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mc:AlternateContent xmlns:mc="http://schemas.openxmlformats.org/markup-compatibility/2006">
    <mc:Choice Requires="x15">
      <x15ac:absPath xmlns:x15ac="http://schemas.microsoft.com/office/spreadsheetml/2010/11/ac" url="C:\Users\Lily Alexander\Dropbox\ALL LIFE THINGS\INSP\Work with Sergio\GHCC\post_extraction_processing\STI\"/>
    </mc:Choice>
  </mc:AlternateContent>
  <bookViews>
    <workbookView xWindow="0" yWindow="0" windowWidth="14380" windowHeight="6250" tabRatio="500"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WB income groups" sheetId="10" r:id="rId10"/>
    <sheet name="ISO Codes" sheetId="11" r:id="rId11"/>
    <sheet name="Exclusion Guidelines" sheetId="12" r:id="rId12"/>
    <sheet name="Definitions" sheetId="13" r:id="rId13"/>
    <sheet name="Extraction Process Notes" sheetId="14" r:id="rId14"/>
    <sheet name="Interesting Studies" sheetId="15" r:id="rId15"/>
  </sheets>
  <externalReferences>
    <externalReference r:id="rId16"/>
    <externalReference r:id="rId17"/>
    <externalReference r:id="rId18"/>
  </externalReferences>
  <definedNames>
    <definedName name="_01_Source_Data">'Study attributes'!$E$1</definedName>
    <definedName name="_02_Perspective">'Study attributes'!$M$1</definedName>
    <definedName name="_03_Timeframe">'Study attributes'!$W$1</definedName>
    <definedName name="_04_Costing_Frame">'Study attributes'!$AD$1</definedName>
    <definedName name="_06_Geography">'Study attributes'!$AS$1</definedName>
    <definedName name="_08_Type_of_Cost">'Study attributes'!$BC$1</definedName>
    <definedName name="_09_Sampling">'Study attributes'!$BH$1</definedName>
    <definedName name="_10_Timing">'Study attributes'!$BS$1</definedName>
    <definedName name="_13_Misc_Econ">'Study attributes'!$BY$1</definedName>
    <definedName name="_14_Valuing_Time">'Study attributes'!$CJ$1</definedName>
    <definedName name="_16_Heterogeneity">'Study attributes'!$CT$1</definedName>
    <definedName name="_17_Results">'Study attributes'!$CY$1</definedName>
    <definedName name="_21_Consistency">'Study attributes'!$FR$1</definedName>
    <definedName name="_xlnm._FilterDatabase" localSheetId="4" hidden="1">Responses!$B$1:$B$274</definedName>
    <definedName name="_Key1" localSheetId="9">'WB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7102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K7" i="2" l="1"/>
  <c r="K6" i="2"/>
  <c r="K5" i="2"/>
  <c r="K100" i="2"/>
  <c r="K99" i="2"/>
  <c r="K98" i="2"/>
  <c r="K97" i="2"/>
  <c r="K96" i="2"/>
  <c r="K95" i="2"/>
  <c r="K94" i="2"/>
  <c r="K93" i="2"/>
  <c r="K92" i="2"/>
  <c r="K91" i="2"/>
  <c r="K90" i="2"/>
  <c r="K89" i="2"/>
  <c r="K88" i="2"/>
  <c r="K87" i="2"/>
  <c r="K86" i="2"/>
  <c r="K85" i="2"/>
  <c r="AD72" i="2"/>
  <c r="AC72" i="2"/>
  <c r="Z67" i="2"/>
  <c r="Z68" i="2"/>
  <c r="Z69" i="2"/>
  <c r="Z70" i="2"/>
  <c r="Z72" i="2" s="1"/>
  <c r="Z71" i="2"/>
  <c r="K72" i="2"/>
  <c r="AD66" i="2"/>
  <c r="AC66" i="2"/>
  <c r="Z61" i="2"/>
  <c r="Z66" i="2" s="1"/>
  <c r="Z62" i="2"/>
  <c r="Z63" i="2"/>
  <c r="Z64" i="2"/>
  <c r="Z65" i="2"/>
  <c r="K66" i="2"/>
  <c r="AD60" i="2"/>
  <c r="AC60" i="2"/>
  <c r="Z55" i="2"/>
  <c r="Z56" i="2"/>
  <c r="Z57" i="2"/>
  <c r="Z58" i="2"/>
  <c r="Z59" i="2"/>
  <c r="Z60" i="2"/>
  <c r="K60" i="2"/>
  <c r="K54" i="2"/>
  <c r="K53" i="2"/>
  <c r="Z43" i="2"/>
  <c r="Z44" i="2"/>
  <c r="Z45" i="2"/>
  <c r="Z46" i="2"/>
  <c r="Z47" i="2"/>
  <c r="Z48" i="2"/>
  <c r="Z49" i="2"/>
  <c r="Z50" i="2"/>
  <c r="Z51" i="2"/>
  <c r="Z52" i="2" s="1"/>
  <c r="Z38" i="2"/>
  <c r="Z39" i="2"/>
  <c r="Z42" i="2" s="1"/>
  <c r="Z40" i="2"/>
  <c r="Z41" i="2"/>
  <c r="K52" i="2"/>
  <c r="K37" i="2"/>
  <c r="K36" i="2"/>
  <c r="K35" i="2"/>
  <c r="K34" i="2"/>
  <c r="K33" i="2"/>
  <c r="K32" i="2"/>
  <c r="K31" i="2"/>
  <c r="K30" i="2"/>
  <c r="K29" i="2"/>
  <c r="K28" i="2"/>
  <c r="Z19" i="2"/>
  <c r="Z26" i="2" s="1"/>
  <c r="Z27" i="2" s="1"/>
  <c r="Z20" i="2"/>
  <c r="Z21" i="2"/>
  <c r="Z22" i="2"/>
  <c r="Z23" i="2"/>
  <c r="Z24" i="2"/>
  <c r="Z25" i="2"/>
  <c r="Z8" i="2"/>
  <c r="Z9" i="2"/>
  <c r="Z10" i="2"/>
  <c r="Z11" i="2"/>
  <c r="Z12" i="2"/>
  <c r="Z13" i="2"/>
  <c r="Z14" i="2"/>
  <c r="Z15" i="2"/>
  <c r="Z16" i="2"/>
  <c r="Z17" i="2"/>
  <c r="Z18" i="2"/>
  <c r="K27" i="2"/>
  <c r="M1232" i="2"/>
  <c r="K1232" i="2"/>
  <c r="I1232" i="2"/>
  <c r="M1231" i="2"/>
  <c r="K1231" i="2"/>
  <c r="I1231" i="2"/>
  <c r="M1230" i="2"/>
  <c r="K1230" i="2"/>
  <c r="I1230" i="2"/>
  <c r="K334" i="2"/>
  <c r="M333" i="2"/>
  <c r="K333" i="2"/>
  <c r="M332" i="2"/>
  <c r="K332" i="2"/>
  <c r="M331" i="2"/>
  <c r="K331" i="2"/>
  <c r="M330" i="2"/>
  <c r="K330" i="2"/>
  <c r="M329" i="2"/>
  <c r="K329" i="2"/>
  <c r="M328" i="2"/>
  <c r="K328" i="2"/>
  <c r="M327" i="2"/>
  <c r="K327" i="2"/>
  <c r="M326" i="2"/>
  <c r="K326" i="2"/>
  <c r="M325" i="2"/>
  <c r="K325" i="2"/>
  <c r="M324" i="2"/>
  <c r="K324" i="2"/>
  <c r="M323" i="2"/>
  <c r="K323" i="2"/>
  <c r="M322" i="2"/>
  <c r="K322" i="2"/>
  <c r="M321" i="2"/>
  <c r="K321" i="2"/>
  <c r="M320" i="2"/>
  <c r="K320" i="2"/>
  <c r="M319" i="2"/>
  <c r="K319" i="2"/>
  <c r="M318" i="2"/>
  <c r="K318" i="2"/>
  <c r="M317" i="2"/>
  <c r="K317" i="2"/>
  <c r="M316" i="2"/>
  <c r="K316" i="2"/>
  <c r="M315" i="2"/>
  <c r="K315" i="2"/>
  <c r="M314" i="2"/>
  <c r="K314" i="2"/>
  <c r="M313" i="2"/>
  <c r="K313" i="2"/>
  <c r="M312" i="2"/>
  <c r="K312" i="2"/>
  <c r="M311" i="2"/>
  <c r="K311" i="2"/>
  <c r="M310" i="2"/>
  <c r="K310" i="2"/>
  <c r="M309" i="2"/>
  <c r="K309" i="2"/>
  <c r="M308" i="2"/>
  <c r="K308" i="2"/>
  <c r="M307" i="2"/>
  <c r="K307" i="2"/>
  <c r="M306" i="2"/>
  <c r="K306" i="2"/>
  <c r="M305" i="2"/>
  <c r="K305" i="2"/>
  <c r="M304" i="2"/>
  <c r="K304" i="2"/>
  <c r="M303" i="2"/>
  <c r="K303" i="2"/>
  <c r="M302" i="2"/>
  <c r="K302" i="2"/>
  <c r="I302" i="2"/>
  <c r="M301" i="2"/>
  <c r="K301" i="2"/>
  <c r="I301" i="2"/>
  <c r="M300" i="2"/>
  <c r="K300" i="2"/>
  <c r="I300" i="2"/>
  <c r="M299" i="2"/>
  <c r="K299" i="2"/>
  <c r="I299" i="2"/>
  <c r="M298" i="2"/>
  <c r="K298" i="2"/>
  <c r="I298" i="2"/>
  <c r="M297" i="2"/>
  <c r="K297" i="2"/>
  <c r="I297" i="2"/>
  <c r="M296" i="2"/>
  <c r="K296" i="2"/>
  <c r="I296" i="2"/>
  <c r="M295" i="2"/>
  <c r="K295" i="2"/>
  <c r="I295" i="2"/>
  <c r="M294" i="2"/>
  <c r="K294" i="2"/>
  <c r="I294" i="2"/>
  <c r="M293" i="2"/>
  <c r="K293" i="2"/>
  <c r="I293" i="2"/>
  <c r="M292" i="2"/>
  <c r="K292" i="2"/>
  <c r="I292" i="2"/>
  <c r="M291" i="2"/>
  <c r="K291" i="2"/>
  <c r="I291" i="2"/>
  <c r="M290" i="2"/>
  <c r="K290" i="2"/>
  <c r="I290" i="2"/>
  <c r="M289" i="2"/>
  <c r="K289" i="2"/>
  <c r="I289" i="2"/>
  <c r="M288" i="2"/>
  <c r="K288" i="2"/>
  <c r="I288" i="2"/>
  <c r="M287" i="2"/>
  <c r="K287" i="2"/>
  <c r="I287" i="2"/>
  <c r="M286" i="2"/>
  <c r="K286" i="2"/>
  <c r="I286" i="2"/>
  <c r="M285" i="2"/>
  <c r="K285" i="2"/>
  <c r="I285" i="2"/>
  <c r="M284" i="2"/>
  <c r="K284" i="2"/>
  <c r="I284" i="2"/>
  <c r="M283" i="2"/>
  <c r="K283" i="2"/>
  <c r="I283" i="2"/>
  <c r="M282" i="2"/>
  <c r="K282" i="2"/>
  <c r="I282" i="2"/>
  <c r="M281" i="2"/>
  <c r="K281" i="2"/>
  <c r="I281" i="2"/>
  <c r="M280" i="2"/>
  <c r="K280" i="2"/>
  <c r="I280" i="2"/>
  <c r="M279" i="2"/>
  <c r="K279" i="2"/>
  <c r="I279" i="2"/>
  <c r="M278" i="2"/>
  <c r="K278" i="2"/>
  <c r="I278" i="2"/>
  <c r="M277" i="2"/>
  <c r="K277" i="2"/>
  <c r="I277" i="2"/>
  <c r="M276" i="2"/>
  <c r="K276" i="2"/>
  <c r="I276" i="2"/>
  <c r="M275" i="2"/>
  <c r="K275" i="2"/>
  <c r="I275" i="2"/>
  <c r="M274" i="2"/>
  <c r="K274" i="2"/>
  <c r="I274" i="2"/>
  <c r="M273" i="2"/>
  <c r="K273" i="2"/>
  <c r="I273" i="2"/>
  <c r="M272" i="2"/>
  <c r="K272" i="2"/>
  <c r="I272" i="2"/>
  <c r="M271" i="2"/>
  <c r="K271" i="2"/>
  <c r="I271" i="2"/>
  <c r="M270" i="2"/>
  <c r="K270" i="2"/>
  <c r="I270" i="2"/>
  <c r="M269" i="2"/>
  <c r="K269" i="2"/>
  <c r="I269" i="2"/>
  <c r="M268" i="2"/>
  <c r="K268" i="2"/>
  <c r="I268" i="2"/>
  <c r="M267" i="2"/>
  <c r="K267" i="2"/>
  <c r="I267" i="2"/>
  <c r="M266" i="2"/>
  <c r="K266" i="2"/>
  <c r="I266" i="2"/>
  <c r="M265" i="2"/>
  <c r="K265" i="2"/>
  <c r="I265" i="2"/>
  <c r="M264" i="2"/>
  <c r="K264" i="2"/>
  <c r="I264" i="2"/>
  <c r="M263" i="2"/>
  <c r="K263" i="2"/>
  <c r="I263" i="2"/>
  <c r="M262" i="2"/>
  <c r="K262" i="2"/>
  <c r="I262" i="2"/>
  <c r="M261" i="2"/>
  <c r="K261" i="2"/>
  <c r="I261" i="2"/>
  <c r="M260" i="2"/>
  <c r="K260" i="2"/>
  <c r="I260" i="2"/>
  <c r="M259" i="2"/>
  <c r="K259" i="2"/>
  <c r="I259" i="2"/>
  <c r="M258" i="2"/>
  <c r="K258" i="2"/>
  <c r="I258" i="2"/>
  <c r="M257" i="2"/>
  <c r="K257" i="2"/>
  <c r="I257" i="2"/>
  <c r="M256" i="2"/>
  <c r="K256" i="2"/>
  <c r="I256" i="2"/>
  <c r="M255" i="2"/>
  <c r="K255" i="2"/>
  <c r="I255" i="2"/>
  <c r="M254" i="2"/>
  <c r="K254" i="2"/>
  <c r="I254" i="2"/>
  <c r="M253" i="2"/>
  <c r="K253" i="2"/>
  <c r="I253" i="2"/>
  <c r="M252" i="2"/>
  <c r="K252" i="2"/>
  <c r="I252" i="2"/>
  <c r="M251" i="2"/>
  <c r="K251" i="2"/>
  <c r="I251" i="2"/>
  <c r="M250" i="2"/>
  <c r="K250" i="2"/>
  <c r="I250" i="2"/>
  <c r="M249" i="2"/>
  <c r="K249" i="2"/>
  <c r="I249" i="2"/>
  <c r="M248" i="2"/>
  <c r="K248" i="2"/>
  <c r="I248" i="2"/>
  <c r="M247" i="2"/>
  <c r="K247" i="2"/>
  <c r="I247" i="2"/>
  <c r="M246" i="2"/>
  <c r="K246" i="2"/>
  <c r="I246" i="2"/>
  <c r="M245" i="2"/>
  <c r="K245" i="2"/>
  <c r="I245" i="2"/>
  <c r="M244" i="2"/>
  <c r="K244" i="2"/>
  <c r="I244" i="2"/>
  <c r="M243" i="2"/>
  <c r="K243" i="2"/>
  <c r="I243" i="2"/>
  <c r="M242" i="2"/>
  <c r="K242" i="2"/>
  <c r="I242" i="2"/>
  <c r="M241" i="2"/>
  <c r="K241" i="2"/>
  <c r="I241" i="2"/>
  <c r="M240" i="2"/>
  <c r="K240" i="2"/>
  <c r="I240" i="2"/>
  <c r="M239" i="2"/>
  <c r="K239" i="2"/>
  <c r="I239" i="2"/>
  <c r="M238" i="2"/>
  <c r="K238" i="2"/>
  <c r="I238" i="2"/>
  <c r="M237" i="2"/>
  <c r="K237" i="2"/>
  <c r="I237" i="2"/>
  <c r="M236" i="2"/>
  <c r="K236" i="2"/>
  <c r="I236" i="2"/>
  <c r="M235" i="2"/>
  <c r="K235" i="2"/>
  <c r="I235" i="2"/>
  <c r="M234" i="2"/>
  <c r="K234" i="2"/>
  <c r="I234" i="2"/>
  <c r="M233" i="2"/>
  <c r="K233" i="2"/>
  <c r="I233" i="2"/>
  <c r="M232" i="2"/>
  <c r="K232" i="2"/>
  <c r="I232" i="2"/>
  <c r="M231" i="2"/>
  <c r="K231" i="2"/>
  <c r="I231" i="2"/>
  <c r="M230" i="2"/>
  <c r="K230" i="2"/>
  <c r="I230" i="2"/>
  <c r="M229" i="2"/>
  <c r="K229" i="2"/>
  <c r="I229" i="2"/>
  <c r="M228" i="2"/>
  <c r="K228" i="2"/>
  <c r="I228" i="2"/>
  <c r="M227" i="2"/>
  <c r="K227" i="2"/>
  <c r="I227" i="2"/>
  <c r="M226" i="2"/>
  <c r="K226" i="2"/>
  <c r="I226" i="2"/>
  <c r="M225" i="2"/>
  <c r="K225" i="2"/>
  <c r="I225" i="2"/>
  <c r="M224" i="2"/>
  <c r="K224" i="2"/>
  <c r="I224" i="2"/>
  <c r="M223" i="2"/>
  <c r="K223" i="2"/>
  <c r="I223" i="2"/>
  <c r="M222" i="2"/>
  <c r="K222" i="2"/>
  <c r="I222" i="2"/>
  <c r="M221" i="2"/>
  <c r="K221" i="2"/>
  <c r="I221" i="2"/>
  <c r="M220" i="2"/>
  <c r="K220" i="2"/>
  <c r="I220" i="2"/>
  <c r="M219" i="2"/>
  <c r="K219" i="2"/>
  <c r="I219" i="2"/>
  <c r="M218" i="2"/>
  <c r="K218" i="2"/>
  <c r="I218" i="2"/>
  <c r="M217" i="2"/>
  <c r="K217" i="2"/>
  <c r="I217" i="2"/>
  <c r="M216" i="2"/>
  <c r="K216" i="2"/>
  <c r="I216" i="2"/>
  <c r="M215" i="2"/>
  <c r="K215" i="2"/>
  <c r="I215" i="2"/>
  <c r="M214" i="2"/>
  <c r="K214" i="2"/>
  <c r="I214" i="2"/>
  <c r="M213" i="2"/>
  <c r="K213" i="2"/>
  <c r="I213" i="2"/>
  <c r="M212" i="2"/>
  <c r="K212" i="2"/>
  <c r="I212" i="2"/>
  <c r="M211" i="2"/>
  <c r="K211" i="2"/>
  <c r="I211" i="2"/>
  <c r="M210" i="2"/>
  <c r="K210" i="2"/>
  <c r="I210" i="2"/>
  <c r="M209" i="2"/>
  <c r="K209" i="2"/>
  <c r="I209" i="2"/>
  <c r="M208" i="2"/>
  <c r="K208" i="2"/>
  <c r="I208" i="2"/>
  <c r="M207" i="2"/>
  <c r="K207" i="2"/>
  <c r="I207" i="2"/>
  <c r="M206" i="2"/>
  <c r="K206" i="2"/>
  <c r="I206" i="2"/>
  <c r="M205" i="2"/>
  <c r="K205" i="2"/>
  <c r="I205" i="2"/>
  <c r="M204" i="2"/>
  <c r="K204" i="2"/>
  <c r="I204" i="2"/>
  <c r="M203" i="2"/>
  <c r="K203" i="2"/>
  <c r="I203" i="2"/>
  <c r="M202" i="2"/>
  <c r="K202" i="2"/>
  <c r="I202" i="2"/>
  <c r="M201" i="2"/>
  <c r="K201" i="2"/>
  <c r="I201" i="2"/>
  <c r="M200" i="2"/>
  <c r="K200" i="2"/>
  <c r="I200" i="2"/>
  <c r="M199" i="2"/>
  <c r="K199" i="2"/>
  <c r="I199" i="2"/>
  <c r="M198" i="2"/>
  <c r="K198" i="2"/>
  <c r="I198" i="2"/>
  <c r="M197" i="2"/>
  <c r="K197" i="2"/>
  <c r="I197" i="2"/>
  <c r="M196" i="2"/>
  <c r="K196" i="2"/>
  <c r="I196" i="2"/>
  <c r="M195" i="2"/>
  <c r="K195" i="2"/>
  <c r="I195" i="2"/>
  <c r="M194" i="2"/>
  <c r="K194" i="2"/>
  <c r="I194" i="2"/>
  <c r="M193" i="2"/>
  <c r="K193" i="2"/>
  <c r="I193" i="2"/>
  <c r="M192" i="2"/>
  <c r="K192" i="2"/>
  <c r="I192" i="2"/>
  <c r="M191" i="2"/>
  <c r="K191" i="2"/>
  <c r="I191" i="2"/>
  <c r="M190" i="2"/>
  <c r="K190" i="2"/>
  <c r="I190" i="2"/>
  <c r="M189" i="2"/>
  <c r="K189" i="2"/>
  <c r="I189" i="2"/>
  <c r="M188" i="2"/>
  <c r="K188" i="2"/>
  <c r="I188" i="2"/>
  <c r="M187" i="2"/>
  <c r="K187" i="2"/>
  <c r="I187" i="2"/>
  <c r="M186" i="2"/>
  <c r="K186" i="2"/>
  <c r="I186" i="2"/>
  <c r="M185" i="2"/>
  <c r="K185" i="2"/>
  <c r="I185" i="2"/>
  <c r="M184" i="2"/>
  <c r="K184" i="2"/>
  <c r="I184" i="2"/>
  <c r="M183" i="2"/>
  <c r="K183" i="2"/>
  <c r="I183" i="2"/>
  <c r="M182" i="2"/>
  <c r="K182" i="2"/>
  <c r="I182" i="2"/>
  <c r="M181" i="2"/>
  <c r="K181" i="2"/>
  <c r="I181" i="2"/>
  <c r="M180" i="2"/>
  <c r="K180" i="2"/>
  <c r="I180" i="2"/>
  <c r="M179" i="2"/>
  <c r="K179" i="2"/>
  <c r="I179" i="2"/>
  <c r="M178" i="2"/>
  <c r="K178" i="2"/>
  <c r="I178" i="2"/>
  <c r="M177" i="2"/>
  <c r="K177" i="2"/>
  <c r="I177" i="2"/>
  <c r="M176" i="2"/>
  <c r="K176" i="2"/>
  <c r="I176" i="2"/>
  <c r="M175" i="2"/>
  <c r="K175" i="2"/>
  <c r="I175" i="2"/>
  <c r="M174" i="2"/>
  <c r="K174" i="2"/>
  <c r="I174" i="2"/>
  <c r="M173" i="2"/>
  <c r="K173" i="2"/>
  <c r="I173" i="2"/>
  <c r="M172" i="2"/>
  <c r="K172" i="2"/>
  <c r="I172" i="2"/>
  <c r="M171" i="2"/>
  <c r="K171" i="2"/>
  <c r="I171" i="2"/>
  <c r="M170" i="2"/>
  <c r="K170" i="2"/>
  <c r="I170" i="2"/>
  <c r="M169" i="2"/>
  <c r="K169" i="2"/>
  <c r="I169" i="2"/>
  <c r="M168" i="2"/>
  <c r="K168" i="2"/>
  <c r="I168" i="2"/>
  <c r="M167" i="2"/>
  <c r="K167" i="2"/>
  <c r="I167" i="2"/>
  <c r="M166" i="2"/>
  <c r="K166" i="2"/>
  <c r="I166" i="2"/>
  <c r="M165" i="2"/>
  <c r="K165" i="2"/>
  <c r="I165" i="2"/>
  <c r="M164" i="2"/>
  <c r="K164" i="2"/>
  <c r="I164" i="2"/>
  <c r="M163" i="2"/>
  <c r="K163" i="2"/>
  <c r="I163" i="2"/>
  <c r="M162" i="2"/>
  <c r="K162" i="2"/>
  <c r="I162" i="2"/>
  <c r="M161" i="2"/>
  <c r="K161" i="2"/>
  <c r="I161" i="2"/>
  <c r="M160" i="2"/>
  <c r="K160" i="2"/>
  <c r="I160" i="2"/>
  <c r="M159" i="2"/>
  <c r="K159" i="2"/>
  <c r="I159" i="2"/>
  <c r="M158" i="2"/>
  <c r="K158" i="2"/>
  <c r="I158" i="2"/>
  <c r="M157" i="2"/>
  <c r="K157" i="2"/>
  <c r="I157" i="2"/>
  <c r="M156" i="2"/>
  <c r="K156" i="2"/>
  <c r="I156" i="2"/>
  <c r="M155" i="2"/>
  <c r="K155" i="2"/>
  <c r="I155" i="2"/>
  <c r="M154" i="2"/>
  <c r="K154" i="2"/>
  <c r="I154" i="2"/>
  <c r="M153" i="2"/>
  <c r="K153" i="2"/>
  <c r="I153" i="2"/>
  <c r="M152" i="2"/>
  <c r="K152" i="2"/>
  <c r="I152" i="2"/>
  <c r="M151" i="2"/>
  <c r="K151" i="2"/>
  <c r="I151" i="2"/>
  <c r="M150" i="2"/>
  <c r="K150" i="2"/>
  <c r="I150" i="2"/>
  <c r="M149" i="2"/>
  <c r="K149" i="2"/>
  <c r="I149" i="2"/>
  <c r="M148" i="2"/>
  <c r="K148" i="2"/>
  <c r="I148" i="2"/>
  <c r="M147" i="2"/>
  <c r="K147" i="2"/>
  <c r="I147" i="2"/>
  <c r="M146" i="2"/>
  <c r="K146" i="2"/>
  <c r="I146" i="2"/>
  <c r="M145" i="2"/>
  <c r="K145" i="2"/>
  <c r="I145" i="2"/>
  <c r="M144" i="2"/>
  <c r="K144" i="2"/>
  <c r="I144" i="2"/>
  <c r="M143" i="2"/>
  <c r="K143" i="2"/>
  <c r="I143" i="2"/>
  <c r="M142" i="2"/>
  <c r="K142" i="2"/>
  <c r="I142" i="2"/>
  <c r="M141" i="2"/>
  <c r="K141" i="2"/>
  <c r="I141" i="2"/>
  <c r="M140" i="2"/>
  <c r="K140" i="2"/>
  <c r="I140" i="2"/>
  <c r="M139" i="2"/>
  <c r="K139" i="2"/>
  <c r="I139" i="2"/>
  <c r="M138" i="2"/>
  <c r="K138" i="2"/>
  <c r="I138" i="2"/>
  <c r="M137" i="2"/>
  <c r="K137" i="2"/>
  <c r="I137" i="2"/>
  <c r="M136" i="2"/>
  <c r="K136" i="2"/>
  <c r="I136" i="2"/>
  <c r="M135" i="2"/>
  <c r="K135" i="2"/>
  <c r="I135" i="2"/>
  <c r="M134" i="2"/>
  <c r="K134" i="2"/>
  <c r="I134" i="2"/>
  <c r="M133" i="2"/>
  <c r="K133" i="2"/>
  <c r="I133" i="2"/>
  <c r="M132" i="2"/>
  <c r="K132" i="2"/>
  <c r="I132" i="2"/>
  <c r="M131" i="2"/>
  <c r="K131" i="2"/>
  <c r="I131" i="2"/>
  <c r="M130" i="2"/>
  <c r="K130" i="2"/>
  <c r="I130" i="2"/>
  <c r="M129" i="2"/>
  <c r="K129" i="2"/>
  <c r="I129" i="2"/>
  <c r="M128" i="2"/>
  <c r="K128" i="2"/>
  <c r="I128" i="2"/>
  <c r="M127" i="2"/>
  <c r="K127" i="2"/>
  <c r="I127" i="2"/>
  <c r="M126" i="2"/>
  <c r="K126" i="2"/>
  <c r="I126" i="2"/>
  <c r="M125" i="2"/>
  <c r="K125" i="2"/>
  <c r="I125" i="2"/>
  <c r="M124" i="2"/>
  <c r="K124" i="2"/>
  <c r="I124" i="2"/>
  <c r="M123" i="2"/>
  <c r="K123" i="2"/>
  <c r="I123" i="2"/>
  <c r="M122" i="2"/>
  <c r="K122" i="2"/>
  <c r="I122" i="2"/>
  <c r="M121" i="2"/>
  <c r="K121" i="2"/>
  <c r="I121" i="2"/>
  <c r="M120" i="2"/>
  <c r="K120" i="2"/>
  <c r="I120" i="2"/>
  <c r="M119" i="2"/>
  <c r="K119" i="2"/>
  <c r="I119" i="2"/>
  <c r="M118" i="2"/>
  <c r="K118" i="2"/>
  <c r="I118" i="2"/>
  <c r="M117" i="2"/>
  <c r="K117" i="2"/>
  <c r="I117" i="2"/>
  <c r="M116" i="2"/>
  <c r="K116" i="2"/>
  <c r="I116" i="2"/>
  <c r="M115" i="2"/>
  <c r="K115" i="2"/>
  <c r="I115" i="2"/>
  <c r="M114" i="2"/>
  <c r="K114" i="2"/>
  <c r="I114" i="2"/>
  <c r="M113" i="2"/>
  <c r="K113" i="2"/>
  <c r="I113" i="2"/>
  <c r="M112" i="2"/>
  <c r="K112" i="2"/>
  <c r="I112" i="2"/>
  <c r="M111" i="2"/>
  <c r="K111" i="2"/>
  <c r="I111" i="2"/>
  <c r="M110" i="2"/>
  <c r="K110" i="2"/>
  <c r="I110" i="2"/>
  <c r="M109" i="2"/>
  <c r="K109" i="2"/>
  <c r="I109" i="2"/>
  <c r="M108" i="2"/>
  <c r="K108" i="2"/>
  <c r="I108" i="2"/>
  <c r="M107" i="2"/>
  <c r="K107" i="2"/>
  <c r="I107" i="2"/>
  <c r="M106" i="2"/>
  <c r="K106" i="2"/>
  <c r="I106" i="2"/>
  <c r="M105" i="2"/>
  <c r="K105" i="2"/>
  <c r="I105" i="2"/>
  <c r="M104" i="2"/>
  <c r="K104" i="2"/>
  <c r="I104" i="2"/>
  <c r="M103" i="2"/>
  <c r="K103" i="2"/>
  <c r="I103" i="2"/>
  <c r="M102" i="2"/>
  <c r="K102" i="2"/>
  <c r="I102" i="2"/>
  <c r="M101" i="2"/>
  <c r="K101" i="2"/>
  <c r="I1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 authorId="0" shapeId="0" xr:uid="{00000000-0006-0000-0000-000001000000}">
      <text>
        <r>
          <rPr>
            <sz val="12"/>
            <color rgb="FF000000"/>
            <rFont val="Calibri"/>
            <family val="2"/>
          </rPr>
          <t xml:space="preserve">Wei Chang:
if multiple in the same year by the same author, add first few words of title
</t>
        </r>
      </text>
    </comment>
    <comment ref="EA77" authorId="0" shapeId="0" xr:uid="{00000000-0006-0000-0000-00000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77" authorId="0" shapeId="0" xr:uid="{00000000-0006-0000-0000-00000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78" authorId="0" shapeId="0" xr:uid="{00000000-0006-0000-0000-00000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78" authorId="0" shapeId="0" xr:uid="{00000000-0006-0000-0000-00000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79" authorId="0" shapeId="0" xr:uid="{00000000-0006-0000-0000-000006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79" authorId="0" shapeId="0" xr:uid="{00000000-0006-0000-0000-000007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80" authorId="0" shapeId="0" xr:uid="{00000000-0006-0000-0000-000008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80" authorId="0" shapeId="0" xr:uid="{00000000-0006-0000-0000-000009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81" authorId="0" shapeId="0" xr:uid="{00000000-0006-0000-0000-00000A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81" authorId="0" shapeId="0" xr:uid="{00000000-0006-0000-0000-00000B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82" authorId="0" shapeId="0" xr:uid="{00000000-0006-0000-0000-00000C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82" authorId="0" shapeId="0" xr:uid="{00000000-0006-0000-0000-00000D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115" authorId="0" shapeId="0" xr:uid="{00000000-0006-0000-0000-00000E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115" authorId="0" shapeId="0" xr:uid="{00000000-0006-0000-0000-00000F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116" authorId="0" shapeId="0" xr:uid="{00000000-0006-0000-0000-000010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116" authorId="0" shapeId="0" xr:uid="{00000000-0006-0000-0000-00001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117" authorId="0" shapeId="0" xr:uid="{00000000-0006-0000-0000-00001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117" authorId="0" shapeId="0" xr:uid="{00000000-0006-0000-0000-00001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A118" authorId="0" shapeId="0" xr:uid="{00000000-0006-0000-0000-00001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P118" authorId="0" shapeId="0" xr:uid="{00000000-0006-0000-0000-00001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366" authorId="0" shapeId="0" xr:uid="{00000000-0006-0000-0100-000001000000}">
      <text>
        <r>
          <rPr>
            <sz val="12"/>
            <color rgb="FF000000"/>
            <rFont val="Calibri"/>
            <family val="2"/>
          </rPr>
          <t>Mohamed Mustafa:
Doesn't fall under any of these options</t>
        </r>
      </text>
    </comment>
    <comment ref="L374" authorId="0" shapeId="0" xr:uid="{00000000-0006-0000-0100-000002000000}">
      <text>
        <r>
          <rPr>
            <sz val="12"/>
            <color rgb="FF000000"/>
            <rFont val="Calibri"/>
            <family val="2"/>
          </rPr>
          <t>Mohamed Mustafa:
Doesn't fall under any of these options</t>
        </r>
      </text>
    </comment>
    <comment ref="L383" authorId="0" shapeId="0" xr:uid="{00000000-0006-0000-0100-000003000000}">
      <text>
        <r>
          <rPr>
            <sz val="12"/>
            <color rgb="FF000000"/>
            <rFont val="Calibri"/>
            <family val="2"/>
          </rPr>
          <t>Mohamed Mustafa:
Doesn't fall under any of these options</t>
        </r>
      </text>
    </comment>
    <comment ref="L393" authorId="0" shapeId="0" xr:uid="{00000000-0006-0000-0100-000004000000}">
      <text>
        <r>
          <rPr>
            <sz val="12"/>
            <color rgb="FF000000"/>
            <rFont val="Calibri"/>
            <family val="2"/>
          </rPr>
          <t>Mohamed Mustafa:
Doesn't fall under any of these options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family val="2"/>
          </rPr>
          <t>JGK:
probably under HCT</t>
        </r>
      </text>
    </comment>
    <comment ref="D13" authorId="0" shapeId="0" xr:uid="{00000000-0006-0000-0800-000002000000}">
      <text>
        <r>
          <rPr>
            <sz val="12"/>
            <color rgb="FF000000"/>
            <rFont val="Calibri"/>
            <family val="2"/>
          </rPr>
          <t>JGK:
unclear relavence to me</t>
        </r>
      </text>
    </comment>
    <comment ref="D15" authorId="0" shapeId="0" xr:uid="{00000000-0006-0000-0800-000003000000}">
      <text>
        <r>
          <rPr>
            <sz val="12"/>
            <color rgb="FF000000"/>
            <rFont val="Calibri"/>
            <family val="2"/>
          </rPr>
          <t>JGK:
unclear to me</t>
        </r>
      </text>
    </comment>
    <comment ref="C21" authorId="0" shapeId="0" xr:uid="{00000000-0006-0000-0800-000004000000}">
      <text>
        <r>
          <rPr>
            <sz val="12"/>
            <color rgb="FF000000"/>
            <rFont val="Calibri"/>
            <family val="2"/>
          </rPr>
          <t>JGK:
NB difference from below is that I think SW and MSM get pkg of intervention components, but not sure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family val="2"/>
          </rPr>
          <t>WDeCormier:
Not in ISO3</t>
        </r>
      </text>
    </comment>
  </commentList>
</comments>
</file>

<file path=xl/sharedStrings.xml><?xml version="1.0" encoding="utf-8"?>
<sst xmlns="http://schemas.openxmlformats.org/spreadsheetml/2006/main" count="19325" uniqueCount="3390">
  <si>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</si>
  <si>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</si>
  <si>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</si>
  <si>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</si>
  <si>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</si>
  <si>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</si>
  <si>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</si>
  <si>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</si>
  <si>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</si>
  <si>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</si>
  <si>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</si>
  <si>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</si>
  <si>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</si>
  <si>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</si>
  <si>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</si>
  <si>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</si>
  <si>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</si>
  <si>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</si>
  <si>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</si>
  <si>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</si>
  <si>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</si>
  <si>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</si>
  <si>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</si>
  <si>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</si>
  <si>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</si>
  <si>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</si>
  <si>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</si>
  <si>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</si>
  <si>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</si>
  <si>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</si>
  <si>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</si>
  <si>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</si>
  <si>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</si>
  <si>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</si>
  <si>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</si>
  <si>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</si>
  <si>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</si>
  <si>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</si>
  <si>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</si>
  <si>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</si>
  <si>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</si>
  <si>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</si>
  <si>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</si>
  <si>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</si>
  <si>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</si>
  <si>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</si>
  <si>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</si>
  <si>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</si>
  <si>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</si>
  <si>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</si>
  <si>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</si>
  <si>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</si>
  <si>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</si>
  <si>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</si>
  <si>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</si>
  <si>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</si>
  <si>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</si>
  <si>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</si>
  <si>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</si>
  <si>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</si>
  <si>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</si>
  <si>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</si>
  <si>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</si>
  <si>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</si>
  <si>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</si>
  <si>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</si>
  <si>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</si>
  <si>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</si>
  <si>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</si>
  <si>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</si>
  <si>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</si>
  <si>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</si>
  <si>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</si>
  <si>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</si>
  <si>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</si>
  <si>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</si>
  <si>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</si>
  <si>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</si>
  <si>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</si>
  <si>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</si>
  <si>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</si>
  <si>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</si>
  <si>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</si>
  <si>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</si>
  <si>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</si>
  <si>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</si>
  <si>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</si>
  <si>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</si>
  <si>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</si>
  <si>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</si>
  <si>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</si>
  <si>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</si>
  <si>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</si>
  <si>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</si>
  <si>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</si>
  <si>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</si>
  <si>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</si>
  <si>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</si>
  <si>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</si>
  <si>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</si>
  <si>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</si>
  <si>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</si>
  <si>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</si>
  <si>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</si>
  <si>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</si>
  <si>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</si>
  <si>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</si>
  <si>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</si>
  <si>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</si>
  <si>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</si>
  <si>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(author) APA style</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</si>
  <si>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</si>
  <si>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</si>
  <si>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</si>
  <si>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</si>
  <si>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</si>
  <si>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</si>
  <si>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</si>
  <si>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</si>
  <si>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</si>
  <si>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</si>
  <si>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</si>
  <si>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</si>
  <si>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</si>
  <si>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</si>
  <si>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</si>
  <si>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</si>
  <si>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</si>
  <si>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</si>
  <si>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</si>
  <si>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</si>
  <si>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</si>
  <si>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</si>
  <si>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</si>
  <si>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</si>
  <si>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</si>
  <si>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</si>
  <si>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</si>
  <si>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</si>
  <si>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</si>
  <si>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</si>
  <si>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</si>
  <si>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</si>
  <si>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</si>
  <si>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</si>
  <si>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</si>
  <si>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</si>
  <si>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</si>
  <si>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</si>
  <si>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</si>
  <si>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</si>
  <si>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</si>
  <si>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</si>
  <si>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</si>
  <si>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</si>
  <si>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</si>
  <si>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</si>
  <si>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</si>
  <si>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</si>
  <si>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</si>
  <si>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</si>
  <si>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</si>
  <si>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</si>
  <si>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</si>
  <si>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</si>
  <si>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</si>
  <si>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</si>
  <si>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</si>
  <si>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</si>
  <si>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</si>
  <si>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</si>
  <si>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</si>
  <si>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</si>
  <si>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</si>
  <si>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</si>
  <si>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</si>
  <si>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</si>
  <si>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</si>
  <si>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</si>
  <si>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</si>
  <si>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</si>
  <si>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</si>
  <si>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</si>
  <si>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</si>
  <si>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</si>
  <si>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</si>
  <si>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</si>
  <si>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</si>
  <si>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</si>
  <si>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</si>
  <si>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</si>
  <si>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</si>
  <si>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</si>
  <si>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Integrated Services</t>
  </si>
  <si>
    <t>Integrated Services RS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</si>
  <si>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</si>
  <si>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</si>
  <si>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</si>
  <si>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</si>
  <si>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</si>
  <si>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</si>
  <si>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</si>
  <si>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</si>
  <si>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</si>
  <si>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</si>
  <si>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</si>
  <si>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</si>
  <si>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</si>
  <si>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</si>
  <si>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</si>
  <si>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</si>
  <si>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</si>
  <si>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</si>
  <si>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</si>
  <si>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</si>
  <si>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</si>
  <si>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</si>
  <si>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</si>
  <si>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</si>
  <si>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</si>
  <si>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</si>
  <si>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</si>
  <si>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</si>
  <si>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</si>
  <si>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</si>
  <si>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</si>
  <si>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Core Input
(or "no")</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</si>
  <si>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</si>
  <si>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</si>
  <si>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</si>
  <si>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</si>
  <si>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</si>
  <si>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</si>
  <si>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</si>
  <si>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</si>
  <si>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</si>
  <si>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</si>
  <si>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</si>
  <si>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</si>
  <si>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</si>
  <si>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</si>
  <si>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</si>
  <si>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</si>
  <si>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</si>
  <si>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</si>
  <si>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</si>
  <si>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</si>
  <si>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</si>
  <si>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</si>
  <si>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</si>
  <si>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</si>
  <si>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</si>
  <si>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</si>
  <si>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</si>
  <si>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</si>
  <si>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</si>
  <si>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</si>
  <si>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</si>
  <si>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</si>
  <si>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</si>
  <si>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</si>
  <si>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</si>
  <si>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</si>
  <si>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</si>
  <si>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</si>
  <si>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</si>
  <si>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</si>
  <si>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</si>
  <si>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</si>
  <si>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</si>
  <si>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</si>
  <si>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</si>
  <si>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</si>
  <si>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</si>
  <si>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</si>
  <si>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</si>
  <si>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</si>
  <si>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</si>
  <si>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</si>
  <si>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</si>
  <si>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</si>
  <si>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</si>
  <si>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</si>
  <si>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</si>
  <si>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</si>
  <si>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</si>
  <si>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</si>
  <si>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</si>
  <si>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</si>
  <si>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</si>
  <si>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</si>
  <si>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</si>
  <si>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</si>
  <si>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</si>
  <si>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</si>
  <si>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</si>
  <si>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</si>
  <si>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</si>
  <si>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</si>
  <si>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</si>
  <si>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</si>
  <si>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</si>
  <si>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</si>
  <si>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</si>
  <si>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</si>
  <si>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</si>
  <si>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</si>
  <si>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</si>
  <si>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</si>
  <si>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</si>
  <si>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</si>
  <si>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No. of direct observations</t>
  </si>
  <si>
    <t>CD4 Count - Median (HIV)</t>
  </si>
  <si>
    <t>Unit of observation</t>
  </si>
  <si>
    <t>CD4 Count - Range (HIV)</t>
  </si>
  <si>
    <t>No. of observations formally derived</t>
  </si>
  <si>
    <t>Drug Resistance (TB)</t>
  </si>
  <si>
    <t>No. of observations formally derived RS</t>
  </si>
  <si>
    <t>Setting Characteristics Remarks</t>
  </si>
  <si>
    <t>Price of Input</t>
  </si>
  <si>
    <t>Intervention Description - Long</t>
  </si>
  <si>
    <t>Quantity of input per unit in column L</t>
  </si>
  <si>
    <t>(Patient) Direct (mixed)</t>
  </si>
  <si>
    <t>(Patient) Direct, mixed</t>
  </si>
  <si>
    <t>includes medical and non medical</t>
  </si>
  <si>
    <t>(Patient) Mixed</t>
  </si>
  <si>
    <r>
      <rPr>
        <sz val="12"/>
        <rFont val="Calibri"/>
        <family val="2"/>
      </rPr>
      <t>Intervention category
(refer to GHCC typology)</t>
    </r>
  </si>
  <si>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</si>
  <si>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</si>
  <si>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</si>
  <si>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</si>
  <si>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</si>
  <si>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</si>
  <si>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</si>
  <si>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</si>
  <si>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</si>
  <si>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</si>
  <si>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</si>
  <si>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</si>
  <si>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</si>
  <si>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</si>
  <si>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</si>
  <si>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</si>
  <si>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Phase Modality (choose all that apply)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</si>
  <si>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</si>
  <si>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</si>
  <si>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</si>
  <si>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</si>
  <si>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</si>
  <si>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</si>
  <si>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</si>
  <si>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</si>
  <si>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</si>
  <si>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</si>
  <si>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</si>
  <si>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</si>
  <si>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</si>
  <si>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</si>
  <si>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</si>
  <si>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</si>
  <si>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</si>
  <si>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</si>
  <si>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</si>
  <si>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</si>
  <si>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</si>
  <si>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</si>
  <si>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</si>
  <si>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</si>
  <si>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</si>
  <si>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</si>
  <si>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</si>
  <si>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</si>
  <si>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</si>
  <si>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</si>
  <si>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</si>
  <si>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</si>
  <si>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</si>
  <si>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</si>
  <si>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</si>
  <si>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</si>
  <si>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Critical</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</si>
  <si>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</si>
  <si>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</si>
  <si>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</si>
  <si>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</si>
  <si>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family val="2"/>
      </rPr>
      <t>: circumcision procedure</t>
    </r>
  </si>
  <si>
    <t>Primary service delivery</t>
  </si>
  <si>
    <r>
      <rPr>
        <i/>
        <sz val="11"/>
        <color rgb="FF000000"/>
        <rFont val="Calibri"/>
        <family val="2"/>
      </rPr>
      <t>For VMMC</t>
    </r>
    <r>
      <rPr>
        <sz val="12"/>
        <color rgb="FF000000"/>
        <rFont val="Calibri"/>
        <family val="2"/>
      </rPr>
      <t>: pre- and post-examination</t>
    </r>
  </si>
  <si>
    <t>Primary service delivery, unspecified</t>
  </si>
  <si>
    <r>
      <rPr>
        <i/>
        <sz val="11"/>
        <color rgb="FF000000"/>
        <rFont val="Calibri"/>
        <family val="2"/>
      </rPr>
      <t>For ART</t>
    </r>
    <r>
      <rPr>
        <sz val="12"/>
        <color rgb="FF000000"/>
        <rFont val="Calibri"/>
        <family val="2"/>
      </rPr>
      <t>: ARV delivery</t>
    </r>
  </si>
  <si>
    <r>
      <rPr>
        <i/>
        <sz val="11"/>
        <color rgb="FF000000"/>
        <rFont val="Calibri"/>
        <family val="2"/>
      </rPr>
      <t>For ART</t>
    </r>
    <r>
      <rPr>
        <sz val="12"/>
        <color rgb="FF000000"/>
        <rFont val="Calibri"/>
        <family val="2"/>
      </rPr>
      <t>: Routine lab monitoring</t>
    </r>
  </si>
  <si>
    <r>
      <t xml:space="preserve">Phase
</t>
    </r>
    <r>
      <rPr>
        <sz val="12"/>
        <color rgb="FF000000"/>
        <rFont val="Calibri"/>
        <family val="2"/>
      </rPr>
      <t>(choose all that apply)</t>
    </r>
  </si>
  <si>
    <r>
      <t xml:space="preserve">Costed Activities
</t>
    </r>
    <r>
      <rPr>
        <sz val="12"/>
        <color rgb="FF000000"/>
        <rFont val="Calibri"/>
        <family val="2"/>
      </rPr>
      <t>(choose all that apply)</t>
    </r>
  </si>
  <si>
    <r>
      <rPr>
        <i/>
        <sz val="11"/>
        <color rgb="FF000000"/>
        <rFont val="Calibri"/>
        <family val="2"/>
      </rPr>
      <t>For VMMC</t>
    </r>
    <r>
      <rPr>
        <sz val="12"/>
        <color rgb="FF000000"/>
        <rFont val="Calibri"/>
        <family val="2"/>
      </rPr>
      <t>: HCT</t>
    </r>
  </si>
  <si>
    <t>Secondary service delivery</t>
  </si>
  <si>
    <r>
      <t xml:space="preserve">Technology
</t>
    </r>
    <r>
      <rPr>
        <sz val="12"/>
        <color rgb="FF000000"/>
        <rFont val="Calibri"/>
        <family val="2"/>
      </rPr>
      <t>(choose more than one only when  necessary)</t>
    </r>
  </si>
  <si>
    <t>Secondary service delivery, unspecified</t>
  </si>
  <si>
    <t>Ancillary</t>
  </si>
  <si>
    <t>Laboratory services</t>
  </si>
  <si>
    <t>Adherence/retention</t>
  </si>
  <si>
    <t>Ancillary, unspecified</t>
  </si>
  <si>
    <t>id</t>
  </si>
  <si>
    <t>unit_cost</t>
  </si>
  <si>
    <t>Operational</t>
  </si>
  <si>
    <t>cost_record</t>
  </si>
  <si>
    <t>subset_of</t>
  </si>
  <si>
    <r>
      <t xml:space="preserve">Facility Category
</t>
    </r>
    <r>
      <rPr>
        <sz val="12"/>
        <color rgb="FF000000"/>
        <rFont val="Calibri"/>
        <family val="2"/>
      </rPr>
      <t>(choose more than one only when necessary)</t>
    </r>
  </si>
  <si>
    <r>
      <t>Number of Sites</t>
    </r>
    <r>
      <rPr>
        <sz val="12"/>
        <color rgb="FF000000"/>
        <rFont val="Calibri"/>
        <family val="2"/>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</si>
  <si>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</si>
  <si>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</si>
  <si>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</si>
  <si>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</si>
  <si>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</si>
  <si>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</si>
  <si>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</si>
  <si>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</si>
  <si>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</si>
  <si>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</si>
  <si>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</si>
  <si>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</si>
  <si>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trade_status</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</si>
  <si>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</si>
  <si>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</si>
  <si>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</si>
  <si>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</si>
  <si>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</si>
  <si>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</si>
  <si>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</si>
  <si>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</si>
  <si>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</si>
  <si>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</si>
  <si>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</si>
  <si>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</si>
  <si>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</si>
  <si>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</si>
  <si>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</si>
  <si>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</si>
  <si>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</si>
  <si>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</si>
  <si>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</si>
  <si>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</si>
  <si>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</si>
  <si>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</si>
  <si>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</si>
  <si>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</si>
  <si>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</si>
  <si>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</si>
  <si>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</si>
  <si>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</si>
  <si>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</si>
  <si>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</si>
  <si>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</si>
  <si>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</si>
  <si>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</si>
  <si>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core_input</t>
  </si>
  <si>
    <t>output_unit_reported</t>
  </si>
  <si>
    <t>output_unit</t>
  </si>
  <si>
    <t>output_unit2</t>
  </si>
  <si>
    <t>integrated_generic</t>
  </si>
  <si>
    <t>mean_cost</t>
  </si>
  <si>
    <t>lower_ci</t>
  </si>
  <si>
    <t>upper_ci</t>
  </si>
  <si>
    <t>std_dev</t>
  </si>
  <si>
    <t>median_cost</t>
  </si>
  <si>
    <t>lower_iqr</t>
  </si>
  <si>
    <t>upper_iqr</t>
  </si>
  <si>
    <t>direct_obs</t>
  </si>
  <si>
    <t>unit_obs</t>
  </si>
  <si>
    <t>obs_fd</t>
  </si>
  <si>
    <t>obs_fd_RS</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</si>
  <si>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</si>
  <si>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</si>
  <si>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</si>
  <si>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</si>
  <si>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</si>
  <si>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</si>
  <si>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</si>
  <si>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</si>
  <si>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</si>
  <si>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</si>
  <si>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</si>
  <si>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</si>
  <si>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</si>
  <si>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</si>
  <si>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</si>
  <si>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</si>
  <si>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</si>
  <si>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</si>
  <si>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</si>
  <si>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</si>
  <si>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</si>
  <si>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</si>
  <si>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</si>
  <si>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</si>
  <si>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</si>
  <si>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</si>
  <si>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</si>
  <si>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</si>
  <si>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</si>
  <si>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</si>
  <si>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</si>
  <si>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</si>
  <si>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</si>
  <si>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</si>
  <si>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</si>
  <si>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</si>
  <si>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</si>
  <si>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</si>
  <si>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</si>
  <si>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</si>
  <si>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</si>
  <si>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</si>
  <si>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</si>
  <si>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</si>
  <si>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</si>
  <si>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</si>
  <si>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</si>
  <si>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</si>
  <si>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</si>
  <si>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</si>
  <si>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</si>
  <si>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</si>
  <si>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ref_author</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</si>
  <si>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</si>
  <si>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</si>
  <si>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</si>
  <si>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</si>
  <si>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</si>
  <si>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</si>
  <si>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</si>
  <si>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</si>
  <si>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</si>
  <si>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</si>
  <si>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</si>
  <si>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</si>
  <si>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</si>
  <si>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</si>
  <si>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</si>
  <si>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</si>
  <si>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</si>
  <si>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</si>
  <si>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</si>
  <si>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</si>
  <si>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</si>
  <si>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</si>
  <si>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</si>
  <si>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</si>
  <si>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</si>
  <si>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</si>
  <si>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</si>
  <si>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</si>
  <si>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</si>
  <si>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</si>
  <si>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</si>
  <si>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</si>
  <si>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</si>
  <si>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</si>
  <si>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</si>
  <si>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</si>
  <si>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incremental_costing</t>
  </si>
  <si>
    <t>incremental_costing_RS</t>
  </si>
  <si>
    <t>costing_frame_rmk</t>
  </si>
  <si>
    <t>pop_density</t>
  </si>
  <si>
    <t>geo_incountry_RS</t>
  </si>
  <si>
    <t>country</t>
  </si>
  <si>
    <t>iso_name</t>
  </si>
  <si>
    <t>location</t>
  </si>
  <si>
    <t>geo_rmk</t>
  </si>
  <si>
    <t>int_services</t>
  </si>
  <si>
    <t>int_services_RS</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</si>
  <si>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</si>
  <si>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</si>
  <si>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</si>
  <si>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</si>
  <si>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</si>
  <si>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</si>
  <si>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</si>
  <si>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</si>
  <si>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</si>
  <si>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</si>
  <si>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</si>
  <si>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</si>
  <si>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</si>
  <si>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</si>
  <si>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</si>
  <si>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</si>
  <si>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</si>
  <si>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</si>
  <si>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</si>
  <si>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timing_rmk</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</si>
  <si>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</si>
  <si>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</si>
  <si>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</si>
  <si>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</si>
  <si>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</si>
  <si>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</si>
  <si>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</si>
  <si>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</si>
  <si>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</si>
  <si>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</si>
  <si>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</si>
  <si>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</si>
  <si>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</si>
  <si>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</si>
  <si>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</si>
  <si>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</si>
  <si>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</si>
  <si>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</si>
  <si>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</si>
  <si>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</si>
  <si>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</si>
  <si>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</si>
  <si>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</si>
  <si>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</si>
  <si>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</si>
  <si>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</si>
  <si>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</si>
  <si>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</si>
  <si>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</si>
  <si>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</si>
  <si>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</si>
  <si>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</si>
  <si>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</si>
  <si>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</si>
  <si>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</si>
  <si>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</si>
  <si>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</si>
  <si>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</si>
  <si>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</si>
  <si>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</si>
  <si>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</si>
  <si>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</si>
  <si>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</si>
  <si>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</si>
  <si>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</si>
  <si>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</si>
  <si>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</si>
  <si>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</si>
  <si>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</si>
  <si>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</si>
  <si>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</si>
  <si>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</si>
  <si>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</si>
  <si>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</si>
  <si>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</si>
  <si>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</si>
  <si>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</si>
  <si>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id_modality_detail</t>
  </si>
  <si>
    <t>id_phase</t>
  </si>
  <si>
    <t>id_activities</t>
  </si>
  <si>
    <t>id_facility</t>
  </si>
  <si>
    <t>no_sites</t>
  </si>
  <si>
    <t>id_pop_clin</t>
  </si>
  <si>
    <t>id_pop_clin_std</t>
  </si>
  <si>
    <t>id_pop_dem</t>
  </si>
  <si>
    <t>id_pop_dem_std</t>
  </si>
  <si>
    <t>pop_description_RS</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</si>
  <si>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</si>
  <si>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</si>
  <si>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</si>
  <si>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</si>
  <si>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</si>
  <si>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</si>
  <si>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</si>
  <si>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</si>
  <si>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</si>
  <si>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</si>
  <si>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</si>
  <si>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</si>
  <si>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</si>
  <si>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</si>
  <si>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</si>
  <si>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</si>
  <si>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</si>
  <si>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</si>
  <si>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</si>
  <si>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</si>
  <si>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</si>
  <si>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</si>
  <si>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</si>
  <si>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</si>
  <si>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</si>
  <si>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</si>
  <si>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</si>
  <si>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</si>
  <si>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family val="2"/>
      </rPr>
      <t xml:space="preserve"> individual receiving non-clinical services (e.g. if unique individuals are observed attending weekly meetings for a year, report </t>
    </r>
    <r>
      <rPr>
        <b/>
        <sz val="12"/>
        <color rgb="FF000000"/>
        <rFont val="Calibri"/>
        <family val="2"/>
      </rPr>
      <t>c1y</t>
    </r>
    <r>
      <rPr>
        <sz val="12"/>
        <color rgb="FF000000"/>
        <rFont val="Calibri"/>
        <family val="2"/>
      </rPr>
      <t>)</t>
    </r>
  </si>
  <si>
    <t>p</t>
  </si>
  <si>
    <t>patient</t>
  </si>
  <si>
    <r>
      <t xml:space="preserve">a </t>
    </r>
    <r>
      <rPr>
        <b/>
        <sz val="12"/>
        <color rgb="FF000000"/>
        <rFont val="Calibri"/>
        <family val="2"/>
      </rPr>
      <t>unique</t>
    </r>
    <r>
      <rPr>
        <sz val="12"/>
        <color rgb="FF000000"/>
        <rFont val="Calibri"/>
        <family val="2"/>
      </rPr>
      <t xml:space="preserve"> individual receiving clinical services (e.g. if unique individuals receive care at an ART clinic every month for a year, report </t>
    </r>
    <r>
      <rPr>
        <b/>
        <sz val="12"/>
        <color rgb="FF000000"/>
        <rFont val="Calibri"/>
        <family val="2"/>
      </rPr>
      <t>p1y</t>
    </r>
    <r>
      <rPr>
        <sz val="12"/>
        <color rgb="FF000000"/>
        <rFont val="Calibri"/>
        <family val="2"/>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</si>
  <si>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</si>
  <si>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</si>
  <si>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family val="2"/>
      </rPr>
      <t xml:space="preserve">would be extracted, and the integrated unit would be simply </t>
    </r>
    <r>
      <rPr>
        <b/>
        <sz val="12"/>
        <color rgb="FF000000"/>
        <rFont val="Calibri"/>
        <family val="2"/>
      </rPr>
      <t>a</t>
    </r>
    <r>
      <rPr>
        <sz val="12"/>
        <color rgb="FF000000"/>
        <rFont val="Calibri"/>
        <family val="2"/>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</si>
  <si>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</si>
  <si>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</si>
  <si>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</si>
  <si>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</si>
  <si>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</si>
  <si>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</si>
  <si>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</si>
  <si>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</si>
  <si>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</si>
  <si>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</si>
  <si>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</si>
  <si>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</si>
  <si>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</si>
  <si>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</si>
  <si>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</si>
  <si>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</si>
  <si>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</si>
  <si>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</si>
  <si>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</si>
  <si>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</si>
  <si>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</si>
  <si>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</si>
  <si>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</si>
  <si>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</si>
  <si>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</si>
  <si>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</si>
  <si>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</si>
  <si>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</si>
  <si>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</si>
  <si>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</si>
  <si>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</si>
  <si>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family val="2"/>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</si>
  <si>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</si>
  <si>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</si>
  <si>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</si>
  <si>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</si>
  <si>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</si>
  <si>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</si>
  <si>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</si>
  <si>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</si>
  <si>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</si>
  <si>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</si>
  <si>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</si>
  <si>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</si>
  <si>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</si>
  <si>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</si>
  <si>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</si>
  <si>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</si>
  <si>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</si>
  <si>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</si>
  <si>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</si>
  <si>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</si>
  <si>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</si>
  <si>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</si>
  <si>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</si>
  <si>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</si>
  <si>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</si>
  <si>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</si>
  <si>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</si>
  <si>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</si>
  <si>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</si>
  <si>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</si>
  <si>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</si>
  <si>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</si>
  <si>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</si>
  <si>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</si>
  <si>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</si>
  <si>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</si>
  <si>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</si>
  <si>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</si>
  <si>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</si>
  <si>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</si>
  <si>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</si>
  <si>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</si>
  <si>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</si>
  <si>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</si>
  <si>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</si>
  <si>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</si>
  <si>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</si>
  <si>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</si>
  <si>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</si>
  <si>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</si>
  <si>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</si>
  <si>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</si>
  <si>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</si>
  <si>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</si>
  <si>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</si>
  <si>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</si>
  <si>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</si>
  <si>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</si>
  <si>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</si>
  <si>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</si>
  <si>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</si>
  <si>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</si>
  <si>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</si>
  <si>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</si>
  <si>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</si>
  <si>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</si>
  <si>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</si>
  <si>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</si>
  <si>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</si>
  <si>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</si>
  <si>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</si>
  <si>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</si>
  <si>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</si>
  <si>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</si>
  <si>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</si>
  <si>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</si>
  <si>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</si>
  <si>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</si>
  <si>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</si>
  <si>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</si>
  <si>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</si>
  <si>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</si>
  <si>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</si>
  <si>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</si>
  <si>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</si>
  <si>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</si>
  <si>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</si>
  <si>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</si>
  <si>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</si>
  <si>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</si>
  <si>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</si>
  <si>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</si>
  <si>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</si>
  <si>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</si>
  <si>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</si>
  <si>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</si>
  <si>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</si>
  <si>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</si>
  <si>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</si>
  <si>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</si>
  <si>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</si>
  <si>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</si>
  <si>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</si>
  <si>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</si>
  <si>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</si>
  <si>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</si>
  <si>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</si>
  <si>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</si>
  <si>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</si>
  <si>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</si>
  <si>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</si>
  <si>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</si>
  <si>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</si>
  <si>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</si>
  <si>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</si>
  <si>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</si>
  <si>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</si>
  <si>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</si>
  <si>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</si>
  <si>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</si>
  <si>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</si>
  <si>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</si>
  <si>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</si>
  <si>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</si>
  <si>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</si>
  <si>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</si>
  <si>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</si>
  <si>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</si>
  <si>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</si>
  <si>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</si>
  <si>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</si>
  <si>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</si>
  <si>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</si>
  <si>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</si>
  <si>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</si>
  <si>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</si>
  <si>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</si>
  <si>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</si>
  <si>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</si>
  <si>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</si>
  <si>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</si>
  <si>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</si>
  <si>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</si>
  <si>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</si>
  <si>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</si>
  <si>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</si>
  <si>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</si>
  <si>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family val="2"/>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</si>
  <si>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</si>
  <si>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</si>
  <si>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</si>
  <si>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</si>
  <si>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</si>
  <si>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</si>
  <si>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</si>
  <si>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</si>
  <si>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</si>
  <si>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</si>
  <si>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</si>
  <si>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</si>
  <si>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</si>
  <si>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</si>
  <si>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</si>
  <si>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</si>
  <si>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</si>
  <si>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</si>
  <si>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</si>
  <si>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</si>
  <si>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</si>
  <si>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</si>
  <si>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</si>
  <si>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</si>
  <si>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</si>
  <si>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</si>
  <si>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</si>
  <si>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</si>
  <si>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</si>
  <si>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</si>
  <si>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</si>
  <si>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</si>
  <si>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</si>
  <si>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</si>
  <si>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</si>
  <si>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</si>
  <si>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</si>
  <si>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</si>
  <si>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</si>
  <si>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</si>
  <si>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</si>
  <si>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</si>
  <si>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</si>
  <si>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</si>
  <si>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</si>
  <si>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</si>
  <si>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</si>
  <si>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</si>
  <si>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</si>
  <si>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</si>
  <si>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</si>
  <si>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</si>
  <si>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</si>
  <si>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</si>
  <si>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</si>
  <si>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</si>
  <si>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</si>
  <si>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</si>
  <si>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</si>
  <si>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</si>
  <si>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</si>
  <si>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</si>
  <si>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</si>
  <si>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</si>
  <si>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</si>
  <si>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</si>
  <si>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</si>
  <si>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</si>
  <si>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</si>
  <si>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</si>
  <si>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</si>
  <si>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</si>
  <si>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</si>
  <si>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</si>
  <si>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</si>
  <si>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</si>
  <si>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</si>
  <si>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</si>
  <si>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</si>
  <si>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</si>
  <si>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</si>
  <si>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</si>
  <si>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</si>
  <si>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</si>
  <si>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</si>
  <si>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</si>
  <si>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</si>
  <si>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</si>
  <si>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</si>
  <si>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</si>
  <si>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</si>
  <si>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</si>
  <si>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</si>
  <si>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</si>
  <si>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</si>
  <si>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</si>
  <si>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</si>
  <si>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</si>
  <si>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</si>
  <si>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</si>
  <si>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</si>
  <si>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</si>
  <si>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</si>
  <si>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</si>
  <si>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</si>
  <si>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</si>
  <si>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</si>
  <si>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</si>
  <si>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</si>
  <si>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</si>
  <si>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</si>
  <si>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</si>
  <si>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</si>
  <si>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</si>
  <si>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</si>
  <si>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</si>
  <si>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</si>
  <si>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</si>
  <si>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</si>
  <si>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</si>
  <si>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</si>
  <si>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</si>
  <si>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</si>
  <si>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</si>
  <si>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</si>
  <si>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</si>
  <si>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</si>
  <si>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</si>
  <si>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</si>
  <si>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</si>
  <si>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</si>
  <si>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</si>
  <si>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</si>
  <si>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</si>
  <si>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</si>
  <si>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</si>
  <si>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</si>
  <si>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</si>
  <si>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</si>
  <si>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</si>
  <si>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</si>
  <si>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</si>
  <si>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</si>
  <si>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</si>
  <si>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</si>
  <si>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</si>
  <si>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</si>
  <si>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</si>
  <si>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</si>
  <si>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</si>
  <si>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</si>
  <si>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</si>
  <si>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</si>
  <si>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</si>
  <si>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</si>
  <si>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</si>
  <si>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</si>
  <si>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</si>
  <si>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</si>
  <si>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</si>
  <si>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</si>
  <si>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</si>
  <si>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</si>
  <si>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</si>
  <si>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</si>
  <si>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</si>
  <si>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</si>
  <si>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</si>
  <si>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</si>
  <si>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</si>
  <si>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</si>
  <si>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</si>
  <si>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</si>
  <si>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</si>
  <si>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</si>
  <si>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</si>
  <si>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</si>
  <si>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</si>
  <si>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</si>
  <si>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</si>
  <si>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</si>
  <si>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</si>
  <si>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</si>
  <si>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</si>
  <si>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</si>
  <si>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</si>
  <si>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</si>
  <si>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</si>
  <si>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</si>
  <si>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</si>
  <si>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</si>
  <si>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</si>
  <si>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</si>
  <si>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</si>
  <si>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</si>
  <si>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</si>
  <si>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</si>
  <si>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</si>
  <si>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</si>
  <si>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</si>
  <si>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</si>
  <si>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</si>
  <si>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</si>
  <si>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</si>
  <si>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</si>
  <si>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</si>
  <si>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</si>
  <si>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</si>
  <si>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</si>
  <si>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</si>
  <si>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</si>
  <si>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</si>
  <si>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</si>
  <si>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</si>
  <si>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</si>
  <si>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</si>
  <si>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</si>
  <si>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</si>
  <si>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</si>
  <si>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</si>
  <si>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</si>
  <si>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</si>
  <si>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</si>
  <si>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</si>
  <si>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</si>
  <si>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</si>
  <si>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</si>
  <si>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</si>
  <si>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</si>
  <si>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</si>
  <si>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</si>
  <si>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</si>
  <si>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</si>
  <si>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</si>
  <si>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</si>
  <si>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</si>
  <si>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</si>
  <si>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</si>
  <si>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</si>
  <si>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</si>
  <si>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</si>
  <si>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</si>
  <si>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</si>
  <si>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</si>
  <si>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</si>
  <si>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</si>
  <si>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</si>
  <si>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</si>
  <si>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</si>
  <si>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</si>
  <si>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</si>
  <si>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</si>
  <si>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</si>
  <si>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</si>
  <si>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</si>
  <si>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</si>
  <si>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</si>
  <si>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</si>
  <si>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</si>
  <si>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</si>
  <si>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</si>
  <si>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</si>
  <si>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</si>
  <si>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</si>
  <si>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</si>
  <si>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</si>
  <si>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</si>
  <si>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</si>
  <si>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</si>
  <si>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</si>
  <si>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</si>
  <si>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</si>
  <si>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</si>
  <si>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</si>
  <si>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</si>
  <si>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</si>
  <si>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</si>
  <si>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</si>
  <si>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</si>
  <si>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</si>
  <si>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</si>
  <si>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</si>
  <si>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</si>
  <si>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</si>
  <si>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</si>
  <si>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</si>
  <si>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</si>
  <si>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</si>
  <si>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</si>
  <si>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</si>
  <si>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</si>
  <si>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</si>
  <si>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</si>
  <si>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</si>
  <si>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</si>
  <si>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</si>
  <si>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</si>
  <si>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</si>
  <si>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</si>
  <si>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</si>
  <si>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</si>
  <si>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</si>
  <si>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</si>
  <si>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</si>
  <si>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</si>
  <si>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</si>
  <si>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</si>
  <si>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</si>
  <si>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</si>
  <si>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</si>
  <si>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</si>
  <si>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</si>
  <si>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</si>
  <si>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</si>
  <si>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</si>
  <si>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</si>
  <si>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</si>
  <si>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</si>
  <si>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</si>
  <si>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</si>
  <si>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</si>
  <si>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</si>
  <si>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</si>
  <si>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</si>
  <si>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</si>
  <si>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</si>
  <si>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</si>
  <si>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</si>
  <si>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</si>
  <si>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</si>
  <si>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</si>
  <si>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</si>
  <si>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</si>
  <si>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</si>
  <si>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</si>
  <si>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</si>
  <si>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</si>
  <si>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</si>
  <si>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</si>
  <si>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</si>
  <si>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</si>
  <si>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</si>
  <si>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</si>
  <si>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</si>
  <si>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</si>
  <si>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</si>
  <si>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</si>
  <si>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</si>
  <si>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</si>
  <si>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</si>
  <si>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</si>
  <si>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</si>
  <si>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</si>
  <si>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</si>
  <si>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</si>
  <si>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</si>
  <si>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</si>
  <si>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</si>
  <si>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</si>
  <si>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</si>
  <si>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</si>
  <si>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</si>
  <si>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</si>
  <si>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</si>
  <si>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</si>
  <si>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</si>
  <si>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</si>
  <si>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</si>
  <si>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</si>
  <si>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</si>
  <si>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</si>
  <si>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</si>
  <si>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</si>
  <si>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</si>
  <si>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</si>
  <si>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</si>
  <si>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</si>
  <si>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</si>
  <si>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</si>
  <si>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</si>
  <si>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</si>
  <si>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</si>
  <si>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Adolescent Boys and Young 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</si>
  <si>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</si>
  <si>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</si>
  <si>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</si>
  <si>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</si>
  <si>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</si>
  <si>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</si>
  <si>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</si>
  <si>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</si>
  <si>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</si>
  <si>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</si>
  <si>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</si>
  <si>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</si>
  <si>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</si>
  <si>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</si>
  <si>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</si>
  <si>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</si>
  <si>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</si>
  <si>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</si>
  <si>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</si>
  <si>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</si>
  <si>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</si>
  <si>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</si>
  <si>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</si>
  <si>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</si>
  <si>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</si>
  <si>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</si>
  <si>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</si>
  <si>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</si>
  <si>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</si>
  <si>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</si>
  <si>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family val="2"/>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</si>
  <si>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</si>
  <si>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</si>
  <si>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</si>
  <si>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</si>
  <si>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</si>
  <si>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</si>
  <si>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</si>
  <si>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</si>
  <si>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</si>
  <si>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</si>
  <si>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</si>
  <si>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</si>
  <si>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</si>
  <si>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</si>
  <si>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</si>
  <si>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</si>
  <si>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</si>
  <si>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</si>
  <si>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</si>
  <si>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</si>
  <si>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</si>
  <si>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</si>
  <si>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</si>
  <si>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</si>
  <si>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</si>
  <si>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family val="2"/>
      </rPr>
      <t xml:space="preserve"> must include service provision costs + patient time and/or direct non-medical costs. </t>
    </r>
    <r>
      <rPr>
        <b/>
        <sz val="12"/>
        <color rgb="FF000000"/>
        <rFont val="Calibri"/>
        <family val="2"/>
      </rPr>
      <t>"Healthcare system"</t>
    </r>
    <r>
      <rPr>
        <sz val="12"/>
        <color rgb="FF000000"/>
        <rFont val="Calibri"/>
        <family val="2"/>
      </rPr>
      <t xml:space="preserve"> refers to service provision only. </t>
    </r>
    <r>
      <rPr>
        <b/>
        <sz val="12"/>
        <color rgb="FF000000"/>
        <rFont val="Calibri"/>
        <family val="2"/>
      </rPr>
      <t>"Provider"</t>
    </r>
    <r>
      <rPr>
        <sz val="12"/>
        <color rgb="FF000000"/>
        <rFont val="Calibri"/>
        <family val="2"/>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family val="2"/>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family val="2"/>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</si>
  <si>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</si>
  <si>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</si>
  <si>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</si>
  <si>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</si>
  <si>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</si>
  <si>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</si>
  <si>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</si>
  <si>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</si>
  <si>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family val="2"/>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family val="2"/>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</si>
  <si>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</si>
  <si>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</si>
  <si>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family val="2"/>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</si>
  <si>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</si>
  <si>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</si>
  <si>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</si>
  <si>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</si>
  <si>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</si>
  <si>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</si>
  <si>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</si>
  <si>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</si>
  <si>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</si>
  <si>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</si>
  <si>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</si>
  <si>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</si>
  <si>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</si>
  <si>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</si>
  <si>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</si>
  <si>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</si>
  <si>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</si>
  <si>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</si>
  <si>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</si>
  <si>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</si>
  <si>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</si>
  <si>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</si>
  <si>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</si>
  <si>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</si>
  <si>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</si>
  <si>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</si>
  <si>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family val="2"/>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</si>
  <si>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</si>
  <si>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</si>
  <si>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</si>
  <si>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</si>
  <si>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</si>
  <si>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</si>
  <si>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</si>
  <si>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</si>
  <si>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</si>
  <si>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</si>
  <si>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</si>
  <si>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</si>
  <si>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</si>
  <si>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</si>
  <si>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</si>
  <si>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</si>
  <si>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</si>
  <si>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</si>
  <si>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</si>
  <si>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</si>
  <si>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</si>
  <si>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</si>
  <si>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</si>
  <si>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</si>
  <si>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</si>
  <si>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</si>
  <si>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</si>
  <si>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</si>
  <si>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</si>
  <si>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family val="2"/>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</si>
  <si>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</si>
  <si>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</si>
  <si>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</si>
  <si>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</si>
  <si>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</si>
  <si>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</si>
  <si>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</si>
  <si>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</si>
  <si>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</si>
  <si>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</si>
  <si>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</si>
  <si>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</si>
  <si>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</si>
  <si>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</si>
  <si>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</si>
  <si>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</si>
  <si>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</si>
  <si>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</si>
  <si>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</si>
  <si>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</si>
  <si>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</si>
  <si>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</si>
  <si>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</si>
  <si>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</si>
  <si>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</si>
  <si>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</si>
  <si>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</si>
  <si>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</si>
  <si>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</si>
  <si>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</si>
  <si>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</si>
  <si>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</si>
  <si>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</si>
  <si>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</si>
  <si>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</si>
  <si>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</si>
  <si>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</si>
  <si>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</si>
  <si>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</si>
  <si>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</si>
  <si>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</si>
  <si>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</si>
  <si>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</si>
  <si>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</si>
  <si>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</si>
  <si>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</si>
  <si>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</si>
  <si>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</si>
  <si>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</si>
  <si>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</si>
  <si>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</si>
  <si>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family val="2"/>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</si>
  <si>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</si>
  <si>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</si>
  <si>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</si>
  <si>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</si>
  <si>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</si>
  <si>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</si>
  <si>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</si>
  <si>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family val="2"/>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</si>
  <si>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</si>
  <si>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</si>
  <si>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</si>
  <si>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</si>
  <si>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</si>
  <si>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</si>
  <si>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</si>
  <si>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</si>
  <si>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</si>
  <si>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family val="2"/>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</si>
  <si>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</si>
  <si>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</si>
  <si>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</si>
  <si>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</si>
  <si>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</si>
  <si>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</si>
  <si>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</si>
  <si>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</si>
  <si>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</si>
  <si>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</si>
  <si>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</si>
  <si>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</si>
  <si>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</si>
  <si>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</si>
  <si>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</si>
  <si>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</si>
  <si>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</si>
  <si>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</si>
  <si>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</si>
  <si>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</si>
  <si>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</si>
  <si>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</si>
  <si>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</si>
  <si>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</si>
  <si>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</si>
  <si>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</si>
  <si>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</si>
  <si>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</si>
  <si>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</si>
  <si>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</si>
  <si>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</si>
  <si>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</si>
  <si>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</si>
  <si>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</si>
  <si>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</si>
  <si>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</si>
  <si>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</si>
  <si>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</si>
  <si>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</si>
  <si>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</si>
  <si>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</si>
  <si>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</si>
  <si>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</si>
  <si>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</si>
  <si>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</si>
  <si>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</si>
  <si>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</si>
  <si>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family val="2"/>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</si>
  <si>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</si>
  <si>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</si>
  <si>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</si>
  <si>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</si>
  <si>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</si>
  <si>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</si>
  <si>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</si>
  <si>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</si>
  <si>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</si>
  <si>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family val="2"/>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</si>
  <si>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</si>
  <si>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</si>
  <si>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</si>
  <si>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</si>
  <si>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family val="2"/>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</si>
  <si>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</si>
  <si>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</si>
  <si>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</si>
  <si>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</si>
  <si>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</si>
  <si>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</si>
  <si>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</si>
  <si>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</si>
  <si>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family val="2"/>
      </rPr>
      <t>(no modalities identified)</t>
    </r>
  </si>
  <si>
    <t>MSM, SW, TG, Prisoners, Adolescents, sero-discordant couples, sexually active females</t>
  </si>
  <si>
    <t>Post-Exposure Prophylaxis (PEP)</t>
  </si>
  <si>
    <t>PRE008</t>
  </si>
  <si>
    <t>PEP</t>
  </si>
  <si>
    <r>
      <t xml:space="preserve">PEP
</t>
    </r>
    <r>
      <rPr>
        <sz val="12"/>
        <color rgb="FF000000"/>
        <rFont val="Calibri"/>
        <family val="2"/>
      </rPr>
      <t>(occupational, non-occupational)</t>
    </r>
  </si>
  <si>
    <t>Healthcare workers, PWID, MSM, rape victims</t>
  </si>
  <si>
    <t>PRE009</t>
  </si>
  <si>
    <t>VMMC</t>
  </si>
  <si>
    <r>
      <t xml:space="preserve">VMMC
</t>
    </r>
    <r>
      <rPr>
        <sz val="12"/>
        <color rgb="FF000000"/>
        <rFont val="Calibri"/>
        <family val="2"/>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</si>
  <si>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</si>
  <si>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</si>
  <si>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</si>
  <si>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</si>
  <si>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</si>
  <si>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</si>
  <si>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</si>
  <si>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</si>
  <si>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</si>
  <si>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family val="2"/>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</si>
  <si>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</si>
  <si>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</si>
  <si>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</si>
  <si>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</si>
  <si>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</si>
  <si>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</si>
  <si>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</si>
  <si>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</si>
  <si>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</si>
  <si>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family val="2"/>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</si>
  <si>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</si>
  <si>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</si>
  <si>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</si>
  <si>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</si>
  <si>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</si>
  <si>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</si>
  <si>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</si>
  <si>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</si>
  <si>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</si>
  <si>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</si>
  <si>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</si>
  <si>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</si>
  <si>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</si>
  <si>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</si>
  <si>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family val="2"/>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</si>
  <si>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</si>
  <si>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</si>
  <si>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</si>
  <si>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</si>
  <si>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</si>
  <si>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family val="2"/>
      </rPr>
      <t>(facility-based, community-based; provider-led, peer-led)</t>
    </r>
  </si>
  <si>
    <t>General, Adolescents, Girls/Young Women</t>
  </si>
  <si>
    <t>TAC004</t>
  </si>
  <si>
    <r>
      <t>Retention and Adherence</t>
    </r>
    <r>
      <rPr>
        <sz val="12"/>
        <color rgb="FF000000"/>
        <rFont val="Calibri"/>
        <family val="2"/>
      </rPr>
      <t xml:space="preserve">
(facility-based, community-based; provider-led, peer-led)</t>
    </r>
  </si>
  <si>
    <t>Nutritional Support</t>
  </si>
  <si>
    <t>TAC005</t>
  </si>
  <si>
    <t>Nutritional Support for PLHIV</t>
  </si>
  <si>
    <r>
      <t xml:space="preserve">Nutritional Support for PLHIV
</t>
    </r>
    <r>
      <rPr>
        <sz val="12"/>
        <color rgb="FF000000"/>
        <rFont val="Calibri"/>
        <family val="2"/>
      </rPr>
      <t>(facility-based, community-based)</t>
    </r>
  </si>
  <si>
    <t>Adult ART</t>
  </si>
  <si>
    <t>TAC006</t>
  </si>
  <si>
    <r>
      <t xml:space="preserve">Adult ART
</t>
    </r>
    <r>
      <rPr>
        <sz val="12"/>
        <color rgb="FF000000"/>
        <rFont val="Calibri"/>
        <family val="2"/>
      </rPr>
      <t>(first-line, second-line, third-line)</t>
    </r>
  </si>
  <si>
    <t>Pediatric ART</t>
  </si>
  <si>
    <t>TAC007</t>
  </si>
  <si>
    <r>
      <t xml:space="preserve">Pediatric ART
</t>
    </r>
    <r>
      <rPr>
        <sz val="12"/>
        <color rgb="FF000000"/>
        <rFont val="Calibri"/>
        <family val="2"/>
      </rPr>
      <t>(first-line, second-line, third-line)</t>
    </r>
  </si>
  <si>
    <t>Laboratory Monitoring
(HIV-specific)</t>
  </si>
  <si>
    <t>TAC008</t>
  </si>
  <si>
    <t>Viral load monitoring</t>
  </si>
  <si>
    <r>
      <t xml:space="preserve">Viral load monitoring
</t>
    </r>
    <r>
      <rPr>
        <sz val="12"/>
        <color rgb="FF000000"/>
        <rFont val="Calibri"/>
        <family val="2"/>
      </rPr>
      <t xml:space="preserve">(no modalities identified)
</t>
    </r>
    <r>
      <rPr>
        <sz val="11"/>
        <color rgb="FF000000"/>
        <rFont val="Calibri"/>
        <family val="2"/>
      </rPr>
      <t xml:space="preserve">
CD4 monitoring
</t>
    </r>
    <r>
      <rPr>
        <sz val="12"/>
        <color rgb="FF000000"/>
        <rFont val="Calibri"/>
        <family val="2"/>
      </rPr>
      <t>(no modalities identified)</t>
    </r>
    <r>
      <rPr>
        <sz val="11"/>
        <color rgb="FF000000"/>
        <rFont val="Calibri"/>
        <family val="2"/>
      </rPr>
      <t xml:space="preserve">
Toxicity Monitoring
</t>
    </r>
    <r>
      <rPr>
        <sz val="12"/>
        <color rgb="FF000000"/>
        <rFont val="Calibri"/>
        <family val="2"/>
      </rPr>
      <t>(no modalities identified)</t>
    </r>
  </si>
  <si>
    <t>All people receiving ART</t>
  </si>
  <si>
    <t>Pre-ART Care</t>
  </si>
  <si>
    <t>TAC009</t>
  </si>
  <si>
    <r>
      <t xml:space="preserve">Pre-ART Care
</t>
    </r>
    <r>
      <rPr>
        <sz val="12"/>
        <color rgb="FF000000"/>
        <rFont val="Calibri"/>
        <family val="2"/>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</si>
  <si>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</si>
  <si>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</si>
  <si>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</si>
  <si>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</si>
  <si>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</si>
  <si>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</si>
  <si>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</si>
  <si>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</si>
  <si>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</si>
  <si>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</si>
  <si>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</si>
  <si>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</si>
  <si>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</si>
  <si>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</si>
  <si>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</si>
  <si>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</si>
  <si>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</si>
  <si>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</si>
  <si>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</si>
  <si>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</si>
  <si>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</si>
  <si>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family val="2"/>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</si>
  <si>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</si>
  <si>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</si>
  <si>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</si>
  <si>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</si>
  <si>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</si>
  <si>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</si>
  <si>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</si>
  <si>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</si>
  <si>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</si>
  <si>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</si>
  <si>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</si>
  <si>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</si>
  <si>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</si>
  <si>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family val="2"/>
      </rPr>
      <t>(mass media, workplace, community-based)</t>
    </r>
  </si>
  <si>
    <t>MSM, SW, PWID, TG, Prisoners, Adolescents</t>
  </si>
  <si>
    <t>Community Empowerment</t>
  </si>
  <si>
    <t>ENB002</t>
  </si>
  <si>
    <r>
      <t xml:space="preserve">Community Empowerment
</t>
    </r>
    <r>
      <rPr>
        <sz val="12"/>
        <color rgb="FF000000"/>
        <rFont val="Calibri"/>
        <family val="2"/>
      </rPr>
      <t>(peer-led, non-peer-led)</t>
    </r>
  </si>
  <si>
    <t>Gender-Based Violence (GBV) Prevention</t>
  </si>
  <si>
    <t>ENB003</t>
  </si>
  <si>
    <t>Gender-Based Violence Prevention</t>
  </si>
  <si>
    <r>
      <t xml:space="preserve">Gender-Based Violence Prevention
</t>
    </r>
    <r>
      <rPr>
        <sz val="12"/>
        <color rgb="FF000000"/>
        <rFont val="Calibri"/>
        <family val="2"/>
      </rPr>
      <t>(education, legislation)</t>
    </r>
  </si>
  <si>
    <t>Adults, Adolescents</t>
  </si>
  <si>
    <t>ENB004</t>
  </si>
  <si>
    <t>Post-Violence Care</t>
  </si>
  <si>
    <t>Post-Violence Care
(clinical, non-clinical)</t>
  </si>
  <si>
    <t>Cash Transfers</t>
  </si>
  <si>
    <t>ENB005</t>
  </si>
  <si>
    <r>
      <t xml:space="preserve">Cash Transfers
</t>
    </r>
    <r>
      <rPr>
        <sz val="12"/>
        <color rgb="FF000000"/>
        <rFont val="Calibri"/>
        <family val="2"/>
      </rPr>
      <t>(conditional, non-conditional)</t>
    </r>
  </si>
  <si>
    <t>PLHIV</t>
  </si>
  <si>
    <t>Social Services</t>
  </si>
  <si>
    <t>ENB006</t>
  </si>
  <si>
    <t>Income Generation</t>
  </si>
  <si>
    <r>
      <t xml:space="preserve">Income Generation
</t>
    </r>
    <r>
      <rPr>
        <sz val="12"/>
        <color rgb="FF000000"/>
        <rFont val="Calibri"/>
        <family val="2"/>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</si>
  <si>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</si>
  <si>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</si>
  <si>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</si>
  <si>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</si>
  <si>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</si>
  <si>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</si>
  <si>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</si>
  <si>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</si>
  <si>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</si>
  <si>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family val="2"/>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</si>
  <si>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</si>
  <si>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</si>
  <si>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</si>
  <si>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</si>
  <si>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</si>
  <si>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</si>
  <si>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</si>
  <si>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</si>
  <si>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</si>
  <si>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</si>
  <si>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</si>
  <si>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</si>
  <si>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</si>
  <si>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</si>
  <si>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family val="2"/>
      </rPr>
      <t>(no modalities identified)</t>
    </r>
  </si>
  <si>
    <t>Monitoring and Evaluation Systems</t>
  </si>
  <si>
    <t>HLS002</t>
  </si>
  <si>
    <r>
      <t xml:space="preserve">Monitoring and Evaluation Systems
</t>
    </r>
    <r>
      <rPr>
        <sz val="12"/>
        <color rgb="FF000000"/>
        <rFont val="Calibri"/>
        <family val="2"/>
      </rPr>
      <t>(no modalities identified)</t>
    </r>
  </si>
  <si>
    <t>Workforce</t>
  </si>
  <si>
    <t>HLS003</t>
  </si>
  <si>
    <t>Monetary incentives for human resources</t>
  </si>
  <si>
    <r>
      <t xml:space="preserve">Monetary incentives for human resources
</t>
    </r>
    <r>
      <rPr>
        <sz val="12"/>
        <color rgb="FF000000"/>
        <rFont val="Calibri"/>
        <family val="2"/>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</si>
  <si>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</si>
  <si>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</si>
  <si>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</si>
  <si>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</si>
  <si>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</si>
  <si>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</si>
  <si>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</si>
  <si>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</si>
  <si>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</si>
  <si>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</si>
  <si>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</si>
  <si>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</si>
  <si>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</si>
  <si>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</si>
  <si>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</si>
  <si>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</si>
  <si>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</si>
  <si>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</si>
  <si>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</si>
  <si>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</si>
  <si>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</si>
  <si>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</si>
  <si>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</si>
  <si>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</si>
  <si>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</si>
  <si>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</si>
  <si>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</si>
  <si>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</si>
  <si>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</si>
  <si>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</si>
  <si>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</si>
  <si>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</si>
  <si>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</si>
  <si>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</si>
  <si>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</si>
  <si>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</si>
  <si>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</si>
  <si>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</si>
  <si>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</si>
  <si>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</si>
  <si>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</si>
  <si>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</si>
  <si>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</si>
  <si>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</si>
  <si>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</si>
  <si>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</si>
  <si>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</si>
  <si>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</si>
  <si>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</si>
  <si>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</si>
  <si>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</si>
  <si>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</si>
  <si>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</si>
  <si>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</si>
  <si>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</si>
  <si>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</si>
  <si>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</si>
  <si>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</si>
  <si>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</si>
  <si>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</si>
  <si>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</si>
  <si>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</si>
  <si>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</si>
  <si>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</si>
  <si>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</si>
  <si>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</si>
  <si>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</si>
  <si>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</si>
  <si>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</si>
  <si>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</si>
  <si>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</si>
  <si>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</si>
  <si>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</si>
  <si>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</si>
  <si>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</si>
  <si>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</si>
  <si>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</si>
  <si>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</si>
  <si>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</si>
  <si>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</si>
  <si>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</si>
  <si>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</si>
  <si>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</si>
  <si>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</si>
  <si>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</si>
  <si>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</si>
  <si>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</si>
  <si>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</si>
  <si>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</si>
  <si>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</si>
  <si>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</si>
  <si>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</si>
  <si>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</si>
  <si>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</si>
  <si>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</si>
  <si>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</si>
  <si>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</si>
  <si>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</si>
  <si>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</si>
  <si>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</si>
  <si>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</si>
  <si>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</si>
  <si>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</si>
  <si>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</si>
  <si>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</si>
  <si>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</si>
  <si>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</si>
  <si>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</si>
  <si>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</si>
  <si>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</si>
  <si>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</si>
  <si>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</si>
  <si>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</si>
  <si>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</si>
  <si>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</si>
  <si>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</si>
  <si>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</si>
  <si>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</si>
  <si>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</si>
  <si>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</si>
  <si>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</si>
  <si>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</si>
  <si>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</si>
  <si>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</si>
  <si>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</si>
  <si>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</si>
  <si>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</si>
  <si>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</si>
  <si>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</si>
  <si>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</si>
  <si>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</si>
  <si>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</si>
  <si>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</si>
  <si>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</si>
  <si>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</si>
  <si>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</si>
  <si>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</si>
  <si>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</si>
  <si>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</si>
  <si>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</si>
  <si>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</si>
  <si>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</si>
  <si>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</si>
  <si>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</si>
  <si>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</si>
  <si>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</si>
  <si>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</si>
  <si>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</si>
  <si>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</si>
  <si>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</si>
  <si>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</si>
  <si>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</si>
  <si>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</si>
  <si>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</si>
  <si>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</si>
  <si>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</si>
  <si>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</si>
  <si>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</si>
  <si>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</si>
  <si>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</si>
  <si>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</si>
  <si>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</si>
  <si>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</si>
  <si>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</si>
  <si>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</si>
  <si>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</si>
  <si>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</si>
  <si>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</si>
  <si>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</si>
  <si>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</si>
  <si>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</si>
  <si>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</si>
  <si>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</si>
  <si>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</si>
  <si>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</si>
  <si>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</si>
  <si>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</si>
  <si>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</si>
  <si>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</si>
  <si>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</si>
  <si>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</si>
  <si>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</si>
  <si>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</si>
  <si>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</si>
  <si>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</si>
  <si>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</si>
  <si>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</si>
  <si>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</si>
  <si>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</si>
  <si>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</si>
  <si>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</si>
  <si>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</si>
  <si>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</si>
  <si>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</si>
  <si>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</si>
  <si>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</si>
  <si>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</si>
  <si>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</si>
  <si>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</si>
  <si>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</si>
  <si>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</si>
  <si>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</si>
  <si>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</si>
  <si>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</si>
  <si>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</si>
  <si>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</si>
  <si>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</si>
  <si>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</si>
  <si>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</si>
  <si>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</si>
  <si>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</si>
  <si>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</si>
  <si>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</si>
  <si>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</si>
  <si>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</si>
  <si>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</si>
  <si>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</si>
  <si>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</si>
  <si>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</si>
  <si>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</si>
  <si>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</si>
  <si>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</si>
  <si>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</si>
  <si>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</si>
  <si>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</si>
  <si>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</si>
  <si>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</si>
  <si>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</si>
  <si>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</si>
  <si>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</si>
  <si>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</si>
  <si>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</si>
  <si>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</si>
  <si>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</si>
  <si>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</si>
  <si>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</si>
  <si>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</si>
  <si>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</si>
  <si>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</si>
  <si>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</si>
  <si>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</si>
  <si>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</si>
  <si>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</si>
  <si>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</si>
  <si>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</si>
  <si>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</si>
  <si>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</si>
  <si>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</si>
  <si>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</si>
  <si>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</si>
  <si>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</si>
  <si>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</si>
  <si>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</si>
  <si>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</si>
  <si>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</si>
  <si>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</si>
  <si>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</si>
  <si>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</si>
  <si>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</si>
  <si>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</si>
  <si>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</si>
  <si>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</si>
  <si>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</si>
  <si>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</si>
  <si>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</si>
  <si>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</si>
  <si>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</si>
  <si>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</si>
  <si>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</si>
  <si>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</si>
  <si>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</si>
  <si>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</si>
  <si>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</si>
  <si>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</si>
  <si>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</si>
  <si>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</si>
  <si>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</si>
  <si>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</si>
  <si>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</si>
  <si>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</si>
  <si>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</si>
  <si>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</si>
  <si>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</si>
  <si>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</si>
  <si>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</si>
  <si>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</si>
  <si>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</si>
  <si>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</si>
  <si>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</si>
  <si>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</si>
  <si>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</si>
  <si>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</si>
  <si>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</si>
  <si>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</si>
  <si>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</si>
  <si>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</si>
  <si>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</si>
  <si>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</si>
  <si>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</si>
  <si>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</si>
  <si>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</si>
  <si>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</si>
  <si>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</si>
  <si>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</si>
  <si>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</si>
  <si>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</si>
  <si>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</si>
  <si>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</si>
  <si>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</si>
  <si>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</si>
  <si>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</si>
  <si>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</si>
  <si>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</si>
  <si>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</si>
  <si>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</si>
  <si>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</si>
  <si>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</si>
  <si>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</si>
  <si>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</si>
  <si>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</si>
  <si>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</si>
  <si>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</si>
  <si>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</si>
  <si>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</si>
  <si>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</si>
  <si>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</si>
  <si>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</si>
  <si>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</si>
  <si>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</si>
  <si>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</si>
  <si>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</si>
  <si>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</si>
  <si>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</si>
  <si>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</si>
  <si>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</si>
  <si>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</si>
  <si>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</si>
  <si>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</si>
  <si>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</si>
  <si>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</si>
  <si>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</si>
  <si>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</si>
  <si>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</si>
  <si>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</si>
  <si>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</si>
  <si>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</si>
  <si>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</si>
  <si>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</si>
  <si>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</si>
  <si>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</si>
  <si>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</si>
  <si>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</si>
  <si>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</si>
  <si>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</si>
  <si>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</si>
  <si>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</si>
  <si>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</si>
  <si>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</si>
  <si>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</si>
  <si>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</si>
  <si>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</si>
  <si>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</si>
  <si>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</si>
  <si>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</si>
  <si>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</si>
  <si>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</si>
  <si>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</si>
  <si>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</si>
  <si>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</si>
  <si>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</si>
  <si>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</si>
  <si>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</si>
  <si>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</si>
  <si>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</si>
  <si>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</si>
  <si>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</si>
  <si>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</si>
  <si>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</si>
  <si>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</si>
  <si>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</si>
  <si>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</si>
  <si>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</si>
  <si>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</si>
  <si>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</si>
  <si>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</si>
  <si>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</si>
  <si>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</si>
  <si>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</si>
  <si>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</si>
  <si>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</si>
  <si>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</si>
  <si>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</si>
  <si>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</si>
  <si>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</si>
  <si>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</si>
  <si>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</si>
  <si>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</si>
  <si>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</si>
  <si>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</si>
  <si>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</si>
  <si>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</si>
  <si>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</si>
  <si>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</si>
  <si>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</si>
  <si>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</si>
  <si>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</si>
  <si>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</si>
  <si>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</si>
  <si>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</si>
  <si>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</si>
  <si>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</si>
  <si>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</si>
  <si>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</si>
  <si>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</si>
  <si>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</si>
  <si>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</si>
  <si>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</si>
  <si>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</si>
  <si>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</si>
  <si>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</si>
  <si>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</si>
  <si>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</si>
  <si>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</si>
  <si>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</si>
  <si>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</si>
  <si>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</si>
  <si>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</si>
  <si>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</si>
  <si>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</si>
  <si>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</si>
  <si>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</si>
  <si>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</si>
  <si>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</si>
  <si>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</si>
  <si>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</si>
  <si>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</si>
  <si>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</si>
  <si>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</si>
  <si>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</si>
  <si>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</si>
  <si>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</si>
  <si>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</si>
  <si>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</si>
  <si>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</si>
  <si>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</si>
  <si>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</si>
  <si>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</si>
  <si>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</si>
  <si>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</si>
  <si>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</si>
  <si>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</si>
  <si>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</si>
  <si>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</si>
  <si>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</si>
  <si>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</si>
  <si>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</si>
  <si>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</si>
  <si>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</si>
  <si>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</si>
  <si>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</si>
  <si>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</si>
  <si>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</si>
  <si>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</si>
  <si>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</si>
  <si>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</si>
  <si>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</si>
  <si>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</si>
  <si>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</si>
  <si>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</si>
  <si>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</si>
  <si>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</si>
  <si>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</si>
  <si>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</si>
  <si>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</si>
  <si>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</si>
  <si>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</si>
  <si>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</si>
  <si>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</si>
  <si>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</si>
  <si>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</si>
  <si>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</si>
  <si>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</si>
  <si>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</si>
  <si>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</si>
  <si>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</si>
  <si>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</si>
  <si>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</si>
  <si>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</si>
  <si>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</si>
  <si>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</si>
  <si>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</si>
  <si>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</si>
  <si>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</si>
  <si>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</si>
  <si>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</si>
  <si>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</si>
  <si>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</si>
  <si>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</si>
  <si>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</si>
  <si>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</si>
  <si>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</si>
  <si>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</si>
  <si>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</si>
  <si>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</si>
  <si>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</si>
  <si>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</si>
  <si>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</si>
  <si>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</si>
  <si>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</si>
  <si>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</si>
  <si>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</si>
  <si>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</si>
  <si>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</si>
  <si>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</si>
  <si>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</si>
  <si>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</si>
  <si>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</si>
  <si>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</si>
  <si>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</si>
  <si>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</si>
  <si>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</si>
  <si>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</si>
  <si>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</si>
  <si>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</si>
  <si>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</si>
  <si>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</si>
  <si>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</si>
  <si>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</si>
  <si>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</si>
  <si>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</si>
  <si>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</si>
  <si>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</si>
  <si>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</si>
  <si>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</si>
  <si>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</si>
  <si>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</si>
  <si>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</si>
  <si>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</si>
  <si>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</si>
  <si>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</si>
  <si>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</si>
  <si>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</si>
  <si>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</si>
  <si>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</si>
  <si>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</si>
  <si>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</si>
  <si>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</si>
  <si>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</si>
  <si>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</si>
  <si>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</si>
  <si>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</si>
  <si>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</si>
  <si>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</si>
  <si>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</si>
  <si>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</si>
  <si>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</si>
  <si>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</si>
  <si>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</si>
  <si>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</si>
  <si>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</si>
  <si>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</si>
  <si>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</si>
  <si>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</si>
  <si>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</si>
  <si>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</si>
  <si>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</si>
  <si>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</si>
  <si>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</si>
  <si>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</si>
  <si>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</si>
  <si>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</si>
  <si>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</si>
  <si>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</si>
  <si>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</si>
  <si>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</si>
  <si>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</si>
  <si>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</si>
  <si>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</si>
  <si>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</si>
  <si>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</si>
  <si>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</si>
  <si>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</si>
  <si>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</si>
  <si>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</si>
  <si>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</si>
  <si>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</si>
  <si>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</si>
  <si>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</si>
  <si>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</si>
  <si>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</si>
  <si>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</si>
  <si>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</si>
  <si>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</si>
  <si>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</si>
  <si>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</si>
  <si>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</si>
  <si>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</si>
  <si>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</si>
  <si>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</si>
  <si>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</si>
  <si>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</si>
  <si>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</si>
  <si>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</si>
  <si>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</si>
  <si>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</si>
  <si>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</si>
  <si>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</si>
  <si>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</si>
  <si>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</si>
  <si>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</si>
  <si>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</si>
  <si>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</si>
  <si>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</si>
  <si>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</si>
  <si>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</si>
  <si>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</si>
  <si>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</si>
  <si>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</si>
  <si>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</si>
  <si>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</si>
  <si>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</si>
  <si>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</si>
  <si>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</si>
  <si>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</si>
  <si>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</si>
  <si>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</si>
  <si>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</si>
  <si>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</si>
  <si>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</si>
  <si>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</si>
  <si>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</si>
  <si>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</si>
  <si>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</si>
  <si>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</si>
  <si>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</si>
  <si>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</si>
  <si>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</si>
  <si>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</si>
  <si>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</si>
  <si>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</si>
  <si>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</si>
  <si>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</si>
  <si>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</si>
  <si>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</si>
  <si>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</si>
  <si>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</si>
  <si>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</si>
  <si>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</si>
  <si>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</si>
  <si>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</si>
  <si>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</si>
  <si>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</si>
  <si>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</si>
  <si>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</si>
  <si>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</si>
  <si>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</si>
  <si>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</si>
  <si>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</si>
  <si>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</si>
  <si>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</si>
  <si>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</si>
  <si>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</si>
  <si>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</si>
  <si>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</si>
  <si>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</si>
  <si>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</si>
  <si>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</si>
  <si>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</si>
  <si>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</si>
  <si>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</si>
  <si>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</si>
  <si>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</si>
  <si>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</si>
  <si>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</si>
  <si>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</si>
  <si>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</si>
  <si>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</si>
  <si>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</si>
  <si>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</si>
  <si>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</si>
  <si>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</si>
  <si>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</si>
  <si>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</si>
  <si>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</si>
  <si>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</si>
  <si>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</si>
  <si>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</si>
  <si>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</si>
  <si>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</si>
  <si>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</si>
  <si>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</si>
  <si>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</si>
  <si>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</si>
  <si>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</si>
  <si>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</si>
  <si>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</si>
  <si>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</si>
  <si>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</si>
  <si>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</si>
  <si>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</si>
  <si>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</si>
  <si>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</si>
  <si>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</si>
  <si>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</si>
  <si>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</si>
  <si>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</si>
  <si>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</si>
  <si>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</si>
  <si>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</si>
  <si>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</si>
  <si>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</si>
  <si>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</si>
  <si>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</si>
  <si>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</si>
  <si>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</si>
  <si>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</si>
  <si>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</si>
  <si>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</si>
  <si>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</si>
  <si>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</si>
  <si>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</si>
  <si>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</si>
  <si>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</si>
  <si>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</si>
  <si>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</si>
  <si>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</si>
  <si>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</si>
  <si>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</si>
  <si>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</si>
  <si>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</si>
  <si>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</si>
  <si>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</si>
  <si>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</si>
  <si>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</si>
  <si>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</si>
  <si>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</si>
  <si>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</si>
  <si>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</si>
  <si>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</si>
  <si>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</si>
  <si>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</si>
  <si>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</si>
  <si>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</si>
  <si>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</si>
  <si>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</si>
  <si>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</si>
  <si>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</si>
  <si>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</si>
  <si>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</si>
  <si>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</si>
  <si>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</si>
  <si>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</si>
  <si>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</si>
  <si>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</si>
  <si>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</si>
  <si>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</si>
  <si>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</si>
  <si>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</si>
  <si>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</si>
  <si>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</si>
  <si>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</si>
  <si>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</si>
  <si>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</si>
  <si>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</si>
  <si>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</si>
  <si>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</si>
  <si>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</si>
  <si>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</si>
  <si>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</si>
  <si>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</si>
  <si>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</si>
  <si>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</si>
  <si>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</si>
  <si>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</si>
  <si>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</si>
  <si>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</si>
  <si>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</si>
  <si>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</si>
  <si>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</si>
  <si>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</si>
  <si>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</si>
  <si>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</si>
  <si>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</si>
  <si>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</si>
  <si>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</si>
  <si>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</si>
  <si>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</si>
  <si>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</si>
  <si>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</si>
  <si>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</si>
  <si>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</si>
  <si>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</si>
  <si>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</si>
  <si>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</si>
  <si>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</si>
  <si>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</si>
  <si>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</si>
  <si>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</si>
  <si>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</si>
  <si>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</si>
  <si>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</si>
  <si>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</si>
  <si>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</si>
  <si>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</si>
  <si>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</si>
  <si>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</si>
  <si>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</si>
  <si>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</si>
  <si>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</si>
  <si>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</si>
  <si>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</si>
  <si>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</si>
  <si>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</si>
  <si>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</si>
  <si>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</si>
  <si>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</si>
  <si>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</si>
  <si>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</si>
  <si>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</si>
  <si>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</si>
  <si>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</si>
  <si>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</si>
  <si>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</si>
  <si>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</si>
  <si>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</si>
  <si>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</si>
  <si>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</si>
  <si>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</si>
  <si>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</si>
  <si>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</si>
  <si>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</si>
  <si>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</si>
  <si>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</si>
  <si>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</si>
  <si>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</si>
  <si>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</si>
  <si>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</si>
  <si>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</si>
  <si>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</si>
  <si>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</si>
  <si>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</si>
  <si>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</si>
  <si>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</si>
  <si>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</si>
  <si>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</si>
  <si>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</si>
  <si>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</si>
  <si>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</si>
  <si>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</si>
  <si>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</si>
  <si>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</si>
  <si>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</si>
  <si>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</si>
  <si>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</si>
  <si>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</si>
  <si>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</si>
  <si>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</si>
  <si>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</si>
  <si>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</si>
  <si>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</si>
  <si>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</si>
  <si>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</si>
  <si>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</si>
  <si>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</si>
  <si>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</si>
  <si>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</si>
  <si>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</si>
  <si>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</si>
  <si>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</si>
  <si>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</si>
  <si>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</si>
  <si>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</si>
  <si>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</si>
  <si>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</si>
  <si>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</si>
  <si>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</si>
  <si>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</si>
  <si>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</si>
  <si>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</si>
  <si>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</si>
  <si>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</si>
  <si>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</si>
  <si>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</si>
  <si>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</si>
  <si>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</si>
  <si>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</si>
  <si>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</si>
  <si>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</si>
  <si>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</si>
  <si>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</si>
  <si>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</si>
  <si>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</si>
  <si>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</si>
  <si>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</si>
  <si>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</si>
  <si>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</si>
  <si>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</si>
  <si>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</si>
  <si>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</si>
  <si>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</si>
  <si>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</si>
  <si>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</si>
  <si>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</si>
  <si>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</si>
  <si>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</si>
  <si>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</si>
  <si>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</si>
  <si>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</si>
  <si>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</si>
  <si>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</si>
  <si>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</si>
  <si>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</si>
  <si>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</si>
  <si>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</si>
  <si>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</si>
  <si>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</si>
  <si>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</si>
  <si>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</si>
  <si>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</si>
  <si>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</si>
  <si>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</si>
  <si>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</si>
  <si>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</si>
  <si>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</si>
  <si>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</si>
  <si>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</si>
  <si>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</si>
  <si>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</si>
  <si>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</si>
  <si>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</si>
  <si>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</si>
  <si>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</si>
  <si>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</si>
  <si>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</si>
  <si>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</si>
  <si>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</si>
  <si>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</si>
  <si>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</si>
  <si>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</si>
  <si>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</si>
  <si>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</si>
  <si>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</si>
  <si>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</si>
  <si>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</si>
  <si>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</si>
  <si>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</si>
  <si>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</si>
  <si>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</si>
  <si>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</si>
  <si>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</si>
  <si>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</si>
  <si>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</si>
  <si>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</si>
  <si>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</si>
  <si>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</si>
  <si>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</si>
  <si>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</si>
  <si>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</si>
  <si>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</si>
  <si>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</si>
  <si>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</si>
  <si>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</si>
  <si>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</si>
  <si>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</si>
  <si>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</si>
  <si>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</si>
  <si>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</si>
  <si>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</si>
  <si>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</si>
  <si>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</si>
  <si>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</si>
  <si>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</si>
  <si>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</si>
  <si>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</si>
  <si>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</si>
  <si>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</si>
  <si>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</si>
  <si>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</si>
  <si>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</si>
  <si>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</si>
  <si>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</si>
  <si>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</si>
  <si>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</si>
  <si>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</si>
  <si>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</si>
  <si>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</si>
  <si>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</si>
  <si>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</si>
  <si>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</si>
  <si>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</si>
  <si>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</si>
  <si>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</si>
  <si>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</si>
  <si>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</si>
  <si>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</si>
  <si>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</si>
  <si>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</si>
  <si>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</si>
  <si>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</si>
  <si>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</si>
  <si>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</si>
  <si>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</si>
  <si>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</si>
  <si>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</si>
  <si>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</si>
  <si>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</si>
  <si>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</si>
  <si>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</si>
  <si>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</si>
  <si>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</si>
  <si>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</si>
  <si>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</si>
  <si>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</si>
  <si>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</si>
  <si>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</si>
  <si>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</si>
  <si>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</si>
  <si>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</si>
  <si>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</si>
  <si>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</si>
  <si>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</si>
  <si>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</si>
  <si>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</si>
  <si>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</si>
  <si>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</si>
  <si>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</si>
  <si>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</si>
  <si>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</si>
  <si>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</si>
  <si>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</si>
  <si>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</si>
  <si>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</si>
  <si>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</si>
  <si>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</si>
  <si>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</si>
  <si>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</si>
  <si>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</si>
  <si>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</si>
  <si>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</si>
  <si>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</si>
  <si>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</si>
  <si>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</si>
  <si>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</si>
  <si>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</si>
  <si>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</si>
  <si>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</si>
  <si>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</si>
  <si>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</si>
  <si>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</si>
  <si>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</si>
  <si>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</si>
  <si>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</si>
  <si>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</si>
  <si>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</si>
  <si>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</si>
  <si>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</si>
  <si>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</si>
  <si>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</si>
  <si>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</si>
  <si>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</si>
  <si>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</si>
  <si>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</si>
  <si>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</si>
  <si>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</si>
  <si>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</si>
  <si>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</si>
  <si>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</si>
  <si>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</si>
  <si>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</si>
  <si>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</si>
  <si>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</si>
  <si>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</si>
  <si>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</si>
  <si>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</si>
  <si>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</si>
  <si>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</si>
  <si>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</si>
  <si>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</si>
  <si>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</si>
  <si>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</si>
  <si>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</si>
  <si>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</si>
  <si>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</si>
  <si>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</si>
  <si>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</si>
  <si>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</si>
  <si>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</si>
  <si>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</si>
  <si>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</si>
  <si>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</si>
  <si>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</si>
  <si>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</si>
  <si>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</si>
  <si>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</si>
  <si>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</si>
  <si>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</si>
  <si>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</si>
  <si>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</si>
  <si>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</si>
  <si>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</si>
  <si>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</si>
  <si>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</si>
  <si>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</si>
  <si>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</si>
  <si>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</si>
  <si>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</si>
  <si>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</si>
  <si>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</si>
  <si>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</si>
  <si>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</si>
  <si>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</si>
  <si>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</si>
  <si>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</si>
  <si>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</si>
  <si>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</si>
  <si>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</si>
  <si>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</si>
  <si>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</si>
  <si>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</si>
  <si>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</si>
  <si>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</si>
  <si>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</si>
  <si>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</si>
  <si>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</si>
  <si>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</si>
  <si>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</si>
  <si>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</si>
  <si>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</si>
  <si>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</si>
  <si>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</si>
  <si>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</si>
  <si>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</si>
  <si>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</si>
  <si>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</si>
  <si>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</si>
  <si>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</si>
  <si>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</si>
  <si>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</si>
  <si>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</si>
  <si>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</si>
  <si>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</si>
  <si>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</si>
  <si>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</si>
  <si>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</si>
  <si>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</si>
  <si>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</si>
  <si>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</si>
  <si>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</si>
  <si>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</si>
  <si>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</si>
  <si>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</si>
  <si>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</si>
  <si>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</si>
  <si>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</si>
  <si>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</si>
  <si>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</si>
  <si>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</si>
  <si>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</si>
  <si>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</si>
  <si>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</si>
  <si>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</si>
  <si>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</si>
  <si>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</si>
  <si>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</si>
  <si>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</si>
  <si>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</si>
  <si>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</si>
  <si>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</si>
  <si>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</si>
  <si>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</si>
  <si>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</si>
  <si>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</si>
  <si>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</si>
  <si>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</si>
  <si>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</si>
  <si>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</si>
  <si>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</si>
  <si>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</si>
  <si>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</si>
  <si>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</si>
  <si>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</si>
  <si>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</si>
  <si>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</si>
  <si>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</si>
  <si>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</si>
  <si>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</si>
  <si>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</si>
  <si>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</si>
  <si>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</si>
  <si>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</si>
  <si>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</si>
  <si>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</si>
  <si>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</si>
  <si>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</si>
  <si>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</si>
  <si>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</si>
  <si>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</si>
  <si>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</si>
  <si>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</si>
  <si>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</si>
  <si>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</si>
  <si>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</si>
  <si>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</si>
  <si>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</si>
  <si>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</si>
  <si>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</si>
  <si>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</si>
  <si>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</si>
  <si>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</si>
  <si>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</si>
  <si>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</si>
  <si>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</si>
  <si>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</si>
  <si>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</si>
  <si>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</si>
  <si>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</si>
  <si>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</si>
  <si>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</si>
  <si>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</si>
  <si>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</si>
  <si>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</si>
  <si>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</si>
  <si>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</si>
  <si>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</si>
  <si>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</si>
  <si>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</si>
  <si>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</si>
  <si>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</si>
  <si>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</si>
  <si>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</si>
  <si>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</si>
  <si>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</si>
  <si>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</si>
  <si>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</si>
  <si>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</si>
  <si>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</si>
  <si>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</si>
  <si>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</si>
  <si>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</si>
  <si>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</si>
  <si>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</si>
  <si>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</si>
  <si>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</si>
  <si>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</si>
  <si>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</si>
  <si>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</si>
  <si>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</si>
  <si>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</si>
  <si>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</si>
  <si>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</si>
  <si>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</si>
  <si>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</si>
  <si>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</si>
  <si>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</si>
  <si>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</si>
  <si>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</si>
  <si>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</si>
  <si>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</si>
  <si>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family val="2"/>
      </rPr>
      <t>This serves to identify resource types and amounts used</t>
    </r>
    <r>
      <rPr>
        <i/>
        <sz val="11"/>
        <color rgb="FF000000"/>
        <rFont val="Calibri"/>
        <family val="2"/>
      </rPr>
      <t>.</t>
    </r>
    <r>
      <rPr>
        <sz val="12"/>
        <color rgb="FF000000"/>
        <rFont val="Calibri"/>
        <family val="2"/>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family val="2"/>
      </rPr>
      <t>ost per participant day</t>
    </r>
    <r>
      <rPr>
        <i/>
        <sz val="11"/>
        <color rgb="FF000000"/>
        <rFont val="Calibri"/>
        <family val="2"/>
      </rPr>
      <t>.</t>
    </r>
    <r>
      <rPr>
        <sz val="12"/>
        <color rgb="FF000000"/>
        <rFont val="Calibri"/>
        <family val="2"/>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</si>
  <si>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</si>
  <si>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</si>
  <si>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family val="2"/>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</si>
  <si>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</si>
  <si>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</si>
  <si>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</si>
  <si>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</si>
  <si>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family val="2"/>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</si>
  <si>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</si>
  <si>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</si>
  <si>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</si>
  <si>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</si>
  <si>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</si>
  <si>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</si>
  <si>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</si>
  <si>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</si>
  <si>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</si>
  <si>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</si>
  <si>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</si>
  <si>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</si>
  <si>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</si>
  <si>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</si>
  <si>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</si>
  <si>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</si>
  <si>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</si>
  <si>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hiv093a</t>
  </si>
  <si>
    <t>MMD</t>
  </si>
  <si>
    <t xml:space="preserve">Low cost VisiTect screening </t>
  </si>
  <si>
    <t>hiv093b</t>
  </si>
  <si>
    <t xml:space="preserve">High cost VisiTect screening </t>
  </si>
  <si>
    <t>hiv093c</t>
  </si>
  <si>
    <t xml:space="preserve">VDRL screening </t>
  </si>
  <si>
    <t>hiv094</t>
  </si>
  <si>
    <t>hiv095a</t>
  </si>
  <si>
    <t>Year of program implementation: 1997</t>
  </si>
  <si>
    <t>hiv095b</t>
  </si>
  <si>
    <t>Year of program implementation: 1998</t>
  </si>
  <si>
    <t>hiv095c</t>
  </si>
  <si>
    <t>Year of program implementation: 1999</t>
  </si>
  <si>
    <t>hiv095d</t>
  </si>
  <si>
    <t>Year of program implementation: 1997-99</t>
  </si>
  <si>
    <t>hiv096a</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</si>
  <si>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Medical college hospitals</t>
    </r>
  </si>
  <si>
    <t>hiv096b</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</si>
  <si>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District headquarter hospitals</t>
    </r>
  </si>
  <si>
    <t>hiv096c</t>
  </si>
  <si>
    <t>Invervention: STI management. Facilities: Area hospitals</t>
  </si>
  <si>
    <t>hiv097</t>
  </si>
  <si>
    <t>NA</t>
  </si>
  <si>
    <t>hiv098a</t>
  </si>
  <si>
    <t>Syndrome: all STDs/ non-specified. Population: all</t>
  </si>
  <si>
    <t>hiv098b</t>
  </si>
  <si>
    <t>Syndrome: vaginal discharge. Population: non-pregnant women</t>
  </si>
  <si>
    <t>hiv098c</t>
  </si>
  <si>
    <t>Syndrome: vaginal discharge. Population: pregnant women</t>
  </si>
  <si>
    <t>hiv098d</t>
  </si>
  <si>
    <t>Syndrome: urethral discharge, including scrotal swelling. Population: All</t>
  </si>
  <si>
    <t>hiv098e</t>
  </si>
  <si>
    <t>Syndrome: genital ulcer. Population: men; non-pregnant women; non-allergic</t>
  </si>
  <si>
    <t>hiv098f</t>
  </si>
  <si>
    <t>Syndrome: genital ulcer. Population: pregnant women; non-allergic</t>
  </si>
  <si>
    <t>hiv098g</t>
  </si>
  <si>
    <t>Syndrome: genital ulcer. Population: men; non-pregnant women; allergic</t>
  </si>
  <si>
    <t>hiv098h</t>
  </si>
  <si>
    <t>Syndrome: genital ulcer. Population: pregnant women; allergic</t>
  </si>
  <si>
    <t>hiv098i</t>
  </si>
  <si>
    <t>Syndrome: pelvic Inflamatory Disease (PID). Population: non-pregnant women</t>
  </si>
  <si>
    <t>hiv098j</t>
  </si>
  <si>
    <t>Syndrome: pelvic Inflamatory Disease (PID). Population: pregnant women</t>
  </si>
  <si>
    <t>hiv098k</t>
  </si>
  <si>
    <t>Syndrome: pelvic Inflamatory Disease (PID). Population: male contacts</t>
  </si>
  <si>
    <t>hiv098L</t>
  </si>
  <si>
    <t>hiv099a</t>
  </si>
  <si>
    <t>Phase: Pilot. Setting: Urban</t>
  </si>
  <si>
    <t>hiv099b</t>
  </si>
  <si>
    <t>Phase: Pilot. Setting: Rural</t>
  </si>
  <si>
    <t>hiv099c</t>
  </si>
  <si>
    <t>Phase: Pilot. Setting: all</t>
  </si>
  <si>
    <t>hiv099d</t>
  </si>
  <si>
    <t>Phase: Rollout. Setting: Urban</t>
  </si>
  <si>
    <t>hiv099e</t>
  </si>
  <si>
    <t>Phase: Rollout. Setting: Rural</t>
  </si>
  <si>
    <t>hiv099f</t>
  </si>
  <si>
    <t>Phase: Rollout. Setting: all</t>
  </si>
  <si>
    <t xml:space="preserve">Benzaken </t>
  </si>
  <si>
    <t>Gilson</t>
  </si>
  <si>
    <t>Carrara</t>
  </si>
  <si>
    <t>Dandona</t>
  </si>
  <si>
    <t>Kasymova</t>
  </si>
  <si>
    <t>Parker</t>
  </si>
  <si>
    <t>Shelley</t>
  </si>
  <si>
    <t xml:space="preserve">Field evaluation of the performance and testing costs of a rapid point-of-care test for syphilis in a red-light district of Manaus, Brazil </t>
  </si>
  <si>
    <t xml:space="preserve">Cost-effectiveness of improved treatment services for sexually transmitted diseases in preventing HIV-1 infection in Mwanza Region, Tanzania </t>
  </si>
  <si>
    <t>Operational and economic evaluation of an NGO-led sexually transmitted infections intervention: north-Western Cambodia</t>
  </si>
  <si>
    <t>Cost and efficiency of public sector sexually transmitted infection clinics in Andhra Pradesh, India</t>
  </si>
  <si>
    <t>The costs of a sexually transmitted infection outreach and treatment programme targeting most at risk youth in Tajikistan</t>
  </si>
  <si>
    <t xml:space="preserve">Providing Low-Cost Sexually Transmitted Diseases Services in Two Semi-Urban Health Centers in Central African Republic (CAR): Characteristics of Patients and Patterns of Health Care-Seeking Behavior </t>
  </si>
  <si>
    <t>Scaling Down to Scale Up: A Health Economic Analysis of Integrating Point-of-Care Syphilis Testing into Antenatal Care in Zambia during Pilot and National Rollout Implementation</t>
  </si>
  <si>
    <t xml:space="preserve">Sex Transm Infect </t>
  </si>
  <si>
    <t>The lancet</t>
  </si>
  <si>
    <t>Bulletin of the World Health Organization</t>
  </si>
  <si>
    <t xml:space="preserve">BMC Health Services Research </t>
  </si>
  <si>
    <t>BioMed Central</t>
  </si>
  <si>
    <t xml:space="preserve">Sexually Transmitted Diseases </t>
  </si>
  <si>
    <t>Plos one</t>
  </si>
  <si>
    <t xml:space="preserve">To assess the performance, usefulness and cost of a rapid treponemal antibody assay (VisiTect Syphilis) to detect syphilis in high risk populations </t>
  </si>
  <si>
    <t>May</t>
  </si>
  <si>
    <t>October</t>
  </si>
  <si>
    <t xml:space="preserve">Costs of infrastructure, training and supervision </t>
  </si>
  <si>
    <t xml:space="preserve">To assess the impact, cost, and cost-effectiveness of averting HIV-1 infection through improved management of sexually transmitted diseases (STDs) by primary-health-care workers in Mwanza Region, Tanzania. </t>
  </si>
  <si>
    <t>January</t>
  </si>
  <si>
    <t>December</t>
  </si>
  <si>
    <t>Authors indicated the program end date was dec 1993, and the follow-up was for two years. However they didn't mention the start date.</t>
  </si>
  <si>
    <t>Training manuals; training hall; training supervisors and central support</t>
  </si>
  <si>
    <t>Yes</t>
  </si>
  <si>
    <t>Office equipment and furniture, vehicles, field equipment and equipment for PHCWs</t>
  </si>
  <si>
    <t xml:space="preserve">health-unit staff, routine supervision, and general capital investment </t>
  </si>
  <si>
    <t xml:space="preserve">To  present an evaluation of the operational performance, costs and cost-effectiveness of an STI intervention programme implemented by MSF–Holland in the Banteay Meanchey province of north-western Cambodia during the initial 30 months of operation (1997–99) </t>
  </si>
  <si>
    <t>July</t>
  </si>
  <si>
    <t>Explicit</t>
  </si>
  <si>
    <t>Traininig, Supervision and shared costs related to setting up buildings</t>
  </si>
  <si>
    <t>buildings, capital equipment items and vehicles</t>
  </si>
  <si>
    <t>To assess the cost and efficiency of STI clinics in the public sector, as part of a study to assess the cost and efficiency of various HIV prevention strategies in Andhra Pradesh.</t>
  </si>
  <si>
    <t>April</t>
  </si>
  <si>
    <t>March</t>
  </si>
  <si>
    <t>outpatient and inpatient furniture, electrical fixtures, refrigerator, centrifuge, microscope, needle and syringe destroyer, water bath, slide rotator, water filter, sterilizer, and weighing machine. cleaning and building maintenance, electricity, water, telephone, gas/oil, waste disposal, the occasional training of staff during that fiscal year</t>
  </si>
  <si>
    <t>June</t>
  </si>
  <si>
    <t>To add to the literature assessing the costs, and the costs of expanding, STI programmes. Specifically, it provides cost-estimates for an outreach and STI treat- ment programme targeting youths in Tajikistan. It uses costs observed in three pilot sites to construct a cost pro- jection for expanding the programme. Further, it assesses possible sources of financing for the programme.</t>
  </si>
  <si>
    <t>Tech efficiency analysis</t>
  </si>
  <si>
    <t xml:space="preserve"> Cost of training (of medical staff), supervision, the design and printing of informational brochures, and monitoring and evalua- tion.</t>
  </si>
  <si>
    <t>furniture, medical equipment laboratory equipment and Buildings</t>
  </si>
  <si>
    <t xml:space="preserve">To test the feasibility of providing comprehensive, affordable STD services through the existing primary care infrastructure </t>
  </si>
  <si>
    <t>The author reproted a fee for service of $2 for each patient and their partner in the intervention description section. However, this fee was not reported in the results section.  the costing exercise was not complete, as the only cost per output unit reported was the medications cost (financial).</t>
  </si>
  <si>
    <t>above-service delivery costs, overhead, direct and indirect personnel, diagnostic tests, medical supplies other, medications other than antibiotics</t>
  </si>
  <si>
    <t>The only reported costs are the drug costs per different STI syndrome treated</t>
  </si>
  <si>
    <t xml:space="preserve">The primary aim of this study was 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</si>
  <si>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The pilot phase was between 2008 and 2010. However, only costs for the period between march and july 2010 were included</t>
  </si>
  <si>
    <t>Supervision; Central personnel; vehicle operation/maintenance; vehicle capital; quality assurance/control; incoming inspection; external quality control; external quality assurance; confirmatory retesting</t>
  </si>
  <si>
    <t>Supervision; Central personnel; vehicle operation/maintenance; vehicle capital</t>
  </si>
  <si>
    <t>Rural</t>
  </si>
  <si>
    <t xml:space="preserve">Cambodia </t>
  </si>
  <si>
    <t xml:space="preserve">Central African Republic </t>
  </si>
  <si>
    <t xml:space="preserve">Manaus </t>
  </si>
  <si>
    <t>Mwanza</t>
  </si>
  <si>
    <t xml:space="preserve">Banteay Meanchey province </t>
  </si>
  <si>
    <t>Andhra Pradesh state</t>
  </si>
  <si>
    <t>Bambari and  Bria</t>
  </si>
  <si>
    <t>Mongu and Lusaka</t>
  </si>
  <si>
    <t xml:space="preserve">Mansa (Luapula Province), Kalomo (Southern Province), and Lundazi and Nyimba (Eastern Province). </t>
  </si>
  <si>
    <t xml:space="preserve">The MSF clinics were opened in the provincial capital Sisophon and in Poipet, a town on the border with Thailand </t>
  </si>
  <si>
    <t>Andhra Pradesh has three geographic regions: the northern Telangana region has the state capital and nine other districts, the eastern Coastal region has nine districts, and the southern Rayalseema region has four districts with a population of nearly half that in the other two regions.</t>
  </si>
  <si>
    <t>This study uses data from these pilot sites. SPECIFIC LOCATION N/R</t>
  </si>
  <si>
    <t>None</t>
  </si>
  <si>
    <t>RST was introduced within a variety of ANC settings at 15 pilot facilities in two districts, comprising urban and rural locations, high and low ANC volume clinics and high and low syphilis prevalence (approximately 7% in Mongu and 2.5% in Lusaka.</t>
  </si>
  <si>
    <t>'... If a particular person was con- tributing part time to the STI clinic work, only that proportion of salary was included in the STI clinic salary cost. For example, if the medical officer was contributing only half time to the STI clinic and the other half to teaching then only half his/her salary was included in the person- nel cost..''</t>
  </si>
  <si>
    <t>The authors stated that ''...prices were converted to US dollars using official exchange rates reported by the International Monetary Fund [19]. All costs are reported for the year 2007…'' However, the exchange rate was not reported</t>
  </si>
  <si>
    <t>Cost were calculated using 1994 prices from U.S. Public Health Service Medical Supply Depot * in Perry Point, MD, except that the cost of benzathine penicillin was based on the 1994 local price in CAR, and the cost of nystatin was the 1995 price from the United Nations International Packaging and Assembling Center (UNIPAC), excluding shipping.</t>
  </si>
  <si>
    <t>Pilot costs collected in 2010 Zambian Kwacha (ZKW) were converted to USD using the average exchange rate for 2010 (ZKW 4,743.98 = 1 USD), then adjusted to 2012 USD using a 2-year inflation rate of 5.29% (2010 CPI 218.056 / 2012 CPI 229.594 = 1.0529) from the US Consumer Price Index (CPI).</t>
  </si>
  <si>
    <t>Unit cost compared by syndrome  and patient type</t>
  </si>
  <si>
    <t>Conflict of interest: VC was an employee of MSF–Holland in Banteay Meanchey during 1997–99</t>
  </si>
  <si>
    <t>60% females</t>
  </si>
  <si>
    <t>52% didn't complete elementary school</t>
  </si>
  <si>
    <t>17% males</t>
  </si>
  <si>
    <t>66.3% males</t>
  </si>
  <si>
    <t>5.1% males</t>
  </si>
  <si>
    <t>35.8% males</t>
  </si>
  <si>
    <t>International NGO</t>
  </si>
  <si>
    <t>70-75% &gt;19</t>
  </si>
  <si>
    <t>54-57% male</t>
  </si>
  <si>
    <t xml:space="preserve">41% is the prevalence among the female sex workers living in the province </t>
  </si>
  <si>
    <t xml:space="preserve">16–30% </t>
  </si>
  <si>
    <t>&lt;1%</t>
  </si>
  <si>
    <t>HIV prevelnce is less than 1% for the whole population of Tajikstan. Not only the study population</t>
  </si>
  <si>
    <t>HIV prevelnce is 22% among patients with STDs</t>
  </si>
  <si>
    <t>Service delivery ownership:  Elizabeth Glaser Pediatric AIDS Foundation (EGPAF) in partnership with the Centre for Infectious Disease Research in Zambia (CIDRZ)</t>
  </si>
  <si>
    <t>Paramedical health workers (medical assistants or nurses) were selected at each site to receive training in three programmatic areas: clinical management of STDs using simple algorithms adapted from those recommended by the World Health Organization, patient education and counseling. A complementary step-by-step job aid detailing the sequence and content of the clinical encounter was given to the providers and their supervisors. A minimum of two workers were trained at each site to prevent the interruption of services in the event of illness, vacation, and attrition. One trained worker at each site was then dedicated to the delivery of STD care using a private consultation room designated for that purpose in the OPD building.
Patients presented at the outpatient registration and triage; they could be self-referred (with symptoms or referral vouchers) or referred by the maternal and child health clinic or school health service. After history taking and a clinical examination, the provider explained the diagnosis and treatment to each patient. Single dose oral therapy and initial doses of multidose therapy (e.g., ciprofloxacin and doxycycline, respectively) were taken in the provider's presence. Providers then offered partner referral vouchers and explained the importance of partner treatment. The visit ended with a discussion and demonstration of condom use using a wooden model of a penis. Patients received drugs for a complete treatment and a packet of four condoms.</t>
  </si>
  <si>
    <t xml:space="preserve">A centralized two-day RST training workshop took place before RST was integrated within existing clinic staffing patterns, patient flow, and clinic processes alongside other routine antenatal POC tests (HIV, malaria, and haemoglobin). The pilot uti- lised SD BIOLINE Syphilis 3.0, a rapid POC syphilis antibody test produced by Standard Diagnostics (Yongin-Si, South Korea), with a manufacturer reported 99.3% sensitivity and 99.5% specificity in serum versus the gold standard Treponema pallidum haemagglutination (TPHA) test ; of note, a recent meta-analysis of the diagnostic accuracy of SD Bioline 3.0 in field conditions reported a lower pooled sensitivity (87.9% serum; 83.8% whole blood) and specificity (96.0% serum; 98.4% whole blood). Pilot-specific QA and quality control (QC) measures were established to ensure high standards of quality management. The pilot results showed increased syphilis testing among ANC attendees (79.9% versus 95.6%, p&lt;0.0001) and treatment of syphilis positive pregnant women (51.1% versus 95.2%, p&lt;0.0001), and demon- strated the feasibility of integrating RST within busy urban and rural ANC settings in Zambia. Zambian syphilis treatment guideline pre-RST adoption was three weekly doses of Benzathine Penicillin (BP). During the pilot, patients were given one documented dose of BP following a positive RST test.
</t>
  </si>
  <si>
    <t xml:space="preserve">Treatment alogorithm: Treat with one dose of BP following positive RST result; run RPR confirmation and if active infection confirmed, treat with two additional doses of BP. If RPR confirmation unavailable, continue 2nd and 3rd weekly dose of BP.
</t>
  </si>
  <si>
    <t>Sexually Transmitted Infections management</t>
  </si>
  <si>
    <t>diagnostic tests</t>
  </si>
  <si>
    <t xml:space="preserve">Treatment </t>
  </si>
  <si>
    <t>Penicillin G; Sulfamethoxazole-trimethoprim</t>
  </si>
  <si>
    <t>Penicillin G; Erythromycin</t>
  </si>
  <si>
    <t>Doxycycline; Sulfamethoxazole-trimethoprime</t>
  </si>
  <si>
    <t>Erythromycin</t>
  </si>
  <si>
    <t>Diagnosis and Treatment</t>
  </si>
  <si>
    <t>FSWs; MSWs; SW clients</t>
  </si>
  <si>
    <t>FSWs; MSWs; SW partners</t>
  </si>
  <si>
    <t>FSWs; SW partners</t>
  </si>
  <si>
    <t>Women on ANC</t>
  </si>
  <si>
    <t>FTA-Abs= fluorescent treponemal antibody absorption test. VDRL= Venereal Diseases Research Laboratory.</t>
  </si>
  <si>
    <t>N//A</t>
  </si>
  <si>
    <t>Internal quality control: in-built control panel. external quality control: 1) Weekly validation of RST kits with positive and negative control samples; 2) repeat confirmatory testing at a central laboratory of samples collected during study supervision visits. Quality assurance: Health workers’ accuracy was checked using proficiency panels (sample RSTs prepared with dried tube specimens of serum known to be positive or negative for syphilis) during supervisory visits</t>
  </si>
  <si>
    <t xml:space="preserve">Internal quality control: in-built control panel. external quality control: Validation of RST kits with positive and negative control samples weekly and if a new shipment, new lot number or adverse environmental conditions occurred. </t>
  </si>
  <si>
    <t>i</t>
  </si>
  <si>
    <t>c001</t>
  </si>
  <si>
    <t>999</t>
  </si>
  <si>
    <t>Syphilis</t>
  </si>
  <si>
    <t>Cost per person screened</t>
  </si>
  <si>
    <t>full costing total</t>
  </si>
  <si>
    <t>service delivery</t>
  </si>
  <si>
    <t>Individual</t>
  </si>
  <si>
    <t>Table 1</t>
  </si>
  <si>
    <t>The kit price was $0.9. the total cost per case screened is (kit cost+personnel cost * utilization)</t>
  </si>
  <si>
    <t>Brazi Real</t>
  </si>
  <si>
    <t>The kit price was $3.2. the total cost per case screened is (kit cost+personnel cost * utilization)</t>
  </si>
  <si>
    <t>The kit price was $0.06. the total cost per case screened is (kit cost+personnel cost * utilization)</t>
  </si>
  <si>
    <t>STDs</t>
  </si>
  <si>
    <t>Training manuals and other educational materials</t>
  </si>
  <si>
    <t>above service delivery</t>
  </si>
  <si>
    <t>Cost per STD case treated</t>
  </si>
  <si>
    <t>Table 1&amp; Table 2</t>
  </si>
  <si>
    <t>The cost of training manuals was reported as 0.9% of the total cost</t>
  </si>
  <si>
    <t xml:space="preserve">administrative records </t>
  </si>
  <si>
    <t>c002</t>
  </si>
  <si>
    <t>Reference clinic and laboratories</t>
  </si>
  <si>
    <t>These are the costs associated with the training and monitoring functions of the reference clinic and labs. 2.4% of the total cost</t>
  </si>
  <si>
    <t>Training hall</t>
  </si>
  <si>
    <t>.9% of the total</t>
  </si>
  <si>
    <t>c004</t>
  </si>
  <si>
    <t xml:space="preserve">Training of supervisors </t>
  </si>
  <si>
    <t>.6% of the total</t>
  </si>
  <si>
    <t>c005</t>
  </si>
  <si>
    <t xml:space="preserve">Training of primary health-care workers </t>
  </si>
  <si>
    <t>6.2% of the total</t>
  </si>
  <si>
    <t>c006</t>
  </si>
  <si>
    <t>Equipment for PHCWs</t>
  </si>
  <si>
    <t>Field equipment for supervisors</t>
  </si>
  <si>
    <t>.3% of the total</t>
  </si>
  <si>
    <t>c007</t>
  </si>
  <si>
    <t>11.6% of the total</t>
  </si>
  <si>
    <t>c008</t>
  </si>
  <si>
    <t xml:space="preserve">Office equipment and furniture </t>
  </si>
  <si>
    <t>1.1% of the total</t>
  </si>
  <si>
    <t>c009</t>
  </si>
  <si>
    <t>Central support costs</t>
  </si>
  <si>
    <t>c019</t>
  </si>
  <si>
    <t xml:space="preserve">Capital expenditure </t>
  </si>
  <si>
    <t>31.4% of the total</t>
  </si>
  <si>
    <t>c011</t>
  </si>
  <si>
    <t>c018</t>
  </si>
  <si>
    <t>Laboratories</t>
  </si>
  <si>
    <t>recurrent - other</t>
  </si>
  <si>
    <t>c012</t>
  </si>
  <si>
    <t xml:space="preserve">Remuneration of supervisors </t>
  </si>
  <si>
    <t>Remuneration of supervisors is 5.1% of total</t>
  </si>
  <si>
    <t>c013</t>
  </si>
  <si>
    <t>Remuneration of trainers</t>
  </si>
  <si>
    <t xml:space="preserve"> Remuneration of trainers is 2.5% of total</t>
  </si>
  <si>
    <t>c014</t>
  </si>
  <si>
    <t>Transport</t>
  </si>
  <si>
    <t>8.6% of the total</t>
  </si>
  <si>
    <t>c015</t>
  </si>
  <si>
    <t xml:space="preserve">Drugs and therapeutic consumables </t>
  </si>
  <si>
    <t>20.8% of the total</t>
  </si>
  <si>
    <t>c016</t>
  </si>
  <si>
    <t>Other consumables</t>
  </si>
  <si>
    <t>1% of the total</t>
  </si>
  <si>
    <t>c017</t>
  </si>
  <si>
    <t>23.9% of the total</t>
  </si>
  <si>
    <t xml:space="preserve">The high proportion of total cost captured by recurrent central support costs (24%) reflects an estimate of the project-office staff time in supervising the intervention. Potential sources of bias in the cost analysis include inadequacies in the data used to cost drugs and therapeutic supplies in the comparison communities. Since they were derived from potentially incomplete records kept at health units, the associated cost estimates may have been underestimated, thus reducing the estimated incremental cost-effectiveness of the intervention. </t>
  </si>
  <si>
    <t xml:space="preserve">recurrent expenditure </t>
  </si>
  <si>
    <t>68.6% of the total</t>
  </si>
  <si>
    <t>Grand total</t>
  </si>
  <si>
    <t>ii</t>
  </si>
  <si>
    <t>Cost per person per year</t>
  </si>
  <si>
    <t>Person year</t>
  </si>
  <si>
    <t>Unit cost per visit</t>
  </si>
  <si>
    <t>Cost per visit</t>
  </si>
  <si>
    <t xml:space="preserve">4 369 </t>
  </si>
  <si>
    <t>Table 3. Details from Supplementary table</t>
  </si>
  <si>
    <t xml:space="preserve">records </t>
  </si>
  <si>
    <t>Unit cost per Partner treated for STI</t>
  </si>
  <si>
    <t>Cost per Partner treated for STI</t>
  </si>
  <si>
    <t>iii</t>
  </si>
  <si>
    <t>Unit cost per syndrome treated in STI index patients</t>
  </si>
  <si>
    <t>Cost per syndrome treated in STI index patients</t>
  </si>
  <si>
    <t xml:space="preserve">Start-up </t>
  </si>
  <si>
    <t>Start-up cost is 5.1% of the total</t>
  </si>
  <si>
    <t>Buildings</t>
  </si>
  <si>
    <t>Buildings (Capital) are 12.1% of the total</t>
  </si>
  <si>
    <t>Equipment</t>
  </si>
  <si>
    <t>4.3% of the total cost</t>
  </si>
  <si>
    <t>0.3% of the total cost</t>
  </si>
  <si>
    <t xml:space="preserve">Total capital cost </t>
  </si>
  <si>
    <t>48.1% of the total cost</t>
  </si>
  <si>
    <t>Medical supplies</t>
  </si>
  <si>
    <t>11.4% of the total cost</t>
  </si>
  <si>
    <t>Other supplies</t>
  </si>
  <si>
    <t>3.2% of the total cost</t>
  </si>
  <si>
    <t>Condoms</t>
  </si>
  <si>
    <t>Vehicles operation and maintenance</t>
  </si>
  <si>
    <t>3.5% of the total cost</t>
  </si>
  <si>
    <t>Building operation and maintenance</t>
  </si>
  <si>
    <t>2% of the total cost</t>
  </si>
  <si>
    <t>Information, education and communication materials</t>
  </si>
  <si>
    <t>2.6% of the total cost</t>
  </si>
  <si>
    <t>Other reccurent</t>
  </si>
  <si>
    <t>1.6% of the total cost</t>
  </si>
  <si>
    <t>Total recurrent</t>
  </si>
  <si>
    <t>The authors reported this cost to be $48.43. Calcualted (cell Z 52)= $47.27(about 2% difference)</t>
  </si>
  <si>
    <t>Cost per STI treater</t>
  </si>
  <si>
    <t>Table 3</t>
  </si>
  <si>
    <t>On average, personnel were 77% fo the total cost of MC clinics</t>
  </si>
  <si>
    <t>Hospital records</t>
  </si>
  <si>
    <t>Reccurent goods</t>
  </si>
  <si>
    <t>On average, reccurent goods were 9.1% of the total cost of MC clinics</t>
  </si>
  <si>
    <t xml:space="preserve">We considered as the economic cost of the condom what it would have been without the sub- sidy. </t>
  </si>
  <si>
    <t>Reccurent services</t>
  </si>
  <si>
    <t>Facilities</t>
  </si>
  <si>
    <t>Table 3. Page 3 for description of recurrent services</t>
  </si>
  <si>
    <t>On average, recurrent services were 1.9% of the total cost of MC clinics</t>
  </si>
  <si>
    <t>Rentals</t>
  </si>
  <si>
    <t>On average, Rentals were 9.6% of the total cost of MC clinics</t>
  </si>
  <si>
    <t>Capital goods</t>
  </si>
  <si>
    <t>On average, Capital goods were 1.6% of the total cost of MC clinics</t>
  </si>
  <si>
    <t>Cost per STI treated</t>
  </si>
  <si>
    <t>Table 3 &amp; calculated</t>
  </si>
  <si>
    <t>The costs percentages (raws 55-59) adds to 99.9%. The total as reported by authors was $18.9, and as calculated was $18.88</t>
  </si>
  <si>
    <t>On average, personnel were 70.5% fo the total cost of MC clinics</t>
  </si>
  <si>
    <t>On average, reccurent goods were 12.9% of the total cost of MC clinics</t>
  </si>
  <si>
    <t>On average, recurrent services were 2.2% of the total cost of MC clinics</t>
  </si>
  <si>
    <t>On average, Rentals were 12.7% of the total cost of MC clinics</t>
  </si>
  <si>
    <t>The total as reported by authors was $10.6, and as calculated was $10.7</t>
  </si>
  <si>
    <t>On average, personnel were 72.9% fo the total cost of MC clinics</t>
  </si>
  <si>
    <t>Interviews</t>
  </si>
  <si>
    <t>On average, reccurent goods were 14.1% of the total cost of MC clinics</t>
  </si>
  <si>
    <t>utilisation records</t>
  </si>
  <si>
    <t>On average, recurrent services were 3.4% of the total cost of MC clinics</t>
  </si>
  <si>
    <t>On average, Rentals were 7.4% of the total cost of MC clinics</t>
  </si>
  <si>
    <t>On average, Capital goods were 2.2% of the total cost of MC clinics</t>
  </si>
  <si>
    <t>Average cost per STD case treated</t>
  </si>
  <si>
    <t>Drug cost is the only reported cost</t>
  </si>
  <si>
    <t>Prices from U.S. Public Health Service Medical Supply Depot, UNIPAC and local prices</t>
  </si>
  <si>
    <t>price times utilization</t>
  </si>
  <si>
    <t>Drug cost is the only reported cost (cipro. 500mg; doxy. 100mg; metro. 250 mg; nystatin 100000 IU)</t>
  </si>
  <si>
    <t>Drug cost is the only reported cost (cifixime; erythromycine; metro. 250 mg; nystatin 100000 IU)</t>
  </si>
  <si>
    <t>Drug cost is the only reported cost (cipro. 500mg 1 tablet; doxycycline 100 mg 1 tablet PD/7)</t>
  </si>
  <si>
    <t>Drug cost is the only reported cost. (penicillin G; sulfamethoxazole-trimethoprim)</t>
  </si>
  <si>
    <t>Drug cost is the only reported cost. (penicillin G; erythromycine)</t>
  </si>
  <si>
    <t>Drug cost is the only reported cost. (doxycycline; sulfamethoxazole-trimethoprim)</t>
  </si>
  <si>
    <t>Drug cost is the only reported cost. (erythromycine for both syphilis and chancroid)</t>
  </si>
  <si>
    <t>Drug cost is the only reported cost. (Cipro.; Doxy.; Metronidazole)</t>
  </si>
  <si>
    <t>Drug cost is the only reported cost. (cefixime.; erythromycine; Metronidazole)</t>
  </si>
  <si>
    <t>Drug cost is the only reported cost. (Doxy.; penicillin G)</t>
  </si>
  <si>
    <t>Average cost per prson screened</t>
  </si>
  <si>
    <t>sites</t>
  </si>
  <si>
    <t>Page 9/19 (Unit costs)&amp; Table 5</t>
  </si>
  <si>
    <t xml:space="preserve">All pilot costs were collected in 2010 Zambian Kwacah. </t>
  </si>
  <si>
    <t>costs were adjusted to 2012 USD using a 2-year inflation rate of 5.29%</t>
  </si>
  <si>
    <t>facility records; project accounts; expert interviews; clinics observation</t>
  </si>
  <si>
    <t>records</t>
  </si>
  <si>
    <t>Average cost per prson treated</t>
  </si>
  <si>
    <t xml:space="preserve">At urban sites, higher facili- ty-level costs were mitigated by the economies of scale afforded by high patient volumes. Costs to implement QA/QC in facilities in rural districts were elevated due to long travel distances from Lusaka. </t>
  </si>
  <si>
    <t>Of the total pilot cost: 19.3% was quality assurance, 25.6% was central personnel, 7.6% was capital (vehicle), 0.8% was vehicle operation, 26.3% was supplies, 0.4% was equipment, 16.1% was clinical personnel and 3.8% was startup cost</t>
  </si>
  <si>
    <t>Average cost per prson screened (excluding central costs)</t>
  </si>
  <si>
    <t xml:space="preserve">53.4% were central costs. </t>
  </si>
  <si>
    <t>Average cost per prson treated (excluding central costs)</t>
  </si>
  <si>
    <t xml:space="preserve">During the rollout, low RST coverage at DH1 (24%) resulted in an elevated screening unit cost ($11.16), which was unexpected for a high volume ANC setting. The low coverage meant the average screening unit cost at DH1 was comparable to the lower volume, rural-based rollout facilities </t>
  </si>
  <si>
    <t>Of the total pilot cost: 38.1% was central personnel, 6.3% was capital (vehicle),12.3% was vehicle operation and maintenance, 13.2% was supplies, 1.6% was equipment, 16.4% was clinical personnel and 12.1% was startup cost</t>
  </si>
  <si>
    <t>56.7% were central costs.</t>
  </si>
  <si>
    <t>https://www.ncbi.nlm.nih.gov/pubmed/?term=Field+evaluation+of+the+performance+and+testing+costs+of+a+rapid+point-of-care+test+for+syphilis+in+a+red-light+district+of+Manaus%2C+Brazil</t>
  </si>
  <si>
    <t>Benzaken, A. S., Sabidó, M., Galban, E. G., Pedroza, V., Vasquez, F., Araújo, A., ... &amp; Mayaud, P.</t>
  </si>
  <si>
    <t>Gilson, L., Mkanje, R., Grosskurth, H., Mosha, F., Picard, J., Gavyole, A., ... &amp; Mabey, D</t>
  </si>
  <si>
    <t>https://www.ncbi.nlm.nih.gov/pubmed/?term=Cost-effectiveness+of+improved+treatment+services+for+sexually+transmitted+diseases+in+preventing+HIV-1+infection+in+Mwanza+Region%2C+Tanzania</t>
  </si>
  <si>
    <t>https://www.ncbi.nlm.nih.gov/pubmed/?term=Operational+and+economic+evaluation+of+an+NGO-led+sexually+transmitted+infections+intervention%3A+north-Western+Cambodia</t>
  </si>
  <si>
    <t>Carrara, V., Terris-Prestholt, F., Kumaranayake, L., &amp; Mayaud, P.</t>
  </si>
  <si>
    <t>Dandona, L., Sisodia, P., Prasad, T. L. N., Marseille, E., Rao, M. C., Kumar, A. A., ... &amp; Kahn, J. G. </t>
  </si>
  <si>
    <t>https://www.ncbi.nlm.nih.gov/pubmed/?term=The+costs+of+a+sexually+transmitted+infection+outreach+and+treatment+programme+targeting+most+at+risk+youth+in+Tajikistan</t>
  </si>
  <si>
    <t>Kasymova, N., Johns, B., &amp; Sharipova, B.</t>
  </si>
  <si>
    <t>Parker, K. A., Koumans, E. H., Hawkins, R. V., Massanga, M., Somse, P., Barker, K., &amp; Moran, J.</t>
  </si>
  <si>
    <t>https://www.ncbi.nlm.nih.gov/pubmed/?term=Providing+Low-Cost+Sexually+Transmitted+Diseases+Services+in+Two+Semi-Urban+Health+Centers+in+Central+African+Republic+(CAR)%3A+Characteristics+of+Patients+and+Patterns+of+Health+Care-Seeking+Behavior</t>
  </si>
  <si>
    <t>Shelley, K. D., Ansbro, É. M., Ncube, A. T., Sweeney, S., Fleischer, C., Mumba, G. T., ... &amp; Terris-Prestholt, F.</t>
  </si>
  <si>
    <t>https://www.ncbi.nlm.nih.gov/pubmed/?term=Scaling+Down+to+Scale+Up%3A+A+Health+Economic+Analysis+of+Integrating+Point-of-Care+Syphilis+Testing+into+Antenatal+Care+in+Zambia+during+Pilot+and+National+Rollout+Implementation</t>
  </si>
  <si>
    <t>Yes, Details NR</t>
  </si>
  <si>
    <t>Yes, syphilis screening and diagnoses</t>
  </si>
  <si>
    <t>Outreach health education team</t>
  </si>
  <si>
    <t>The intervention was designed to be replicable and sustainable in the rural Tanzanian setting, and had five main elements. Primary-health-care workers from all health units in each community were trained to recognise and treat STDs by use of syndromic treatment algorithms. The primary-health-care workers were provided with simple equipment required for diagnosis of STDs , and a regular supply of appropriate drugs and consumables was assured. Supervisory visits were made roughly every 6 weeks to review the treatments prescribed by the primary-health-care workers and to provide further informal training. A health education team visited the villages served by each health unit every 6 months to encourage prompt attendance for STD treatment. A reference clinic was established in Mwanza town to act as a training centre for rural primary-health-care workers and to monitor the aetiology of STD syndromes and the effectiveness of the treatment algorithms.</t>
  </si>
  <si>
    <t>condom distribution</t>
  </si>
  <si>
    <t>Yes, advertising campaign</t>
  </si>
  <si>
    <r>
      <rPr>
        <b/>
        <sz val="12"/>
        <color rgb="FF000000"/>
        <rFont val="Calibri"/>
        <family val="2"/>
      </rPr>
      <t xml:space="preserve">a- </t>
    </r>
    <r>
      <rPr>
        <sz val="12"/>
        <color rgb="FF000000"/>
        <rFont val="Calibri"/>
        <family val="2"/>
      </rPr>
      <t>Clinical staff: # 10, Details NR b- Laboratory technicians: # 2</t>
    </r>
  </si>
  <si>
    <t>Between May and October 2006, consecutive unselected patients with no age restriction presenting at the FUAM harbour clinic who showed interest in being screened with the rapid POC VisiTect Syphilis test (Omega Diagnostics, Alloa, Scotland) were invited to participate in the study. We included male and female sex workers, sex worker clients, and other patients living and working in the area who accessed the clinic. A sex worker client was defined as those men or women who reported having had sex with a male or female sex worker in the last 12 months. At the end of each clinic, venous blood samples were transferred to the FUAM laboratory. A laboratory technician, blind to the POC test results, tested sera using the FTA-Abs (WAMA Diagnostica, S ̃ao Paulo, Brazil) and VDRL (Winer Laboratorios, Rosario, Argentina), and VDRL titres were determined. The reference standard test for syphilis was FTA-Abs. This widely used test was considered the most appropriate comparator since the rapid POC test was also Treponema specific. Active syphilis was defined as sera reactive with both FTA-Abs and VDRL, with high and low titre active syphilis defined based on VDRL titres &gt; or ,1:8, respectively. Participants with a positive POC test were treated immediately with one intramuscular injection of 2.4 MU benzathine penicillin.</t>
  </si>
  <si>
    <t>one intramuscular injection of 2.4 MU benzathine penicillin.</t>
  </si>
  <si>
    <t>'..We considered as the economic cost of the condom what it would have been without the sub- sidy. ''</t>
  </si>
  <si>
    <t>Staff training; Diagnosis ; Treatment</t>
  </si>
  <si>
    <t xml:space="preserve">The MSF project initially aimed to offer STI clinical services and outreach on HIV/AIDS prevention and condom distribution to these sex workers and their clients. Both clinics were located near red-light districts and marketplaces to facilitate access for clients. The clinics also accepted patients presenting with non-STI related complaints as well as members of the general population. STI case management at the MSF clinics included taking a detailed history and assessing the risk of being infected with an STI, clinical examination (including a speculum examination for women), health education, promotion of condom use, and treatment using the syndromic approach. STI index patients were provided with a contact slip to allow them to notify their sexual partners; these partners were treated in accordance with the patient’s syndrome, irrespective of the presence of symptoms. </t>
  </si>
  <si>
    <t>Yes, details NR</t>
  </si>
  <si>
    <t xml:space="preserve"> FSWs;  SW partners;  men and women from the general population</t>
  </si>
  <si>
    <t>general population</t>
  </si>
  <si>
    <t xml:space="preserve"> general population</t>
  </si>
  <si>
    <t>Twelve rural communities, each consisting of the catchment population of a health centre and its satellite dispensaries, were matched into six pairs on the basis of geographical location, type of community (roadside, lakeshore, island, rural village), and rates of presentation with STDs. One community from each pair was randomly selected to receive the intervention, which was introduced into the 25 health units in the six intervention communities. The intervention was extended to the 24 health units in the comparison communities after the impact assessment was completed</t>
  </si>
  <si>
    <t>Staff type (# personnel) :  nurse (# NR), community health worker (# NR)</t>
  </si>
  <si>
    <t>condoms disribution</t>
  </si>
  <si>
    <t>Screening and diagnosis: syphilis; gonorrhoea; chlamydial infections; Trichomoniasis; bacterial vaginosis; candidiasis; chancroid</t>
  </si>
  <si>
    <t>Yes: syphilis; gonorrhoea; chlamydial infections; Trichomoniasis; bacterial vaginosis; candidiasis; chancroid</t>
  </si>
  <si>
    <t>(a) screening and diagnosese: Syphilis; HIV; Malaria; Haemoglobin</t>
  </si>
  <si>
    <t>general pupulation</t>
  </si>
  <si>
    <t>non pregnant women</t>
  </si>
  <si>
    <t>pregnant women</t>
  </si>
  <si>
    <t>patient with vaginal discharge</t>
  </si>
  <si>
    <t>patient with STD</t>
  </si>
  <si>
    <t>patient with urethral discharge</t>
  </si>
  <si>
    <t>patient with genital ulcer</t>
  </si>
  <si>
    <t>patient with genital ulcer, allergic</t>
  </si>
  <si>
    <t>patient with pelvic inflamatory disease</t>
  </si>
  <si>
    <t>patient with pubo-inguinal infection</t>
  </si>
  <si>
    <t>Syndrome: pubo-inguinal infection (LGV&amp; syphilis). Population: N/A</t>
  </si>
  <si>
    <t>male contacts</t>
  </si>
  <si>
    <t>men; non pregnant women</t>
  </si>
  <si>
    <t>Starting in 2006, a programme encompassing outreach, confidential and voluntary counselling and testing, and STI diagnosis and treatment for most at risk adolescents (MARA) was piloted at three sites in Tajikistan. Diagnosis and treatment were offered free of charge, and condoms were distributed free of charge both during outreach and at the clinics. There are four main groups of most at-risk adoles- cents (MARA) in Tajikistan: sex workers, intravenous drug users (IDUs), men who have sex with men, and others (mainly street children)</t>
  </si>
  <si>
    <t>Treatment for gonorrhoea, syphilis, herpes, Chlamydia , trichomoniasis</t>
  </si>
  <si>
    <t>Test for gonorrhoea, syphilis, herpes, Chlamydia , trichomoniasis, urine test, pregnancy test</t>
  </si>
  <si>
    <t>sex workers, intravenous drug users (IDUs), men who have sex with men, street children</t>
  </si>
  <si>
    <t>SWs, men who have sex with men</t>
  </si>
  <si>
    <t>Diagnosis, Treatment, prevention and counseling</t>
  </si>
  <si>
    <t>https://www.ncbi.nlm.nih.gov/pubmed/?term=Cost+and+efficiency+of+public+sector+sexually+transmitted+infection+clinics+in+Andhra+Pradesh%2C+India</t>
  </si>
  <si>
    <t>diagnostic tests; treatment</t>
  </si>
  <si>
    <t>Medical officer(s), medico-social worker, counsellor, and laboratory technician. # NR</t>
  </si>
  <si>
    <t xml:space="preserve">
We included STI clinics in the government-run public sec- tor hospitals for this study. These clinics provide services predominantly to the poor at no or minimal fee, and many persons receiving services here have relatively advanced STIs. At the time of starting data collection for this study in mid-2004, 85 public sector clinics were func- tioning. Of these, 28 STI clinics had been functioning since the 1960's in the state capital and the district head- quarters as part of the medical college hospitals and other major public hospitals of Andhra Pradesh. In addition, 57 STI clinics were formally designated in mid-2002 in pub- lic hospitals, in district headquarter hospitals and in area hospitals located in smaller jurisdictions. Generally, the STI care in medical college hospitals and district head- quarter hospitals is provided in distinct separate clinics, whereas in area hospitals it is provided as part of the gen- eral outpatient.</t>
  </si>
  <si>
    <t>clinical_monitoring</t>
  </si>
  <si>
    <t>demand_generation</t>
  </si>
  <si>
    <t>counseling_content</t>
  </si>
  <si>
    <t>staff_type</t>
  </si>
  <si>
    <t>arv_regimen</t>
  </si>
  <si>
    <t>treatment_phase</t>
  </si>
  <si>
    <t>supportive_care</t>
  </si>
  <si>
    <t>visits</t>
  </si>
  <si>
    <t>id_method</t>
  </si>
  <si>
    <t>screening_diagnosis</t>
  </si>
  <si>
    <t>referrals</t>
  </si>
  <si>
    <t>comm_awareness</t>
  </si>
  <si>
    <t>health_system</t>
  </si>
  <si>
    <t>id_tech_diag</t>
  </si>
  <si>
    <t>id_tech_treat</t>
  </si>
  <si>
    <t>id_tech_prevention</t>
  </si>
  <si>
    <r>
      <t>VisiTect, FTA-Abs, VDRL</t>
    </r>
    <r>
      <rPr>
        <b/>
        <sz val="12"/>
        <color rgb="FF000000"/>
        <rFont val="Calibri"/>
        <family val="2"/>
      </rPr>
      <t/>
    </r>
  </si>
  <si>
    <t>benzathine penicillin</t>
  </si>
  <si>
    <t>Rapid Test for HIV, Elisa for HIV</t>
  </si>
  <si>
    <t>cibrofloxacin; doxicycline; metronidazole; nystatin; cefixime; erythromycin; penicillin G</t>
  </si>
  <si>
    <t>cibrofloxacin; doxicycline; metronidazole; nystatin; cefixime; erythromycin</t>
  </si>
  <si>
    <t>cibrofloxacin; doxicycline</t>
  </si>
  <si>
    <t>condoms</t>
  </si>
  <si>
    <t>cibrofloxacin; doxicycline; metronidazole</t>
  </si>
  <si>
    <t>cefixime; erythromycine; metronidazole</t>
  </si>
  <si>
    <t>doxicycline; Penicillin G</t>
  </si>
  <si>
    <t>SD Bioline RST; confirmatory RPR test kit</t>
  </si>
  <si>
    <t>Benzathine penicillin (2.5 MU 1 dose)</t>
  </si>
  <si>
    <t>screening and diagnosis: Syphilis; HIV; Malaria; Haemoglobin</t>
  </si>
  <si>
    <t>screening and diagnosis: Syphilis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</si>
</sst>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164" formatCode="&quot;$&quot;#,##0.00"/>
    <numFmt numFmtId="165" formatCode="&quot;$&quot;#,##0.00;[Red]\-&quot;$&quot;#,##0.00"/>
    <numFmt numFmtId="166" formatCode="0.0"/>
    <numFmt numFmtId="167" formatCode="&quot;$&quot;#,##0.000"/>
    <numFmt numFmtId="168" formatCode="&quot;$&quot;#,##0.0000"/>
    <numFmt numFmtId="169" formatCode="[$BRL]\ #,##0.00"/>
  </numFmts>
  <fonts count="49" x14ac:knownFonts="1">
    <font>
      <sz val="12"/>
      <color rgb="FF000000"/>
      <name val="Calibri"/>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4"/>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b/>
      <sz val="12"/>
      <color theme="1"/>
      <name val="Calibri"/>
      <family val="2"/>
      <scheme val="minor"/>
    </font>
    <font>
      <sz val="11"/>
      <color theme="1"/>
      <name val="Calibri"/>
      <family val="2"/>
      <scheme val="minor"/>
    </font>
    <font>
      <sz val="12"/>
      <color rgb="FF000000"/>
      <name val="Calibri"/>
      <family val="2"/>
    </font>
    <font>
      <sz val="12"/>
      <name val="Calibri"/>
      <family val="2"/>
      <scheme val="minor"/>
    </font>
    <font>
      <u/>
      <sz val="12"/>
      <color theme="10"/>
      <name val="Calibri"/>
      <family val="2"/>
    </font>
  </fonts>
  <fills count="26">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FF0000"/>
        <bgColor rgb="FFFF0000"/>
      </patternFill>
    </fill>
    <fill>
      <patternFill patternType="solid">
        <fgColor rgb="FFE5DFEC"/>
        <bgColor rgb="FFE5DFEC"/>
      </patternFill>
    </fill>
    <fill>
      <patternFill patternType="solid">
        <fgColor rgb="FF8DB3E2"/>
        <bgColor rgb="FF8DB3E2"/>
      </patternFill>
    </fill>
    <fill>
      <patternFill patternType="solid">
        <fgColor rgb="FF00B0F0"/>
        <bgColor rgb="FF00B0F0"/>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rgb="FFFFFF00"/>
        <bgColor indexed="64"/>
      </patternFill>
    </fill>
  </fills>
  <borders count="69">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right style="thin">
        <color rgb="FF000000"/>
      </right>
      <top/>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s>
  <cellStyleXfs count="4">
    <xf numFmtId="0" fontId="0" fillId="0" borderId="0"/>
    <xf numFmtId="0" fontId="45" fillId="0" borderId="63"/>
    <xf numFmtId="44" fontId="46" fillId="0" borderId="0" applyFont="0" applyFill="0" applyBorder="0" applyAlignment="0" applyProtection="0"/>
    <xf numFmtId="0" fontId="48" fillId="0" borderId="0" applyNumberFormat="0" applyFill="0" applyBorder="0" applyAlignment="0" applyProtection="0"/>
  </cellStyleXfs>
  <cellXfs count="341">
    <xf numFmtId="0" fontId="0" fillId="0" borderId="0" xfId="0" applyFont="1" applyAlignment="1"/>
    <xf numFmtId="0" fontId="0" fillId="0" borderId="0" xfId="0" applyFont="1" applyAlignment="1">
      <alignment wrapText="1"/>
    </xf>
    <xf numFmtId="0" fontId="9" fillId="5" borderId="5" xfId="0" applyFont="1" applyFill="1" applyBorder="1"/>
    <xf numFmtId="0" fontId="12" fillId="6" borderId="5" xfId="0" applyFont="1" applyFill="1" applyBorder="1" applyAlignment="1">
      <alignment horizontal="center" vertical="center"/>
    </xf>
    <xf numFmtId="49" fontId="9" fillId="2" borderId="9" xfId="0" applyNumberFormat="1" applyFont="1" applyFill="1" applyBorder="1" applyAlignment="1">
      <alignment horizontal="center" vertical="center" wrapText="1"/>
    </xf>
    <xf numFmtId="49" fontId="9" fillId="2" borderId="5" xfId="0" applyNumberFormat="1" applyFont="1" applyFill="1" applyBorder="1" applyAlignment="1">
      <alignment horizontal="center" vertical="center" wrapText="1"/>
    </xf>
    <xf numFmtId="49" fontId="12" fillId="2" borderId="5" xfId="0" applyNumberFormat="1" applyFont="1" applyFill="1" applyBorder="1" applyAlignment="1">
      <alignment horizontal="center" vertical="center" wrapText="1"/>
    </xf>
    <xf numFmtId="49" fontId="9" fillId="2" borderId="1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13" fillId="7" borderId="17" xfId="0" applyFont="1" applyFill="1" applyBorder="1" applyAlignment="1">
      <alignment horizontal="center" vertical="center" wrapText="1"/>
    </xf>
    <xf numFmtId="0" fontId="13" fillId="7" borderId="18" xfId="0" applyFont="1" applyFill="1" applyBorder="1" applyAlignment="1">
      <alignment horizontal="center" vertical="center" wrapText="1"/>
    </xf>
    <xf numFmtId="0" fontId="13" fillId="7" borderId="19" xfId="0" applyFont="1" applyFill="1" applyBorder="1" applyAlignment="1">
      <alignment horizontal="center" vertical="center" wrapText="1"/>
    </xf>
    <xf numFmtId="0" fontId="14" fillId="8" borderId="20" xfId="0" applyFont="1" applyFill="1" applyBorder="1" applyAlignment="1">
      <alignment horizontal="center" vertical="center" wrapText="1"/>
    </xf>
    <xf numFmtId="0" fontId="9" fillId="0" borderId="0" xfId="0" applyFont="1" applyAlignment="1">
      <alignment vertical="center" wrapText="1"/>
    </xf>
    <xf numFmtId="0" fontId="9" fillId="2" borderId="21" xfId="0" applyFont="1" applyFill="1" applyBorder="1" applyAlignment="1">
      <alignment vertical="center" wrapText="1"/>
    </xf>
    <xf numFmtId="0" fontId="14" fillId="8" borderId="22" xfId="0" applyFont="1" applyFill="1" applyBorder="1" applyAlignment="1">
      <alignment horizontal="center" vertical="center" wrapText="1"/>
    </xf>
    <xf numFmtId="0" fontId="9" fillId="2" borderId="23" xfId="0" applyFont="1" applyFill="1" applyBorder="1" applyAlignment="1">
      <alignment vertical="center" wrapText="1"/>
    </xf>
    <xf numFmtId="0" fontId="9" fillId="2" borderId="24" xfId="0" applyFont="1" applyFill="1" applyBorder="1" applyAlignment="1">
      <alignment vertical="center" wrapText="1"/>
    </xf>
    <xf numFmtId="0" fontId="9" fillId="2" borderId="5" xfId="0" applyFont="1" applyFill="1" applyBorder="1" applyAlignment="1">
      <alignment horizontal="center" vertical="center" wrapText="1"/>
    </xf>
    <xf numFmtId="0" fontId="14" fillId="8" borderId="25" xfId="0" applyFont="1" applyFill="1" applyBorder="1" applyAlignment="1">
      <alignment horizontal="center" vertical="center" wrapText="1"/>
    </xf>
    <xf numFmtId="0" fontId="9" fillId="2" borderId="26" xfId="0" applyFont="1" applyFill="1" applyBorder="1" applyAlignment="1">
      <alignment horizontal="center" vertical="center" wrapText="1"/>
    </xf>
    <xf numFmtId="0" fontId="0" fillId="0" borderId="0" xfId="0" applyFont="1" applyAlignment="1">
      <alignment horizontal="left" vertical="center" wrapText="1"/>
    </xf>
    <xf numFmtId="0" fontId="9" fillId="9" borderId="5" xfId="0" applyFont="1" applyFill="1" applyBorder="1" applyAlignment="1">
      <alignment horizontal="center" vertical="center" wrapText="1"/>
    </xf>
    <xf numFmtId="0" fontId="9" fillId="2" borderId="24" xfId="0" applyFont="1" applyFill="1" applyBorder="1" applyAlignment="1">
      <alignment horizontal="center" vertical="center" wrapText="1"/>
    </xf>
    <xf numFmtId="49" fontId="9" fillId="10" borderId="5" xfId="0" applyNumberFormat="1" applyFont="1" applyFill="1" applyBorder="1" applyAlignment="1">
      <alignment horizontal="center" vertical="center" wrapText="1"/>
    </xf>
    <xf numFmtId="0" fontId="9" fillId="10" borderId="5" xfId="0" applyFont="1" applyFill="1" applyBorder="1" applyAlignment="1">
      <alignment horizontal="center" vertical="center" wrapText="1"/>
    </xf>
    <xf numFmtId="0" fontId="9" fillId="11" borderId="5" xfId="0" applyFont="1" applyFill="1" applyBorder="1" applyAlignment="1">
      <alignment horizontal="center" vertical="center" wrapText="1"/>
    </xf>
    <xf numFmtId="0" fontId="9" fillId="2" borderId="27" xfId="0" applyFont="1" applyFill="1" applyBorder="1" applyAlignment="1">
      <alignment horizontal="center" vertical="center" wrapText="1"/>
    </xf>
    <xf numFmtId="0" fontId="12" fillId="11" borderId="5" xfId="0" applyFont="1" applyFill="1" applyBorder="1" applyAlignment="1">
      <alignment horizontal="center" vertical="center" wrapText="1"/>
    </xf>
    <xf numFmtId="0" fontId="0" fillId="0" borderId="0" xfId="0" applyFont="1" applyAlignment="1">
      <alignment vertical="center"/>
    </xf>
    <xf numFmtId="0" fontId="12" fillId="9" borderId="5" xfId="0" applyFont="1" applyFill="1" applyBorder="1" applyAlignment="1">
      <alignment horizontal="center" vertical="center" wrapText="1"/>
    </xf>
    <xf numFmtId="0" fontId="12" fillId="2" borderId="5" xfId="0" applyFont="1" applyFill="1" applyBorder="1" applyAlignment="1">
      <alignment horizontal="center" vertical="center" wrapText="1"/>
    </xf>
    <xf numFmtId="164" fontId="9" fillId="10" borderId="5" xfId="0" applyNumberFormat="1" applyFont="1" applyFill="1" applyBorder="1" applyAlignment="1">
      <alignment horizontal="center" vertical="center" wrapText="1"/>
    </xf>
    <xf numFmtId="165" fontId="9" fillId="10" borderId="5" xfId="0" applyNumberFormat="1" applyFont="1" applyFill="1" applyBorder="1" applyAlignment="1">
      <alignment horizontal="center" vertical="center" wrapText="1"/>
    </xf>
    <xf numFmtId="2" fontId="9" fillId="10" borderId="5" xfId="0" applyNumberFormat="1" applyFont="1" applyFill="1" applyBorder="1" applyAlignment="1">
      <alignment horizontal="center" vertical="center" wrapText="1"/>
    </xf>
    <xf numFmtId="0" fontId="12" fillId="2" borderId="28" xfId="0" applyFont="1" applyFill="1" applyBorder="1" applyAlignment="1">
      <alignment horizontal="center" vertical="center" wrapText="1"/>
    </xf>
    <xf numFmtId="0" fontId="9" fillId="10" borderId="26" xfId="0" applyFont="1" applyFill="1" applyBorder="1" applyAlignment="1">
      <alignment horizontal="center" vertical="center" wrapText="1"/>
    </xf>
    <xf numFmtId="0" fontId="9" fillId="2" borderId="28" xfId="0" applyFont="1" applyFill="1" applyBorder="1" applyAlignment="1">
      <alignment horizontal="center" vertical="center" wrapText="1"/>
    </xf>
    <xf numFmtId="0" fontId="9" fillId="10" borderId="27" xfId="0" applyFont="1" applyFill="1" applyBorder="1" applyAlignment="1">
      <alignment horizontal="center" vertical="center" wrapText="1"/>
    </xf>
    <xf numFmtId="0" fontId="13" fillId="9" borderId="17" xfId="0" applyFont="1" applyFill="1" applyBorder="1" applyAlignment="1">
      <alignment horizontal="center" vertical="center" wrapText="1"/>
    </xf>
    <xf numFmtId="0" fontId="12" fillId="12" borderId="5" xfId="0" applyFont="1" applyFill="1" applyBorder="1" applyAlignment="1">
      <alignment horizontal="center" vertical="center" wrapText="1"/>
    </xf>
    <xf numFmtId="0" fontId="13" fillId="9" borderId="18" xfId="0" applyFont="1" applyFill="1" applyBorder="1" applyAlignment="1">
      <alignment horizontal="center" vertical="center" wrapText="1"/>
    </xf>
    <xf numFmtId="0" fontId="14" fillId="13" borderId="20" xfId="0" applyFont="1" applyFill="1" applyBorder="1" applyAlignment="1">
      <alignment horizontal="center" vertical="center" wrapText="1"/>
    </xf>
    <xf numFmtId="0" fontId="9" fillId="14" borderId="5" xfId="0" applyFont="1" applyFill="1" applyBorder="1" applyAlignment="1">
      <alignment horizontal="center" vertical="center" wrapText="1"/>
    </xf>
    <xf numFmtId="0" fontId="0" fillId="0" borderId="0" xfId="0" applyFont="1" applyAlignment="1">
      <alignment horizontal="center" vertical="center" wrapText="1"/>
    </xf>
    <xf numFmtId="0" fontId="14" fillId="13" borderId="22" xfId="0" applyFont="1" applyFill="1" applyBorder="1" applyAlignment="1">
      <alignment horizontal="center" vertical="center" wrapText="1"/>
    </xf>
    <xf numFmtId="0" fontId="15" fillId="0" borderId="0" xfId="0" applyFont="1" applyAlignment="1">
      <alignment horizontal="center" vertical="center" wrapText="1"/>
    </xf>
    <xf numFmtId="164" fontId="0" fillId="0" borderId="0" xfId="0" applyNumberFormat="1" applyFont="1" applyAlignment="1">
      <alignment horizontal="center" vertical="center" wrapText="1"/>
    </xf>
    <xf numFmtId="165" fontId="0" fillId="0" borderId="0" xfId="0" applyNumberFormat="1" applyFont="1" applyAlignment="1">
      <alignment horizontal="center" vertical="center" wrapText="1"/>
    </xf>
    <xf numFmtId="0" fontId="9" fillId="2" borderId="30" xfId="0" applyFont="1" applyFill="1" applyBorder="1" applyAlignment="1">
      <alignment horizontal="center" vertical="center" wrapText="1"/>
    </xf>
    <xf numFmtId="0" fontId="9" fillId="2" borderId="31" xfId="0" applyFont="1" applyFill="1" applyBorder="1" applyAlignment="1">
      <alignment horizontal="center" vertical="center" wrapText="1"/>
    </xf>
    <xf numFmtId="0" fontId="9" fillId="2" borderId="32" xfId="0" applyFont="1" applyFill="1" applyBorder="1" applyAlignment="1">
      <alignment horizontal="center" vertical="center" wrapText="1"/>
    </xf>
    <xf numFmtId="0" fontId="9" fillId="2" borderId="33" xfId="0" applyFont="1" applyFill="1" applyBorder="1" applyAlignment="1">
      <alignment horizontal="center" vertical="center" wrapText="1"/>
    </xf>
    <xf numFmtId="0" fontId="15" fillId="15" borderId="5" xfId="0" applyFont="1" applyFill="1" applyBorder="1" applyAlignment="1">
      <alignment horizontal="center" vertical="center" wrapText="1"/>
    </xf>
    <xf numFmtId="0" fontId="9" fillId="12" borderId="5" xfId="0" applyFont="1" applyFill="1" applyBorder="1" applyAlignment="1">
      <alignment horizontal="center" vertical="center" wrapText="1"/>
    </xf>
    <xf numFmtId="2" fontId="0" fillId="0" borderId="0" xfId="0" applyNumberFormat="1" applyFont="1" applyAlignment="1">
      <alignment horizontal="center" vertical="center" wrapText="1"/>
    </xf>
    <xf numFmtId="49" fontId="9" fillId="0" borderId="0" xfId="0" applyNumberFormat="1" applyFont="1" applyAlignment="1">
      <alignment horizontal="center" vertical="center" wrapText="1"/>
    </xf>
    <xf numFmtId="0" fontId="9" fillId="0" borderId="0" xfId="0" applyFont="1" applyAlignment="1">
      <alignment horizontal="center" vertical="center" wrapText="1"/>
    </xf>
    <xf numFmtId="9" fontId="0" fillId="0" borderId="0" xfId="0" applyNumberFormat="1" applyFont="1" applyAlignment="1">
      <alignment horizontal="center" vertical="center" wrapText="1"/>
    </xf>
    <xf numFmtId="0" fontId="12" fillId="0" borderId="0" xfId="0" applyFont="1" applyAlignment="1">
      <alignment horizontal="center" vertical="center" wrapText="1"/>
    </xf>
    <xf numFmtId="0" fontId="9" fillId="15" borderId="5" xfId="0" applyFont="1" applyFill="1" applyBorder="1" applyAlignment="1">
      <alignment horizontal="center" vertical="center" wrapText="1"/>
    </xf>
    <xf numFmtId="0" fontId="16" fillId="0" borderId="0" xfId="0" applyFont="1" applyAlignment="1">
      <alignment horizontal="center" vertical="center" wrapText="1"/>
    </xf>
    <xf numFmtId="0" fontId="9" fillId="16" borderId="5" xfId="0" applyFont="1" applyFill="1" applyBorder="1" applyAlignment="1">
      <alignment horizontal="center" vertical="center" wrapText="1"/>
    </xf>
    <xf numFmtId="0" fontId="0" fillId="16" borderId="5" xfId="0" applyFont="1" applyFill="1" applyBorder="1" applyAlignment="1">
      <alignment horizontal="center" vertical="center" wrapText="1"/>
    </xf>
    <xf numFmtId="0" fontId="17" fillId="0" borderId="0" xfId="0" applyFont="1" applyAlignment="1">
      <alignment horizontal="center" vertical="center" wrapText="1"/>
    </xf>
    <xf numFmtId="17" fontId="0" fillId="0" borderId="0" xfId="0" applyNumberFormat="1" applyFont="1" applyAlignment="1">
      <alignment horizontal="center" vertical="center" wrapText="1"/>
    </xf>
    <xf numFmtId="10" fontId="0" fillId="0" borderId="0" xfId="0" applyNumberFormat="1" applyFont="1" applyAlignment="1">
      <alignment horizontal="center" vertical="center" wrapText="1"/>
    </xf>
    <xf numFmtId="0" fontId="0" fillId="0" borderId="0" xfId="0" applyFont="1" applyAlignment="1">
      <alignment horizontal="center" vertical="center"/>
    </xf>
    <xf numFmtId="0" fontId="18" fillId="0" borderId="0" xfId="0" applyFont="1" applyAlignment="1">
      <alignment horizontal="center" vertical="center" wrapText="1"/>
    </xf>
    <xf numFmtId="49" fontId="0" fillId="0" borderId="0" xfId="0" applyNumberFormat="1" applyFont="1" applyAlignment="1">
      <alignment horizontal="center" vertical="center" wrapText="1"/>
    </xf>
    <xf numFmtId="0" fontId="0" fillId="0" borderId="34" xfId="0" applyFont="1" applyBorder="1" applyAlignment="1">
      <alignment horizontal="center" vertical="center" wrapText="1"/>
    </xf>
    <xf numFmtId="0" fontId="9" fillId="4" borderId="5" xfId="0" applyFont="1" applyFill="1" applyBorder="1" applyAlignment="1">
      <alignment horizontal="center" vertical="center"/>
    </xf>
    <xf numFmtId="0" fontId="9"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9" fillId="17" borderId="5" xfId="0" applyFont="1" applyFill="1" applyBorder="1" applyAlignment="1">
      <alignment horizontal="left" vertical="center"/>
    </xf>
    <xf numFmtId="0" fontId="9" fillId="17" borderId="5" xfId="0" applyFont="1" applyFill="1" applyBorder="1" applyAlignment="1">
      <alignment horizontal="center" vertical="center" wrapText="1"/>
    </xf>
    <xf numFmtId="0" fontId="0" fillId="17" borderId="5" xfId="0" applyFont="1" applyFill="1" applyBorder="1" applyAlignment="1">
      <alignment horizontal="left" vertical="center" wrapText="1"/>
    </xf>
    <xf numFmtId="0" fontId="16" fillId="18" borderId="25" xfId="0" applyFont="1" applyFill="1" applyBorder="1" applyAlignment="1">
      <alignment horizontal="left" vertical="center" wrapText="1"/>
    </xf>
    <xf numFmtId="0" fontId="16" fillId="18" borderId="25" xfId="0" applyFont="1" applyFill="1" applyBorder="1" applyAlignment="1">
      <alignment horizontal="center" vertical="center" wrapText="1"/>
    </xf>
    <xf numFmtId="0" fontId="16" fillId="0" borderId="0" xfId="0" applyFont="1" applyAlignment="1">
      <alignment wrapText="1"/>
    </xf>
    <xf numFmtId="0" fontId="16" fillId="18" borderId="5" xfId="0" applyFont="1" applyFill="1" applyBorder="1" applyAlignment="1">
      <alignment horizontal="center" vertical="center" wrapText="1"/>
    </xf>
    <xf numFmtId="0" fontId="0" fillId="0" borderId="39" xfId="0" applyFont="1" applyBorder="1" applyAlignment="1">
      <alignment horizontal="left" vertical="center" wrapText="1"/>
    </xf>
    <xf numFmtId="0" fontId="0" fillId="0" borderId="41" xfId="0" applyFont="1" applyBorder="1" applyAlignment="1">
      <alignment horizontal="left" vertical="center" wrapText="1"/>
    </xf>
    <xf numFmtId="0" fontId="0" fillId="0" borderId="34" xfId="0" applyFont="1" applyBorder="1" applyAlignment="1">
      <alignment horizontal="center" wrapText="1"/>
    </xf>
    <xf numFmtId="0" fontId="0" fillId="0" borderId="41" xfId="0" applyFont="1" applyBorder="1" applyAlignment="1">
      <alignment wrapText="1"/>
    </xf>
    <xf numFmtId="0" fontId="0" fillId="0" borderId="0" xfId="0" applyFont="1" applyAlignment="1">
      <alignment horizontal="center" wrapText="1"/>
    </xf>
    <xf numFmtId="0" fontId="0" fillId="0" borderId="42" xfId="0" applyFont="1" applyBorder="1" applyAlignment="1">
      <alignment horizontal="center" vertical="center" wrapText="1"/>
    </xf>
    <xf numFmtId="0" fontId="0" fillId="0" borderId="43" xfId="0" applyFont="1" applyBorder="1" applyAlignment="1">
      <alignment horizontal="center" wrapText="1"/>
    </xf>
    <xf numFmtId="0" fontId="0" fillId="0" borderId="44" xfId="0" applyFont="1" applyBorder="1" applyAlignment="1">
      <alignment wrapText="1"/>
    </xf>
    <xf numFmtId="0" fontId="0" fillId="0" borderId="40" xfId="0" applyFont="1" applyBorder="1" applyAlignment="1">
      <alignment horizontal="center" vertical="center" wrapText="1"/>
    </xf>
    <xf numFmtId="0" fontId="0" fillId="0" borderId="39" xfId="0" applyFont="1" applyBorder="1" applyAlignment="1">
      <alignment wrapText="1"/>
    </xf>
    <xf numFmtId="0" fontId="0" fillId="17" borderId="5" xfId="0" applyFont="1" applyFill="1" applyBorder="1" applyAlignment="1">
      <alignment horizontal="center" vertical="center" wrapText="1"/>
    </xf>
    <xf numFmtId="0" fontId="16" fillId="18" borderId="5" xfId="0" applyFont="1" applyFill="1" applyBorder="1" applyAlignment="1">
      <alignment wrapText="1"/>
    </xf>
    <xf numFmtId="0" fontId="16" fillId="18" borderId="5" xfId="0" applyFont="1" applyFill="1" applyBorder="1" applyAlignment="1">
      <alignment horizontal="left" vertical="center" wrapText="1"/>
    </xf>
    <xf numFmtId="0" fontId="15" fillId="0" borderId="0" xfId="0" applyFont="1" applyAlignment="1">
      <alignment horizontal="left" vertical="center" wrapText="1"/>
    </xf>
    <xf numFmtId="0" fontId="19" fillId="0" borderId="0" xfId="0" applyFont="1" applyAlignment="1">
      <alignment horizontal="left" vertical="center" wrapText="1"/>
    </xf>
    <xf numFmtId="0" fontId="16" fillId="0" borderId="0" xfId="0" applyFont="1" applyAlignment="1">
      <alignment horizontal="left" vertical="center" wrapText="1"/>
    </xf>
    <xf numFmtId="0" fontId="15" fillId="0" borderId="0" xfId="0" applyFont="1" applyAlignment="1">
      <alignment vertical="center" wrapText="1"/>
    </xf>
    <xf numFmtId="6" fontId="0" fillId="0" borderId="0" xfId="0" applyNumberFormat="1" applyFont="1" applyAlignment="1">
      <alignment horizontal="center" vertical="center" wrapText="1"/>
    </xf>
    <xf numFmtId="0" fontId="16" fillId="18" borderId="5" xfId="0" applyFont="1" applyFill="1" applyBorder="1" applyAlignment="1">
      <alignment vertical="center"/>
    </xf>
    <xf numFmtId="0" fontId="9" fillId="17" borderId="5" xfId="0" applyFont="1" applyFill="1" applyBorder="1" applyAlignment="1">
      <alignment horizontal="left" vertical="center" wrapText="1"/>
    </xf>
    <xf numFmtId="0" fontId="0" fillId="18" borderId="25" xfId="0" applyFont="1" applyFill="1" applyBorder="1" applyAlignment="1">
      <alignment horizontal="center" vertical="center" wrapText="1"/>
    </xf>
    <xf numFmtId="0" fontId="0" fillId="18" borderId="5" xfId="0" applyFont="1" applyFill="1" applyBorder="1" applyAlignment="1">
      <alignment horizontal="center" vertical="center" wrapText="1"/>
    </xf>
    <xf numFmtId="0" fontId="18" fillId="0" borderId="0" xfId="0" applyFont="1"/>
    <xf numFmtId="0" fontId="16" fillId="18" borderId="5" xfId="0" applyFont="1" applyFill="1" applyBorder="1" applyAlignment="1">
      <alignment vertical="center" wrapText="1"/>
    </xf>
    <xf numFmtId="0" fontId="20" fillId="17" borderId="5" xfId="0" applyFont="1" applyFill="1" applyBorder="1" applyAlignment="1">
      <alignment horizontal="left" vertical="center"/>
    </xf>
    <xf numFmtId="0" fontId="21" fillId="17" borderId="5" xfId="0" applyFont="1" applyFill="1" applyBorder="1" applyAlignment="1">
      <alignment horizontal="center" vertical="center" wrapText="1"/>
    </xf>
    <xf numFmtId="0" fontId="9" fillId="17" borderId="5" xfId="0" applyFont="1" applyFill="1" applyBorder="1" applyAlignment="1">
      <alignment wrapText="1"/>
    </xf>
    <xf numFmtId="0" fontId="9" fillId="0" borderId="0" xfId="0" applyFont="1" applyAlignment="1">
      <alignment horizontal="left" vertical="center" wrapText="1"/>
    </xf>
    <xf numFmtId="0" fontId="16" fillId="0" borderId="0" xfId="0" applyFont="1" applyAlignment="1">
      <alignment vertical="center" wrapText="1"/>
    </xf>
    <xf numFmtId="167" fontId="0" fillId="0" borderId="0" xfId="0" applyNumberFormat="1" applyFont="1" applyAlignment="1">
      <alignment horizontal="center" vertical="center" wrapText="1"/>
    </xf>
    <xf numFmtId="168" fontId="0" fillId="0" borderId="0" xfId="0" applyNumberFormat="1" applyFont="1" applyAlignment="1">
      <alignment horizontal="center" vertical="center" wrapText="1"/>
    </xf>
    <xf numFmtId="8" fontId="0" fillId="0" borderId="0" xfId="0" applyNumberFormat="1" applyFont="1" applyAlignment="1">
      <alignment horizontal="center" vertical="center" wrapText="1"/>
    </xf>
    <xf numFmtId="0" fontId="13" fillId="7" borderId="28" xfId="0" applyFont="1" applyFill="1" applyBorder="1" applyAlignment="1">
      <alignment horizontal="center" vertical="center" wrapText="1"/>
    </xf>
    <xf numFmtId="0" fontId="13" fillId="7" borderId="45"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5" xfId="0" applyFont="1" applyFill="1" applyBorder="1" applyAlignment="1">
      <alignment horizontal="center" vertical="center" wrapText="1"/>
    </xf>
    <xf numFmtId="0" fontId="22" fillId="0" borderId="0" xfId="0" applyFont="1" applyAlignment="1">
      <alignment horizontal="center" vertical="center" wrapText="1"/>
    </xf>
    <xf numFmtId="0" fontId="23" fillId="7" borderId="50" xfId="0" applyFont="1" applyFill="1" applyBorder="1" applyAlignment="1">
      <alignment horizontal="center" vertical="center" wrapText="1"/>
    </xf>
    <xf numFmtId="0" fontId="23" fillId="7" borderId="51" xfId="0" applyFont="1" applyFill="1" applyBorder="1" applyAlignment="1">
      <alignment horizontal="center" vertical="center" wrapText="1"/>
    </xf>
    <xf numFmtId="0" fontId="23" fillId="7" borderId="52" xfId="0" applyFont="1" applyFill="1" applyBorder="1" applyAlignment="1">
      <alignment horizontal="center" vertical="center" wrapText="1"/>
    </xf>
    <xf numFmtId="0" fontId="23" fillId="7" borderId="53" xfId="0" applyFont="1" applyFill="1" applyBorder="1" applyAlignment="1">
      <alignment horizontal="center" vertical="center" wrapText="1"/>
    </xf>
    <xf numFmtId="0" fontId="23" fillId="7" borderId="54" xfId="0" applyFont="1" applyFill="1" applyBorder="1" applyAlignment="1">
      <alignment horizontal="center" vertical="center" wrapText="1"/>
    </xf>
    <xf numFmtId="0" fontId="18" fillId="7" borderId="5" xfId="0" applyFont="1" applyFill="1" applyBorder="1"/>
    <xf numFmtId="0" fontId="13" fillId="19" borderId="28" xfId="0" applyFont="1" applyFill="1" applyBorder="1" applyAlignment="1">
      <alignment horizontal="left" vertical="center" wrapText="1"/>
    </xf>
    <xf numFmtId="0" fontId="18" fillId="19" borderId="28" xfId="0" applyFont="1" applyFill="1" applyBorder="1" applyAlignment="1">
      <alignment horizontal="left" vertical="center" wrapText="1"/>
    </xf>
    <xf numFmtId="0" fontId="13" fillId="19" borderId="28" xfId="0" applyFont="1" applyFill="1" applyBorder="1" applyAlignment="1">
      <alignment horizontal="left" vertical="center"/>
    </xf>
    <xf numFmtId="0" fontId="25" fillId="19" borderId="28" xfId="0" applyFont="1" applyFill="1" applyBorder="1" applyAlignment="1">
      <alignment horizontal="left" vertical="center" wrapText="1"/>
    </xf>
    <xf numFmtId="0" fontId="26" fillId="19" borderId="28" xfId="0" applyFont="1" applyFill="1" applyBorder="1" applyAlignment="1">
      <alignment horizontal="left" vertical="center" wrapText="1"/>
    </xf>
    <xf numFmtId="0" fontId="13" fillId="19" borderId="45" xfId="0" applyFont="1" applyFill="1" applyBorder="1" applyAlignment="1">
      <alignment horizontal="left" vertical="center" wrapText="1"/>
    </xf>
    <xf numFmtId="0" fontId="18" fillId="19" borderId="45" xfId="0" applyFont="1" applyFill="1" applyBorder="1" applyAlignment="1">
      <alignment horizontal="left" vertical="center" wrapText="1"/>
    </xf>
    <xf numFmtId="0" fontId="13" fillId="19" borderId="46" xfId="0" applyFont="1" applyFill="1" applyBorder="1" applyAlignment="1">
      <alignment horizontal="left" vertical="center" wrapText="1"/>
    </xf>
    <xf numFmtId="0" fontId="24" fillId="7" borderId="28" xfId="0" applyFont="1" applyFill="1" applyBorder="1" applyAlignment="1">
      <alignment vertical="center" textRotation="90"/>
    </xf>
    <xf numFmtId="0" fontId="18" fillId="0" borderId="0" xfId="0" applyFont="1" applyAlignment="1">
      <alignment horizontal="left"/>
    </xf>
    <xf numFmtId="0" fontId="18" fillId="0" borderId="0" xfId="0" applyFont="1" applyAlignment="1">
      <alignment vertical="center" wrapText="1"/>
    </xf>
    <xf numFmtId="0" fontId="18" fillId="0" borderId="0" xfId="0" applyFont="1" applyAlignment="1">
      <alignment horizontal="left" vertical="center" wrapText="1"/>
    </xf>
    <xf numFmtId="0" fontId="13" fillId="0" borderId="0" xfId="0" applyFont="1" applyAlignment="1">
      <alignment vertical="center" wrapText="1"/>
    </xf>
    <xf numFmtId="0" fontId="23" fillId="0" borderId="0" xfId="0" applyFont="1" applyAlignment="1">
      <alignment vertical="center" wrapText="1"/>
    </xf>
    <xf numFmtId="0" fontId="23" fillId="0" borderId="0" xfId="0" applyFont="1" applyAlignment="1">
      <alignment horizontal="left" vertical="center" wrapText="1"/>
    </xf>
    <xf numFmtId="0" fontId="13" fillId="0" borderId="0" xfId="0" applyFont="1" applyAlignment="1">
      <alignment horizontal="left" vertical="center" wrapText="1"/>
    </xf>
    <xf numFmtId="0" fontId="18" fillId="0" borderId="64" xfId="0" applyFont="1" applyBorder="1" applyAlignment="1">
      <alignment horizontal="left" vertical="center" wrapText="1"/>
    </xf>
    <xf numFmtId="0" fontId="18" fillId="0" borderId="64" xfId="0" applyFont="1" applyBorder="1" applyAlignment="1">
      <alignment vertical="center" wrapText="1"/>
    </xf>
    <xf numFmtId="0" fontId="27" fillId="20" borderId="5" xfId="0" applyFont="1" applyFill="1" applyBorder="1" applyAlignment="1">
      <alignment vertical="top"/>
    </xf>
    <xf numFmtId="0" fontId="28" fillId="20" borderId="5" xfId="0" applyFont="1" applyFill="1" applyBorder="1" applyAlignment="1">
      <alignment vertical="top"/>
    </xf>
    <xf numFmtId="0" fontId="29" fillId="20" borderId="5" xfId="0" applyFont="1" applyFill="1" applyBorder="1" applyAlignment="1">
      <alignment vertical="top"/>
    </xf>
    <xf numFmtId="0" fontId="30" fillId="20" borderId="5" xfId="0" applyFont="1" applyFill="1" applyBorder="1" applyAlignment="1">
      <alignment vertical="top"/>
    </xf>
    <xf numFmtId="0" fontId="31" fillId="20" borderId="5" xfId="0" applyFont="1" applyFill="1" applyBorder="1" applyAlignment="1">
      <alignment vertical="top"/>
    </xf>
    <xf numFmtId="0" fontId="31" fillId="0" borderId="0" xfId="0" applyFont="1" applyAlignment="1">
      <alignment vertical="top"/>
    </xf>
    <xf numFmtId="0" fontId="32" fillId="20" borderId="5" xfId="0" applyFont="1" applyFill="1" applyBorder="1" applyAlignment="1">
      <alignment vertical="top"/>
    </xf>
    <xf numFmtId="0" fontId="27" fillId="20" borderId="5" xfId="0" applyFont="1" applyFill="1" applyBorder="1"/>
    <xf numFmtId="0" fontId="28" fillId="20" borderId="5" xfId="0" applyFont="1" applyFill="1" applyBorder="1"/>
    <xf numFmtId="0" fontId="29" fillId="20" borderId="5" xfId="0" applyFont="1" applyFill="1" applyBorder="1"/>
    <xf numFmtId="0" fontId="30" fillId="20" borderId="5" xfId="0" applyFont="1" applyFill="1" applyBorder="1"/>
    <xf numFmtId="0" fontId="31" fillId="20" borderId="5" xfId="0" applyFont="1" applyFill="1" applyBorder="1"/>
    <xf numFmtId="0" fontId="31" fillId="0" borderId="0" xfId="0" applyFont="1"/>
    <xf numFmtId="0" fontId="32" fillId="20" borderId="5" xfId="0" applyFont="1" applyFill="1" applyBorder="1"/>
    <xf numFmtId="0" fontId="31" fillId="20" borderId="65" xfId="0" applyFont="1" applyFill="1" applyBorder="1" applyAlignment="1">
      <alignment vertical="center"/>
    </xf>
    <xf numFmtId="0" fontId="33" fillId="20" borderId="65" xfId="0" applyFont="1" applyFill="1" applyBorder="1" applyAlignment="1">
      <alignment vertical="center"/>
    </xf>
    <xf numFmtId="0" fontId="31" fillId="0" borderId="66" xfId="0" applyFont="1" applyBorder="1" applyAlignment="1">
      <alignment vertical="center"/>
    </xf>
    <xf numFmtId="0" fontId="29" fillId="20" borderId="5" xfId="0" applyFont="1" applyFill="1" applyBorder="1" applyAlignment="1">
      <alignment vertical="center"/>
    </xf>
    <xf numFmtId="0" fontId="31" fillId="20" borderId="5" xfId="0" applyFont="1" applyFill="1" applyBorder="1" applyAlignment="1">
      <alignment vertical="center"/>
    </xf>
    <xf numFmtId="0" fontId="33" fillId="20" borderId="5" xfId="0" applyFont="1" applyFill="1" applyBorder="1" applyAlignment="1">
      <alignment vertical="center"/>
    </xf>
    <xf numFmtId="0" fontId="31" fillId="0" borderId="0" xfId="0" applyFont="1" applyAlignment="1">
      <alignment vertical="center"/>
    </xf>
    <xf numFmtId="0" fontId="29" fillId="20" borderId="5" xfId="0" applyFont="1" applyFill="1" applyBorder="1" applyAlignment="1">
      <alignment horizontal="right" vertical="center"/>
    </xf>
    <xf numFmtId="0" fontId="29" fillId="20" borderId="5" xfId="0" applyFont="1" applyFill="1" applyBorder="1" applyAlignment="1">
      <alignment horizontal="left" vertical="center"/>
    </xf>
    <xf numFmtId="0" fontId="29" fillId="0" borderId="0" xfId="0" applyFont="1" applyAlignment="1">
      <alignment vertical="center"/>
    </xf>
    <xf numFmtId="0" fontId="34" fillId="20" borderId="5" xfId="0" applyFont="1" applyFill="1" applyBorder="1" applyAlignment="1">
      <alignment vertical="center"/>
    </xf>
    <xf numFmtId="0" fontId="34" fillId="0" borderId="0" xfId="0" applyFont="1" applyAlignment="1">
      <alignment vertical="center"/>
    </xf>
    <xf numFmtId="0" fontId="34" fillId="20" borderId="5" xfId="0" applyFont="1" applyFill="1" applyBorder="1"/>
    <xf numFmtId="3" fontId="29" fillId="20" borderId="5" xfId="0" applyNumberFormat="1" applyFont="1" applyFill="1" applyBorder="1" applyAlignment="1">
      <alignment horizontal="left" vertical="center"/>
    </xf>
    <xf numFmtId="3" fontId="29" fillId="20" borderId="5" xfId="0" applyNumberFormat="1" applyFont="1" applyFill="1" applyBorder="1" applyAlignment="1">
      <alignment vertical="center"/>
    </xf>
    <xf numFmtId="0" fontId="29" fillId="20" borderId="65" xfId="0" applyFont="1" applyFill="1" applyBorder="1" applyAlignment="1">
      <alignment horizontal="right" vertical="center"/>
    </xf>
    <xf numFmtId="0" fontId="29" fillId="20" borderId="65" xfId="0" applyFont="1" applyFill="1" applyBorder="1" applyAlignment="1">
      <alignment horizontal="left" vertical="center"/>
    </xf>
    <xf numFmtId="0" fontId="29" fillId="20" borderId="65" xfId="0" applyFont="1" applyFill="1" applyBorder="1" applyAlignment="1">
      <alignment vertical="center"/>
    </xf>
    <xf numFmtId="0" fontId="29" fillId="0" borderId="66" xfId="0" applyFont="1" applyBorder="1" applyAlignment="1">
      <alignment vertical="center"/>
    </xf>
    <xf numFmtId="0" fontId="29" fillId="0" borderId="0" xfId="0" applyFont="1" applyAlignment="1">
      <alignment horizontal="left" vertical="center"/>
    </xf>
    <xf numFmtId="0" fontId="29" fillId="0" borderId="0" xfId="0" applyFont="1"/>
    <xf numFmtId="0" fontId="9" fillId="19" borderId="5" xfId="0" applyFont="1" applyFill="1" applyBorder="1" applyAlignment="1">
      <alignment horizontal="center"/>
    </xf>
    <xf numFmtId="0" fontId="9" fillId="19" borderId="5" xfId="0" applyFont="1" applyFill="1" applyBorder="1"/>
    <xf numFmtId="0" fontId="35" fillId="0" borderId="0" xfId="0" applyFont="1"/>
    <xf numFmtId="0" fontId="36" fillId="0" borderId="0" xfId="0" applyFont="1"/>
    <xf numFmtId="0" fontId="37" fillId="21" borderId="9" xfId="0" applyFont="1" applyFill="1" applyBorder="1" applyAlignment="1">
      <alignment vertical="center" wrapText="1"/>
    </xf>
    <xf numFmtId="0" fontId="37" fillId="21" borderId="5" xfId="0" applyFont="1" applyFill="1" applyBorder="1" applyAlignment="1">
      <alignment vertical="center" wrapText="1"/>
    </xf>
    <xf numFmtId="0" fontId="37" fillId="21" borderId="26" xfId="0" applyFont="1" applyFill="1" applyBorder="1" applyAlignment="1">
      <alignment vertical="center" wrapText="1"/>
    </xf>
    <xf numFmtId="0" fontId="38" fillId="22" borderId="5" xfId="0" applyFont="1" applyFill="1" applyBorder="1" applyAlignment="1">
      <alignment horizontal="center" vertical="center"/>
    </xf>
    <xf numFmtId="0" fontId="39" fillId="0" borderId="0" xfId="0" applyFont="1" applyAlignment="1">
      <alignment horizontal="center" vertical="center"/>
    </xf>
    <xf numFmtId="0" fontId="40" fillId="0" borderId="0" xfId="0" applyFont="1" applyAlignment="1">
      <alignment horizontal="center" vertical="center"/>
    </xf>
    <xf numFmtId="0" fontId="40" fillId="0" borderId="0" xfId="0" applyFont="1" applyAlignment="1">
      <alignment horizontal="left" vertical="top"/>
    </xf>
    <xf numFmtId="0" fontId="40" fillId="0" borderId="67" xfId="0" applyFont="1" applyBorder="1" applyAlignment="1">
      <alignment horizontal="left" vertical="top"/>
    </xf>
    <xf numFmtId="0" fontId="41" fillId="0" borderId="0" xfId="0" applyFont="1" applyAlignment="1">
      <alignment horizontal="left" vertical="center"/>
    </xf>
    <xf numFmtId="0" fontId="42" fillId="0" borderId="0" xfId="0" applyFont="1" applyAlignment="1">
      <alignment horizontal="left" vertical="center"/>
    </xf>
    <xf numFmtId="0" fontId="41" fillId="0" borderId="0" xfId="0" applyFont="1"/>
    <xf numFmtId="0" fontId="41" fillId="0" borderId="0" xfId="0" applyFont="1" applyAlignment="1">
      <alignment horizontal="left"/>
    </xf>
    <xf numFmtId="0" fontId="42" fillId="0" borderId="0" xfId="0" applyFont="1"/>
    <xf numFmtId="0" fontId="13" fillId="11" borderId="5" xfId="0" applyFont="1" applyFill="1" applyBorder="1" applyAlignment="1">
      <alignment horizontal="center" vertical="center" wrapText="1"/>
    </xf>
    <xf numFmtId="0" fontId="18" fillId="11" borderId="5" xfId="0" applyFont="1" applyFill="1" applyBorder="1" applyAlignment="1">
      <alignment horizontal="center" vertical="center" wrapText="1"/>
    </xf>
    <xf numFmtId="0" fontId="13" fillId="23" borderId="5" xfId="0" applyFont="1" applyFill="1" applyBorder="1" applyAlignment="1">
      <alignment horizontal="center" vertical="center" wrapText="1"/>
    </xf>
    <xf numFmtId="0" fontId="13" fillId="23" borderId="25" xfId="0" applyFont="1" applyFill="1" applyBorder="1" applyAlignment="1">
      <alignment horizontal="center" vertical="center" wrapText="1"/>
    </xf>
    <xf numFmtId="0" fontId="13" fillId="10" borderId="68" xfId="0" applyFont="1" applyFill="1" applyBorder="1" applyAlignment="1">
      <alignment horizontal="center" vertical="center" wrapText="1"/>
    </xf>
    <xf numFmtId="0" fontId="14" fillId="0" borderId="29" xfId="0" applyFont="1" applyBorder="1" applyAlignment="1">
      <alignment vertical="center" wrapText="1"/>
    </xf>
    <xf numFmtId="0" fontId="23" fillId="10" borderId="5" xfId="0" applyFont="1" applyFill="1" applyBorder="1" applyAlignment="1">
      <alignment vertical="center" wrapText="1"/>
    </xf>
    <xf numFmtId="0" fontId="18" fillId="0" borderId="0" xfId="0" applyFont="1" applyAlignment="1">
      <alignment vertical="center"/>
    </xf>
    <xf numFmtId="0" fontId="14" fillId="10" borderId="5" xfId="0" applyFont="1" applyFill="1" applyBorder="1" applyAlignment="1">
      <alignment horizontal="left" vertical="center" wrapText="1"/>
    </xf>
    <xf numFmtId="0" fontId="14" fillId="10" borderId="32" xfId="0" applyFont="1" applyFill="1" applyBorder="1" applyAlignment="1">
      <alignment horizontal="left" vertical="center" wrapText="1"/>
    </xf>
    <xf numFmtId="0" fontId="18" fillId="0" borderId="43" xfId="0" applyFont="1" applyBorder="1" applyAlignment="1">
      <alignment vertical="center"/>
    </xf>
    <xf numFmtId="0" fontId="18" fillId="0" borderId="43" xfId="0" applyFont="1" applyBorder="1" applyAlignment="1">
      <alignment vertical="center" wrapText="1"/>
    </xf>
    <xf numFmtId="0" fontId="13" fillId="0" borderId="0" xfId="0" applyFont="1" applyAlignment="1">
      <alignment horizontal="center" vertical="center" wrapText="1"/>
    </xf>
    <xf numFmtId="169" fontId="0" fillId="0" borderId="0" xfId="0" applyNumberFormat="1" applyFont="1" applyAlignment="1">
      <alignment horizontal="center" vertical="center" wrapText="1"/>
    </xf>
    <xf numFmtId="0" fontId="9" fillId="24" borderId="5" xfId="0" applyFont="1" applyFill="1" applyBorder="1" applyAlignment="1">
      <alignment horizontal="center" vertical="center"/>
    </xf>
    <xf numFmtId="0" fontId="9" fillId="24" borderId="5" xfId="0" applyFont="1" applyFill="1" applyBorder="1" applyAlignment="1">
      <alignment horizontal="center" vertical="center" wrapText="1"/>
    </xf>
    <xf numFmtId="164" fontId="15" fillId="0" borderId="0" xfId="0" applyNumberFormat="1" applyFont="1" applyAlignment="1">
      <alignment horizontal="center" vertical="center" wrapText="1"/>
    </xf>
    <xf numFmtId="0" fontId="9" fillId="16"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165" fontId="0" fillId="16" borderId="5" xfId="0" applyNumberFormat="1" applyFont="1" applyFill="1" applyBorder="1" applyAlignment="1">
      <alignment horizontal="center" vertical="center" wrapText="1"/>
    </xf>
    <xf numFmtId="0" fontId="16" fillId="0" borderId="29" xfId="0" applyFont="1" applyBorder="1" applyAlignment="1">
      <alignment horizontal="center"/>
    </xf>
    <xf numFmtId="0" fontId="0" fillId="0" borderId="64" xfId="0" applyFont="1" applyBorder="1"/>
    <xf numFmtId="0" fontId="0" fillId="0" borderId="0" xfId="0" applyFont="1" applyFill="1" applyAlignment="1">
      <alignment horizontal="center" vertical="center" wrapText="1"/>
    </xf>
    <xf numFmtId="0" fontId="7" fillId="0" borderId="0" xfId="0" applyFont="1" applyFill="1" applyAlignment="1">
      <alignment horizontal="center" vertical="center" wrapText="1"/>
    </xf>
    <xf numFmtId="0" fontId="0" fillId="25" borderId="0" xfId="0" applyFont="1" applyFill="1" applyAlignment="1">
      <alignment horizontal="center" vertical="center" wrapText="1"/>
    </xf>
    <xf numFmtId="0" fontId="0" fillId="0" borderId="0" xfId="0" applyAlignment="1">
      <alignment horizontal="center" vertical="center" wrapText="1"/>
    </xf>
    <xf numFmtId="0" fontId="6" fillId="0" borderId="0" xfId="0" applyFont="1" applyFill="1" applyAlignment="1">
      <alignment horizontal="center" vertical="center" wrapText="1"/>
    </xf>
    <xf numFmtId="0" fontId="5" fillId="0" borderId="0" xfId="0" applyFont="1" applyFill="1" applyAlignment="1">
      <alignment horizontal="center" vertical="center" wrapText="1"/>
    </xf>
    <xf numFmtId="0" fontId="5" fillId="0" borderId="0" xfId="0" applyFont="1" applyFill="1" applyAlignment="1">
      <alignment vertical="center" wrapText="1"/>
    </xf>
    <xf numFmtId="0" fontId="0" fillId="0" borderId="5" xfId="0" applyFont="1" applyFill="1" applyBorder="1" applyAlignment="1">
      <alignment horizontal="center" vertical="center" wrapText="1"/>
    </xf>
    <xf numFmtId="9" fontId="0" fillId="0" borderId="0" xfId="0" applyNumberFormat="1" applyFont="1" applyFill="1" applyAlignment="1">
      <alignment horizontal="center" vertical="center" wrapText="1"/>
    </xf>
    <xf numFmtId="0" fontId="45" fillId="0" borderId="63" xfId="1" applyFill="1" applyAlignment="1">
      <alignment horizontal="center" vertical="center" wrapText="1"/>
    </xf>
    <xf numFmtId="0" fontId="45" fillId="0" borderId="63" xfId="1" applyFont="1" applyFill="1" applyAlignment="1">
      <alignment horizontal="center" vertical="center" wrapText="1"/>
    </xf>
    <xf numFmtId="0" fontId="0" fillId="0" borderId="63" xfId="0" applyFill="1" applyBorder="1" applyAlignment="1">
      <alignment horizontal="center" vertical="center" wrapText="1"/>
    </xf>
    <xf numFmtId="0" fontId="4" fillId="0" borderId="0" xfId="0" applyFon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0" fontId="47"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165" fontId="0" fillId="0" borderId="0" xfId="0" applyNumberFormat="1" applyFill="1" applyAlignment="1">
      <alignment horizontal="center" vertical="center" wrapText="1"/>
    </xf>
    <xf numFmtId="2" fontId="0" fillId="0" borderId="0" xfId="0" applyNumberFormat="1" applyFill="1" applyAlignment="1">
      <alignment horizontal="center" vertical="center" wrapText="1"/>
    </xf>
    <xf numFmtId="164"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5" fontId="47" fillId="0"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63" xfId="0" applyBorder="1" applyAlignment="1">
      <alignment horizontal="left" vertical="center" wrapText="1"/>
    </xf>
    <xf numFmtId="0" fontId="47" fillId="0" borderId="0" xfId="0" applyFont="1" applyAlignment="1">
      <alignment horizontal="center" vertical="center" wrapText="1"/>
    </xf>
    <xf numFmtId="165" fontId="0" fillId="0" borderId="0" xfId="0" applyNumberFormat="1" applyAlignment="1">
      <alignment horizontal="center" vertical="center" wrapText="1"/>
    </xf>
    <xf numFmtId="10" fontId="0" fillId="0" borderId="0" xfId="0" applyNumberFormat="1" applyFill="1" applyAlignment="1">
      <alignment horizontal="center" vertical="center" wrapText="1"/>
    </xf>
    <xf numFmtId="165" fontId="0" fillId="0" borderId="0" xfId="0" applyNumberFormat="1" applyFill="1" applyAlignment="1">
      <alignment horizontal="center" vertical="top"/>
    </xf>
    <xf numFmtId="0" fontId="0" fillId="0" borderId="0" xfId="0" applyFont="1" applyFill="1" applyAlignment="1">
      <alignment vertical="center"/>
    </xf>
    <xf numFmtId="0" fontId="8" fillId="0" borderId="0" xfId="0" applyFont="1" applyFill="1" applyAlignment="1">
      <alignment horizontal="center" vertical="center" wrapText="1"/>
    </xf>
    <xf numFmtId="0" fontId="48" fillId="0" borderId="0" xfId="3" applyFill="1" applyAlignment="1">
      <alignment horizontal="center" vertical="center" wrapText="1"/>
    </xf>
    <xf numFmtId="10" fontId="5" fillId="0" borderId="0" xfId="0" applyNumberFormat="1" applyFont="1" applyFill="1" applyAlignment="1">
      <alignment horizontal="center" vertical="center" wrapText="1"/>
    </xf>
    <xf numFmtId="0" fontId="18" fillId="0" borderId="0" xfId="0" applyFont="1" applyFill="1" applyAlignment="1">
      <alignment horizontal="center" vertical="center" wrapText="1"/>
    </xf>
    <xf numFmtId="0" fontId="15" fillId="0" borderId="0" xfId="0" applyFont="1" applyFill="1" applyAlignment="1">
      <alignment horizontal="center" vertical="center" wrapText="1"/>
    </xf>
    <xf numFmtId="9" fontId="5" fillId="0" borderId="0" xfId="0" applyNumberFormat="1" applyFont="1" applyFill="1" applyAlignment="1">
      <alignment horizontal="center" vertical="center" wrapText="1"/>
    </xf>
    <xf numFmtId="0" fontId="0" fillId="0" borderId="0" xfId="0" applyFont="1" applyFill="1" applyAlignment="1"/>
    <xf numFmtId="0" fontId="16" fillId="0" borderId="0" xfId="0" applyFont="1" applyFill="1" applyAlignment="1">
      <alignment horizontal="center" vertical="center" wrapText="1"/>
    </xf>
    <xf numFmtId="0" fontId="0" fillId="0" borderId="0" xfId="0" quotePrefix="1" applyFont="1" applyFill="1" applyAlignment="1">
      <alignment horizontal="center" vertical="center" wrapText="1"/>
    </xf>
    <xf numFmtId="0" fontId="0" fillId="0" borderId="0" xfId="0" applyFont="1" applyFill="1" applyAlignment="1">
      <alignment horizontal="left" vertical="center" wrapText="1"/>
    </xf>
    <xf numFmtId="0" fontId="0" fillId="0" borderId="5" xfId="0" applyFont="1" applyFill="1" applyBorder="1" applyAlignment="1">
      <alignment horizontal="left" vertical="center" wrapText="1"/>
    </xf>
    <xf numFmtId="0" fontId="7" fillId="0" borderId="0" xfId="0" applyFont="1" applyFill="1" applyAlignment="1">
      <alignment vertical="center" wrapText="1"/>
    </xf>
    <xf numFmtId="0" fontId="6" fillId="0" borderId="0" xfId="0" applyFont="1" applyFill="1" applyAlignment="1">
      <alignment vertical="center" wrapText="1"/>
    </xf>
    <xf numFmtId="0" fontId="0" fillId="0" borderId="63" xfId="1" applyFont="1" applyFill="1" applyBorder="1" applyAlignment="1">
      <alignment horizontal="left" vertical="top" wrapText="1"/>
    </xf>
    <xf numFmtId="10" fontId="0" fillId="0" borderId="0" xfId="0" applyNumberFormat="1" applyFont="1" applyFill="1" applyAlignment="1">
      <alignment horizontal="center" vertical="center" wrapText="1"/>
    </xf>
    <xf numFmtId="166" fontId="0" fillId="0" borderId="0" xfId="0" applyNumberFormat="1" applyFont="1" applyFill="1" applyAlignment="1">
      <alignment horizontal="center" vertical="center" wrapText="1"/>
    </xf>
    <xf numFmtId="0" fontId="18" fillId="25" borderId="0" xfId="0" applyFont="1" applyFill="1" applyAlignment="1">
      <alignment horizontal="center" vertical="center" wrapText="1"/>
    </xf>
    <xf numFmtId="0" fontId="16" fillId="25" borderId="0" xfId="0" applyFont="1" applyFill="1" applyAlignment="1">
      <alignment horizontal="center" vertical="center" wrapText="1"/>
    </xf>
    <xf numFmtId="0" fontId="0" fillId="25" borderId="5" xfId="0" applyFont="1" applyFill="1" applyBorder="1" applyAlignment="1">
      <alignment horizontal="center" vertical="center" wrapText="1"/>
    </xf>
    <xf numFmtId="0" fontId="10" fillId="0" borderId="0" xfId="0" applyFont="1" applyFill="1" applyAlignment="1">
      <alignment horizontal="center" vertical="center" wrapText="1"/>
    </xf>
    <xf numFmtId="165" fontId="0" fillId="0" borderId="0" xfId="0" quotePrefix="1" applyNumberFormat="1" applyFill="1" applyAlignment="1">
      <alignment horizontal="center" vertical="center" wrapText="1"/>
    </xf>
    <xf numFmtId="0" fontId="3" fillId="0" borderId="63" xfId="1"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63" xfId="1" applyFont="1" applyFill="1" applyBorder="1" applyAlignment="1">
      <alignment horizontal="center" vertical="center" wrapText="1"/>
    </xf>
    <xf numFmtId="0" fontId="0" fillId="0" borderId="63" xfId="0" applyFill="1" applyBorder="1" applyAlignment="1">
      <alignment horizontal="left" vertical="center" wrapText="1"/>
    </xf>
    <xf numFmtId="0" fontId="0" fillId="0" borderId="0" xfId="0" applyFill="1" applyAlignment="1">
      <alignment horizontal="left" vertical="center" wrapText="1"/>
    </xf>
    <xf numFmtId="0" fontId="0" fillId="0" borderId="0" xfId="0" applyFont="1" applyAlignment="1"/>
    <xf numFmtId="0" fontId="9" fillId="12" borderId="63" xfId="0" applyFont="1" applyFill="1" applyBorder="1" applyAlignment="1">
      <alignment horizontal="center" vertical="center" wrapText="1"/>
    </xf>
    <xf numFmtId="0" fontId="9" fillId="16" borderId="63" xfId="0" applyFont="1" applyFill="1" applyBorder="1" applyAlignment="1">
      <alignment horizontal="center" vertical="center" wrapText="1"/>
    </xf>
    <xf numFmtId="0" fontId="0" fillId="0" borderId="63" xfId="0" applyFont="1" applyFill="1" applyBorder="1" applyAlignment="1">
      <alignment horizontal="center" vertical="center" wrapText="1"/>
    </xf>
    <xf numFmtId="0" fontId="1" fillId="0" borderId="0" xfId="0" applyFont="1" applyFill="1" applyAlignment="1">
      <alignment horizontal="center" vertical="center" wrapText="1"/>
    </xf>
    <xf numFmtId="0" fontId="12" fillId="5" borderId="7" xfId="0" applyFont="1" applyFill="1" applyBorder="1" applyAlignment="1">
      <alignment horizontal="center" vertical="center" wrapText="1"/>
    </xf>
    <xf numFmtId="0" fontId="10" fillId="0" borderId="11" xfId="0" applyFont="1" applyBorder="1"/>
    <xf numFmtId="0" fontId="10" fillId="0" borderId="8" xfId="0" applyFont="1" applyBorder="1"/>
    <xf numFmtId="0" fontId="11" fillId="4" borderId="2" xfId="0" applyFont="1" applyFill="1" applyBorder="1" applyAlignment="1">
      <alignment horizontal="center" vertical="center" wrapText="1"/>
    </xf>
    <xf numFmtId="0" fontId="10" fillId="0" borderId="4" xfId="0" applyFont="1" applyBorder="1"/>
    <xf numFmtId="0" fontId="10" fillId="0" borderId="3" xfId="0" applyFont="1" applyBorder="1"/>
    <xf numFmtId="0" fontId="12" fillId="6" borderId="2" xfId="0" applyFont="1" applyFill="1" applyBorder="1" applyAlignment="1">
      <alignment horizontal="center" vertical="center" wrapText="1"/>
    </xf>
    <xf numFmtId="0" fontId="10" fillId="0" borderId="6" xfId="0" applyFont="1" applyBorder="1"/>
    <xf numFmtId="0" fontId="12" fillId="6" borderId="7"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0" fillId="0" borderId="13" xfId="0" applyFont="1" applyBorder="1"/>
    <xf numFmtId="0" fontId="12" fillId="5" borderId="2" xfId="0" applyFont="1" applyFill="1" applyBorder="1" applyAlignment="1">
      <alignment horizontal="center" vertical="center" wrapText="1"/>
    </xf>
    <xf numFmtId="0" fontId="12" fillId="5" borderId="16" xfId="0" applyFont="1" applyFill="1" applyBorder="1" applyAlignment="1">
      <alignment horizontal="center" vertical="center" wrapText="1"/>
    </xf>
    <xf numFmtId="0" fontId="9" fillId="2" borderId="52" xfId="0" applyFont="1" applyFill="1" applyBorder="1" applyAlignment="1">
      <alignment horizontal="center" vertical="center" wrapText="1"/>
    </xf>
    <xf numFmtId="0" fontId="9" fillId="2" borderId="68"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0" fillId="0" borderId="23" xfId="0" applyFont="1" applyBorder="1"/>
    <xf numFmtId="0" fontId="12" fillId="6" borderId="7" xfId="0" applyFont="1" applyFill="1" applyBorder="1" applyAlignment="1">
      <alignment horizontal="center" vertical="center"/>
    </xf>
    <xf numFmtId="0" fontId="12" fillId="6" borderId="1" xfId="0" applyFont="1" applyFill="1" applyBorder="1" applyAlignment="1">
      <alignment horizontal="center" vertical="center" wrapText="1"/>
    </xf>
    <xf numFmtId="49" fontId="12" fillId="2" borderId="10" xfId="0" applyNumberFormat="1" applyFont="1" applyFill="1" applyBorder="1" applyAlignment="1">
      <alignment horizontal="center" vertical="center" wrapText="1"/>
    </xf>
    <xf numFmtId="0" fontId="10" fillId="0" borderId="14" xfId="0" applyFont="1" applyBorder="1"/>
    <xf numFmtId="0" fontId="10" fillId="0" borderId="12" xfId="0" applyFont="1" applyBorder="1"/>
    <xf numFmtId="49" fontId="9" fillId="2" borderId="1" xfId="0" applyNumberFormat="1" applyFont="1" applyFill="1" applyBorder="1" applyAlignment="1">
      <alignment horizontal="center" vertical="center" wrapText="1"/>
    </xf>
    <xf numFmtId="49" fontId="9" fillId="2" borderId="7" xfId="0" applyNumberFormat="1" applyFont="1" applyFill="1" applyBorder="1" applyAlignment="1">
      <alignment horizontal="center" vertical="center" wrapText="1"/>
    </xf>
    <xf numFmtId="49" fontId="9" fillId="2" borderId="10" xfId="0" applyNumberFormat="1" applyFont="1" applyFill="1" applyBorder="1" applyAlignment="1">
      <alignment horizontal="center" vertical="center" wrapText="1"/>
    </xf>
    <xf numFmtId="0" fontId="9" fillId="0" borderId="7" xfId="0" applyFont="1" applyBorder="1" applyAlignment="1">
      <alignment horizontal="center" vertical="center" wrapText="1"/>
    </xf>
    <xf numFmtId="0" fontId="9" fillId="0" borderId="10" xfId="0" applyFont="1" applyBorder="1" applyAlignment="1">
      <alignment horizontal="center" vertical="center" wrapText="1"/>
    </xf>
    <xf numFmtId="164" fontId="9" fillId="2" borderId="16" xfId="0" applyNumberFormat="1" applyFont="1" applyFill="1" applyBorder="1" applyAlignment="1">
      <alignment horizontal="center" vertical="center" wrapText="1"/>
    </xf>
    <xf numFmtId="164" fontId="9" fillId="2" borderId="7" xfId="0" applyNumberFormat="1" applyFont="1" applyFill="1" applyBorder="1" applyAlignment="1">
      <alignment horizontal="center" vertical="center" wrapText="1"/>
    </xf>
    <xf numFmtId="0" fontId="9" fillId="3" borderId="2" xfId="0" applyFont="1" applyFill="1" applyBorder="1" applyAlignment="1">
      <alignment horizontal="center" vertical="center" wrapText="1"/>
    </xf>
    <xf numFmtId="0" fontId="16" fillId="18" borderId="35" xfId="0" applyFont="1" applyFill="1" applyBorder="1" applyAlignment="1">
      <alignment vertical="center" wrapText="1"/>
    </xf>
    <xf numFmtId="0" fontId="10" fillId="0" borderId="36" xfId="0" applyFont="1" applyBorder="1"/>
    <xf numFmtId="0" fontId="10" fillId="0" borderId="37" xfId="0" applyFont="1" applyBorder="1"/>
    <xf numFmtId="0" fontId="0" fillId="0" borderId="38" xfId="0" applyFont="1" applyBorder="1" applyAlignment="1">
      <alignment horizontal="center" vertical="center" wrapText="1"/>
    </xf>
    <xf numFmtId="0" fontId="10" fillId="0" borderId="40" xfId="0" applyFont="1" applyBorder="1"/>
    <xf numFmtId="0" fontId="0" fillId="0" borderId="40" xfId="0" applyFont="1" applyBorder="1" applyAlignment="1">
      <alignment horizontal="center" vertical="center" wrapText="1"/>
    </xf>
    <xf numFmtId="0" fontId="10" fillId="0" borderId="42" xfId="0" applyFont="1" applyBorder="1"/>
    <xf numFmtId="0" fontId="16" fillId="18" borderId="35"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0" fillId="0" borderId="48" xfId="0" applyFont="1" applyBorder="1"/>
    <xf numFmtId="0" fontId="10" fillId="0" borderId="49" xfId="0" applyFont="1" applyBorder="1"/>
    <xf numFmtId="0" fontId="13" fillId="19" borderId="55" xfId="0" applyFont="1" applyFill="1" applyBorder="1" applyAlignment="1">
      <alignment horizontal="left" vertical="center" wrapText="1"/>
    </xf>
    <xf numFmtId="0" fontId="10" fillId="0" borderId="56" xfId="0" applyFont="1" applyBorder="1"/>
    <xf numFmtId="0" fontId="10" fillId="0" borderId="57" xfId="0" applyFont="1" applyBorder="1"/>
    <xf numFmtId="0" fontId="24" fillId="7" borderId="55" xfId="0" applyFont="1" applyFill="1" applyBorder="1" applyAlignment="1">
      <alignment horizontal="center" vertical="center" textRotation="90"/>
    </xf>
    <xf numFmtId="0" fontId="10" fillId="0" borderId="58" xfId="0" applyFont="1" applyBorder="1"/>
    <xf numFmtId="0" fontId="13" fillId="19" borderId="55" xfId="0" applyFont="1" applyFill="1" applyBorder="1" applyAlignment="1">
      <alignment horizontal="left" vertical="center"/>
    </xf>
    <xf numFmtId="0" fontId="24" fillId="7" borderId="59" xfId="0" applyFont="1" applyFill="1" applyBorder="1" applyAlignment="1">
      <alignment horizontal="center" vertical="center" textRotation="90"/>
    </xf>
    <xf numFmtId="0" fontId="10" fillId="0" borderId="60" xfId="0" applyFont="1" applyBorder="1"/>
    <xf numFmtId="0" fontId="10" fillId="0" borderId="61" xfId="0" applyFont="1" applyBorder="1"/>
    <xf numFmtId="0" fontId="18" fillId="11" borderId="62" xfId="0" applyFont="1" applyFill="1" applyBorder="1" applyAlignment="1">
      <alignment horizontal="center" vertical="center" wrapText="1"/>
    </xf>
    <xf numFmtId="0" fontId="10" fillId="0" borderId="63" xfId="0" applyFont="1" applyBorder="1"/>
    <xf numFmtId="0" fontId="18" fillId="6" borderId="62" xfId="0" applyFont="1" applyFill="1" applyBorder="1" applyAlignment="1">
      <alignment horizontal="center" vertical="center" wrapText="1"/>
    </xf>
    <xf numFmtId="0" fontId="25" fillId="6" borderId="62" xfId="0" applyFont="1" applyFill="1" applyBorder="1" applyAlignment="1">
      <alignment horizontal="center" vertical="center" wrapText="1"/>
    </xf>
    <xf numFmtId="0" fontId="29" fillId="20" borderId="2" xfId="0" applyFont="1" applyFill="1" applyBorder="1" applyAlignment="1">
      <alignment vertical="center" wrapText="1"/>
    </xf>
    <xf numFmtId="0" fontId="29" fillId="0" borderId="0" xfId="0" applyFont="1" applyAlignment="1">
      <alignment vertical="center" wrapText="1"/>
    </xf>
    <xf numFmtId="0" fontId="0" fillId="0" borderId="0" xfId="0" applyFont="1" applyAlignment="1"/>
    <xf numFmtId="0" fontId="18" fillId="0" borderId="43" xfId="0" applyFont="1" applyBorder="1" applyAlignment="1">
      <alignment horizontal="left" vertical="center" wrapText="1"/>
    </xf>
    <xf numFmtId="0" fontId="10" fillId="0" borderId="43" xfId="0" applyFont="1" applyBorder="1"/>
    <xf numFmtId="0" fontId="13" fillId="0" borderId="43" xfId="0" applyFont="1" applyBorder="1" applyAlignment="1">
      <alignment horizontal="left" vertical="center" wrapText="1"/>
    </xf>
    <xf numFmtId="0" fontId="18" fillId="0" borderId="0" xfId="0" applyFont="1" applyAlignment="1">
      <alignment horizontal="left" vertical="center" wrapText="1"/>
    </xf>
  </cellXfs>
  <cellStyles count="4">
    <cellStyle name="Currency" xfId="2" builtinId="4"/>
    <cellStyle name="Hyperlink" xfId="3" builtinId="8"/>
    <cellStyle name="Normal" xfId="0" builtinId="0"/>
    <cellStyle name="Normal 8" xfId="1" xr:uid="{00000000-0005-0000-0000-000003000000}"/>
  </cellStyles>
  <dxfs count="9295">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88900</xdr:colOff>
      <xdr:row>12</xdr:row>
      <xdr:rowOff>228600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228600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88900</xdr:colOff>
      <xdr:row>12</xdr:row>
      <xdr:rowOff>196850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215900</xdr:colOff>
      <xdr:row>32</xdr:row>
      <xdr:rowOff>330200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33</xdr:row>
      <xdr:rowOff>311150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292100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107950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he/Downloads/GHCC_Data_Extraction_ART_MMD_0707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hamedmustafa/Desktop/Work/IHPS/GHCC/GHCC_Data_Extraction_ART_v22_10-July-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nt. Des. Sys. v11"/>
      <sheetName val="ISO Codes"/>
      <sheetName val="Typology v18"/>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row r="1">
          <cell r="A1" t="str">
            <v>As Reported (consistent terminology)</v>
          </cell>
        </row>
        <row r="67">
          <cell r="A67" t="str">
            <v>Service delivery personnel</v>
          </cell>
          <cell r="B67" t="str">
            <v>Personnel</v>
          </cell>
        </row>
        <row r="68">
          <cell r="A68" t="str">
            <v>Support personnel</v>
          </cell>
          <cell r="B68" t="str">
            <v>Personnel</v>
          </cell>
        </row>
        <row r="69">
          <cell r="A69" t="str">
            <v>Personnel - mixed or unspecified</v>
          </cell>
          <cell r="B69" t="str">
            <v>Personnel</v>
          </cell>
        </row>
        <row r="70">
          <cell r="A70" t="str">
            <v>Equipment (medical/intervention)</v>
          </cell>
          <cell r="B70" t="str">
            <v>Capital</v>
          </cell>
        </row>
        <row r="71">
          <cell r="A71" t="str">
            <v>Equipment (non-medical/intervention or unspecified)</v>
          </cell>
          <cell r="B71" t="str">
            <v>Capital</v>
          </cell>
        </row>
        <row r="72">
          <cell r="A72" t="str">
            <v>Vehicles, capital</v>
          </cell>
          <cell r="B72" t="str">
            <v>Capital</v>
          </cell>
        </row>
        <row r="73">
          <cell r="A73" t="str">
            <v>Building/space, capital</v>
          </cell>
          <cell r="B73" t="str">
            <v>Capital</v>
          </cell>
        </row>
        <row r="74">
          <cell r="A74" t="str">
            <v>Other capital</v>
          </cell>
          <cell r="B74" t="str">
            <v>Capital</v>
          </cell>
        </row>
        <row r="75">
          <cell r="A75" t="str">
            <v>Building/space, recurrent</v>
          </cell>
          <cell r="B75" t="str">
            <v>Recurrent - other</v>
          </cell>
        </row>
        <row r="76">
          <cell r="A76" t="str">
            <v>Supplies (medical/intervention, excl. key drugs)</v>
          </cell>
          <cell r="B76" t="str">
            <v>Recurrent - other</v>
          </cell>
        </row>
        <row r="77">
          <cell r="A77" t="str">
            <v>Supplies (key drugs)</v>
          </cell>
          <cell r="B77" t="str">
            <v>Recurrent - other</v>
          </cell>
        </row>
        <row r="78">
          <cell r="A78" t="str">
            <v>Supplies (non-medical/non-intervention or unspecified)</v>
          </cell>
          <cell r="B78" t="str">
            <v>Recurrent - other</v>
          </cell>
        </row>
        <row r="79">
          <cell r="A79" t="str">
            <v>Other recurrent</v>
          </cell>
          <cell r="B79" t="str">
            <v>Recurrent - other</v>
          </cell>
        </row>
        <row r="80">
          <cell r="A80" t="str">
            <v>Unit cost total</v>
          </cell>
          <cell r="B80" t="str">
            <v>Mixed</v>
          </cell>
        </row>
        <row r="81">
          <cell r="A81" t="str">
            <v>Mixed</v>
          </cell>
          <cell r="B81" t="str">
            <v>Mixed</v>
          </cell>
        </row>
        <row r="82">
          <cell r="A82" t="str">
            <v>Unspecified</v>
          </cell>
          <cell r="B82" t="str">
            <v>Unspecified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ncbi.nlm.nih.gov/pubmed/?term=Operational+and+economic+evaluation+of+an+NGO-led+sexually+transmitted+infections+intervention%3A+north-Western+Cambodia" TargetMode="External"/><Relationship Id="rId13"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8"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6" Type="http://schemas.openxmlformats.org/officeDocument/2006/relationships/vmlDrawing" Target="../drawings/vmlDrawing1.vml"/><Relationship Id="rId3" Type="http://schemas.openxmlformats.org/officeDocument/2006/relationships/hyperlink" Target="https://www.ncbi.nlm.nih.gov/pubmed/?term=Field+evaluation+of+the+performance+and+testing+costs+of+a+rapid+point-of-care+test+for+syphilis+in+a+red-light+district+of+Manaus%2C+Brazil" TargetMode="External"/><Relationship Id="rId21"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7" Type="http://schemas.openxmlformats.org/officeDocument/2006/relationships/hyperlink" Target="https://www.ncbi.nlm.nih.gov/pubmed/?term=Operational+and+economic+evaluation+of+an+NGO-led+sexually+transmitted+infections+intervention%3A+north-Western+Cambodia" TargetMode="External"/><Relationship Id="rId12"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7"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5" Type="http://schemas.openxmlformats.org/officeDocument/2006/relationships/drawing" Target="../drawings/drawing1.xml"/><Relationship Id="rId2" Type="http://schemas.openxmlformats.org/officeDocument/2006/relationships/hyperlink" Target="https://www.ncbi.nlm.nih.gov/pubmed/?term=Field+evaluation+of+the+performance+and+testing+costs+of+a+rapid+point-of-care+test+for+syphilis+in+a+red-light+district+of+Manaus%2C+Brazil" TargetMode="External"/><Relationship Id="rId16"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0"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1" Type="http://schemas.openxmlformats.org/officeDocument/2006/relationships/hyperlink" Target="https://www.ncbi.nlm.nih.gov/pubmed/?term=Field+evaluation+of+the+performance+and+testing+costs+of+a+rapid+point-of-care+test+for+syphilis+in+a+red-light+district+of+Manaus%2C+Brazil" TargetMode="External"/><Relationship Id="rId6" Type="http://schemas.openxmlformats.org/officeDocument/2006/relationships/hyperlink" Target="https://www.ncbi.nlm.nih.gov/pubmed/?term=Operational+and+economic+evaluation+of+an+NGO-led+sexually+transmitted+infections+intervention%3A+north-Western+Cambodia" TargetMode="External"/><Relationship Id="rId11"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4" Type="http://schemas.openxmlformats.org/officeDocument/2006/relationships/hyperlink" Target="https://www.ncbi.nlm.nih.gov/pubmed/?term=Cost+and+efficiency+of+public+sector+sexually+transmitted+infection+clinics+in+Andhra+Pradesh%2C+India" TargetMode="External"/><Relationship Id="rId5" Type="http://schemas.openxmlformats.org/officeDocument/2006/relationships/hyperlink" Target="https://www.ncbi.nlm.nih.gov/pubmed/?term=Operational+and+economic+evaluation+of+an+NGO-led+sexually+transmitted+infections+intervention%3A+north-Western+Cambodia" TargetMode="External"/><Relationship Id="rId15"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3" Type="http://schemas.openxmlformats.org/officeDocument/2006/relationships/hyperlink" Target="https://www.ncbi.nlm.nih.gov/pubmed/?term=Cost+and+efficiency+of+public+sector+sexually+transmitted+infection+clinics+in+Andhra+Pradesh%2C+India" TargetMode="External"/><Relationship Id="rId10"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9"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4" Type="http://schemas.openxmlformats.org/officeDocument/2006/relationships/hyperlink" Target="https://www.ncbi.nlm.nih.gov/pubmed/?term=Cost-effectiveness+of+improved+treatment+services+for+sexually+transmitted+diseases+in+preventing+HIV-1+infection+in+Mwanza+Region%2C+Tanzania" TargetMode="External"/><Relationship Id="rId9" Type="http://schemas.openxmlformats.org/officeDocument/2006/relationships/hyperlink" Target="https://www.ncbi.nlm.nih.gov/pubmed/?term=The+costs+of+a+sexually+transmitted+infection+outreach+and+treatment+programme+targeting+most+at+risk+youth+in+Tajikistan" TargetMode="External"/><Relationship Id="rId14"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2" Type="http://schemas.openxmlformats.org/officeDocument/2006/relationships/hyperlink" Target="https://www.ncbi.nlm.nih.gov/pubmed/?term=Cost+and+efficiency+of+public+sector+sexually+transmitted+infection+clinics+in+Andhra+Pradesh%2C+India"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S1000"/>
  <sheetViews>
    <sheetView tabSelected="1" zoomScaleNormal="125" zoomScalePageLayoutView="125" workbookViewId="0">
      <pane xSplit="3" ySplit="4" topLeftCell="EI5" activePane="bottomRight" state="frozen"/>
      <selection pane="topRight" activeCell="D1" sqref="D1"/>
      <selection pane="bottomLeft" activeCell="A5" sqref="A5"/>
      <selection pane="bottomRight" activeCell="EK4" sqref="EK4"/>
    </sheetView>
  </sheetViews>
  <sheetFormatPr defaultColWidth="11.1640625" defaultRowHeight="15" customHeight="1" x14ac:dyDescent="0.35"/>
  <cols>
    <col min="1" max="1" width="16.1640625" customWidth="1"/>
    <col min="2" max="2" width="10.6640625" customWidth="1"/>
    <col min="3" max="3" width="26.1640625" customWidth="1"/>
    <col min="4" max="4" width="22.1640625" customWidth="1"/>
    <col min="5" max="6" width="18.33203125" customWidth="1"/>
    <col min="7" max="7" width="10.1640625" customWidth="1"/>
    <col min="8" max="8" width="43.5" customWidth="1"/>
    <col min="9" max="10" width="24.1640625" customWidth="1"/>
    <col min="11" max="11" width="15.1640625" customWidth="1"/>
    <col min="12" max="12" width="38" customWidth="1"/>
    <col min="13" max="13" width="24.1640625" customWidth="1"/>
    <col min="14" max="18" width="22.83203125" customWidth="1"/>
    <col min="19" max="19" width="31.83203125" customWidth="1"/>
    <col min="20" max="20" width="13.1640625" customWidth="1"/>
    <col min="21" max="21" width="25.5" customWidth="1"/>
    <col min="22" max="22" width="24.1640625" customWidth="1"/>
    <col min="23" max="27" width="9.1640625" customWidth="1"/>
    <col min="28" max="28" width="14.5" customWidth="1"/>
    <col min="29" max="29" width="24.1640625" customWidth="1"/>
    <col min="30" max="30" width="15.1640625" customWidth="1"/>
    <col min="31" max="31" width="14.6640625" customWidth="1"/>
    <col min="32" max="32" width="19.1640625" customWidth="1"/>
    <col min="33" max="33" width="15" customWidth="1"/>
    <col min="34" max="34" width="14.33203125" customWidth="1"/>
    <col min="35" max="35" width="14.83203125" customWidth="1"/>
    <col min="36" max="36" width="14.33203125" customWidth="1"/>
    <col min="37" max="37" width="13.83203125" customWidth="1"/>
    <col min="38" max="38" width="14.6640625" customWidth="1"/>
    <col min="39" max="39" width="28" customWidth="1"/>
    <col min="40" max="40" width="26.6640625" customWidth="1"/>
    <col min="41" max="41" width="18.1640625" customWidth="1"/>
    <col min="42" max="42" width="22.33203125" customWidth="1"/>
    <col min="43" max="43" width="17.6640625" customWidth="1"/>
    <col min="44" max="44" width="14.5" customWidth="1"/>
    <col min="45" max="45" width="41.5" customWidth="1"/>
    <col min="46" max="46" width="15.1640625" customWidth="1"/>
    <col min="47" max="47" width="12.6640625" customWidth="1"/>
    <col min="48" max="49" width="25.5" customWidth="1"/>
    <col min="50" max="50" width="23.33203125" customWidth="1"/>
    <col min="51" max="51" width="30.6640625" customWidth="1"/>
    <col min="52" max="53" width="14.5" customWidth="1"/>
    <col min="54" max="54" width="26.6640625" customWidth="1"/>
    <col min="55" max="55" width="24.1640625" customWidth="1"/>
    <col min="56" max="58" width="18" customWidth="1"/>
    <col min="59" max="59" width="31.5" customWidth="1"/>
    <col min="60" max="60" width="21.5" customWidth="1"/>
    <col min="61" max="61" width="19.1640625" customWidth="1"/>
    <col min="62" max="62" width="15.5" customWidth="1"/>
    <col min="63" max="63" width="12.1640625" customWidth="1"/>
    <col min="64" max="64" width="12.83203125" customWidth="1"/>
    <col min="65" max="65" width="10.83203125" customWidth="1"/>
    <col min="66" max="67" width="13.1640625" customWidth="1"/>
    <col min="68" max="68" width="18.33203125" customWidth="1"/>
    <col min="69" max="69" width="20.5" customWidth="1"/>
    <col min="70" max="70" width="24.1640625" customWidth="1"/>
    <col min="71" max="71" width="17.1640625" customWidth="1"/>
    <col min="72" max="72" width="18.83203125" customWidth="1"/>
    <col min="73" max="73" width="24.1640625" customWidth="1"/>
    <col min="74" max="75" width="19.83203125" customWidth="1"/>
    <col min="76" max="76" width="24.1640625" customWidth="1"/>
    <col min="77" max="78" width="11.6640625" customWidth="1"/>
    <col min="79" max="79" width="15.83203125" customWidth="1"/>
    <col min="80" max="80" width="13" customWidth="1"/>
    <col min="81" max="82" width="15.1640625" customWidth="1"/>
    <col min="83" max="83" width="14.83203125" customWidth="1"/>
    <col min="84" max="84" width="14.5" customWidth="1"/>
    <col min="85" max="85" width="13.6640625" customWidth="1"/>
    <col min="86" max="86" width="18.6640625" customWidth="1"/>
    <col min="87" max="87" width="24" customWidth="1"/>
    <col min="88" max="89" width="17.5" customWidth="1"/>
    <col min="90" max="91" width="16.83203125" customWidth="1"/>
    <col min="92" max="92" width="16.1640625" customWidth="1"/>
    <col min="93" max="93" width="18.33203125" customWidth="1"/>
    <col min="94" max="94" width="24.1640625" customWidth="1"/>
    <col min="95" max="95" width="17.1640625" customWidth="1"/>
    <col min="96" max="96" width="11.6640625" customWidth="1"/>
    <col min="97" max="97" width="24.1640625" customWidth="1"/>
    <col min="98" max="98" width="22.6640625" customWidth="1"/>
    <col min="99" max="99" width="12.5" customWidth="1"/>
    <col min="100" max="100" width="13.1640625" customWidth="1"/>
    <col min="101" max="101" width="14.33203125" customWidth="1"/>
    <col min="102" max="102" width="18.6640625" customWidth="1"/>
    <col min="103" max="103" width="21.6640625" customWidth="1"/>
    <col min="104" max="104" width="29" customWidth="1"/>
    <col min="105" max="107" width="24.1640625" customWidth="1"/>
    <col min="108" max="109" width="16.6640625" customWidth="1"/>
    <col min="110" max="111" width="18.5" customWidth="1"/>
    <col min="112" max="113" width="11.6640625" customWidth="1"/>
    <col min="114" max="115" width="11.33203125" customWidth="1"/>
    <col min="116" max="116" width="21.83203125" customWidth="1"/>
    <col min="117" max="117" width="13.1640625" customWidth="1"/>
    <col min="118" max="118" width="30.6640625" customWidth="1"/>
    <col min="119" max="119" width="11.1640625" customWidth="1"/>
    <col min="120" max="122" width="13.6640625" customWidth="1"/>
    <col min="123" max="125" width="13.83203125" customWidth="1"/>
    <col min="126" max="126" width="35.6640625" customWidth="1"/>
    <col min="127" max="127" width="78.5" customWidth="1"/>
    <col min="128" max="131" width="21.6640625" customWidth="1"/>
    <col min="132" max="132" width="28.5" customWidth="1"/>
    <col min="133" max="145" width="25.5" customWidth="1"/>
    <col min="146" max="146" width="21.6640625" customWidth="1"/>
    <col min="147" max="147" width="31.6640625" customWidth="1"/>
    <col min="148" max="148" width="28" customWidth="1"/>
    <col min="149" max="150" width="28" style="274" customWidth="1"/>
    <col min="151" max="151" width="23.33203125" customWidth="1"/>
    <col min="152" max="155" width="19.1640625" customWidth="1"/>
    <col min="156" max="157" width="23.33203125" customWidth="1"/>
    <col min="158" max="158" width="34.5" customWidth="1"/>
    <col min="159" max="159" width="13.6640625" customWidth="1"/>
    <col min="160" max="160" width="10.6640625" customWidth="1"/>
    <col min="161" max="161" width="11.1640625" customWidth="1"/>
    <col min="162" max="163" width="11.83203125" customWidth="1"/>
    <col min="164" max="164" width="22" customWidth="1"/>
    <col min="165" max="165" width="13.83203125" customWidth="1"/>
    <col min="166" max="166" width="17.5" customWidth="1"/>
    <col min="167" max="167" width="11.83203125" customWidth="1"/>
    <col min="168" max="168" width="8.6640625" customWidth="1"/>
    <col min="169" max="169" width="24" customWidth="1"/>
    <col min="170" max="171" width="13.6640625" customWidth="1"/>
    <col min="172" max="172" width="14.6640625" customWidth="1"/>
    <col min="173" max="173" width="24.1640625" customWidth="1"/>
    <col min="174" max="174" width="21.1640625" customWidth="1"/>
    <col min="175" max="175" width="23.33203125" customWidth="1"/>
  </cols>
  <sheetData>
    <row r="1" spans="1:175" ht="24" customHeight="1" thickBot="1" x14ac:dyDescent="0.4">
      <c r="A1" s="282" t="s">
        <v>1</v>
      </c>
      <c r="B1" s="283"/>
      <c r="C1" s="284"/>
      <c r="D1" s="3" t="s">
        <v>14</v>
      </c>
      <c r="E1" s="285" t="s">
        <v>20</v>
      </c>
      <c r="F1" s="283"/>
      <c r="G1" s="283"/>
      <c r="H1" s="283"/>
      <c r="I1" s="283"/>
      <c r="J1" s="283"/>
      <c r="K1" s="283"/>
      <c r="L1" s="286"/>
      <c r="M1" s="279" t="s">
        <v>31</v>
      </c>
      <c r="N1" s="280"/>
      <c r="O1" s="280"/>
      <c r="P1" s="280"/>
      <c r="Q1" s="280"/>
      <c r="R1" s="280"/>
      <c r="S1" s="280"/>
      <c r="T1" s="280"/>
      <c r="U1" s="280"/>
      <c r="V1" s="281"/>
      <c r="W1" s="287" t="s">
        <v>45</v>
      </c>
      <c r="X1" s="280"/>
      <c r="Y1" s="280"/>
      <c r="Z1" s="280"/>
      <c r="AA1" s="280"/>
      <c r="AB1" s="280"/>
      <c r="AC1" s="281"/>
      <c r="AD1" s="279" t="s">
        <v>56</v>
      </c>
      <c r="AE1" s="280"/>
      <c r="AF1" s="280"/>
      <c r="AG1" s="280"/>
      <c r="AH1" s="280"/>
      <c r="AI1" s="280"/>
      <c r="AJ1" s="280"/>
      <c r="AK1" s="280"/>
      <c r="AL1" s="280"/>
      <c r="AM1" s="280"/>
      <c r="AN1" s="280"/>
      <c r="AO1" s="280"/>
      <c r="AP1" s="280"/>
      <c r="AQ1" s="280"/>
      <c r="AR1" s="289"/>
      <c r="AS1" s="290" t="s">
        <v>65</v>
      </c>
      <c r="AT1" s="283"/>
      <c r="AU1" s="283"/>
      <c r="AV1" s="283"/>
      <c r="AW1" s="283"/>
      <c r="AX1" s="283"/>
      <c r="AY1" s="286"/>
      <c r="AZ1" s="287" t="s">
        <v>75</v>
      </c>
      <c r="BA1" s="280"/>
      <c r="BB1" s="281"/>
      <c r="BC1" s="288" t="s">
        <v>79</v>
      </c>
      <c r="BD1" s="283"/>
      <c r="BE1" s="283"/>
      <c r="BF1" s="283"/>
      <c r="BG1" s="286"/>
      <c r="BH1" s="287" t="s">
        <v>86</v>
      </c>
      <c r="BI1" s="280"/>
      <c r="BJ1" s="280"/>
      <c r="BK1" s="280"/>
      <c r="BL1" s="280"/>
      <c r="BM1" s="280"/>
      <c r="BN1" s="280"/>
      <c r="BO1" s="280"/>
      <c r="BP1" s="280"/>
      <c r="BQ1" s="280"/>
      <c r="BR1" s="281"/>
      <c r="BS1" s="288" t="s">
        <v>89</v>
      </c>
      <c r="BT1" s="283"/>
      <c r="BU1" s="284"/>
      <c r="BV1" s="291"/>
      <c r="BW1" s="280"/>
      <c r="BX1" s="281"/>
      <c r="BY1" s="297" t="s">
        <v>91</v>
      </c>
      <c r="BZ1" s="280"/>
      <c r="CA1" s="280"/>
      <c r="CB1" s="280"/>
      <c r="CC1" s="280"/>
      <c r="CD1" s="280"/>
      <c r="CE1" s="280"/>
      <c r="CF1" s="280"/>
      <c r="CG1" s="280"/>
      <c r="CH1" s="280"/>
      <c r="CI1" s="281"/>
      <c r="CJ1" s="279" t="s">
        <v>92</v>
      </c>
      <c r="CK1" s="280"/>
      <c r="CL1" s="280"/>
      <c r="CM1" s="280"/>
      <c r="CN1" s="280"/>
      <c r="CO1" s="280"/>
      <c r="CP1" s="281"/>
      <c r="CQ1" s="295"/>
      <c r="CR1" s="280"/>
      <c r="CS1" s="281"/>
      <c r="CT1" s="279" t="s">
        <v>95</v>
      </c>
      <c r="CU1" s="280"/>
      <c r="CV1" s="280"/>
      <c r="CW1" s="280"/>
      <c r="CX1" s="281"/>
      <c r="CY1" s="298" t="s">
        <v>94</v>
      </c>
      <c r="CZ1" s="283"/>
      <c r="DA1" s="283"/>
      <c r="DB1" s="283"/>
      <c r="DC1" s="286"/>
      <c r="DD1" s="291"/>
      <c r="DE1" s="280"/>
      <c r="DF1" s="280"/>
      <c r="DG1" s="280"/>
      <c r="DH1" s="280"/>
      <c r="DI1" s="280"/>
      <c r="DJ1" s="280"/>
      <c r="DK1" s="280"/>
      <c r="DL1" s="280"/>
      <c r="DM1" s="280"/>
      <c r="DN1" s="280"/>
      <c r="DO1" s="280"/>
      <c r="DP1" s="280"/>
      <c r="DQ1" s="280"/>
      <c r="DR1" s="280"/>
      <c r="DS1" s="280"/>
      <c r="DT1" s="280"/>
      <c r="DU1" s="280"/>
      <c r="DV1" s="281"/>
      <c r="DW1" s="295"/>
      <c r="DX1" s="280"/>
      <c r="DY1" s="280"/>
      <c r="DZ1" s="280"/>
      <c r="EA1" s="280"/>
      <c r="EB1" s="280"/>
      <c r="EC1" s="280"/>
      <c r="ED1" s="280"/>
      <c r="EE1" s="280"/>
      <c r="EF1" s="280"/>
      <c r="EG1" s="280"/>
      <c r="EH1" s="280"/>
      <c r="EI1" s="280"/>
      <c r="EJ1" s="280"/>
      <c r="EK1" s="280"/>
      <c r="EL1" s="280"/>
      <c r="EM1" s="280"/>
      <c r="EN1" s="280"/>
      <c r="EO1" s="280"/>
      <c r="EP1" s="280"/>
      <c r="EQ1" s="280"/>
      <c r="ER1" s="280"/>
      <c r="ES1" s="296"/>
      <c r="ET1" s="296"/>
      <c r="EU1" s="280"/>
      <c r="EV1" s="280"/>
      <c r="EW1" s="280"/>
      <c r="EX1" s="280"/>
      <c r="EY1" s="280"/>
      <c r="EZ1" s="280"/>
      <c r="FA1" s="280"/>
      <c r="FB1" s="280"/>
      <c r="FC1" s="280"/>
      <c r="FD1" s="280"/>
      <c r="FE1" s="280"/>
      <c r="FF1" s="280"/>
      <c r="FG1" s="280"/>
      <c r="FH1" s="280"/>
      <c r="FI1" s="280"/>
      <c r="FJ1" s="280"/>
      <c r="FK1" s="280"/>
      <c r="FL1" s="280"/>
      <c r="FM1" s="281"/>
      <c r="FN1" s="291"/>
      <c r="FO1" s="280"/>
      <c r="FP1" s="280"/>
      <c r="FQ1" s="281"/>
      <c r="FR1" s="287" t="s">
        <v>100</v>
      </c>
      <c r="FS1" s="281"/>
    </row>
    <row r="2" spans="1:175" ht="87" customHeight="1" thickBot="1" x14ac:dyDescent="0.4">
      <c r="A2" s="5" t="s">
        <v>101</v>
      </c>
      <c r="B2" s="5" t="s">
        <v>102</v>
      </c>
      <c r="C2" s="19" t="s">
        <v>104</v>
      </c>
      <c r="D2" s="19" t="s">
        <v>108</v>
      </c>
      <c r="E2" s="19" t="s">
        <v>109</v>
      </c>
      <c r="F2" s="19" t="s">
        <v>110</v>
      </c>
      <c r="G2" s="19" t="s">
        <v>111</v>
      </c>
      <c r="H2" s="19" t="s">
        <v>112</v>
      </c>
      <c r="I2" s="19" t="s">
        <v>113</v>
      </c>
      <c r="J2" s="19" t="s">
        <v>114</v>
      </c>
      <c r="K2" s="19" t="s">
        <v>115</v>
      </c>
      <c r="L2" s="21" t="s">
        <v>116</v>
      </c>
      <c r="M2" s="23" t="s">
        <v>117</v>
      </c>
      <c r="N2" s="23" t="s">
        <v>125</v>
      </c>
      <c r="O2" s="23" t="s">
        <v>127</v>
      </c>
      <c r="P2" s="23" t="s">
        <v>128</v>
      </c>
      <c r="Q2" s="23" t="s">
        <v>130</v>
      </c>
      <c r="R2" s="23" t="s">
        <v>131</v>
      </c>
      <c r="S2" s="23" t="s">
        <v>132</v>
      </c>
      <c r="T2" s="23" t="s">
        <v>133</v>
      </c>
      <c r="U2" s="23" t="s">
        <v>134</v>
      </c>
      <c r="V2" s="19" t="s">
        <v>136</v>
      </c>
      <c r="W2" s="23" t="s">
        <v>137</v>
      </c>
      <c r="X2" s="23" t="s">
        <v>139</v>
      </c>
      <c r="Y2" s="23" t="s">
        <v>140</v>
      </c>
      <c r="Z2" s="23" t="s">
        <v>141</v>
      </c>
      <c r="AA2" s="23" t="s">
        <v>142</v>
      </c>
      <c r="AB2" s="23" t="s">
        <v>143</v>
      </c>
      <c r="AC2" s="19" t="s">
        <v>144</v>
      </c>
      <c r="AD2" s="23" t="s">
        <v>145</v>
      </c>
      <c r="AE2" s="23" t="s">
        <v>147</v>
      </c>
      <c r="AF2" s="23" t="s">
        <v>148</v>
      </c>
      <c r="AG2" s="23" t="s">
        <v>150</v>
      </c>
      <c r="AH2" s="23" t="s">
        <v>151</v>
      </c>
      <c r="AI2" s="23" t="s">
        <v>152</v>
      </c>
      <c r="AJ2" s="23" t="s">
        <v>153</v>
      </c>
      <c r="AK2" s="23" t="s">
        <v>154</v>
      </c>
      <c r="AL2" s="23" t="s">
        <v>159</v>
      </c>
      <c r="AM2" s="19" t="s">
        <v>161</v>
      </c>
      <c r="AN2" s="23" t="s">
        <v>162</v>
      </c>
      <c r="AO2" s="23" t="s">
        <v>163</v>
      </c>
      <c r="AP2" s="23" t="s">
        <v>164</v>
      </c>
      <c r="AQ2" s="23" t="s">
        <v>165</v>
      </c>
      <c r="AR2" s="23" t="s">
        <v>167</v>
      </c>
      <c r="AS2" s="28" t="s">
        <v>169</v>
      </c>
      <c r="AT2" s="23" t="s">
        <v>187</v>
      </c>
      <c r="AU2" s="23" t="s">
        <v>188</v>
      </c>
      <c r="AV2" s="19" t="s">
        <v>189</v>
      </c>
      <c r="AW2" s="19" t="s">
        <v>190</v>
      </c>
      <c r="AX2" s="19" t="s">
        <v>191</v>
      </c>
      <c r="AY2" s="28" t="s">
        <v>192</v>
      </c>
      <c r="AZ2" s="19" t="s">
        <v>193</v>
      </c>
      <c r="BA2" s="19" t="s">
        <v>194</v>
      </c>
      <c r="BB2" s="28" t="s">
        <v>195</v>
      </c>
      <c r="BC2" s="23" t="s">
        <v>196</v>
      </c>
      <c r="BD2" s="23" t="s">
        <v>197</v>
      </c>
      <c r="BE2" s="23" t="s">
        <v>198</v>
      </c>
      <c r="BF2" s="23" t="s">
        <v>199</v>
      </c>
      <c r="BG2" s="21" t="s">
        <v>200</v>
      </c>
      <c r="BH2" s="23" t="s">
        <v>201</v>
      </c>
      <c r="BI2" s="23" t="s">
        <v>202</v>
      </c>
      <c r="BJ2" s="23" t="s">
        <v>203</v>
      </c>
      <c r="BK2" s="23" t="s">
        <v>204</v>
      </c>
      <c r="BL2" s="23" t="s">
        <v>205</v>
      </c>
      <c r="BM2" s="23" t="s">
        <v>206</v>
      </c>
      <c r="BN2" s="23" t="s">
        <v>207</v>
      </c>
      <c r="BO2" s="23" t="s">
        <v>208</v>
      </c>
      <c r="BP2" s="23" t="s">
        <v>209</v>
      </c>
      <c r="BQ2" s="23" t="s">
        <v>210</v>
      </c>
      <c r="BR2" s="28" t="s">
        <v>211</v>
      </c>
      <c r="BS2" s="23" t="s">
        <v>212</v>
      </c>
      <c r="BT2" s="23" t="s">
        <v>213</v>
      </c>
      <c r="BU2" s="21" t="s">
        <v>214</v>
      </c>
      <c r="BV2" s="23" t="s">
        <v>215</v>
      </c>
      <c r="BW2" s="23" t="s">
        <v>216</v>
      </c>
      <c r="BX2" s="28" t="s">
        <v>218</v>
      </c>
      <c r="BY2" s="23" t="s">
        <v>219</v>
      </c>
      <c r="BZ2" s="23" t="s">
        <v>220</v>
      </c>
      <c r="CA2" s="23" t="s">
        <v>221</v>
      </c>
      <c r="CB2" s="23" t="s">
        <v>222</v>
      </c>
      <c r="CC2" s="32" t="s">
        <v>223</v>
      </c>
      <c r="CD2" s="23" t="s">
        <v>247</v>
      </c>
      <c r="CE2" s="23" t="s">
        <v>249</v>
      </c>
      <c r="CF2" s="23" t="s">
        <v>251</v>
      </c>
      <c r="CG2" s="23" t="s">
        <v>254</v>
      </c>
      <c r="CH2" s="23" t="s">
        <v>255</v>
      </c>
      <c r="CI2" s="19" t="s">
        <v>256</v>
      </c>
      <c r="CJ2" s="23" t="s">
        <v>257</v>
      </c>
      <c r="CK2" s="23" t="s">
        <v>259</v>
      </c>
      <c r="CL2" s="23" t="s">
        <v>262</v>
      </c>
      <c r="CM2" s="23" t="s">
        <v>263</v>
      </c>
      <c r="CN2" s="23" t="s">
        <v>264</v>
      </c>
      <c r="CO2" s="23" t="s">
        <v>265</v>
      </c>
      <c r="CP2" s="28" t="s">
        <v>266</v>
      </c>
      <c r="CQ2" s="23" t="s">
        <v>267</v>
      </c>
      <c r="CR2" s="23" t="s">
        <v>268</v>
      </c>
      <c r="CS2" s="28" t="s">
        <v>269</v>
      </c>
      <c r="CT2" s="23" t="s">
        <v>271</v>
      </c>
      <c r="CU2" s="23" t="s">
        <v>275</v>
      </c>
      <c r="CV2" s="23" t="s">
        <v>277</v>
      </c>
      <c r="CW2" s="23" t="s">
        <v>279</v>
      </c>
      <c r="CX2" s="21" t="s">
        <v>280</v>
      </c>
      <c r="CY2" s="23" t="s">
        <v>281</v>
      </c>
      <c r="CZ2" s="21" t="s">
        <v>282</v>
      </c>
      <c r="DA2" s="23" t="s">
        <v>283</v>
      </c>
      <c r="DB2" s="23" t="s">
        <v>284</v>
      </c>
      <c r="DC2" s="21" t="s">
        <v>285</v>
      </c>
      <c r="DD2" s="23" t="s">
        <v>286</v>
      </c>
      <c r="DE2" s="23" t="s">
        <v>287</v>
      </c>
      <c r="DF2" s="23" t="s">
        <v>289</v>
      </c>
      <c r="DG2" s="23" t="s">
        <v>291</v>
      </c>
      <c r="DH2" s="19" t="s">
        <v>293</v>
      </c>
      <c r="DI2" s="23" t="s">
        <v>294</v>
      </c>
      <c r="DJ2" s="19" t="s">
        <v>295</v>
      </c>
      <c r="DK2" s="23" t="s">
        <v>296</v>
      </c>
      <c r="DL2" s="19" t="s">
        <v>297</v>
      </c>
      <c r="DM2" s="23" t="s">
        <v>298</v>
      </c>
      <c r="DN2" s="19" t="s">
        <v>299</v>
      </c>
      <c r="DO2" s="23" t="s">
        <v>301</v>
      </c>
      <c r="DP2" s="19" t="s">
        <v>305</v>
      </c>
      <c r="DQ2" s="19" t="s">
        <v>308</v>
      </c>
      <c r="DR2" s="19" t="s">
        <v>310</v>
      </c>
      <c r="DS2" s="19" t="s">
        <v>312</v>
      </c>
      <c r="DT2" s="19" t="s">
        <v>314</v>
      </c>
      <c r="DU2" s="19" t="s">
        <v>316</v>
      </c>
      <c r="DV2" s="28" t="s">
        <v>318</v>
      </c>
      <c r="DW2" s="19" t="s">
        <v>320</v>
      </c>
      <c r="DX2" s="36" t="s">
        <v>326</v>
      </c>
      <c r="DY2" s="38" t="s">
        <v>183</v>
      </c>
      <c r="DZ2" s="38" t="s">
        <v>342</v>
      </c>
      <c r="EA2" s="38" t="s">
        <v>343</v>
      </c>
      <c r="EB2" s="114" t="s">
        <v>1394</v>
      </c>
      <c r="EC2" s="114" t="s">
        <v>1395</v>
      </c>
      <c r="ED2" s="114" t="s">
        <v>1396</v>
      </c>
      <c r="EE2" s="114" t="s">
        <v>1397</v>
      </c>
      <c r="EF2" s="114" t="s">
        <v>1398</v>
      </c>
      <c r="EG2" s="114" t="s">
        <v>1399</v>
      </c>
      <c r="EH2" s="114" t="s">
        <v>1400</v>
      </c>
      <c r="EI2" s="114" t="s">
        <v>1401</v>
      </c>
      <c r="EJ2" s="114" t="s">
        <v>1402</v>
      </c>
      <c r="EK2" s="114" t="s">
        <v>1404</v>
      </c>
      <c r="EL2" s="114" t="s">
        <v>1405</v>
      </c>
      <c r="EM2" s="114" t="s">
        <v>1406</v>
      </c>
      <c r="EN2" s="114" t="s">
        <v>1407</v>
      </c>
      <c r="EO2" s="114" t="s">
        <v>1408</v>
      </c>
      <c r="EP2" s="38" t="s">
        <v>391</v>
      </c>
      <c r="EQ2" s="38" t="s">
        <v>392</v>
      </c>
      <c r="ER2" s="292" t="s">
        <v>395</v>
      </c>
      <c r="ES2" s="293"/>
      <c r="ET2" s="294"/>
      <c r="EU2" s="50" t="s">
        <v>406</v>
      </c>
      <c r="EV2" s="51" t="s">
        <v>407</v>
      </c>
      <c r="EW2" s="52" t="s">
        <v>417</v>
      </c>
      <c r="EX2" s="53" t="s">
        <v>422</v>
      </c>
      <c r="EY2" s="52" t="s">
        <v>429</v>
      </c>
      <c r="EZ2" s="52" t="s">
        <v>430</v>
      </c>
      <c r="FA2" s="23" t="s">
        <v>431</v>
      </c>
      <c r="FB2" s="19" t="s">
        <v>433</v>
      </c>
      <c r="FC2" s="31" t="s">
        <v>434</v>
      </c>
      <c r="FD2" s="23" t="s">
        <v>435</v>
      </c>
      <c r="FE2" s="23" t="s">
        <v>436</v>
      </c>
      <c r="FF2" s="23" t="s">
        <v>437</v>
      </c>
      <c r="FG2" s="23" t="s">
        <v>438</v>
      </c>
      <c r="FH2" s="23" t="s">
        <v>439</v>
      </c>
      <c r="FI2" s="23" t="s">
        <v>440</v>
      </c>
      <c r="FJ2" s="23" t="s">
        <v>441</v>
      </c>
      <c r="FK2" s="19" t="s">
        <v>442</v>
      </c>
      <c r="FL2" s="19" t="s">
        <v>443</v>
      </c>
      <c r="FM2" s="28" t="s">
        <v>444</v>
      </c>
      <c r="FN2" s="23" t="s">
        <v>445</v>
      </c>
      <c r="FO2" s="23" t="s">
        <v>446</v>
      </c>
      <c r="FP2" s="23" t="s">
        <v>447</v>
      </c>
      <c r="FQ2" s="28" t="s">
        <v>448</v>
      </c>
      <c r="FR2" s="19" t="s">
        <v>449</v>
      </c>
      <c r="FS2" s="28" t="s">
        <v>450</v>
      </c>
    </row>
    <row r="3" spans="1:175" ht="18" customHeight="1" x14ac:dyDescent="0.35">
      <c r="A3" s="55" t="s">
        <v>380</v>
      </c>
      <c r="B3" s="57"/>
      <c r="C3" s="55" t="s">
        <v>380</v>
      </c>
      <c r="D3" s="58"/>
      <c r="E3" s="55" t="s">
        <v>380</v>
      </c>
      <c r="F3" s="55" t="s">
        <v>380</v>
      </c>
      <c r="G3" s="55" t="s">
        <v>380</v>
      </c>
      <c r="H3" s="55" t="s">
        <v>380</v>
      </c>
      <c r="I3" s="55" t="s">
        <v>380</v>
      </c>
      <c r="J3" s="55" t="s">
        <v>380</v>
      </c>
      <c r="K3" s="58"/>
      <c r="L3" s="58"/>
      <c r="M3" s="55" t="s">
        <v>380</v>
      </c>
      <c r="N3" s="55" t="s">
        <v>380</v>
      </c>
      <c r="O3" s="55" t="s">
        <v>380</v>
      </c>
      <c r="P3" s="58"/>
      <c r="Q3" s="58"/>
      <c r="R3" s="58"/>
      <c r="S3" s="44" t="s">
        <v>382</v>
      </c>
      <c r="T3" s="58"/>
      <c r="U3" s="58"/>
      <c r="V3" s="58"/>
      <c r="W3" s="44" t="s">
        <v>382</v>
      </c>
      <c r="X3" s="44" t="s">
        <v>382</v>
      </c>
      <c r="Y3" s="44" t="s">
        <v>382</v>
      </c>
      <c r="Z3" s="44" t="s">
        <v>382</v>
      </c>
      <c r="AA3" s="55" t="s">
        <v>380</v>
      </c>
      <c r="AB3" s="58"/>
      <c r="AC3" s="58"/>
      <c r="AD3" s="55" t="s">
        <v>380</v>
      </c>
      <c r="AE3" s="58"/>
      <c r="AF3" s="44" t="s">
        <v>382</v>
      </c>
      <c r="AG3" s="44" t="s">
        <v>382</v>
      </c>
      <c r="AH3" s="58"/>
      <c r="AI3" s="44" t="s">
        <v>382</v>
      </c>
      <c r="AJ3" s="58"/>
      <c r="AK3" s="44" t="s">
        <v>382</v>
      </c>
      <c r="AL3" s="58"/>
      <c r="AM3" s="44" t="s">
        <v>382</v>
      </c>
      <c r="AN3" s="55" t="s">
        <v>380</v>
      </c>
      <c r="AO3" s="58"/>
      <c r="AP3" s="58"/>
      <c r="AQ3" s="55" t="s">
        <v>380</v>
      </c>
      <c r="AR3" s="58"/>
      <c r="AS3" s="58"/>
      <c r="AT3" s="55" t="s">
        <v>380</v>
      </c>
      <c r="AU3" s="58"/>
      <c r="AV3" s="55" t="s">
        <v>380</v>
      </c>
      <c r="AW3" s="44" t="s">
        <v>382</v>
      </c>
      <c r="AX3" s="44" t="s">
        <v>382</v>
      </c>
      <c r="AY3" s="58"/>
      <c r="AZ3" s="55" t="s">
        <v>380</v>
      </c>
      <c r="BA3" s="58"/>
      <c r="BB3" s="58"/>
      <c r="BC3" s="55" t="s">
        <v>380</v>
      </c>
      <c r="BD3" s="58"/>
      <c r="BE3" s="44" t="s">
        <v>382</v>
      </c>
      <c r="BF3" s="58"/>
      <c r="BG3" s="58"/>
      <c r="BH3" s="44" t="s">
        <v>382</v>
      </c>
      <c r="BI3" s="58"/>
      <c r="BJ3" s="44" t="s">
        <v>382</v>
      </c>
      <c r="BK3" s="58"/>
      <c r="BL3" s="44" t="s">
        <v>382</v>
      </c>
      <c r="BM3" s="58"/>
      <c r="BN3" s="44" t="s">
        <v>382</v>
      </c>
      <c r="BO3" s="58"/>
      <c r="BP3" s="44" t="s">
        <v>382</v>
      </c>
      <c r="BQ3" s="44" t="s">
        <v>382</v>
      </c>
      <c r="BR3" s="58"/>
      <c r="BS3" s="44" t="s">
        <v>382</v>
      </c>
      <c r="BT3" s="58"/>
      <c r="BU3" s="58"/>
      <c r="BV3" s="55" t="s">
        <v>380</v>
      </c>
      <c r="BW3" s="58"/>
      <c r="BX3" s="58"/>
      <c r="BY3" s="44" t="s">
        <v>382</v>
      </c>
      <c r="BZ3" s="58"/>
      <c r="CA3" s="55" t="s">
        <v>380</v>
      </c>
      <c r="CB3" s="58"/>
      <c r="CC3" s="55" t="s">
        <v>380</v>
      </c>
      <c r="CD3" s="55" t="s">
        <v>380</v>
      </c>
      <c r="CE3" s="58"/>
      <c r="CF3" s="44" t="s">
        <v>382</v>
      </c>
      <c r="CG3" s="58"/>
      <c r="CH3" s="58"/>
      <c r="CI3" s="58"/>
      <c r="CJ3" s="44" t="s">
        <v>382</v>
      </c>
      <c r="CK3" s="58"/>
      <c r="CL3" s="44" t="s">
        <v>382</v>
      </c>
      <c r="CM3" s="58"/>
      <c r="CN3" s="58"/>
      <c r="CO3" s="58"/>
      <c r="CP3" s="58"/>
      <c r="CQ3" s="58"/>
      <c r="CR3" s="58"/>
      <c r="CS3" s="58"/>
      <c r="CT3" s="58"/>
      <c r="CU3" s="58"/>
      <c r="CV3" s="58"/>
      <c r="CW3" s="58"/>
      <c r="CX3" s="58"/>
      <c r="CY3" s="58"/>
      <c r="CZ3" s="58"/>
      <c r="DA3" s="58"/>
      <c r="DB3" s="58"/>
      <c r="DC3" s="58"/>
      <c r="DD3" s="58"/>
      <c r="DE3" s="58"/>
      <c r="DF3" s="55" t="s">
        <v>380</v>
      </c>
      <c r="DG3" s="58"/>
      <c r="DH3" s="44" t="s">
        <v>382</v>
      </c>
      <c r="DI3" s="58"/>
      <c r="DJ3" s="44" t="s">
        <v>382</v>
      </c>
      <c r="DK3" s="58"/>
      <c r="DL3" s="44" t="s">
        <v>382</v>
      </c>
      <c r="DM3" s="58"/>
      <c r="DN3" s="44" t="s">
        <v>382</v>
      </c>
      <c r="DO3" s="58"/>
      <c r="DP3" s="58"/>
      <c r="DQ3" s="44" t="s">
        <v>382</v>
      </c>
      <c r="DR3" s="58"/>
      <c r="DS3" s="58"/>
      <c r="DT3" s="58"/>
      <c r="DU3" s="44" t="s">
        <v>382</v>
      </c>
      <c r="DV3" s="58"/>
      <c r="DW3" s="44" t="s">
        <v>382</v>
      </c>
      <c r="DX3" s="55" t="s">
        <v>380</v>
      </c>
      <c r="DY3" s="55" t="s">
        <v>380</v>
      </c>
      <c r="DZ3" s="55" t="s">
        <v>380</v>
      </c>
      <c r="EA3" s="55" t="s">
        <v>380</v>
      </c>
      <c r="EB3" s="55" t="s">
        <v>380</v>
      </c>
      <c r="EC3" s="55" t="s">
        <v>380</v>
      </c>
      <c r="ED3" s="55" t="s">
        <v>380</v>
      </c>
      <c r="EE3" s="55" t="s">
        <v>380</v>
      </c>
      <c r="EF3" s="55" t="s">
        <v>380</v>
      </c>
      <c r="EG3" s="55" t="s">
        <v>380</v>
      </c>
      <c r="EH3" s="55" t="s">
        <v>380</v>
      </c>
      <c r="EI3" s="55" t="s">
        <v>380</v>
      </c>
      <c r="EJ3" s="55" t="s">
        <v>380</v>
      </c>
      <c r="EK3" s="55" t="s">
        <v>380</v>
      </c>
      <c r="EL3" s="55" t="s">
        <v>380</v>
      </c>
      <c r="EM3" s="55" t="s">
        <v>380</v>
      </c>
      <c r="EN3" s="55" t="s">
        <v>380</v>
      </c>
      <c r="EO3" s="55" t="s">
        <v>380</v>
      </c>
      <c r="EP3" s="55" t="s">
        <v>380</v>
      </c>
      <c r="EQ3" s="55" t="s">
        <v>380</v>
      </c>
      <c r="ER3" s="55" t="s">
        <v>380</v>
      </c>
      <c r="ES3" s="275"/>
      <c r="ET3" s="275"/>
      <c r="EU3" s="55" t="s">
        <v>380</v>
      </c>
      <c r="EV3" s="55" t="s">
        <v>380</v>
      </c>
      <c r="EW3" s="55"/>
      <c r="EX3" s="55" t="s">
        <v>380</v>
      </c>
      <c r="EY3" s="55"/>
      <c r="EZ3" s="55" t="s">
        <v>380</v>
      </c>
      <c r="FA3" s="58"/>
      <c r="FB3" s="58"/>
      <c r="FC3" s="60"/>
      <c r="FD3" s="58"/>
      <c r="FE3" s="58"/>
      <c r="FF3" s="44" t="s">
        <v>382</v>
      </c>
      <c r="FG3" s="58"/>
      <c r="FH3" s="58"/>
      <c r="FI3" s="58"/>
      <c r="FJ3" s="58"/>
      <c r="FK3" s="58"/>
      <c r="FL3" s="58"/>
      <c r="FM3" s="58"/>
      <c r="FN3" s="58"/>
      <c r="FO3" s="58"/>
      <c r="FP3" s="58"/>
      <c r="FQ3" s="58"/>
      <c r="FR3" s="41" t="s">
        <v>380</v>
      </c>
      <c r="FS3" s="58"/>
    </row>
    <row r="4" spans="1:175" ht="38.25" customHeight="1" x14ac:dyDescent="0.35">
      <c r="A4" s="57" t="s">
        <v>401</v>
      </c>
      <c r="B4" s="57" t="s">
        <v>511</v>
      </c>
      <c r="C4" s="58" t="s">
        <v>512</v>
      </c>
      <c r="D4" s="58" t="s">
        <v>513</v>
      </c>
      <c r="E4" s="61" t="s">
        <v>514</v>
      </c>
      <c r="F4" s="61" t="s">
        <v>522</v>
      </c>
      <c r="G4" s="58" t="s">
        <v>523</v>
      </c>
      <c r="H4" s="58" t="s">
        <v>524</v>
      </c>
      <c r="I4" s="61" t="s">
        <v>525</v>
      </c>
      <c r="J4" s="61" t="s">
        <v>526</v>
      </c>
      <c r="K4" s="58" t="s">
        <v>527</v>
      </c>
      <c r="L4" s="58" t="s">
        <v>528</v>
      </c>
      <c r="M4" s="58" t="s">
        <v>529</v>
      </c>
      <c r="N4" s="58" t="s">
        <v>530</v>
      </c>
      <c r="O4" s="58" t="s">
        <v>531</v>
      </c>
      <c r="P4" s="58" t="s">
        <v>532</v>
      </c>
      <c r="Q4" s="58" t="s">
        <v>533</v>
      </c>
      <c r="R4" s="58" t="s">
        <v>534</v>
      </c>
      <c r="S4" s="58" t="s">
        <v>535</v>
      </c>
      <c r="T4" s="58" t="s">
        <v>536</v>
      </c>
      <c r="U4" s="58" t="s">
        <v>537</v>
      </c>
      <c r="V4" s="58" t="s">
        <v>538</v>
      </c>
      <c r="W4" s="58" t="s">
        <v>539</v>
      </c>
      <c r="X4" s="58" t="s">
        <v>540</v>
      </c>
      <c r="Y4" s="58" t="s">
        <v>541</v>
      </c>
      <c r="Z4" s="58" t="s">
        <v>542</v>
      </c>
      <c r="AA4" s="58" t="s">
        <v>543</v>
      </c>
      <c r="AB4" s="58" t="s">
        <v>544</v>
      </c>
      <c r="AC4" s="58" t="s">
        <v>545</v>
      </c>
      <c r="AD4" s="58" t="s">
        <v>546</v>
      </c>
      <c r="AE4" s="58" t="s">
        <v>547</v>
      </c>
      <c r="AF4" s="58" t="s">
        <v>548</v>
      </c>
      <c r="AG4" s="58" t="s">
        <v>549</v>
      </c>
      <c r="AH4" s="58" t="s">
        <v>550</v>
      </c>
      <c r="AI4" s="58" t="s">
        <v>551</v>
      </c>
      <c r="AJ4" s="58" t="s">
        <v>552</v>
      </c>
      <c r="AK4" s="58" t="s">
        <v>553</v>
      </c>
      <c r="AL4" s="58" t="s">
        <v>554</v>
      </c>
      <c r="AM4" s="58" t="s">
        <v>555</v>
      </c>
      <c r="AN4" s="58" t="s">
        <v>556</v>
      </c>
      <c r="AO4" s="58" t="s">
        <v>557</v>
      </c>
      <c r="AP4" s="58" t="s">
        <v>558</v>
      </c>
      <c r="AQ4" s="58" t="s">
        <v>559</v>
      </c>
      <c r="AR4" s="58" t="s">
        <v>560</v>
      </c>
      <c r="AS4" s="58" t="s">
        <v>561</v>
      </c>
      <c r="AT4" s="58" t="s">
        <v>562</v>
      </c>
      <c r="AU4" s="58" t="s">
        <v>563</v>
      </c>
      <c r="AV4" s="61" t="s">
        <v>564</v>
      </c>
      <c r="AW4" s="61" t="s">
        <v>565</v>
      </c>
      <c r="AX4" s="58" t="s">
        <v>566</v>
      </c>
      <c r="AY4" s="58" t="s">
        <v>567</v>
      </c>
      <c r="AZ4" s="58" t="s">
        <v>568</v>
      </c>
      <c r="BA4" s="58" t="s">
        <v>569</v>
      </c>
      <c r="BB4" s="58" t="s">
        <v>570</v>
      </c>
      <c r="BC4" s="58" t="s">
        <v>571</v>
      </c>
      <c r="BD4" s="58" t="s">
        <v>572</v>
      </c>
      <c r="BE4" s="58" t="s">
        <v>573</v>
      </c>
      <c r="BF4" s="58" t="s">
        <v>574</v>
      </c>
      <c r="BG4" s="58" t="s">
        <v>575</v>
      </c>
      <c r="BH4" s="58" t="s">
        <v>576</v>
      </c>
      <c r="BI4" s="58" t="s">
        <v>577</v>
      </c>
      <c r="BJ4" s="58" t="s">
        <v>578</v>
      </c>
      <c r="BK4" s="58" t="s">
        <v>579</v>
      </c>
      <c r="BL4" s="58" t="s">
        <v>580</v>
      </c>
      <c r="BM4" s="58" t="s">
        <v>581</v>
      </c>
      <c r="BN4" s="58" t="s">
        <v>582</v>
      </c>
      <c r="BO4" s="58" t="s">
        <v>583</v>
      </c>
      <c r="BP4" s="58" t="s">
        <v>584</v>
      </c>
      <c r="BQ4" s="58" t="s">
        <v>585</v>
      </c>
      <c r="BR4" s="58" t="s">
        <v>586</v>
      </c>
      <c r="BS4" s="58" t="s">
        <v>587</v>
      </c>
      <c r="BT4" s="58" t="s">
        <v>588</v>
      </c>
      <c r="BU4" s="58" t="s">
        <v>589</v>
      </c>
      <c r="BV4" s="58" t="s">
        <v>590</v>
      </c>
      <c r="BW4" s="58" t="s">
        <v>591</v>
      </c>
      <c r="BX4" s="58" t="s">
        <v>592</v>
      </c>
      <c r="BY4" s="58" t="s">
        <v>593</v>
      </c>
      <c r="BZ4" s="58" t="s">
        <v>594</v>
      </c>
      <c r="CA4" s="58" t="s">
        <v>595</v>
      </c>
      <c r="CB4" s="58" t="s">
        <v>596</v>
      </c>
      <c r="CC4" s="60" t="s">
        <v>597</v>
      </c>
      <c r="CD4" s="58" t="s">
        <v>598</v>
      </c>
      <c r="CE4" s="58" t="s">
        <v>599</v>
      </c>
      <c r="CF4" s="58" t="s">
        <v>600</v>
      </c>
      <c r="CG4" s="58" t="s">
        <v>601</v>
      </c>
      <c r="CH4" s="58" t="s">
        <v>602</v>
      </c>
      <c r="CI4" s="58" t="s">
        <v>603</v>
      </c>
      <c r="CJ4" s="58" t="s">
        <v>604</v>
      </c>
      <c r="CK4" s="58" t="s">
        <v>605</v>
      </c>
      <c r="CL4" s="58" t="s">
        <v>606</v>
      </c>
      <c r="CM4" s="58" t="s">
        <v>607</v>
      </c>
      <c r="CN4" s="58" t="s">
        <v>608</v>
      </c>
      <c r="CO4" s="58" t="s">
        <v>609</v>
      </c>
      <c r="CP4" s="58" t="s">
        <v>610</v>
      </c>
      <c r="CQ4" s="58" t="s">
        <v>611</v>
      </c>
      <c r="CR4" s="58" t="s">
        <v>612</v>
      </c>
      <c r="CS4" s="58" t="s">
        <v>613</v>
      </c>
      <c r="CT4" s="58" t="s">
        <v>614</v>
      </c>
      <c r="CU4" s="58" t="s">
        <v>615</v>
      </c>
      <c r="CV4" s="58" t="s">
        <v>616</v>
      </c>
      <c r="CW4" s="58" t="s">
        <v>617</v>
      </c>
      <c r="CX4" s="58" t="s">
        <v>618</v>
      </c>
      <c r="CY4" s="58" t="s">
        <v>619</v>
      </c>
      <c r="CZ4" s="58" t="s">
        <v>620</v>
      </c>
      <c r="DA4" s="58" t="s">
        <v>621</v>
      </c>
      <c r="DB4" s="58" t="s">
        <v>622</v>
      </c>
      <c r="DC4" s="58" t="s">
        <v>623</v>
      </c>
      <c r="DD4" s="58" t="s">
        <v>624</v>
      </c>
      <c r="DE4" s="58" t="s">
        <v>625</v>
      </c>
      <c r="DF4" s="58" t="s">
        <v>626</v>
      </c>
      <c r="DG4" s="58" t="s">
        <v>627</v>
      </c>
      <c r="DH4" s="58" t="s">
        <v>628</v>
      </c>
      <c r="DI4" s="58" t="s">
        <v>629</v>
      </c>
      <c r="DJ4" s="58" t="s">
        <v>630</v>
      </c>
      <c r="DK4" s="58" t="s">
        <v>631</v>
      </c>
      <c r="DL4" s="58" t="s">
        <v>632</v>
      </c>
      <c r="DM4" s="58" t="s">
        <v>633</v>
      </c>
      <c r="DN4" s="58" t="s">
        <v>634</v>
      </c>
      <c r="DO4" s="58" t="s">
        <v>635</v>
      </c>
      <c r="DP4" s="58" t="s">
        <v>636</v>
      </c>
      <c r="DQ4" s="58" t="s">
        <v>637</v>
      </c>
      <c r="DR4" s="58" t="s">
        <v>638</v>
      </c>
      <c r="DS4" s="58" t="s">
        <v>639</v>
      </c>
      <c r="DT4" s="58" t="s">
        <v>640</v>
      </c>
      <c r="DU4" s="58" t="s">
        <v>641</v>
      </c>
      <c r="DV4" s="58" t="s">
        <v>642</v>
      </c>
      <c r="DW4" s="58" t="s">
        <v>643</v>
      </c>
      <c r="DX4" s="58" t="s">
        <v>644</v>
      </c>
      <c r="DY4" s="58" t="s">
        <v>645</v>
      </c>
      <c r="DZ4" s="61" t="s">
        <v>646</v>
      </c>
      <c r="EA4" s="61" t="s">
        <v>647</v>
      </c>
      <c r="EB4" s="114" t="s">
        <v>3360</v>
      </c>
      <c r="EC4" s="114" t="s">
        <v>3361</v>
      </c>
      <c r="ED4" s="114" t="s">
        <v>3362</v>
      </c>
      <c r="EE4" s="114" t="s">
        <v>3363</v>
      </c>
      <c r="EF4" s="114" t="s">
        <v>3364</v>
      </c>
      <c r="EG4" s="114" t="s">
        <v>3365</v>
      </c>
      <c r="EH4" s="114" t="s">
        <v>3366</v>
      </c>
      <c r="EI4" s="114" t="s">
        <v>3367</v>
      </c>
      <c r="EJ4" s="114" t="s">
        <v>3368</v>
      </c>
      <c r="EK4" s="114" t="s">
        <v>3369</v>
      </c>
      <c r="EL4" s="114" t="s">
        <v>699</v>
      </c>
      <c r="EM4" s="114" t="s">
        <v>3370</v>
      </c>
      <c r="EN4" s="114" t="s">
        <v>3371</v>
      </c>
      <c r="EO4" s="114" t="s">
        <v>3372</v>
      </c>
      <c r="EP4" s="63" t="s">
        <v>648</v>
      </c>
      <c r="EQ4" s="63" t="s">
        <v>649</v>
      </c>
      <c r="ER4" s="63" t="s">
        <v>3373</v>
      </c>
      <c r="ES4" s="276" t="s">
        <v>3374</v>
      </c>
      <c r="ET4" s="276" t="s">
        <v>3375</v>
      </c>
      <c r="EU4" s="58" t="s">
        <v>650</v>
      </c>
      <c r="EV4" s="61" t="s">
        <v>651</v>
      </c>
      <c r="EW4" s="61" t="s">
        <v>652</v>
      </c>
      <c r="EX4" s="61" t="s">
        <v>653</v>
      </c>
      <c r="EY4" s="61" t="s">
        <v>654</v>
      </c>
      <c r="EZ4" s="61" t="s">
        <v>655</v>
      </c>
      <c r="FA4" s="58" t="s">
        <v>656</v>
      </c>
      <c r="FB4" s="58" t="s">
        <v>657</v>
      </c>
      <c r="FC4" s="58" t="s">
        <v>658</v>
      </c>
      <c r="FD4" s="58" t="s">
        <v>659</v>
      </c>
      <c r="FE4" s="58" t="s">
        <v>660</v>
      </c>
      <c r="FF4" s="58" t="s">
        <v>661</v>
      </c>
      <c r="FG4" s="58" t="s">
        <v>662</v>
      </c>
      <c r="FH4" s="58" t="s">
        <v>663</v>
      </c>
      <c r="FI4" s="58" t="s">
        <v>664</v>
      </c>
      <c r="FJ4" s="58" t="s">
        <v>665</v>
      </c>
      <c r="FK4" s="58" t="s">
        <v>666</v>
      </c>
      <c r="FL4" s="58" t="s">
        <v>667</v>
      </c>
      <c r="FM4" s="58" t="s">
        <v>668</v>
      </c>
      <c r="FN4" s="58" t="s">
        <v>669</v>
      </c>
      <c r="FO4" s="58" t="s">
        <v>670</v>
      </c>
      <c r="FP4" s="58" t="s">
        <v>671</v>
      </c>
      <c r="FQ4" s="58" t="s">
        <v>672</v>
      </c>
      <c r="FR4" s="58" t="s">
        <v>673</v>
      </c>
      <c r="FS4" s="58" t="s">
        <v>674</v>
      </c>
    </row>
    <row r="5" spans="1:175" s="254" customFormat="1" ht="162" customHeight="1" x14ac:dyDescent="0.35">
      <c r="A5" s="218" t="s">
        <v>2966</v>
      </c>
      <c r="B5" s="218" t="s">
        <v>2967</v>
      </c>
      <c r="C5" s="248" t="s">
        <v>2968</v>
      </c>
      <c r="D5" s="248" t="s">
        <v>1158</v>
      </c>
      <c r="E5" s="248" t="s">
        <v>3025</v>
      </c>
      <c r="F5" s="248" t="s">
        <v>3303</v>
      </c>
      <c r="G5" s="248">
        <v>2008</v>
      </c>
      <c r="H5" s="248" t="s">
        <v>3032</v>
      </c>
      <c r="I5" s="219" t="s">
        <v>3039</v>
      </c>
      <c r="J5" s="249" t="s">
        <v>3302</v>
      </c>
      <c r="K5" s="222" t="s">
        <v>1164</v>
      </c>
      <c r="L5" s="218" t="s">
        <v>1233</v>
      </c>
      <c r="M5" s="218" t="s">
        <v>851</v>
      </c>
      <c r="N5" s="218" t="s">
        <v>851</v>
      </c>
      <c r="O5" s="218" t="s">
        <v>827</v>
      </c>
      <c r="P5" s="219" t="s">
        <v>1168</v>
      </c>
      <c r="Q5" s="218" t="s">
        <v>797</v>
      </c>
      <c r="R5" s="218" t="s">
        <v>797</v>
      </c>
      <c r="S5" s="219" t="s">
        <v>3046</v>
      </c>
      <c r="T5" s="218" t="s">
        <v>1167</v>
      </c>
      <c r="U5" s="219" t="s">
        <v>1170</v>
      </c>
      <c r="V5" s="218" t="s">
        <v>1233</v>
      </c>
      <c r="W5" s="218" t="s">
        <v>3047</v>
      </c>
      <c r="X5" s="219">
        <v>2006</v>
      </c>
      <c r="Y5" s="218" t="s">
        <v>3048</v>
      </c>
      <c r="Z5" s="219">
        <v>2006</v>
      </c>
      <c r="AA5" s="219">
        <v>6</v>
      </c>
      <c r="AB5" s="219" t="s">
        <v>1167</v>
      </c>
      <c r="AC5" s="218" t="s">
        <v>1233</v>
      </c>
      <c r="AD5" s="218" t="s">
        <v>1174</v>
      </c>
      <c r="AE5" s="219" t="s">
        <v>1167</v>
      </c>
      <c r="AF5" s="218" t="s">
        <v>1233</v>
      </c>
      <c r="AG5" s="219" t="s">
        <v>1175</v>
      </c>
      <c r="AH5" s="219" t="s">
        <v>1167</v>
      </c>
      <c r="AI5" s="219" t="s">
        <v>797</v>
      </c>
      <c r="AJ5" s="219" t="s">
        <v>797</v>
      </c>
      <c r="AK5" s="219" t="s">
        <v>827</v>
      </c>
      <c r="AL5" s="218" t="s">
        <v>1167</v>
      </c>
      <c r="AM5" s="218" t="s">
        <v>797</v>
      </c>
      <c r="AN5" s="219" t="s">
        <v>3049</v>
      </c>
      <c r="AO5" s="219" t="s">
        <v>1167</v>
      </c>
      <c r="AP5" s="219" t="s">
        <v>884</v>
      </c>
      <c r="AQ5" s="219" t="s">
        <v>887</v>
      </c>
      <c r="AR5" s="218" t="s">
        <v>1167</v>
      </c>
      <c r="AS5" s="218" t="s">
        <v>1233</v>
      </c>
      <c r="AT5" s="219" t="s">
        <v>1193</v>
      </c>
      <c r="AU5" s="222" t="s">
        <v>1168</v>
      </c>
      <c r="AV5" s="218" t="s">
        <v>1974</v>
      </c>
      <c r="AW5" s="218" t="s">
        <v>1974</v>
      </c>
      <c r="AX5" s="218" t="s">
        <v>3083</v>
      </c>
      <c r="AY5" s="218" t="s">
        <v>1233</v>
      </c>
      <c r="AZ5" s="223" t="s">
        <v>1198</v>
      </c>
      <c r="BA5" s="222" t="s">
        <v>1168</v>
      </c>
      <c r="BB5" s="218" t="s">
        <v>1233</v>
      </c>
      <c r="BC5" s="223" t="s">
        <v>1199</v>
      </c>
      <c r="BD5" s="223" t="s">
        <v>1168</v>
      </c>
      <c r="BE5" s="218" t="s">
        <v>1200</v>
      </c>
      <c r="BF5" s="223" t="s">
        <v>1167</v>
      </c>
      <c r="BG5" s="218" t="s">
        <v>1233</v>
      </c>
      <c r="BH5" s="223" t="s">
        <v>797</v>
      </c>
      <c r="BI5" s="223" t="s">
        <v>797</v>
      </c>
      <c r="BJ5" s="223" t="s">
        <v>337</v>
      </c>
      <c r="BK5" s="218" t="s">
        <v>337</v>
      </c>
      <c r="BL5" s="223" t="s">
        <v>925</v>
      </c>
      <c r="BM5" s="223" t="s">
        <v>1168</v>
      </c>
      <c r="BN5" s="223" t="s">
        <v>925</v>
      </c>
      <c r="BO5" s="218" t="s">
        <v>1168</v>
      </c>
      <c r="BP5" s="223" t="s">
        <v>827</v>
      </c>
      <c r="BQ5" s="218" t="s">
        <v>797</v>
      </c>
      <c r="BR5" s="218" t="s">
        <v>1233</v>
      </c>
      <c r="BS5" s="223" t="s">
        <v>1206</v>
      </c>
      <c r="BT5" s="223" t="s">
        <v>1168</v>
      </c>
      <c r="BU5" s="218" t="s">
        <v>1233</v>
      </c>
      <c r="BV5" s="223" t="s">
        <v>1207</v>
      </c>
      <c r="BW5" s="218" t="s">
        <v>1168</v>
      </c>
      <c r="BX5" s="218" t="s">
        <v>1233</v>
      </c>
      <c r="BY5" s="218" t="s">
        <v>797</v>
      </c>
      <c r="BZ5" s="223" t="s">
        <v>797</v>
      </c>
      <c r="CA5" s="223">
        <v>2006</v>
      </c>
      <c r="CB5" s="218" t="s">
        <v>1167</v>
      </c>
      <c r="CC5" s="218" t="s">
        <v>943</v>
      </c>
      <c r="CD5" s="218" t="s">
        <v>1213</v>
      </c>
      <c r="CE5" s="223" t="s">
        <v>1168</v>
      </c>
      <c r="CF5" s="223">
        <v>2.14</v>
      </c>
      <c r="CG5" s="223" t="s">
        <v>1167</v>
      </c>
      <c r="CH5" s="223" t="s">
        <v>797</v>
      </c>
      <c r="CI5" s="218" t="s">
        <v>1233</v>
      </c>
      <c r="CJ5" s="218" t="s">
        <v>797</v>
      </c>
      <c r="CK5" s="218" t="s">
        <v>797</v>
      </c>
      <c r="CL5" s="218" t="s">
        <v>337</v>
      </c>
      <c r="CM5" s="218" t="s">
        <v>337</v>
      </c>
      <c r="CN5" s="218" t="s">
        <v>337</v>
      </c>
      <c r="CO5" s="218" t="s">
        <v>337</v>
      </c>
      <c r="CP5" s="218" t="s">
        <v>1233</v>
      </c>
      <c r="CQ5" s="218" t="s">
        <v>1224</v>
      </c>
      <c r="CR5" s="218" t="s">
        <v>1167</v>
      </c>
      <c r="CS5" s="218" t="s">
        <v>1233</v>
      </c>
      <c r="CT5" s="223" t="s">
        <v>1226</v>
      </c>
      <c r="CU5" s="218" t="s">
        <v>1229</v>
      </c>
      <c r="CV5" s="218" t="s">
        <v>1231</v>
      </c>
      <c r="CW5" s="218" t="s">
        <v>1229</v>
      </c>
      <c r="CX5" s="218" t="s">
        <v>1233</v>
      </c>
      <c r="CY5" s="218" t="s">
        <v>1233</v>
      </c>
      <c r="CZ5" s="218" t="s">
        <v>1233</v>
      </c>
      <c r="DA5" s="218" t="s">
        <v>1234</v>
      </c>
      <c r="DB5" s="223" t="s">
        <v>1237</v>
      </c>
      <c r="DC5" s="218" t="s">
        <v>1233</v>
      </c>
      <c r="DD5" s="218" t="s">
        <v>797</v>
      </c>
      <c r="DE5" s="218" t="s">
        <v>797</v>
      </c>
      <c r="DF5" s="223" t="s">
        <v>797</v>
      </c>
      <c r="DG5" s="218" t="s">
        <v>797</v>
      </c>
      <c r="DH5" s="223">
        <v>27.9</v>
      </c>
      <c r="DI5" s="223" t="s">
        <v>1168</v>
      </c>
      <c r="DJ5" s="218" t="s">
        <v>3101</v>
      </c>
      <c r="DK5" s="218" t="s">
        <v>797</v>
      </c>
      <c r="DL5" s="218" t="s">
        <v>797</v>
      </c>
      <c r="DM5" s="218" t="s">
        <v>797</v>
      </c>
      <c r="DN5" s="218" t="s">
        <v>3102</v>
      </c>
      <c r="DO5" s="218" t="s">
        <v>797</v>
      </c>
      <c r="DP5" s="218" t="s">
        <v>797</v>
      </c>
      <c r="DQ5" s="250">
        <v>2.5000000000000001E-2</v>
      </c>
      <c r="DR5" s="218" t="s">
        <v>797</v>
      </c>
      <c r="DS5" s="218" t="s">
        <v>797</v>
      </c>
      <c r="DT5" s="218" t="s">
        <v>797</v>
      </c>
      <c r="DU5" s="218" t="s">
        <v>337</v>
      </c>
      <c r="DV5" s="218" t="s">
        <v>1233</v>
      </c>
      <c r="DW5" s="218" t="s">
        <v>3322</v>
      </c>
      <c r="DX5" s="228" t="s">
        <v>1422</v>
      </c>
      <c r="DY5" s="227" t="s">
        <v>1506</v>
      </c>
      <c r="DZ5" s="264"/>
      <c r="EA5" s="251" t="s">
        <v>337</v>
      </c>
      <c r="EB5" s="261" t="s">
        <v>3316</v>
      </c>
      <c r="EC5" s="218" t="s">
        <v>3320</v>
      </c>
      <c r="ED5" s="218" t="s">
        <v>797</v>
      </c>
      <c r="EE5" s="218" t="s">
        <v>3321</v>
      </c>
      <c r="EF5" s="218" t="s">
        <v>337</v>
      </c>
      <c r="EG5" s="218" t="s">
        <v>337</v>
      </c>
      <c r="EH5" s="218" t="s">
        <v>797</v>
      </c>
      <c r="EI5" s="218" t="s">
        <v>797</v>
      </c>
      <c r="EJ5" s="218" t="s">
        <v>337</v>
      </c>
      <c r="EK5" s="257" t="s">
        <v>3389</v>
      </c>
      <c r="EL5" s="218" t="s">
        <v>3323</v>
      </c>
      <c r="EM5" s="218" t="s">
        <v>797</v>
      </c>
      <c r="EN5" s="218" t="s">
        <v>797</v>
      </c>
      <c r="EO5" s="218" t="s">
        <v>797</v>
      </c>
      <c r="EP5" s="251" t="s">
        <v>337</v>
      </c>
      <c r="EQ5" s="228" t="s">
        <v>3120</v>
      </c>
      <c r="ER5" s="218" t="s">
        <v>3376</v>
      </c>
      <c r="ES5" s="218" t="s">
        <v>3377</v>
      </c>
      <c r="ET5" s="218" t="s">
        <v>337</v>
      </c>
      <c r="EU5" s="45" t="s">
        <v>720</v>
      </c>
      <c r="EV5" s="252">
        <v>1</v>
      </c>
      <c r="EW5" s="267" t="s">
        <v>337</v>
      </c>
      <c r="EX5" s="251" t="s">
        <v>337</v>
      </c>
      <c r="EY5" s="228" t="s">
        <v>3127</v>
      </c>
      <c r="EZ5" s="228" t="s">
        <v>3127</v>
      </c>
      <c r="FA5" s="223" t="s">
        <v>1167</v>
      </c>
      <c r="FB5" s="218" t="s">
        <v>1233</v>
      </c>
      <c r="FC5" s="223" t="s">
        <v>1256</v>
      </c>
      <c r="FD5" s="218" t="s">
        <v>797</v>
      </c>
      <c r="FE5" s="218" t="s">
        <v>797</v>
      </c>
      <c r="FF5" s="253" t="s">
        <v>797</v>
      </c>
      <c r="FG5" s="223" t="s">
        <v>797</v>
      </c>
      <c r="FH5" s="230" t="s">
        <v>797</v>
      </c>
      <c r="FI5" s="230" t="s">
        <v>797</v>
      </c>
      <c r="FJ5" s="230" t="s">
        <v>797</v>
      </c>
      <c r="FK5" s="218" t="s">
        <v>797</v>
      </c>
      <c r="FL5" s="218" t="s">
        <v>797</v>
      </c>
      <c r="FM5" s="218" t="s">
        <v>3131</v>
      </c>
      <c r="FN5" s="230" t="s">
        <v>1167</v>
      </c>
      <c r="FO5" s="230" t="s">
        <v>797</v>
      </c>
      <c r="FP5" s="230" t="s">
        <v>797</v>
      </c>
      <c r="FQ5" s="218" t="s">
        <v>3093</v>
      </c>
      <c r="FR5" s="218" t="s">
        <v>1259</v>
      </c>
      <c r="FS5" s="218" t="s">
        <v>1233</v>
      </c>
    </row>
    <row r="6" spans="1:175" s="254" customFormat="1" ht="118.5" customHeight="1" x14ac:dyDescent="0.35">
      <c r="A6" s="218" t="s">
        <v>2969</v>
      </c>
      <c r="B6" s="218" t="s">
        <v>2967</v>
      </c>
      <c r="C6" s="248" t="s">
        <v>2970</v>
      </c>
      <c r="D6" s="248" t="s">
        <v>1158</v>
      </c>
      <c r="E6" s="248" t="s">
        <v>3025</v>
      </c>
      <c r="F6" s="248" t="s">
        <v>3303</v>
      </c>
      <c r="G6" s="248">
        <v>2008</v>
      </c>
      <c r="H6" s="248" t="s">
        <v>3032</v>
      </c>
      <c r="I6" s="219" t="s">
        <v>3039</v>
      </c>
      <c r="J6" s="249" t="s">
        <v>3302</v>
      </c>
      <c r="K6" s="222" t="s">
        <v>1164</v>
      </c>
      <c r="L6" s="218" t="s">
        <v>1233</v>
      </c>
      <c r="M6" s="218" t="s">
        <v>851</v>
      </c>
      <c r="N6" s="218" t="s">
        <v>851</v>
      </c>
      <c r="O6" s="218" t="s">
        <v>827</v>
      </c>
      <c r="P6" s="219" t="s">
        <v>1168</v>
      </c>
      <c r="Q6" s="218" t="s">
        <v>797</v>
      </c>
      <c r="R6" s="218" t="s">
        <v>797</v>
      </c>
      <c r="S6" s="219" t="s">
        <v>3046</v>
      </c>
      <c r="T6" s="218" t="s">
        <v>1167</v>
      </c>
      <c r="U6" s="219" t="s">
        <v>1170</v>
      </c>
      <c r="V6" s="218" t="s">
        <v>1233</v>
      </c>
      <c r="W6" s="218" t="s">
        <v>3047</v>
      </c>
      <c r="X6" s="219">
        <v>2006</v>
      </c>
      <c r="Y6" s="218" t="s">
        <v>3048</v>
      </c>
      <c r="Z6" s="219">
        <v>2006</v>
      </c>
      <c r="AA6" s="219">
        <v>6</v>
      </c>
      <c r="AB6" s="219" t="s">
        <v>1167</v>
      </c>
      <c r="AC6" s="218" t="s">
        <v>1233</v>
      </c>
      <c r="AD6" s="218" t="s">
        <v>1174</v>
      </c>
      <c r="AE6" s="219" t="s">
        <v>1167</v>
      </c>
      <c r="AF6" s="218" t="s">
        <v>1233</v>
      </c>
      <c r="AG6" s="219" t="s">
        <v>1175</v>
      </c>
      <c r="AH6" s="219" t="s">
        <v>1167</v>
      </c>
      <c r="AI6" s="219" t="s">
        <v>797</v>
      </c>
      <c r="AJ6" s="219" t="s">
        <v>797</v>
      </c>
      <c r="AK6" s="219" t="s">
        <v>827</v>
      </c>
      <c r="AL6" s="218" t="s">
        <v>1167</v>
      </c>
      <c r="AM6" s="218" t="s">
        <v>797</v>
      </c>
      <c r="AN6" s="219" t="s">
        <v>3049</v>
      </c>
      <c r="AO6" s="219" t="s">
        <v>1167</v>
      </c>
      <c r="AP6" s="219" t="s">
        <v>884</v>
      </c>
      <c r="AQ6" s="219" t="s">
        <v>887</v>
      </c>
      <c r="AR6" s="219" t="s">
        <v>1167</v>
      </c>
      <c r="AS6" s="218" t="s">
        <v>1233</v>
      </c>
      <c r="AT6" s="219" t="s">
        <v>1193</v>
      </c>
      <c r="AU6" s="222" t="s">
        <v>1168</v>
      </c>
      <c r="AV6" s="218" t="s">
        <v>1974</v>
      </c>
      <c r="AW6" s="218" t="s">
        <v>1974</v>
      </c>
      <c r="AX6" s="218" t="s">
        <v>3083</v>
      </c>
      <c r="AY6" s="218" t="s">
        <v>1233</v>
      </c>
      <c r="AZ6" s="223" t="s">
        <v>1198</v>
      </c>
      <c r="BA6" s="222" t="s">
        <v>1168</v>
      </c>
      <c r="BB6" s="218" t="s">
        <v>1233</v>
      </c>
      <c r="BC6" s="223" t="s">
        <v>1199</v>
      </c>
      <c r="BD6" s="223" t="s">
        <v>1168</v>
      </c>
      <c r="BE6" s="218" t="s">
        <v>1200</v>
      </c>
      <c r="BF6" s="223" t="s">
        <v>1167</v>
      </c>
      <c r="BG6" s="218" t="s">
        <v>1233</v>
      </c>
      <c r="BH6" s="223" t="s">
        <v>797</v>
      </c>
      <c r="BI6" s="223" t="s">
        <v>797</v>
      </c>
      <c r="BJ6" s="223" t="s">
        <v>337</v>
      </c>
      <c r="BK6" s="218" t="s">
        <v>337</v>
      </c>
      <c r="BL6" s="223" t="s">
        <v>925</v>
      </c>
      <c r="BM6" s="223" t="s">
        <v>1168</v>
      </c>
      <c r="BN6" s="223" t="s">
        <v>925</v>
      </c>
      <c r="BO6" s="218" t="s">
        <v>1168</v>
      </c>
      <c r="BP6" s="223" t="s">
        <v>827</v>
      </c>
      <c r="BQ6" s="218" t="s">
        <v>797</v>
      </c>
      <c r="BR6" s="218" t="s">
        <v>1233</v>
      </c>
      <c r="BS6" s="223" t="s">
        <v>1206</v>
      </c>
      <c r="BT6" s="223" t="s">
        <v>1168</v>
      </c>
      <c r="BU6" s="218" t="s">
        <v>1233</v>
      </c>
      <c r="BV6" s="223" t="s">
        <v>1207</v>
      </c>
      <c r="BW6" s="218" t="s">
        <v>1168</v>
      </c>
      <c r="BX6" s="218" t="s">
        <v>1233</v>
      </c>
      <c r="BY6" s="218" t="s">
        <v>797</v>
      </c>
      <c r="BZ6" s="223" t="s">
        <v>797</v>
      </c>
      <c r="CA6" s="223">
        <v>2006</v>
      </c>
      <c r="CB6" s="218" t="s">
        <v>1167</v>
      </c>
      <c r="CC6" s="218" t="s">
        <v>943</v>
      </c>
      <c r="CD6" s="218" t="s">
        <v>1213</v>
      </c>
      <c r="CE6" s="223" t="s">
        <v>1168</v>
      </c>
      <c r="CF6" s="223">
        <v>2.14</v>
      </c>
      <c r="CG6" s="223" t="s">
        <v>1167</v>
      </c>
      <c r="CH6" s="223" t="s">
        <v>797</v>
      </c>
      <c r="CI6" s="218" t="s">
        <v>1233</v>
      </c>
      <c r="CJ6" s="218" t="s">
        <v>797</v>
      </c>
      <c r="CK6" s="218" t="s">
        <v>797</v>
      </c>
      <c r="CL6" s="218" t="s">
        <v>337</v>
      </c>
      <c r="CM6" s="218" t="s">
        <v>337</v>
      </c>
      <c r="CN6" s="218" t="s">
        <v>337</v>
      </c>
      <c r="CO6" s="218" t="s">
        <v>337</v>
      </c>
      <c r="CP6" s="218" t="s">
        <v>1233</v>
      </c>
      <c r="CQ6" s="218" t="s">
        <v>1224</v>
      </c>
      <c r="CR6" s="218" t="s">
        <v>1167</v>
      </c>
      <c r="CS6" s="218" t="s">
        <v>1233</v>
      </c>
      <c r="CT6" s="223" t="s">
        <v>1226</v>
      </c>
      <c r="CU6" s="218" t="s">
        <v>1229</v>
      </c>
      <c r="CV6" s="218" t="s">
        <v>1231</v>
      </c>
      <c r="CW6" s="218" t="s">
        <v>1229</v>
      </c>
      <c r="CX6" s="218" t="s">
        <v>1233</v>
      </c>
      <c r="CY6" s="218" t="s">
        <v>1233</v>
      </c>
      <c r="CZ6" s="218" t="s">
        <v>1233</v>
      </c>
      <c r="DA6" s="218" t="s">
        <v>1234</v>
      </c>
      <c r="DB6" s="223" t="s">
        <v>1237</v>
      </c>
      <c r="DC6" s="218" t="s">
        <v>1233</v>
      </c>
      <c r="DD6" s="218" t="s">
        <v>797</v>
      </c>
      <c r="DE6" s="218" t="s">
        <v>797</v>
      </c>
      <c r="DF6" s="223" t="s">
        <v>797</v>
      </c>
      <c r="DG6" s="218" t="s">
        <v>797</v>
      </c>
      <c r="DH6" s="223">
        <v>27.9</v>
      </c>
      <c r="DI6" s="223" t="s">
        <v>1168</v>
      </c>
      <c r="DJ6" s="218" t="s">
        <v>3101</v>
      </c>
      <c r="DK6" s="218" t="s">
        <v>797</v>
      </c>
      <c r="DL6" s="218" t="s">
        <v>797</v>
      </c>
      <c r="DM6" s="218" t="s">
        <v>797</v>
      </c>
      <c r="DN6" s="218" t="s">
        <v>3102</v>
      </c>
      <c r="DO6" s="218" t="s">
        <v>797</v>
      </c>
      <c r="DP6" s="218" t="s">
        <v>797</v>
      </c>
      <c r="DQ6" s="250">
        <v>2.5000000000000001E-2</v>
      </c>
      <c r="DR6" s="218" t="s">
        <v>797</v>
      </c>
      <c r="DS6" s="218" t="s">
        <v>797</v>
      </c>
      <c r="DT6" s="218" t="s">
        <v>797</v>
      </c>
      <c r="DU6" s="218" t="s">
        <v>337</v>
      </c>
      <c r="DV6" s="218" t="s">
        <v>1233</v>
      </c>
      <c r="DW6" s="218" t="s">
        <v>3322</v>
      </c>
      <c r="DX6" s="228" t="s">
        <v>1422</v>
      </c>
      <c r="DY6" s="227" t="s">
        <v>1506</v>
      </c>
      <c r="DZ6" s="265"/>
      <c r="EA6" s="251" t="s">
        <v>337</v>
      </c>
      <c r="EB6" s="261" t="s">
        <v>3316</v>
      </c>
      <c r="EC6" s="218" t="s">
        <v>3320</v>
      </c>
      <c r="ED6" s="218" t="s">
        <v>797</v>
      </c>
      <c r="EE6" s="218" t="s">
        <v>3321</v>
      </c>
      <c r="EF6" s="218" t="s">
        <v>337</v>
      </c>
      <c r="EG6" s="218" t="s">
        <v>337</v>
      </c>
      <c r="EH6" s="218" t="s">
        <v>797</v>
      </c>
      <c r="EI6" s="218" t="s">
        <v>797</v>
      </c>
      <c r="EJ6" s="218" t="s">
        <v>337</v>
      </c>
      <c r="EK6" s="257" t="s">
        <v>3389</v>
      </c>
      <c r="EL6" s="218" t="s">
        <v>3323</v>
      </c>
      <c r="EM6" s="218" t="s">
        <v>797</v>
      </c>
      <c r="EN6" s="218" t="s">
        <v>797</v>
      </c>
      <c r="EO6" s="218" t="s">
        <v>797</v>
      </c>
      <c r="EP6" s="251" t="s">
        <v>337</v>
      </c>
      <c r="EQ6" s="228" t="s">
        <v>3120</v>
      </c>
      <c r="ER6" s="218" t="s">
        <v>3376</v>
      </c>
      <c r="ES6" s="218" t="s">
        <v>3377</v>
      </c>
      <c r="ET6" s="218" t="s">
        <v>337</v>
      </c>
      <c r="EU6" s="45" t="s">
        <v>720</v>
      </c>
      <c r="EV6" s="252">
        <v>1</v>
      </c>
      <c r="EW6" s="267" t="s">
        <v>337</v>
      </c>
      <c r="EX6" s="251" t="s">
        <v>337</v>
      </c>
      <c r="EY6" s="228" t="s">
        <v>3127</v>
      </c>
      <c r="EZ6" s="228" t="s">
        <v>3127</v>
      </c>
      <c r="FA6" s="223" t="s">
        <v>1167</v>
      </c>
      <c r="FB6" s="218" t="s">
        <v>1233</v>
      </c>
      <c r="FC6" s="223" t="s">
        <v>1256</v>
      </c>
      <c r="FD6" s="218" t="s">
        <v>797</v>
      </c>
      <c r="FE6" s="218" t="s">
        <v>797</v>
      </c>
      <c r="FF6" s="253" t="s">
        <v>797</v>
      </c>
      <c r="FG6" s="223" t="s">
        <v>797</v>
      </c>
      <c r="FH6" s="230" t="s">
        <v>797</v>
      </c>
      <c r="FI6" s="230" t="s">
        <v>797</v>
      </c>
      <c r="FJ6" s="230" t="s">
        <v>797</v>
      </c>
      <c r="FK6" s="218" t="s">
        <v>797</v>
      </c>
      <c r="FL6" s="218" t="s">
        <v>797</v>
      </c>
      <c r="FM6" s="218" t="s">
        <v>3131</v>
      </c>
      <c r="FN6" s="230" t="s">
        <v>1167</v>
      </c>
      <c r="FO6" s="230" t="s">
        <v>797</v>
      </c>
      <c r="FP6" s="230" t="s">
        <v>797</v>
      </c>
      <c r="FQ6" s="218" t="s">
        <v>3093</v>
      </c>
      <c r="FR6" s="218" t="s">
        <v>1259</v>
      </c>
      <c r="FS6" s="218" t="s">
        <v>1233</v>
      </c>
    </row>
    <row r="7" spans="1:175" s="254" customFormat="1" ht="118.5" customHeight="1" x14ac:dyDescent="0.35">
      <c r="A7" s="218" t="s">
        <v>2971</v>
      </c>
      <c r="B7" s="218" t="s">
        <v>2967</v>
      </c>
      <c r="C7" s="248" t="s">
        <v>2972</v>
      </c>
      <c r="D7" s="248" t="s">
        <v>1158</v>
      </c>
      <c r="E7" s="248" t="s">
        <v>3025</v>
      </c>
      <c r="F7" s="248" t="s">
        <v>3303</v>
      </c>
      <c r="G7" s="248">
        <v>2008</v>
      </c>
      <c r="H7" s="248" t="s">
        <v>3032</v>
      </c>
      <c r="I7" s="219" t="s">
        <v>3039</v>
      </c>
      <c r="J7" s="249" t="s">
        <v>3302</v>
      </c>
      <c r="K7" s="222" t="s">
        <v>1164</v>
      </c>
      <c r="L7" s="218" t="s">
        <v>1233</v>
      </c>
      <c r="M7" s="218" t="s">
        <v>851</v>
      </c>
      <c r="N7" s="218" t="s">
        <v>851</v>
      </c>
      <c r="O7" s="218" t="s">
        <v>827</v>
      </c>
      <c r="P7" s="219" t="s">
        <v>1168</v>
      </c>
      <c r="Q7" s="218" t="s">
        <v>797</v>
      </c>
      <c r="R7" s="218" t="s">
        <v>797</v>
      </c>
      <c r="S7" s="219" t="s">
        <v>3046</v>
      </c>
      <c r="T7" s="218" t="s">
        <v>1167</v>
      </c>
      <c r="U7" s="219" t="s">
        <v>1170</v>
      </c>
      <c r="V7" s="218" t="s">
        <v>1233</v>
      </c>
      <c r="W7" s="218" t="s">
        <v>3047</v>
      </c>
      <c r="X7" s="219">
        <v>2006</v>
      </c>
      <c r="Y7" s="218" t="s">
        <v>3048</v>
      </c>
      <c r="Z7" s="219">
        <v>2006</v>
      </c>
      <c r="AA7" s="219">
        <v>6</v>
      </c>
      <c r="AB7" s="219" t="s">
        <v>1167</v>
      </c>
      <c r="AC7" s="218" t="s">
        <v>1233</v>
      </c>
      <c r="AD7" s="218" t="s">
        <v>1174</v>
      </c>
      <c r="AE7" s="219" t="s">
        <v>1167</v>
      </c>
      <c r="AF7" s="218" t="s">
        <v>1233</v>
      </c>
      <c r="AG7" s="219" t="s">
        <v>1175</v>
      </c>
      <c r="AH7" s="219" t="s">
        <v>1167</v>
      </c>
      <c r="AI7" s="219" t="s">
        <v>797</v>
      </c>
      <c r="AJ7" s="219" t="s">
        <v>797</v>
      </c>
      <c r="AK7" s="219" t="s">
        <v>827</v>
      </c>
      <c r="AL7" s="218" t="s">
        <v>1167</v>
      </c>
      <c r="AM7" s="218" t="s">
        <v>797</v>
      </c>
      <c r="AN7" s="219" t="s">
        <v>3049</v>
      </c>
      <c r="AO7" s="219" t="s">
        <v>1167</v>
      </c>
      <c r="AP7" s="219" t="s">
        <v>884</v>
      </c>
      <c r="AQ7" s="219" t="s">
        <v>887</v>
      </c>
      <c r="AR7" s="219" t="s">
        <v>1167</v>
      </c>
      <c r="AS7" s="218" t="s">
        <v>1233</v>
      </c>
      <c r="AT7" s="219" t="s">
        <v>1193</v>
      </c>
      <c r="AU7" s="222" t="s">
        <v>1168</v>
      </c>
      <c r="AV7" s="218" t="s">
        <v>1974</v>
      </c>
      <c r="AW7" s="218" t="s">
        <v>1974</v>
      </c>
      <c r="AX7" s="218" t="s">
        <v>3083</v>
      </c>
      <c r="AY7" s="218" t="s">
        <v>1233</v>
      </c>
      <c r="AZ7" s="223" t="s">
        <v>1198</v>
      </c>
      <c r="BA7" s="222" t="s">
        <v>1168</v>
      </c>
      <c r="BB7" s="218" t="s">
        <v>1233</v>
      </c>
      <c r="BC7" s="223" t="s">
        <v>1199</v>
      </c>
      <c r="BD7" s="223" t="s">
        <v>1168</v>
      </c>
      <c r="BE7" s="218" t="s">
        <v>1200</v>
      </c>
      <c r="BF7" s="223" t="s">
        <v>1167</v>
      </c>
      <c r="BG7" s="218" t="s">
        <v>1233</v>
      </c>
      <c r="BH7" s="223" t="s">
        <v>797</v>
      </c>
      <c r="BI7" s="223" t="s">
        <v>797</v>
      </c>
      <c r="BJ7" s="223" t="s">
        <v>337</v>
      </c>
      <c r="BK7" s="218" t="s">
        <v>337</v>
      </c>
      <c r="BL7" s="223" t="s">
        <v>925</v>
      </c>
      <c r="BM7" s="223" t="s">
        <v>1168</v>
      </c>
      <c r="BN7" s="223" t="s">
        <v>925</v>
      </c>
      <c r="BO7" s="218" t="s">
        <v>1168</v>
      </c>
      <c r="BP7" s="223" t="s">
        <v>827</v>
      </c>
      <c r="BQ7" s="218" t="s">
        <v>797</v>
      </c>
      <c r="BR7" s="218" t="s">
        <v>1233</v>
      </c>
      <c r="BS7" s="223" t="s">
        <v>1206</v>
      </c>
      <c r="BT7" s="223" t="s">
        <v>1168</v>
      </c>
      <c r="BU7" s="218" t="s">
        <v>1233</v>
      </c>
      <c r="BV7" s="223" t="s">
        <v>1207</v>
      </c>
      <c r="BW7" s="218" t="s">
        <v>1168</v>
      </c>
      <c r="BX7" s="218" t="s">
        <v>1233</v>
      </c>
      <c r="BY7" s="218" t="s">
        <v>797</v>
      </c>
      <c r="BZ7" s="223" t="s">
        <v>797</v>
      </c>
      <c r="CA7" s="223">
        <v>2006</v>
      </c>
      <c r="CB7" s="218" t="s">
        <v>1167</v>
      </c>
      <c r="CC7" s="218" t="s">
        <v>943</v>
      </c>
      <c r="CD7" s="218" t="s">
        <v>1213</v>
      </c>
      <c r="CE7" s="223" t="s">
        <v>1168</v>
      </c>
      <c r="CF7" s="223">
        <v>2.14</v>
      </c>
      <c r="CG7" s="223" t="s">
        <v>1167</v>
      </c>
      <c r="CH7" s="223" t="s">
        <v>797</v>
      </c>
      <c r="CI7" s="218" t="s">
        <v>1233</v>
      </c>
      <c r="CJ7" s="218" t="s">
        <v>797</v>
      </c>
      <c r="CK7" s="218" t="s">
        <v>797</v>
      </c>
      <c r="CL7" s="218" t="s">
        <v>337</v>
      </c>
      <c r="CM7" s="218" t="s">
        <v>337</v>
      </c>
      <c r="CN7" s="218" t="s">
        <v>337</v>
      </c>
      <c r="CO7" s="218" t="s">
        <v>337</v>
      </c>
      <c r="CP7" s="218" t="s">
        <v>1233</v>
      </c>
      <c r="CQ7" s="218" t="s">
        <v>1224</v>
      </c>
      <c r="CR7" s="218" t="s">
        <v>1167</v>
      </c>
      <c r="CS7" s="218" t="s">
        <v>1233</v>
      </c>
      <c r="CT7" s="223" t="s">
        <v>1226</v>
      </c>
      <c r="CU7" s="218" t="s">
        <v>1229</v>
      </c>
      <c r="CV7" s="218" t="s">
        <v>1231</v>
      </c>
      <c r="CW7" s="218" t="s">
        <v>1229</v>
      </c>
      <c r="CX7" s="218" t="s">
        <v>1233</v>
      </c>
      <c r="CY7" s="218" t="s">
        <v>1233</v>
      </c>
      <c r="CZ7" s="218" t="s">
        <v>1233</v>
      </c>
      <c r="DA7" s="218" t="s">
        <v>1234</v>
      </c>
      <c r="DB7" s="223" t="s">
        <v>1237</v>
      </c>
      <c r="DC7" s="218" t="s">
        <v>1233</v>
      </c>
      <c r="DD7" s="218" t="s">
        <v>797</v>
      </c>
      <c r="DE7" s="218" t="s">
        <v>797</v>
      </c>
      <c r="DF7" s="223" t="s">
        <v>797</v>
      </c>
      <c r="DG7" s="218" t="s">
        <v>797</v>
      </c>
      <c r="DH7" s="223">
        <v>27.9</v>
      </c>
      <c r="DI7" s="223" t="s">
        <v>1168</v>
      </c>
      <c r="DJ7" s="218" t="s">
        <v>3101</v>
      </c>
      <c r="DK7" s="218" t="s">
        <v>797</v>
      </c>
      <c r="DL7" s="218" t="s">
        <v>797</v>
      </c>
      <c r="DM7" s="218" t="s">
        <v>797</v>
      </c>
      <c r="DN7" s="218" t="s">
        <v>3102</v>
      </c>
      <c r="DO7" s="218" t="s">
        <v>797</v>
      </c>
      <c r="DP7" s="218" t="s">
        <v>797</v>
      </c>
      <c r="DQ7" s="250">
        <v>2.5000000000000001E-2</v>
      </c>
      <c r="DR7" s="218" t="s">
        <v>797</v>
      </c>
      <c r="DS7" s="218" t="s">
        <v>797</v>
      </c>
      <c r="DT7" s="218" t="s">
        <v>797</v>
      </c>
      <c r="DU7" s="218" t="s">
        <v>337</v>
      </c>
      <c r="DV7" s="218" t="s">
        <v>1233</v>
      </c>
      <c r="DW7" s="218" t="s">
        <v>3322</v>
      </c>
      <c r="DX7" s="228" t="s">
        <v>1422</v>
      </c>
      <c r="DY7" s="227" t="s">
        <v>1506</v>
      </c>
      <c r="DZ7" s="265"/>
      <c r="EA7" s="251" t="s">
        <v>337</v>
      </c>
      <c r="EB7" s="261" t="s">
        <v>3316</v>
      </c>
      <c r="EC7" s="218" t="s">
        <v>3320</v>
      </c>
      <c r="ED7" s="218" t="s">
        <v>797</v>
      </c>
      <c r="EE7" s="218" t="s">
        <v>3321</v>
      </c>
      <c r="EF7" s="218" t="s">
        <v>337</v>
      </c>
      <c r="EG7" s="218" t="s">
        <v>337</v>
      </c>
      <c r="EH7" s="218" t="s">
        <v>797</v>
      </c>
      <c r="EI7" s="218" t="s">
        <v>797</v>
      </c>
      <c r="EJ7" s="218" t="s">
        <v>337</v>
      </c>
      <c r="EK7" s="257" t="s">
        <v>3389</v>
      </c>
      <c r="EL7" s="218" t="s">
        <v>3323</v>
      </c>
      <c r="EM7" s="218" t="s">
        <v>797</v>
      </c>
      <c r="EN7" s="218" t="s">
        <v>797</v>
      </c>
      <c r="EO7" s="218" t="s">
        <v>797</v>
      </c>
      <c r="EP7" s="251" t="s">
        <v>337</v>
      </c>
      <c r="EQ7" s="228" t="s">
        <v>3120</v>
      </c>
      <c r="ER7" s="218" t="s">
        <v>3376</v>
      </c>
      <c r="ES7" s="218" t="s">
        <v>3377</v>
      </c>
      <c r="ET7" s="218" t="s">
        <v>337</v>
      </c>
      <c r="EU7" s="45" t="s">
        <v>720</v>
      </c>
      <c r="EV7" s="252">
        <v>1</v>
      </c>
      <c r="EW7" s="267" t="s">
        <v>337</v>
      </c>
      <c r="EX7" s="251" t="s">
        <v>337</v>
      </c>
      <c r="EY7" s="228" t="s">
        <v>3127</v>
      </c>
      <c r="EZ7" s="228" t="s">
        <v>3127</v>
      </c>
      <c r="FA7" s="223" t="s">
        <v>1167</v>
      </c>
      <c r="FB7" s="218" t="s">
        <v>1233</v>
      </c>
      <c r="FC7" s="223" t="s">
        <v>1256</v>
      </c>
      <c r="FD7" s="218" t="s">
        <v>797</v>
      </c>
      <c r="FE7" s="218" t="s">
        <v>797</v>
      </c>
      <c r="FF7" s="253" t="s">
        <v>797</v>
      </c>
      <c r="FG7" s="223" t="s">
        <v>797</v>
      </c>
      <c r="FH7" s="230" t="s">
        <v>797</v>
      </c>
      <c r="FI7" s="230" t="s">
        <v>797</v>
      </c>
      <c r="FJ7" s="230" t="s">
        <v>797</v>
      </c>
      <c r="FK7" s="218" t="s">
        <v>797</v>
      </c>
      <c r="FL7" s="218" t="s">
        <v>797</v>
      </c>
      <c r="FM7" s="218" t="s">
        <v>3131</v>
      </c>
      <c r="FN7" s="230" t="s">
        <v>1167</v>
      </c>
      <c r="FO7" s="230" t="s">
        <v>797</v>
      </c>
      <c r="FP7" s="230" t="s">
        <v>797</v>
      </c>
      <c r="FQ7" s="218" t="s">
        <v>3093</v>
      </c>
      <c r="FR7" s="218" t="s">
        <v>1259</v>
      </c>
      <c r="FS7" s="218" t="s">
        <v>1233</v>
      </c>
    </row>
    <row r="8" spans="1:175" s="254" customFormat="1" ht="96.75" customHeight="1" x14ac:dyDescent="0.35">
      <c r="A8" s="218" t="s">
        <v>2973</v>
      </c>
      <c r="B8" s="218" t="s">
        <v>2967</v>
      </c>
      <c r="C8" s="218" t="s">
        <v>1233</v>
      </c>
      <c r="D8" s="248" t="s">
        <v>1158</v>
      </c>
      <c r="E8" s="218" t="s">
        <v>3026</v>
      </c>
      <c r="F8" s="248" t="s">
        <v>3304</v>
      </c>
      <c r="G8" s="248">
        <v>1997</v>
      </c>
      <c r="H8" s="248" t="s">
        <v>3033</v>
      </c>
      <c r="I8" s="218" t="s">
        <v>3040</v>
      </c>
      <c r="J8" s="249" t="s">
        <v>3305</v>
      </c>
      <c r="K8" s="222" t="s">
        <v>1162</v>
      </c>
      <c r="L8" s="218" t="s">
        <v>1233</v>
      </c>
      <c r="M8" s="218" t="s">
        <v>797</v>
      </c>
      <c r="N8" s="218" t="s">
        <v>851</v>
      </c>
      <c r="O8" s="218" t="s">
        <v>827</v>
      </c>
      <c r="P8" s="219" t="s">
        <v>1168</v>
      </c>
      <c r="Q8" s="218" t="s">
        <v>797</v>
      </c>
      <c r="R8" s="218" t="s">
        <v>797</v>
      </c>
      <c r="S8" s="218" t="s">
        <v>3050</v>
      </c>
      <c r="T8" s="218" t="s">
        <v>1167</v>
      </c>
      <c r="U8" s="218" t="s">
        <v>1169</v>
      </c>
      <c r="V8" s="218" t="s">
        <v>1233</v>
      </c>
      <c r="W8" s="218" t="s">
        <v>3051</v>
      </c>
      <c r="X8" s="219">
        <v>1992</v>
      </c>
      <c r="Y8" s="218" t="s">
        <v>3052</v>
      </c>
      <c r="Z8" s="219">
        <v>1993</v>
      </c>
      <c r="AA8" s="219">
        <v>24</v>
      </c>
      <c r="AB8" s="218" t="s">
        <v>1167</v>
      </c>
      <c r="AC8" s="218" t="s">
        <v>3053</v>
      </c>
      <c r="AD8" s="219" t="s">
        <v>1173</v>
      </c>
      <c r="AE8" s="219" t="s">
        <v>1167</v>
      </c>
      <c r="AF8" s="218" t="s">
        <v>3054</v>
      </c>
      <c r="AG8" s="219" t="s">
        <v>1175</v>
      </c>
      <c r="AH8" s="219" t="s">
        <v>1167</v>
      </c>
      <c r="AI8" s="219" t="s">
        <v>797</v>
      </c>
      <c r="AJ8" s="219" t="s">
        <v>797</v>
      </c>
      <c r="AK8" s="218" t="s">
        <v>3055</v>
      </c>
      <c r="AL8" s="218" t="s">
        <v>1167</v>
      </c>
      <c r="AM8" s="218" t="s">
        <v>3056</v>
      </c>
      <c r="AN8" s="218" t="s">
        <v>3057</v>
      </c>
      <c r="AO8" s="219" t="s">
        <v>1167</v>
      </c>
      <c r="AP8" s="218" t="s">
        <v>1189</v>
      </c>
      <c r="AQ8" s="219" t="s">
        <v>887</v>
      </c>
      <c r="AR8" s="219" t="s">
        <v>1167</v>
      </c>
      <c r="AS8" s="218" t="s">
        <v>1233</v>
      </c>
      <c r="AT8" s="218" t="s">
        <v>1192</v>
      </c>
      <c r="AU8" s="222" t="s">
        <v>1167</v>
      </c>
      <c r="AV8" s="218" t="s">
        <v>2305</v>
      </c>
      <c r="AW8" s="218" t="s">
        <v>2815</v>
      </c>
      <c r="AX8" s="218" t="s">
        <v>3084</v>
      </c>
      <c r="AY8" s="218" t="s">
        <v>1233</v>
      </c>
      <c r="AZ8" s="223" t="s">
        <v>1198</v>
      </c>
      <c r="BA8" s="222" t="s">
        <v>1168</v>
      </c>
      <c r="BB8" s="218" t="s">
        <v>1233</v>
      </c>
      <c r="BC8" s="223" t="s">
        <v>1199</v>
      </c>
      <c r="BD8" s="223" t="s">
        <v>1168</v>
      </c>
      <c r="BE8" s="223" t="s">
        <v>1202</v>
      </c>
      <c r="BF8" s="223" t="s">
        <v>1168</v>
      </c>
      <c r="BG8" s="218" t="s">
        <v>1233</v>
      </c>
      <c r="BH8" s="223" t="s">
        <v>1204</v>
      </c>
      <c r="BI8" s="223" t="s">
        <v>1168</v>
      </c>
      <c r="BJ8" s="223" t="s">
        <v>797</v>
      </c>
      <c r="BK8" s="223" t="s">
        <v>797</v>
      </c>
      <c r="BL8" s="223" t="s">
        <v>916</v>
      </c>
      <c r="BM8" s="223" t="s">
        <v>1167</v>
      </c>
      <c r="BN8" s="218" t="s">
        <v>922</v>
      </c>
      <c r="BO8" s="218" t="s">
        <v>1167</v>
      </c>
      <c r="BP8" s="223" t="s">
        <v>827</v>
      </c>
      <c r="BQ8" s="218" t="s">
        <v>846</v>
      </c>
      <c r="BR8" s="218" t="s">
        <v>1233</v>
      </c>
      <c r="BS8" s="223" t="s">
        <v>1206</v>
      </c>
      <c r="BT8" s="223" t="s">
        <v>1168</v>
      </c>
      <c r="BU8" s="218" t="s">
        <v>1233</v>
      </c>
      <c r="BV8" s="218" t="s">
        <v>797</v>
      </c>
      <c r="BW8" s="218" t="s">
        <v>797</v>
      </c>
      <c r="BX8" s="218" t="s">
        <v>1233</v>
      </c>
      <c r="BY8" s="253">
        <v>0.03</v>
      </c>
      <c r="BZ8" s="218" t="s">
        <v>1167</v>
      </c>
      <c r="CA8" s="223">
        <v>1993</v>
      </c>
      <c r="CB8" s="218" t="s">
        <v>1167</v>
      </c>
      <c r="CC8" s="218" t="s">
        <v>943</v>
      </c>
      <c r="CD8" s="218" t="s">
        <v>1213</v>
      </c>
      <c r="CE8" s="223" t="s">
        <v>1168</v>
      </c>
      <c r="CF8" s="223">
        <v>479.87</v>
      </c>
      <c r="CG8" s="218" t="s">
        <v>1167</v>
      </c>
      <c r="CH8" s="223" t="s">
        <v>797</v>
      </c>
      <c r="CI8" s="218" t="s">
        <v>1233</v>
      </c>
      <c r="CJ8" s="218" t="s">
        <v>797</v>
      </c>
      <c r="CK8" s="218" t="s">
        <v>797</v>
      </c>
      <c r="CL8" s="218" t="s">
        <v>337</v>
      </c>
      <c r="CM8" s="218" t="s">
        <v>797</v>
      </c>
      <c r="CN8" s="218" t="s">
        <v>797</v>
      </c>
      <c r="CO8" s="218" t="s">
        <v>797</v>
      </c>
      <c r="CP8" s="218" t="s">
        <v>1233</v>
      </c>
      <c r="CQ8" s="218" t="s">
        <v>1224</v>
      </c>
      <c r="CR8" s="218" t="s">
        <v>1167</v>
      </c>
      <c r="CS8" s="218" t="s">
        <v>1233</v>
      </c>
      <c r="CT8" s="223" t="s">
        <v>1227</v>
      </c>
      <c r="CU8" s="218" t="s">
        <v>974</v>
      </c>
      <c r="CV8" s="218" t="s">
        <v>1230</v>
      </c>
      <c r="CW8" s="218" t="s">
        <v>1229</v>
      </c>
      <c r="CX8" s="218" t="s">
        <v>1233</v>
      </c>
      <c r="CY8" s="218" t="s">
        <v>1232</v>
      </c>
      <c r="CZ8" s="218" t="s">
        <v>1233</v>
      </c>
      <c r="DA8" s="218" t="s">
        <v>1234</v>
      </c>
      <c r="DB8" s="218" t="s">
        <v>1238</v>
      </c>
      <c r="DC8" s="218" t="s">
        <v>1233</v>
      </c>
      <c r="DD8" s="218" t="s">
        <v>797</v>
      </c>
      <c r="DE8" s="218" t="s">
        <v>797</v>
      </c>
      <c r="DF8" s="218" t="s">
        <v>1239</v>
      </c>
      <c r="DG8" s="218" t="s">
        <v>1168</v>
      </c>
      <c r="DH8" s="223">
        <v>28</v>
      </c>
      <c r="DI8" s="223" t="s">
        <v>1167</v>
      </c>
      <c r="DJ8" s="218" t="s">
        <v>797</v>
      </c>
      <c r="DK8" s="218" t="s">
        <v>797</v>
      </c>
      <c r="DL8" s="218" t="s">
        <v>797</v>
      </c>
      <c r="DM8" s="218" t="s">
        <v>797</v>
      </c>
      <c r="DN8" s="218" t="s">
        <v>797</v>
      </c>
      <c r="DO8" s="218" t="s">
        <v>797</v>
      </c>
      <c r="DP8" s="218" t="s">
        <v>797</v>
      </c>
      <c r="DQ8" s="250">
        <v>0.04</v>
      </c>
      <c r="DR8" s="218" t="s">
        <v>797</v>
      </c>
      <c r="DS8" s="218" t="s">
        <v>797</v>
      </c>
      <c r="DT8" s="218" t="s">
        <v>797</v>
      </c>
      <c r="DU8" s="218" t="s">
        <v>797</v>
      </c>
      <c r="DV8" s="218" t="s">
        <v>1233</v>
      </c>
      <c r="DW8" s="218" t="s">
        <v>3318</v>
      </c>
      <c r="DX8" s="228" t="s">
        <v>1422</v>
      </c>
      <c r="DY8" s="227" t="s">
        <v>1506</v>
      </c>
      <c r="DZ8" s="265"/>
      <c r="EA8" s="251" t="s">
        <v>337</v>
      </c>
      <c r="EB8" s="218" t="s">
        <v>3315</v>
      </c>
      <c r="EC8" s="218" t="s">
        <v>3317</v>
      </c>
      <c r="ED8" s="218" t="s">
        <v>3317</v>
      </c>
      <c r="EE8" s="218" t="s">
        <v>797</v>
      </c>
      <c r="EF8" s="218" t="s">
        <v>337</v>
      </c>
      <c r="EG8" s="218" t="s">
        <v>337</v>
      </c>
      <c r="EH8" s="218" t="s">
        <v>797</v>
      </c>
      <c r="EI8" s="218" t="s">
        <v>797</v>
      </c>
      <c r="EJ8" s="218" t="s">
        <v>337</v>
      </c>
      <c r="EK8" s="218" t="s">
        <v>797</v>
      </c>
      <c r="EL8" s="218" t="s">
        <v>797</v>
      </c>
      <c r="EM8" s="218" t="s">
        <v>797</v>
      </c>
      <c r="EN8" s="218" t="s">
        <v>3317</v>
      </c>
      <c r="EO8" s="218" t="s">
        <v>797</v>
      </c>
      <c r="EP8" s="251" t="s">
        <v>337</v>
      </c>
      <c r="EQ8" s="269" t="s">
        <v>3325</v>
      </c>
      <c r="ER8" s="218" t="s">
        <v>797</v>
      </c>
      <c r="ES8" s="218" t="s">
        <v>797</v>
      </c>
      <c r="ET8" s="218" t="s">
        <v>797</v>
      </c>
      <c r="EU8" s="45" t="s">
        <v>734</v>
      </c>
      <c r="EV8" s="267">
        <v>49</v>
      </c>
      <c r="EW8" s="267" t="s">
        <v>337</v>
      </c>
      <c r="EX8" s="251" t="s">
        <v>337</v>
      </c>
      <c r="EY8" s="251" t="s">
        <v>3329</v>
      </c>
      <c r="EZ8" s="228" t="s">
        <v>3330</v>
      </c>
      <c r="FA8" s="223" t="s">
        <v>1167</v>
      </c>
      <c r="FB8" s="218" t="s">
        <v>3331</v>
      </c>
      <c r="FC8" s="223" t="s">
        <v>1256</v>
      </c>
      <c r="FD8" s="218" t="s">
        <v>797</v>
      </c>
      <c r="FE8" s="223" t="s">
        <v>797</v>
      </c>
      <c r="FF8" s="253" t="s">
        <v>797</v>
      </c>
      <c r="FG8" s="223" t="s">
        <v>797</v>
      </c>
      <c r="FH8" s="230" t="s">
        <v>797</v>
      </c>
      <c r="FI8" s="230" t="s">
        <v>797</v>
      </c>
      <c r="FJ8" s="230" t="s">
        <v>797</v>
      </c>
      <c r="FK8" s="218" t="s">
        <v>797</v>
      </c>
      <c r="FL8" s="218" t="s">
        <v>797</v>
      </c>
      <c r="FM8" s="218" t="s">
        <v>1233</v>
      </c>
      <c r="FN8" s="230" t="s">
        <v>1167</v>
      </c>
      <c r="FO8" s="230" t="s">
        <v>797</v>
      </c>
      <c r="FP8" s="230" t="s">
        <v>797</v>
      </c>
      <c r="FQ8" s="218" t="s">
        <v>3093</v>
      </c>
      <c r="FR8" s="218" t="s">
        <v>1259</v>
      </c>
      <c r="FS8" s="218" t="s">
        <v>1233</v>
      </c>
    </row>
    <row r="9" spans="1:175" s="254" customFormat="1" ht="96.75" customHeight="1" x14ac:dyDescent="0.35">
      <c r="A9" s="218" t="s">
        <v>2974</v>
      </c>
      <c r="B9" s="218" t="s">
        <v>2967</v>
      </c>
      <c r="C9" s="218" t="s">
        <v>2975</v>
      </c>
      <c r="D9" s="248" t="s">
        <v>1158</v>
      </c>
      <c r="E9" s="218" t="s">
        <v>3027</v>
      </c>
      <c r="F9" s="248" t="s">
        <v>3307</v>
      </c>
      <c r="G9" s="248">
        <v>2004</v>
      </c>
      <c r="H9" s="248" t="s">
        <v>3034</v>
      </c>
      <c r="I9" s="219" t="s">
        <v>3041</v>
      </c>
      <c r="J9" s="249" t="s">
        <v>3306</v>
      </c>
      <c r="K9" s="222" t="s">
        <v>1162</v>
      </c>
      <c r="L9" s="218" t="s">
        <v>1233</v>
      </c>
      <c r="M9" s="219" t="s">
        <v>851</v>
      </c>
      <c r="N9" s="218" t="s">
        <v>851</v>
      </c>
      <c r="O9" s="218" t="s">
        <v>827</v>
      </c>
      <c r="P9" s="219" t="s">
        <v>1168</v>
      </c>
      <c r="Q9" s="218" t="s">
        <v>797</v>
      </c>
      <c r="R9" s="218" t="s">
        <v>797</v>
      </c>
      <c r="S9" s="218" t="s">
        <v>3058</v>
      </c>
      <c r="T9" s="218" t="s">
        <v>1167</v>
      </c>
      <c r="U9" s="218" t="s">
        <v>1049</v>
      </c>
      <c r="V9" s="218" t="s">
        <v>1233</v>
      </c>
      <c r="W9" s="218" t="s">
        <v>3059</v>
      </c>
      <c r="X9" s="219">
        <v>1997</v>
      </c>
      <c r="Y9" s="218" t="s">
        <v>3052</v>
      </c>
      <c r="Z9" s="219">
        <v>1999</v>
      </c>
      <c r="AA9" s="219">
        <v>30</v>
      </c>
      <c r="AB9" s="218" t="s">
        <v>3060</v>
      </c>
      <c r="AC9" s="218" t="s">
        <v>1233</v>
      </c>
      <c r="AD9" s="219" t="s">
        <v>1173</v>
      </c>
      <c r="AE9" s="219" t="s">
        <v>1168</v>
      </c>
      <c r="AF9" s="218" t="s">
        <v>3061</v>
      </c>
      <c r="AG9" s="218" t="s">
        <v>797</v>
      </c>
      <c r="AH9" s="219" t="s">
        <v>797</v>
      </c>
      <c r="AI9" s="219" t="s">
        <v>797</v>
      </c>
      <c r="AJ9" s="219" t="s">
        <v>797</v>
      </c>
      <c r="AK9" s="218" t="s">
        <v>3055</v>
      </c>
      <c r="AL9" s="218" t="s">
        <v>1167</v>
      </c>
      <c r="AM9" s="218" t="s">
        <v>3062</v>
      </c>
      <c r="AN9" s="218" t="s">
        <v>797</v>
      </c>
      <c r="AO9" s="218" t="s">
        <v>797</v>
      </c>
      <c r="AP9" s="219" t="s">
        <v>884</v>
      </c>
      <c r="AQ9" s="219" t="s">
        <v>1191</v>
      </c>
      <c r="AR9" s="219" t="s">
        <v>1167</v>
      </c>
      <c r="AS9" s="218" t="s">
        <v>1233</v>
      </c>
      <c r="AT9" s="219" t="s">
        <v>1193</v>
      </c>
      <c r="AU9" s="222" t="s">
        <v>1168</v>
      </c>
      <c r="AV9" s="223" t="s">
        <v>3081</v>
      </c>
      <c r="AW9" s="223" t="s">
        <v>3081</v>
      </c>
      <c r="AX9" s="223" t="s">
        <v>3085</v>
      </c>
      <c r="AY9" s="223" t="s">
        <v>3090</v>
      </c>
      <c r="AZ9" s="223" t="s">
        <v>1198</v>
      </c>
      <c r="BA9" s="222" t="s">
        <v>1168</v>
      </c>
      <c r="BB9" s="218" t="s">
        <v>1233</v>
      </c>
      <c r="BC9" s="223" t="s">
        <v>1199</v>
      </c>
      <c r="BD9" s="223" t="s">
        <v>1167</v>
      </c>
      <c r="BE9" s="218" t="s">
        <v>1200</v>
      </c>
      <c r="BF9" s="223" t="s">
        <v>1168</v>
      </c>
      <c r="BG9" s="218" t="s">
        <v>1233</v>
      </c>
      <c r="BH9" s="223" t="s">
        <v>916</v>
      </c>
      <c r="BI9" s="223" t="s">
        <v>1168</v>
      </c>
      <c r="BJ9" s="223" t="s">
        <v>797</v>
      </c>
      <c r="BK9" s="223" t="s">
        <v>797</v>
      </c>
      <c r="BL9" s="223" t="s">
        <v>1205</v>
      </c>
      <c r="BM9" s="223" t="s">
        <v>1167</v>
      </c>
      <c r="BN9" s="218" t="s">
        <v>797</v>
      </c>
      <c r="BO9" s="218" t="s">
        <v>797</v>
      </c>
      <c r="BP9" s="223" t="s">
        <v>827</v>
      </c>
      <c r="BQ9" s="223" t="s">
        <v>797</v>
      </c>
      <c r="BR9" s="218" t="s">
        <v>1233</v>
      </c>
      <c r="BS9" s="223" t="s">
        <v>1206</v>
      </c>
      <c r="BT9" s="223" t="s">
        <v>1168</v>
      </c>
      <c r="BU9" s="218" t="s">
        <v>1233</v>
      </c>
      <c r="BV9" s="218" t="s">
        <v>797</v>
      </c>
      <c r="BW9" s="218" t="s">
        <v>797</v>
      </c>
      <c r="BX9" s="218" t="s">
        <v>1233</v>
      </c>
      <c r="BY9" s="253">
        <v>0.03</v>
      </c>
      <c r="BZ9" s="218" t="s">
        <v>1167</v>
      </c>
      <c r="CA9" s="223">
        <v>2002</v>
      </c>
      <c r="CB9" s="218" t="s">
        <v>1167</v>
      </c>
      <c r="CC9" s="218" t="s">
        <v>943</v>
      </c>
      <c r="CD9" s="218" t="s">
        <v>1213</v>
      </c>
      <c r="CE9" s="223" t="s">
        <v>1168</v>
      </c>
      <c r="CF9" s="223">
        <v>36.5</v>
      </c>
      <c r="CG9" s="223" t="s">
        <v>1167</v>
      </c>
      <c r="CH9" s="223" t="s">
        <v>797</v>
      </c>
      <c r="CI9" s="218" t="s">
        <v>1233</v>
      </c>
      <c r="CJ9" s="218" t="s">
        <v>797</v>
      </c>
      <c r="CK9" s="218" t="s">
        <v>797</v>
      </c>
      <c r="CL9" s="218" t="s">
        <v>337</v>
      </c>
      <c r="CM9" s="218" t="s">
        <v>797</v>
      </c>
      <c r="CN9" s="218" t="s">
        <v>797</v>
      </c>
      <c r="CO9" s="218" t="s">
        <v>797</v>
      </c>
      <c r="CP9" s="218" t="s">
        <v>1233</v>
      </c>
      <c r="CQ9" s="218" t="s">
        <v>1224</v>
      </c>
      <c r="CR9" s="218" t="s">
        <v>1167</v>
      </c>
      <c r="CS9" s="218" t="s">
        <v>1233</v>
      </c>
      <c r="CT9" s="223" t="s">
        <v>1226</v>
      </c>
      <c r="CU9" s="218" t="s">
        <v>974</v>
      </c>
      <c r="CV9" s="218" t="s">
        <v>1231</v>
      </c>
      <c r="CW9" s="218" t="s">
        <v>1229</v>
      </c>
      <c r="CX9" s="218" t="s">
        <v>1233</v>
      </c>
      <c r="CY9" s="218" t="s">
        <v>979</v>
      </c>
      <c r="CZ9" s="218" t="s">
        <v>1233</v>
      </c>
      <c r="DA9" s="218" t="s">
        <v>1234</v>
      </c>
      <c r="DB9" s="218" t="s">
        <v>1236</v>
      </c>
      <c r="DC9" s="218" t="s">
        <v>3100</v>
      </c>
      <c r="DD9" s="218" t="s">
        <v>797</v>
      </c>
      <c r="DE9" s="218" t="s">
        <v>797</v>
      </c>
      <c r="DF9" s="218" t="s">
        <v>1240</v>
      </c>
      <c r="DG9" s="218" t="s">
        <v>1167</v>
      </c>
      <c r="DH9" s="218" t="s">
        <v>797</v>
      </c>
      <c r="DI9" s="218" t="s">
        <v>797</v>
      </c>
      <c r="DJ9" s="218" t="s">
        <v>3103</v>
      </c>
      <c r="DK9" s="218" t="s">
        <v>1167</v>
      </c>
      <c r="DL9" s="218" t="s">
        <v>797</v>
      </c>
      <c r="DM9" s="218" t="s">
        <v>797</v>
      </c>
      <c r="DN9" s="218" t="s">
        <v>797</v>
      </c>
      <c r="DO9" s="218" t="s">
        <v>797</v>
      </c>
      <c r="DP9" s="253">
        <v>0.13</v>
      </c>
      <c r="DQ9" s="250">
        <v>0.41</v>
      </c>
      <c r="DR9" s="218" t="s">
        <v>797</v>
      </c>
      <c r="DS9" s="218" t="s">
        <v>797</v>
      </c>
      <c r="DT9" s="218" t="s">
        <v>797</v>
      </c>
      <c r="DU9" s="218" t="s">
        <v>797</v>
      </c>
      <c r="DV9" s="218" t="s">
        <v>3110</v>
      </c>
      <c r="DW9" s="218" t="s">
        <v>3326</v>
      </c>
      <c r="DX9" s="228" t="s">
        <v>1422</v>
      </c>
      <c r="DY9" s="227" t="s">
        <v>1506</v>
      </c>
      <c r="DZ9" s="265"/>
      <c r="EA9" s="251" t="s">
        <v>337</v>
      </c>
      <c r="EB9" s="218" t="s">
        <v>3315</v>
      </c>
      <c r="EC9" s="218" t="s">
        <v>797</v>
      </c>
      <c r="ED9" s="218" t="s">
        <v>797</v>
      </c>
      <c r="EE9" s="218" t="s">
        <v>3315</v>
      </c>
      <c r="EF9" s="218" t="s">
        <v>337</v>
      </c>
      <c r="EG9" s="218" t="s">
        <v>337</v>
      </c>
      <c r="EH9" s="218" t="s">
        <v>3319</v>
      </c>
      <c r="EI9" s="218" t="s">
        <v>797</v>
      </c>
      <c r="EJ9" s="218" t="s">
        <v>337</v>
      </c>
      <c r="EK9" s="218" t="s">
        <v>3327</v>
      </c>
      <c r="EL9" s="218" t="s">
        <v>3315</v>
      </c>
      <c r="EM9" s="218" t="s">
        <v>797</v>
      </c>
      <c r="EN9" s="218" t="s">
        <v>797</v>
      </c>
      <c r="EO9" s="218" t="s">
        <v>797</v>
      </c>
      <c r="EP9" s="251" t="s">
        <v>337</v>
      </c>
      <c r="EQ9" s="228" t="s">
        <v>1428</v>
      </c>
      <c r="ER9" s="228" t="s">
        <v>337</v>
      </c>
      <c r="ES9" s="228" t="s">
        <v>337</v>
      </c>
      <c r="ET9" s="228" t="s">
        <v>337</v>
      </c>
      <c r="EU9" s="45" t="s">
        <v>720</v>
      </c>
      <c r="EV9" s="252">
        <v>2</v>
      </c>
      <c r="EW9" s="267" t="s">
        <v>337</v>
      </c>
      <c r="EX9" s="251" t="s">
        <v>337</v>
      </c>
      <c r="EY9" s="251" t="s">
        <v>3328</v>
      </c>
      <c r="EZ9" s="228" t="s">
        <v>3128</v>
      </c>
      <c r="FA9" s="218" t="s">
        <v>1167</v>
      </c>
      <c r="FB9" s="218" t="s">
        <v>1233</v>
      </c>
      <c r="FC9" s="223" t="s">
        <v>1256</v>
      </c>
      <c r="FD9" s="223">
        <v>1997</v>
      </c>
      <c r="FE9" s="223" t="s">
        <v>1167</v>
      </c>
      <c r="FF9" s="253" t="s">
        <v>797</v>
      </c>
      <c r="FG9" s="223" t="s">
        <v>797</v>
      </c>
      <c r="FH9" s="230" t="s">
        <v>797</v>
      </c>
      <c r="FI9" s="230" t="s">
        <v>797</v>
      </c>
      <c r="FJ9" s="230" t="s">
        <v>797</v>
      </c>
      <c r="FK9" s="218" t="s">
        <v>797</v>
      </c>
      <c r="FL9" s="218" t="s">
        <v>797</v>
      </c>
      <c r="FM9" s="218" t="s">
        <v>1233</v>
      </c>
      <c r="FN9" s="230" t="s">
        <v>1167</v>
      </c>
      <c r="FO9" s="230" t="s">
        <v>797</v>
      </c>
      <c r="FP9" s="230" t="s">
        <v>797</v>
      </c>
      <c r="FQ9" s="218" t="s">
        <v>3093</v>
      </c>
      <c r="FR9" s="218" t="s">
        <v>1259</v>
      </c>
      <c r="FS9" s="218" t="s">
        <v>1233</v>
      </c>
    </row>
    <row r="10" spans="1:175" s="254" customFormat="1" ht="75" customHeight="1" x14ac:dyDescent="0.35">
      <c r="A10" s="218" t="s">
        <v>2976</v>
      </c>
      <c r="B10" s="218" t="s">
        <v>2967</v>
      </c>
      <c r="C10" s="218" t="s">
        <v>2977</v>
      </c>
      <c r="D10" s="248" t="s">
        <v>1158</v>
      </c>
      <c r="E10" s="218" t="s">
        <v>3027</v>
      </c>
      <c r="F10" s="248" t="s">
        <v>3307</v>
      </c>
      <c r="G10" s="248">
        <v>2004</v>
      </c>
      <c r="H10" s="248" t="s">
        <v>3034</v>
      </c>
      <c r="I10" s="219" t="s">
        <v>3041</v>
      </c>
      <c r="J10" s="249" t="s">
        <v>3306</v>
      </c>
      <c r="K10" s="222" t="s">
        <v>1162</v>
      </c>
      <c r="L10" s="218" t="s">
        <v>1233</v>
      </c>
      <c r="M10" s="219" t="s">
        <v>851</v>
      </c>
      <c r="N10" s="218" t="s">
        <v>851</v>
      </c>
      <c r="O10" s="218" t="s">
        <v>827</v>
      </c>
      <c r="P10" s="219" t="s">
        <v>1168</v>
      </c>
      <c r="Q10" s="218" t="s">
        <v>797</v>
      </c>
      <c r="R10" s="218" t="s">
        <v>797</v>
      </c>
      <c r="S10" s="218" t="s">
        <v>3058</v>
      </c>
      <c r="T10" s="218" t="s">
        <v>1167</v>
      </c>
      <c r="U10" s="218" t="s">
        <v>1049</v>
      </c>
      <c r="V10" s="218" t="s">
        <v>1233</v>
      </c>
      <c r="W10" s="218" t="s">
        <v>3059</v>
      </c>
      <c r="X10" s="219">
        <v>1997</v>
      </c>
      <c r="Y10" s="218" t="s">
        <v>3052</v>
      </c>
      <c r="Z10" s="219">
        <v>1999</v>
      </c>
      <c r="AA10" s="219">
        <v>30</v>
      </c>
      <c r="AB10" s="218" t="s">
        <v>3060</v>
      </c>
      <c r="AC10" s="218" t="s">
        <v>1233</v>
      </c>
      <c r="AD10" s="219" t="s">
        <v>1173</v>
      </c>
      <c r="AE10" s="219" t="s">
        <v>1168</v>
      </c>
      <c r="AF10" s="218" t="s">
        <v>3061</v>
      </c>
      <c r="AG10" s="218" t="s">
        <v>797</v>
      </c>
      <c r="AH10" s="219" t="s">
        <v>797</v>
      </c>
      <c r="AI10" s="219" t="s">
        <v>797</v>
      </c>
      <c r="AJ10" s="219" t="s">
        <v>797</v>
      </c>
      <c r="AK10" s="218" t="s">
        <v>3055</v>
      </c>
      <c r="AL10" s="218" t="s">
        <v>1167</v>
      </c>
      <c r="AM10" s="218" t="s">
        <v>3062</v>
      </c>
      <c r="AN10" s="218" t="s">
        <v>797</v>
      </c>
      <c r="AO10" s="218" t="s">
        <v>797</v>
      </c>
      <c r="AP10" s="219" t="s">
        <v>884</v>
      </c>
      <c r="AQ10" s="219" t="s">
        <v>1191</v>
      </c>
      <c r="AR10" s="219" t="s">
        <v>1167</v>
      </c>
      <c r="AS10" s="218" t="s">
        <v>1233</v>
      </c>
      <c r="AT10" s="219" t="s">
        <v>1193</v>
      </c>
      <c r="AU10" s="222" t="s">
        <v>1168</v>
      </c>
      <c r="AV10" s="223" t="s">
        <v>3081</v>
      </c>
      <c r="AW10" s="223" t="s">
        <v>3081</v>
      </c>
      <c r="AX10" s="223" t="s">
        <v>3085</v>
      </c>
      <c r="AY10" s="223" t="s">
        <v>3090</v>
      </c>
      <c r="AZ10" s="223" t="s">
        <v>1198</v>
      </c>
      <c r="BA10" s="222" t="s">
        <v>1168</v>
      </c>
      <c r="BB10" s="218" t="s">
        <v>1233</v>
      </c>
      <c r="BC10" s="223" t="s">
        <v>1199</v>
      </c>
      <c r="BD10" s="223" t="s">
        <v>1167</v>
      </c>
      <c r="BE10" s="218" t="s">
        <v>1200</v>
      </c>
      <c r="BF10" s="223" t="s">
        <v>1168</v>
      </c>
      <c r="BG10" s="218" t="s">
        <v>1233</v>
      </c>
      <c r="BH10" s="223" t="s">
        <v>916</v>
      </c>
      <c r="BI10" s="223" t="s">
        <v>1168</v>
      </c>
      <c r="BJ10" s="223" t="s">
        <v>797</v>
      </c>
      <c r="BK10" s="223" t="s">
        <v>797</v>
      </c>
      <c r="BL10" s="223" t="s">
        <v>1205</v>
      </c>
      <c r="BM10" s="223" t="s">
        <v>1167</v>
      </c>
      <c r="BN10" s="218" t="s">
        <v>797</v>
      </c>
      <c r="BO10" s="218" t="s">
        <v>797</v>
      </c>
      <c r="BP10" s="223" t="s">
        <v>827</v>
      </c>
      <c r="BQ10" s="223" t="s">
        <v>797</v>
      </c>
      <c r="BR10" s="218" t="s">
        <v>1233</v>
      </c>
      <c r="BS10" s="223" t="s">
        <v>1206</v>
      </c>
      <c r="BT10" s="223" t="s">
        <v>1168</v>
      </c>
      <c r="BU10" s="218" t="s">
        <v>1233</v>
      </c>
      <c r="BV10" s="218" t="s">
        <v>797</v>
      </c>
      <c r="BW10" s="218" t="s">
        <v>797</v>
      </c>
      <c r="BX10" s="218" t="s">
        <v>1233</v>
      </c>
      <c r="BY10" s="253">
        <v>0.03</v>
      </c>
      <c r="BZ10" s="218" t="s">
        <v>1167</v>
      </c>
      <c r="CA10" s="223">
        <v>2002</v>
      </c>
      <c r="CB10" s="218" t="s">
        <v>1167</v>
      </c>
      <c r="CC10" s="218" t="s">
        <v>943</v>
      </c>
      <c r="CD10" s="218" t="s">
        <v>1213</v>
      </c>
      <c r="CE10" s="223" t="s">
        <v>1168</v>
      </c>
      <c r="CF10" s="223">
        <v>36.5</v>
      </c>
      <c r="CG10" s="223" t="s">
        <v>1167</v>
      </c>
      <c r="CH10" s="223" t="s">
        <v>797</v>
      </c>
      <c r="CI10" s="218" t="s">
        <v>1233</v>
      </c>
      <c r="CJ10" s="218" t="s">
        <v>797</v>
      </c>
      <c r="CK10" s="218" t="s">
        <v>797</v>
      </c>
      <c r="CL10" s="218" t="s">
        <v>337</v>
      </c>
      <c r="CM10" s="218" t="s">
        <v>797</v>
      </c>
      <c r="CN10" s="218" t="s">
        <v>797</v>
      </c>
      <c r="CO10" s="218" t="s">
        <v>797</v>
      </c>
      <c r="CP10" s="218" t="s">
        <v>1233</v>
      </c>
      <c r="CQ10" s="218" t="s">
        <v>1224</v>
      </c>
      <c r="CR10" s="218" t="s">
        <v>1167</v>
      </c>
      <c r="CS10" s="218" t="s">
        <v>1233</v>
      </c>
      <c r="CT10" s="223" t="s">
        <v>1226</v>
      </c>
      <c r="CU10" s="218" t="s">
        <v>974</v>
      </c>
      <c r="CV10" s="218" t="s">
        <v>1231</v>
      </c>
      <c r="CW10" s="218" t="s">
        <v>1229</v>
      </c>
      <c r="CX10" s="218" t="s">
        <v>1233</v>
      </c>
      <c r="CY10" s="218" t="s">
        <v>979</v>
      </c>
      <c r="CZ10" s="218" t="s">
        <v>1233</v>
      </c>
      <c r="DA10" s="218" t="s">
        <v>1234</v>
      </c>
      <c r="DB10" s="218" t="s">
        <v>1236</v>
      </c>
      <c r="DC10" s="218" t="s">
        <v>3100</v>
      </c>
      <c r="DD10" s="218" t="s">
        <v>797</v>
      </c>
      <c r="DE10" s="218" t="s">
        <v>797</v>
      </c>
      <c r="DF10" s="218" t="s">
        <v>1240</v>
      </c>
      <c r="DG10" s="218" t="s">
        <v>1167</v>
      </c>
      <c r="DH10" s="218" t="s">
        <v>797</v>
      </c>
      <c r="DI10" s="218" t="s">
        <v>797</v>
      </c>
      <c r="DJ10" s="218" t="s">
        <v>3103</v>
      </c>
      <c r="DK10" s="218" t="s">
        <v>1167</v>
      </c>
      <c r="DL10" s="218" t="s">
        <v>797</v>
      </c>
      <c r="DM10" s="218" t="s">
        <v>797</v>
      </c>
      <c r="DN10" s="218" t="s">
        <v>797</v>
      </c>
      <c r="DO10" s="218" t="s">
        <v>797</v>
      </c>
      <c r="DP10" s="253">
        <v>0.13</v>
      </c>
      <c r="DQ10" s="250">
        <v>0.41</v>
      </c>
      <c r="DR10" s="218" t="s">
        <v>797</v>
      </c>
      <c r="DS10" s="218" t="s">
        <v>797</v>
      </c>
      <c r="DT10" s="218" t="s">
        <v>797</v>
      </c>
      <c r="DU10" s="218" t="s">
        <v>797</v>
      </c>
      <c r="DV10" s="218" t="s">
        <v>3110</v>
      </c>
      <c r="DW10" s="218" t="s">
        <v>3326</v>
      </c>
      <c r="DX10" s="228" t="s">
        <v>1422</v>
      </c>
      <c r="DY10" s="227" t="s">
        <v>1506</v>
      </c>
      <c r="DZ10" s="265"/>
      <c r="EA10" s="251" t="s">
        <v>337</v>
      </c>
      <c r="EB10" s="218" t="s">
        <v>3315</v>
      </c>
      <c r="EC10" s="218" t="s">
        <v>797</v>
      </c>
      <c r="ED10" s="218" t="s">
        <v>797</v>
      </c>
      <c r="EE10" s="218" t="s">
        <v>3315</v>
      </c>
      <c r="EF10" s="218" t="s">
        <v>337</v>
      </c>
      <c r="EG10" s="218" t="s">
        <v>337</v>
      </c>
      <c r="EH10" s="218" t="s">
        <v>3319</v>
      </c>
      <c r="EI10" s="218" t="s">
        <v>797</v>
      </c>
      <c r="EJ10" s="218" t="s">
        <v>337</v>
      </c>
      <c r="EK10" s="218" t="s">
        <v>3327</v>
      </c>
      <c r="EL10" s="218" t="s">
        <v>3315</v>
      </c>
      <c r="EM10" s="218" t="s">
        <v>797</v>
      </c>
      <c r="EN10" s="218" t="s">
        <v>797</v>
      </c>
      <c r="EO10" s="218" t="s">
        <v>797</v>
      </c>
      <c r="EP10" s="251" t="s">
        <v>337</v>
      </c>
      <c r="EQ10" s="228" t="s">
        <v>1428</v>
      </c>
      <c r="ER10" s="228" t="s">
        <v>337</v>
      </c>
      <c r="ES10" s="228" t="s">
        <v>337</v>
      </c>
      <c r="ET10" s="228" t="s">
        <v>337</v>
      </c>
      <c r="EU10" s="45" t="s">
        <v>720</v>
      </c>
      <c r="EV10" s="252">
        <v>2</v>
      </c>
      <c r="EW10" s="267" t="s">
        <v>337</v>
      </c>
      <c r="EX10" s="251" t="s">
        <v>337</v>
      </c>
      <c r="EY10" s="251" t="s">
        <v>3328</v>
      </c>
      <c r="EZ10" s="228" t="s">
        <v>3128</v>
      </c>
      <c r="FA10" s="218" t="s">
        <v>1167</v>
      </c>
      <c r="FB10" s="218" t="s">
        <v>1233</v>
      </c>
      <c r="FC10" s="223" t="s">
        <v>1256</v>
      </c>
      <c r="FD10" s="253" t="s">
        <v>797</v>
      </c>
      <c r="FE10" s="223" t="s">
        <v>797</v>
      </c>
      <c r="FF10" s="223" t="s">
        <v>797</v>
      </c>
      <c r="FG10" s="223" t="s">
        <v>797</v>
      </c>
      <c r="FH10" s="230" t="s">
        <v>797</v>
      </c>
      <c r="FI10" s="218" t="s">
        <v>797</v>
      </c>
      <c r="FJ10" s="218" t="s">
        <v>797</v>
      </c>
      <c r="FK10" s="218" t="s">
        <v>1233</v>
      </c>
      <c r="FL10" s="218" t="s">
        <v>797</v>
      </c>
      <c r="FM10" s="218" t="s">
        <v>1233</v>
      </c>
      <c r="FN10" s="230" t="s">
        <v>1167</v>
      </c>
      <c r="FO10" s="230" t="s">
        <v>797</v>
      </c>
      <c r="FP10" s="230" t="s">
        <v>797</v>
      </c>
      <c r="FQ10" s="218" t="s">
        <v>3093</v>
      </c>
      <c r="FR10" s="218" t="s">
        <v>1259</v>
      </c>
      <c r="FS10" s="218" t="s">
        <v>1233</v>
      </c>
    </row>
    <row r="11" spans="1:175" s="254" customFormat="1" ht="96.75" customHeight="1" x14ac:dyDescent="0.35">
      <c r="A11" s="218" t="s">
        <v>2978</v>
      </c>
      <c r="B11" s="218" t="s">
        <v>2967</v>
      </c>
      <c r="C11" s="218" t="s">
        <v>2979</v>
      </c>
      <c r="D11" s="248" t="s">
        <v>1158</v>
      </c>
      <c r="E11" s="218" t="s">
        <v>3027</v>
      </c>
      <c r="F11" s="248" t="s">
        <v>3307</v>
      </c>
      <c r="G11" s="248">
        <v>2004</v>
      </c>
      <c r="H11" s="248" t="s">
        <v>3034</v>
      </c>
      <c r="I11" s="219" t="s">
        <v>3041</v>
      </c>
      <c r="J11" s="249" t="s">
        <v>3306</v>
      </c>
      <c r="K11" s="222" t="s">
        <v>1162</v>
      </c>
      <c r="L11" s="218" t="s">
        <v>1233</v>
      </c>
      <c r="M11" s="219" t="s">
        <v>851</v>
      </c>
      <c r="N11" s="218" t="s">
        <v>851</v>
      </c>
      <c r="O11" s="218" t="s">
        <v>827</v>
      </c>
      <c r="P11" s="219" t="s">
        <v>1168</v>
      </c>
      <c r="Q11" s="218" t="s">
        <v>797</v>
      </c>
      <c r="R11" s="218" t="s">
        <v>797</v>
      </c>
      <c r="S11" s="218" t="s">
        <v>3058</v>
      </c>
      <c r="T11" s="218" t="s">
        <v>1167</v>
      </c>
      <c r="U11" s="218" t="s">
        <v>1049</v>
      </c>
      <c r="V11" s="218" t="s">
        <v>1233</v>
      </c>
      <c r="W11" s="218" t="s">
        <v>3059</v>
      </c>
      <c r="X11" s="219">
        <v>1997</v>
      </c>
      <c r="Y11" s="218" t="s">
        <v>3052</v>
      </c>
      <c r="Z11" s="219">
        <v>1999</v>
      </c>
      <c r="AA11" s="219">
        <v>30</v>
      </c>
      <c r="AB11" s="218" t="s">
        <v>3060</v>
      </c>
      <c r="AC11" s="218" t="s">
        <v>1233</v>
      </c>
      <c r="AD11" s="219" t="s">
        <v>1173</v>
      </c>
      <c r="AE11" s="219" t="s">
        <v>1168</v>
      </c>
      <c r="AF11" s="218" t="s">
        <v>3061</v>
      </c>
      <c r="AG11" s="218" t="s">
        <v>797</v>
      </c>
      <c r="AH11" s="219" t="s">
        <v>797</v>
      </c>
      <c r="AI11" s="219" t="s">
        <v>797</v>
      </c>
      <c r="AJ11" s="219" t="s">
        <v>797</v>
      </c>
      <c r="AK11" s="218" t="s">
        <v>3055</v>
      </c>
      <c r="AL11" s="218" t="s">
        <v>1167</v>
      </c>
      <c r="AM11" s="218" t="s">
        <v>3062</v>
      </c>
      <c r="AN11" s="218" t="s">
        <v>797</v>
      </c>
      <c r="AO11" s="218" t="s">
        <v>797</v>
      </c>
      <c r="AP11" s="219" t="s">
        <v>884</v>
      </c>
      <c r="AQ11" s="219" t="s">
        <v>1191</v>
      </c>
      <c r="AR11" s="219" t="s">
        <v>1167</v>
      </c>
      <c r="AS11" s="218" t="s">
        <v>1233</v>
      </c>
      <c r="AT11" s="219" t="s">
        <v>1193</v>
      </c>
      <c r="AU11" s="222" t="s">
        <v>1168</v>
      </c>
      <c r="AV11" s="223" t="s">
        <v>3081</v>
      </c>
      <c r="AW11" s="223" t="s">
        <v>3081</v>
      </c>
      <c r="AX11" s="223" t="s">
        <v>3085</v>
      </c>
      <c r="AY11" s="223" t="s">
        <v>3090</v>
      </c>
      <c r="AZ11" s="223" t="s">
        <v>1198</v>
      </c>
      <c r="BA11" s="222" t="s">
        <v>1168</v>
      </c>
      <c r="BB11" s="218" t="s">
        <v>1233</v>
      </c>
      <c r="BC11" s="223" t="s">
        <v>1199</v>
      </c>
      <c r="BD11" s="223" t="s">
        <v>1167</v>
      </c>
      <c r="BE11" s="218" t="s">
        <v>1200</v>
      </c>
      <c r="BF11" s="223" t="s">
        <v>1168</v>
      </c>
      <c r="BG11" s="218" t="s">
        <v>1233</v>
      </c>
      <c r="BH11" s="223" t="s">
        <v>916</v>
      </c>
      <c r="BI11" s="223" t="s">
        <v>1168</v>
      </c>
      <c r="BJ11" s="223" t="s">
        <v>797</v>
      </c>
      <c r="BK11" s="223" t="s">
        <v>797</v>
      </c>
      <c r="BL11" s="223" t="s">
        <v>1205</v>
      </c>
      <c r="BM11" s="223" t="s">
        <v>1167</v>
      </c>
      <c r="BN11" s="218" t="s">
        <v>797</v>
      </c>
      <c r="BO11" s="218" t="s">
        <v>797</v>
      </c>
      <c r="BP11" s="223" t="s">
        <v>827</v>
      </c>
      <c r="BQ11" s="223" t="s">
        <v>797</v>
      </c>
      <c r="BR11" s="218" t="s">
        <v>1233</v>
      </c>
      <c r="BS11" s="223" t="s">
        <v>1206</v>
      </c>
      <c r="BT11" s="223" t="s">
        <v>1168</v>
      </c>
      <c r="BU11" s="218" t="s">
        <v>1233</v>
      </c>
      <c r="BV11" s="218" t="s">
        <v>797</v>
      </c>
      <c r="BW11" s="218" t="s">
        <v>797</v>
      </c>
      <c r="BX11" s="218" t="s">
        <v>1233</v>
      </c>
      <c r="BY11" s="253">
        <v>0.03</v>
      </c>
      <c r="BZ11" s="218" t="s">
        <v>1167</v>
      </c>
      <c r="CA11" s="223">
        <v>2002</v>
      </c>
      <c r="CB11" s="218" t="s">
        <v>1167</v>
      </c>
      <c r="CC11" s="218" t="s">
        <v>943</v>
      </c>
      <c r="CD11" s="218" t="s">
        <v>1213</v>
      </c>
      <c r="CE11" s="223" t="s">
        <v>1168</v>
      </c>
      <c r="CF11" s="223">
        <v>36.5</v>
      </c>
      <c r="CG11" s="223" t="s">
        <v>1167</v>
      </c>
      <c r="CH11" s="223" t="s">
        <v>797</v>
      </c>
      <c r="CI11" s="218" t="s">
        <v>1233</v>
      </c>
      <c r="CJ11" s="218" t="s">
        <v>797</v>
      </c>
      <c r="CK11" s="218" t="s">
        <v>797</v>
      </c>
      <c r="CL11" s="218" t="s">
        <v>337</v>
      </c>
      <c r="CM11" s="218" t="s">
        <v>797</v>
      </c>
      <c r="CN11" s="218" t="s">
        <v>797</v>
      </c>
      <c r="CO11" s="218" t="s">
        <v>797</v>
      </c>
      <c r="CP11" s="218" t="s">
        <v>1233</v>
      </c>
      <c r="CQ11" s="218" t="s">
        <v>1224</v>
      </c>
      <c r="CR11" s="218" t="s">
        <v>1167</v>
      </c>
      <c r="CS11" s="218" t="s">
        <v>1233</v>
      </c>
      <c r="CT11" s="223" t="s">
        <v>1226</v>
      </c>
      <c r="CU11" s="218" t="s">
        <v>974</v>
      </c>
      <c r="CV11" s="218" t="s">
        <v>1231</v>
      </c>
      <c r="CW11" s="218" t="s">
        <v>1229</v>
      </c>
      <c r="CX11" s="218" t="s">
        <v>1233</v>
      </c>
      <c r="CY11" s="218" t="s">
        <v>979</v>
      </c>
      <c r="CZ11" s="218" t="s">
        <v>1233</v>
      </c>
      <c r="DA11" s="218" t="s">
        <v>1234</v>
      </c>
      <c r="DB11" s="218" t="s">
        <v>1236</v>
      </c>
      <c r="DC11" s="218" t="s">
        <v>3100</v>
      </c>
      <c r="DD11" s="218" t="s">
        <v>797</v>
      </c>
      <c r="DE11" s="218" t="s">
        <v>797</v>
      </c>
      <c r="DF11" s="218" t="s">
        <v>1240</v>
      </c>
      <c r="DG11" s="218" t="s">
        <v>1167</v>
      </c>
      <c r="DH11" s="218" t="s">
        <v>797</v>
      </c>
      <c r="DI11" s="218" t="s">
        <v>797</v>
      </c>
      <c r="DJ11" s="218" t="s">
        <v>3103</v>
      </c>
      <c r="DK11" s="218" t="s">
        <v>1167</v>
      </c>
      <c r="DL11" s="218" t="s">
        <v>797</v>
      </c>
      <c r="DM11" s="218" t="s">
        <v>797</v>
      </c>
      <c r="DN11" s="218" t="s">
        <v>797</v>
      </c>
      <c r="DO11" s="218" t="s">
        <v>797</v>
      </c>
      <c r="DP11" s="253">
        <v>0.13</v>
      </c>
      <c r="DQ11" s="250">
        <v>0.41</v>
      </c>
      <c r="DR11" s="218" t="s">
        <v>797</v>
      </c>
      <c r="DS11" s="218" t="s">
        <v>797</v>
      </c>
      <c r="DT11" s="218" t="s">
        <v>797</v>
      </c>
      <c r="DU11" s="218" t="s">
        <v>797</v>
      </c>
      <c r="DV11" s="218" t="s">
        <v>3110</v>
      </c>
      <c r="DW11" s="218" t="s">
        <v>3326</v>
      </c>
      <c r="DX11" s="228" t="s">
        <v>1422</v>
      </c>
      <c r="DY11" s="227" t="s">
        <v>1506</v>
      </c>
      <c r="DZ11" s="265"/>
      <c r="EA11" s="251" t="s">
        <v>337</v>
      </c>
      <c r="EB11" s="218" t="s">
        <v>3315</v>
      </c>
      <c r="EC11" s="218" t="s">
        <v>797</v>
      </c>
      <c r="ED11" s="218" t="s">
        <v>797</v>
      </c>
      <c r="EE11" s="218" t="s">
        <v>3315</v>
      </c>
      <c r="EF11" s="218" t="s">
        <v>337</v>
      </c>
      <c r="EG11" s="218" t="s">
        <v>337</v>
      </c>
      <c r="EH11" s="218" t="s">
        <v>3319</v>
      </c>
      <c r="EI11" s="218" t="s">
        <v>797</v>
      </c>
      <c r="EJ11" s="218" t="s">
        <v>337</v>
      </c>
      <c r="EK11" s="218" t="s">
        <v>3327</v>
      </c>
      <c r="EL11" s="218" t="s">
        <v>3315</v>
      </c>
      <c r="EM11" s="218" t="s">
        <v>797</v>
      </c>
      <c r="EN11" s="218" t="s">
        <v>797</v>
      </c>
      <c r="EO11" s="218" t="s">
        <v>797</v>
      </c>
      <c r="EP11" s="251" t="s">
        <v>337</v>
      </c>
      <c r="EQ11" s="228" t="s">
        <v>1428</v>
      </c>
      <c r="ER11" s="228" t="s">
        <v>337</v>
      </c>
      <c r="ES11" s="228" t="s">
        <v>337</v>
      </c>
      <c r="ET11" s="228" t="s">
        <v>337</v>
      </c>
      <c r="EU11" s="45" t="s">
        <v>720</v>
      </c>
      <c r="EV11" s="252">
        <v>2</v>
      </c>
      <c r="EW11" s="267" t="s">
        <v>337</v>
      </c>
      <c r="EX11" s="251" t="s">
        <v>337</v>
      </c>
      <c r="EY11" s="251" t="s">
        <v>3328</v>
      </c>
      <c r="EZ11" s="228" t="s">
        <v>3128</v>
      </c>
      <c r="FA11" s="218" t="s">
        <v>1167</v>
      </c>
      <c r="FB11" s="218" t="s">
        <v>1233</v>
      </c>
      <c r="FC11" s="223" t="s">
        <v>1256</v>
      </c>
      <c r="FD11" s="253" t="s">
        <v>797</v>
      </c>
      <c r="FE11" s="223" t="s">
        <v>797</v>
      </c>
      <c r="FF11" s="223" t="s">
        <v>797</v>
      </c>
      <c r="FG11" s="223" t="s">
        <v>797</v>
      </c>
      <c r="FH11" s="230" t="s">
        <v>797</v>
      </c>
      <c r="FI11" s="218" t="s">
        <v>797</v>
      </c>
      <c r="FJ11" s="218" t="s">
        <v>797</v>
      </c>
      <c r="FK11" s="218" t="s">
        <v>1233</v>
      </c>
      <c r="FL11" s="218" t="s">
        <v>797</v>
      </c>
      <c r="FM11" s="218" t="s">
        <v>1233</v>
      </c>
      <c r="FN11" s="230" t="s">
        <v>1167</v>
      </c>
      <c r="FO11" s="230" t="s">
        <v>797</v>
      </c>
      <c r="FP11" s="230" t="s">
        <v>797</v>
      </c>
      <c r="FQ11" s="218" t="s">
        <v>3093</v>
      </c>
      <c r="FR11" s="218" t="s">
        <v>1259</v>
      </c>
      <c r="FS11" s="218" t="s">
        <v>1233</v>
      </c>
    </row>
    <row r="12" spans="1:175" s="254" customFormat="1" ht="98.25" customHeight="1" x14ac:dyDescent="0.35">
      <c r="A12" s="218" t="s">
        <v>2980</v>
      </c>
      <c r="B12" s="218" t="s">
        <v>2967</v>
      </c>
      <c r="C12" s="218" t="s">
        <v>2981</v>
      </c>
      <c r="D12" s="248" t="s">
        <v>1158</v>
      </c>
      <c r="E12" s="218" t="s">
        <v>3027</v>
      </c>
      <c r="F12" s="248" t="s">
        <v>3307</v>
      </c>
      <c r="G12" s="248">
        <v>2004</v>
      </c>
      <c r="H12" s="248" t="s">
        <v>3034</v>
      </c>
      <c r="I12" s="219" t="s">
        <v>3041</v>
      </c>
      <c r="J12" s="249" t="s">
        <v>3306</v>
      </c>
      <c r="K12" s="222" t="s">
        <v>1162</v>
      </c>
      <c r="L12" s="218" t="s">
        <v>1233</v>
      </c>
      <c r="M12" s="219" t="s">
        <v>851</v>
      </c>
      <c r="N12" s="218" t="s">
        <v>851</v>
      </c>
      <c r="O12" s="218" t="s">
        <v>827</v>
      </c>
      <c r="P12" s="219" t="s">
        <v>1168</v>
      </c>
      <c r="Q12" s="218" t="s">
        <v>797</v>
      </c>
      <c r="R12" s="218" t="s">
        <v>797</v>
      </c>
      <c r="S12" s="218" t="s">
        <v>3058</v>
      </c>
      <c r="T12" s="218" t="s">
        <v>1167</v>
      </c>
      <c r="U12" s="218" t="s">
        <v>1049</v>
      </c>
      <c r="V12" s="218" t="s">
        <v>1233</v>
      </c>
      <c r="W12" s="218" t="s">
        <v>3059</v>
      </c>
      <c r="X12" s="219">
        <v>1997</v>
      </c>
      <c r="Y12" s="218" t="s">
        <v>3052</v>
      </c>
      <c r="Z12" s="219">
        <v>1999</v>
      </c>
      <c r="AA12" s="219">
        <v>30</v>
      </c>
      <c r="AB12" s="218" t="s">
        <v>3060</v>
      </c>
      <c r="AC12" s="218" t="s">
        <v>1233</v>
      </c>
      <c r="AD12" s="219" t="s">
        <v>1173</v>
      </c>
      <c r="AE12" s="219" t="s">
        <v>1168</v>
      </c>
      <c r="AF12" s="218" t="s">
        <v>3061</v>
      </c>
      <c r="AG12" s="218" t="s">
        <v>797</v>
      </c>
      <c r="AH12" s="219" t="s">
        <v>797</v>
      </c>
      <c r="AI12" s="219" t="s">
        <v>797</v>
      </c>
      <c r="AJ12" s="219" t="s">
        <v>797</v>
      </c>
      <c r="AK12" s="218" t="s">
        <v>3055</v>
      </c>
      <c r="AL12" s="218" t="s">
        <v>1167</v>
      </c>
      <c r="AM12" s="218" t="s">
        <v>3062</v>
      </c>
      <c r="AN12" s="218" t="s">
        <v>797</v>
      </c>
      <c r="AO12" s="218" t="s">
        <v>797</v>
      </c>
      <c r="AP12" s="219" t="s">
        <v>884</v>
      </c>
      <c r="AQ12" s="219" t="s">
        <v>1191</v>
      </c>
      <c r="AR12" s="219" t="s">
        <v>1167</v>
      </c>
      <c r="AS12" s="218" t="s">
        <v>1233</v>
      </c>
      <c r="AT12" s="219" t="s">
        <v>1193</v>
      </c>
      <c r="AU12" s="222" t="s">
        <v>1168</v>
      </c>
      <c r="AV12" s="223" t="s">
        <v>3081</v>
      </c>
      <c r="AW12" s="223" t="s">
        <v>3081</v>
      </c>
      <c r="AX12" s="223" t="s">
        <v>3085</v>
      </c>
      <c r="AY12" s="223" t="s">
        <v>3090</v>
      </c>
      <c r="AZ12" s="223" t="s">
        <v>1198</v>
      </c>
      <c r="BA12" s="222" t="s">
        <v>1168</v>
      </c>
      <c r="BB12" s="218" t="s">
        <v>1233</v>
      </c>
      <c r="BC12" s="223" t="s">
        <v>1199</v>
      </c>
      <c r="BD12" s="223" t="s">
        <v>1167</v>
      </c>
      <c r="BE12" s="218" t="s">
        <v>1200</v>
      </c>
      <c r="BF12" s="223" t="s">
        <v>1168</v>
      </c>
      <c r="BG12" s="218" t="s">
        <v>1233</v>
      </c>
      <c r="BH12" s="223" t="s">
        <v>916</v>
      </c>
      <c r="BI12" s="223" t="s">
        <v>1168</v>
      </c>
      <c r="BJ12" s="223" t="s">
        <v>797</v>
      </c>
      <c r="BK12" s="223" t="s">
        <v>797</v>
      </c>
      <c r="BL12" s="223" t="s">
        <v>1205</v>
      </c>
      <c r="BM12" s="223" t="s">
        <v>1167</v>
      </c>
      <c r="BN12" s="218" t="s">
        <v>797</v>
      </c>
      <c r="BO12" s="218" t="s">
        <v>797</v>
      </c>
      <c r="BP12" s="223" t="s">
        <v>827</v>
      </c>
      <c r="BQ12" s="223" t="s">
        <v>797</v>
      </c>
      <c r="BR12" s="218" t="s">
        <v>1233</v>
      </c>
      <c r="BS12" s="223" t="s">
        <v>1206</v>
      </c>
      <c r="BT12" s="223" t="s">
        <v>1168</v>
      </c>
      <c r="BU12" s="218" t="s">
        <v>1233</v>
      </c>
      <c r="BV12" s="218" t="s">
        <v>797</v>
      </c>
      <c r="BW12" s="218" t="s">
        <v>797</v>
      </c>
      <c r="BX12" s="218" t="s">
        <v>1233</v>
      </c>
      <c r="BY12" s="253">
        <v>0.03</v>
      </c>
      <c r="BZ12" s="218" t="s">
        <v>1167</v>
      </c>
      <c r="CA12" s="223">
        <v>2002</v>
      </c>
      <c r="CB12" s="218" t="s">
        <v>1167</v>
      </c>
      <c r="CC12" s="218" t="s">
        <v>943</v>
      </c>
      <c r="CD12" s="218" t="s">
        <v>1213</v>
      </c>
      <c r="CE12" s="223" t="s">
        <v>1168</v>
      </c>
      <c r="CF12" s="223">
        <v>36.5</v>
      </c>
      <c r="CG12" s="223" t="s">
        <v>1167</v>
      </c>
      <c r="CH12" s="223" t="s">
        <v>797</v>
      </c>
      <c r="CI12" s="218" t="s">
        <v>1233</v>
      </c>
      <c r="CJ12" s="218" t="s">
        <v>797</v>
      </c>
      <c r="CK12" s="218" t="s">
        <v>797</v>
      </c>
      <c r="CL12" s="218" t="s">
        <v>337</v>
      </c>
      <c r="CM12" s="218" t="s">
        <v>797</v>
      </c>
      <c r="CN12" s="218" t="s">
        <v>797</v>
      </c>
      <c r="CO12" s="218" t="s">
        <v>797</v>
      </c>
      <c r="CP12" s="218" t="s">
        <v>1233</v>
      </c>
      <c r="CQ12" s="218" t="s">
        <v>1224</v>
      </c>
      <c r="CR12" s="218" t="s">
        <v>1167</v>
      </c>
      <c r="CS12" s="218" t="s">
        <v>1233</v>
      </c>
      <c r="CT12" s="223" t="s">
        <v>1226</v>
      </c>
      <c r="CU12" s="218" t="s">
        <v>974</v>
      </c>
      <c r="CV12" s="218" t="s">
        <v>1231</v>
      </c>
      <c r="CW12" s="218" t="s">
        <v>1229</v>
      </c>
      <c r="CX12" s="218" t="s">
        <v>1233</v>
      </c>
      <c r="CY12" s="218" t="s">
        <v>979</v>
      </c>
      <c r="CZ12" s="218" t="s">
        <v>1233</v>
      </c>
      <c r="DA12" s="218" t="s">
        <v>1234</v>
      </c>
      <c r="DB12" s="218" t="s">
        <v>1236</v>
      </c>
      <c r="DC12" s="218" t="s">
        <v>3100</v>
      </c>
      <c r="DD12" s="218" t="s">
        <v>797</v>
      </c>
      <c r="DE12" s="218" t="s">
        <v>797</v>
      </c>
      <c r="DF12" s="218" t="s">
        <v>1240</v>
      </c>
      <c r="DG12" s="218" t="s">
        <v>1167</v>
      </c>
      <c r="DH12" s="218" t="s">
        <v>797</v>
      </c>
      <c r="DI12" s="218" t="s">
        <v>797</v>
      </c>
      <c r="DJ12" s="218" t="s">
        <v>3103</v>
      </c>
      <c r="DK12" s="218" t="s">
        <v>1167</v>
      </c>
      <c r="DL12" s="218" t="s">
        <v>797</v>
      </c>
      <c r="DM12" s="218" t="s">
        <v>797</v>
      </c>
      <c r="DN12" s="218" t="s">
        <v>797</v>
      </c>
      <c r="DO12" s="218" t="s">
        <v>797</v>
      </c>
      <c r="DP12" s="253">
        <v>0.13</v>
      </c>
      <c r="DQ12" s="250">
        <v>0.41</v>
      </c>
      <c r="DR12" s="218" t="s">
        <v>797</v>
      </c>
      <c r="DS12" s="218" t="s">
        <v>797</v>
      </c>
      <c r="DT12" s="218" t="s">
        <v>797</v>
      </c>
      <c r="DU12" s="218" t="s">
        <v>797</v>
      </c>
      <c r="DV12" s="218" t="s">
        <v>3110</v>
      </c>
      <c r="DW12" s="218" t="s">
        <v>3326</v>
      </c>
      <c r="DX12" s="228" t="s">
        <v>1422</v>
      </c>
      <c r="DY12" s="227" t="s">
        <v>1506</v>
      </c>
      <c r="DZ12" s="265"/>
      <c r="EA12" s="251" t="s">
        <v>337</v>
      </c>
      <c r="EB12" s="218" t="s">
        <v>3315</v>
      </c>
      <c r="EC12" s="218" t="s">
        <v>797</v>
      </c>
      <c r="ED12" s="218" t="s">
        <v>797</v>
      </c>
      <c r="EE12" s="218" t="s">
        <v>3315</v>
      </c>
      <c r="EF12" s="218" t="s">
        <v>337</v>
      </c>
      <c r="EG12" s="218" t="s">
        <v>337</v>
      </c>
      <c r="EH12" s="218" t="s">
        <v>3319</v>
      </c>
      <c r="EI12" s="218" t="s">
        <v>797</v>
      </c>
      <c r="EJ12" s="218" t="s">
        <v>337</v>
      </c>
      <c r="EK12" s="218" t="s">
        <v>3327</v>
      </c>
      <c r="EL12" s="218" t="s">
        <v>3315</v>
      </c>
      <c r="EM12" s="218" t="s">
        <v>797</v>
      </c>
      <c r="EN12" s="218" t="s">
        <v>797</v>
      </c>
      <c r="EO12" s="218" t="s">
        <v>797</v>
      </c>
      <c r="EP12" s="251" t="s">
        <v>337</v>
      </c>
      <c r="EQ12" s="228" t="s">
        <v>1428</v>
      </c>
      <c r="ER12" s="228" t="s">
        <v>337</v>
      </c>
      <c r="ES12" s="228"/>
      <c r="ET12" s="228"/>
      <c r="EU12" s="45" t="s">
        <v>720</v>
      </c>
      <c r="EV12" s="252">
        <v>2</v>
      </c>
      <c r="EW12" s="267" t="s">
        <v>337</v>
      </c>
      <c r="EX12" s="251" t="s">
        <v>337</v>
      </c>
      <c r="EY12" s="251" t="s">
        <v>3328</v>
      </c>
      <c r="EZ12" s="228" t="s">
        <v>3128</v>
      </c>
      <c r="FA12" s="218" t="s">
        <v>1167</v>
      </c>
      <c r="FB12" s="218" t="s">
        <v>1233</v>
      </c>
      <c r="FC12" s="223" t="s">
        <v>1256</v>
      </c>
      <c r="FD12" s="253" t="s">
        <v>797</v>
      </c>
      <c r="FE12" s="223" t="s">
        <v>797</v>
      </c>
      <c r="FF12" s="223" t="s">
        <v>797</v>
      </c>
      <c r="FG12" s="223" t="s">
        <v>797</v>
      </c>
      <c r="FH12" s="230" t="s">
        <v>797</v>
      </c>
      <c r="FI12" s="218" t="s">
        <v>797</v>
      </c>
      <c r="FJ12" s="218" t="s">
        <v>797</v>
      </c>
      <c r="FK12" s="218" t="s">
        <v>1233</v>
      </c>
      <c r="FL12" s="218" t="s">
        <v>797</v>
      </c>
      <c r="FM12" s="218" t="s">
        <v>1233</v>
      </c>
      <c r="FN12" s="230" t="s">
        <v>1167</v>
      </c>
      <c r="FO12" s="230" t="s">
        <v>797</v>
      </c>
      <c r="FP12" s="230" t="s">
        <v>797</v>
      </c>
      <c r="FQ12" s="218" t="s">
        <v>3093</v>
      </c>
      <c r="FR12" s="218" t="s">
        <v>1259</v>
      </c>
      <c r="FS12" s="218" t="s">
        <v>1233</v>
      </c>
    </row>
    <row r="13" spans="1:175" s="254" customFormat="1" ht="84" customHeight="1" x14ac:dyDescent="0.35">
      <c r="A13" s="218" t="s">
        <v>2982</v>
      </c>
      <c r="B13" s="218" t="s">
        <v>2967</v>
      </c>
      <c r="C13" s="218" t="s">
        <v>2983</v>
      </c>
      <c r="D13" s="248" t="s">
        <v>1158</v>
      </c>
      <c r="E13" s="218" t="s">
        <v>3028</v>
      </c>
      <c r="F13" s="248" t="s">
        <v>3308</v>
      </c>
      <c r="G13" s="248">
        <v>2005</v>
      </c>
      <c r="H13" s="248" t="s">
        <v>3035</v>
      </c>
      <c r="I13" s="219" t="s">
        <v>3042</v>
      </c>
      <c r="J13" s="249" t="s">
        <v>3356</v>
      </c>
      <c r="K13" s="222" t="s">
        <v>1162</v>
      </c>
      <c r="L13" s="218" t="s">
        <v>1233</v>
      </c>
      <c r="M13" s="218" t="s">
        <v>797</v>
      </c>
      <c r="N13" s="218" t="s">
        <v>851</v>
      </c>
      <c r="O13" s="218" t="s">
        <v>827</v>
      </c>
      <c r="P13" s="219" t="s">
        <v>1168</v>
      </c>
      <c r="Q13" s="218" t="s">
        <v>797</v>
      </c>
      <c r="R13" s="218" t="s">
        <v>797</v>
      </c>
      <c r="S13" s="218" t="s">
        <v>3063</v>
      </c>
      <c r="T13" s="218" t="s">
        <v>1167</v>
      </c>
      <c r="U13" s="219" t="s">
        <v>1169</v>
      </c>
      <c r="V13" s="218" t="s">
        <v>1233</v>
      </c>
      <c r="W13" s="218" t="s">
        <v>3064</v>
      </c>
      <c r="X13" s="219">
        <v>2003</v>
      </c>
      <c r="Y13" s="218" t="s">
        <v>3065</v>
      </c>
      <c r="Z13" s="219">
        <v>2004</v>
      </c>
      <c r="AA13" s="219">
        <v>12</v>
      </c>
      <c r="AB13" s="218" t="s">
        <v>1167</v>
      </c>
      <c r="AC13" s="218" t="s">
        <v>1233</v>
      </c>
      <c r="AD13" s="219" t="s">
        <v>1174</v>
      </c>
      <c r="AE13" s="219" t="s">
        <v>1168</v>
      </c>
      <c r="AF13" s="218" t="s">
        <v>337</v>
      </c>
      <c r="AG13" s="219" t="s">
        <v>797</v>
      </c>
      <c r="AH13" s="219" t="s">
        <v>797</v>
      </c>
      <c r="AI13" s="219" t="s">
        <v>797</v>
      </c>
      <c r="AJ13" s="219" t="s">
        <v>797</v>
      </c>
      <c r="AK13" s="218" t="s">
        <v>3055</v>
      </c>
      <c r="AL13" s="218" t="s">
        <v>1167</v>
      </c>
      <c r="AM13" s="218" t="s">
        <v>3066</v>
      </c>
      <c r="AN13" s="218" t="s">
        <v>797</v>
      </c>
      <c r="AO13" s="218" t="s">
        <v>797</v>
      </c>
      <c r="AP13" s="219" t="s">
        <v>884</v>
      </c>
      <c r="AQ13" s="219" t="s">
        <v>1191</v>
      </c>
      <c r="AR13" s="219" t="s">
        <v>1167</v>
      </c>
      <c r="AS13" s="218" t="s">
        <v>1233</v>
      </c>
      <c r="AT13" s="219" t="s">
        <v>1195</v>
      </c>
      <c r="AU13" s="222" t="s">
        <v>1168</v>
      </c>
      <c r="AV13" s="218" t="s">
        <v>2097</v>
      </c>
      <c r="AW13" s="218" t="s">
        <v>2097</v>
      </c>
      <c r="AX13" s="218" t="s">
        <v>3086</v>
      </c>
      <c r="AY13" s="218" t="s">
        <v>3091</v>
      </c>
      <c r="AZ13" s="223" t="s">
        <v>1196</v>
      </c>
      <c r="BA13" s="222" t="s">
        <v>1168</v>
      </c>
      <c r="BB13" s="218" t="s">
        <v>1233</v>
      </c>
      <c r="BC13" s="223" t="s">
        <v>1199</v>
      </c>
      <c r="BD13" s="223" t="s">
        <v>1167</v>
      </c>
      <c r="BE13" s="218" t="s">
        <v>1200</v>
      </c>
      <c r="BF13" s="223" t="s">
        <v>1167</v>
      </c>
      <c r="BG13" s="218" t="s">
        <v>1233</v>
      </c>
      <c r="BH13" s="223" t="s">
        <v>916</v>
      </c>
      <c r="BI13" s="223" t="s">
        <v>1168</v>
      </c>
      <c r="BJ13" s="223" t="s">
        <v>797</v>
      </c>
      <c r="BK13" s="223" t="s">
        <v>797</v>
      </c>
      <c r="BL13" s="223" t="s">
        <v>1204</v>
      </c>
      <c r="BM13" s="223" t="s">
        <v>1168</v>
      </c>
      <c r="BN13" s="223" t="s">
        <v>1205</v>
      </c>
      <c r="BO13" s="223" t="s">
        <v>1168</v>
      </c>
      <c r="BP13" s="223" t="s">
        <v>827</v>
      </c>
      <c r="BQ13" s="223" t="s">
        <v>797</v>
      </c>
      <c r="BR13" s="218" t="s">
        <v>1233</v>
      </c>
      <c r="BS13" s="223" t="s">
        <v>1206</v>
      </c>
      <c r="BT13" s="223" t="s">
        <v>1168</v>
      </c>
      <c r="BU13" s="218" t="s">
        <v>1233</v>
      </c>
      <c r="BV13" s="223" t="s">
        <v>1207</v>
      </c>
      <c r="BW13" s="223" t="s">
        <v>1167</v>
      </c>
      <c r="BX13" s="256" t="s">
        <v>3095</v>
      </c>
      <c r="BY13" s="226" t="s">
        <v>797</v>
      </c>
      <c r="BZ13" s="218" t="s">
        <v>797</v>
      </c>
      <c r="CA13" s="223">
        <v>2004</v>
      </c>
      <c r="CB13" s="223" t="s">
        <v>1167</v>
      </c>
      <c r="CC13" s="218" t="s">
        <v>943</v>
      </c>
      <c r="CD13" s="223" t="s">
        <v>1213</v>
      </c>
      <c r="CE13" s="223" t="s">
        <v>1168</v>
      </c>
      <c r="CF13" s="223">
        <v>45.95</v>
      </c>
      <c r="CG13" s="223" t="s">
        <v>1167</v>
      </c>
      <c r="CH13" s="223" t="s">
        <v>797</v>
      </c>
      <c r="CI13" s="218" t="s">
        <v>3093</v>
      </c>
      <c r="CJ13" s="218" t="s">
        <v>797</v>
      </c>
      <c r="CK13" s="218" t="s">
        <v>797</v>
      </c>
      <c r="CL13" s="218" t="s">
        <v>337</v>
      </c>
      <c r="CM13" s="218" t="s">
        <v>797</v>
      </c>
      <c r="CN13" s="218" t="s">
        <v>797</v>
      </c>
      <c r="CO13" s="218" t="s">
        <v>797</v>
      </c>
      <c r="CP13" s="218" t="s">
        <v>1233</v>
      </c>
      <c r="CQ13" s="218" t="s">
        <v>1224</v>
      </c>
      <c r="CR13" s="218" t="s">
        <v>1167</v>
      </c>
      <c r="CS13" s="218" t="s">
        <v>1233</v>
      </c>
      <c r="CT13" s="223" t="s">
        <v>1226</v>
      </c>
      <c r="CU13" s="218" t="s">
        <v>974</v>
      </c>
      <c r="CV13" s="218" t="s">
        <v>1231</v>
      </c>
      <c r="CW13" s="218" t="s">
        <v>1229</v>
      </c>
      <c r="CX13" s="218" t="s">
        <v>1233</v>
      </c>
      <c r="CY13" s="223" t="s">
        <v>1232</v>
      </c>
      <c r="CZ13" s="218" t="s">
        <v>1233</v>
      </c>
      <c r="DA13" s="223" t="s">
        <v>1235</v>
      </c>
      <c r="DB13" s="223" t="s">
        <v>1237</v>
      </c>
      <c r="DC13" s="218" t="s">
        <v>1233</v>
      </c>
      <c r="DD13" s="218" t="s">
        <v>797</v>
      </c>
      <c r="DE13" s="218" t="s">
        <v>797</v>
      </c>
      <c r="DF13" s="223" t="s">
        <v>1239</v>
      </c>
      <c r="DG13" s="218" t="s">
        <v>1167</v>
      </c>
      <c r="DH13" s="218" t="s">
        <v>797</v>
      </c>
      <c r="DI13" s="218" t="s">
        <v>797</v>
      </c>
      <c r="DJ13" s="218" t="s">
        <v>3104</v>
      </c>
      <c r="DK13" s="223" t="s">
        <v>1167</v>
      </c>
      <c r="DL13" s="218" t="s">
        <v>797</v>
      </c>
      <c r="DM13" s="218" t="s">
        <v>797</v>
      </c>
      <c r="DN13" s="218" t="s">
        <v>797</v>
      </c>
      <c r="DO13" s="218" t="s">
        <v>797</v>
      </c>
      <c r="DP13" s="218" t="s">
        <v>797</v>
      </c>
      <c r="DQ13" s="223" t="s">
        <v>3111</v>
      </c>
      <c r="DR13" s="218" t="s">
        <v>797</v>
      </c>
      <c r="DS13" s="218" t="s">
        <v>797</v>
      </c>
      <c r="DT13" s="218" t="s">
        <v>797</v>
      </c>
      <c r="DU13" s="218" t="s">
        <v>797</v>
      </c>
      <c r="DV13" s="218" t="s">
        <v>1233</v>
      </c>
      <c r="DW13" s="270" t="s">
        <v>3359</v>
      </c>
      <c r="DX13" s="228" t="s">
        <v>1422</v>
      </c>
      <c r="DY13" s="227" t="s">
        <v>1506</v>
      </c>
      <c r="DZ13" s="265"/>
      <c r="EA13" s="251" t="s">
        <v>337</v>
      </c>
      <c r="EB13" s="218" t="s">
        <v>3315</v>
      </c>
      <c r="EC13" s="218" t="s">
        <v>797</v>
      </c>
      <c r="ED13" s="218" t="s">
        <v>797</v>
      </c>
      <c r="EE13" s="218" t="s">
        <v>3358</v>
      </c>
      <c r="EF13" s="218" t="s">
        <v>337</v>
      </c>
      <c r="EG13" s="218" t="s">
        <v>337</v>
      </c>
      <c r="EH13" s="218" t="s">
        <v>797</v>
      </c>
      <c r="EI13" s="218" t="s">
        <v>797</v>
      </c>
      <c r="EJ13" s="218" t="s">
        <v>337</v>
      </c>
      <c r="EK13" s="218" t="s">
        <v>3327</v>
      </c>
      <c r="EL13" s="218" t="s">
        <v>3315</v>
      </c>
      <c r="EM13" s="218" t="s">
        <v>797</v>
      </c>
      <c r="EN13" s="218" t="s">
        <v>797</v>
      </c>
      <c r="EO13" s="218" t="s">
        <v>797</v>
      </c>
      <c r="EP13" s="251" t="s">
        <v>337</v>
      </c>
      <c r="EQ13" s="228" t="s">
        <v>3357</v>
      </c>
      <c r="ER13" s="228" t="s">
        <v>337</v>
      </c>
      <c r="ES13" s="228" t="s">
        <v>337</v>
      </c>
      <c r="ET13" s="228" t="s">
        <v>337</v>
      </c>
      <c r="EU13" s="270" t="s">
        <v>724</v>
      </c>
      <c r="EV13" s="252">
        <v>6</v>
      </c>
      <c r="EW13" s="267" t="s">
        <v>337</v>
      </c>
      <c r="EX13" s="251" t="s">
        <v>337</v>
      </c>
      <c r="EY13" s="251" t="s">
        <v>1478</v>
      </c>
      <c r="EZ13" s="270" t="s">
        <v>3329</v>
      </c>
      <c r="FA13" s="218" t="s">
        <v>1167</v>
      </c>
      <c r="FB13" s="218" t="s">
        <v>1233</v>
      </c>
      <c r="FC13" s="223" t="s">
        <v>1256</v>
      </c>
      <c r="FD13" s="223">
        <v>1960</v>
      </c>
      <c r="FE13" s="218" t="s">
        <v>3060</v>
      </c>
      <c r="FF13" s="223" t="s">
        <v>797</v>
      </c>
      <c r="FG13" s="223" t="s">
        <v>797</v>
      </c>
      <c r="FH13" s="230" t="s">
        <v>797</v>
      </c>
      <c r="FI13" s="218" t="s">
        <v>797</v>
      </c>
      <c r="FJ13" s="218" t="s">
        <v>797</v>
      </c>
      <c r="FK13" s="218" t="s">
        <v>337</v>
      </c>
      <c r="FL13" s="218" t="s">
        <v>3132</v>
      </c>
      <c r="FM13" s="218" t="s">
        <v>1233</v>
      </c>
      <c r="FN13" s="230" t="s">
        <v>1167</v>
      </c>
      <c r="FO13" s="230" t="s">
        <v>797</v>
      </c>
      <c r="FP13" s="230" t="s">
        <v>797</v>
      </c>
      <c r="FQ13" s="218" t="s">
        <v>3093</v>
      </c>
      <c r="FR13" s="218" t="s">
        <v>1259</v>
      </c>
      <c r="FS13" s="218" t="s">
        <v>1233</v>
      </c>
    </row>
    <row r="14" spans="1:175" s="254" customFormat="1" ht="84" customHeight="1" x14ac:dyDescent="0.35">
      <c r="A14" s="218" t="s">
        <v>2984</v>
      </c>
      <c r="B14" s="218" t="s">
        <v>2967</v>
      </c>
      <c r="C14" s="218" t="s">
        <v>2985</v>
      </c>
      <c r="D14" s="248" t="s">
        <v>1158</v>
      </c>
      <c r="E14" s="218" t="s">
        <v>3028</v>
      </c>
      <c r="F14" s="248" t="s">
        <v>3308</v>
      </c>
      <c r="G14" s="248">
        <v>2005</v>
      </c>
      <c r="H14" s="248" t="s">
        <v>3035</v>
      </c>
      <c r="I14" s="219" t="s">
        <v>3042</v>
      </c>
      <c r="J14" s="249" t="s">
        <v>3356</v>
      </c>
      <c r="K14" s="222" t="s">
        <v>1162</v>
      </c>
      <c r="L14" s="218" t="s">
        <v>1233</v>
      </c>
      <c r="M14" s="218" t="s">
        <v>797</v>
      </c>
      <c r="N14" s="218" t="s">
        <v>851</v>
      </c>
      <c r="O14" s="218" t="s">
        <v>827</v>
      </c>
      <c r="P14" s="219" t="s">
        <v>1168</v>
      </c>
      <c r="Q14" s="218" t="s">
        <v>797</v>
      </c>
      <c r="R14" s="218" t="s">
        <v>797</v>
      </c>
      <c r="S14" s="218" t="s">
        <v>3063</v>
      </c>
      <c r="T14" s="218" t="s">
        <v>1167</v>
      </c>
      <c r="U14" s="219" t="s">
        <v>1169</v>
      </c>
      <c r="V14" s="218" t="s">
        <v>1233</v>
      </c>
      <c r="W14" s="218" t="s">
        <v>3047</v>
      </c>
      <c r="X14" s="219">
        <v>2004</v>
      </c>
      <c r="Y14" s="218" t="s">
        <v>3064</v>
      </c>
      <c r="Z14" s="219">
        <v>2004</v>
      </c>
      <c r="AA14" s="219">
        <v>12</v>
      </c>
      <c r="AB14" s="218" t="s">
        <v>1167</v>
      </c>
      <c r="AC14" s="218" t="s">
        <v>1233</v>
      </c>
      <c r="AD14" s="219" t="s">
        <v>1174</v>
      </c>
      <c r="AE14" s="219" t="s">
        <v>1168</v>
      </c>
      <c r="AF14" s="218" t="s">
        <v>337</v>
      </c>
      <c r="AG14" s="219" t="s">
        <v>797</v>
      </c>
      <c r="AH14" s="219" t="s">
        <v>797</v>
      </c>
      <c r="AI14" s="219" t="s">
        <v>797</v>
      </c>
      <c r="AJ14" s="219" t="s">
        <v>797</v>
      </c>
      <c r="AK14" s="218" t="s">
        <v>3055</v>
      </c>
      <c r="AL14" s="218" t="s">
        <v>1167</v>
      </c>
      <c r="AM14" s="218" t="s">
        <v>3066</v>
      </c>
      <c r="AN14" s="218" t="s">
        <v>797</v>
      </c>
      <c r="AO14" s="218" t="s">
        <v>797</v>
      </c>
      <c r="AP14" s="219" t="s">
        <v>884</v>
      </c>
      <c r="AQ14" s="219" t="s">
        <v>1191</v>
      </c>
      <c r="AR14" s="219" t="s">
        <v>1167</v>
      </c>
      <c r="AS14" s="218" t="s">
        <v>1233</v>
      </c>
      <c r="AT14" s="219" t="s">
        <v>1195</v>
      </c>
      <c r="AU14" s="222" t="s">
        <v>1168</v>
      </c>
      <c r="AV14" s="218" t="s">
        <v>2097</v>
      </c>
      <c r="AW14" s="218" t="s">
        <v>2097</v>
      </c>
      <c r="AX14" s="218" t="s">
        <v>3086</v>
      </c>
      <c r="AY14" s="218" t="s">
        <v>3091</v>
      </c>
      <c r="AZ14" s="223" t="s">
        <v>1196</v>
      </c>
      <c r="BA14" s="222" t="s">
        <v>1168</v>
      </c>
      <c r="BB14" s="218" t="s">
        <v>1233</v>
      </c>
      <c r="BC14" s="223" t="s">
        <v>1199</v>
      </c>
      <c r="BD14" s="223" t="s">
        <v>1167</v>
      </c>
      <c r="BE14" s="218" t="s">
        <v>1200</v>
      </c>
      <c r="BF14" s="223" t="s">
        <v>1167</v>
      </c>
      <c r="BG14" s="218" t="s">
        <v>1233</v>
      </c>
      <c r="BH14" s="223" t="s">
        <v>916</v>
      </c>
      <c r="BI14" s="223" t="s">
        <v>1168</v>
      </c>
      <c r="BJ14" s="223" t="s">
        <v>797</v>
      </c>
      <c r="BK14" s="223" t="s">
        <v>797</v>
      </c>
      <c r="BL14" s="223" t="s">
        <v>1204</v>
      </c>
      <c r="BM14" s="223" t="s">
        <v>1168</v>
      </c>
      <c r="BN14" s="223" t="s">
        <v>1205</v>
      </c>
      <c r="BO14" s="223" t="s">
        <v>1168</v>
      </c>
      <c r="BP14" s="223" t="s">
        <v>827</v>
      </c>
      <c r="BQ14" s="223" t="s">
        <v>797</v>
      </c>
      <c r="BR14" s="218" t="s">
        <v>1233</v>
      </c>
      <c r="BS14" s="223" t="s">
        <v>1206</v>
      </c>
      <c r="BT14" s="223" t="s">
        <v>1168</v>
      </c>
      <c r="BU14" s="218" t="s">
        <v>1233</v>
      </c>
      <c r="BV14" s="223" t="s">
        <v>1209</v>
      </c>
      <c r="BW14" s="223" t="s">
        <v>1167</v>
      </c>
      <c r="BX14" s="256" t="s">
        <v>3095</v>
      </c>
      <c r="BY14" s="226" t="s">
        <v>797</v>
      </c>
      <c r="BZ14" s="218" t="s">
        <v>797</v>
      </c>
      <c r="CA14" s="223">
        <v>2004</v>
      </c>
      <c r="CB14" s="223" t="s">
        <v>1167</v>
      </c>
      <c r="CC14" s="218" t="s">
        <v>943</v>
      </c>
      <c r="CD14" s="223" t="s">
        <v>1213</v>
      </c>
      <c r="CE14" s="223" t="s">
        <v>1168</v>
      </c>
      <c r="CF14" s="223">
        <v>45.95</v>
      </c>
      <c r="CG14" s="223" t="s">
        <v>1167</v>
      </c>
      <c r="CH14" s="223" t="s">
        <v>797</v>
      </c>
      <c r="CI14" s="218" t="s">
        <v>3093</v>
      </c>
      <c r="CJ14" s="218" t="s">
        <v>797</v>
      </c>
      <c r="CK14" s="218" t="s">
        <v>797</v>
      </c>
      <c r="CL14" s="218" t="s">
        <v>337</v>
      </c>
      <c r="CM14" s="218" t="s">
        <v>797</v>
      </c>
      <c r="CN14" s="218" t="s">
        <v>797</v>
      </c>
      <c r="CO14" s="218" t="s">
        <v>797</v>
      </c>
      <c r="CP14" s="218" t="s">
        <v>1233</v>
      </c>
      <c r="CQ14" s="218" t="s">
        <v>1224</v>
      </c>
      <c r="CR14" s="218" t="s">
        <v>1167</v>
      </c>
      <c r="CS14" s="218" t="s">
        <v>1233</v>
      </c>
      <c r="CT14" s="223" t="s">
        <v>1226</v>
      </c>
      <c r="CU14" s="218" t="s">
        <v>974</v>
      </c>
      <c r="CV14" s="218" t="s">
        <v>1231</v>
      </c>
      <c r="CW14" s="218" t="s">
        <v>1229</v>
      </c>
      <c r="CX14" s="218" t="s">
        <v>1233</v>
      </c>
      <c r="CY14" s="223" t="s">
        <v>1232</v>
      </c>
      <c r="CZ14" s="218" t="s">
        <v>1233</v>
      </c>
      <c r="DA14" s="223" t="s">
        <v>1235</v>
      </c>
      <c r="DB14" s="223" t="s">
        <v>1237</v>
      </c>
      <c r="DC14" s="218" t="s">
        <v>1233</v>
      </c>
      <c r="DD14" s="218" t="s">
        <v>797</v>
      </c>
      <c r="DE14" s="218" t="s">
        <v>797</v>
      </c>
      <c r="DF14" s="223" t="s">
        <v>1239</v>
      </c>
      <c r="DG14" s="218" t="s">
        <v>1167</v>
      </c>
      <c r="DH14" s="218" t="s">
        <v>797</v>
      </c>
      <c r="DI14" s="218" t="s">
        <v>797</v>
      </c>
      <c r="DJ14" s="218" t="s">
        <v>3105</v>
      </c>
      <c r="DK14" s="218" t="s">
        <v>1167</v>
      </c>
      <c r="DL14" s="218" t="s">
        <v>797</v>
      </c>
      <c r="DM14" s="218" t="s">
        <v>797</v>
      </c>
      <c r="DN14" s="218" t="s">
        <v>797</v>
      </c>
      <c r="DO14" s="218" t="s">
        <v>797</v>
      </c>
      <c r="DP14" s="218" t="s">
        <v>797</v>
      </c>
      <c r="DQ14" s="223" t="s">
        <v>3111</v>
      </c>
      <c r="DR14" s="218" t="s">
        <v>797</v>
      </c>
      <c r="DS14" s="218" t="s">
        <v>797</v>
      </c>
      <c r="DT14" s="218" t="s">
        <v>797</v>
      </c>
      <c r="DU14" s="218" t="s">
        <v>797</v>
      </c>
      <c r="DV14" s="218" t="s">
        <v>1233</v>
      </c>
      <c r="DW14" s="270" t="s">
        <v>3359</v>
      </c>
      <c r="DX14" s="228" t="s">
        <v>1422</v>
      </c>
      <c r="DY14" s="227" t="s">
        <v>1506</v>
      </c>
      <c r="DZ14" s="265"/>
      <c r="EA14" s="251" t="s">
        <v>337</v>
      </c>
      <c r="EB14" s="218" t="s">
        <v>3315</v>
      </c>
      <c r="EC14" s="218" t="s">
        <v>797</v>
      </c>
      <c r="ED14" s="218" t="s">
        <v>797</v>
      </c>
      <c r="EE14" s="218" t="s">
        <v>3358</v>
      </c>
      <c r="EF14" s="218" t="s">
        <v>337</v>
      </c>
      <c r="EG14" s="218" t="s">
        <v>337</v>
      </c>
      <c r="EH14" s="218" t="s">
        <v>797</v>
      </c>
      <c r="EI14" s="218" t="s">
        <v>797</v>
      </c>
      <c r="EJ14" s="218" t="s">
        <v>337</v>
      </c>
      <c r="EK14" s="218" t="s">
        <v>3327</v>
      </c>
      <c r="EL14" s="218" t="s">
        <v>3315</v>
      </c>
      <c r="EM14" s="218" t="s">
        <v>797</v>
      </c>
      <c r="EN14" s="218" t="s">
        <v>797</v>
      </c>
      <c r="EO14" s="218" t="s">
        <v>797</v>
      </c>
      <c r="EP14" s="251" t="s">
        <v>337</v>
      </c>
      <c r="EQ14" s="228" t="s">
        <v>3357</v>
      </c>
      <c r="ER14" s="228" t="s">
        <v>337</v>
      </c>
      <c r="ES14" s="228" t="s">
        <v>337</v>
      </c>
      <c r="ET14" s="228" t="s">
        <v>337</v>
      </c>
      <c r="EU14" s="270" t="s">
        <v>724</v>
      </c>
      <c r="EV14" s="252">
        <v>4</v>
      </c>
      <c r="EW14" s="267" t="s">
        <v>337</v>
      </c>
      <c r="EX14" s="251" t="s">
        <v>337</v>
      </c>
      <c r="EY14" s="251" t="s">
        <v>1478</v>
      </c>
      <c r="EZ14" s="270" t="s">
        <v>3329</v>
      </c>
      <c r="FA14" s="218" t="s">
        <v>1167</v>
      </c>
      <c r="FB14" s="218" t="s">
        <v>1233</v>
      </c>
      <c r="FC14" s="223" t="s">
        <v>1256</v>
      </c>
      <c r="FD14" s="223">
        <v>1960</v>
      </c>
      <c r="FE14" s="218" t="s">
        <v>3060</v>
      </c>
      <c r="FF14" s="223" t="s">
        <v>797</v>
      </c>
      <c r="FG14" s="223" t="s">
        <v>797</v>
      </c>
      <c r="FH14" s="230" t="s">
        <v>797</v>
      </c>
      <c r="FI14" s="218" t="s">
        <v>797</v>
      </c>
      <c r="FJ14" s="218" t="s">
        <v>797</v>
      </c>
      <c r="FK14" s="218" t="s">
        <v>337</v>
      </c>
      <c r="FL14" s="218" t="s">
        <v>3132</v>
      </c>
      <c r="FM14" s="218" t="s">
        <v>1233</v>
      </c>
      <c r="FN14" s="230" t="s">
        <v>1167</v>
      </c>
      <c r="FO14" s="230" t="s">
        <v>797</v>
      </c>
      <c r="FP14" s="230" t="s">
        <v>797</v>
      </c>
      <c r="FQ14" s="218" t="s">
        <v>3093</v>
      </c>
      <c r="FR14" s="218" t="s">
        <v>1259</v>
      </c>
      <c r="FS14" s="218" t="s">
        <v>1233</v>
      </c>
    </row>
    <row r="15" spans="1:175" s="254" customFormat="1" ht="125.25" customHeight="1" x14ac:dyDescent="0.35">
      <c r="A15" s="218" t="s">
        <v>2986</v>
      </c>
      <c r="B15" s="218" t="s">
        <v>2967</v>
      </c>
      <c r="C15" s="218" t="s">
        <v>2987</v>
      </c>
      <c r="D15" s="248" t="s">
        <v>1158</v>
      </c>
      <c r="E15" s="218" t="s">
        <v>3028</v>
      </c>
      <c r="F15" s="248" t="s">
        <v>3308</v>
      </c>
      <c r="G15" s="248">
        <v>2005</v>
      </c>
      <c r="H15" s="248" t="s">
        <v>3035</v>
      </c>
      <c r="I15" s="219" t="s">
        <v>3042</v>
      </c>
      <c r="J15" s="249" t="s">
        <v>3356</v>
      </c>
      <c r="K15" s="222" t="s">
        <v>1162</v>
      </c>
      <c r="L15" s="218" t="s">
        <v>1233</v>
      </c>
      <c r="M15" s="218" t="s">
        <v>797</v>
      </c>
      <c r="N15" s="218" t="s">
        <v>851</v>
      </c>
      <c r="O15" s="218" t="s">
        <v>827</v>
      </c>
      <c r="P15" s="219" t="s">
        <v>1168</v>
      </c>
      <c r="Q15" s="218" t="s">
        <v>797</v>
      </c>
      <c r="R15" s="218" t="s">
        <v>797</v>
      </c>
      <c r="S15" s="218" t="s">
        <v>3063</v>
      </c>
      <c r="T15" s="218" t="s">
        <v>1167</v>
      </c>
      <c r="U15" s="219" t="s">
        <v>1169</v>
      </c>
      <c r="V15" s="218" t="s">
        <v>1233</v>
      </c>
      <c r="W15" s="218" t="s">
        <v>3067</v>
      </c>
      <c r="X15" s="219">
        <v>2005</v>
      </c>
      <c r="Y15" s="218" t="s">
        <v>3047</v>
      </c>
      <c r="Z15" s="219">
        <v>2004</v>
      </c>
      <c r="AA15" s="219">
        <v>12</v>
      </c>
      <c r="AB15" s="218" t="s">
        <v>1167</v>
      </c>
      <c r="AC15" s="218" t="s">
        <v>1233</v>
      </c>
      <c r="AD15" s="218" t="s">
        <v>1174</v>
      </c>
      <c r="AE15" s="219" t="s">
        <v>1168</v>
      </c>
      <c r="AF15" s="218" t="s">
        <v>337</v>
      </c>
      <c r="AG15" s="219" t="s">
        <v>797</v>
      </c>
      <c r="AH15" s="219" t="s">
        <v>797</v>
      </c>
      <c r="AI15" s="219" t="s">
        <v>797</v>
      </c>
      <c r="AJ15" s="219" t="s">
        <v>797</v>
      </c>
      <c r="AK15" s="218" t="s">
        <v>3055</v>
      </c>
      <c r="AL15" s="218" t="s">
        <v>1167</v>
      </c>
      <c r="AM15" s="218" t="s">
        <v>3066</v>
      </c>
      <c r="AN15" s="218" t="s">
        <v>797</v>
      </c>
      <c r="AO15" s="218" t="s">
        <v>797</v>
      </c>
      <c r="AP15" s="219" t="s">
        <v>884</v>
      </c>
      <c r="AQ15" s="219" t="s">
        <v>1191</v>
      </c>
      <c r="AR15" s="219" t="s">
        <v>1167</v>
      </c>
      <c r="AS15" s="218" t="s">
        <v>1233</v>
      </c>
      <c r="AT15" s="219" t="s">
        <v>1195</v>
      </c>
      <c r="AU15" s="222" t="s">
        <v>1168</v>
      </c>
      <c r="AV15" s="218" t="s">
        <v>2097</v>
      </c>
      <c r="AW15" s="218" t="s">
        <v>2097</v>
      </c>
      <c r="AX15" s="218" t="s">
        <v>3086</v>
      </c>
      <c r="AY15" s="218" t="s">
        <v>3091</v>
      </c>
      <c r="AZ15" s="223" t="s">
        <v>1196</v>
      </c>
      <c r="BA15" s="222" t="s">
        <v>1168</v>
      </c>
      <c r="BB15" s="218" t="s">
        <v>1233</v>
      </c>
      <c r="BC15" s="223" t="s">
        <v>1199</v>
      </c>
      <c r="BD15" s="223" t="s">
        <v>1167</v>
      </c>
      <c r="BE15" s="218" t="s">
        <v>1200</v>
      </c>
      <c r="BF15" s="223" t="s">
        <v>1167</v>
      </c>
      <c r="BG15" s="218" t="s">
        <v>1233</v>
      </c>
      <c r="BH15" s="223" t="s">
        <v>916</v>
      </c>
      <c r="BI15" s="223" t="s">
        <v>1168</v>
      </c>
      <c r="BJ15" s="223" t="s">
        <v>797</v>
      </c>
      <c r="BK15" s="223" t="s">
        <v>797</v>
      </c>
      <c r="BL15" s="223" t="s">
        <v>1204</v>
      </c>
      <c r="BM15" s="223" t="s">
        <v>1168</v>
      </c>
      <c r="BN15" s="223" t="s">
        <v>1205</v>
      </c>
      <c r="BO15" s="223" t="s">
        <v>1168</v>
      </c>
      <c r="BP15" s="223" t="s">
        <v>827</v>
      </c>
      <c r="BQ15" s="223" t="s">
        <v>797</v>
      </c>
      <c r="BR15" s="218" t="s">
        <v>1233</v>
      </c>
      <c r="BS15" s="223" t="s">
        <v>1206</v>
      </c>
      <c r="BT15" s="223" t="s">
        <v>1168</v>
      </c>
      <c r="BU15" s="218" t="s">
        <v>1233</v>
      </c>
      <c r="BV15" s="223" t="s">
        <v>1209</v>
      </c>
      <c r="BW15" s="223" t="s">
        <v>1167</v>
      </c>
      <c r="BX15" s="256" t="s">
        <v>3095</v>
      </c>
      <c r="BY15" s="226" t="s">
        <v>797</v>
      </c>
      <c r="BZ15" s="218" t="s">
        <v>797</v>
      </c>
      <c r="CA15" s="223">
        <v>2004</v>
      </c>
      <c r="CB15" s="223" t="s">
        <v>1167</v>
      </c>
      <c r="CC15" s="218" t="s">
        <v>943</v>
      </c>
      <c r="CD15" s="218" t="s">
        <v>1213</v>
      </c>
      <c r="CE15" s="223" t="s">
        <v>1168</v>
      </c>
      <c r="CF15" s="223">
        <v>45.95</v>
      </c>
      <c r="CG15" s="223" t="s">
        <v>1167</v>
      </c>
      <c r="CH15" s="223" t="s">
        <v>797</v>
      </c>
      <c r="CI15" s="218" t="s">
        <v>3093</v>
      </c>
      <c r="CJ15" s="218" t="s">
        <v>797</v>
      </c>
      <c r="CK15" s="218" t="s">
        <v>797</v>
      </c>
      <c r="CL15" s="218" t="s">
        <v>337</v>
      </c>
      <c r="CM15" s="218" t="s">
        <v>797</v>
      </c>
      <c r="CN15" s="218" t="s">
        <v>797</v>
      </c>
      <c r="CO15" s="218" t="s">
        <v>797</v>
      </c>
      <c r="CP15" s="218" t="s">
        <v>1233</v>
      </c>
      <c r="CQ15" s="218" t="s">
        <v>1224</v>
      </c>
      <c r="CR15" s="218" t="s">
        <v>1167</v>
      </c>
      <c r="CS15" s="218" t="s">
        <v>1233</v>
      </c>
      <c r="CT15" s="223" t="s">
        <v>1226</v>
      </c>
      <c r="CU15" s="218" t="s">
        <v>974</v>
      </c>
      <c r="CV15" s="218" t="s">
        <v>1231</v>
      </c>
      <c r="CW15" s="218" t="s">
        <v>1229</v>
      </c>
      <c r="CX15" s="218" t="s">
        <v>1233</v>
      </c>
      <c r="CY15" s="223" t="s">
        <v>1232</v>
      </c>
      <c r="CZ15" s="218" t="s">
        <v>1233</v>
      </c>
      <c r="DA15" s="223" t="s">
        <v>1235</v>
      </c>
      <c r="DB15" s="223" t="s">
        <v>1237</v>
      </c>
      <c r="DC15" s="218" t="s">
        <v>1233</v>
      </c>
      <c r="DD15" s="218" t="s">
        <v>797</v>
      </c>
      <c r="DE15" s="218" t="s">
        <v>797</v>
      </c>
      <c r="DF15" s="223" t="s">
        <v>1239</v>
      </c>
      <c r="DG15" s="218" t="s">
        <v>1167</v>
      </c>
      <c r="DH15" s="218" t="s">
        <v>797</v>
      </c>
      <c r="DI15" s="218" t="s">
        <v>797</v>
      </c>
      <c r="DJ15" s="218" t="s">
        <v>3106</v>
      </c>
      <c r="DK15" s="218" t="s">
        <v>1167</v>
      </c>
      <c r="DL15" s="218" t="s">
        <v>797</v>
      </c>
      <c r="DM15" s="218" t="s">
        <v>797</v>
      </c>
      <c r="DN15" s="218" t="s">
        <v>797</v>
      </c>
      <c r="DO15" s="218" t="s">
        <v>797</v>
      </c>
      <c r="DP15" s="218" t="s">
        <v>797</v>
      </c>
      <c r="DQ15" s="223" t="s">
        <v>3111</v>
      </c>
      <c r="DR15" s="218" t="s">
        <v>797</v>
      </c>
      <c r="DS15" s="218" t="s">
        <v>797</v>
      </c>
      <c r="DT15" s="218" t="s">
        <v>797</v>
      </c>
      <c r="DU15" s="218" t="s">
        <v>797</v>
      </c>
      <c r="DV15" s="218" t="s">
        <v>1233</v>
      </c>
      <c r="DW15" s="270" t="s">
        <v>3359</v>
      </c>
      <c r="DX15" s="228" t="s">
        <v>1422</v>
      </c>
      <c r="DY15" s="227" t="s">
        <v>1506</v>
      </c>
      <c r="DZ15" s="265"/>
      <c r="EA15" s="251" t="s">
        <v>337</v>
      </c>
      <c r="EB15" s="218" t="s">
        <v>3315</v>
      </c>
      <c r="EC15" s="218" t="s">
        <v>797</v>
      </c>
      <c r="ED15" s="218" t="s">
        <v>797</v>
      </c>
      <c r="EE15" s="218" t="s">
        <v>3358</v>
      </c>
      <c r="EF15" s="218" t="s">
        <v>337</v>
      </c>
      <c r="EG15" s="218" t="s">
        <v>337</v>
      </c>
      <c r="EH15" s="218" t="s">
        <v>797</v>
      </c>
      <c r="EI15" s="218" t="s">
        <v>797</v>
      </c>
      <c r="EJ15" s="218" t="s">
        <v>337</v>
      </c>
      <c r="EK15" s="218" t="s">
        <v>3327</v>
      </c>
      <c r="EL15" s="218" t="s">
        <v>3315</v>
      </c>
      <c r="EM15" s="218" t="s">
        <v>797</v>
      </c>
      <c r="EN15" s="218" t="s">
        <v>797</v>
      </c>
      <c r="EO15" s="218" t="s">
        <v>797</v>
      </c>
      <c r="EP15" s="251" t="s">
        <v>337</v>
      </c>
      <c r="EQ15" s="228" t="s">
        <v>3357</v>
      </c>
      <c r="ER15" s="228" t="s">
        <v>337</v>
      </c>
      <c r="ES15" s="228" t="s">
        <v>337</v>
      </c>
      <c r="ET15" s="228" t="s">
        <v>337</v>
      </c>
      <c r="EU15" s="270" t="s">
        <v>724</v>
      </c>
      <c r="EV15" s="252">
        <v>4</v>
      </c>
      <c r="EW15" s="267" t="s">
        <v>337</v>
      </c>
      <c r="EX15" s="251" t="s">
        <v>337</v>
      </c>
      <c r="EY15" s="251" t="s">
        <v>1478</v>
      </c>
      <c r="EZ15" s="270" t="s">
        <v>3329</v>
      </c>
      <c r="FA15" s="218" t="s">
        <v>1167</v>
      </c>
      <c r="FB15" s="218" t="s">
        <v>1233</v>
      </c>
      <c r="FC15" s="223" t="s">
        <v>1256</v>
      </c>
      <c r="FD15" s="223">
        <v>1960</v>
      </c>
      <c r="FE15" s="218" t="s">
        <v>3060</v>
      </c>
      <c r="FF15" s="223" t="s">
        <v>797</v>
      </c>
      <c r="FG15" s="223" t="s">
        <v>797</v>
      </c>
      <c r="FH15" s="230" t="s">
        <v>797</v>
      </c>
      <c r="FI15" s="218" t="s">
        <v>797</v>
      </c>
      <c r="FJ15" s="218" t="s">
        <v>797</v>
      </c>
      <c r="FK15" s="218" t="s">
        <v>337</v>
      </c>
      <c r="FL15" s="218" t="s">
        <v>3132</v>
      </c>
      <c r="FM15" s="218" t="s">
        <v>1233</v>
      </c>
      <c r="FN15" s="230" t="s">
        <v>1167</v>
      </c>
      <c r="FO15" s="230" t="s">
        <v>797</v>
      </c>
      <c r="FP15" s="230" t="s">
        <v>797</v>
      </c>
      <c r="FQ15" s="218" t="s">
        <v>3093</v>
      </c>
      <c r="FR15" s="218" t="s">
        <v>1259</v>
      </c>
      <c r="FS15" s="218" t="s">
        <v>1233</v>
      </c>
    </row>
    <row r="16" spans="1:175" s="254" customFormat="1" ht="84" customHeight="1" x14ac:dyDescent="0.35">
      <c r="A16" s="248" t="s">
        <v>2988</v>
      </c>
      <c r="B16" s="218" t="s">
        <v>2967</v>
      </c>
      <c r="C16" s="218" t="s">
        <v>2989</v>
      </c>
      <c r="D16" s="248" t="s">
        <v>1158</v>
      </c>
      <c r="E16" s="218" t="s">
        <v>3029</v>
      </c>
      <c r="F16" s="248" t="s">
        <v>3310</v>
      </c>
      <c r="G16" s="248">
        <v>2009</v>
      </c>
      <c r="H16" s="218" t="s">
        <v>3036</v>
      </c>
      <c r="I16" s="218" t="s">
        <v>3043</v>
      </c>
      <c r="J16" s="249" t="s">
        <v>3309</v>
      </c>
      <c r="K16" s="222" t="s">
        <v>1164</v>
      </c>
      <c r="L16" s="218" t="s">
        <v>1233</v>
      </c>
      <c r="M16" s="219" t="s">
        <v>851</v>
      </c>
      <c r="N16" s="218" t="s">
        <v>851</v>
      </c>
      <c r="O16" s="218" t="s">
        <v>827</v>
      </c>
      <c r="P16" s="219" t="s">
        <v>1168</v>
      </c>
      <c r="Q16" s="218" t="s">
        <v>797</v>
      </c>
      <c r="R16" s="218" t="s">
        <v>797</v>
      </c>
      <c r="S16" s="218" t="s">
        <v>3068</v>
      </c>
      <c r="T16" s="218" t="s">
        <v>1167</v>
      </c>
      <c r="U16" s="218" t="s">
        <v>3069</v>
      </c>
      <c r="V16" s="218" t="s">
        <v>1233</v>
      </c>
      <c r="W16" s="218" t="s">
        <v>3051</v>
      </c>
      <c r="X16" s="219">
        <v>2007</v>
      </c>
      <c r="Y16" s="218" t="s">
        <v>3059</v>
      </c>
      <c r="Z16" s="219">
        <v>2008</v>
      </c>
      <c r="AA16" s="219">
        <v>19</v>
      </c>
      <c r="AB16" s="218" t="s">
        <v>1167</v>
      </c>
      <c r="AC16" s="218" t="s">
        <v>1233</v>
      </c>
      <c r="AD16" s="219" t="s">
        <v>1173</v>
      </c>
      <c r="AE16" s="218" t="s">
        <v>1167</v>
      </c>
      <c r="AF16" s="218" t="s">
        <v>3070</v>
      </c>
      <c r="AG16" s="219" t="s">
        <v>797</v>
      </c>
      <c r="AH16" s="219" t="s">
        <v>797</v>
      </c>
      <c r="AI16" s="219" t="s">
        <v>797</v>
      </c>
      <c r="AJ16" s="219" t="s">
        <v>797</v>
      </c>
      <c r="AK16" s="218" t="s">
        <v>3055</v>
      </c>
      <c r="AL16" s="218" t="s">
        <v>1167</v>
      </c>
      <c r="AM16" s="218" t="s">
        <v>3071</v>
      </c>
      <c r="AN16" s="218" t="s">
        <v>797</v>
      </c>
      <c r="AO16" s="218" t="s">
        <v>797</v>
      </c>
      <c r="AP16" s="218" t="s">
        <v>337</v>
      </c>
      <c r="AQ16" s="218" t="s">
        <v>1191</v>
      </c>
      <c r="AR16" s="218" t="s">
        <v>1168</v>
      </c>
      <c r="AS16" s="218" t="s">
        <v>1233</v>
      </c>
      <c r="AT16" s="219" t="s">
        <v>1195</v>
      </c>
      <c r="AU16" s="222" t="s">
        <v>1168</v>
      </c>
      <c r="AV16" s="218" t="s">
        <v>2303</v>
      </c>
      <c r="AW16" s="218" t="s">
        <v>2303</v>
      </c>
      <c r="AX16" s="218" t="s">
        <v>797</v>
      </c>
      <c r="AY16" s="218" t="s">
        <v>3092</v>
      </c>
      <c r="AZ16" s="223" t="s">
        <v>1196</v>
      </c>
      <c r="BA16" s="222" t="s">
        <v>1168</v>
      </c>
      <c r="BB16" s="218" t="s">
        <v>1233</v>
      </c>
      <c r="BC16" s="223" t="s">
        <v>1199</v>
      </c>
      <c r="BD16" s="223" t="s">
        <v>1167</v>
      </c>
      <c r="BE16" s="218" t="s">
        <v>1200</v>
      </c>
      <c r="BF16" s="223" t="s">
        <v>1167</v>
      </c>
      <c r="BG16" s="218" t="s">
        <v>1233</v>
      </c>
      <c r="BH16" s="218" t="s">
        <v>797</v>
      </c>
      <c r="BI16" s="218" t="s">
        <v>797</v>
      </c>
      <c r="BJ16" s="218" t="s">
        <v>797</v>
      </c>
      <c r="BK16" s="218" t="s">
        <v>797</v>
      </c>
      <c r="BL16" s="218" t="s">
        <v>797</v>
      </c>
      <c r="BM16" s="218" t="s">
        <v>797</v>
      </c>
      <c r="BN16" s="218" t="s">
        <v>797</v>
      </c>
      <c r="BO16" s="218" t="s">
        <v>797</v>
      </c>
      <c r="BP16" s="223" t="s">
        <v>827</v>
      </c>
      <c r="BQ16" s="218" t="s">
        <v>797</v>
      </c>
      <c r="BR16" s="218" t="s">
        <v>1233</v>
      </c>
      <c r="BS16" s="223" t="s">
        <v>1206</v>
      </c>
      <c r="BT16" s="223" t="s">
        <v>1168</v>
      </c>
      <c r="BU16" s="218" t="s">
        <v>1233</v>
      </c>
      <c r="BV16" s="218" t="s">
        <v>797</v>
      </c>
      <c r="BW16" s="218" t="s">
        <v>797</v>
      </c>
      <c r="BX16" s="218" t="s">
        <v>1233</v>
      </c>
      <c r="BY16" s="226">
        <v>0.1</v>
      </c>
      <c r="BZ16" s="218" t="s">
        <v>1167</v>
      </c>
      <c r="CA16" s="218">
        <v>2007</v>
      </c>
      <c r="CB16" s="223" t="s">
        <v>1167</v>
      </c>
      <c r="CC16" s="218" t="s">
        <v>943</v>
      </c>
      <c r="CD16" s="218" t="s">
        <v>797</v>
      </c>
      <c r="CE16" s="218" t="s">
        <v>797</v>
      </c>
      <c r="CF16" s="218" t="s">
        <v>797</v>
      </c>
      <c r="CG16" s="218" t="s">
        <v>797</v>
      </c>
      <c r="CH16" s="218" t="s">
        <v>797</v>
      </c>
      <c r="CI16" s="218" t="s">
        <v>3096</v>
      </c>
      <c r="CJ16" s="218" t="s">
        <v>797</v>
      </c>
      <c r="CK16" s="218" t="s">
        <v>797</v>
      </c>
      <c r="CL16" s="218" t="s">
        <v>337</v>
      </c>
      <c r="CM16" s="218" t="s">
        <v>797</v>
      </c>
      <c r="CN16" s="218" t="s">
        <v>797</v>
      </c>
      <c r="CO16" s="218" t="s">
        <v>797</v>
      </c>
      <c r="CP16" s="218" t="s">
        <v>1233</v>
      </c>
      <c r="CQ16" s="218" t="s">
        <v>1224</v>
      </c>
      <c r="CR16" s="218" t="s">
        <v>1167</v>
      </c>
      <c r="CS16" s="218" t="s">
        <v>1233</v>
      </c>
      <c r="CT16" s="223" t="s">
        <v>1226</v>
      </c>
      <c r="CU16" s="218" t="s">
        <v>974</v>
      </c>
      <c r="CV16" s="218" t="s">
        <v>1231</v>
      </c>
      <c r="CW16" s="218" t="s">
        <v>1229</v>
      </c>
      <c r="CX16" s="218" t="s">
        <v>1233</v>
      </c>
      <c r="CY16" s="218" t="s">
        <v>1233</v>
      </c>
      <c r="CZ16" s="218" t="s">
        <v>1233</v>
      </c>
      <c r="DA16" s="218" t="s">
        <v>1234</v>
      </c>
      <c r="DB16" s="223" t="s">
        <v>1237</v>
      </c>
      <c r="DC16" s="218" t="s">
        <v>1233</v>
      </c>
      <c r="DD16" s="218" t="s">
        <v>797</v>
      </c>
      <c r="DE16" s="218" t="s">
        <v>797</v>
      </c>
      <c r="DF16" s="218" t="s">
        <v>3107</v>
      </c>
      <c r="DG16" s="218" t="s">
        <v>3060</v>
      </c>
      <c r="DH16" s="218" t="s">
        <v>797</v>
      </c>
      <c r="DI16" s="218" t="s">
        <v>797</v>
      </c>
      <c r="DJ16" s="218" t="s">
        <v>797</v>
      </c>
      <c r="DK16" s="218" t="s">
        <v>797</v>
      </c>
      <c r="DL16" s="218" t="s">
        <v>797</v>
      </c>
      <c r="DM16" s="218" t="s">
        <v>797</v>
      </c>
      <c r="DN16" s="218" t="s">
        <v>797</v>
      </c>
      <c r="DO16" s="218" t="s">
        <v>797</v>
      </c>
      <c r="DP16" s="218" t="s">
        <v>797</v>
      </c>
      <c r="DQ16" s="218" t="s">
        <v>3112</v>
      </c>
      <c r="DR16" s="218" t="s">
        <v>797</v>
      </c>
      <c r="DS16" s="218" t="s">
        <v>797</v>
      </c>
      <c r="DT16" s="218" t="s">
        <v>797</v>
      </c>
      <c r="DU16" s="218" t="s">
        <v>797</v>
      </c>
      <c r="DV16" s="218" t="s">
        <v>3113</v>
      </c>
      <c r="DW16" s="270" t="s">
        <v>3350</v>
      </c>
      <c r="DX16" s="228" t="s">
        <v>1422</v>
      </c>
      <c r="DY16" s="227" t="s">
        <v>1506</v>
      </c>
      <c r="DZ16" s="265"/>
      <c r="EA16" s="251" t="s">
        <v>337</v>
      </c>
      <c r="EB16" s="218" t="s">
        <v>3352</v>
      </c>
      <c r="EC16" s="218" t="s">
        <v>797</v>
      </c>
      <c r="ED16" s="218" t="s">
        <v>3327</v>
      </c>
      <c r="EE16" s="218" t="s">
        <v>3315</v>
      </c>
      <c r="EF16" s="218" t="s">
        <v>337</v>
      </c>
      <c r="EG16" s="218" t="s">
        <v>337</v>
      </c>
      <c r="EH16" s="218" t="s">
        <v>3333</v>
      </c>
      <c r="EI16" s="218" t="s">
        <v>797</v>
      </c>
      <c r="EJ16" s="218" t="s">
        <v>337</v>
      </c>
      <c r="EK16" s="218" t="s">
        <v>3352</v>
      </c>
      <c r="EL16" s="218" t="s">
        <v>3351</v>
      </c>
      <c r="EM16" s="218" t="s">
        <v>797</v>
      </c>
      <c r="EN16" s="218" t="s">
        <v>797</v>
      </c>
      <c r="EO16" s="218" t="s">
        <v>797</v>
      </c>
      <c r="EP16" s="251" t="s">
        <v>337</v>
      </c>
      <c r="EQ16" s="271" t="s">
        <v>3355</v>
      </c>
      <c r="ER16" s="278" t="s">
        <v>3378</v>
      </c>
      <c r="ES16" s="278" t="s">
        <v>337</v>
      </c>
      <c r="ET16" s="278" t="s">
        <v>337</v>
      </c>
      <c r="EU16" s="223" t="s">
        <v>720</v>
      </c>
      <c r="EV16" s="252">
        <v>3</v>
      </c>
      <c r="EW16" s="267" t="s">
        <v>337</v>
      </c>
      <c r="EX16" s="251" t="s">
        <v>337</v>
      </c>
      <c r="EY16" s="251" t="s">
        <v>3353</v>
      </c>
      <c r="EZ16" s="270" t="s">
        <v>3354</v>
      </c>
      <c r="FA16" s="218" t="s">
        <v>1167</v>
      </c>
      <c r="FB16" s="218" t="s">
        <v>1233</v>
      </c>
      <c r="FC16" s="223" t="s">
        <v>1256</v>
      </c>
      <c r="FD16" s="223">
        <v>2006</v>
      </c>
      <c r="FE16" s="218" t="s">
        <v>3060</v>
      </c>
      <c r="FF16" s="223" t="s">
        <v>797</v>
      </c>
      <c r="FG16" s="223" t="s">
        <v>797</v>
      </c>
      <c r="FH16" s="230" t="s">
        <v>797</v>
      </c>
      <c r="FI16" s="218" t="s">
        <v>797</v>
      </c>
      <c r="FJ16" s="218" t="s">
        <v>797</v>
      </c>
      <c r="FK16" s="218">
        <v>1</v>
      </c>
      <c r="FL16" s="218" t="s">
        <v>705</v>
      </c>
      <c r="FM16" s="218" t="s">
        <v>1233</v>
      </c>
      <c r="FN16" s="230" t="s">
        <v>1167</v>
      </c>
      <c r="FO16" s="230" t="s">
        <v>797</v>
      </c>
      <c r="FP16" s="230" t="s">
        <v>797</v>
      </c>
      <c r="FQ16" s="218" t="s">
        <v>3093</v>
      </c>
      <c r="FR16" s="218" t="s">
        <v>1259</v>
      </c>
      <c r="FS16" s="218" t="s">
        <v>1233</v>
      </c>
    </row>
    <row r="17" spans="1:175" s="254" customFormat="1" ht="84" customHeight="1" x14ac:dyDescent="0.35">
      <c r="A17" s="218" t="s">
        <v>2990</v>
      </c>
      <c r="B17" s="248" t="s">
        <v>2967</v>
      </c>
      <c r="C17" s="218" t="s">
        <v>2991</v>
      </c>
      <c r="D17" s="248" t="s">
        <v>1158</v>
      </c>
      <c r="E17" s="218" t="s">
        <v>3030</v>
      </c>
      <c r="F17" s="248" t="s">
        <v>3311</v>
      </c>
      <c r="G17" s="248">
        <v>1999</v>
      </c>
      <c r="H17" s="248" t="s">
        <v>3037</v>
      </c>
      <c r="I17" s="219" t="s">
        <v>3044</v>
      </c>
      <c r="J17" s="249" t="s">
        <v>3312</v>
      </c>
      <c r="K17" s="222" t="s">
        <v>1164</v>
      </c>
      <c r="L17" s="218" t="s">
        <v>1233</v>
      </c>
      <c r="M17" s="219" t="s">
        <v>851</v>
      </c>
      <c r="N17" s="218" t="s">
        <v>851</v>
      </c>
      <c r="O17" s="218" t="s">
        <v>827</v>
      </c>
      <c r="P17" s="219" t="s">
        <v>1168</v>
      </c>
      <c r="Q17" s="218" t="s">
        <v>797</v>
      </c>
      <c r="R17" s="218" t="s">
        <v>797</v>
      </c>
      <c r="S17" s="218" t="s">
        <v>3072</v>
      </c>
      <c r="T17" s="218" t="s">
        <v>1167</v>
      </c>
      <c r="U17" s="218" t="s">
        <v>3069</v>
      </c>
      <c r="V17" s="218" t="s">
        <v>3073</v>
      </c>
      <c r="W17" s="218" t="s">
        <v>3048</v>
      </c>
      <c r="X17" s="219">
        <v>1993</v>
      </c>
      <c r="Y17" s="218" t="s">
        <v>3051</v>
      </c>
      <c r="Z17" s="219">
        <v>1996</v>
      </c>
      <c r="AA17" s="219">
        <v>28</v>
      </c>
      <c r="AB17" s="218" t="s">
        <v>1167</v>
      </c>
      <c r="AC17" s="218" t="s">
        <v>1233</v>
      </c>
      <c r="AD17" s="219" t="s">
        <v>797</v>
      </c>
      <c r="AE17" s="218" t="s">
        <v>797</v>
      </c>
      <c r="AF17" s="218" t="s">
        <v>797</v>
      </c>
      <c r="AG17" s="219" t="s">
        <v>797</v>
      </c>
      <c r="AH17" s="219" t="s">
        <v>797</v>
      </c>
      <c r="AI17" s="219" t="s">
        <v>797</v>
      </c>
      <c r="AJ17" s="219" t="s">
        <v>797</v>
      </c>
      <c r="AK17" s="218" t="s">
        <v>827</v>
      </c>
      <c r="AL17" s="218" t="s">
        <v>1168</v>
      </c>
      <c r="AM17" s="218" t="s">
        <v>1233</v>
      </c>
      <c r="AN17" s="218" t="s">
        <v>3074</v>
      </c>
      <c r="AO17" s="218" t="s">
        <v>1168</v>
      </c>
      <c r="AP17" s="218" t="s">
        <v>1190</v>
      </c>
      <c r="AQ17" s="218" t="s">
        <v>797</v>
      </c>
      <c r="AR17" s="218" t="s">
        <v>797</v>
      </c>
      <c r="AS17" s="218" t="s">
        <v>3075</v>
      </c>
      <c r="AT17" s="233" t="s">
        <v>1194</v>
      </c>
      <c r="AU17" s="222" t="s">
        <v>1167</v>
      </c>
      <c r="AV17" s="218" t="s">
        <v>3082</v>
      </c>
      <c r="AW17" s="218" t="s">
        <v>3082</v>
      </c>
      <c r="AX17" s="218" t="s">
        <v>3087</v>
      </c>
      <c r="AY17" s="218" t="s">
        <v>3093</v>
      </c>
      <c r="AZ17" s="223" t="s">
        <v>1196</v>
      </c>
      <c r="BA17" s="222" t="s">
        <v>1168</v>
      </c>
      <c r="BB17" s="218" t="s">
        <v>1233</v>
      </c>
      <c r="BC17" s="223" t="s">
        <v>910</v>
      </c>
      <c r="BD17" s="223" t="s">
        <v>1168</v>
      </c>
      <c r="BE17" s="218" t="s">
        <v>1200</v>
      </c>
      <c r="BF17" s="223" t="s">
        <v>1167</v>
      </c>
      <c r="BG17" s="218" t="s">
        <v>1233</v>
      </c>
      <c r="BH17" s="218" t="s">
        <v>797</v>
      </c>
      <c r="BI17" s="218" t="s">
        <v>797</v>
      </c>
      <c r="BJ17" s="218" t="s">
        <v>797</v>
      </c>
      <c r="BK17" s="218" t="s">
        <v>797</v>
      </c>
      <c r="BL17" s="218" t="s">
        <v>797</v>
      </c>
      <c r="BM17" s="218" t="s">
        <v>797</v>
      </c>
      <c r="BN17" s="218" t="s">
        <v>797</v>
      </c>
      <c r="BO17" s="218" t="s">
        <v>797</v>
      </c>
      <c r="BP17" s="223" t="s">
        <v>827</v>
      </c>
      <c r="BQ17" s="218" t="s">
        <v>797</v>
      </c>
      <c r="BR17" s="218" t="s">
        <v>1233</v>
      </c>
      <c r="BS17" s="223" t="s">
        <v>1206</v>
      </c>
      <c r="BT17" s="223" t="s">
        <v>1168</v>
      </c>
      <c r="BU17" s="218" t="s">
        <v>1233</v>
      </c>
      <c r="BV17" s="218" t="s">
        <v>797</v>
      </c>
      <c r="BW17" s="218" t="s">
        <v>797</v>
      </c>
      <c r="BX17" s="218" t="s">
        <v>1233</v>
      </c>
      <c r="BY17" s="226" t="s">
        <v>797</v>
      </c>
      <c r="BZ17" s="218" t="s">
        <v>797</v>
      </c>
      <c r="CA17" s="218">
        <v>1994</v>
      </c>
      <c r="CB17" s="223" t="s">
        <v>1167</v>
      </c>
      <c r="CC17" s="218" t="s">
        <v>943</v>
      </c>
      <c r="CD17" s="218" t="s">
        <v>797</v>
      </c>
      <c r="CE17" s="218" t="s">
        <v>797</v>
      </c>
      <c r="CF17" s="218" t="s">
        <v>797</v>
      </c>
      <c r="CG17" s="218" t="s">
        <v>797</v>
      </c>
      <c r="CH17" s="218" t="s">
        <v>797</v>
      </c>
      <c r="CI17" s="218" t="s">
        <v>3097</v>
      </c>
      <c r="CJ17" s="218" t="s">
        <v>797</v>
      </c>
      <c r="CK17" s="218" t="s">
        <v>797</v>
      </c>
      <c r="CL17" s="218" t="s">
        <v>337</v>
      </c>
      <c r="CM17" s="218" t="s">
        <v>797</v>
      </c>
      <c r="CN17" s="218" t="s">
        <v>797</v>
      </c>
      <c r="CO17" s="218" t="s">
        <v>797</v>
      </c>
      <c r="CP17" s="218" t="s">
        <v>1233</v>
      </c>
      <c r="CQ17" s="218" t="s">
        <v>1224</v>
      </c>
      <c r="CR17" s="218" t="s">
        <v>1167</v>
      </c>
      <c r="CS17" s="218" t="s">
        <v>1233</v>
      </c>
      <c r="CT17" s="223" t="s">
        <v>1226</v>
      </c>
      <c r="CU17" s="233" t="s">
        <v>1229</v>
      </c>
      <c r="CV17" s="218" t="s">
        <v>1231</v>
      </c>
      <c r="CW17" s="218" t="s">
        <v>1229</v>
      </c>
      <c r="CX17" s="218" t="s">
        <v>3099</v>
      </c>
      <c r="CY17" s="218" t="s">
        <v>1233</v>
      </c>
      <c r="CZ17" s="218" t="s">
        <v>1233</v>
      </c>
      <c r="DA17" s="218" t="s">
        <v>1234</v>
      </c>
      <c r="DB17" s="223" t="s">
        <v>1238</v>
      </c>
      <c r="DC17" s="218" t="s">
        <v>1233</v>
      </c>
      <c r="DD17" s="218" t="s">
        <v>797</v>
      </c>
      <c r="DE17" s="218" t="s">
        <v>797</v>
      </c>
      <c r="DF17" s="218" t="s">
        <v>1239</v>
      </c>
      <c r="DG17" s="218" t="s">
        <v>3060</v>
      </c>
      <c r="DH17" s="218" t="s">
        <v>3108</v>
      </c>
      <c r="DI17" s="218" t="s">
        <v>1167</v>
      </c>
      <c r="DJ17" s="218" t="s">
        <v>3109</v>
      </c>
      <c r="DK17" s="218" t="s">
        <v>1167</v>
      </c>
      <c r="DL17" s="218" t="s">
        <v>797</v>
      </c>
      <c r="DM17" s="218" t="s">
        <v>797</v>
      </c>
      <c r="DN17" s="218" t="s">
        <v>797</v>
      </c>
      <c r="DO17" s="218" t="s">
        <v>797</v>
      </c>
      <c r="DP17" s="218" t="s">
        <v>797</v>
      </c>
      <c r="DQ17" s="226">
        <v>0.22</v>
      </c>
      <c r="DR17" s="218" t="s">
        <v>797</v>
      </c>
      <c r="DS17" s="218" t="s">
        <v>797</v>
      </c>
      <c r="DT17" s="218" t="s">
        <v>797</v>
      </c>
      <c r="DU17" s="218" t="s">
        <v>797</v>
      </c>
      <c r="DV17" s="218" t="s">
        <v>3114</v>
      </c>
      <c r="DW17" s="218" t="s">
        <v>3116</v>
      </c>
      <c r="DX17" s="228" t="s">
        <v>1422</v>
      </c>
      <c r="DY17" s="228" t="s">
        <v>3119</v>
      </c>
      <c r="DZ17" s="265"/>
      <c r="EA17" s="251" t="s">
        <v>337</v>
      </c>
      <c r="EB17" s="218" t="s">
        <v>3334</v>
      </c>
      <c r="EC17" s="218" t="s">
        <v>797</v>
      </c>
      <c r="ED17" s="218" t="s">
        <v>3327</v>
      </c>
      <c r="EE17" s="218" t="s">
        <v>3332</v>
      </c>
      <c r="EF17" s="218" t="s">
        <v>337</v>
      </c>
      <c r="EG17" s="218" t="s">
        <v>337</v>
      </c>
      <c r="EH17" s="218" t="s">
        <v>3333</v>
      </c>
      <c r="EI17" s="218" t="s">
        <v>797</v>
      </c>
      <c r="EJ17" s="218" t="s">
        <v>337</v>
      </c>
      <c r="EK17" s="218" t="s">
        <v>3334</v>
      </c>
      <c r="EL17" s="218" t="s">
        <v>3335</v>
      </c>
      <c r="EM17" s="218" t="s">
        <v>797</v>
      </c>
      <c r="EN17" s="218" t="s">
        <v>797</v>
      </c>
      <c r="EO17" s="218" t="s">
        <v>797</v>
      </c>
      <c r="EP17" s="251" t="s">
        <v>337</v>
      </c>
      <c r="EQ17" s="228" t="s">
        <v>3121</v>
      </c>
      <c r="ER17" s="228" t="s">
        <v>337</v>
      </c>
      <c r="ES17" s="228" t="s">
        <v>3379</v>
      </c>
      <c r="ET17" s="228" t="s">
        <v>3231</v>
      </c>
      <c r="EU17" s="229" t="s">
        <v>736</v>
      </c>
      <c r="EV17" s="267" t="s">
        <v>797</v>
      </c>
      <c r="EW17" s="267" t="s">
        <v>3341</v>
      </c>
      <c r="EX17" s="251" t="s">
        <v>337</v>
      </c>
      <c r="EY17" s="251" t="s">
        <v>3329</v>
      </c>
      <c r="EZ17" s="228" t="s">
        <v>3337</v>
      </c>
      <c r="FA17" s="218" t="s">
        <v>1167</v>
      </c>
      <c r="FB17" s="218" t="s">
        <v>1233</v>
      </c>
      <c r="FC17" s="218" t="s">
        <v>1255</v>
      </c>
      <c r="FD17" s="223">
        <v>1990</v>
      </c>
      <c r="FE17" s="218" t="s">
        <v>3060</v>
      </c>
      <c r="FF17" s="223" t="s">
        <v>797</v>
      </c>
      <c r="FG17" s="223" t="s">
        <v>797</v>
      </c>
      <c r="FH17" s="230" t="s">
        <v>797</v>
      </c>
      <c r="FI17" s="218" t="s">
        <v>797</v>
      </c>
      <c r="FJ17" s="218" t="s">
        <v>797</v>
      </c>
      <c r="FK17" s="218">
        <v>2</v>
      </c>
      <c r="FL17" s="218" t="s">
        <v>705</v>
      </c>
      <c r="FM17" s="218" t="s">
        <v>1233</v>
      </c>
      <c r="FN17" s="230" t="s">
        <v>1167</v>
      </c>
      <c r="FO17" s="230" t="s">
        <v>797</v>
      </c>
      <c r="FP17" s="230" t="s">
        <v>797</v>
      </c>
      <c r="FQ17" s="218" t="s">
        <v>3093</v>
      </c>
      <c r="FR17" s="218" t="s">
        <v>1259</v>
      </c>
      <c r="FS17" s="218" t="s">
        <v>1233</v>
      </c>
    </row>
    <row r="18" spans="1:175" s="254" customFormat="1" ht="84" customHeight="1" x14ac:dyDescent="0.35">
      <c r="A18" s="218" t="s">
        <v>2992</v>
      </c>
      <c r="B18" s="248" t="s">
        <v>2967</v>
      </c>
      <c r="C18" s="218" t="s">
        <v>2993</v>
      </c>
      <c r="D18" s="248" t="s">
        <v>1158</v>
      </c>
      <c r="E18" s="218" t="s">
        <v>3030</v>
      </c>
      <c r="F18" s="248" t="s">
        <v>3311</v>
      </c>
      <c r="G18" s="248">
        <v>1999</v>
      </c>
      <c r="H18" s="248" t="s">
        <v>3037</v>
      </c>
      <c r="I18" s="219" t="s">
        <v>3044</v>
      </c>
      <c r="J18" s="249" t="s">
        <v>3312</v>
      </c>
      <c r="K18" s="222" t="s">
        <v>1164</v>
      </c>
      <c r="L18" s="218" t="s">
        <v>1233</v>
      </c>
      <c r="M18" s="219" t="s">
        <v>851</v>
      </c>
      <c r="N18" s="218" t="s">
        <v>851</v>
      </c>
      <c r="O18" s="218" t="s">
        <v>827</v>
      </c>
      <c r="P18" s="219" t="s">
        <v>1168</v>
      </c>
      <c r="Q18" s="218" t="s">
        <v>797</v>
      </c>
      <c r="R18" s="218" t="s">
        <v>797</v>
      </c>
      <c r="S18" s="218" t="s">
        <v>3072</v>
      </c>
      <c r="T18" s="218" t="s">
        <v>1167</v>
      </c>
      <c r="U18" s="218" t="s">
        <v>3069</v>
      </c>
      <c r="V18" s="218" t="s">
        <v>3073</v>
      </c>
      <c r="W18" s="218" t="s">
        <v>3048</v>
      </c>
      <c r="X18" s="219">
        <v>1993</v>
      </c>
      <c r="Y18" s="218" t="s">
        <v>3051</v>
      </c>
      <c r="Z18" s="219">
        <v>1996</v>
      </c>
      <c r="AA18" s="219">
        <v>28</v>
      </c>
      <c r="AB18" s="218" t="s">
        <v>1167</v>
      </c>
      <c r="AC18" s="218" t="s">
        <v>1233</v>
      </c>
      <c r="AD18" s="219" t="s">
        <v>797</v>
      </c>
      <c r="AE18" s="218" t="s">
        <v>797</v>
      </c>
      <c r="AF18" s="218" t="s">
        <v>797</v>
      </c>
      <c r="AG18" s="219" t="s">
        <v>797</v>
      </c>
      <c r="AH18" s="219" t="s">
        <v>797</v>
      </c>
      <c r="AI18" s="219" t="s">
        <v>797</v>
      </c>
      <c r="AJ18" s="219" t="s">
        <v>797</v>
      </c>
      <c r="AK18" s="218" t="s">
        <v>827</v>
      </c>
      <c r="AL18" s="218" t="s">
        <v>1168</v>
      </c>
      <c r="AM18" s="218" t="s">
        <v>1233</v>
      </c>
      <c r="AN18" s="218" t="s">
        <v>3074</v>
      </c>
      <c r="AO18" s="218" t="s">
        <v>1168</v>
      </c>
      <c r="AP18" s="218" t="s">
        <v>1190</v>
      </c>
      <c r="AQ18" s="218" t="s">
        <v>797</v>
      </c>
      <c r="AR18" s="218" t="s">
        <v>797</v>
      </c>
      <c r="AS18" s="218" t="s">
        <v>3075</v>
      </c>
      <c r="AT18" s="233" t="s">
        <v>1194</v>
      </c>
      <c r="AU18" s="222" t="s">
        <v>1167</v>
      </c>
      <c r="AV18" s="218" t="s">
        <v>3082</v>
      </c>
      <c r="AW18" s="218" t="s">
        <v>3082</v>
      </c>
      <c r="AX18" s="218" t="s">
        <v>3087</v>
      </c>
      <c r="AY18" s="218" t="s">
        <v>3093</v>
      </c>
      <c r="AZ18" s="223" t="s">
        <v>1196</v>
      </c>
      <c r="BA18" s="222" t="s">
        <v>1168</v>
      </c>
      <c r="BB18" s="218" t="s">
        <v>1233</v>
      </c>
      <c r="BC18" s="223" t="s">
        <v>910</v>
      </c>
      <c r="BD18" s="223" t="s">
        <v>1168</v>
      </c>
      <c r="BE18" s="218" t="s">
        <v>1200</v>
      </c>
      <c r="BF18" s="223" t="s">
        <v>1167</v>
      </c>
      <c r="BG18" s="218" t="s">
        <v>1233</v>
      </c>
      <c r="BH18" s="218" t="s">
        <v>797</v>
      </c>
      <c r="BI18" s="218" t="s">
        <v>797</v>
      </c>
      <c r="BJ18" s="218" t="s">
        <v>797</v>
      </c>
      <c r="BK18" s="218" t="s">
        <v>797</v>
      </c>
      <c r="BL18" s="218" t="s">
        <v>797</v>
      </c>
      <c r="BM18" s="218" t="s">
        <v>797</v>
      </c>
      <c r="BN18" s="218" t="s">
        <v>797</v>
      </c>
      <c r="BO18" s="218" t="s">
        <v>797</v>
      </c>
      <c r="BP18" s="223" t="s">
        <v>827</v>
      </c>
      <c r="BQ18" s="218" t="s">
        <v>797</v>
      </c>
      <c r="BR18" s="218" t="s">
        <v>1233</v>
      </c>
      <c r="BS18" s="223" t="s">
        <v>1206</v>
      </c>
      <c r="BT18" s="223" t="s">
        <v>1168</v>
      </c>
      <c r="BU18" s="218" t="s">
        <v>1233</v>
      </c>
      <c r="BV18" s="218" t="s">
        <v>797</v>
      </c>
      <c r="BW18" s="218" t="s">
        <v>797</v>
      </c>
      <c r="BX18" s="218" t="s">
        <v>1233</v>
      </c>
      <c r="BY18" s="226" t="s">
        <v>797</v>
      </c>
      <c r="BZ18" s="218" t="s">
        <v>797</v>
      </c>
      <c r="CA18" s="218">
        <v>1994</v>
      </c>
      <c r="CB18" s="223" t="s">
        <v>1167</v>
      </c>
      <c r="CC18" s="218" t="s">
        <v>943</v>
      </c>
      <c r="CD18" s="218" t="s">
        <v>797</v>
      </c>
      <c r="CE18" s="218" t="s">
        <v>797</v>
      </c>
      <c r="CF18" s="218" t="s">
        <v>797</v>
      </c>
      <c r="CG18" s="218" t="s">
        <v>797</v>
      </c>
      <c r="CH18" s="218" t="s">
        <v>797</v>
      </c>
      <c r="CI18" s="218" t="s">
        <v>3097</v>
      </c>
      <c r="CJ18" s="218" t="s">
        <v>797</v>
      </c>
      <c r="CK18" s="218" t="s">
        <v>797</v>
      </c>
      <c r="CL18" s="218" t="s">
        <v>337</v>
      </c>
      <c r="CM18" s="218" t="s">
        <v>797</v>
      </c>
      <c r="CN18" s="218" t="s">
        <v>797</v>
      </c>
      <c r="CO18" s="218" t="s">
        <v>797</v>
      </c>
      <c r="CP18" s="218" t="s">
        <v>1233</v>
      </c>
      <c r="CQ18" s="218" t="s">
        <v>1224</v>
      </c>
      <c r="CR18" s="218" t="s">
        <v>1167</v>
      </c>
      <c r="CS18" s="218" t="s">
        <v>1233</v>
      </c>
      <c r="CT18" s="223" t="s">
        <v>1226</v>
      </c>
      <c r="CU18" s="233" t="s">
        <v>1229</v>
      </c>
      <c r="CV18" s="218" t="s">
        <v>1231</v>
      </c>
      <c r="CW18" s="218" t="s">
        <v>1229</v>
      </c>
      <c r="CX18" s="218" t="s">
        <v>3099</v>
      </c>
      <c r="CY18" s="218" t="s">
        <v>1233</v>
      </c>
      <c r="CZ18" s="218" t="s">
        <v>1233</v>
      </c>
      <c r="DA18" s="218" t="s">
        <v>1234</v>
      </c>
      <c r="DB18" s="223" t="s">
        <v>1238</v>
      </c>
      <c r="DC18" s="218" t="s">
        <v>1233</v>
      </c>
      <c r="DD18" s="218" t="s">
        <v>797</v>
      </c>
      <c r="DE18" s="218" t="s">
        <v>797</v>
      </c>
      <c r="DF18" s="218" t="s">
        <v>1239</v>
      </c>
      <c r="DG18" s="218" t="s">
        <v>3060</v>
      </c>
      <c r="DH18" s="218" t="s">
        <v>797</v>
      </c>
      <c r="DI18" s="218" t="s">
        <v>797</v>
      </c>
      <c r="DJ18" s="218" t="s">
        <v>797</v>
      </c>
      <c r="DK18" s="218" t="s">
        <v>797</v>
      </c>
      <c r="DL18" s="218" t="s">
        <v>797</v>
      </c>
      <c r="DM18" s="218" t="s">
        <v>797</v>
      </c>
      <c r="DN18" s="218" t="s">
        <v>797</v>
      </c>
      <c r="DO18" s="218" t="s">
        <v>797</v>
      </c>
      <c r="DP18" s="218" t="s">
        <v>797</v>
      </c>
      <c r="DQ18" s="226" t="s">
        <v>797</v>
      </c>
      <c r="DR18" s="218" t="s">
        <v>797</v>
      </c>
      <c r="DS18" s="218" t="s">
        <v>797</v>
      </c>
      <c r="DT18" s="218" t="s">
        <v>797</v>
      </c>
      <c r="DU18" s="218" t="s">
        <v>797</v>
      </c>
      <c r="DV18" s="218" t="s">
        <v>1233</v>
      </c>
      <c r="DW18" s="218" t="s">
        <v>3116</v>
      </c>
      <c r="DX18" s="228" t="s">
        <v>1422</v>
      </c>
      <c r="DY18" s="228" t="s">
        <v>3119</v>
      </c>
      <c r="DZ18" s="265"/>
      <c r="EA18" s="251" t="s">
        <v>337</v>
      </c>
      <c r="EB18" s="218" t="s">
        <v>3334</v>
      </c>
      <c r="EC18" s="218" t="s">
        <v>797</v>
      </c>
      <c r="ED18" s="218" t="s">
        <v>3327</v>
      </c>
      <c r="EE18" s="218" t="s">
        <v>3332</v>
      </c>
      <c r="EF18" s="218" t="s">
        <v>337</v>
      </c>
      <c r="EG18" s="218" t="s">
        <v>337</v>
      </c>
      <c r="EH18" s="218" t="s">
        <v>3333</v>
      </c>
      <c r="EI18" s="218" t="s">
        <v>797</v>
      </c>
      <c r="EJ18" s="218" t="s">
        <v>337</v>
      </c>
      <c r="EK18" s="218" t="s">
        <v>3334</v>
      </c>
      <c r="EL18" s="218" t="s">
        <v>3335</v>
      </c>
      <c r="EM18" s="218" t="s">
        <v>797</v>
      </c>
      <c r="EN18" s="218" t="s">
        <v>797</v>
      </c>
      <c r="EO18" s="218" t="s">
        <v>797</v>
      </c>
      <c r="EP18" s="251" t="s">
        <v>337</v>
      </c>
      <c r="EQ18" s="228" t="s">
        <v>3121</v>
      </c>
      <c r="ER18" s="228" t="s">
        <v>337</v>
      </c>
      <c r="ES18" s="228" t="s">
        <v>3380</v>
      </c>
      <c r="ET18" s="228" t="s">
        <v>3231</v>
      </c>
      <c r="EU18" s="229" t="s">
        <v>736</v>
      </c>
      <c r="EV18" s="267" t="s">
        <v>797</v>
      </c>
      <c r="EW18" s="251" t="s">
        <v>3340</v>
      </c>
      <c r="EX18" s="251" t="s">
        <v>337</v>
      </c>
      <c r="EY18" s="251" t="s">
        <v>3338</v>
      </c>
      <c r="EZ18" s="228" t="s">
        <v>3337</v>
      </c>
      <c r="FA18" s="218" t="s">
        <v>1167</v>
      </c>
      <c r="FB18" s="218" t="s">
        <v>1233</v>
      </c>
      <c r="FC18" s="218" t="s">
        <v>1255</v>
      </c>
      <c r="FD18" s="223">
        <v>1990</v>
      </c>
      <c r="FE18" s="218" t="s">
        <v>3060</v>
      </c>
      <c r="FF18" s="223" t="s">
        <v>797</v>
      </c>
      <c r="FG18" s="223" t="s">
        <v>797</v>
      </c>
      <c r="FH18" s="230" t="s">
        <v>797</v>
      </c>
      <c r="FI18" s="218" t="s">
        <v>797</v>
      </c>
      <c r="FJ18" s="218" t="s">
        <v>797</v>
      </c>
      <c r="FK18" s="218">
        <v>2</v>
      </c>
      <c r="FL18" s="218" t="s">
        <v>705</v>
      </c>
      <c r="FM18" s="218" t="s">
        <v>1233</v>
      </c>
      <c r="FN18" s="230" t="s">
        <v>1167</v>
      </c>
      <c r="FO18" s="230" t="s">
        <v>797</v>
      </c>
      <c r="FP18" s="230" t="s">
        <v>797</v>
      </c>
      <c r="FQ18" s="218" t="s">
        <v>3093</v>
      </c>
      <c r="FR18" s="218" t="s">
        <v>1259</v>
      </c>
      <c r="FS18" s="218" t="s">
        <v>1233</v>
      </c>
    </row>
    <row r="19" spans="1:175" s="254" customFormat="1" ht="84" customHeight="1" x14ac:dyDescent="0.35">
      <c r="A19" s="218" t="s">
        <v>2994</v>
      </c>
      <c r="B19" s="248" t="s">
        <v>2967</v>
      </c>
      <c r="C19" s="218" t="s">
        <v>2995</v>
      </c>
      <c r="D19" s="248" t="s">
        <v>1158</v>
      </c>
      <c r="E19" s="218" t="s">
        <v>3030</v>
      </c>
      <c r="F19" s="248" t="s">
        <v>3311</v>
      </c>
      <c r="G19" s="248">
        <v>1999</v>
      </c>
      <c r="H19" s="248" t="s">
        <v>3037</v>
      </c>
      <c r="I19" s="219" t="s">
        <v>3044</v>
      </c>
      <c r="J19" s="249" t="s">
        <v>3312</v>
      </c>
      <c r="K19" s="222" t="s">
        <v>1164</v>
      </c>
      <c r="L19" s="218" t="s">
        <v>1233</v>
      </c>
      <c r="M19" s="219" t="s">
        <v>851</v>
      </c>
      <c r="N19" s="218" t="s">
        <v>851</v>
      </c>
      <c r="O19" s="218" t="s">
        <v>827</v>
      </c>
      <c r="P19" s="219" t="s">
        <v>1168</v>
      </c>
      <c r="Q19" s="218" t="s">
        <v>797</v>
      </c>
      <c r="R19" s="218" t="s">
        <v>797</v>
      </c>
      <c r="S19" s="218" t="s">
        <v>3072</v>
      </c>
      <c r="T19" s="218" t="s">
        <v>1167</v>
      </c>
      <c r="U19" s="218" t="s">
        <v>3069</v>
      </c>
      <c r="V19" s="218" t="s">
        <v>3073</v>
      </c>
      <c r="W19" s="218" t="s">
        <v>3048</v>
      </c>
      <c r="X19" s="219">
        <v>1993</v>
      </c>
      <c r="Y19" s="218" t="s">
        <v>3051</v>
      </c>
      <c r="Z19" s="219">
        <v>1996</v>
      </c>
      <c r="AA19" s="219">
        <v>28</v>
      </c>
      <c r="AB19" s="218" t="s">
        <v>1167</v>
      </c>
      <c r="AC19" s="218" t="s">
        <v>1233</v>
      </c>
      <c r="AD19" s="219" t="s">
        <v>797</v>
      </c>
      <c r="AE19" s="218" t="s">
        <v>797</v>
      </c>
      <c r="AF19" s="218" t="s">
        <v>797</v>
      </c>
      <c r="AG19" s="219" t="s">
        <v>797</v>
      </c>
      <c r="AH19" s="219" t="s">
        <v>797</v>
      </c>
      <c r="AI19" s="219" t="s">
        <v>797</v>
      </c>
      <c r="AJ19" s="219" t="s">
        <v>797</v>
      </c>
      <c r="AK19" s="218" t="s">
        <v>827</v>
      </c>
      <c r="AL19" s="218" t="s">
        <v>1168</v>
      </c>
      <c r="AM19" s="218" t="s">
        <v>1233</v>
      </c>
      <c r="AN19" s="218" t="s">
        <v>3074</v>
      </c>
      <c r="AO19" s="218" t="s">
        <v>1168</v>
      </c>
      <c r="AP19" s="218" t="s">
        <v>1190</v>
      </c>
      <c r="AQ19" s="218" t="s">
        <v>797</v>
      </c>
      <c r="AR19" s="218" t="s">
        <v>797</v>
      </c>
      <c r="AS19" s="218" t="s">
        <v>3075</v>
      </c>
      <c r="AT19" s="233" t="s">
        <v>1194</v>
      </c>
      <c r="AU19" s="222" t="s">
        <v>1167</v>
      </c>
      <c r="AV19" s="218" t="s">
        <v>3082</v>
      </c>
      <c r="AW19" s="218" t="s">
        <v>3082</v>
      </c>
      <c r="AX19" s="218" t="s">
        <v>3087</v>
      </c>
      <c r="AY19" s="218" t="s">
        <v>3093</v>
      </c>
      <c r="AZ19" s="223" t="s">
        <v>1196</v>
      </c>
      <c r="BA19" s="222" t="s">
        <v>1168</v>
      </c>
      <c r="BB19" s="218" t="s">
        <v>1233</v>
      </c>
      <c r="BC19" s="223" t="s">
        <v>910</v>
      </c>
      <c r="BD19" s="223" t="s">
        <v>1168</v>
      </c>
      <c r="BE19" s="218" t="s">
        <v>1200</v>
      </c>
      <c r="BF19" s="223" t="s">
        <v>1167</v>
      </c>
      <c r="BG19" s="218" t="s">
        <v>1233</v>
      </c>
      <c r="BH19" s="218" t="s">
        <v>797</v>
      </c>
      <c r="BI19" s="218" t="s">
        <v>797</v>
      </c>
      <c r="BJ19" s="218" t="s">
        <v>797</v>
      </c>
      <c r="BK19" s="218" t="s">
        <v>797</v>
      </c>
      <c r="BL19" s="218" t="s">
        <v>797</v>
      </c>
      <c r="BM19" s="218" t="s">
        <v>797</v>
      </c>
      <c r="BN19" s="218" t="s">
        <v>797</v>
      </c>
      <c r="BO19" s="218" t="s">
        <v>797</v>
      </c>
      <c r="BP19" s="223" t="s">
        <v>827</v>
      </c>
      <c r="BQ19" s="218" t="s">
        <v>797</v>
      </c>
      <c r="BR19" s="218" t="s">
        <v>1233</v>
      </c>
      <c r="BS19" s="223" t="s">
        <v>1206</v>
      </c>
      <c r="BT19" s="223" t="s">
        <v>1168</v>
      </c>
      <c r="BU19" s="218" t="s">
        <v>1233</v>
      </c>
      <c r="BV19" s="218" t="s">
        <v>797</v>
      </c>
      <c r="BW19" s="218" t="s">
        <v>797</v>
      </c>
      <c r="BX19" s="218" t="s">
        <v>1233</v>
      </c>
      <c r="BY19" s="226" t="s">
        <v>797</v>
      </c>
      <c r="BZ19" s="218" t="s">
        <v>797</v>
      </c>
      <c r="CA19" s="218">
        <v>1994</v>
      </c>
      <c r="CB19" s="223" t="s">
        <v>1167</v>
      </c>
      <c r="CC19" s="218" t="s">
        <v>943</v>
      </c>
      <c r="CD19" s="218" t="s">
        <v>797</v>
      </c>
      <c r="CE19" s="218" t="s">
        <v>797</v>
      </c>
      <c r="CF19" s="218" t="s">
        <v>797</v>
      </c>
      <c r="CG19" s="218" t="s">
        <v>797</v>
      </c>
      <c r="CH19" s="218" t="s">
        <v>797</v>
      </c>
      <c r="CI19" s="218" t="s">
        <v>3097</v>
      </c>
      <c r="CJ19" s="218" t="s">
        <v>797</v>
      </c>
      <c r="CK19" s="218" t="s">
        <v>797</v>
      </c>
      <c r="CL19" s="218" t="s">
        <v>337</v>
      </c>
      <c r="CM19" s="218" t="s">
        <v>797</v>
      </c>
      <c r="CN19" s="218" t="s">
        <v>797</v>
      </c>
      <c r="CO19" s="218" t="s">
        <v>797</v>
      </c>
      <c r="CP19" s="218" t="s">
        <v>1233</v>
      </c>
      <c r="CQ19" s="218" t="s">
        <v>1224</v>
      </c>
      <c r="CR19" s="218" t="s">
        <v>1167</v>
      </c>
      <c r="CS19" s="218" t="s">
        <v>1233</v>
      </c>
      <c r="CT19" s="223" t="s">
        <v>1226</v>
      </c>
      <c r="CU19" s="233" t="s">
        <v>1229</v>
      </c>
      <c r="CV19" s="218" t="s">
        <v>1231</v>
      </c>
      <c r="CW19" s="218" t="s">
        <v>1229</v>
      </c>
      <c r="CX19" s="218" t="s">
        <v>3099</v>
      </c>
      <c r="CY19" s="218" t="s">
        <v>1233</v>
      </c>
      <c r="CZ19" s="218" t="s">
        <v>1233</v>
      </c>
      <c r="DA19" s="218" t="s">
        <v>1234</v>
      </c>
      <c r="DB19" s="223" t="s">
        <v>1238</v>
      </c>
      <c r="DC19" s="218" t="s">
        <v>1233</v>
      </c>
      <c r="DD19" s="218" t="s">
        <v>797</v>
      </c>
      <c r="DE19" s="218" t="s">
        <v>797</v>
      </c>
      <c r="DF19" s="218" t="s">
        <v>1239</v>
      </c>
      <c r="DG19" s="218" t="s">
        <v>3060</v>
      </c>
      <c r="DH19" s="218" t="s">
        <v>797</v>
      </c>
      <c r="DI19" s="218" t="s">
        <v>797</v>
      </c>
      <c r="DJ19" s="218" t="s">
        <v>797</v>
      </c>
      <c r="DK19" s="218" t="s">
        <v>797</v>
      </c>
      <c r="DL19" s="218" t="s">
        <v>797</v>
      </c>
      <c r="DM19" s="218" t="s">
        <v>797</v>
      </c>
      <c r="DN19" s="218" t="s">
        <v>797</v>
      </c>
      <c r="DO19" s="218" t="s">
        <v>797</v>
      </c>
      <c r="DP19" s="218" t="s">
        <v>797</v>
      </c>
      <c r="DQ19" s="226" t="s">
        <v>797</v>
      </c>
      <c r="DR19" s="218" t="s">
        <v>797</v>
      </c>
      <c r="DS19" s="218" t="s">
        <v>797</v>
      </c>
      <c r="DT19" s="218" t="s">
        <v>797</v>
      </c>
      <c r="DU19" s="218" t="s">
        <v>797</v>
      </c>
      <c r="DV19" s="218" t="s">
        <v>1233</v>
      </c>
      <c r="DW19" s="218" t="s">
        <v>3116</v>
      </c>
      <c r="DX19" s="228" t="s">
        <v>1422</v>
      </c>
      <c r="DY19" s="228" t="s">
        <v>3119</v>
      </c>
      <c r="DZ19" s="220"/>
      <c r="EA19" s="251" t="s">
        <v>337</v>
      </c>
      <c r="EB19" s="218" t="s">
        <v>3334</v>
      </c>
      <c r="EC19" s="218" t="s">
        <v>797</v>
      </c>
      <c r="ED19" s="218" t="s">
        <v>3327</v>
      </c>
      <c r="EE19" s="218" t="s">
        <v>3332</v>
      </c>
      <c r="EF19" s="218" t="s">
        <v>337</v>
      </c>
      <c r="EG19" s="218" t="s">
        <v>337</v>
      </c>
      <c r="EH19" s="218" t="s">
        <v>3333</v>
      </c>
      <c r="EI19" s="218" t="s">
        <v>797</v>
      </c>
      <c r="EJ19" s="218" t="s">
        <v>337</v>
      </c>
      <c r="EK19" s="218" t="s">
        <v>3334</v>
      </c>
      <c r="EL19" s="218" t="s">
        <v>3335</v>
      </c>
      <c r="EM19" s="218" t="s">
        <v>797</v>
      </c>
      <c r="EN19" s="218" t="s">
        <v>797</v>
      </c>
      <c r="EO19" s="218" t="s">
        <v>797</v>
      </c>
      <c r="EP19" s="251" t="s">
        <v>337</v>
      </c>
      <c r="EQ19" s="228" t="s">
        <v>3121</v>
      </c>
      <c r="ER19" s="228" t="s">
        <v>337</v>
      </c>
      <c r="ES19" s="228" t="s">
        <v>3380</v>
      </c>
      <c r="ET19" s="228" t="s">
        <v>3231</v>
      </c>
      <c r="EU19" s="229" t="s">
        <v>736</v>
      </c>
      <c r="EV19" s="267" t="s">
        <v>797</v>
      </c>
      <c r="EW19" s="251" t="s">
        <v>3340</v>
      </c>
      <c r="EX19" s="251" t="s">
        <v>337</v>
      </c>
      <c r="EY19" s="218" t="s">
        <v>3339</v>
      </c>
      <c r="EZ19" s="228" t="s">
        <v>3337</v>
      </c>
      <c r="FA19" s="218" t="s">
        <v>1167</v>
      </c>
      <c r="FB19" s="218" t="s">
        <v>1233</v>
      </c>
      <c r="FC19" s="218" t="s">
        <v>1255</v>
      </c>
      <c r="FD19" s="223">
        <v>1990</v>
      </c>
      <c r="FE19" s="218" t="s">
        <v>3060</v>
      </c>
      <c r="FF19" s="223" t="s">
        <v>797</v>
      </c>
      <c r="FG19" s="223" t="s">
        <v>797</v>
      </c>
      <c r="FH19" s="230" t="s">
        <v>797</v>
      </c>
      <c r="FI19" s="218" t="s">
        <v>797</v>
      </c>
      <c r="FJ19" s="218" t="s">
        <v>797</v>
      </c>
      <c r="FK19" s="218">
        <v>2</v>
      </c>
      <c r="FL19" s="218" t="s">
        <v>705</v>
      </c>
      <c r="FM19" s="218" t="s">
        <v>1233</v>
      </c>
      <c r="FN19" s="230" t="s">
        <v>1167</v>
      </c>
      <c r="FO19" s="230" t="s">
        <v>797</v>
      </c>
      <c r="FP19" s="230" t="s">
        <v>797</v>
      </c>
      <c r="FQ19" s="218" t="s">
        <v>3093</v>
      </c>
      <c r="FR19" s="218" t="s">
        <v>1259</v>
      </c>
      <c r="FS19" s="218" t="s">
        <v>1233</v>
      </c>
    </row>
    <row r="20" spans="1:175" s="254" customFormat="1" ht="84" customHeight="1" x14ac:dyDescent="0.35">
      <c r="A20" s="218" t="s">
        <v>2996</v>
      </c>
      <c r="B20" s="248" t="s">
        <v>2967</v>
      </c>
      <c r="C20" s="218" t="s">
        <v>2997</v>
      </c>
      <c r="D20" s="248" t="s">
        <v>1158</v>
      </c>
      <c r="E20" s="218" t="s">
        <v>3030</v>
      </c>
      <c r="F20" s="248" t="s">
        <v>3311</v>
      </c>
      <c r="G20" s="248">
        <v>1999</v>
      </c>
      <c r="H20" s="248" t="s">
        <v>3037</v>
      </c>
      <c r="I20" s="219" t="s">
        <v>3044</v>
      </c>
      <c r="J20" s="249" t="s">
        <v>3312</v>
      </c>
      <c r="K20" s="222" t="s">
        <v>1164</v>
      </c>
      <c r="L20" s="218" t="s">
        <v>1233</v>
      </c>
      <c r="M20" s="219" t="s">
        <v>851</v>
      </c>
      <c r="N20" s="218" t="s">
        <v>851</v>
      </c>
      <c r="O20" s="218" t="s">
        <v>827</v>
      </c>
      <c r="P20" s="219" t="s">
        <v>1168</v>
      </c>
      <c r="Q20" s="218" t="s">
        <v>797</v>
      </c>
      <c r="R20" s="218" t="s">
        <v>797</v>
      </c>
      <c r="S20" s="218" t="s">
        <v>3072</v>
      </c>
      <c r="T20" s="218" t="s">
        <v>1167</v>
      </c>
      <c r="U20" s="218" t="s">
        <v>3069</v>
      </c>
      <c r="V20" s="218" t="s">
        <v>3073</v>
      </c>
      <c r="W20" s="218" t="s">
        <v>3048</v>
      </c>
      <c r="X20" s="219">
        <v>1993</v>
      </c>
      <c r="Y20" s="218" t="s">
        <v>3051</v>
      </c>
      <c r="Z20" s="219">
        <v>1996</v>
      </c>
      <c r="AA20" s="219">
        <v>28</v>
      </c>
      <c r="AB20" s="218" t="s">
        <v>1167</v>
      </c>
      <c r="AC20" s="218" t="s">
        <v>1233</v>
      </c>
      <c r="AD20" s="219" t="s">
        <v>797</v>
      </c>
      <c r="AE20" s="218" t="s">
        <v>797</v>
      </c>
      <c r="AF20" s="218" t="s">
        <v>797</v>
      </c>
      <c r="AG20" s="219" t="s">
        <v>797</v>
      </c>
      <c r="AH20" s="219" t="s">
        <v>797</v>
      </c>
      <c r="AI20" s="219" t="s">
        <v>797</v>
      </c>
      <c r="AJ20" s="219" t="s">
        <v>797</v>
      </c>
      <c r="AK20" s="218" t="s">
        <v>827</v>
      </c>
      <c r="AL20" s="218" t="s">
        <v>1168</v>
      </c>
      <c r="AM20" s="218" t="s">
        <v>1233</v>
      </c>
      <c r="AN20" s="218" t="s">
        <v>3074</v>
      </c>
      <c r="AO20" s="218" t="s">
        <v>1168</v>
      </c>
      <c r="AP20" s="218" t="s">
        <v>1190</v>
      </c>
      <c r="AQ20" s="218" t="s">
        <v>797</v>
      </c>
      <c r="AR20" s="218" t="s">
        <v>797</v>
      </c>
      <c r="AS20" s="218" t="s">
        <v>3075</v>
      </c>
      <c r="AT20" s="233" t="s">
        <v>1194</v>
      </c>
      <c r="AU20" s="222" t="s">
        <v>1167</v>
      </c>
      <c r="AV20" s="218" t="s">
        <v>3082</v>
      </c>
      <c r="AW20" s="218" t="s">
        <v>3082</v>
      </c>
      <c r="AX20" s="218" t="s">
        <v>3087</v>
      </c>
      <c r="AY20" s="218" t="s">
        <v>3093</v>
      </c>
      <c r="AZ20" s="223" t="s">
        <v>1196</v>
      </c>
      <c r="BA20" s="222" t="s">
        <v>1168</v>
      </c>
      <c r="BB20" s="218" t="s">
        <v>1233</v>
      </c>
      <c r="BC20" s="223" t="s">
        <v>910</v>
      </c>
      <c r="BD20" s="223" t="s">
        <v>1168</v>
      </c>
      <c r="BE20" s="218" t="s">
        <v>1200</v>
      </c>
      <c r="BF20" s="223" t="s">
        <v>1167</v>
      </c>
      <c r="BG20" s="218" t="s">
        <v>1233</v>
      </c>
      <c r="BH20" s="218" t="s">
        <v>797</v>
      </c>
      <c r="BI20" s="218" t="s">
        <v>797</v>
      </c>
      <c r="BJ20" s="218" t="s">
        <v>797</v>
      </c>
      <c r="BK20" s="218" t="s">
        <v>797</v>
      </c>
      <c r="BL20" s="218" t="s">
        <v>797</v>
      </c>
      <c r="BM20" s="218" t="s">
        <v>797</v>
      </c>
      <c r="BN20" s="218" t="s">
        <v>797</v>
      </c>
      <c r="BO20" s="218" t="s">
        <v>797</v>
      </c>
      <c r="BP20" s="223" t="s">
        <v>827</v>
      </c>
      <c r="BQ20" s="218" t="s">
        <v>797</v>
      </c>
      <c r="BR20" s="218" t="s">
        <v>1233</v>
      </c>
      <c r="BS20" s="223" t="s">
        <v>1206</v>
      </c>
      <c r="BT20" s="223" t="s">
        <v>1168</v>
      </c>
      <c r="BU20" s="218" t="s">
        <v>1233</v>
      </c>
      <c r="BV20" s="218" t="s">
        <v>797</v>
      </c>
      <c r="BW20" s="218" t="s">
        <v>797</v>
      </c>
      <c r="BX20" s="218" t="s">
        <v>1233</v>
      </c>
      <c r="BY20" s="226" t="s">
        <v>797</v>
      </c>
      <c r="BZ20" s="218" t="s">
        <v>797</v>
      </c>
      <c r="CA20" s="218">
        <v>1994</v>
      </c>
      <c r="CB20" s="223" t="s">
        <v>1167</v>
      </c>
      <c r="CC20" s="218" t="s">
        <v>943</v>
      </c>
      <c r="CD20" s="218" t="s">
        <v>797</v>
      </c>
      <c r="CE20" s="218" t="s">
        <v>797</v>
      </c>
      <c r="CF20" s="218" t="s">
        <v>797</v>
      </c>
      <c r="CG20" s="218" t="s">
        <v>797</v>
      </c>
      <c r="CH20" s="218" t="s">
        <v>797</v>
      </c>
      <c r="CI20" s="218" t="s">
        <v>3097</v>
      </c>
      <c r="CJ20" s="218" t="s">
        <v>797</v>
      </c>
      <c r="CK20" s="218" t="s">
        <v>797</v>
      </c>
      <c r="CL20" s="218" t="s">
        <v>337</v>
      </c>
      <c r="CM20" s="218" t="s">
        <v>797</v>
      </c>
      <c r="CN20" s="218" t="s">
        <v>797</v>
      </c>
      <c r="CO20" s="218" t="s">
        <v>797</v>
      </c>
      <c r="CP20" s="218" t="s">
        <v>1233</v>
      </c>
      <c r="CQ20" s="218" t="s">
        <v>1224</v>
      </c>
      <c r="CR20" s="218" t="s">
        <v>1167</v>
      </c>
      <c r="CS20" s="218" t="s">
        <v>1233</v>
      </c>
      <c r="CT20" s="223" t="s">
        <v>1226</v>
      </c>
      <c r="CU20" s="233" t="s">
        <v>1229</v>
      </c>
      <c r="CV20" s="218" t="s">
        <v>1231</v>
      </c>
      <c r="CW20" s="218" t="s">
        <v>1229</v>
      </c>
      <c r="CX20" s="218" t="s">
        <v>3099</v>
      </c>
      <c r="CY20" s="218" t="s">
        <v>1233</v>
      </c>
      <c r="CZ20" s="218" t="s">
        <v>1233</v>
      </c>
      <c r="DA20" s="218" t="s">
        <v>1234</v>
      </c>
      <c r="DB20" s="223" t="s">
        <v>1238</v>
      </c>
      <c r="DC20" s="218" t="s">
        <v>1233</v>
      </c>
      <c r="DD20" s="218" t="s">
        <v>797</v>
      </c>
      <c r="DE20" s="218" t="s">
        <v>797</v>
      </c>
      <c r="DF20" s="218" t="s">
        <v>1239</v>
      </c>
      <c r="DG20" s="218" t="s">
        <v>3060</v>
      </c>
      <c r="DH20" s="218" t="s">
        <v>797</v>
      </c>
      <c r="DI20" s="218" t="s">
        <v>797</v>
      </c>
      <c r="DJ20" s="218" t="s">
        <v>797</v>
      </c>
      <c r="DK20" s="218" t="s">
        <v>797</v>
      </c>
      <c r="DL20" s="218" t="s">
        <v>797</v>
      </c>
      <c r="DM20" s="218" t="s">
        <v>797</v>
      </c>
      <c r="DN20" s="218" t="s">
        <v>797</v>
      </c>
      <c r="DO20" s="218" t="s">
        <v>797</v>
      </c>
      <c r="DP20" s="218" t="s">
        <v>797</v>
      </c>
      <c r="DQ20" s="226" t="s">
        <v>797</v>
      </c>
      <c r="DR20" s="218" t="s">
        <v>797</v>
      </c>
      <c r="DS20" s="218" t="s">
        <v>797</v>
      </c>
      <c r="DT20" s="218" t="s">
        <v>797</v>
      </c>
      <c r="DU20" s="218" t="s">
        <v>797</v>
      </c>
      <c r="DV20" s="218" t="s">
        <v>1233</v>
      </c>
      <c r="DW20" s="218" t="s">
        <v>3116</v>
      </c>
      <c r="DX20" s="228" t="s">
        <v>1422</v>
      </c>
      <c r="DY20" s="228" t="s">
        <v>3119</v>
      </c>
      <c r="DZ20" s="220"/>
      <c r="EA20" s="251" t="s">
        <v>337</v>
      </c>
      <c r="EB20" s="218" t="s">
        <v>3334</v>
      </c>
      <c r="EC20" s="218" t="s">
        <v>797</v>
      </c>
      <c r="ED20" s="218" t="s">
        <v>3327</v>
      </c>
      <c r="EE20" s="218" t="s">
        <v>3332</v>
      </c>
      <c r="EF20" s="218" t="s">
        <v>337</v>
      </c>
      <c r="EG20" s="218" t="s">
        <v>337</v>
      </c>
      <c r="EH20" s="218" t="s">
        <v>3333</v>
      </c>
      <c r="EI20" s="218" t="s">
        <v>797</v>
      </c>
      <c r="EJ20" s="218" t="s">
        <v>337</v>
      </c>
      <c r="EK20" s="218" t="s">
        <v>3334</v>
      </c>
      <c r="EL20" s="218" t="s">
        <v>3335</v>
      </c>
      <c r="EM20" s="218" t="s">
        <v>797</v>
      </c>
      <c r="EN20" s="218" t="s">
        <v>797</v>
      </c>
      <c r="EO20" s="218" t="s">
        <v>797</v>
      </c>
      <c r="EP20" s="251" t="s">
        <v>337</v>
      </c>
      <c r="EQ20" s="228" t="s">
        <v>3121</v>
      </c>
      <c r="ER20" s="228" t="s">
        <v>337</v>
      </c>
      <c r="ES20" s="228" t="s">
        <v>3381</v>
      </c>
      <c r="ET20" s="228" t="s">
        <v>3231</v>
      </c>
      <c r="EU20" s="229" t="s">
        <v>736</v>
      </c>
      <c r="EV20" s="267" t="s">
        <v>797</v>
      </c>
      <c r="EW20" s="218" t="s">
        <v>3342</v>
      </c>
      <c r="EX20" s="251" t="s">
        <v>337</v>
      </c>
      <c r="EY20" s="218" t="s">
        <v>3329</v>
      </c>
      <c r="EZ20" s="228" t="s">
        <v>3337</v>
      </c>
      <c r="FA20" s="218" t="s">
        <v>1167</v>
      </c>
      <c r="FB20" s="218" t="s">
        <v>1233</v>
      </c>
      <c r="FC20" s="218" t="s">
        <v>1255</v>
      </c>
      <c r="FD20" s="223">
        <v>1990</v>
      </c>
      <c r="FE20" s="218" t="s">
        <v>3060</v>
      </c>
      <c r="FF20" s="223" t="s">
        <v>797</v>
      </c>
      <c r="FG20" s="223" t="s">
        <v>797</v>
      </c>
      <c r="FH20" s="230" t="s">
        <v>797</v>
      </c>
      <c r="FI20" s="218" t="s">
        <v>797</v>
      </c>
      <c r="FJ20" s="218" t="s">
        <v>797</v>
      </c>
      <c r="FK20" s="218">
        <v>2</v>
      </c>
      <c r="FL20" s="218" t="s">
        <v>705</v>
      </c>
      <c r="FM20" s="218" t="s">
        <v>1233</v>
      </c>
      <c r="FN20" s="230" t="s">
        <v>1167</v>
      </c>
      <c r="FO20" s="230" t="s">
        <v>797</v>
      </c>
      <c r="FP20" s="230" t="s">
        <v>797</v>
      </c>
      <c r="FQ20" s="218" t="s">
        <v>3093</v>
      </c>
      <c r="FR20" s="218" t="s">
        <v>1259</v>
      </c>
      <c r="FS20" s="218" t="s">
        <v>1233</v>
      </c>
    </row>
    <row r="21" spans="1:175" s="254" customFormat="1" ht="84" customHeight="1" x14ac:dyDescent="0.35">
      <c r="A21" s="218" t="s">
        <v>2998</v>
      </c>
      <c r="B21" s="248" t="s">
        <v>2967</v>
      </c>
      <c r="C21" s="218" t="s">
        <v>2999</v>
      </c>
      <c r="D21" s="248" t="s">
        <v>1158</v>
      </c>
      <c r="E21" s="218" t="s">
        <v>3030</v>
      </c>
      <c r="F21" s="248" t="s">
        <v>3311</v>
      </c>
      <c r="G21" s="248">
        <v>1999</v>
      </c>
      <c r="H21" s="248" t="s">
        <v>3037</v>
      </c>
      <c r="I21" s="219" t="s">
        <v>3044</v>
      </c>
      <c r="J21" s="249" t="s">
        <v>3312</v>
      </c>
      <c r="K21" s="222" t="s">
        <v>1164</v>
      </c>
      <c r="L21" s="218" t="s">
        <v>1233</v>
      </c>
      <c r="M21" s="219" t="s">
        <v>851</v>
      </c>
      <c r="N21" s="218" t="s">
        <v>851</v>
      </c>
      <c r="O21" s="218" t="s">
        <v>827</v>
      </c>
      <c r="P21" s="219" t="s">
        <v>1168</v>
      </c>
      <c r="Q21" s="218" t="s">
        <v>797</v>
      </c>
      <c r="R21" s="218" t="s">
        <v>797</v>
      </c>
      <c r="S21" s="218" t="s">
        <v>3072</v>
      </c>
      <c r="T21" s="218" t="s">
        <v>1167</v>
      </c>
      <c r="U21" s="218" t="s">
        <v>3069</v>
      </c>
      <c r="V21" s="218" t="s">
        <v>3073</v>
      </c>
      <c r="W21" s="218" t="s">
        <v>3048</v>
      </c>
      <c r="X21" s="219">
        <v>1993</v>
      </c>
      <c r="Y21" s="218" t="s">
        <v>3051</v>
      </c>
      <c r="Z21" s="219">
        <v>1996</v>
      </c>
      <c r="AA21" s="219">
        <v>28</v>
      </c>
      <c r="AB21" s="218" t="s">
        <v>1167</v>
      </c>
      <c r="AC21" s="218" t="s">
        <v>1233</v>
      </c>
      <c r="AD21" s="219" t="s">
        <v>797</v>
      </c>
      <c r="AE21" s="218" t="s">
        <v>797</v>
      </c>
      <c r="AF21" s="218" t="s">
        <v>797</v>
      </c>
      <c r="AG21" s="219" t="s">
        <v>797</v>
      </c>
      <c r="AH21" s="219" t="s">
        <v>797</v>
      </c>
      <c r="AI21" s="219" t="s">
        <v>797</v>
      </c>
      <c r="AJ21" s="219" t="s">
        <v>797</v>
      </c>
      <c r="AK21" s="218" t="s">
        <v>827</v>
      </c>
      <c r="AL21" s="218" t="s">
        <v>1168</v>
      </c>
      <c r="AM21" s="218" t="s">
        <v>1233</v>
      </c>
      <c r="AN21" s="218" t="s">
        <v>3074</v>
      </c>
      <c r="AO21" s="218" t="s">
        <v>1168</v>
      </c>
      <c r="AP21" s="218" t="s">
        <v>1190</v>
      </c>
      <c r="AQ21" s="218" t="s">
        <v>797</v>
      </c>
      <c r="AR21" s="218" t="s">
        <v>797</v>
      </c>
      <c r="AS21" s="218" t="s">
        <v>3075</v>
      </c>
      <c r="AT21" s="233" t="s">
        <v>1194</v>
      </c>
      <c r="AU21" s="222" t="s">
        <v>1167</v>
      </c>
      <c r="AV21" s="218" t="s">
        <v>3082</v>
      </c>
      <c r="AW21" s="218" t="s">
        <v>3082</v>
      </c>
      <c r="AX21" s="218" t="s">
        <v>3087</v>
      </c>
      <c r="AY21" s="218" t="s">
        <v>3093</v>
      </c>
      <c r="AZ21" s="223" t="s">
        <v>1196</v>
      </c>
      <c r="BA21" s="222" t="s">
        <v>1168</v>
      </c>
      <c r="BB21" s="218" t="s">
        <v>1233</v>
      </c>
      <c r="BC21" s="223" t="s">
        <v>910</v>
      </c>
      <c r="BD21" s="223" t="s">
        <v>1168</v>
      </c>
      <c r="BE21" s="218" t="s">
        <v>1200</v>
      </c>
      <c r="BF21" s="223" t="s">
        <v>1167</v>
      </c>
      <c r="BG21" s="218" t="s">
        <v>1233</v>
      </c>
      <c r="BH21" s="218" t="s">
        <v>797</v>
      </c>
      <c r="BI21" s="218" t="s">
        <v>797</v>
      </c>
      <c r="BJ21" s="218" t="s">
        <v>797</v>
      </c>
      <c r="BK21" s="218" t="s">
        <v>797</v>
      </c>
      <c r="BL21" s="218" t="s">
        <v>797</v>
      </c>
      <c r="BM21" s="218" t="s">
        <v>797</v>
      </c>
      <c r="BN21" s="218" t="s">
        <v>797</v>
      </c>
      <c r="BO21" s="218" t="s">
        <v>797</v>
      </c>
      <c r="BP21" s="223" t="s">
        <v>827</v>
      </c>
      <c r="BQ21" s="218" t="s">
        <v>797</v>
      </c>
      <c r="BR21" s="218" t="s">
        <v>1233</v>
      </c>
      <c r="BS21" s="223" t="s">
        <v>1206</v>
      </c>
      <c r="BT21" s="223" t="s">
        <v>1168</v>
      </c>
      <c r="BU21" s="218" t="s">
        <v>1233</v>
      </c>
      <c r="BV21" s="218" t="s">
        <v>797</v>
      </c>
      <c r="BW21" s="218" t="s">
        <v>797</v>
      </c>
      <c r="BX21" s="218" t="s">
        <v>1233</v>
      </c>
      <c r="BY21" s="226" t="s">
        <v>797</v>
      </c>
      <c r="BZ21" s="218" t="s">
        <v>797</v>
      </c>
      <c r="CA21" s="218">
        <v>1994</v>
      </c>
      <c r="CB21" s="223" t="s">
        <v>1167</v>
      </c>
      <c r="CC21" s="218" t="s">
        <v>943</v>
      </c>
      <c r="CD21" s="218" t="s">
        <v>797</v>
      </c>
      <c r="CE21" s="218" t="s">
        <v>797</v>
      </c>
      <c r="CF21" s="218" t="s">
        <v>797</v>
      </c>
      <c r="CG21" s="218" t="s">
        <v>797</v>
      </c>
      <c r="CH21" s="218" t="s">
        <v>797</v>
      </c>
      <c r="CI21" s="218" t="s">
        <v>3097</v>
      </c>
      <c r="CJ21" s="218" t="s">
        <v>797</v>
      </c>
      <c r="CK21" s="218" t="s">
        <v>797</v>
      </c>
      <c r="CL21" s="218" t="s">
        <v>337</v>
      </c>
      <c r="CM21" s="218" t="s">
        <v>797</v>
      </c>
      <c r="CN21" s="218" t="s">
        <v>797</v>
      </c>
      <c r="CO21" s="218" t="s">
        <v>797</v>
      </c>
      <c r="CP21" s="218" t="s">
        <v>1233</v>
      </c>
      <c r="CQ21" s="218" t="s">
        <v>1224</v>
      </c>
      <c r="CR21" s="218" t="s">
        <v>1167</v>
      </c>
      <c r="CS21" s="218" t="s">
        <v>1233</v>
      </c>
      <c r="CT21" s="223" t="s">
        <v>1226</v>
      </c>
      <c r="CU21" s="233" t="s">
        <v>1229</v>
      </c>
      <c r="CV21" s="218" t="s">
        <v>1231</v>
      </c>
      <c r="CW21" s="218" t="s">
        <v>1229</v>
      </c>
      <c r="CX21" s="218" t="s">
        <v>3099</v>
      </c>
      <c r="CY21" s="218" t="s">
        <v>1233</v>
      </c>
      <c r="CZ21" s="218" t="s">
        <v>1233</v>
      </c>
      <c r="DA21" s="218" t="s">
        <v>1234</v>
      </c>
      <c r="DB21" s="223" t="s">
        <v>1238</v>
      </c>
      <c r="DC21" s="218" t="s">
        <v>1233</v>
      </c>
      <c r="DD21" s="218" t="s">
        <v>797</v>
      </c>
      <c r="DE21" s="218" t="s">
        <v>797</v>
      </c>
      <c r="DF21" s="218" t="s">
        <v>1239</v>
      </c>
      <c r="DG21" s="218" t="s">
        <v>3060</v>
      </c>
      <c r="DH21" s="218" t="s">
        <v>797</v>
      </c>
      <c r="DI21" s="218" t="s">
        <v>797</v>
      </c>
      <c r="DJ21" s="218" t="s">
        <v>797</v>
      </c>
      <c r="DK21" s="218" t="s">
        <v>797</v>
      </c>
      <c r="DL21" s="218" t="s">
        <v>797</v>
      </c>
      <c r="DM21" s="218" t="s">
        <v>797</v>
      </c>
      <c r="DN21" s="218" t="s">
        <v>797</v>
      </c>
      <c r="DO21" s="218" t="s">
        <v>797</v>
      </c>
      <c r="DP21" s="218" t="s">
        <v>797</v>
      </c>
      <c r="DQ21" s="226" t="s">
        <v>797</v>
      </c>
      <c r="DR21" s="218" t="s">
        <v>797</v>
      </c>
      <c r="DS21" s="218" t="s">
        <v>797</v>
      </c>
      <c r="DT21" s="218" t="s">
        <v>797</v>
      </c>
      <c r="DU21" s="218" t="s">
        <v>797</v>
      </c>
      <c r="DV21" s="218" t="s">
        <v>1233</v>
      </c>
      <c r="DW21" s="218" t="s">
        <v>3116</v>
      </c>
      <c r="DX21" s="228" t="s">
        <v>1422</v>
      </c>
      <c r="DY21" s="228" t="s">
        <v>3119</v>
      </c>
      <c r="DZ21" s="220"/>
      <c r="EA21" s="251" t="s">
        <v>337</v>
      </c>
      <c r="EB21" s="218" t="s">
        <v>3334</v>
      </c>
      <c r="EC21" s="218" t="s">
        <v>797</v>
      </c>
      <c r="ED21" s="218" t="s">
        <v>3327</v>
      </c>
      <c r="EE21" s="218" t="s">
        <v>3332</v>
      </c>
      <c r="EF21" s="218" t="s">
        <v>337</v>
      </c>
      <c r="EG21" s="218" t="s">
        <v>337</v>
      </c>
      <c r="EH21" s="218" t="s">
        <v>3333</v>
      </c>
      <c r="EI21" s="218" t="s">
        <v>797</v>
      </c>
      <c r="EJ21" s="218" t="s">
        <v>337</v>
      </c>
      <c r="EK21" s="218" t="s">
        <v>3334</v>
      </c>
      <c r="EL21" s="218" t="s">
        <v>3335</v>
      </c>
      <c r="EM21" s="218" t="s">
        <v>797</v>
      </c>
      <c r="EN21" s="218" t="s">
        <v>797</v>
      </c>
      <c r="EO21" s="218" t="s">
        <v>797</v>
      </c>
      <c r="EP21" s="251" t="s">
        <v>337</v>
      </c>
      <c r="EQ21" s="228" t="s">
        <v>3121</v>
      </c>
      <c r="ER21" s="228" t="s">
        <v>337</v>
      </c>
      <c r="ES21" s="228" t="s">
        <v>3122</v>
      </c>
      <c r="ET21" s="228" t="s">
        <v>3231</v>
      </c>
      <c r="EU21" s="229" t="s">
        <v>736</v>
      </c>
      <c r="EV21" s="267" t="s">
        <v>797</v>
      </c>
      <c r="EW21" s="218" t="s">
        <v>3343</v>
      </c>
      <c r="EX21" s="251" t="s">
        <v>337</v>
      </c>
      <c r="EY21" s="218" t="s">
        <v>3349</v>
      </c>
      <c r="EZ21" s="228" t="s">
        <v>3337</v>
      </c>
      <c r="FA21" s="218" t="s">
        <v>1167</v>
      </c>
      <c r="FB21" s="218" t="s">
        <v>1233</v>
      </c>
      <c r="FC21" s="218" t="s">
        <v>1255</v>
      </c>
      <c r="FD21" s="223">
        <v>1990</v>
      </c>
      <c r="FE21" s="218" t="s">
        <v>3060</v>
      </c>
      <c r="FF21" s="223" t="s">
        <v>797</v>
      </c>
      <c r="FG21" s="223" t="s">
        <v>797</v>
      </c>
      <c r="FH21" s="230" t="s">
        <v>797</v>
      </c>
      <c r="FI21" s="218" t="s">
        <v>797</v>
      </c>
      <c r="FJ21" s="218" t="s">
        <v>797</v>
      </c>
      <c r="FK21" s="218">
        <v>2</v>
      </c>
      <c r="FL21" s="218" t="s">
        <v>705</v>
      </c>
      <c r="FM21" s="218" t="s">
        <v>1233</v>
      </c>
      <c r="FN21" s="230" t="s">
        <v>1167</v>
      </c>
      <c r="FO21" s="230" t="s">
        <v>797</v>
      </c>
      <c r="FP21" s="230" t="s">
        <v>797</v>
      </c>
      <c r="FQ21" s="218" t="s">
        <v>3093</v>
      </c>
      <c r="FR21" s="218" t="s">
        <v>1259</v>
      </c>
      <c r="FS21" s="218" t="s">
        <v>1233</v>
      </c>
    </row>
    <row r="22" spans="1:175" s="254" customFormat="1" ht="84" customHeight="1" x14ac:dyDescent="0.35">
      <c r="A22" s="218" t="s">
        <v>3000</v>
      </c>
      <c r="B22" s="248" t="s">
        <v>2967</v>
      </c>
      <c r="C22" s="218" t="s">
        <v>3001</v>
      </c>
      <c r="D22" s="248" t="s">
        <v>1158</v>
      </c>
      <c r="E22" s="218" t="s">
        <v>3030</v>
      </c>
      <c r="F22" s="248" t="s">
        <v>3311</v>
      </c>
      <c r="G22" s="248">
        <v>1999</v>
      </c>
      <c r="H22" s="248" t="s">
        <v>3037</v>
      </c>
      <c r="I22" s="219" t="s">
        <v>3044</v>
      </c>
      <c r="J22" s="249" t="s">
        <v>3312</v>
      </c>
      <c r="K22" s="222" t="s">
        <v>1164</v>
      </c>
      <c r="L22" s="218" t="s">
        <v>1233</v>
      </c>
      <c r="M22" s="219" t="s">
        <v>851</v>
      </c>
      <c r="N22" s="218" t="s">
        <v>851</v>
      </c>
      <c r="O22" s="218" t="s">
        <v>827</v>
      </c>
      <c r="P22" s="219" t="s">
        <v>1168</v>
      </c>
      <c r="Q22" s="218" t="s">
        <v>797</v>
      </c>
      <c r="R22" s="218" t="s">
        <v>797</v>
      </c>
      <c r="S22" s="218" t="s">
        <v>3072</v>
      </c>
      <c r="T22" s="218" t="s">
        <v>1167</v>
      </c>
      <c r="U22" s="218" t="s">
        <v>3069</v>
      </c>
      <c r="V22" s="218" t="s">
        <v>3073</v>
      </c>
      <c r="W22" s="218" t="s">
        <v>3048</v>
      </c>
      <c r="X22" s="219">
        <v>1993</v>
      </c>
      <c r="Y22" s="218" t="s">
        <v>3051</v>
      </c>
      <c r="Z22" s="219">
        <v>1996</v>
      </c>
      <c r="AA22" s="219">
        <v>28</v>
      </c>
      <c r="AB22" s="218" t="s">
        <v>1167</v>
      </c>
      <c r="AC22" s="218" t="s">
        <v>1233</v>
      </c>
      <c r="AD22" s="219" t="s">
        <v>797</v>
      </c>
      <c r="AE22" s="218" t="s">
        <v>797</v>
      </c>
      <c r="AF22" s="218" t="s">
        <v>797</v>
      </c>
      <c r="AG22" s="219" t="s">
        <v>797</v>
      </c>
      <c r="AH22" s="219" t="s">
        <v>797</v>
      </c>
      <c r="AI22" s="219" t="s">
        <v>797</v>
      </c>
      <c r="AJ22" s="219" t="s">
        <v>797</v>
      </c>
      <c r="AK22" s="218" t="s">
        <v>827</v>
      </c>
      <c r="AL22" s="218" t="s">
        <v>1168</v>
      </c>
      <c r="AM22" s="218" t="s">
        <v>1233</v>
      </c>
      <c r="AN22" s="218" t="s">
        <v>3074</v>
      </c>
      <c r="AO22" s="218" t="s">
        <v>1168</v>
      </c>
      <c r="AP22" s="218" t="s">
        <v>1190</v>
      </c>
      <c r="AQ22" s="218" t="s">
        <v>797</v>
      </c>
      <c r="AR22" s="218" t="s">
        <v>797</v>
      </c>
      <c r="AS22" s="218" t="s">
        <v>3075</v>
      </c>
      <c r="AT22" s="233" t="s">
        <v>1194</v>
      </c>
      <c r="AU22" s="222" t="s">
        <v>1167</v>
      </c>
      <c r="AV22" s="218" t="s">
        <v>3082</v>
      </c>
      <c r="AW22" s="218" t="s">
        <v>3082</v>
      </c>
      <c r="AX22" s="218" t="s">
        <v>3087</v>
      </c>
      <c r="AY22" s="218" t="s">
        <v>3093</v>
      </c>
      <c r="AZ22" s="223" t="s">
        <v>1196</v>
      </c>
      <c r="BA22" s="222" t="s">
        <v>1168</v>
      </c>
      <c r="BB22" s="218" t="s">
        <v>1233</v>
      </c>
      <c r="BC22" s="223" t="s">
        <v>910</v>
      </c>
      <c r="BD22" s="223" t="s">
        <v>1168</v>
      </c>
      <c r="BE22" s="218" t="s">
        <v>1200</v>
      </c>
      <c r="BF22" s="223" t="s">
        <v>1167</v>
      </c>
      <c r="BG22" s="218" t="s">
        <v>1233</v>
      </c>
      <c r="BH22" s="218" t="s">
        <v>797</v>
      </c>
      <c r="BI22" s="218" t="s">
        <v>797</v>
      </c>
      <c r="BJ22" s="218" t="s">
        <v>797</v>
      </c>
      <c r="BK22" s="218" t="s">
        <v>797</v>
      </c>
      <c r="BL22" s="218" t="s">
        <v>797</v>
      </c>
      <c r="BM22" s="218" t="s">
        <v>797</v>
      </c>
      <c r="BN22" s="218" t="s">
        <v>797</v>
      </c>
      <c r="BO22" s="218" t="s">
        <v>797</v>
      </c>
      <c r="BP22" s="223" t="s">
        <v>827</v>
      </c>
      <c r="BQ22" s="218" t="s">
        <v>797</v>
      </c>
      <c r="BR22" s="218" t="s">
        <v>1233</v>
      </c>
      <c r="BS22" s="223" t="s">
        <v>1206</v>
      </c>
      <c r="BT22" s="223" t="s">
        <v>1168</v>
      </c>
      <c r="BU22" s="218" t="s">
        <v>1233</v>
      </c>
      <c r="BV22" s="218" t="s">
        <v>797</v>
      </c>
      <c r="BW22" s="218" t="s">
        <v>797</v>
      </c>
      <c r="BX22" s="218" t="s">
        <v>1233</v>
      </c>
      <c r="BY22" s="226" t="s">
        <v>797</v>
      </c>
      <c r="BZ22" s="218" t="s">
        <v>797</v>
      </c>
      <c r="CA22" s="218">
        <v>1994</v>
      </c>
      <c r="CB22" s="223" t="s">
        <v>1167</v>
      </c>
      <c r="CC22" s="218" t="s">
        <v>943</v>
      </c>
      <c r="CD22" s="218" t="s">
        <v>797</v>
      </c>
      <c r="CE22" s="218" t="s">
        <v>797</v>
      </c>
      <c r="CF22" s="218" t="s">
        <v>797</v>
      </c>
      <c r="CG22" s="218" t="s">
        <v>797</v>
      </c>
      <c r="CH22" s="218" t="s">
        <v>797</v>
      </c>
      <c r="CI22" s="218" t="s">
        <v>3097</v>
      </c>
      <c r="CJ22" s="218" t="s">
        <v>797</v>
      </c>
      <c r="CK22" s="218" t="s">
        <v>797</v>
      </c>
      <c r="CL22" s="218" t="s">
        <v>337</v>
      </c>
      <c r="CM22" s="218" t="s">
        <v>797</v>
      </c>
      <c r="CN22" s="218" t="s">
        <v>797</v>
      </c>
      <c r="CO22" s="218" t="s">
        <v>797</v>
      </c>
      <c r="CP22" s="218" t="s">
        <v>1233</v>
      </c>
      <c r="CQ22" s="218" t="s">
        <v>1224</v>
      </c>
      <c r="CR22" s="218" t="s">
        <v>1167</v>
      </c>
      <c r="CS22" s="218" t="s">
        <v>1233</v>
      </c>
      <c r="CT22" s="223" t="s">
        <v>1226</v>
      </c>
      <c r="CU22" s="233" t="s">
        <v>1229</v>
      </c>
      <c r="CV22" s="218" t="s">
        <v>1231</v>
      </c>
      <c r="CW22" s="218" t="s">
        <v>1229</v>
      </c>
      <c r="CX22" s="218" t="s">
        <v>3099</v>
      </c>
      <c r="CY22" s="218" t="s">
        <v>1233</v>
      </c>
      <c r="CZ22" s="218" t="s">
        <v>1233</v>
      </c>
      <c r="DA22" s="218" t="s">
        <v>1234</v>
      </c>
      <c r="DB22" s="223" t="s">
        <v>1238</v>
      </c>
      <c r="DC22" s="218" t="s">
        <v>1233</v>
      </c>
      <c r="DD22" s="218" t="s">
        <v>797</v>
      </c>
      <c r="DE22" s="218" t="s">
        <v>797</v>
      </c>
      <c r="DF22" s="218" t="s">
        <v>1239</v>
      </c>
      <c r="DG22" s="218" t="s">
        <v>3060</v>
      </c>
      <c r="DH22" s="218" t="s">
        <v>797</v>
      </c>
      <c r="DI22" s="218" t="s">
        <v>797</v>
      </c>
      <c r="DJ22" s="218" t="s">
        <v>797</v>
      </c>
      <c r="DK22" s="218" t="s">
        <v>797</v>
      </c>
      <c r="DL22" s="218" t="s">
        <v>797</v>
      </c>
      <c r="DM22" s="218" t="s">
        <v>797</v>
      </c>
      <c r="DN22" s="218" t="s">
        <v>797</v>
      </c>
      <c r="DO22" s="218" t="s">
        <v>797</v>
      </c>
      <c r="DP22" s="218" t="s">
        <v>797</v>
      </c>
      <c r="DQ22" s="226" t="s">
        <v>797</v>
      </c>
      <c r="DR22" s="218" t="s">
        <v>797</v>
      </c>
      <c r="DS22" s="218" t="s">
        <v>797</v>
      </c>
      <c r="DT22" s="218" t="s">
        <v>797</v>
      </c>
      <c r="DU22" s="218" t="s">
        <v>797</v>
      </c>
      <c r="DV22" s="218" t="s">
        <v>1233</v>
      </c>
      <c r="DW22" s="218" t="s">
        <v>3116</v>
      </c>
      <c r="DX22" s="228" t="s">
        <v>1422</v>
      </c>
      <c r="DY22" s="228" t="s">
        <v>3119</v>
      </c>
      <c r="DZ22" s="220"/>
      <c r="EA22" s="251" t="s">
        <v>337</v>
      </c>
      <c r="EB22" s="218" t="s">
        <v>3334</v>
      </c>
      <c r="EC22" s="218" t="s">
        <v>797</v>
      </c>
      <c r="ED22" s="218" t="s">
        <v>3327</v>
      </c>
      <c r="EE22" s="218" t="s">
        <v>3332</v>
      </c>
      <c r="EF22" s="218" t="s">
        <v>337</v>
      </c>
      <c r="EG22" s="218" t="s">
        <v>337</v>
      </c>
      <c r="EH22" s="218" t="s">
        <v>3333</v>
      </c>
      <c r="EI22" s="218" t="s">
        <v>797</v>
      </c>
      <c r="EJ22" s="218" t="s">
        <v>337</v>
      </c>
      <c r="EK22" s="218" t="s">
        <v>3334</v>
      </c>
      <c r="EL22" s="218" t="s">
        <v>3335</v>
      </c>
      <c r="EM22" s="218" t="s">
        <v>797</v>
      </c>
      <c r="EN22" s="218" t="s">
        <v>797</v>
      </c>
      <c r="EO22" s="218" t="s">
        <v>797</v>
      </c>
      <c r="EP22" s="251" t="s">
        <v>337</v>
      </c>
      <c r="EQ22" s="228" t="s">
        <v>3121</v>
      </c>
      <c r="ER22" s="228" t="s">
        <v>337</v>
      </c>
      <c r="ES22" s="228" t="s">
        <v>3123</v>
      </c>
      <c r="ET22" s="228" t="s">
        <v>3231</v>
      </c>
      <c r="EU22" s="229" t="s">
        <v>736</v>
      </c>
      <c r="EV22" s="267" t="s">
        <v>797</v>
      </c>
      <c r="EW22" s="218" t="s">
        <v>3343</v>
      </c>
      <c r="EX22" s="251" t="s">
        <v>337</v>
      </c>
      <c r="EY22" s="218" t="s">
        <v>3339</v>
      </c>
      <c r="EZ22" s="228" t="s">
        <v>3337</v>
      </c>
      <c r="FA22" s="218" t="s">
        <v>1167</v>
      </c>
      <c r="FB22" s="218" t="s">
        <v>1233</v>
      </c>
      <c r="FC22" s="218" t="s">
        <v>1255</v>
      </c>
      <c r="FD22" s="223">
        <v>1990</v>
      </c>
      <c r="FE22" s="218" t="s">
        <v>3060</v>
      </c>
      <c r="FF22" s="223" t="s">
        <v>797</v>
      </c>
      <c r="FG22" s="223" t="s">
        <v>797</v>
      </c>
      <c r="FH22" s="230" t="s">
        <v>797</v>
      </c>
      <c r="FI22" s="218" t="s">
        <v>797</v>
      </c>
      <c r="FJ22" s="218" t="s">
        <v>797</v>
      </c>
      <c r="FK22" s="218">
        <v>2</v>
      </c>
      <c r="FL22" s="218" t="s">
        <v>705</v>
      </c>
      <c r="FM22" s="218" t="s">
        <v>1233</v>
      </c>
      <c r="FN22" s="230" t="s">
        <v>1167</v>
      </c>
      <c r="FO22" s="230" t="s">
        <v>797</v>
      </c>
      <c r="FP22" s="230" t="s">
        <v>797</v>
      </c>
      <c r="FQ22" s="218" t="s">
        <v>3093</v>
      </c>
      <c r="FR22" s="218" t="s">
        <v>1259</v>
      </c>
      <c r="FS22" s="218" t="s">
        <v>1233</v>
      </c>
    </row>
    <row r="23" spans="1:175" s="254" customFormat="1" ht="84" customHeight="1" x14ac:dyDescent="0.35">
      <c r="A23" s="218" t="s">
        <v>3002</v>
      </c>
      <c r="B23" s="248" t="s">
        <v>2967</v>
      </c>
      <c r="C23" s="218" t="s">
        <v>3003</v>
      </c>
      <c r="D23" s="248" t="s">
        <v>1158</v>
      </c>
      <c r="E23" s="218" t="s">
        <v>3030</v>
      </c>
      <c r="F23" s="248" t="s">
        <v>3311</v>
      </c>
      <c r="G23" s="248">
        <v>1999</v>
      </c>
      <c r="H23" s="248" t="s">
        <v>3037</v>
      </c>
      <c r="I23" s="219" t="s">
        <v>3044</v>
      </c>
      <c r="J23" s="249" t="s">
        <v>3312</v>
      </c>
      <c r="K23" s="222" t="s">
        <v>1164</v>
      </c>
      <c r="L23" s="218" t="s">
        <v>1233</v>
      </c>
      <c r="M23" s="219" t="s">
        <v>851</v>
      </c>
      <c r="N23" s="218" t="s">
        <v>851</v>
      </c>
      <c r="O23" s="218" t="s">
        <v>827</v>
      </c>
      <c r="P23" s="219" t="s">
        <v>1168</v>
      </c>
      <c r="Q23" s="218" t="s">
        <v>797</v>
      </c>
      <c r="R23" s="218" t="s">
        <v>797</v>
      </c>
      <c r="S23" s="218" t="s">
        <v>3072</v>
      </c>
      <c r="T23" s="218" t="s">
        <v>1167</v>
      </c>
      <c r="U23" s="218" t="s">
        <v>3069</v>
      </c>
      <c r="V23" s="218" t="s">
        <v>3073</v>
      </c>
      <c r="W23" s="218" t="s">
        <v>3048</v>
      </c>
      <c r="X23" s="219">
        <v>1993</v>
      </c>
      <c r="Y23" s="218" t="s">
        <v>3051</v>
      </c>
      <c r="Z23" s="219">
        <v>1996</v>
      </c>
      <c r="AA23" s="219">
        <v>28</v>
      </c>
      <c r="AB23" s="218" t="s">
        <v>1167</v>
      </c>
      <c r="AC23" s="218" t="s">
        <v>1233</v>
      </c>
      <c r="AD23" s="219" t="s">
        <v>797</v>
      </c>
      <c r="AE23" s="218" t="s">
        <v>797</v>
      </c>
      <c r="AF23" s="218" t="s">
        <v>797</v>
      </c>
      <c r="AG23" s="219" t="s">
        <v>797</v>
      </c>
      <c r="AH23" s="219" t="s">
        <v>797</v>
      </c>
      <c r="AI23" s="219" t="s">
        <v>797</v>
      </c>
      <c r="AJ23" s="219" t="s">
        <v>797</v>
      </c>
      <c r="AK23" s="218" t="s">
        <v>827</v>
      </c>
      <c r="AL23" s="218" t="s">
        <v>1168</v>
      </c>
      <c r="AM23" s="218" t="s">
        <v>1233</v>
      </c>
      <c r="AN23" s="218" t="s">
        <v>3074</v>
      </c>
      <c r="AO23" s="218" t="s">
        <v>1168</v>
      </c>
      <c r="AP23" s="218" t="s">
        <v>1190</v>
      </c>
      <c r="AQ23" s="218" t="s">
        <v>797</v>
      </c>
      <c r="AR23" s="218" t="s">
        <v>797</v>
      </c>
      <c r="AS23" s="218" t="s">
        <v>3075</v>
      </c>
      <c r="AT23" s="233" t="s">
        <v>1194</v>
      </c>
      <c r="AU23" s="222" t="s">
        <v>1167</v>
      </c>
      <c r="AV23" s="218" t="s">
        <v>3082</v>
      </c>
      <c r="AW23" s="218" t="s">
        <v>3082</v>
      </c>
      <c r="AX23" s="218" t="s">
        <v>3087</v>
      </c>
      <c r="AY23" s="218" t="s">
        <v>3093</v>
      </c>
      <c r="AZ23" s="223" t="s">
        <v>1196</v>
      </c>
      <c r="BA23" s="222" t="s">
        <v>1168</v>
      </c>
      <c r="BB23" s="218" t="s">
        <v>1233</v>
      </c>
      <c r="BC23" s="223" t="s">
        <v>910</v>
      </c>
      <c r="BD23" s="223" t="s">
        <v>1168</v>
      </c>
      <c r="BE23" s="218" t="s">
        <v>1200</v>
      </c>
      <c r="BF23" s="223" t="s">
        <v>1167</v>
      </c>
      <c r="BG23" s="218" t="s">
        <v>1233</v>
      </c>
      <c r="BH23" s="218" t="s">
        <v>797</v>
      </c>
      <c r="BI23" s="218" t="s">
        <v>797</v>
      </c>
      <c r="BJ23" s="218" t="s">
        <v>797</v>
      </c>
      <c r="BK23" s="218" t="s">
        <v>797</v>
      </c>
      <c r="BL23" s="218" t="s">
        <v>797</v>
      </c>
      <c r="BM23" s="218" t="s">
        <v>797</v>
      </c>
      <c r="BN23" s="218" t="s">
        <v>797</v>
      </c>
      <c r="BO23" s="218" t="s">
        <v>797</v>
      </c>
      <c r="BP23" s="223" t="s">
        <v>827</v>
      </c>
      <c r="BQ23" s="218" t="s">
        <v>797</v>
      </c>
      <c r="BR23" s="218" t="s">
        <v>1233</v>
      </c>
      <c r="BS23" s="223" t="s">
        <v>1206</v>
      </c>
      <c r="BT23" s="223" t="s">
        <v>1168</v>
      </c>
      <c r="BU23" s="218" t="s">
        <v>1233</v>
      </c>
      <c r="BV23" s="218" t="s">
        <v>797</v>
      </c>
      <c r="BW23" s="218" t="s">
        <v>797</v>
      </c>
      <c r="BX23" s="218" t="s">
        <v>1233</v>
      </c>
      <c r="BY23" s="226" t="s">
        <v>797</v>
      </c>
      <c r="BZ23" s="218" t="s">
        <v>797</v>
      </c>
      <c r="CA23" s="218">
        <v>1994</v>
      </c>
      <c r="CB23" s="223" t="s">
        <v>1167</v>
      </c>
      <c r="CC23" s="218" t="s">
        <v>943</v>
      </c>
      <c r="CD23" s="218" t="s">
        <v>797</v>
      </c>
      <c r="CE23" s="218" t="s">
        <v>797</v>
      </c>
      <c r="CF23" s="218" t="s">
        <v>797</v>
      </c>
      <c r="CG23" s="218" t="s">
        <v>797</v>
      </c>
      <c r="CH23" s="218" t="s">
        <v>797</v>
      </c>
      <c r="CI23" s="218" t="s">
        <v>3097</v>
      </c>
      <c r="CJ23" s="218" t="s">
        <v>797</v>
      </c>
      <c r="CK23" s="218" t="s">
        <v>797</v>
      </c>
      <c r="CL23" s="218" t="s">
        <v>337</v>
      </c>
      <c r="CM23" s="218" t="s">
        <v>797</v>
      </c>
      <c r="CN23" s="218" t="s">
        <v>797</v>
      </c>
      <c r="CO23" s="218" t="s">
        <v>797</v>
      </c>
      <c r="CP23" s="218" t="s">
        <v>1233</v>
      </c>
      <c r="CQ23" s="218" t="s">
        <v>1224</v>
      </c>
      <c r="CR23" s="218" t="s">
        <v>1167</v>
      </c>
      <c r="CS23" s="218" t="s">
        <v>1233</v>
      </c>
      <c r="CT23" s="223" t="s">
        <v>1226</v>
      </c>
      <c r="CU23" s="233" t="s">
        <v>1229</v>
      </c>
      <c r="CV23" s="218" t="s">
        <v>1231</v>
      </c>
      <c r="CW23" s="218" t="s">
        <v>1229</v>
      </c>
      <c r="CX23" s="218" t="s">
        <v>3099</v>
      </c>
      <c r="CY23" s="218" t="s">
        <v>1233</v>
      </c>
      <c r="CZ23" s="218" t="s">
        <v>1233</v>
      </c>
      <c r="DA23" s="218" t="s">
        <v>1234</v>
      </c>
      <c r="DB23" s="223" t="s">
        <v>1238</v>
      </c>
      <c r="DC23" s="218" t="s">
        <v>1233</v>
      </c>
      <c r="DD23" s="218" t="s">
        <v>797</v>
      </c>
      <c r="DE23" s="218" t="s">
        <v>797</v>
      </c>
      <c r="DF23" s="218" t="s">
        <v>1239</v>
      </c>
      <c r="DG23" s="218" t="s">
        <v>3060</v>
      </c>
      <c r="DH23" s="218" t="s">
        <v>797</v>
      </c>
      <c r="DI23" s="218" t="s">
        <v>797</v>
      </c>
      <c r="DJ23" s="218" t="s">
        <v>797</v>
      </c>
      <c r="DK23" s="218" t="s">
        <v>797</v>
      </c>
      <c r="DL23" s="218" t="s">
        <v>797</v>
      </c>
      <c r="DM23" s="218" t="s">
        <v>797</v>
      </c>
      <c r="DN23" s="218" t="s">
        <v>797</v>
      </c>
      <c r="DO23" s="218" t="s">
        <v>797</v>
      </c>
      <c r="DP23" s="218" t="s">
        <v>797</v>
      </c>
      <c r="DQ23" s="226" t="s">
        <v>797</v>
      </c>
      <c r="DR23" s="218" t="s">
        <v>797</v>
      </c>
      <c r="DS23" s="218" t="s">
        <v>797</v>
      </c>
      <c r="DT23" s="218" t="s">
        <v>797</v>
      </c>
      <c r="DU23" s="218" t="s">
        <v>797</v>
      </c>
      <c r="DV23" s="218" t="s">
        <v>1233</v>
      </c>
      <c r="DW23" s="218" t="s">
        <v>3116</v>
      </c>
      <c r="DX23" s="228" t="s">
        <v>1422</v>
      </c>
      <c r="DY23" s="228" t="s">
        <v>3119</v>
      </c>
      <c r="DZ23" s="266"/>
      <c r="EA23" s="251" t="s">
        <v>337</v>
      </c>
      <c r="EB23" s="218" t="s">
        <v>3334</v>
      </c>
      <c r="EC23" s="218" t="s">
        <v>797</v>
      </c>
      <c r="ED23" s="218" t="s">
        <v>3327</v>
      </c>
      <c r="EE23" s="218" t="s">
        <v>3332</v>
      </c>
      <c r="EF23" s="218" t="s">
        <v>337</v>
      </c>
      <c r="EG23" s="218" t="s">
        <v>337</v>
      </c>
      <c r="EH23" s="218" t="s">
        <v>3333</v>
      </c>
      <c r="EI23" s="218" t="s">
        <v>797</v>
      </c>
      <c r="EJ23" s="218" t="s">
        <v>337</v>
      </c>
      <c r="EK23" s="218" t="s">
        <v>3334</v>
      </c>
      <c r="EL23" s="218" t="s">
        <v>3335</v>
      </c>
      <c r="EM23" s="218" t="s">
        <v>797</v>
      </c>
      <c r="EN23" s="218" t="s">
        <v>797</v>
      </c>
      <c r="EO23" s="218" t="s">
        <v>797</v>
      </c>
      <c r="EP23" s="251" t="s">
        <v>337</v>
      </c>
      <c r="EQ23" s="228" t="s">
        <v>3121</v>
      </c>
      <c r="ER23" s="228" t="s">
        <v>337</v>
      </c>
      <c r="ES23" s="228" t="s">
        <v>3124</v>
      </c>
      <c r="ET23" s="228" t="s">
        <v>3231</v>
      </c>
      <c r="EU23" s="229" t="s">
        <v>736</v>
      </c>
      <c r="EV23" s="267" t="s">
        <v>797</v>
      </c>
      <c r="EW23" s="218" t="s">
        <v>3344</v>
      </c>
      <c r="EX23" s="251" t="s">
        <v>337</v>
      </c>
      <c r="EY23" s="218" t="s">
        <v>3338</v>
      </c>
      <c r="EZ23" s="228" t="s">
        <v>3337</v>
      </c>
      <c r="FA23" s="218" t="s">
        <v>1167</v>
      </c>
      <c r="FB23" s="218" t="s">
        <v>1233</v>
      </c>
      <c r="FC23" s="218" t="s">
        <v>1255</v>
      </c>
      <c r="FD23" s="223">
        <v>1990</v>
      </c>
      <c r="FE23" s="218" t="s">
        <v>3060</v>
      </c>
      <c r="FF23" s="223" t="s">
        <v>797</v>
      </c>
      <c r="FG23" s="223" t="s">
        <v>797</v>
      </c>
      <c r="FH23" s="230" t="s">
        <v>797</v>
      </c>
      <c r="FI23" s="218" t="s">
        <v>797</v>
      </c>
      <c r="FJ23" s="218" t="s">
        <v>797</v>
      </c>
      <c r="FK23" s="218">
        <v>2</v>
      </c>
      <c r="FL23" s="218" t="s">
        <v>705</v>
      </c>
      <c r="FM23" s="218" t="s">
        <v>1233</v>
      </c>
      <c r="FN23" s="230" t="s">
        <v>1167</v>
      </c>
      <c r="FO23" s="230" t="s">
        <v>797</v>
      </c>
      <c r="FP23" s="230" t="s">
        <v>797</v>
      </c>
      <c r="FQ23" s="218" t="s">
        <v>3093</v>
      </c>
      <c r="FR23" s="218" t="s">
        <v>1259</v>
      </c>
      <c r="FS23" s="218" t="s">
        <v>1233</v>
      </c>
    </row>
    <row r="24" spans="1:175" s="254" customFormat="1" ht="78.75" customHeight="1" x14ac:dyDescent="0.35">
      <c r="A24" s="218" t="s">
        <v>3004</v>
      </c>
      <c r="B24" s="248" t="s">
        <v>2967</v>
      </c>
      <c r="C24" s="218" t="s">
        <v>3005</v>
      </c>
      <c r="D24" s="248" t="s">
        <v>1158</v>
      </c>
      <c r="E24" s="218" t="s">
        <v>3030</v>
      </c>
      <c r="F24" s="248" t="s">
        <v>3311</v>
      </c>
      <c r="G24" s="248">
        <v>1999</v>
      </c>
      <c r="H24" s="248" t="s">
        <v>3037</v>
      </c>
      <c r="I24" s="219" t="s">
        <v>3044</v>
      </c>
      <c r="J24" s="249" t="s">
        <v>3312</v>
      </c>
      <c r="K24" s="222" t="s">
        <v>1164</v>
      </c>
      <c r="L24" s="218" t="s">
        <v>1233</v>
      </c>
      <c r="M24" s="219" t="s">
        <v>851</v>
      </c>
      <c r="N24" s="218" t="s">
        <v>851</v>
      </c>
      <c r="O24" s="218" t="s">
        <v>827</v>
      </c>
      <c r="P24" s="219" t="s">
        <v>1168</v>
      </c>
      <c r="Q24" s="218" t="s">
        <v>797</v>
      </c>
      <c r="R24" s="218" t="s">
        <v>797</v>
      </c>
      <c r="S24" s="218" t="s">
        <v>3072</v>
      </c>
      <c r="T24" s="218" t="s">
        <v>1167</v>
      </c>
      <c r="U24" s="218" t="s">
        <v>3069</v>
      </c>
      <c r="V24" s="218" t="s">
        <v>3073</v>
      </c>
      <c r="W24" s="218" t="s">
        <v>3048</v>
      </c>
      <c r="X24" s="219">
        <v>1993</v>
      </c>
      <c r="Y24" s="218" t="s">
        <v>3051</v>
      </c>
      <c r="Z24" s="219">
        <v>1996</v>
      </c>
      <c r="AA24" s="219">
        <v>28</v>
      </c>
      <c r="AB24" s="218" t="s">
        <v>1167</v>
      </c>
      <c r="AC24" s="218" t="s">
        <v>1233</v>
      </c>
      <c r="AD24" s="219" t="s">
        <v>797</v>
      </c>
      <c r="AE24" s="218" t="s">
        <v>797</v>
      </c>
      <c r="AF24" s="218" t="s">
        <v>797</v>
      </c>
      <c r="AG24" s="219" t="s">
        <v>797</v>
      </c>
      <c r="AH24" s="219" t="s">
        <v>797</v>
      </c>
      <c r="AI24" s="219" t="s">
        <v>797</v>
      </c>
      <c r="AJ24" s="219" t="s">
        <v>797</v>
      </c>
      <c r="AK24" s="218" t="s">
        <v>827</v>
      </c>
      <c r="AL24" s="218" t="s">
        <v>1168</v>
      </c>
      <c r="AM24" s="218" t="s">
        <v>1233</v>
      </c>
      <c r="AN24" s="218" t="s">
        <v>3074</v>
      </c>
      <c r="AO24" s="218" t="s">
        <v>1168</v>
      </c>
      <c r="AP24" s="218" t="s">
        <v>1190</v>
      </c>
      <c r="AQ24" s="218" t="s">
        <v>797</v>
      </c>
      <c r="AR24" s="218" t="s">
        <v>797</v>
      </c>
      <c r="AS24" s="218" t="s">
        <v>3075</v>
      </c>
      <c r="AT24" s="233" t="s">
        <v>1194</v>
      </c>
      <c r="AU24" s="222" t="s">
        <v>1167</v>
      </c>
      <c r="AV24" s="218" t="s">
        <v>3082</v>
      </c>
      <c r="AW24" s="218" t="s">
        <v>3082</v>
      </c>
      <c r="AX24" s="218" t="s">
        <v>3087</v>
      </c>
      <c r="AY24" s="218" t="s">
        <v>3093</v>
      </c>
      <c r="AZ24" s="223" t="s">
        <v>1196</v>
      </c>
      <c r="BA24" s="222" t="s">
        <v>1168</v>
      </c>
      <c r="BB24" s="218" t="s">
        <v>1233</v>
      </c>
      <c r="BC24" s="223" t="s">
        <v>910</v>
      </c>
      <c r="BD24" s="223" t="s">
        <v>1168</v>
      </c>
      <c r="BE24" s="218" t="s">
        <v>1200</v>
      </c>
      <c r="BF24" s="223" t="s">
        <v>1167</v>
      </c>
      <c r="BG24" s="218" t="s">
        <v>1233</v>
      </c>
      <c r="BH24" s="218" t="s">
        <v>797</v>
      </c>
      <c r="BI24" s="218" t="s">
        <v>797</v>
      </c>
      <c r="BJ24" s="218" t="s">
        <v>797</v>
      </c>
      <c r="BK24" s="218" t="s">
        <v>797</v>
      </c>
      <c r="BL24" s="218" t="s">
        <v>797</v>
      </c>
      <c r="BM24" s="218" t="s">
        <v>797</v>
      </c>
      <c r="BN24" s="218" t="s">
        <v>797</v>
      </c>
      <c r="BO24" s="218" t="s">
        <v>797</v>
      </c>
      <c r="BP24" s="223" t="s">
        <v>827</v>
      </c>
      <c r="BQ24" s="218" t="s">
        <v>797</v>
      </c>
      <c r="BR24" s="218" t="s">
        <v>1233</v>
      </c>
      <c r="BS24" s="223" t="s">
        <v>1206</v>
      </c>
      <c r="BT24" s="223" t="s">
        <v>1168</v>
      </c>
      <c r="BU24" s="218" t="s">
        <v>1233</v>
      </c>
      <c r="BV24" s="218" t="s">
        <v>797</v>
      </c>
      <c r="BW24" s="218" t="s">
        <v>797</v>
      </c>
      <c r="BX24" s="218" t="s">
        <v>1233</v>
      </c>
      <c r="BY24" s="226" t="s">
        <v>797</v>
      </c>
      <c r="BZ24" s="218" t="s">
        <v>797</v>
      </c>
      <c r="CA24" s="218">
        <v>1994</v>
      </c>
      <c r="CB24" s="223" t="s">
        <v>1167</v>
      </c>
      <c r="CC24" s="218" t="s">
        <v>943</v>
      </c>
      <c r="CD24" s="218" t="s">
        <v>797</v>
      </c>
      <c r="CE24" s="218" t="s">
        <v>797</v>
      </c>
      <c r="CF24" s="218" t="s">
        <v>797</v>
      </c>
      <c r="CG24" s="218" t="s">
        <v>797</v>
      </c>
      <c r="CH24" s="218" t="s">
        <v>797</v>
      </c>
      <c r="CI24" s="218" t="s">
        <v>3097</v>
      </c>
      <c r="CJ24" s="218" t="s">
        <v>797</v>
      </c>
      <c r="CK24" s="218" t="s">
        <v>797</v>
      </c>
      <c r="CL24" s="218" t="s">
        <v>337</v>
      </c>
      <c r="CM24" s="218" t="s">
        <v>797</v>
      </c>
      <c r="CN24" s="218" t="s">
        <v>797</v>
      </c>
      <c r="CO24" s="218" t="s">
        <v>797</v>
      </c>
      <c r="CP24" s="218" t="s">
        <v>1233</v>
      </c>
      <c r="CQ24" s="218" t="s">
        <v>1224</v>
      </c>
      <c r="CR24" s="218" t="s">
        <v>1167</v>
      </c>
      <c r="CS24" s="218" t="s">
        <v>1233</v>
      </c>
      <c r="CT24" s="223" t="s">
        <v>1226</v>
      </c>
      <c r="CU24" s="233" t="s">
        <v>1229</v>
      </c>
      <c r="CV24" s="218" t="s">
        <v>1231</v>
      </c>
      <c r="CW24" s="218" t="s">
        <v>1229</v>
      </c>
      <c r="CX24" s="218" t="s">
        <v>3099</v>
      </c>
      <c r="CY24" s="218" t="s">
        <v>1233</v>
      </c>
      <c r="CZ24" s="218" t="s">
        <v>1233</v>
      </c>
      <c r="DA24" s="218" t="s">
        <v>1234</v>
      </c>
      <c r="DB24" s="223" t="s">
        <v>1238</v>
      </c>
      <c r="DC24" s="218" t="s">
        <v>1233</v>
      </c>
      <c r="DD24" s="218" t="s">
        <v>797</v>
      </c>
      <c r="DE24" s="218" t="s">
        <v>797</v>
      </c>
      <c r="DF24" s="218" t="s">
        <v>1239</v>
      </c>
      <c r="DG24" s="218" t="s">
        <v>3060</v>
      </c>
      <c r="DH24" s="218" t="s">
        <v>797</v>
      </c>
      <c r="DI24" s="218" t="s">
        <v>797</v>
      </c>
      <c r="DJ24" s="218" t="s">
        <v>797</v>
      </c>
      <c r="DK24" s="218" t="s">
        <v>797</v>
      </c>
      <c r="DL24" s="218" t="s">
        <v>797</v>
      </c>
      <c r="DM24" s="218" t="s">
        <v>797</v>
      </c>
      <c r="DN24" s="218" t="s">
        <v>797</v>
      </c>
      <c r="DO24" s="218" t="s">
        <v>797</v>
      </c>
      <c r="DP24" s="218" t="s">
        <v>797</v>
      </c>
      <c r="DQ24" s="226" t="s">
        <v>797</v>
      </c>
      <c r="DR24" s="218" t="s">
        <v>797</v>
      </c>
      <c r="DS24" s="218" t="s">
        <v>797</v>
      </c>
      <c r="DT24" s="218" t="s">
        <v>797</v>
      </c>
      <c r="DU24" s="218" t="s">
        <v>797</v>
      </c>
      <c r="DV24" s="218" t="s">
        <v>1233</v>
      </c>
      <c r="DW24" s="218" t="s">
        <v>3116</v>
      </c>
      <c r="DX24" s="228" t="s">
        <v>1422</v>
      </c>
      <c r="DY24" s="228" t="s">
        <v>3119</v>
      </c>
      <c r="DZ24" s="220"/>
      <c r="EA24" s="251" t="s">
        <v>337</v>
      </c>
      <c r="EB24" s="218" t="s">
        <v>3334</v>
      </c>
      <c r="EC24" s="218" t="s">
        <v>797</v>
      </c>
      <c r="ED24" s="218" t="s">
        <v>3327</v>
      </c>
      <c r="EE24" s="218" t="s">
        <v>3332</v>
      </c>
      <c r="EF24" s="218" t="s">
        <v>337</v>
      </c>
      <c r="EG24" s="218" t="s">
        <v>337</v>
      </c>
      <c r="EH24" s="218" t="s">
        <v>3333</v>
      </c>
      <c r="EI24" s="218" t="s">
        <v>797</v>
      </c>
      <c r="EJ24" s="218" t="s">
        <v>337</v>
      </c>
      <c r="EK24" s="218" t="s">
        <v>3334</v>
      </c>
      <c r="EL24" s="218" t="s">
        <v>3335</v>
      </c>
      <c r="EM24" s="218" t="s">
        <v>797</v>
      </c>
      <c r="EN24" s="218" t="s">
        <v>797</v>
      </c>
      <c r="EO24" s="218" t="s">
        <v>797</v>
      </c>
      <c r="EP24" s="251" t="s">
        <v>337</v>
      </c>
      <c r="EQ24" s="228" t="s">
        <v>3121</v>
      </c>
      <c r="ER24" s="228" t="s">
        <v>337</v>
      </c>
      <c r="ES24" s="228" t="s">
        <v>3125</v>
      </c>
      <c r="ET24" s="228" t="s">
        <v>3231</v>
      </c>
      <c r="EU24" s="229" t="s">
        <v>736</v>
      </c>
      <c r="EV24" s="267" t="s">
        <v>797</v>
      </c>
      <c r="EW24" s="218" t="s">
        <v>3344</v>
      </c>
      <c r="EX24" s="251" t="s">
        <v>337</v>
      </c>
      <c r="EY24" s="218" t="s">
        <v>3339</v>
      </c>
      <c r="EZ24" s="228" t="s">
        <v>3129</v>
      </c>
      <c r="FA24" s="218" t="s">
        <v>1167</v>
      </c>
      <c r="FB24" s="218" t="s">
        <v>1233</v>
      </c>
      <c r="FC24" s="218" t="s">
        <v>1255</v>
      </c>
      <c r="FD24" s="223">
        <v>1990</v>
      </c>
      <c r="FE24" s="218" t="s">
        <v>3060</v>
      </c>
      <c r="FF24" s="223" t="s">
        <v>797</v>
      </c>
      <c r="FG24" s="223" t="s">
        <v>797</v>
      </c>
      <c r="FH24" s="230" t="s">
        <v>797</v>
      </c>
      <c r="FI24" s="218" t="s">
        <v>797</v>
      </c>
      <c r="FJ24" s="218" t="s">
        <v>797</v>
      </c>
      <c r="FK24" s="218">
        <v>2</v>
      </c>
      <c r="FL24" s="218" t="s">
        <v>705</v>
      </c>
      <c r="FM24" s="218" t="s">
        <v>1233</v>
      </c>
      <c r="FN24" s="230" t="s">
        <v>1167</v>
      </c>
      <c r="FO24" s="230" t="s">
        <v>797</v>
      </c>
      <c r="FP24" s="230" t="s">
        <v>797</v>
      </c>
      <c r="FQ24" s="218" t="s">
        <v>3093</v>
      </c>
      <c r="FR24" s="218" t="s">
        <v>1259</v>
      </c>
      <c r="FS24" s="218" t="s">
        <v>1233</v>
      </c>
    </row>
    <row r="25" spans="1:175" s="254" customFormat="1" ht="78.75" customHeight="1" x14ac:dyDescent="0.35">
      <c r="A25" s="218" t="s">
        <v>3006</v>
      </c>
      <c r="B25" s="248" t="s">
        <v>2967</v>
      </c>
      <c r="C25" s="218" t="s">
        <v>3007</v>
      </c>
      <c r="D25" s="248" t="s">
        <v>1158</v>
      </c>
      <c r="E25" s="218" t="s">
        <v>3030</v>
      </c>
      <c r="F25" s="248" t="s">
        <v>3311</v>
      </c>
      <c r="G25" s="248">
        <v>1999</v>
      </c>
      <c r="H25" s="248" t="s">
        <v>3037</v>
      </c>
      <c r="I25" s="219" t="s">
        <v>3044</v>
      </c>
      <c r="J25" s="249" t="s">
        <v>3312</v>
      </c>
      <c r="K25" s="222" t="s">
        <v>1164</v>
      </c>
      <c r="L25" s="218" t="s">
        <v>1233</v>
      </c>
      <c r="M25" s="219" t="s">
        <v>851</v>
      </c>
      <c r="N25" s="218" t="s">
        <v>851</v>
      </c>
      <c r="O25" s="218" t="s">
        <v>827</v>
      </c>
      <c r="P25" s="219" t="s">
        <v>1168</v>
      </c>
      <c r="Q25" s="218" t="s">
        <v>797</v>
      </c>
      <c r="R25" s="218" t="s">
        <v>797</v>
      </c>
      <c r="S25" s="218" t="s">
        <v>3072</v>
      </c>
      <c r="T25" s="218" t="s">
        <v>1167</v>
      </c>
      <c r="U25" s="218" t="s">
        <v>3069</v>
      </c>
      <c r="V25" s="218" t="s">
        <v>3073</v>
      </c>
      <c r="W25" s="218" t="s">
        <v>3048</v>
      </c>
      <c r="X25" s="219">
        <v>1993</v>
      </c>
      <c r="Y25" s="218" t="s">
        <v>3051</v>
      </c>
      <c r="Z25" s="219">
        <v>1996</v>
      </c>
      <c r="AA25" s="219">
        <v>28</v>
      </c>
      <c r="AB25" s="218" t="s">
        <v>1167</v>
      </c>
      <c r="AC25" s="218" t="s">
        <v>1233</v>
      </c>
      <c r="AD25" s="219" t="s">
        <v>797</v>
      </c>
      <c r="AE25" s="218" t="s">
        <v>797</v>
      </c>
      <c r="AF25" s="218" t="s">
        <v>797</v>
      </c>
      <c r="AG25" s="219" t="s">
        <v>797</v>
      </c>
      <c r="AH25" s="219" t="s">
        <v>797</v>
      </c>
      <c r="AI25" s="219" t="s">
        <v>797</v>
      </c>
      <c r="AJ25" s="219" t="s">
        <v>797</v>
      </c>
      <c r="AK25" s="218" t="s">
        <v>827</v>
      </c>
      <c r="AL25" s="218" t="s">
        <v>1168</v>
      </c>
      <c r="AM25" s="218" t="s">
        <v>1233</v>
      </c>
      <c r="AN25" s="218" t="s">
        <v>3074</v>
      </c>
      <c r="AO25" s="218" t="s">
        <v>1168</v>
      </c>
      <c r="AP25" s="218" t="s">
        <v>1190</v>
      </c>
      <c r="AQ25" s="218" t="s">
        <v>797</v>
      </c>
      <c r="AR25" s="218" t="s">
        <v>797</v>
      </c>
      <c r="AS25" s="218" t="s">
        <v>3075</v>
      </c>
      <c r="AT25" s="233" t="s">
        <v>1194</v>
      </c>
      <c r="AU25" s="222" t="s">
        <v>1167</v>
      </c>
      <c r="AV25" s="218" t="s">
        <v>3082</v>
      </c>
      <c r="AW25" s="218" t="s">
        <v>3082</v>
      </c>
      <c r="AX25" s="218" t="s">
        <v>3087</v>
      </c>
      <c r="AY25" s="218" t="s">
        <v>3093</v>
      </c>
      <c r="AZ25" s="223" t="s">
        <v>1196</v>
      </c>
      <c r="BA25" s="222" t="s">
        <v>1168</v>
      </c>
      <c r="BB25" s="218" t="s">
        <v>1233</v>
      </c>
      <c r="BC25" s="223" t="s">
        <v>910</v>
      </c>
      <c r="BD25" s="223" t="s">
        <v>1168</v>
      </c>
      <c r="BE25" s="218" t="s">
        <v>1200</v>
      </c>
      <c r="BF25" s="223" t="s">
        <v>1167</v>
      </c>
      <c r="BG25" s="218" t="s">
        <v>1233</v>
      </c>
      <c r="BH25" s="218" t="s">
        <v>797</v>
      </c>
      <c r="BI25" s="218" t="s">
        <v>797</v>
      </c>
      <c r="BJ25" s="218" t="s">
        <v>797</v>
      </c>
      <c r="BK25" s="218" t="s">
        <v>797</v>
      </c>
      <c r="BL25" s="218" t="s">
        <v>797</v>
      </c>
      <c r="BM25" s="218" t="s">
        <v>797</v>
      </c>
      <c r="BN25" s="218" t="s">
        <v>797</v>
      </c>
      <c r="BO25" s="218" t="s">
        <v>797</v>
      </c>
      <c r="BP25" s="223" t="s">
        <v>827</v>
      </c>
      <c r="BQ25" s="218" t="s">
        <v>797</v>
      </c>
      <c r="BR25" s="218" t="s">
        <v>1233</v>
      </c>
      <c r="BS25" s="223" t="s">
        <v>1206</v>
      </c>
      <c r="BT25" s="223" t="s">
        <v>1168</v>
      </c>
      <c r="BU25" s="218" t="s">
        <v>1233</v>
      </c>
      <c r="BV25" s="218" t="s">
        <v>797</v>
      </c>
      <c r="BW25" s="218" t="s">
        <v>797</v>
      </c>
      <c r="BX25" s="218" t="s">
        <v>1233</v>
      </c>
      <c r="BY25" s="226" t="s">
        <v>797</v>
      </c>
      <c r="BZ25" s="218" t="s">
        <v>797</v>
      </c>
      <c r="CA25" s="218">
        <v>1994</v>
      </c>
      <c r="CB25" s="223" t="s">
        <v>1167</v>
      </c>
      <c r="CC25" s="218" t="s">
        <v>943</v>
      </c>
      <c r="CD25" s="218" t="s">
        <v>797</v>
      </c>
      <c r="CE25" s="218" t="s">
        <v>797</v>
      </c>
      <c r="CF25" s="218" t="s">
        <v>797</v>
      </c>
      <c r="CG25" s="218" t="s">
        <v>797</v>
      </c>
      <c r="CH25" s="218" t="s">
        <v>797</v>
      </c>
      <c r="CI25" s="218" t="s">
        <v>3097</v>
      </c>
      <c r="CJ25" s="218" t="s">
        <v>797</v>
      </c>
      <c r="CK25" s="218" t="s">
        <v>797</v>
      </c>
      <c r="CL25" s="218" t="s">
        <v>337</v>
      </c>
      <c r="CM25" s="218" t="s">
        <v>797</v>
      </c>
      <c r="CN25" s="218" t="s">
        <v>797</v>
      </c>
      <c r="CO25" s="218" t="s">
        <v>797</v>
      </c>
      <c r="CP25" s="218" t="s">
        <v>1233</v>
      </c>
      <c r="CQ25" s="218" t="s">
        <v>1224</v>
      </c>
      <c r="CR25" s="218" t="s">
        <v>1167</v>
      </c>
      <c r="CS25" s="218" t="s">
        <v>1233</v>
      </c>
      <c r="CT25" s="223" t="s">
        <v>1226</v>
      </c>
      <c r="CU25" s="233" t="s">
        <v>1229</v>
      </c>
      <c r="CV25" s="218" t="s">
        <v>1231</v>
      </c>
      <c r="CW25" s="218" t="s">
        <v>1229</v>
      </c>
      <c r="CX25" s="218" t="s">
        <v>3099</v>
      </c>
      <c r="CY25" s="218" t="s">
        <v>1233</v>
      </c>
      <c r="CZ25" s="218" t="s">
        <v>1233</v>
      </c>
      <c r="DA25" s="218" t="s">
        <v>1234</v>
      </c>
      <c r="DB25" s="223" t="s">
        <v>1238</v>
      </c>
      <c r="DC25" s="218" t="s">
        <v>1233</v>
      </c>
      <c r="DD25" s="218" t="s">
        <v>797</v>
      </c>
      <c r="DE25" s="218" t="s">
        <v>797</v>
      </c>
      <c r="DF25" s="218" t="s">
        <v>1239</v>
      </c>
      <c r="DG25" s="218" t="s">
        <v>3060</v>
      </c>
      <c r="DH25" s="218" t="s">
        <v>797</v>
      </c>
      <c r="DI25" s="218" t="s">
        <v>797</v>
      </c>
      <c r="DJ25" s="218" t="s">
        <v>797</v>
      </c>
      <c r="DK25" s="218" t="s">
        <v>797</v>
      </c>
      <c r="DL25" s="218" t="s">
        <v>797</v>
      </c>
      <c r="DM25" s="218" t="s">
        <v>797</v>
      </c>
      <c r="DN25" s="218" t="s">
        <v>797</v>
      </c>
      <c r="DO25" s="218" t="s">
        <v>797</v>
      </c>
      <c r="DP25" s="218" t="s">
        <v>797</v>
      </c>
      <c r="DQ25" s="226" t="s">
        <v>797</v>
      </c>
      <c r="DR25" s="218" t="s">
        <v>797</v>
      </c>
      <c r="DS25" s="218" t="s">
        <v>797</v>
      </c>
      <c r="DT25" s="218" t="s">
        <v>797</v>
      </c>
      <c r="DU25" s="218" t="s">
        <v>797</v>
      </c>
      <c r="DV25" s="218" t="s">
        <v>1233</v>
      </c>
      <c r="DW25" s="218" t="s">
        <v>3116</v>
      </c>
      <c r="DX25" s="228" t="s">
        <v>1422</v>
      </c>
      <c r="DY25" s="228" t="s">
        <v>3119</v>
      </c>
      <c r="DZ25" s="220"/>
      <c r="EA25" s="251" t="s">
        <v>337</v>
      </c>
      <c r="EB25" s="218" t="s">
        <v>3334</v>
      </c>
      <c r="EC25" s="218" t="s">
        <v>797</v>
      </c>
      <c r="ED25" s="218" t="s">
        <v>3327</v>
      </c>
      <c r="EE25" s="218" t="s">
        <v>3332</v>
      </c>
      <c r="EF25" s="218" t="s">
        <v>337</v>
      </c>
      <c r="EG25" s="218" t="s">
        <v>337</v>
      </c>
      <c r="EH25" s="218" t="s">
        <v>3333</v>
      </c>
      <c r="EI25" s="218" t="s">
        <v>797</v>
      </c>
      <c r="EJ25" s="218" t="s">
        <v>337</v>
      </c>
      <c r="EK25" s="218" t="s">
        <v>3334</v>
      </c>
      <c r="EL25" s="218" t="s">
        <v>3335</v>
      </c>
      <c r="EM25" s="218" t="s">
        <v>797</v>
      </c>
      <c r="EN25" s="218" t="s">
        <v>797</v>
      </c>
      <c r="EO25" s="218" t="s">
        <v>797</v>
      </c>
      <c r="EP25" s="251" t="s">
        <v>337</v>
      </c>
      <c r="EQ25" s="228" t="s">
        <v>3121</v>
      </c>
      <c r="ER25" s="228" t="s">
        <v>337</v>
      </c>
      <c r="ES25" s="228" t="s">
        <v>3383</v>
      </c>
      <c r="ET25" s="228" t="s">
        <v>3382</v>
      </c>
      <c r="EU25" s="229" t="s">
        <v>736</v>
      </c>
      <c r="EV25" s="267" t="s">
        <v>797</v>
      </c>
      <c r="EW25" s="218" t="s">
        <v>3345</v>
      </c>
      <c r="EX25" s="251" t="s">
        <v>337</v>
      </c>
      <c r="EY25" s="218" t="s">
        <v>3338</v>
      </c>
      <c r="EZ25" s="228" t="s">
        <v>3129</v>
      </c>
      <c r="FA25" s="218" t="s">
        <v>1167</v>
      </c>
      <c r="FB25" s="218" t="s">
        <v>1233</v>
      </c>
      <c r="FC25" s="218" t="s">
        <v>1255</v>
      </c>
      <c r="FD25" s="223">
        <v>1990</v>
      </c>
      <c r="FE25" s="218" t="s">
        <v>3060</v>
      </c>
      <c r="FF25" s="223" t="s">
        <v>797</v>
      </c>
      <c r="FG25" s="223" t="s">
        <v>797</v>
      </c>
      <c r="FH25" s="230" t="s">
        <v>797</v>
      </c>
      <c r="FI25" s="218" t="s">
        <v>797</v>
      </c>
      <c r="FJ25" s="218" t="s">
        <v>797</v>
      </c>
      <c r="FK25" s="218">
        <v>2</v>
      </c>
      <c r="FL25" s="218" t="s">
        <v>705</v>
      </c>
      <c r="FM25" s="218" t="s">
        <v>1233</v>
      </c>
      <c r="FN25" s="230" t="s">
        <v>1167</v>
      </c>
      <c r="FO25" s="230" t="s">
        <v>797</v>
      </c>
      <c r="FP25" s="230" t="s">
        <v>797</v>
      </c>
      <c r="FQ25" s="218" t="s">
        <v>3093</v>
      </c>
      <c r="FR25" s="218" t="s">
        <v>1259</v>
      </c>
      <c r="FS25" s="218" t="s">
        <v>1233</v>
      </c>
    </row>
    <row r="26" spans="1:175" s="254" customFormat="1" ht="78.75" customHeight="1" x14ac:dyDescent="0.35">
      <c r="A26" s="218" t="s">
        <v>3008</v>
      </c>
      <c r="B26" s="248" t="s">
        <v>2967</v>
      </c>
      <c r="C26" s="218" t="s">
        <v>3009</v>
      </c>
      <c r="D26" s="248" t="s">
        <v>1158</v>
      </c>
      <c r="E26" s="218" t="s">
        <v>3030</v>
      </c>
      <c r="F26" s="248" t="s">
        <v>3311</v>
      </c>
      <c r="G26" s="248">
        <v>1999</v>
      </c>
      <c r="H26" s="248" t="s">
        <v>3037</v>
      </c>
      <c r="I26" s="219" t="s">
        <v>3044</v>
      </c>
      <c r="J26" s="249" t="s">
        <v>3312</v>
      </c>
      <c r="K26" s="222" t="s">
        <v>1164</v>
      </c>
      <c r="L26" s="218" t="s">
        <v>1233</v>
      </c>
      <c r="M26" s="219" t="s">
        <v>851</v>
      </c>
      <c r="N26" s="218" t="s">
        <v>851</v>
      </c>
      <c r="O26" s="218" t="s">
        <v>827</v>
      </c>
      <c r="P26" s="219" t="s">
        <v>1168</v>
      </c>
      <c r="Q26" s="218" t="s">
        <v>797</v>
      </c>
      <c r="R26" s="218" t="s">
        <v>797</v>
      </c>
      <c r="S26" s="218" t="s">
        <v>3072</v>
      </c>
      <c r="T26" s="218" t="s">
        <v>1167</v>
      </c>
      <c r="U26" s="218" t="s">
        <v>3069</v>
      </c>
      <c r="V26" s="218" t="s">
        <v>3073</v>
      </c>
      <c r="W26" s="218" t="s">
        <v>3048</v>
      </c>
      <c r="X26" s="219">
        <v>1993</v>
      </c>
      <c r="Y26" s="218" t="s">
        <v>3051</v>
      </c>
      <c r="Z26" s="219">
        <v>1996</v>
      </c>
      <c r="AA26" s="219">
        <v>28</v>
      </c>
      <c r="AB26" s="218" t="s">
        <v>1167</v>
      </c>
      <c r="AC26" s="218" t="s">
        <v>1233</v>
      </c>
      <c r="AD26" s="219" t="s">
        <v>797</v>
      </c>
      <c r="AE26" s="218" t="s">
        <v>797</v>
      </c>
      <c r="AF26" s="218" t="s">
        <v>797</v>
      </c>
      <c r="AG26" s="219" t="s">
        <v>797</v>
      </c>
      <c r="AH26" s="219" t="s">
        <v>797</v>
      </c>
      <c r="AI26" s="219" t="s">
        <v>797</v>
      </c>
      <c r="AJ26" s="219" t="s">
        <v>797</v>
      </c>
      <c r="AK26" s="218" t="s">
        <v>827</v>
      </c>
      <c r="AL26" s="218" t="s">
        <v>1168</v>
      </c>
      <c r="AM26" s="218" t="s">
        <v>1233</v>
      </c>
      <c r="AN26" s="218" t="s">
        <v>3074</v>
      </c>
      <c r="AO26" s="218" t="s">
        <v>1168</v>
      </c>
      <c r="AP26" s="218" t="s">
        <v>1190</v>
      </c>
      <c r="AQ26" s="218" t="s">
        <v>797</v>
      </c>
      <c r="AR26" s="218" t="s">
        <v>797</v>
      </c>
      <c r="AS26" s="218" t="s">
        <v>3075</v>
      </c>
      <c r="AT26" s="233" t="s">
        <v>1194</v>
      </c>
      <c r="AU26" s="222" t="s">
        <v>1167</v>
      </c>
      <c r="AV26" s="218" t="s">
        <v>3082</v>
      </c>
      <c r="AW26" s="218" t="s">
        <v>3082</v>
      </c>
      <c r="AX26" s="218" t="s">
        <v>3087</v>
      </c>
      <c r="AY26" s="218" t="s">
        <v>3093</v>
      </c>
      <c r="AZ26" s="223" t="s">
        <v>1196</v>
      </c>
      <c r="BA26" s="222" t="s">
        <v>1168</v>
      </c>
      <c r="BB26" s="218" t="s">
        <v>1233</v>
      </c>
      <c r="BC26" s="223" t="s">
        <v>910</v>
      </c>
      <c r="BD26" s="223" t="s">
        <v>1168</v>
      </c>
      <c r="BE26" s="218" t="s">
        <v>1200</v>
      </c>
      <c r="BF26" s="223" t="s">
        <v>1167</v>
      </c>
      <c r="BG26" s="218" t="s">
        <v>1233</v>
      </c>
      <c r="BH26" s="218" t="s">
        <v>797</v>
      </c>
      <c r="BI26" s="218" t="s">
        <v>797</v>
      </c>
      <c r="BJ26" s="218" t="s">
        <v>797</v>
      </c>
      <c r="BK26" s="218" t="s">
        <v>797</v>
      </c>
      <c r="BL26" s="218" t="s">
        <v>797</v>
      </c>
      <c r="BM26" s="218" t="s">
        <v>797</v>
      </c>
      <c r="BN26" s="218" t="s">
        <v>797</v>
      </c>
      <c r="BO26" s="218" t="s">
        <v>797</v>
      </c>
      <c r="BP26" s="223" t="s">
        <v>827</v>
      </c>
      <c r="BQ26" s="218" t="s">
        <v>797</v>
      </c>
      <c r="BR26" s="218" t="s">
        <v>1233</v>
      </c>
      <c r="BS26" s="223" t="s">
        <v>1206</v>
      </c>
      <c r="BT26" s="223" t="s">
        <v>1168</v>
      </c>
      <c r="BU26" s="218" t="s">
        <v>1233</v>
      </c>
      <c r="BV26" s="218" t="s">
        <v>797</v>
      </c>
      <c r="BW26" s="218" t="s">
        <v>797</v>
      </c>
      <c r="BX26" s="218" t="s">
        <v>1233</v>
      </c>
      <c r="BY26" s="226" t="s">
        <v>797</v>
      </c>
      <c r="BZ26" s="218" t="s">
        <v>797</v>
      </c>
      <c r="CA26" s="218">
        <v>1994</v>
      </c>
      <c r="CB26" s="223" t="s">
        <v>1167</v>
      </c>
      <c r="CC26" s="218" t="s">
        <v>943</v>
      </c>
      <c r="CD26" s="218" t="s">
        <v>797</v>
      </c>
      <c r="CE26" s="218" t="s">
        <v>797</v>
      </c>
      <c r="CF26" s="218" t="s">
        <v>797</v>
      </c>
      <c r="CG26" s="218" t="s">
        <v>797</v>
      </c>
      <c r="CH26" s="218" t="s">
        <v>797</v>
      </c>
      <c r="CI26" s="218" t="s">
        <v>3097</v>
      </c>
      <c r="CJ26" s="218" t="s">
        <v>797</v>
      </c>
      <c r="CK26" s="218" t="s">
        <v>797</v>
      </c>
      <c r="CL26" s="218" t="s">
        <v>337</v>
      </c>
      <c r="CM26" s="218" t="s">
        <v>797</v>
      </c>
      <c r="CN26" s="218" t="s">
        <v>797</v>
      </c>
      <c r="CO26" s="218" t="s">
        <v>797</v>
      </c>
      <c r="CP26" s="218" t="s">
        <v>1233</v>
      </c>
      <c r="CQ26" s="218" t="s">
        <v>1224</v>
      </c>
      <c r="CR26" s="218" t="s">
        <v>1167</v>
      </c>
      <c r="CS26" s="218" t="s">
        <v>1233</v>
      </c>
      <c r="CT26" s="223" t="s">
        <v>1226</v>
      </c>
      <c r="CU26" s="233" t="s">
        <v>1229</v>
      </c>
      <c r="CV26" s="218" t="s">
        <v>1231</v>
      </c>
      <c r="CW26" s="218" t="s">
        <v>1229</v>
      </c>
      <c r="CX26" s="218" t="s">
        <v>3099</v>
      </c>
      <c r="CY26" s="218" t="s">
        <v>1233</v>
      </c>
      <c r="CZ26" s="218" t="s">
        <v>1233</v>
      </c>
      <c r="DA26" s="218" t="s">
        <v>1234</v>
      </c>
      <c r="DB26" s="223" t="s">
        <v>1238</v>
      </c>
      <c r="DC26" s="218" t="s">
        <v>1233</v>
      </c>
      <c r="DD26" s="218" t="s">
        <v>797</v>
      </c>
      <c r="DE26" s="218" t="s">
        <v>797</v>
      </c>
      <c r="DF26" s="218" t="s">
        <v>1239</v>
      </c>
      <c r="DG26" s="218" t="s">
        <v>3060</v>
      </c>
      <c r="DH26" s="218" t="s">
        <v>797</v>
      </c>
      <c r="DI26" s="218" t="s">
        <v>797</v>
      </c>
      <c r="DJ26" s="218" t="s">
        <v>797</v>
      </c>
      <c r="DK26" s="218" t="s">
        <v>797</v>
      </c>
      <c r="DL26" s="218" t="s">
        <v>797</v>
      </c>
      <c r="DM26" s="218" t="s">
        <v>797</v>
      </c>
      <c r="DN26" s="218" t="s">
        <v>797</v>
      </c>
      <c r="DO26" s="218" t="s">
        <v>797</v>
      </c>
      <c r="DP26" s="218" t="s">
        <v>797</v>
      </c>
      <c r="DQ26" s="226" t="s">
        <v>797</v>
      </c>
      <c r="DR26" s="218" t="s">
        <v>797</v>
      </c>
      <c r="DS26" s="218" t="s">
        <v>797</v>
      </c>
      <c r="DT26" s="218" t="s">
        <v>797</v>
      </c>
      <c r="DU26" s="218" t="s">
        <v>797</v>
      </c>
      <c r="DV26" s="218" t="s">
        <v>1233</v>
      </c>
      <c r="DW26" s="218" t="s">
        <v>3116</v>
      </c>
      <c r="DX26" s="228" t="s">
        <v>1422</v>
      </c>
      <c r="DY26" s="228" t="s">
        <v>3119</v>
      </c>
      <c r="DZ26" s="220"/>
      <c r="EA26" s="251" t="s">
        <v>337</v>
      </c>
      <c r="EB26" s="218" t="s">
        <v>3334</v>
      </c>
      <c r="EC26" s="218" t="s">
        <v>797</v>
      </c>
      <c r="ED26" s="218" t="s">
        <v>3327</v>
      </c>
      <c r="EE26" s="218" t="s">
        <v>3332</v>
      </c>
      <c r="EF26" s="218" t="s">
        <v>337</v>
      </c>
      <c r="EG26" s="218" t="s">
        <v>337</v>
      </c>
      <c r="EH26" s="218" t="s">
        <v>3333</v>
      </c>
      <c r="EI26" s="218" t="s">
        <v>797</v>
      </c>
      <c r="EJ26" s="218" t="s">
        <v>337</v>
      </c>
      <c r="EK26" s="218" t="s">
        <v>3334</v>
      </c>
      <c r="EL26" s="218" t="s">
        <v>3335</v>
      </c>
      <c r="EM26" s="218" t="s">
        <v>797</v>
      </c>
      <c r="EN26" s="218" t="s">
        <v>797</v>
      </c>
      <c r="EO26" s="218" t="s">
        <v>797</v>
      </c>
      <c r="EP26" s="251" t="s">
        <v>337</v>
      </c>
      <c r="EQ26" s="228" t="s">
        <v>3121</v>
      </c>
      <c r="ER26" s="228" t="s">
        <v>337</v>
      </c>
      <c r="ES26" s="228" t="s">
        <v>3384</v>
      </c>
      <c r="ET26" s="228" t="s">
        <v>3382</v>
      </c>
      <c r="EU26" s="229" t="s">
        <v>736</v>
      </c>
      <c r="EV26" s="267" t="s">
        <v>797</v>
      </c>
      <c r="EW26" s="218" t="s">
        <v>3345</v>
      </c>
      <c r="EX26" s="251" t="s">
        <v>337</v>
      </c>
      <c r="EY26" s="218" t="s">
        <v>3339</v>
      </c>
      <c r="EZ26" s="228" t="s">
        <v>3129</v>
      </c>
      <c r="FA26" s="218" t="s">
        <v>1167</v>
      </c>
      <c r="FB26" s="218" t="s">
        <v>1233</v>
      </c>
      <c r="FC26" s="218" t="s">
        <v>1255</v>
      </c>
      <c r="FD26" s="223">
        <v>1990</v>
      </c>
      <c r="FE26" s="218" t="s">
        <v>3060</v>
      </c>
      <c r="FF26" s="223" t="s">
        <v>797</v>
      </c>
      <c r="FG26" s="223" t="s">
        <v>797</v>
      </c>
      <c r="FH26" s="230" t="s">
        <v>797</v>
      </c>
      <c r="FI26" s="218" t="s">
        <v>797</v>
      </c>
      <c r="FJ26" s="218" t="s">
        <v>797</v>
      </c>
      <c r="FK26" s="218">
        <v>2</v>
      </c>
      <c r="FL26" s="218" t="s">
        <v>705</v>
      </c>
      <c r="FM26" s="218" t="s">
        <v>1233</v>
      </c>
      <c r="FN26" s="230" t="s">
        <v>1167</v>
      </c>
      <c r="FO26" s="230" t="s">
        <v>797</v>
      </c>
      <c r="FP26" s="230" t="s">
        <v>797</v>
      </c>
      <c r="FQ26" s="218" t="s">
        <v>3093</v>
      </c>
      <c r="FR26" s="218" t="s">
        <v>1259</v>
      </c>
      <c r="FS26" s="218" t="s">
        <v>1233</v>
      </c>
    </row>
    <row r="27" spans="1:175" s="254" customFormat="1" ht="78.75" customHeight="1" x14ac:dyDescent="0.35">
      <c r="A27" s="218" t="s">
        <v>3010</v>
      </c>
      <c r="B27" s="248" t="s">
        <v>2967</v>
      </c>
      <c r="C27" s="218" t="s">
        <v>3011</v>
      </c>
      <c r="D27" s="248" t="s">
        <v>1158</v>
      </c>
      <c r="E27" s="218" t="s">
        <v>3030</v>
      </c>
      <c r="F27" s="248" t="s">
        <v>3311</v>
      </c>
      <c r="G27" s="248">
        <v>1999</v>
      </c>
      <c r="H27" s="248" t="s">
        <v>3037</v>
      </c>
      <c r="I27" s="219" t="s">
        <v>3044</v>
      </c>
      <c r="J27" s="249" t="s">
        <v>3312</v>
      </c>
      <c r="K27" s="222" t="s">
        <v>1164</v>
      </c>
      <c r="L27" s="218" t="s">
        <v>1233</v>
      </c>
      <c r="M27" s="219" t="s">
        <v>851</v>
      </c>
      <c r="N27" s="218" t="s">
        <v>851</v>
      </c>
      <c r="O27" s="218" t="s">
        <v>827</v>
      </c>
      <c r="P27" s="219" t="s">
        <v>1168</v>
      </c>
      <c r="Q27" s="218" t="s">
        <v>797</v>
      </c>
      <c r="R27" s="218" t="s">
        <v>797</v>
      </c>
      <c r="S27" s="218" t="s">
        <v>3072</v>
      </c>
      <c r="T27" s="218" t="s">
        <v>1167</v>
      </c>
      <c r="U27" s="218" t="s">
        <v>3069</v>
      </c>
      <c r="V27" s="218" t="s">
        <v>3073</v>
      </c>
      <c r="W27" s="218" t="s">
        <v>3048</v>
      </c>
      <c r="X27" s="219">
        <v>1993</v>
      </c>
      <c r="Y27" s="218" t="s">
        <v>3051</v>
      </c>
      <c r="Z27" s="219">
        <v>1996</v>
      </c>
      <c r="AA27" s="219">
        <v>28</v>
      </c>
      <c r="AB27" s="218" t="s">
        <v>1167</v>
      </c>
      <c r="AC27" s="218" t="s">
        <v>1233</v>
      </c>
      <c r="AD27" s="219" t="s">
        <v>797</v>
      </c>
      <c r="AE27" s="218" t="s">
        <v>797</v>
      </c>
      <c r="AF27" s="218" t="s">
        <v>797</v>
      </c>
      <c r="AG27" s="219" t="s">
        <v>797</v>
      </c>
      <c r="AH27" s="219" t="s">
        <v>797</v>
      </c>
      <c r="AI27" s="219" t="s">
        <v>797</v>
      </c>
      <c r="AJ27" s="219" t="s">
        <v>797</v>
      </c>
      <c r="AK27" s="218" t="s">
        <v>827</v>
      </c>
      <c r="AL27" s="218" t="s">
        <v>1168</v>
      </c>
      <c r="AM27" s="218" t="s">
        <v>1233</v>
      </c>
      <c r="AN27" s="218" t="s">
        <v>3074</v>
      </c>
      <c r="AO27" s="218" t="s">
        <v>1168</v>
      </c>
      <c r="AP27" s="218" t="s">
        <v>1190</v>
      </c>
      <c r="AQ27" s="218" t="s">
        <v>797</v>
      </c>
      <c r="AR27" s="218" t="s">
        <v>797</v>
      </c>
      <c r="AS27" s="218" t="s">
        <v>3075</v>
      </c>
      <c r="AT27" s="233" t="s">
        <v>1194</v>
      </c>
      <c r="AU27" s="222" t="s">
        <v>1167</v>
      </c>
      <c r="AV27" s="218" t="s">
        <v>3082</v>
      </c>
      <c r="AW27" s="218" t="s">
        <v>3082</v>
      </c>
      <c r="AX27" s="218" t="s">
        <v>3087</v>
      </c>
      <c r="AY27" s="218" t="s">
        <v>3093</v>
      </c>
      <c r="AZ27" s="223" t="s">
        <v>1196</v>
      </c>
      <c r="BA27" s="222" t="s">
        <v>1168</v>
      </c>
      <c r="BB27" s="218" t="s">
        <v>1233</v>
      </c>
      <c r="BC27" s="223" t="s">
        <v>910</v>
      </c>
      <c r="BD27" s="223" t="s">
        <v>1168</v>
      </c>
      <c r="BE27" s="218" t="s">
        <v>1200</v>
      </c>
      <c r="BF27" s="223" t="s">
        <v>1167</v>
      </c>
      <c r="BG27" s="218" t="s">
        <v>1233</v>
      </c>
      <c r="BH27" s="218" t="s">
        <v>797</v>
      </c>
      <c r="BI27" s="218" t="s">
        <v>797</v>
      </c>
      <c r="BJ27" s="218" t="s">
        <v>797</v>
      </c>
      <c r="BK27" s="218" t="s">
        <v>797</v>
      </c>
      <c r="BL27" s="218" t="s">
        <v>797</v>
      </c>
      <c r="BM27" s="218" t="s">
        <v>797</v>
      </c>
      <c r="BN27" s="218" t="s">
        <v>797</v>
      </c>
      <c r="BO27" s="218" t="s">
        <v>797</v>
      </c>
      <c r="BP27" s="223" t="s">
        <v>827</v>
      </c>
      <c r="BQ27" s="218" t="s">
        <v>797</v>
      </c>
      <c r="BR27" s="218" t="s">
        <v>1233</v>
      </c>
      <c r="BS27" s="223" t="s">
        <v>1206</v>
      </c>
      <c r="BT27" s="223" t="s">
        <v>1168</v>
      </c>
      <c r="BU27" s="218" t="s">
        <v>1233</v>
      </c>
      <c r="BV27" s="218" t="s">
        <v>797</v>
      </c>
      <c r="BW27" s="218" t="s">
        <v>797</v>
      </c>
      <c r="BX27" s="218" t="s">
        <v>1233</v>
      </c>
      <c r="BY27" s="226" t="s">
        <v>797</v>
      </c>
      <c r="BZ27" s="218" t="s">
        <v>797</v>
      </c>
      <c r="CA27" s="218">
        <v>1994</v>
      </c>
      <c r="CB27" s="223" t="s">
        <v>1167</v>
      </c>
      <c r="CC27" s="218" t="s">
        <v>943</v>
      </c>
      <c r="CD27" s="218" t="s">
        <v>797</v>
      </c>
      <c r="CE27" s="218" t="s">
        <v>797</v>
      </c>
      <c r="CF27" s="218" t="s">
        <v>797</v>
      </c>
      <c r="CG27" s="218" t="s">
        <v>797</v>
      </c>
      <c r="CH27" s="218" t="s">
        <v>797</v>
      </c>
      <c r="CI27" s="218" t="s">
        <v>3097</v>
      </c>
      <c r="CJ27" s="218" t="s">
        <v>797</v>
      </c>
      <c r="CK27" s="218" t="s">
        <v>797</v>
      </c>
      <c r="CL27" s="218" t="s">
        <v>337</v>
      </c>
      <c r="CM27" s="218" t="s">
        <v>797</v>
      </c>
      <c r="CN27" s="218" t="s">
        <v>797</v>
      </c>
      <c r="CO27" s="218" t="s">
        <v>797</v>
      </c>
      <c r="CP27" s="218" t="s">
        <v>1233</v>
      </c>
      <c r="CQ27" s="218" t="s">
        <v>1224</v>
      </c>
      <c r="CR27" s="218" t="s">
        <v>1167</v>
      </c>
      <c r="CS27" s="218" t="s">
        <v>1233</v>
      </c>
      <c r="CT27" s="223" t="s">
        <v>1226</v>
      </c>
      <c r="CU27" s="233" t="s">
        <v>1229</v>
      </c>
      <c r="CV27" s="218" t="s">
        <v>1231</v>
      </c>
      <c r="CW27" s="218" t="s">
        <v>1229</v>
      </c>
      <c r="CX27" s="218" t="s">
        <v>3099</v>
      </c>
      <c r="CY27" s="218" t="s">
        <v>1233</v>
      </c>
      <c r="CZ27" s="218" t="s">
        <v>1233</v>
      </c>
      <c r="DA27" s="218" t="s">
        <v>1234</v>
      </c>
      <c r="DB27" s="223" t="s">
        <v>1238</v>
      </c>
      <c r="DC27" s="218" t="s">
        <v>1233</v>
      </c>
      <c r="DD27" s="218" t="s">
        <v>797</v>
      </c>
      <c r="DE27" s="218" t="s">
        <v>797</v>
      </c>
      <c r="DF27" s="218" t="s">
        <v>1239</v>
      </c>
      <c r="DG27" s="218" t="s">
        <v>3060</v>
      </c>
      <c r="DH27" s="218" t="s">
        <v>797</v>
      </c>
      <c r="DI27" s="218" t="s">
        <v>797</v>
      </c>
      <c r="DJ27" s="218" t="s">
        <v>797</v>
      </c>
      <c r="DK27" s="218" t="s">
        <v>797</v>
      </c>
      <c r="DL27" s="218" t="s">
        <v>797</v>
      </c>
      <c r="DM27" s="218" t="s">
        <v>797</v>
      </c>
      <c r="DN27" s="218" t="s">
        <v>797</v>
      </c>
      <c r="DO27" s="218" t="s">
        <v>797</v>
      </c>
      <c r="DP27" s="218" t="s">
        <v>797</v>
      </c>
      <c r="DQ27" s="226" t="s">
        <v>797</v>
      </c>
      <c r="DR27" s="218" t="s">
        <v>797</v>
      </c>
      <c r="DS27" s="218" t="s">
        <v>797</v>
      </c>
      <c r="DT27" s="218" t="s">
        <v>797</v>
      </c>
      <c r="DU27" s="218" t="s">
        <v>797</v>
      </c>
      <c r="DV27" s="218" t="s">
        <v>1233</v>
      </c>
      <c r="DW27" s="218" t="s">
        <v>3116</v>
      </c>
      <c r="DX27" s="228" t="s">
        <v>1422</v>
      </c>
      <c r="DY27" s="228" t="s">
        <v>3119</v>
      </c>
      <c r="DZ27" s="220"/>
      <c r="EA27" s="251" t="s">
        <v>337</v>
      </c>
      <c r="EB27" s="218" t="s">
        <v>3334</v>
      </c>
      <c r="EC27" s="218" t="s">
        <v>797</v>
      </c>
      <c r="ED27" s="218" t="s">
        <v>3327</v>
      </c>
      <c r="EE27" s="218" t="s">
        <v>3332</v>
      </c>
      <c r="EF27" s="218" t="s">
        <v>337</v>
      </c>
      <c r="EG27" s="218" t="s">
        <v>337</v>
      </c>
      <c r="EH27" s="218" t="s">
        <v>3333</v>
      </c>
      <c r="EI27" s="218" t="s">
        <v>797</v>
      </c>
      <c r="EJ27" s="218" t="s">
        <v>337</v>
      </c>
      <c r="EK27" s="218" t="s">
        <v>3334</v>
      </c>
      <c r="EL27" s="218" t="s">
        <v>3335</v>
      </c>
      <c r="EM27" s="218" t="s">
        <v>797</v>
      </c>
      <c r="EN27" s="218" t="s">
        <v>797</v>
      </c>
      <c r="EO27" s="218" t="s">
        <v>797</v>
      </c>
      <c r="EP27" s="251" t="s">
        <v>337</v>
      </c>
      <c r="EQ27" s="228" t="s">
        <v>3121</v>
      </c>
      <c r="ER27" s="228" t="s">
        <v>337</v>
      </c>
      <c r="ES27" s="228" t="s">
        <v>3383</v>
      </c>
      <c r="ET27" s="228" t="s">
        <v>3382</v>
      </c>
      <c r="EU27" s="229" t="s">
        <v>736</v>
      </c>
      <c r="EV27" s="267" t="s">
        <v>797</v>
      </c>
      <c r="EW27" s="218" t="s">
        <v>3345</v>
      </c>
      <c r="EX27" s="251" t="s">
        <v>337</v>
      </c>
      <c r="EY27" s="218" t="s">
        <v>3348</v>
      </c>
      <c r="EZ27" s="218" t="s">
        <v>3329</v>
      </c>
      <c r="FA27" s="218" t="s">
        <v>1167</v>
      </c>
      <c r="FB27" s="218" t="s">
        <v>1233</v>
      </c>
      <c r="FC27" s="218" t="s">
        <v>1255</v>
      </c>
      <c r="FD27" s="223">
        <v>1990</v>
      </c>
      <c r="FE27" s="218" t="s">
        <v>3060</v>
      </c>
      <c r="FF27" s="223" t="s">
        <v>797</v>
      </c>
      <c r="FG27" s="223" t="s">
        <v>797</v>
      </c>
      <c r="FH27" s="230" t="s">
        <v>797</v>
      </c>
      <c r="FI27" s="218" t="s">
        <v>797</v>
      </c>
      <c r="FJ27" s="218" t="s">
        <v>797</v>
      </c>
      <c r="FK27" s="218">
        <v>2</v>
      </c>
      <c r="FL27" s="218" t="s">
        <v>705</v>
      </c>
      <c r="FM27" s="218" t="s">
        <v>1233</v>
      </c>
      <c r="FN27" s="230" t="s">
        <v>1167</v>
      </c>
      <c r="FO27" s="230" t="s">
        <v>797</v>
      </c>
      <c r="FP27" s="230" t="s">
        <v>797</v>
      </c>
      <c r="FQ27" s="218" t="s">
        <v>3093</v>
      </c>
      <c r="FR27" s="218" t="s">
        <v>1259</v>
      </c>
      <c r="FS27" s="218" t="s">
        <v>1233</v>
      </c>
    </row>
    <row r="28" spans="1:175" s="254" customFormat="1" ht="86.25" customHeight="1" x14ac:dyDescent="0.35">
      <c r="A28" s="218" t="s">
        <v>3012</v>
      </c>
      <c r="B28" s="248" t="s">
        <v>2967</v>
      </c>
      <c r="C28" s="218" t="s">
        <v>3347</v>
      </c>
      <c r="D28" s="248" t="s">
        <v>1158</v>
      </c>
      <c r="E28" s="218" t="s">
        <v>3030</v>
      </c>
      <c r="F28" s="248" t="s">
        <v>3311</v>
      </c>
      <c r="G28" s="248">
        <v>1999</v>
      </c>
      <c r="H28" s="248" t="s">
        <v>3037</v>
      </c>
      <c r="I28" s="219" t="s">
        <v>3044</v>
      </c>
      <c r="J28" s="249" t="s">
        <v>3312</v>
      </c>
      <c r="K28" s="222" t="s">
        <v>1164</v>
      </c>
      <c r="L28" s="218" t="s">
        <v>1233</v>
      </c>
      <c r="M28" s="219" t="s">
        <v>851</v>
      </c>
      <c r="N28" s="218" t="s">
        <v>851</v>
      </c>
      <c r="O28" s="218" t="s">
        <v>827</v>
      </c>
      <c r="P28" s="219" t="s">
        <v>1168</v>
      </c>
      <c r="Q28" s="218" t="s">
        <v>797</v>
      </c>
      <c r="R28" s="218" t="s">
        <v>797</v>
      </c>
      <c r="S28" s="218" t="s">
        <v>3072</v>
      </c>
      <c r="T28" s="218" t="s">
        <v>1167</v>
      </c>
      <c r="U28" s="218" t="s">
        <v>3069</v>
      </c>
      <c r="V28" s="218" t="s">
        <v>3073</v>
      </c>
      <c r="W28" s="218" t="s">
        <v>3048</v>
      </c>
      <c r="X28" s="219">
        <v>1993</v>
      </c>
      <c r="Y28" s="218" t="s">
        <v>3051</v>
      </c>
      <c r="Z28" s="219">
        <v>1996</v>
      </c>
      <c r="AA28" s="219">
        <v>28</v>
      </c>
      <c r="AB28" s="218" t="s">
        <v>1167</v>
      </c>
      <c r="AC28" s="218" t="s">
        <v>1233</v>
      </c>
      <c r="AD28" s="219" t="s">
        <v>797</v>
      </c>
      <c r="AE28" s="218" t="s">
        <v>797</v>
      </c>
      <c r="AF28" s="218" t="s">
        <v>797</v>
      </c>
      <c r="AG28" s="219" t="s">
        <v>797</v>
      </c>
      <c r="AH28" s="219" t="s">
        <v>797</v>
      </c>
      <c r="AI28" s="219" t="s">
        <v>797</v>
      </c>
      <c r="AJ28" s="219" t="s">
        <v>797</v>
      </c>
      <c r="AK28" s="218" t="s">
        <v>827</v>
      </c>
      <c r="AL28" s="218" t="s">
        <v>1168</v>
      </c>
      <c r="AM28" s="218" t="s">
        <v>1233</v>
      </c>
      <c r="AN28" s="218" t="s">
        <v>3074</v>
      </c>
      <c r="AO28" s="218" t="s">
        <v>1168</v>
      </c>
      <c r="AP28" s="218" t="s">
        <v>1190</v>
      </c>
      <c r="AQ28" s="218" t="s">
        <v>797</v>
      </c>
      <c r="AR28" s="218" t="s">
        <v>797</v>
      </c>
      <c r="AS28" s="218" t="s">
        <v>3075</v>
      </c>
      <c r="AT28" s="233" t="s">
        <v>1194</v>
      </c>
      <c r="AU28" s="222" t="s">
        <v>1167</v>
      </c>
      <c r="AV28" s="218" t="s">
        <v>3082</v>
      </c>
      <c r="AW28" s="218" t="s">
        <v>3082</v>
      </c>
      <c r="AX28" s="218" t="s">
        <v>3087</v>
      </c>
      <c r="AY28" s="218" t="s">
        <v>3093</v>
      </c>
      <c r="AZ28" s="223" t="s">
        <v>1196</v>
      </c>
      <c r="BA28" s="222" t="s">
        <v>1168</v>
      </c>
      <c r="BB28" s="218" t="s">
        <v>1233</v>
      </c>
      <c r="BC28" s="223" t="s">
        <v>910</v>
      </c>
      <c r="BD28" s="223" t="s">
        <v>1168</v>
      </c>
      <c r="BE28" s="218" t="s">
        <v>1200</v>
      </c>
      <c r="BF28" s="223" t="s">
        <v>1167</v>
      </c>
      <c r="BG28" s="218" t="s">
        <v>1233</v>
      </c>
      <c r="BH28" s="218" t="s">
        <v>797</v>
      </c>
      <c r="BI28" s="218" t="s">
        <v>797</v>
      </c>
      <c r="BJ28" s="218" t="s">
        <v>797</v>
      </c>
      <c r="BK28" s="218" t="s">
        <v>797</v>
      </c>
      <c r="BL28" s="218" t="s">
        <v>797</v>
      </c>
      <c r="BM28" s="218" t="s">
        <v>797</v>
      </c>
      <c r="BN28" s="218" t="s">
        <v>797</v>
      </c>
      <c r="BO28" s="218" t="s">
        <v>797</v>
      </c>
      <c r="BP28" s="223" t="s">
        <v>827</v>
      </c>
      <c r="BQ28" s="218" t="s">
        <v>797</v>
      </c>
      <c r="BR28" s="218" t="s">
        <v>1233</v>
      </c>
      <c r="BS28" s="223" t="s">
        <v>1206</v>
      </c>
      <c r="BT28" s="223" t="s">
        <v>1168</v>
      </c>
      <c r="BU28" s="218" t="s">
        <v>1233</v>
      </c>
      <c r="BV28" s="218" t="s">
        <v>797</v>
      </c>
      <c r="BW28" s="218" t="s">
        <v>797</v>
      </c>
      <c r="BX28" s="218" t="s">
        <v>1233</v>
      </c>
      <c r="BY28" s="226" t="s">
        <v>797</v>
      </c>
      <c r="BZ28" s="218" t="s">
        <v>797</v>
      </c>
      <c r="CA28" s="218">
        <v>1994</v>
      </c>
      <c r="CB28" s="223" t="s">
        <v>1167</v>
      </c>
      <c r="CC28" s="218" t="s">
        <v>943</v>
      </c>
      <c r="CD28" s="218" t="s">
        <v>797</v>
      </c>
      <c r="CE28" s="218" t="s">
        <v>797</v>
      </c>
      <c r="CF28" s="218" t="s">
        <v>797</v>
      </c>
      <c r="CG28" s="218" t="s">
        <v>797</v>
      </c>
      <c r="CH28" s="218" t="s">
        <v>797</v>
      </c>
      <c r="CI28" s="218" t="s">
        <v>3097</v>
      </c>
      <c r="CJ28" s="218" t="s">
        <v>797</v>
      </c>
      <c r="CK28" s="218" t="s">
        <v>797</v>
      </c>
      <c r="CL28" s="218" t="s">
        <v>337</v>
      </c>
      <c r="CM28" s="218" t="s">
        <v>797</v>
      </c>
      <c r="CN28" s="218" t="s">
        <v>797</v>
      </c>
      <c r="CO28" s="218" t="s">
        <v>797</v>
      </c>
      <c r="CP28" s="218" t="s">
        <v>1233</v>
      </c>
      <c r="CQ28" s="218" t="s">
        <v>1224</v>
      </c>
      <c r="CR28" s="218" t="s">
        <v>1167</v>
      </c>
      <c r="CS28" s="218" t="s">
        <v>1233</v>
      </c>
      <c r="CT28" s="223" t="s">
        <v>1226</v>
      </c>
      <c r="CU28" s="233" t="s">
        <v>1229</v>
      </c>
      <c r="CV28" s="218" t="s">
        <v>1231</v>
      </c>
      <c r="CW28" s="218" t="s">
        <v>1229</v>
      </c>
      <c r="CX28" s="218" t="s">
        <v>3099</v>
      </c>
      <c r="CY28" s="218" t="s">
        <v>1233</v>
      </c>
      <c r="CZ28" s="218" t="s">
        <v>1233</v>
      </c>
      <c r="DA28" s="218" t="s">
        <v>1234</v>
      </c>
      <c r="DB28" s="223" t="s">
        <v>1238</v>
      </c>
      <c r="DC28" s="218" t="s">
        <v>1233</v>
      </c>
      <c r="DD28" s="218" t="s">
        <v>797</v>
      </c>
      <c r="DE28" s="218" t="s">
        <v>797</v>
      </c>
      <c r="DF28" s="218" t="s">
        <v>1239</v>
      </c>
      <c r="DG28" s="218" t="s">
        <v>3060</v>
      </c>
      <c r="DH28" s="218" t="s">
        <v>797</v>
      </c>
      <c r="DI28" s="218" t="s">
        <v>797</v>
      </c>
      <c r="DJ28" s="218" t="s">
        <v>797</v>
      </c>
      <c r="DK28" s="218" t="s">
        <v>797</v>
      </c>
      <c r="DL28" s="218" t="s">
        <v>797</v>
      </c>
      <c r="DM28" s="218" t="s">
        <v>797</v>
      </c>
      <c r="DN28" s="218" t="s">
        <v>797</v>
      </c>
      <c r="DO28" s="218" t="s">
        <v>797</v>
      </c>
      <c r="DP28" s="218" t="s">
        <v>797</v>
      </c>
      <c r="DQ28" s="226" t="s">
        <v>797</v>
      </c>
      <c r="DR28" s="218" t="s">
        <v>797</v>
      </c>
      <c r="DS28" s="218" t="s">
        <v>797</v>
      </c>
      <c r="DT28" s="218" t="s">
        <v>797</v>
      </c>
      <c r="DU28" s="218" t="s">
        <v>797</v>
      </c>
      <c r="DV28" s="218" t="s">
        <v>1233</v>
      </c>
      <c r="DW28" s="218" t="s">
        <v>3116</v>
      </c>
      <c r="DX28" s="228" t="s">
        <v>1422</v>
      </c>
      <c r="DY28" s="228" t="s">
        <v>3119</v>
      </c>
      <c r="DZ28" s="220"/>
      <c r="EA28" s="251" t="s">
        <v>337</v>
      </c>
      <c r="EB28" s="218" t="s">
        <v>3334</v>
      </c>
      <c r="EC28" s="218" t="s">
        <v>797</v>
      </c>
      <c r="ED28" s="218" t="s">
        <v>3327</v>
      </c>
      <c r="EE28" s="218" t="s">
        <v>3332</v>
      </c>
      <c r="EF28" s="218" t="s">
        <v>337</v>
      </c>
      <c r="EG28" s="218" t="s">
        <v>337</v>
      </c>
      <c r="EH28" s="218" t="s">
        <v>3333</v>
      </c>
      <c r="EI28" s="218" t="s">
        <v>797</v>
      </c>
      <c r="EJ28" s="218" t="s">
        <v>337</v>
      </c>
      <c r="EK28" s="218" t="s">
        <v>3334</v>
      </c>
      <c r="EL28" s="218" t="s">
        <v>3335</v>
      </c>
      <c r="EM28" s="218" t="s">
        <v>797</v>
      </c>
      <c r="EN28" s="218" t="s">
        <v>797</v>
      </c>
      <c r="EO28" s="218" t="s">
        <v>797</v>
      </c>
      <c r="EP28" s="251" t="s">
        <v>337</v>
      </c>
      <c r="EQ28" s="228" t="s">
        <v>3121</v>
      </c>
      <c r="ER28" s="228" t="s">
        <v>337</v>
      </c>
      <c r="ES28" s="228" t="s">
        <v>3385</v>
      </c>
      <c r="ET28" s="228" t="s">
        <v>3382</v>
      </c>
      <c r="EU28" s="229" t="s">
        <v>736</v>
      </c>
      <c r="EV28" s="267" t="s">
        <v>797</v>
      </c>
      <c r="EW28" s="218" t="s">
        <v>3346</v>
      </c>
      <c r="EX28" s="251" t="s">
        <v>337</v>
      </c>
      <c r="EY28" s="218" t="s">
        <v>3329</v>
      </c>
      <c r="EZ28" s="218" t="s">
        <v>3329</v>
      </c>
      <c r="FA28" s="218" t="s">
        <v>1167</v>
      </c>
      <c r="FB28" s="218" t="s">
        <v>1233</v>
      </c>
      <c r="FC28" s="218" t="s">
        <v>1255</v>
      </c>
      <c r="FD28" s="223">
        <v>1990</v>
      </c>
      <c r="FE28" s="218" t="s">
        <v>3060</v>
      </c>
      <c r="FF28" s="223" t="s">
        <v>797</v>
      </c>
      <c r="FG28" s="223" t="s">
        <v>797</v>
      </c>
      <c r="FH28" s="230" t="s">
        <v>797</v>
      </c>
      <c r="FI28" s="218" t="s">
        <v>797</v>
      </c>
      <c r="FJ28" s="218" t="s">
        <v>797</v>
      </c>
      <c r="FK28" s="218">
        <v>2</v>
      </c>
      <c r="FL28" s="218" t="s">
        <v>705</v>
      </c>
      <c r="FM28" s="218" t="s">
        <v>1233</v>
      </c>
      <c r="FN28" s="230" t="s">
        <v>1167</v>
      </c>
      <c r="FO28" s="230" t="s">
        <v>797</v>
      </c>
      <c r="FP28" s="230" t="s">
        <v>797</v>
      </c>
      <c r="FQ28" s="218" t="s">
        <v>3093</v>
      </c>
      <c r="FR28" s="218" t="s">
        <v>1259</v>
      </c>
      <c r="FS28" s="218" t="s">
        <v>1233</v>
      </c>
    </row>
    <row r="29" spans="1:175" s="254" customFormat="1" ht="86.25" customHeight="1" x14ac:dyDescent="0.35">
      <c r="A29" s="218" t="s">
        <v>3013</v>
      </c>
      <c r="B29" s="218" t="s">
        <v>2967</v>
      </c>
      <c r="C29" s="218" t="s">
        <v>3014</v>
      </c>
      <c r="D29" s="248" t="s">
        <v>1158</v>
      </c>
      <c r="E29" s="218" t="s">
        <v>3031</v>
      </c>
      <c r="F29" s="248" t="s">
        <v>3313</v>
      </c>
      <c r="G29" s="248">
        <v>2015</v>
      </c>
      <c r="H29" s="218" t="s">
        <v>3038</v>
      </c>
      <c r="I29" s="218" t="s">
        <v>3045</v>
      </c>
      <c r="J29" s="249" t="s">
        <v>3314</v>
      </c>
      <c r="K29" s="218" t="s">
        <v>1164</v>
      </c>
      <c r="L29" s="218" t="s">
        <v>1233</v>
      </c>
      <c r="M29" s="219" t="s">
        <v>851</v>
      </c>
      <c r="N29" s="218" t="s">
        <v>851</v>
      </c>
      <c r="O29" s="218" t="s">
        <v>827</v>
      </c>
      <c r="P29" s="219" t="s">
        <v>1168</v>
      </c>
      <c r="Q29" s="218" t="s">
        <v>797</v>
      </c>
      <c r="R29" s="218" t="s">
        <v>797</v>
      </c>
      <c r="S29" s="218" t="s">
        <v>3076</v>
      </c>
      <c r="T29" s="218" t="s">
        <v>1167</v>
      </c>
      <c r="U29" s="218" t="s">
        <v>1049</v>
      </c>
      <c r="V29" s="218" t="s">
        <v>1233</v>
      </c>
      <c r="W29" s="218" t="s">
        <v>3065</v>
      </c>
      <c r="X29" s="219">
        <v>2010</v>
      </c>
      <c r="Y29" s="218" t="s">
        <v>3059</v>
      </c>
      <c r="Z29" s="219">
        <v>2010</v>
      </c>
      <c r="AA29" s="219">
        <v>5</v>
      </c>
      <c r="AB29" s="218" t="s">
        <v>1167</v>
      </c>
      <c r="AC29" s="218" t="s">
        <v>3077</v>
      </c>
      <c r="AD29" s="219" t="s">
        <v>1173</v>
      </c>
      <c r="AE29" s="218" t="s">
        <v>1167</v>
      </c>
      <c r="AF29" s="218" t="s">
        <v>3078</v>
      </c>
      <c r="AG29" s="219" t="s">
        <v>1175</v>
      </c>
      <c r="AH29" s="218" t="s">
        <v>1167</v>
      </c>
      <c r="AI29" s="219" t="s">
        <v>797</v>
      </c>
      <c r="AJ29" s="219" t="s">
        <v>797</v>
      </c>
      <c r="AK29" s="218" t="s">
        <v>827</v>
      </c>
      <c r="AL29" s="218" t="s">
        <v>1167</v>
      </c>
      <c r="AM29" s="218" t="s">
        <v>1233</v>
      </c>
      <c r="AN29" s="218" t="s">
        <v>337</v>
      </c>
      <c r="AO29" s="218" t="s">
        <v>797</v>
      </c>
      <c r="AP29" s="218" t="s">
        <v>884</v>
      </c>
      <c r="AQ29" s="218" t="s">
        <v>887</v>
      </c>
      <c r="AR29" s="218" t="s">
        <v>1167</v>
      </c>
      <c r="AS29" s="218" t="s">
        <v>1233</v>
      </c>
      <c r="AT29" s="218" t="s">
        <v>1193</v>
      </c>
      <c r="AU29" s="222" t="s">
        <v>1167</v>
      </c>
      <c r="AV29" s="218" t="s">
        <v>2353</v>
      </c>
      <c r="AW29" s="218" t="s">
        <v>2353</v>
      </c>
      <c r="AX29" s="218" t="s">
        <v>3088</v>
      </c>
      <c r="AY29" s="218" t="s">
        <v>3094</v>
      </c>
      <c r="AZ29" s="223" t="s">
        <v>1196</v>
      </c>
      <c r="BA29" s="222" t="s">
        <v>1168</v>
      </c>
      <c r="BB29" s="218" t="s">
        <v>1233</v>
      </c>
      <c r="BC29" s="223" t="s">
        <v>1199</v>
      </c>
      <c r="BD29" s="218" t="s">
        <v>1167</v>
      </c>
      <c r="BE29" s="218" t="s">
        <v>1200</v>
      </c>
      <c r="BF29" s="223" t="s">
        <v>1168</v>
      </c>
      <c r="BG29" s="218" t="s">
        <v>1233</v>
      </c>
      <c r="BH29" s="218" t="s">
        <v>916</v>
      </c>
      <c r="BI29" s="218" t="s">
        <v>1167</v>
      </c>
      <c r="BJ29" s="218" t="s">
        <v>797</v>
      </c>
      <c r="BK29" s="218" t="s">
        <v>797</v>
      </c>
      <c r="BL29" s="218" t="s">
        <v>916</v>
      </c>
      <c r="BM29" s="223" t="s">
        <v>1168</v>
      </c>
      <c r="BN29" s="218" t="s">
        <v>797</v>
      </c>
      <c r="BO29" s="218" t="s">
        <v>797</v>
      </c>
      <c r="BP29" s="223" t="s">
        <v>827</v>
      </c>
      <c r="BQ29" s="218" t="s">
        <v>797</v>
      </c>
      <c r="BR29" s="218" t="s">
        <v>1233</v>
      </c>
      <c r="BS29" s="223" t="s">
        <v>1206</v>
      </c>
      <c r="BT29" s="223" t="s">
        <v>1168</v>
      </c>
      <c r="BU29" s="218" t="s">
        <v>1233</v>
      </c>
      <c r="BV29" s="218" t="s">
        <v>1207</v>
      </c>
      <c r="BW29" s="218" t="s">
        <v>1167</v>
      </c>
      <c r="BX29" s="218" t="s">
        <v>1233</v>
      </c>
      <c r="BY29" s="226">
        <v>0.03</v>
      </c>
      <c r="BZ29" s="218" t="s">
        <v>1167</v>
      </c>
      <c r="CA29" s="218">
        <v>2010</v>
      </c>
      <c r="CB29" s="223" t="s">
        <v>1167</v>
      </c>
      <c r="CC29" s="218" t="s">
        <v>943</v>
      </c>
      <c r="CD29" s="218" t="s">
        <v>1213</v>
      </c>
      <c r="CE29" s="218" t="s">
        <v>1167</v>
      </c>
      <c r="CF29" s="218">
        <v>4743.9799999999996</v>
      </c>
      <c r="CG29" s="218" t="s">
        <v>1167</v>
      </c>
      <c r="CH29" s="218" t="s">
        <v>797</v>
      </c>
      <c r="CI29" s="218" t="s">
        <v>3098</v>
      </c>
      <c r="CJ29" s="218" t="s">
        <v>797</v>
      </c>
      <c r="CK29" s="218" t="s">
        <v>797</v>
      </c>
      <c r="CL29" s="218" t="s">
        <v>337</v>
      </c>
      <c r="CM29" s="218" t="s">
        <v>797</v>
      </c>
      <c r="CN29" s="218" t="s">
        <v>797</v>
      </c>
      <c r="CO29" s="218" t="s">
        <v>797</v>
      </c>
      <c r="CP29" s="218" t="s">
        <v>1233</v>
      </c>
      <c r="CQ29" s="218" t="s">
        <v>1224</v>
      </c>
      <c r="CR29" s="218" t="s">
        <v>1167</v>
      </c>
      <c r="CS29" s="218" t="s">
        <v>1233</v>
      </c>
      <c r="CT29" s="223" t="s">
        <v>1226</v>
      </c>
      <c r="CU29" s="233" t="s">
        <v>1228</v>
      </c>
      <c r="CV29" s="218" t="s">
        <v>1230</v>
      </c>
      <c r="CW29" s="218" t="s">
        <v>1229</v>
      </c>
      <c r="CX29" s="218" t="s">
        <v>1233</v>
      </c>
      <c r="CY29" s="218" t="s">
        <v>1232</v>
      </c>
      <c r="CZ29" s="218" t="s">
        <v>1233</v>
      </c>
      <c r="DA29" s="218" t="s">
        <v>1234</v>
      </c>
      <c r="DB29" s="223" t="s">
        <v>1237</v>
      </c>
      <c r="DC29" s="218" t="s">
        <v>1233</v>
      </c>
      <c r="DD29" s="218" t="s">
        <v>797</v>
      </c>
      <c r="DE29" s="218" t="s">
        <v>797</v>
      </c>
      <c r="DF29" s="218" t="s">
        <v>1049</v>
      </c>
      <c r="DG29" s="218" t="s">
        <v>3060</v>
      </c>
      <c r="DH29" s="218" t="s">
        <v>797</v>
      </c>
      <c r="DI29" s="218" t="s">
        <v>797</v>
      </c>
      <c r="DJ29" s="218" t="s">
        <v>797</v>
      </c>
      <c r="DK29" s="218" t="s">
        <v>797</v>
      </c>
      <c r="DL29" s="218" t="s">
        <v>797</v>
      </c>
      <c r="DM29" s="218" t="s">
        <v>797</v>
      </c>
      <c r="DN29" s="218" t="s">
        <v>797</v>
      </c>
      <c r="DO29" s="218" t="s">
        <v>797</v>
      </c>
      <c r="DP29" s="218" t="s">
        <v>797</v>
      </c>
      <c r="DQ29" s="226" t="s">
        <v>797</v>
      </c>
      <c r="DR29" s="218" t="s">
        <v>797</v>
      </c>
      <c r="DS29" s="218" t="s">
        <v>797</v>
      </c>
      <c r="DT29" s="218" t="s">
        <v>797</v>
      </c>
      <c r="DU29" s="218" t="s">
        <v>797</v>
      </c>
      <c r="DV29" s="218" t="s">
        <v>3115</v>
      </c>
      <c r="DW29" s="218" t="s">
        <v>3117</v>
      </c>
      <c r="DX29" s="228" t="s">
        <v>1422</v>
      </c>
      <c r="DY29" s="228" t="s">
        <v>3119</v>
      </c>
      <c r="DZ29" s="220"/>
      <c r="EA29" s="251" t="s">
        <v>337</v>
      </c>
      <c r="EB29" s="257" t="s">
        <v>3336</v>
      </c>
      <c r="EC29" s="257" t="s">
        <v>797</v>
      </c>
      <c r="ED29" s="257" t="s">
        <v>797</v>
      </c>
      <c r="EE29" s="257" t="s">
        <v>3315</v>
      </c>
      <c r="EF29" s="218" t="s">
        <v>337</v>
      </c>
      <c r="EG29" s="218" t="s">
        <v>337</v>
      </c>
      <c r="EH29" s="257" t="s">
        <v>797</v>
      </c>
      <c r="EI29" s="257" t="s">
        <v>797</v>
      </c>
      <c r="EJ29" s="218" t="s">
        <v>337</v>
      </c>
      <c r="EK29" s="257" t="s">
        <v>3388</v>
      </c>
      <c r="EL29" s="257" t="s">
        <v>3315</v>
      </c>
      <c r="EM29" s="218" t="s">
        <v>797</v>
      </c>
      <c r="EN29" s="257" t="s">
        <v>797</v>
      </c>
      <c r="EO29" s="218" t="s">
        <v>797</v>
      </c>
      <c r="EP29" s="251" t="s">
        <v>337</v>
      </c>
      <c r="EQ29" s="228" t="s">
        <v>3126</v>
      </c>
      <c r="ER29" s="228" t="s">
        <v>3386</v>
      </c>
      <c r="ES29" s="228" t="s">
        <v>3387</v>
      </c>
      <c r="ET29" s="228" t="s">
        <v>797</v>
      </c>
      <c r="EU29" s="45" t="s">
        <v>720</v>
      </c>
      <c r="EV29" s="218">
        <v>5</v>
      </c>
      <c r="EW29" s="218" t="s">
        <v>797</v>
      </c>
      <c r="EX29" s="251" t="s">
        <v>337</v>
      </c>
      <c r="EY29" s="228" t="s">
        <v>3130</v>
      </c>
      <c r="EZ29" s="228" t="s">
        <v>3130</v>
      </c>
      <c r="FA29" s="218" t="s">
        <v>1167</v>
      </c>
      <c r="FB29" s="218" t="s">
        <v>1233</v>
      </c>
      <c r="FC29" s="218" t="s">
        <v>1255</v>
      </c>
      <c r="FD29" s="223">
        <v>2008</v>
      </c>
      <c r="FE29" s="218" t="s">
        <v>3060</v>
      </c>
      <c r="FF29" s="223" t="s">
        <v>797</v>
      </c>
      <c r="FG29" s="223" t="s">
        <v>797</v>
      </c>
      <c r="FH29" s="218" t="s">
        <v>3133</v>
      </c>
      <c r="FI29" s="218" t="s">
        <v>1167</v>
      </c>
      <c r="FJ29" s="218" t="s">
        <v>797</v>
      </c>
      <c r="FK29" s="218">
        <v>2</v>
      </c>
      <c r="FL29" s="218" t="s">
        <v>705</v>
      </c>
      <c r="FM29" s="218" t="s">
        <v>1233</v>
      </c>
      <c r="FN29" s="230" t="s">
        <v>1167</v>
      </c>
      <c r="FO29" s="230" t="s">
        <v>1167</v>
      </c>
      <c r="FP29" s="230" t="s">
        <v>797</v>
      </c>
      <c r="FQ29" s="218" t="s">
        <v>3093</v>
      </c>
      <c r="FR29" s="218" t="s">
        <v>1259</v>
      </c>
      <c r="FS29" s="218" t="s">
        <v>1233</v>
      </c>
    </row>
    <row r="30" spans="1:175" s="254" customFormat="1" ht="86.25" customHeight="1" x14ac:dyDescent="0.35">
      <c r="A30" s="218" t="s">
        <v>3015</v>
      </c>
      <c r="B30" s="218" t="s">
        <v>2967</v>
      </c>
      <c r="C30" s="218" t="s">
        <v>3016</v>
      </c>
      <c r="D30" s="248" t="s">
        <v>1158</v>
      </c>
      <c r="E30" s="218" t="s">
        <v>3031</v>
      </c>
      <c r="F30" s="248" t="s">
        <v>3313</v>
      </c>
      <c r="G30" s="248">
        <v>2015</v>
      </c>
      <c r="H30" s="218" t="s">
        <v>3038</v>
      </c>
      <c r="I30" s="218" t="s">
        <v>3045</v>
      </c>
      <c r="J30" s="249" t="s">
        <v>3314</v>
      </c>
      <c r="K30" s="218" t="s">
        <v>1164</v>
      </c>
      <c r="L30" s="218" t="s">
        <v>1233</v>
      </c>
      <c r="M30" s="219" t="s">
        <v>851</v>
      </c>
      <c r="N30" s="218" t="s">
        <v>851</v>
      </c>
      <c r="O30" s="218" t="s">
        <v>827</v>
      </c>
      <c r="P30" s="219" t="s">
        <v>1168</v>
      </c>
      <c r="Q30" s="218" t="s">
        <v>797</v>
      </c>
      <c r="R30" s="218" t="s">
        <v>797</v>
      </c>
      <c r="S30" s="218" t="s">
        <v>3076</v>
      </c>
      <c r="T30" s="218" t="s">
        <v>1167</v>
      </c>
      <c r="U30" s="218" t="s">
        <v>1049</v>
      </c>
      <c r="V30" s="218" t="s">
        <v>1233</v>
      </c>
      <c r="W30" s="218" t="s">
        <v>3065</v>
      </c>
      <c r="X30" s="219">
        <v>2010</v>
      </c>
      <c r="Y30" s="218" t="s">
        <v>3059</v>
      </c>
      <c r="Z30" s="219">
        <v>2010</v>
      </c>
      <c r="AA30" s="219">
        <v>5</v>
      </c>
      <c r="AB30" s="218" t="s">
        <v>1167</v>
      </c>
      <c r="AC30" s="218" t="s">
        <v>3077</v>
      </c>
      <c r="AD30" s="219" t="s">
        <v>1173</v>
      </c>
      <c r="AE30" s="218" t="s">
        <v>1167</v>
      </c>
      <c r="AF30" s="218" t="s">
        <v>3078</v>
      </c>
      <c r="AG30" s="219" t="s">
        <v>1175</v>
      </c>
      <c r="AH30" s="218" t="s">
        <v>1167</v>
      </c>
      <c r="AI30" s="219" t="s">
        <v>797</v>
      </c>
      <c r="AJ30" s="219" t="s">
        <v>797</v>
      </c>
      <c r="AK30" s="218" t="s">
        <v>827</v>
      </c>
      <c r="AL30" s="218" t="s">
        <v>1167</v>
      </c>
      <c r="AM30" s="218" t="s">
        <v>1233</v>
      </c>
      <c r="AN30" s="218" t="s">
        <v>337</v>
      </c>
      <c r="AO30" s="218" t="s">
        <v>797</v>
      </c>
      <c r="AP30" s="218" t="s">
        <v>884</v>
      </c>
      <c r="AQ30" s="218" t="s">
        <v>887</v>
      </c>
      <c r="AR30" s="218" t="s">
        <v>1167</v>
      </c>
      <c r="AS30" s="218" t="s">
        <v>1233</v>
      </c>
      <c r="AT30" s="218" t="s">
        <v>1192</v>
      </c>
      <c r="AU30" s="222" t="s">
        <v>1167</v>
      </c>
      <c r="AV30" s="218" t="s">
        <v>2353</v>
      </c>
      <c r="AW30" s="218" t="s">
        <v>2353</v>
      </c>
      <c r="AX30" s="218" t="s">
        <v>3088</v>
      </c>
      <c r="AY30" s="218" t="s">
        <v>3094</v>
      </c>
      <c r="AZ30" s="223" t="s">
        <v>1196</v>
      </c>
      <c r="BA30" s="222" t="s">
        <v>1168</v>
      </c>
      <c r="BB30" s="218" t="s">
        <v>1233</v>
      </c>
      <c r="BC30" s="223" t="s">
        <v>1199</v>
      </c>
      <c r="BD30" s="218" t="s">
        <v>1167</v>
      </c>
      <c r="BE30" s="218" t="s">
        <v>1200</v>
      </c>
      <c r="BF30" s="223" t="s">
        <v>1168</v>
      </c>
      <c r="BG30" s="218" t="s">
        <v>1233</v>
      </c>
      <c r="BH30" s="218" t="s">
        <v>916</v>
      </c>
      <c r="BI30" s="218" t="s">
        <v>1167</v>
      </c>
      <c r="BJ30" s="218" t="s">
        <v>797</v>
      </c>
      <c r="BK30" s="218" t="s">
        <v>797</v>
      </c>
      <c r="BL30" s="218" t="s">
        <v>916</v>
      </c>
      <c r="BM30" s="223" t="s">
        <v>1168</v>
      </c>
      <c r="BN30" s="218" t="s">
        <v>797</v>
      </c>
      <c r="BO30" s="218" t="s">
        <v>797</v>
      </c>
      <c r="BP30" s="223" t="s">
        <v>827</v>
      </c>
      <c r="BQ30" s="218" t="s">
        <v>797</v>
      </c>
      <c r="BR30" s="218" t="s">
        <v>1233</v>
      </c>
      <c r="BS30" s="223" t="s">
        <v>1206</v>
      </c>
      <c r="BT30" s="223" t="s">
        <v>1168</v>
      </c>
      <c r="BU30" s="218" t="s">
        <v>1233</v>
      </c>
      <c r="BV30" s="218" t="s">
        <v>1207</v>
      </c>
      <c r="BW30" s="218" t="s">
        <v>1167</v>
      </c>
      <c r="BX30" s="218" t="s">
        <v>1233</v>
      </c>
      <c r="BY30" s="226">
        <v>0.03</v>
      </c>
      <c r="BZ30" s="218" t="s">
        <v>1167</v>
      </c>
      <c r="CA30" s="218">
        <v>2010</v>
      </c>
      <c r="CB30" s="223" t="s">
        <v>1167</v>
      </c>
      <c r="CC30" s="218" t="s">
        <v>943</v>
      </c>
      <c r="CD30" s="218" t="s">
        <v>1213</v>
      </c>
      <c r="CE30" s="218" t="s">
        <v>1167</v>
      </c>
      <c r="CF30" s="218">
        <v>4743.9799999999996</v>
      </c>
      <c r="CG30" s="218" t="s">
        <v>1167</v>
      </c>
      <c r="CH30" s="218" t="s">
        <v>797</v>
      </c>
      <c r="CI30" s="218" t="s">
        <v>3098</v>
      </c>
      <c r="CJ30" s="218" t="s">
        <v>797</v>
      </c>
      <c r="CK30" s="218" t="s">
        <v>797</v>
      </c>
      <c r="CL30" s="218" t="s">
        <v>337</v>
      </c>
      <c r="CM30" s="218" t="s">
        <v>797</v>
      </c>
      <c r="CN30" s="218" t="s">
        <v>797</v>
      </c>
      <c r="CO30" s="218" t="s">
        <v>797</v>
      </c>
      <c r="CP30" s="218" t="s">
        <v>1233</v>
      </c>
      <c r="CQ30" s="218" t="s">
        <v>1224</v>
      </c>
      <c r="CR30" s="218" t="s">
        <v>1167</v>
      </c>
      <c r="CS30" s="218" t="s">
        <v>1233</v>
      </c>
      <c r="CT30" s="223" t="s">
        <v>1226</v>
      </c>
      <c r="CU30" s="233" t="s">
        <v>1228</v>
      </c>
      <c r="CV30" s="218" t="s">
        <v>1230</v>
      </c>
      <c r="CW30" s="218" t="s">
        <v>1229</v>
      </c>
      <c r="CX30" s="218" t="s">
        <v>1233</v>
      </c>
      <c r="CY30" s="218" t="s">
        <v>1232</v>
      </c>
      <c r="CZ30" s="218" t="s">
        <v>1233</v>
      </c>
      <c r="DA30" s="218" t="s">
        <v>1234</v>
      </c>
      <c r="DB30" s="223" t="s">
        <v>1237</v>
      </c>
      <c r="DC30" s="218" t="s">
        <v>1233</v>
      </c>
      <c r="DD30" s="218" t="s">
        <v>797</v>
      </c>
      <c r="DE30" s="218" t="s">
        <v>797</v>
      </c>
      <c r="DF30" s="218" t="s">
        <v>1049</v>
      </c>
      <c r="DG30" s="218" t="s">
        <v>3060</v>
      </c>
      <c r="DH30" s="218" t="s">
        <v>797</v>
      </c>
      <c r="DI30" s="218" t="s">
        <v>797</v>
      </c>
      <c r="DJ30" s="218" t="s">
        <v>797</v>
      </c>
      <c r="DK30" s="218" t="s">
        <v>797</v>
      </c>
      <c r="DL30" s="218" t="s">
        <v>797</v>
      </c>
      <c r="DM30" s="218" t="s">
        <v>797</v>
      </c>
      <c r="DN30" s="218" t="s">
        <v>797</v>
      </c>
      <c r="DO30" s="218" t="s">
        <v>797</v>
      </c>
      <c r="DP30" s="218" t="s">
        <v>797</v>
      </c>
      <c r="DQ30" s="226" t="s">
        <v>797</v>
      </c>
      <c r="DR30" s="218" t="s">
        <v>797</v>
      </c>
      <c r="DS30" s="218" t="s">
        <v>797</v>
      </c>
      <c r="DT30" s="218" t="s">
        <v>797</v>
      </c>
      <c r="DU30" s="218" t="s">
        <v>797</v>
      </c>
      <c r="DV30" s="218" t="s">
        <v>3115</v>
      </c>
      <c r="DW30" s="218" t="s">
        <v>3117</v>
      </c>
      <c r="DX30" s="228" t="s">
        <v>1422</v>
      </c>
      <c r="DY30" s="228" t="s">
        <v>3119</v>
      </c>
      <c r="DZ30" s="220"/>
      <c r="EA30" s="251" t="s">
        <v>337</v>
      </c>
      <c r="EB30" s="257" t="s">
        <v>3336</v>
      </c>
      <c r="EC30" s="257" t="s">
        <v>797</v>
      </c>
      <c r="ED30" s="257" t="s">
        <v>797</v>
      </c>
      <c r="EE30" s="257" t="s">
        <v>3315</v>
      </c>
      <c r="EF30" s="218" t="s">
        <v>337</v>
      </c>
      <c r="EG30" s="218" t="s">
        <v>337</v>
      </c>
      <c r="EH30" s="257" t="s">
        <v>797</v>
      </c>
      <c r="EI30" s="257" t="s">
        <v>797</v>
      </c>
      <c r="EJ30" s="218" t="s">
        <v>337</v>
      </c>
      <c r="EK30" s="257" t="s">
        <v>3388</v>
      </c>
      <c r="EL30" s="257" t="s">
        <v>3315</v>
      </c>
      <c r="EM30" s="218" t="s">
        <v>797</v>
      </c>
      <c r="EN30" s="257" t="s">
        <v>797</v>
      </c>
      <c r="EO30" s="218" t="s">
        <v>797</v>
      </c>
      <c r="EP30" s="251" t="s">
        <v>337</v>
      </c>
      <c r="EQ30" s="228" t="s">
        <v>3126</v>
      </c>
      <c r="ER30" s="228" t="s">
        <v>3386</v>
      </c>
      <c r="ES30" s="228" t="s">
        <v>3387</v>
      </c>
      <c r="ET30" s="228" t="s">
        <v>797</v>
      </c>
      <c r="EU30" s="45" t="s">
        <v>720</v>
      </c>
      <c r="EV30" s="218">
        <v>5</v>
      </c>
      <c r="EW30" s="218" t="s">
        <v>797</v>
      </c>
      <c r="EX30" s="251" t="s">
        <v>337</v>
      </c>
      <c r="EY30" s="228" t="s">
        <v>3130</v>
      </c>
      <c r="EZ30" s="228" t="s">
        <v>3130</v>
      </c>
      <c r="FA30" s="218" t="s">
        <v>1167</v>
      </c>
      <c r="FB30" s="218" t="s">
        <v>1233</v>
      </c>
      <c r="FC30" s="218" t="s">
        <v>1255</v>
      </c>
      <c r="FD30" s="223">
        <v>2008</v>
      </c>
      <c r="FE30" s="218" t="s">
        <v>3060</v>
      </c>
      <c r="FF30" s="223" t="s">
        <v>797</v>
      </c>
      <c r="FG30" s="223" t="s">
        <v>797</v>
      </c>
      <c r="FH30" s="218" t="s">
        <v>3133</v>
      </c>
      <c r="FI30" s="218" t="s">
        <v>1167</v>
      </c>
      <c r="FJ30" s="218" t="s">
        <v>797</v>
      </c>
      <c r="FK30" s="218">
        <v>2</v>
      </c>
      <c r="FL30" s="218" t="s">
        <v>705</v>
      </c>
      <c r="FM30" s="218" t="s">
        <v>1233</v>
      </c>
      <c r="FN30" s="230" t="s">
        <v>1167</v>
      </c>
      <c r="FO30" s="230" t="s">
        <v>1167</v>
      </c>
      <c r="FP30" s="230" t="s">
        <v>797</v>
      </c>
      <c r="FQ30" s="218" t="s">
        <v>3093</v>
      </c>
      <c r="FR30" s="218" t="s">
        <v>1259</v>
      </c>
      <c r="FS30" s="218" t="s">
        <v>1233</v>
      </c>
    </row>
    <row r="31" spans="1:175" s="254" customFormat="1" ht="86.25" customHeight="1" x14ac:dyDescent="0.35">
      <c r="A31" s="218" t="s">
        <v>3017</v>
      </c>
      <c r="B31" s="218" t="s">
        <v>2967</v>
      </c>
      <c r="C31" s="218" t="s">
        <v>3018</v>
      </c>
      <c r="D31" s="248" t="s">
        <v>1158</v>
      </c>
      <c r="E31" s="218" t="s">
        <v>3031</v>
      </c>
      <c r="F31" s="248" t="s">
        <v>3313</v>
      </c>
      <c r="G31" s="248">
        <v>2015</v>
      </c>
      <c r="H31" s="218" t="s">
        <v>3038</v>
      </c>
      <c r="I31" s="218" t="s">
        <v>3045</v>
      </c>
      <c r="J31" s="249" t="s">
        <v>3314</v>
      </c>
      <c r="K31" s="218" t="s">
        <v>1164</v>
      </c>
      <c r="L31" s="218" t="s">
        <v>1233</v>
      </c>
      <c r="M31" s="219" t="s">
        <v>851</v>
      </c>
      <c r="N31" s="218" t="s">
        <v>851</v>
      </c>
      <c r="O31" s="218" t="s">
        <v>827</v>
      </c>
      <c r="P31" s="219" t="s">
        <v>1168</v>
      </c>
      <c r="Q31" s="218" t="s">
        <v>797</v>
      </c>
      <c r="R31" s="218" t="s">
        <v>797</v>
      </c>
      <c r="S31" s="218" t="s">
        <v>3076</v>
      </c>
      <c r="T31" s="218" t="s">
        <v>1167</v>
      </c>
      <c r="U31" s="218" t="s">
        <v>1049</v>
      </c>
      <c r="V31" s="218" t="s">
        <v>1233</v>
      </c>
      <c r="W31" s="218" t="s">
        <v>3065</v>
      </c>
      <c r="X31" s="219">
        <v>2010</v>
      </c>
      <c r="Y31" s="218" t="s">
        <v>3059</v>
      </c>
      <c r="Z31" s="219">
        <v>2010</v>
      </c>
      <c r="AA31" s="219">
        <v>5</v>
      </c>
      <c r="AB31" s="218" t="s">
        <v>1167</v>
      </c>
      <c r="AC31" s="218" t="s">
        <v>3077</v>
      </c>
      <c r="AD31" s="219" t="s">
        <v>1173</v>
      </c>
      <c r="AE31" s="218" t="s">
        <v>1167</v>
      </c>
      <c r="AF31" s="218" t="s">
        <v>3078</v>
      </c>
      <c r="AG31" s="219" t="s">
        <v>1175</v>
      </c>
      <c r="AH31" s="218" t="s">
        <v>1167</v>
      </c>
      <c r="AI31" s="219" t="s">
        <v>797</v>
      </c>
      <c r="AJ31" s="219" t="s">
        <v>797</v>
      </c>
      <c r="AK31" s="218" t="s">
        <v>827</v>
      </c>
      <c r="AL31" s="218" t="s">
        <v>1167</v>
      </c>
      <c r="AM31" s="218" t="s">
        <v>1233</v>
      </c>
      <c r="AN31" s="218" t="s">
        <v>337</v>
      </c>
      <c r="AO31" s="218" t="s">
        <v>797</v>
      </c>
      <c r="AP31" s="218" t="s">
        <v>884</v>
      </c>
      <c r="AQ31" s="218" t="s">
        <v>887</v>
      </c>
      <c r="AR31" s="218" t="s">
        <v>1167</v>
      </c>
      <c r="AS31" s="218" t="s">
        <v>1233</v>
      </c>
      <c r="AT31" s="218" t="s">
        <v>1195</v>
      </c>
      <c r="AU31" s="222" t="s">
        <v>1167</v>
      </c>
      <c r="AV31" s="218" t="s">
        <v>2353</v>
      </c>
      <c r="AW31" s="218" t="s">
        <v>2353</v>
      </c>
      <c r="AX31" s="218" t="s">
        <v>3088</v>
      </c>
      <c r="AY31" s="218" t="s">
        <v>3094</v>
      </c>
      <c r="AZ31" s="223" t="s">
        <v>1196</v>
      </c>
      <c r="BA31" s="222" t="s">
        <v>1168</v>
      </c>
      <c r="BB31" s="218" t="s">
        <v>1233</v>
      </c>
      <c r="BC31" s="223" t="s">
        <v>1199</v>
      </c>
      <c r="BD31" s="218" t="s">
        <v>1167</v>
      </c>
      <c r="BE31" s="218" t="s">
        <v>1200</v>
      </c>
      <c r="BF31" s="223" t="s">
        <v>1168</v>
      </c>
      <c r="BG31" s="218" t="s">
        <v>1233</v>
      </c>
      <c r="BH31" s="218" t="s">
        <v>916</v>
      </c>
      <c r="BI31" s="218" t="s">
        <v>1167</v>
      </c>
      <c r="BJ31" s="218" t="s">
        <v>797</v>
      </c>
      <c r="BK31" s="218" t="s">
        <v>797</v>
      </c>
      <c r="BL31" s="218" t="s">
        <v>916</v>
      </c>
      <c r="BM31" s="223" t="s">
        <v>1168</v>
      </c>
      <c r="BN31" s="218" t="s">
        <v>797</v>
      </c>
      <c r="BO31" s="218" t="s">
        <v>797</v>
      </c>
      <c r="BP31" s="223" t="s">
        <v>827</v>
      </c>
      <c r="BQ31" s="218" t="s">
        <v>797</v>
      </c>
      <c r="BR31" s="218" t="s">
        <v>1233</v>
      </c>
      <c r="BS31" s="223" t="s">
        <v>1206</v>
      </c>
      <c r="BT31" s="223" t="s">
        <v>1168</v>
      </c>
      <c r="BU31" s="218" t="s">
        <v>1233</v>
      </c>
      <c r="BV31" s="218" t="s">
        <v>1207</v>
      </c>
      <c r="BW31" s="218" t="s">
        <v>1167</v>
      </c>
      <c r="BX31" s="218" t="s">
        <v>1233</v>
      </c>
      <c r="BY31" s="226">
        <v>0.03</v>
      </c>
      <c r="BZ31" s="218" t="s">
        <v>1167</v>
      </c>
      <c r="CA31" s="218">
        <v>2010</v>
      </c>
      <c r="CB31" s="223" t="s">
        <v>1167</v>
      </c>
      <c r="CC31" s="218" t="s">
        <v>943</v>
      </c>
      <c r="CD31" s="218" t="s">
        <v>1213</v>
      </c>
      <c r="CE31" s="218" t="s">
        <v>1167</v>
      </c>
      <c r="CF31" s="218">
        <v>4743.9799999999996</v>
      </c>
      <c r="CG31" s="218" t="s">
        <v>1167</v>
      </c>
      <c r="CH31" s="218" t="s">
        <v>797</v>
      </c>
      <c r="CI31" s="218" t="s">
        <v>3098</v>
      </c>
      <c r="CJ31" s="218" t="s">
        <v>797</v>
      </c>
      <c r="CK31" s="218" t="s">
        <v>797</v>
      </c>
      <c r="CL31" s="218" t="s">
        <v>337</v>
      </c>
      <c r="CM31" s="218" t="s">
        <v>797</v>
      </c>
      <c r="CN31" s="218" t="s">
        <v>797</v>
      </c>
      <c r="CO31" s="218" t="s">
        <v>797</v>
      </c>
      <c r="CP31" s="218" t="s">
        <v>1233</v>
      </c>
      <c r="CQ31" s="218" t="s">
        <v>1224</v>
      </c>
      <c r="CR31" s="218" t="s">
        <v>1167</v>
      </c>
      <c r="CS31" s="218" t="s">
        <v>1233</v>
      </c>
      <c r="CT31" s="223" t="s">
        <v>1226</v>
      </c>
      <c r="CU31" s="233" t="s">
        <v>1228</v>
      </c>
      <c r="CV31" s="218" t="s">
        <v>1230</v>
      </c>
      <c r="CW31" s="218" t="s">
        <v>1229</v>
      </c>
      <c r="CX31" s="218" t="s">
        <v>1233</v>
      </c>
      <c r="CY31" s="218" t="s">
        <v>1232</v>
      </c>
      <c r="CZ31" s="218" t="s">
        <v>1233</v>
      </c>
      <c r="DA31" s="218" t="s">
        <v>1234</v>
      </c>
      <c r="DB31" s="223" t="s">
        <v>1237</v>
      </c>
      <c r="DC31" s="218" t="s">
        <v>1233</v>
      </c>
      <c r="DD31" s="218" t="s">
        <v>797</v>
      </c>
      <c r="DE31" s="218" t="s">
        <v>797</v>
      </c>
      <c r="DF31" s="218" t="s">
        <v>1049</v>
      </c>
      <c r="DG31" s="218" t="s">
        <v>3060</v>
      </c>
      <c r="DH31" s="218" t="s">
        <v>797</v>
      </c>
      <c r="DI31" s="218" t="s">
        <v>797</v>
      </c>
      <c r="DJ31" s="218" t="s">
        <v>797</v>
      </c>
      <c r="DK31" s="218" t="s">
        <v>797</v>
      </c>
      <c r="DL31" s="218" t="s">
        <v>797</v>
      </c>
      <c r="DM31" s="218" t="s">
        <v>797</v>
      </c>
      <c r="DN31" s="218" t="s">
        <v>797</v>
      </c>
      <c r="DO31" s="218" t="s">
        <v>797</v>
      </c>
      <c r="DP31" s="218" t="s">
        <v>797</v>
      </c>
      <c r="DQ31" s="226" t="s">
        <v>797</v>
      </c>
      <c r="DR31" s="218" t="s">
        <v>797</v>
      </c>
      <c r="DS31" s="218" t="s">
        <v>797</v>
      </c>
      <c r="DT31" s="218" t="s">
        <v>797</v>
      </c>
      <c r="DU31" s="218" t="s">
        <v>797</v>
      </c>
      <c r="DV31" s="218" t="s">
        <v>3115</v>
      </c>
      <c r="DW31" s="218" t="s">
        <v>3117</v>
      </c>
      <c r="DX31" s="228" t="s">
        <v>1422</v>
      </c>
      <c r="DY31" s="228" t="s">
        <v>3119</v>
      </c>
      <c r="DZ31" s="220"/>
      <c r="EA31" s="251" t="s">
        <v>337</v>
      </c>
      <c r="EB31" s="257" t="s">
        <v>3336</v>
      </c>
      <c r="EC31" s="257" t="s">
        <v>797</v>
      </c>
      <c r="ED31" s="257" t="s">
        <v>797</v>
      </c>
      <c r="EE31" s="257" t="s">
        <v>3315</v>
      </c>
      <c r="EF31" s="218" t="s">
        <v>337</v>
      </c>
      <c r="EG31" s="218" t="s">
        <v>337</v>
      </c>
      <c r="EH31" s="257" t="s">
        <v>797</v>
      </c>
      <c r="EI31" s="257" t="s">
        <v>797</v>
      </c>
      <c r="EJ31" s="218" t="s">
        <v>337</v>
      </c>
      <c r="EK31" s="257" t="s">
        <v>3388</v>
      </c>
      <c r="EL31" s="257" t="s">
        <v>3315</v>
      </c>
      <c r="EM31" s="218" t="s">
        <v>797</v>
      </c>
      <c r="EN31" s="257" t="s">
        <v>797</v>
      </c>
      <c r="EO31" s="218" t="s">
        <v>797</v>
      </c>
      <c r="EP31" s="251" t="s">
        <v>337</v>
      </c>
      <c r="EQ31" s="228" t="s">
        <v>3126</v>
      </c>
      <c r="ER31" s="228" t="s">
        <v>3386</v>
      </c>
      <c r="ES31" s="228" t="s">
        <v>3387</v>
      </c>
      <c r="ET31" s="228" t="s">
        <v>797</v>
      </c>
      <c r="EU31" s="45" t="s">
        <v>720</v>
      </c>
      <c r="EV31" s="218">
        <v>5</v>
      </c>
      <c r="EW31" s="218" t="s">
        <v>797</v>
      </c>
      <c r="EX31" s="251" t="s">
        <v>337</v>
      </c>
      <c r="EY31" s="228" t="s">
        <v>3130</v>
      </c>
      <c r="EZ31" s="228" t="s">
        <v>3130</v>
      </c>
      <c r="FA31" s="218" t="s">
        <v>1167</v>
      </c>
      <c r="FB31" s="218" t="s">
        <v>1233</v>
      </c>
      <c r="FC31" s="218" t="s">
        <v>1255</v>
      </c>
      <c r="FD31" s="223">
        <v>2008</v>
      </c>
      <c r="FE31" s="218" t="s">
        <v>3060</v>
      </c>
      <c r="FF31" s="223" t="s">
        <v>797</v>
      </c>
      <c r="FG31" s="223" t="s">
        <v>797</v>
      </c>
      <c r="FH31" s="218" t="s">
        <v>3133</v>
      </c>
      <c r="FI31" s="218" t="s">
        <v>1167</v>
      </c>
      <c r="FJ31" s="218" t="s">
        <v>797</v>
      </c>
      <c r="FK31" s="218">
        <v>2</v>
      </c>
      <c r="FL31" s="218" t="s">
        <v>705</v>
      </c>
      <c r="FM31" s="218" t="s">
        <v>1233</v>
      </c>
      <c r="FN31" s="230" t="s">
        <v>1167</v>
      </c>
      <c r="FO31" s="230" t="s">
        <v>1167</v>
      </c>
      <c r="FP31" s="230" t="s">
        <v>797</v>
      </c>
      <c r="FQ31" s="218" t="s">
        <v>3093</v>
      </c>
      <c r="FR31" s="218" t="s">
        <v>1259</v>
      </c>
      <c r="FS31" s="218" t="s">
        <v>1233</v>
      </c>
    </row>
    <row r="32" spans="1:175" s="254" customFormat="1" ht="86.25" customHeight="1" x14ac:dyDescent="0.35">
      <c r="A32" s="218" t="s">
        <v>3019</v>
      </c>
      <c r="B32" s="218" t="s">
        <v>2967</v>
      </c>
      <c r="C32" s="218" t="s">
        <v>3020</v>
      </c>
      <c r="D32" s="248" t="s">
        <v>1158</v>
      </c>
      <c r="E32" s="218" t="s">
        <v>3031</v>
      </c>
      <c r="F32" s="248" t="s">
        <v>3313</v>
      </c>
      <c r="G32" s="248">
        <v>2015</v>
      </c>
      <c r="H32" s="218" t="s">
        <v>3038</v>
      </c>
      <c r="I32" s="218" t="s">
        <v>3045</v>
      </c>
      <c r="J32" s="249" t="s">
        <v>3314</v>
      </c>
      <c r="K32" s="218" t="s">
        <v>1164</v>
      </c>
      <c r="L32" s="218" t="s">
        <v>1233</v>
      </c>
      <c r="M32" s="219" t="s">
        <v>851</v>
      </c>
      <c r="N32" s="218" t="s">
        <v>851</v>
      </c>
      <c r="O32" s="218" t="s">
        <v>827</v>
      </c>
      <c r="P32" s="219" t="s">
        <v>1168</v>
      </c>
      <c r="Q32" s="218" t="s">
        <v>797</v>
      </c>
      <c r="R32" s="218" t="s">
        <v>797</v>
      </c>
      <c r="S32" s="218" t="s">
        <v>3076</v>
      </c>
      <c r="T32" s="218" t="s">
        <v>1167</v>
      </c>
      <c r="U32" s="218" t="s">
        <v>1049</v>
      </c>
      <c r="V32" s="218" t="s">
        <v>1233</v>
      </c>
      <c r="W32" s="218" t="s">
        <v>3065</v>
      </c>
      <c r="X32" s="219">
        <v>2012</v>
      </c>
      <c r="Y32" s="218" t="s">
        <v>3059</v>
      </c>
      <c r="Z32" s="219">
        <v>2012</v>
      </c>
      <c r="AA32" s="219">
        <v>5</v>
      </c>
      <c r="AB32" s="218" t="s">
        <v>1167</v>
      </c>
      <c r="AC32" s="218" t="s">
        <v>1233</v>
      </c>
      <c r="AD32" s="219" t="s">
        <v>1173</v>
      </c>
      <c r="AE32" s="218" t="s">
        <v>1167</v>
      </c>
      <c r="AF32" s="218" t="s">
        <v>3079</v>
      </c>
      <c r="AG32" s="219" t="s">
        <v>1175</v>
      </c>
      <c r="AH32" s="218" t="s">
        <v>1167</v>
      </c>
      <c r="AI32" s="219" t="s">
        <v>797</v>
      </c>
      <c r="AJ32" s="219" t="s">
        <v>797</v>
      </c>
      <c r="AK32" s="218" t="s">
        <v>827</v>
      </c>
      <c r="AL32" s="218" t="s">
        <v>1167</v>
      </c>
      <c r="AM32" s="218" t="s">
        <v>1233</v>
      </c>
      <c r="AN32" s="218" t="s">
        <v>337</v>
      </c>
      <c r="AO32" s="218" t="s">
        <v>797</v>
      </c>
      <c r="AP32" s="218" t="s">
        <v>884</v>
      </c>
      <c r="AQ32" s="218" t="s">
        <v>887</v>
      </c>
      <c r="AR32" s="218" t="s">
        <v>1167</v>
      </c>
      <c r="AS32" s="218" t="s">
        <v>1233</v>
      </c>
      <c r="AT32" s="218" t="s">
        <v>1193</v>
      </c>
      <c r="AU32" s="222" t="s">
        <v>1167</v>
      </c>
      <c r="AV32" s="218" t="s">
        <v>2353</v>
      </c>
      <c r="AW32" s="218" t="s">
        <v>2353</v>
      </c>
      <c r="AX32" s="218" t="s">
        <v>3089</v>
      </c>
      <c r="AY32" s="218" t="s">
        <v>1233</v>
      </c>
      <c r="AZ32" s="223" t="s">
        <v>1196</v>
      </c>
      <c r="BA32" s="222" t="s">
        <v>1168</v>
      </c>
      <c r="BB32" s="218" t="s">
        <v>1233</v>
      </c>
      <c r="BC32" s="223" t="s">
        <v>1199</v>
      </c>
      <c r="BD32" s="218" t="s">
        <v>1167</v>
      </c>
      <c r="BE32" s="218" t="s">
        <v>1200</v>
      </c>
      <c r="BF32" s="223" t="s">
        <v>1168</v>
      </c>
      <c r="BG32" s="218" t="s">
        <v>1233</v>
      </c>
      <c r="BH32" s="218" t="s">
        <v>916</v>
      </c>
      <c r="BI32" s="218" t="s">
        <v>1167</v>
      </c>
      <c r="BJ32" s="218" t="s">
        <v>797</v>
      </c>
      <c r="BK32" s="218" t="s">
        <v>797</v>
      </c>
      <c r="BL32" s="218" t="s">
        <v>925</v>
      </c>
      <c r="BM32" s="223" t="s">
        <v>1168</v>
      </c>
      <c r="BN32" s="218" t="s">
        <v>797</v>
      </c>
      <c r="BO32" s="218" t="s">
        <v>797</v>
      </c>
      <c r="BP32" s="223" t="s">
        <v>827</v>
      </c>
      <c r="BQ32" s="218" t="s">
        <v>797</v>
      </c>
      <c r="BR32" s="218" t="s">
        <v>1233</v>
      </c>
      <c r="BS32" s="223" t="s">
        <v>1206</v>
      </c>
      <c r="BT32" s="223" t="s">
        <v>1168</v>
      </c>
      <c r="BU32" s="218" t="s">
        <v>1233</v>
      </c>
      <c r="BV32" s="218" t="s">
        <v>1207</v>
      </c>
      <c r="BW32" s="218" t="s">
        <v>1167</v>
      </c>
      <c r="BX32" s="218" t="s">
        <v>1233</v>
      </c>
      <c r="BY32" s="226">
        <v>0.03</v>
      </c>
      <c r="BZ32" s="218" t="s">
        <v>1167</v>
      </c>
      <c r="CA32" s="218">
        <v>2012</v>
      </c>
      <c r="CB32" s="223" t="s">
        <v>1167</v>
      </c>
      <c r="CC32" s="218" t="s">
        <v>943</v>
      </c>
      <c r="CD32" s="218" t="s">
        <v>1213</v>
      </c>
      <c r="CE32" s="218" t="s">
        <v>1167</v>
      </c>
      <c r="CF32" s="218">
        <v>5219.83</v>
      </c>
      <c r="CG32" s="218" t="s">
        <v>1167</v>
      </c>
      <c r="CH32" s="218" t="s">
        <v>797</v>
      </c>
      <c r="CI32" s="218" t="s">
        <v>1233</v>
      </c>
      <c r="CJ32" s="218" t="s">
        <v>797</v>
      </c>
      <c r="CK32" s="218" t="s">
        <v>797</v>
      </c>
      <c r="CL32" s="218" t="s">
        <v>337</v>
      </c>
      <c r="CM32" s="218" t="s">
        <v>797</v>
      </c>
      <c r="CN32" s="218" t="s">
        <v>797</v>
      </c>
      <c r="CO32" s="218" t="s">
        <v>797</v>
      </c>
      <c r="CP32" s="218" t="s">
        <v>1233</v>
      </c>
      <c r="CQ32" s="218" t="s">
        <v>1224</v>
      </c>
      <c r="CR32" s="218" t="s">
        <v>1167</v>
      </c>
      <c r="CS32" s="218" t="s">
        <v>1233</v>
      </c>
      <c r="CT32" s="223" t="s">
        <v>1226</v>
      </c>
      <c r="CU32" s="233" t="s">
        <v>1228</v>
      </c>
      <c r="CV32" s="218" t="s">
        <v>1230</v>
      </c>
      <c r="CW32" s="218" t="s">
        <v>1229</v>
      </c>
      <c r="CX32" s="218" t="s">
        <v>1233</v>
      </c>
      <c r="CY32" s="218" t="s">
        <v>1232</v>
      </c>
      <c r="CZ32" s="218" t="s">
        <v>1233</v>
      </c>
      <c r="DA32" s="218" t="s">
        <v>1234</v>
      </c>
      <c r="DB32" s="223" t="s">
        <v>1237</v>
      </c>
      <c r="DC32" s="218" t="s">
        <v>1233</v>
      </c>
      <c r="DD32" s="218" t="s">
        <v>797</v>
      </c>
      <c r="DE32" s="218" t="s">
        <v>797</v>
      </c>
      <c r="DF32" s="218" t="s">
        <v>1049</v>
      </c>
      <c r="DG32" s="218" t="s">
        <v>3060</v>
      </c>
      <c r="DH32" s="218" t="s">
        <v>797</v>
      </c>
      <c r="DI32" s="218" t="s">
        <v>797</v>
      </c>
      <c r="DJ32" s="218" t="s">
        <v>797</v>
      </c>
      <c r="DK32" s="218" t="s">
        <v>797</v>
      </c>
      <c r="DL32" s="218" t="s">
        <v>797</v>
      </c>
      <c r="DM32" s="218" t="s">
        <v>797</v>
      </c>
      <c r="DN32" s="218" t="s">
        <v>797</v>
      </c>
      <c r="DO32" s="218" t="s">
        <v>797</v>
      </c>
      <c r="DP32" s="218" t="s">
        <v>797</v>
      </c>
      <c r="DQ32" s="226" t="s">
        <v>797</v>
      </c>
      <c r="DR32" s="218" t="s">
        <v>797</v>
      </c>
      <c r="DS32" s="218" t="s">
        <v>797</v>
      </c>
      <c r="DT32" s="218" t="s">
        <v>797</v>
      </c>
      <c r="DU32" s="218" t="s">
        <v>797</v>
      </c>
      <c r="DV32" s="218" t="s">
        <v>3115</v>
      </c>
      <c r="DW32" s="218" t="s">
        <v>3118</v>
      </c>
      <c r="DX32" s="228" t="s">
        <v>1422</v>
      </c>
      <c r="DY32" s="228" t="s">
        <v>3119</v>
      </c>
      <c r="DZ32" s="220"/>
      <c r="EA32" s="251" t="s">
        <v>337</v>
      </c>
      <c r="EB32" s="257" t="s">
        <v>3336</v>
      </c>
      <c r="EC32" s="257" t="s">
        <v>797</v>
      </c>
      <c r="ED32" s="257" t="s">
        <v>797</v>
      </c>
      <c r="EE32" s="257" t="s">
        <v>3315</v>
      </c>
      <c r="EF32" s="218" t="s">
        <v>337</v>
      </c>
      <c r="EG32" s="218" t="s">
        <v>337</v>
      </c>
      <c r="EH32" s="257" t="s">
        <v>797</v>
      </c>
      <c r="EI32" s="257" t="s">
        <v>797</v>
      </c>
      <c r="EJ32" s="218" t="s">
        <v>337</v>
      </c>
      <c r="EK32" s="257" t="s">
        <v>3388</v>
      </c>
      <c r="EL32" s="257" t="s">
        <v>3315</v>
      </c>
      <c r="EM32" s="218" t="s">
        <v>797</v>
      </c>
      <c r="EN32" s="257" t="s">
        <v>797</v>
      </c>
      <c r="EO32" s="218" t="s">
        <v>797</v>
      </c>
      <c r="EP32" s="251" t="s">
        <v>337</v>
      </c>
      <c r="EQ32" s="228" t="s">
        <v>3126</v>
      </c>
      <c r="ER32" s="228" t="s">
        <v>3386</v>
      </c>
      <c r="ES32" s="228" t="s">
        <v>3387</v>
      </c>
      <c r="ET32" s="228" t="s">
        <v>797</v>
      </c>
      <c r="EU32" s="45" t="s">
        <v>720</v>
      </c>
      <c r="EV32" s="218">
        <v>4</v>
      </c>
      <c r="EW32" s="218" t="s">
        <v>797</v>
      </c>
      <c r="EX32" s="251" t="s">
        <v>337</v>
      </c>
      <c r="EY32" s="228" t="s">
        <v>3130</v>
      </c>
      <c r="EZ32" s="228" t="s">
        <v>3130</v>
      </c>
      <c r="FA32" s="218" t="s">
        <v>1167</v>
      </c>
      <c r="FB32" s="218" t="s">
        <v>1233</v>
      </c>
      <c r="FC32" s="218" t="s">
        <v>1255</v>
      </c>
      <c r="FD32" s="223">
        <v>2008</v>
      </c>
      <c r="FE32" s="218" t="s">
        <v>3060</v>
      </c>
      <c r="FF32" s="223" t="s">
        <v>797</v>
      </c>
      <c r="FG32" s="223" t="s">
        <v>797</v>
      </c>
      <c r="FH32" s="218" t="s">
        <v>3134</v>
      </c>
      <c r="FI32" s="218" t="s">
        <v>1167</v>
      </c>
      <c r="FJ32" s="218" t="s">
        <v>797</v>
      </c>
      <c r="FK32" s="218">
        <v>2</v>
      </c>
      <c r="FL32" s="218" t="s">
        <v>705</v>
      </c>
      <c r="FM32" s="218" t="s">
        <v>1233</v>
      </c>
      <c r="FN32" s="230" t="s">
        <v>1167</v>
      </c>
      <c r="FO32" s="230" t="s">
        <v>1167</v>
      </c>
      <c r="FP32" s="230" t="s">
        <v>797</v>
      </c>
      <c r="FQ32" s="218" t="s">
        <v>3093</v>
      </c>
      <c r="FR32" s="218" t="s">
        <v>1259</v>
      </c>
      <c r="FS32" s="218" t="s">
        <v>1233</v>
      </c>
    </row>
    <row r="33" spans="1:175" s="254" customFormat="1" ht="86.25" customHeight="1" x14ac:dyDescent="0.35">
      <c r="A33" s="218" t="s">
        <v>3021</v>
      </c>
      <c r="B33" s="218" t="s">
        <v>2967</v>
      </c>
      <c r="C33" s="218" t="s">
        <v>3022</v>
      </c>
      <c r="D33" s="248" t="s">
        <v>1158</v>
      </c>
      <c r="E33" s="218" t="s">
        <v>3031</v>
      </c>
      <c r="F33" s="248" t="s">
        <v>3313</v>
      </c>
      <c r="G33" s="248">
        <v>2015</v>
      </c>
      <c r="H33" s="218" t="s">
        <v>3038</v>
      </c>
      <c r="I33" s="218" t="s">
        <v>3045</v>
      </c>
      <c r="J33" s="249" t="s">
        <v>3314</v>
      </c>
      <c r="K33" s="218" t="s">
        <v>1164</v>
      </c>
      <c r="L33" s="218" t="s">
        <v>1233</v>
      </c>
      <c r="M33" s="219" t="s">
        <v>851</v>
      </c>
      <c r="N33" s="218" t="s">
        <v>851</v>
      </c>
      <c r="O33" s="218" t="s">
        <v>827</v>
      </c>
      <c r="P33" s="219" t="s">
        <v>1168</v>
      </c>
      <c r="Q33" s="218" t="s">
        <v>797</v>
      </c>
      <c r="R33" s="218" t="s">
        <v>797</v>
      </c>
      <c r="S33" s="218" t="s">
        <v>3076</v>
      </c>
      <c r="T33" s="218" t="s">
        <v>1167</v>
      </c>
      <c r="U33" s="218" t="s">
        <v>1049</v>
      </c>
      <c r="V33" s="218" t="s">
        <v>1233</v>
      </c>
      <c r="W33" s="218" t="s">
        <v>3065</v>
      </c>
      <c r="X33" s="219">
        <v>2012</v>
      </c>
      <c r="Y33" s="218" t="s">
        <v>3059</v>
      </c>
      <c r="Z33" s="219">
        <v>2012</v>
      </c>
      <c r="AA33" s="219">
        <v>5</v>
      </c>
      <c r="AB33" s="218" t="s">
        <v>1167</v>
      </c>
      <c r="AC33" s="218" t="s">
        <v>1233</v>
      </c>
      <c r="AD33" s="219" t="s">
        <v>1173</v>
      </c>
      <c r="AE33" s="218" t="s">
        <v>1167</v>
      </c>
      <c r="AF33" s="218" t="s">
        <v>3079</v>
      </c>
      <c r="AG33" s="219" t="s">
        <v>1175</v>
      </c>
      <c r="AH33" s="218" t="s">
        <v>1167</v>
      </c>
      <c r="AI33" s="219" t="s">
        <v>797</v>
      </c>
      <c r="AJ33" s="219" t="s">
        <v>797</v>
      </c>
      <c r="AK33" s="218" t="s">
        <v>827</v>
      </c>
      <c r="AL33" s="218" t="s">
        <v>1167</v>
      </c>
      <c r="AM33" s="218" t="s">
        <v>1233</v>
      </c>
      <c r="AN33" s="218" t="s">
        <v>337</v>
      </c>
      <c r="AO33" s="218" t="s">
        <v>797</v>
      </c>
      <c r="AP33" s="218" t="s">
        <v>884</v>
      </c>
      <c r="AQ33" s="218" t="s">
        <v>887</v>
      </c>
      <c r="AR33" s="218" t="s">
        <v>1167</v>
      </c>
      <c r="AS33" s="218" t="s">
        <v>1233</v>
      </c>
      <c r="AT33" s="218" t="s">
        <v>3080</v>
      </c>
      <c r="AU33" s="222" t="s">
        <v>1167</v>
      </c>
      <c r="AV33" s="218" t="s">
        <v>2353</v>
      </c>
      <c r="AW33" s="218" t="s">
        <v>2353</v>
      </c>
      <c r="AX33" s="218" t="s">
        <v>3089</v>
      </c>
      <c r="AY33" s="218" t="s">
        <v>1233</v>
      </c>
      <c r="AZ33" s="223" t="s">
        <v>1196</v>
      </c>
      <c r="BA33" s="222" t="s">
        <v>1168</v>
      </c>
      <c r="BB33" s="218" t="s">
        <v>1233</v>
      </c>
      <c r="BC33" s="223" t="s">
        <v>1199</v>
      </c>
      <c r="BD33" s="218" t="s">
        <v>1167</v>
      </c>
      <c r="BE33" s="218" t="s">
        <v>1200</v>
      </c>
      <c r="BF33" s="223" t="s">
        <v>1168</v>
      </c>
      <c r="BG33" s="218" t="s">
        <v>1233</v>
      </c>
      <c r="BH33" s="218" t="s">
        <v>916</v>
      </c>
      <c r="BI33" s="218" t="s">
        <v>1167</v>
      </c>
      <c r="BJ33" s="218" t="s">
        <v>797</v>
      </c>
      <c r="BK33" s="218" t="s">
        <v>797</v>
      </c>
      <c r="BL33" s="218" t="s">
        <v>925</v>
      </c>
      <c r="BM33" s="223" t="s">
        <v>1168</v>
      </c>
      <c r="BN33" s="218" t="s">
        <v>797</v>
      </c>
      <c r="BO33" s="218" t="s">
        <v>797</v>
      </c>
      <c r="BP33" s="223" t="s">
        <v>827</v>
      </c>
      <c r="BQ33" s="218" t="s">
        <v>797</v>
      </c>
      <c r="BR33" s="218" t="s">
        <v>1233</v>
      </c>
      <c r="BS33" s="223" t="s">
        <v>1206</v>
      </c>
      <c r="BT33" s="223" t="s">
        <v>1168</v>
      </c>
      <c r="BU33" s="218" t="s">
        <v>1233</v>
      </c>
      <c r="BV33" s="218" t="s">
        <v>1207</v>
      </c>
      <c r="BW33" s="218" t="s">
        <v>1167</v>
      </c>
      <c r="BX33" s="218" t="s">
        <v>1233</v>
      </c>
      <c r="BY33" s="226">
        <v>0.03</v>
      </c>
      <c r="BZ33" s="218" t="s">
        <v>1167</v>
      </c>
      <c r="CA33" s="218">
        <v>2012</v>
      </c>
      <c r="CB33" s="223" t="s">
        <v>1167</v>
      </c>
      <c r="CC33" s="218" t="s">
        <v>943</v>
      </c>
      <c r="CD33" s="218" t="s">
        <v>1213</v>
      </c>
      <c r="CE33" s="218" t="s">
        <v>1167</v>
      </c>
      <c r="CF33" s="218">
        <v>5219.83</v>
      </c>
      <c r="CG33" s="218" t="s">
        <v>1167</v>
      </c>
      <c r="CH33" s="218" t="s">
        <v>797</v>
      </c>
      <c r="CI33" s="218" t="s">
        <v>1233</v>
      </c>
      <c r="CJ33" s="218" t="s">
        <v>797</v>
      </c>
      <c r="CK33" s="218" t="s">
        <v>797</v>
      </c>
      <c r="CL33" s="218" t="s">
        <v>337</v>
      </c>
      <c r="CM33" s="218" t="s">
        <v>797</v>
      </c>
      <c r="CN33" s="218" t="s">
        <v>797</v>
      </c>
      <c r="CO33" s="218" t="s">
        <v>797</v>
      </c>
      <c r="CP33" s="218" t="s">
        <v>1233</v>
      </c>
      <c r="CQ33" s="218" t="s">
        <v>1224</v>
      </c>
      <c r="CR33" s="218" t="s">
        <v>1167</v>
      </c>
      <c r="CS33" s="218" t="s">
        <v>1233</v>
      </c>
      <c r="CT33" s="223" t="s">
        <v>1226</v>
      </c>
      <c r="CU33" s="233" t="s">
        <v>1228</v>
      </c>
      <c r="CV33" s="218" t="s">
        <v>1230</v>
      </c>
      <c r="CW33" s="218" t="s">
        <v>1229</v>
      </c>
      <c r="CX33" s="218" t="s">
        <v>1233</v>
      </c>
      <c r="CY33" s="218" t="s">
        <v>1232</v>
      </c>
      <c r="CZ33" s="218" t="s">
        <v>1233</v>
      </c>
      <c r="DA33" s="218" t="s">
        <v>1234</v>
      </c>
      <c r="DB33" s="223" t="s">
        <v>1237</v>
      </c>
      <c r="DC33" s="218" t="s">
        <v>1233</v>
      </c>
      <c r="DD33" s="218" t="s">
        <v>797</v>
      </c>
      <c r="DE33" s="218" t="s">
        <v>797</v>
      </c>
      <c r="DF33" s="218" t="s">
        <v>1049</v>
      </c>
      <c r="DG33" s="218" t="s">
        <v>3060</v>
      </c>
      <c r="DH33" s="218" t="s">
        <v>797</v>
      </c>
      <c r="DI33" s="218" t="s">
        <v>797</v>
      </c>
      <c r="DJ33" s="218" t="s">
        <v>797</v>
      </c>
      <c r="DK33" s="218" t="s">
        <v>797</v>
      </c>
      <c r="DL33" s="218" t="s">
        <v>797</v>
      </c>
      <c r="DM33" s="218" t="s">
        <v>797</v>
      </c>
      <c r="DN33" s="218" t="s">
        <v>797</v>
      </c>
      <c r="DO33" s="218" t="s">
        <v>797</v>
      </c>
      <c r="DP33" s="218" t="s">
        <v>797</v>
      </c>
      <c r="DQ33" s="226" t="s">
        <v>797</v>
      </c>
      <c r="DR33" s="218" t="s">
        <v>797</v>
      </c>
      <c r="DS33" s="218" t="s">
        <v>797</v>
      </c>
      <c r="DT33" s="218" t="s">
        <v>797</v>
      </c>
      <c r="DU33" s="218" t="s">
        <v>797</v>
      </c>
      <c r="DV33" s="218" t="s">
        <v>3115</v>
      </c>
      <c r="DW33" s="218" t="s">
        <v>3118</v>
      </c>
      <c r="DX33" s="228" t="s">
        <v>1422</v>
      </c>
      <c r="DY33" s="228" t="s">
        <v>3119</v>
      </c>
      <c r="DZ33" s="220"/>
      <c r="EA33" s="251" t="s">
        <v>337</v>
      </c>
      <c r="EB33" s="257" t="s">
        <v>3336</v>
      </c>
      <c r="EC33" s="257" t="s">
        <v>797</v>
      </c>
      <c r="ED33" s="257" t="s">
        <v>797</v>
      </c>
      <c r="EE33" s="257" t="s">
        <v>3315</v>
      </c>
      <c r="EF33" s="218" t="s">
        <v>337</v>
      </c>
      <c r="EG33" s="218" t="s">
        <v>337</v>
      </c>
      <c r="EH33" s="257" t="s">
        <v>797</v>
      </c>
      <c r="EI33" s="257" t="s">
        <v>797</v>
      </c>
      <c r="EJ33" s="218" t="s">
        <v>337</v>
      </c>
      <c r="EK33" s="257" t="s">
        <v>3388</v>
      </c>
      <c r="EL33" s="257" t="s">
        <v>3315</v>
      </c>
      <c r="EM33" s="218" t="s">
        <v>797</v>
      </c>
      <c r="EN33" s="257" t="s">
        <v>797</v>
      </c>
      <c r="EO33" s="218" t="s">
        <v>797</v>
      </c>
      <c r="EP33" s="251" t="s">
        <v>337</v>
      </c>
      <c r="EQ33" s="228" t="s">
        <v>3126</v>
      </c>
      <c r="ER33" s="228" t="s">
        <v>3386</v>
      </c>
      <c r="ES33" s="228" t="s">
        <v>3387</v>
      </c>
      <c r="ET33" s="228" t="s">
        <v>797</v>
      </c>
      <c r="EU33" s="45" t="s">
        <v>720</v>
      </c>
      <c r="EV33" s="218">
        <v>4</v>
      </c>
      <c r="EW33" s="218" t="s">
        <v>797</v>
      </c>
      <c r="EX33" s="251" t="s">
        <v>337</v>
      </c>
      <c r="EY33" s="228" t="s">
        <v>3130</v>
      </c>
      <c r="EZ33" s="228" t="s">
        <v>3130</v>
      </c>
      <c r="FA33" s="218" t="s">
        <v>1167</v>
      </c>
      <c r="FB33" s="218" t="s">
        <v>1233</v>
      </c>
      <c r="FC33" s="218" t="s">
        <v>1255</v>
      </c>
      <c r="FD33" s="223">
        <v>2008</v>
      </c>
      <c r="FE33" s="218" t="s">
        <v>3060</v>
      </c>
      <c r="FF33" s="223" t="s">
        <v>797</v>
      </c>
      <c r="FG33" s="223" t="s">
        <v>797</v>
      </c>
      <c r="FH33" s="218" t="s">
        <v>3134</v>
      </c>
      <c r="FI33" s="218" t="s">
        <v>1167</v>
      </c>
      <c r="FJ33" s="218" t="s">
        <v>797</v>
      </c>
      <c r="FK33" s="218">
        <v>2</v>
      </c>
      <c r="FL33" s="218" t="s">
        <v>705</v>
      </c>
      <c r="FM33" s="218" t="s">
        <v>1233</v>
      </c>
      <c r="FN33" s="230" t="s">
        <v>1167</v>
      </c>
      <c r="FO33" s="230" t="s">
        <v>1167</v>
      </c>
      <c r="FP33" s="230" t="s">
        <v>797</v>
      </c>
      <c r="FQ33" s="218" t="s">
        <v>3093</v>
      </c>
      <c r="FR33" s="218" t="s">
        <v>1259</v>
      </c>
      <c r="FS33" s="218" t="s">
        <v>1233</v>
      </c>
    </row>
    <row r="34" spans="1:175" s="254" customFormat="1" ht="85.5" customHeight="1" x14ac:dyDescent="0.35">
      <c r="A34" s="218" t="s">
        <v>3023</v>
      </c>
      <c r="B34" s="218" t="s">
        <v>2967</v>
      </c>
      <c r="C34" s="218" t="s">
        <v>3024</v>
      </c>
      <c r="D34" s="248" t="s">
        <v>1158</v>
      </c>
      <c r="E34" s="218" t="s">
        <v>3031</v>
      </c>
      <c r="F34" s="248" t="s">
        <v>3313</v>
      </c>
      <c r="G34" s="248">
        <v>2015</v>
      </c>
      <c r="H34" s="218" t="s">
        <v>3038</v>
      </c>
      <c r="I34" s="218" t="s">
        <v>3045</v>
      </c>
      <c r="J34" s="249" t="s">
        <v>3314</v>
      </c>
      <c r="K34" s="218" t="s">
        <v>1164</v>
      </c>
      <c r="L34" s="218" t="s">
        <v>1233</v>
      </c>
      <c r="M34" s="219" t="s">
        <v>851</v>
      </c>
      <c r="N34" s="218" t="s">
        <v>851</v>
      </c>
      <c r="O34" s="218" t="s">
        <v>827</v>
      </c>
      <c r="P34" s="219" t="s">
        <v>1168</v>
      </c>
      <c r="Q34" s="218" t="s">
        <v>797</v>
      </c>
      <c r="R34" s="218" t="s">
        <v>797</v>
      </c>
      <c r="S34" s="218" t="s">
        <v>3076</v>
      </c>
      <c r="T34" s="218" t="s">
        <v>1167</v>
      </c>
      <c r="U34" s="218" t="s">
        <v>1049</v>
      </c>
      <c r="V34" s="218" t="s">
        <v>1233</v>
      </c>
      <c r="W34" s="218" t="s">
        <v>3065</v>
      </c>
      <c r="X34" s="219">
        <v>2012</v>
      </c>
      <c r="Y34" s="218" t="s">
        <v>3059</v>
      </c>
      <c r="Z34" s="219">
        <v>2012</v>
      </c>
      <c r="AA34" s="219">
        <v>5</v>
      </c>
      <c r="AB34" s="218" t="s">
        <v>1167</v>
      </c>
      <c r="AC34" s="218" t="s">
        <v>1233</v>
      </c>
      <c r="AD34" s="219" t="s">
        <v>1173</v>
      </c>
      <c r="AE34" s="218" t="s">
        <v>1167</v>
      </c>
      <c r="AF34" s="218" t="s">
        <v>3079</v>
      </c>
      <c r="AG34" s="219" t="s">
        <v>1175</v>
      </c>
      <c r="AH34" s="218" t="s">
        <v>1167</v>
      </c>
      <c r="AI34" s="219" t="s">
        <v>797</v>
      </c>
      <c r="AJ34" s="219" t="s">
        <v>797</v>
      </c>
      <c r="AK34" s="218" t="s">
        <v>827</v>
      </c>
      <c r="AL34" s="218" t="s">
        <v>1167</v>
      </c>
      <c r="AM34" s="218" t="s">
        <v>1233</v>
      </c>
      <c r="AN34" s="218" t="s">
        <v>337</v>
      </c>
      <c r="AO34" s="218" t="s">
        <v>797</v>
      </c>
      <c r="AP34" s="218" t="s">
        <v>884</v>
      </c>
      <c r="AQ34" s="218" t="s">
        <v>887</v>
      </c>
      <c r="AR34" s="218" t="s">
        <v>1167</v>
      </c>
      <c r="AS34" s="218" t="s">
        <v>1233</v>
      </c>
      <c r="AT34" s="218" t="s">
        <v>1195</v>
      </c>
      <c r="AU34" s="222" t="s">
        <v>1167</v>
      </c>
      <c r="AV34" s="218" t="s">
        <v>2353</v>
      </c>
      <c r="AW34" s="218" t="s">
        <v>2353</v>
      </c>
      <c r="AX34" s="218" t="s">
        <v>3089</v>
      </c>
      <c r="AY34" s="218" t="s">
        <v>1233</v>
      </c>
      <c r="AZ34" s="223" t="s">
        <v>1196</v>
      </c>
      <c r="BA34" s="222" t="s">
        <v>1168</v>
      </c>
      <c r="BB34" s="218" t="s">
        <v>1233</v>
      </c>
      <c r="BC34" s="223" t="s">
        <v>1199</v>
      </c>
      <c r="BD34" s="218" t="s">
        <v>1167</v>
      </c>
      <c r="BE34" s="218" t="s">
        <v>1200</v>
      </c>
      <c r="BF34" s="223" t="s">
        <v>1168</v>
      </c>
      <c r="BG34" s="218" t="s">
        <v>1233</v>
      </c>
      <c r="BH34" s="218" t="s">
        <v>916</v>
      </c>
      <c r="BI34" s="218" t="s">
        <v>1167</v>
      </c>
      <c r="BJ34" s="218" t="s">
        <v>797</v>
      </c>
      <c r="BK34" s="218" t="s">
        <v>797</v>
      </c>
      <c r="BL34" s="218" t="s">
        <v>925</v>
      </c>
      <c r="BM34" s="223" t="s">
        <v>1168</v>
      </c>
      <c r="BN34" s="218" t="s">
        <v>797</v>
      </c>
      <c r="BO34" s="218" t="s">
        <v>797</v>
      </c>
      <c r="BP34" s="223" t="s">
        <v>827</v>
      </c>
      <c r="BQ34" s="218" t="s">
        <v>797</v>
      </c>
      <c r="BR34" s="218" t="s">
        <v>1233</v>
      </c>
      <c r="BS34" s="223" t="s">
        <v>1206</v>
      </c>
      <c r="BT34" s="223" t="s">
        <v>1168</v>
      </c>
      <c r="BU34" s="218" t="s">
        <v>1233</v>
      </c>
      <c r="BV34" s="218" t="s">
        <v>1207</v>
      </c>
      <c r="BW34" s="218" t="s">
        <v>1167</v>
      </c>
      <c r="BX34" s="218" t="s">
        <v>1233</v>
      </c>
      <c r="BY34" s="226">
        <v>0.03</v>
      </c>
      <c r="BZ34" s="218" t="s">
        <v>1167</v>
      </c>
      <c r="CA34" s="218">
        <v>2012</v>
      </c>
      <c r="CB34" s="223" t="s">
        <v>1167</v>
      </c>
      <c r="CC34" s="218" t="s">
        <v>943</v>
      </c>
      <c r="CD34" s="218" t="s">
        <v>1213</v>
      </c>
      <c r="CE34" s="218" t="s">
        <v>1167</v>
      </c>
      <c r="CF34" s="218">
        <v>5219.83</v>
      </c>
      <c r="CG34" s="218" t="s">
        <v>1167</v>
      </c>
      <c r="CH34" s="218" t="s">
        <v>797</v>
      </c>
      <c r="CI34" s="218" t="s">
        <v>1233</v>
      </c>
      <c r="CJ34" s="218" t="s">
        <v>797</v>
      </c>
      <c r="CK34" s="218" t="s">
        <v>797</v>
      </c>
      <c r="CL34" s="218" t="s">
        <v>337</v>
      </c>
      <c r="CM34" s="218" t="s">
        <v>797</v>
      </c>
      <c r="CN34" s="218" t="s">
        <v>797</v>
      </c>
      <c r="CO34" s="218" t="s">
        <v>797</v>
      </c>
      <c r="CP34" s="218" t="s">
        <v>1233</v>
      </c>
      <c r="CQ34" s="218" t="s">
        <v>1224</v>
      </c>
      <c r="CR34" s="218" t="s">
        <v>1167</v>
      </c>
      <c r="CS34" s="218" t="s">
        <v>1233</v>
      </c>
      <c r="CT34" s="223" t="s">
        <v>1226</v>
      </c>
      <c r="CU34" s="233" t="s">
        <v>1228</v>
      </c>
      <c r="CV34" s="218" t="s">
        <v>1230</v>
      </c>
      <c r="CW34" s="218" t="s">
        <v>1229</v>
      </c>
      <c r="CX34" s="218" t="s">
        <v>1233</v>
      </c>
      <c r="CY34" s="218" t="s">
        <v>1232</v>
      </c>
      <c r="CZ34" s="218" t="s">
        <v>1233</v>
      </c>
      <c r="DA34" s="218" t="s">
        <v>1234</v>
      </c>
      <c r="DB34" s="223" t="s">
        <v>1237</v>
      </c>
      <c r="DC34" s="218" t="s">
        <v>1233</v>
      </c>
      <c r="DD34" s="218" t="s">
        <v>797</v>
      </c>
      <c r="DE34" s="218" t="s">
        <v>797</v>
      </c>
      <c r="DF34" s="218" t="s">
        <v>1049</v>
      </c>
      <c r="DG34" s="218" t="s">
        <v>3060</v>
      </c>
      <c r="DH34" s="218" t="s">
        <v>797</v>
      </c>
      <c r="DI34" s="218" t="s">
        <v>797</v>
      </c>
      <c r="DJ34" s="218" t="s">
        <v>797</v>
      </c>
      <c r="DK34" s="218" t="s">
        <v>797</v>
      </c>
      <c r="DL34" s="218" t="s">
        <v>797</v>
      </c>
      <c r="DM34" s="218" t="s">
        <v>797</v>
      </c>
      <c r="DN34" s="218" t="s">
        <v>797</v>
      </c>
      <c r="DO34" s="218" t="s">
        <v>797</v>
      </c>
      <c r="DP34" s="218" t="s">
        <v>797</v>
      </c>
      <c r="DQ34" s="226" t="s">
        <v>797</v>
      </c>
      <c r="DR34" s="218" t="s">
        <v>797</v>
      </c>
      <c r="DS34" s="218" t="s">
        <v>797</v>
      </c>
      <c r="DT34" s="218" t="s">
        <v>797</v>
      </c>
      <c r="DU34" s="218" t="s">
        <v>797</v>
      </c>
      <c r="DV34" s="218" t="s">
        <v>3115</v>
      </c>
      <c r="DW34" s="218" t="s">
        <v>3118</v>
      </c>
      <c r="DX34" s="228" t="s">
        <v>1422</v>
      </c>
      <c r="DY34" s="228" t="s">
        <v>3119</v>
      </c>
      <c r="DZ34" s="220"/>
      <c r="EA34" s="251" t="s">
        <v>337</v>
      </c>
      <c r="EB34" s="257" t="s">
        <v>3336</v>
      </c>
      <c r="EC34" s="257" t="s">
        <v>797</v>
      </c>
      <c r="ED34" s="257" t="s">
        <v>797</v>
      </c>
      <c r="EE34" s="257" t="s">
        <v>3315</v>
      </c>
      <c r="EF34" s="218" t="s">
        <v>337</v>
      </c>
      <c r="EG34" s="218" t="s">
        <v>337</v>
      </c>
      <c r="EH34" s="257" t="s">
        <v>797</v>
      </c>
      <c r="EI34" s="257" t="s">
        <v>797</v>
      </c>
      <c r="EJ34" s="218" t="s">
        <v>337</v>
      </c>
      <c r="EK34" s="257" t="s">
        <v>3388</v>
      </c>
      <c r="EL34" s="257" t="s">
        <v>3315</v>
      </c>
      <c r="EM34" s="218" t="s">
        <v>797</v>
      </c>
      <c r="EN34" s="257" t="s">
        <v>797</v>
      </c>
      <c r="EO34" s="218" t="s">
        <v>797</v>
      </c>
      <c r="EP34" s="251" t="s">
        <v>337</v>
      </c>
      <c r="EQ34" s="228" t="s">
        <v>3126</v>
      </c>
      <c r="ER34" s="228" t="s">
        <v>3386</v>
      </c>
      <c r="ES34" s="228" t="s">
        <v>3387</v>
      </c>
      <c r="ET34" s="228" t="s">
        <v>797</v>
      </c>
      <c r="EU34" s="45" t="s">
        <v>720</v>
      </c>
      <c r="EV34" s="218">
        <v>4</v>
      </c>
      <c r="EW34" s="218" t="s">
        <v>797</v>
      </c>
      <c r="EX34" s="251" t="s">
        <v>337</v>
      </c>
      <c r="EY34" s="228" t="s">
        <v>3130</v>
      </c>
      <c r="EZ34" s="228" t="s">
        <v>3130</v>
      </c>
      <c r="FA34" s="218" t="s">
        <v>1167</v>
      </c>
      <c r="FB34" s="218" t="s">
        <v>1233</v>
      </c>
      <c r="FC34" s="218" t="s">
        <v>1255</v>
      </c>
      <c r="FD34" s="223">
        <v>2008</v>
      </c>
      <c r="FE34" s="218" t="s">
        <v>3060</v>
      </c>
      <c r="FF34" s="223" t="s">
        <v>797</v>
      </c>
      <c r="FG34" s="223" t="s">
        <v>797</v>
      </c>
      <c r="FH34" s="218" t="s">
        <v>3134</v>
      </c>
      <c r="FI34" s="218" t="s">
        <v>1167</v>
      </c>
      <c r="FJ34" s="218" t="s">
        <v>797</v>
      </c>
      <c r="FK34" s="218">
        <v>2</v>
      </c>
      <c r="FL34" s="218" t="s">
        <v>705</v>
      </c>
      <c r="FM34" s="218" t="s">
        <v>1233</v>
      </c>
      <c r="FN34" s="230" t="s">
        <v>1167</v>
      </c>
      <c r="FO34" s="230" t="s">
        <v>1167</v>
      </c>
      <c r="FP34" s="230" t="s">
        <v>797</v>
      </c>
      <c r="FQ34" s="218" t="s">
        <v>3093</v>
      </c>
      <c r="FR34" s="218" t="s">
        <v>1259</v>
      </c>
      <c r="FS34" s="218" t="s">
        <v>1233</v>
      </c>
    </row>
    <row r="35" spans="1:175" s="254" customFormat="1" ht="85.5" customHeight="1" x14ac:dyDescent="0.35">
      <c r="A35" s="218"/>
      <c r="B35" s="218"/>
      <c r="C35" s="218"/>
      <c r="D35" s="218"/>
      <c r="E35" s="248"/>
      <c r="F35" s="218"/>
      <c r="G35" s="218"/>
      <c r="H35" s="218"/>
      <c r="I35" s="219"/>
      <c r="J35" s="218"/>
      <c r="K35" s="219"/>
      <c r="L35" s="219"/>
      <c r="M35" s="219"/>
      <c r="N35" s="219"/>
      <c r="O35" s="219"/>
      <c r="P35" s="219"/>
      <c r="Q35" s="219"/>
      <c r="R35" s="219"/>
      <c r="S35" s="219"/>
      <c r="T35" s="219"/>
      <c r="U35" s="219"/>
      <c r="V35" s="219"/>
      <c r="W35" s="219"/>
      <c r="X35" s="219"/>
      <c r="Y35" s="219"/>
      <c r="Z35" s="219"/>
      <c r="AA35" s="219"/>
      <c r="AB35" s="219"/>
      <c r="AC35" s="219"/>
      <c r="AD35" s="219"/>
      <c r="AE35" s="219"/>
      <c r="AF35" s="219"/>
      <c r="AG35" s="219"/>
      <c r="AH35" s="219"/>
      <c r="AI35" s="219"/>
      <c r="AJ35" s="219"/>
      <c r="AK35" s="219"/>
      <c r="AL35" s="219"/>
      <c r="AM35" s="219"/>
      <c r="AN35" s="259"/>
      <c r="AO35" s="259"/>
      <c r="AP35" s="259"/>
      <c r="AQ35" s="259"/>
      <c r="AR35" s="259"/>
      <c r="AS35" s="219"/>
      <c r="AT35" s="259"/>
      <c r="AU35" s="260"/>
      <c r="AV35" s="224"/>
      <c r="AW35" s="218"/>
      <c r="AX35" s="224"/>
      <c r="AY35" s="224"/>
      <c r="AZ35" s="224"/>
      <c r="BA35" s="224"/>
      <c r="BB35" s="218"/>
      <c r="BC35" s="224"/>
      <c r="BD35" s="224"/>
      <c r="BE35" s="224"/>
      <c r="BF35" s="224"/>
      <c r="BG35" s="224"/>
      <c r="BH35" s="224"/>
      <c r="BI35" s="224"/>
      <c r="BJ35" s="224"/>
      <c r="BK35" s="224"/>
      <c r="BL35" s="224"/>
      <c r="BM35" s="224"/>
      <c r="BN35" s="224"/>
      <c r="BO35" s="224"/>
      <c r="BP35" s="224"/>
      <c r="BQ35" s="218"/>
      <c r="BR35" s="218"/>
      <c r="BS35" s="218"/>
      <c r="BT35" s="218"/>
      <c r="BU35" s="218"/>
      <c r="BV35" s="218"/>
      <c r="BW35" s="218"/>
      <c r="BX35" s="218"/>
      <c r="BY35" s="226"/>
      <c r="BZ35" s="218"/>
      <c r="CA35" s="218"/>
      <c r="CB35" s="218"/>
      <c r="CC35" s="218"/>
      <c r="CD35" s="224"/>
      <c r="CE35" s="224"/>
      <c r="CF35" s="224"/>
      <c r="CG35" s="224"/>
      <c r="CH35" s="224"/>
      <c r="CI35" s="224"/>
      <c r="CJ35" s="224"/>
      <c r="CK35" s="224"/>
      <c r="CL35" s="224"/>
      <c r="CM35" s="224"/>
      <c r="CN35" s="224"/>
      <c r="CO35" s="224"/>
      <c r="CP35" s="224"/>
      <c r="CQ35" s="224"/>
      <c r="CR35" s="224"/>
      <c r="CS35" s="224"/>
      <c r="CT35" s="224"/>
      <c r="CU35" s="224"/>
      <c r="CV35" s="224"/>
      <c r="CW35" s="224"/>
      <c r="CX35" s="224"/>
      <c r="CY35" s="218"/>
      <c r="CZ35" s="218"/>
      <c r="DA35" s="218"/>
      <c r="DB35" s="218"/>
      <c r="DC35" s="218"/>
      <c r="DD35" s="218"/>
      <c r="DE35" s="218"/>
      <c r="DF35" s="218"/>
      <c r="DG35" s="218"/>
      <c r="DH35" s="218"/>
      <c r="DI35" s="218"/>
      <c r="DJ35" s="218"/>
      <c r="DK35" s="218"/>
      <c r="DL35" s="218"/>
      <c r="DM35" s="218"/>
      <c r="DN35" s="218"/>
      <c r="DO35" s="218"/>
      <c r="DP35" s="218"/>
      <c r="DQ35" s="218"/>
      <c r="DR35" s="218"/>
      <c r="DS35" s="218"/>
      <c r="DT35" s="218"/>
      <c r="DU35" s="218"/>
      <c r="DV35" s="218"/>
      <c r="DW35" s="223"/>
      <c r="DX35" s="218"/>
      <c r="DY35" s="218"/>
      <c r="DZ35" s="218"/>
      <c r="EA35" s="218"/>
      <c r="EB35" s="257"/>
      <c r="EC35" s="257"/>
      <c r="ED35" s="257"/>
      <c r="EE35" s="257"/>
      <c r="EF35" s="257"/>
      <c r="EG35" s="257"/>
      <c r="EH35" s="257"/>
      <c r="EI35" s="257"/>
      <c r="EJ35" s="257"/>
      <c r="EK35" s="257"/>
      <c r="EL35" s="257"/>
      <c r="EM35" s="218"/>
      <c r="EN35" s="257"/>
      <c r="EO35" s="257"/>
      <c r="EP35" s="251"/>
      <c r="EQ35" s="218"/>
      <c r="ER35" s="218"/>
      <c r="ES35" s="218"/>
      <c r="ET35" s="218"/>
      <c r="EU35" s="218"/>
      <c r="EV35" s="218"/>
      <c r="EW35" s="218"/>
      <c r="EX35" s="218"/>
      <c r="EY35" s="218"/>
      <c r="EZ35" s="218"/>
      <c r="FA35" s="223"/>
      <c r="FB35" s="218"/>
      <c r="FC35" s="218"/>
      <c r="FD35" s="223"/>
      <c r="FE35" s="223"/>
      <c r="FF35" s="223"/>
      <c r="FG35" s="223"/>
      <c r="FH35" s="218"/>
      <c r="FI35" s="218"/>
      <c r="FJ35" s="218"/>
      <c r="FK35" s="218"/>
      <c r="FL35" s="218"/>
      <c r="FM35" s="218"/>
      <c r="FN35" s="218"/>
      <c r="FO35" s="218"/>
      <c r="FP35" s="218"/>
      <c r="FQ35" s="218"/>
      <c r="FR35" s="218"/>
      <c r="FS35" s="218"/>
    </row>
    <row r="36" spans="1:175" s="254" customFormat="1" ht="85.5" customHeight="1" x14ac:dyDescent="0.35">
      <c r="A36" s="218"/>
      <c r="B36" s="218"/>
      <c r="C36" s="218"/>
      <c r="D36" s="218"/>
      <c r="E36" s="248"/>
      <c r="F36" s="218"/>
      <c r="G36" s="218"/>
      <c r="H36" s="218"/>
      <c r="I36" s="219"/>
      <c r="J36" s="218"/>
      <c r="K36" s="219"/>
      <c r="L36" s="219"/>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c r="AN36" s="259"/>
      <c r="AO36" s="259"/>
      <c r="AP36" s="259"/>
      <c r="AQ36" s="259"/>
      <c r="AR36" s="259"/>
      <c r="AS36" s="219"/>
      <c r="AT36" s="259"/>
      <c r="AU36" s="260"/>
      <c r="AV36" s="224"/>
      <c r="AW36" s="218"/>
      <c r="AX36" s="224"/>
      <c r="AY36" s="224"/>
      <c r="AZ36" s="224"/>
      <c r="BA36" s="224"/>
      <c r="BB36" s="218"/>
      <c r="BC36" s="224"/>
      <c r="BD36" s="224"/>
      <c r="BE36" s="224"/>
      <c r="BF36" s="224"/>
      <c r="BG36" s="224"/>
      <c r="BH36" s="224"/>
      <c r="BI36" s="224"/>
      <c r="BJ36" s="224"/>
      <c r="BK36" s="224"/>
      <c r="BL36" s="224"/>
      <c r="BM36" s="224"/>
      <c r="BN36" s="224"/>
      <c r="BO36" s="224"/>
      <c r="BP36" s="224"/>
      <c r="BQ36" s="218"/>
      <c r="BR36" s="218"/>
      <c r="BS36" s="218"/>
      <c r="BT36" s="218"/>
      <c r="BU36" s="218"/>
      <c r="BV36" s="218"/>
      <c r="BW36" s="218"/>
      <c r="BX36" s="218"/>
      <c r="BY36" s="226"/>
      <c r="BZ36" s="218"/>
      <c r="CA36" s="218"/>
      <c r="CB36" s="218"/>
      <c r="CC36" s="218"/>
      <c r="CD36" s="224"/>
      <c r="CE36" s="224"/>
      <c r="CF36" s="224"/>
      <c r="CG36" s="224"/>
      <c r="CH36" s="224"/>
      <c r="CI36" s="224"/>
      <c r="CJ36" s="224"/>
      <c r="CK36" s="224"/>
      <c r="CL36" s="224"/>
      <c r="CM36" s="224"/>
      <c r="CN36" s="224"/>
      <c r="CO36" s="224"/>
      <c r="CP36" s="224"/>
      <c r="CQ36" s="225"/>
      <c r="CR36" s="225"/>
      <c r="CS36" s="218"/>
      <c r="CT36" s="218"/>
      <c r="CU36" s="218"/>
      <c r="CV36" s="218"/>
      <c r="CW36" s="218"/>
      <c r="CX36" s="218"/>
      <c r="CY36" s="218"/>
      <c r="CZ36" s="218"/>
      <c r="DA36" s="218"/>
      <c r="DB36" s="218"/>
      <c r="DC36" s="218"/>
      <c r="DD36" s="218"/>
      <c r="DE36" s="218"/>
      <c r="DF36" s="218"/>
      <c r="DG36" s="218"/>
      <c r="DH36" s="218"/>
      <c r="DI36" s="218"/>
      <c r="DJ36" s="218"/>
      <c r="DK36" s="218"/>
      <c r="DL36" s="218"/>
      <c r="DM36" s="218"/>
      <c r="DN36" s="218"/>
      <c r="DO36" s="218"/>
      <c r="DP36" s="218"/>
      <c r="DQ36" s="218"/>
      <c r="DR36" s="218"/>
      <c r="DS36" s="218"/>
      <c r="DT36" s="218"/>
      <c r="DU36" s="218"/>
      <c r="DV36" s="218"/>
      <c r="DW36" s="223"/>
      <c r="DX36" s="218"/>
      <c r="DY36" s="218"/>
      <c r="DZ36" s="218"/>
      <c r="EA36" s="218"/>
      <c r="EB36" s="257"/>
      <c r="EC36" s="257"/>
      <c r="ED36" s="257"/>
      <c r="EE36" s="257"/>
      <c r="EF36" s="257"/>
      <c r="EG36" s="257"/>
      <c r="EH36" s="257"/>
      <c r="EI36" s="257"/>
      <c r="EJ36" s="257"/>
      <c r="EK36" s="257"/>
      <c r="EL36" s="257"/>
      <c r="EM36" s="218"/>
      <c r="EN36" s="257"/>
      <c r="EO36" s="257"/>
      <c r="EP36" s="251"/>
      <c r="EQ36" s="218"/>
      <c r="ER36" s="218"/>
      <c r="ES36" s="218"/>
      <c r="ET36" s="218"/>
      <c r="EU36" s="218"/>
      <c r="EV36" s="218"/>
      <c r="EW36" s="218"/>
      <c r="EX36" s="218"/>
      <c r="EY36" s="218"/>
      <c r="EZ36" s="218"/>
      <c r="FA36" s="223"/>
      <c r="FB36" s="218"/>
      <c r="FC36" s="218"/>
      <c r="FD36" s="223"/>
      <c r="FE36" s="223"/>
      <c r="FF36" s="223"/>
      <c r="FG36" s="223"/>
      <c r="FH36" s="218"/>
      <c r="FI36" s="218"/>
      <c r="FJ36" s="218"/>
      <c r="FK36" s="218"/>
      <c r="FL36" s="218"/>
      <c r="FM36" s="218"/>
      <c r="FN36" s="218"/>
      <c r="FO36" s="218"/>
      <c r="FP36" s="218"/>
      <c r="FQ36" s="218"/>
      <c r="FR36" s="218"/>
      <c r="FS36" s="218"/>
    </row>
    <row r="37" spans="1:175" s="254" customFormat="1" ht="85.5" customHeight="1" x14ac:dyDescent="0.35">
      <c r="A37" s="218"/>
      <c r="B37" s="218"/>
      <c r="C37" s="218"/>
      <c r="D37" s="218"/>
      <c r="E37" s="248"/>
      <c r="F37" s="218"/>
      <c r="G37" s="218"/>
      <c r="H37" s="218"/>
      <c r="I37" s="219"/>
      <c r="J37" s="218"/>
      <c r="K37" s="218"/>
      <c r="L37" s="218"/>
      <c r="M37" s="218"/>
      <c r="N37" s="218"/>
      <c r="O37" s="218"/>
      <c r="P37" s="218"/>
      <c r="Q37" s="218"/>
      <c r="R37" s="218"/>
      <c r="S37" s="218"/>
      <c r="T37" s="218"/>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c r="AU37" s="260"/>
      <c r="AV37" s="224"/>
      <c r="AW37" s="218"/>
      <c r="AX37" s="224"/>
      <c r="AY37" s="224"/>
      <c r="AZ37" s="224"/>
      <c r="BA37" s="224"/>
      <c r="BB37" s="218"/>
      <c r="BC37" s="224"/>
      <c r="BD37" s="224"/>
      <c r="BE37" s="224"/>
      <c r="BF37" s="224"/>
      <c r="BG37" s="224"/>
      <c r="BH37" s="224"/>
      <c r="BI37" s="224"/>
      <c r="BJ37" s="224"/>
      <c r="BK37" s="224"/>
      <c r="BL37" s="224"/>
      <c r="BM37" s="224"/>
      <c r="BN37" s="224"/>
      <c r="BO37" s="224"/>
      <c r="BP37" s="224"/>
      <c r="BQ37" s="218"/>
      <c r="BR37" s="218"/>
      <c r="BS37" s="218"/>
      <c r="BT37" s="218"/>
      <c r="BU37" s="218"/>
      <c r="BV37" s="218"/>
      <c r="BW37" s="218"/>
      <c r="BX37" s="218"/>
      <c r="BY37" s="262"/>
      <c r="BZ37" s="218"/>
      <c r="CA37" s="218"/>
      <c r="CB37" s="218"/>
      <c r="CC37" s="218"/>
      <c r="CD37" s="224"/>
      <c r="CE37" s="224"/>
      <c r="CF37" s="224"/>
      <c r="CG37" s="224"/>
      <c r="CH37" s="224"/>
      <c r="CI37" s="224"/>
      <c r="CJ37" s="224"/>
      <c r="CK37" s="224"/>
      <c r="CL37" s="224"/>
      <c r="CM37" s="224"/>
      <c r="CN37" s="224"/>
      <c r="CO37" s="224"/>
      <c r="CP37" s="224"/>
      <c r="CQ37" s="218"/>
      <c r="CR37" s="218"/>
      <c r="CS37" s="218"/>
      <c r="CT37" s="218"/>
      <c r="CU37" s="218"/>
      <c r="CV37" s="218"/>
      <c r="CW37" s="218"/>
      <c r="CX37" s="218"/>
      <c r="CY37" s="218"/>
      <c r="CZ37" s="218"/>
      <c r="DA37" s="218"/>
      <c r="DB37" s="218"/>
      <c r="DC37" s="218"/>
      <c r="DD37" s="218"/>
      <c r="DE37" s="218"/>
      <c r="DF37" s="218"/>
      <c r="DG37" s="218"/>
      <c r="DH37" s="218"/>
      <c r="DI37" s="218"/>
      <c r="DJ37" s="218"/>
      <c r="DK37" s="218"/>
      <c r="DL37" s="218"/>
      <c r="DM37" s="218"/>
      <c r="DN37" s="218"/>
      <c r="DO37" s="218"/>
      <c r="DP37" s="218"/>
      <c r="DQ37" s="218"/>
      <c r="DR37" s="218"/>
      <c r="DS37" s="218"/>
      <c r="DT37" s="218"/>
      <c r="DU37" s="218"/>
      <c r="DV37" s="218"/>
      <c r="DW37" s="223"/>
      <c r="DX37" s="218"/>
      <c r="DY37" s="218"/>
      <c r="DZ37" s="218"/>
      <c r="EA37" s="218"/>
      <c r="EB37" s="257"/>
      <c r="EC37" s="257"/>
      <c r="ED37" s="257"/>
      <c r="EE37" s="257"/>
      <c r="EF37" s="257"/>
      <c r="EG37" s="257"/>
      <c r="EH37" s="257"/>
      <c r="EI37" s="257"/>
      <c r="EJ37" s="257"/>
      <c r="EK37" s="257"/>
      <c r="EL37" s="257"/>
      <c r="EM37" s="257"/>
      <c r="EN37" s="257"/>
      <c r="EO37" s="257"/>
      <c r="EP37" s="251"/>
      <c r="EQ37" s="218"/>
      <c r="ER37" s="218"/>
      <c r="ES37" s="218"/>
      <c r="ET37" s="218"/>
      <c r="EU37" s="218"/>
      <c r="EV37" s="218"/>
      <c r="EW37" s="218"/>
      <c r="EX37" s="218"/>
      <c r="EY37" s="218"/>
      <c r="EZ37" s="218"/>
      <c r="FA37" s="218"/>
      <c r="FB37" s="218"/>
      <c r="FC37" s="218"/>
      <c r="FD37" s="223"/>
      <c r="FE37" s="223"/>
      <c r="FF37" s="223"/>
      <c r="FG37" s="223"/>
      <c r="FH37" s="218"/>
      <c r="FI37" s="218"/>
      <c r="FJ37" s="218"/>
      <c r="FK37" s="218"/>
      <c r="FL37" s="218"/>
      <c r="FM37" s="218"/>
      <c r="FN37" s="218"/>
      <c r="FO37" s="218"/>
      <c r="FP37" s="218"/>
      <c r="FQ37" s="218"/>
      <c r="FR37" s="218"/>
      <c r="FS37" s="218"/>
    </row>
    <row r="38" spans="1:175" s="254" customFormat="1" ht="85.5" customHeight="1" x14ac:dyDescent="0.35">
      <c r="A38" s="218"/>
      <c r="B38" s="218"/>
      <c r="C38" s="218"/>
      <c r="D38" s="218"/>
      <c r="E38" s="218"/>
      <c r="F38" s="218"/>
      <c r="G38" s="218"/>
      <c r="H38" s="218"/>
      <c r="I38" s="219"/>
      <c r="J38" s="218"/>
      <c r="K38" s="218"/>
      <c r="L38" s="218"/>
      <c r="M38" s="218"/>
      <c r="N38" s="218"/>
      <c r="O38" s="218"/>
      <c r="P38" s="218"/>
      <c r="Q38" s="218"/>
      <c r="R38" s="218"/>
      <c r="S38" s="218"/>
      <c r="T38" s="218"/>
      <c r="U38" s="218"/>
      <c r="V38" s="218"/>
      <c r="W38" s="218"/>
      <c r="X38" s="218"/>
      <c r="Y38" s="218"/>
      <c r="Z38" s="218"/>
      <c r="AA38" s="218"/>
      <c r="AB38" s="218"/>
      <c r="AC38" s="218"/>
      <c r="AD38" s="218"/>
      <c r="AE38" s="218"/>
      <c r="AF38" s="218"/>
      <c r="AG38" s="218"/>
      <c r="AH38" s="218"/>
      <c r="AI38" s="218"/>
      <c r="AJ38" s="218"/>
      <c r="AK38" s="218"/>
      <c r="AL38" s="218"/>
      <c r="AM38" s="218"/>
      <c r="AN38" s="218"/>
      <c r="AO38" s="218"/>
      <c r="AP38" s="218"/>
      <c r="AQ38" s="218"/>
      <c r="AR38" s="218"/>
      <c r="AS38" s="218"/>
      <c r="AT38" s="218"/>
      <c r="AU38" s="260"/>
      <c r="AV38" s="224"/>
      <c r="AW38" s="218"/>
      <c r="AX38" s="224"/>
      <c r="AY38" s="224"/>
      <c r="AZ38" s="224"/>
      <c r="BA38" s="224"/>
      <c r="BB38" s="218"/>
      <c r="BC38" s="224"/>
      <c r="BD38" s="224"/>
      <c r="BE38" s="224"/>
      <c r="BF38" s="224"/>
      <c r="BG38" s="218"/>
      <c r="BH38" s="218"/>
      <c r="BI38" s="218"/>
      <c r="BJ38" s="224"/>
      <c r="BK38" s="224"/>
      <c r="BL38" s="224"/>
      <c r="BM38" s="224"/>
      <c r="BN38" s="224"/>
      <c r="BO38" s="224"/>
      <c r="BP38" s="224"/>
      <c r="BQ38" s="218"/>
      <c r="BR38" s="218"/>
      <c r="BS38" s="218"/>
      <c r="BT38" s="218"/>
      <c r="BU38" s="218"/>
      <c r="BV38" s="218"/>
      <c r="BW38" s="218"/>
      <c r="BX38" s="218"/>
      <c r="BY38" s="262"/>
      <c r="BZ38" s="218"/>
      <c r="CA38" s="218"/>
      <c r="CB38" s="218"/>
      <c r="CC38" s="218"/>
      <c r="CD38" s="224"/>
      <c r="CE38" s="224"/>
      <c r="CF38" s="224"/>
      <c r="CG38" s="224"/>
      <c r="CH38" s="224"/>
      <c r="CI38" s="224"/>
      <c r="CJ38" s="224"/>
      <c r="CK38" s="224"/>
      <c r="CL38" s="224"/>
      <c r="CM38" s="224"/>
      <c r="CN38" s="224"/>
      <c r="CO38" s="224"/>
      <c r="CP38" s="224"/>
      <c r="CQ38" s="218"/>
      <c r="CR38" s="218"/>
      <c r="CS38" s="218"/>
      <c r="CT38" s="218"/>
      <c r="CU38" s="218"/>
      <c r="CV38" s="218"/>
      <c r="CW38" s="218"/>
      <c r="CX38" s="218"/>
      <c r="CY38" s="218"/>
      <c r="CZ38" s="218"/>
      <c r="DA38" s="218"/>
      <c r="DB38" s="218"/>
      <c r="DC38" s="218"/>
      <c r="DD38" s="218"/>
      <c r="DE38" s="218"/>
      <c r="DF38" s="218"/>
      <c r="DG38" s="218"/>
      <c r="DH38" s="218"/>
      <c r="DI38" s="218"/>
      <c r="DJ38" s="218"/>
      <c r="DK38" s="218"/>
      <c r="DL38" s="218"/>
      <c r="DM38" s="218"/>
      <c r="DN38" s="218"/>
      <c r="DO38" s="218"/>
      <c r="DP38" s="218"/>
      <c r="DQ38" s="218"/>
      <c r="DR38" s="218"/>
      <c r="DS38" s="218"/>
      <c r="DT38" s="218"/>
      <c r="DU38" s="218"/>
      <c r="DV38" s="218"/>
      <c r="DW38" s="218"/>
      <c r="DX38" s="218"/>
      <c r="DY38" s="218"/>
      <c r="DZ38" s="218"/>
      <c r="EA38" s="218"/>
      <c r="EB38" s="257"/>
      <c r="EC38" s="257"/>
      <c r="ED38" s="257"/>
      <c r="EE38" s="257"/>
      <c r="EF38" s="257"/>
      <c r="EG38" s="257"/>
      <c r="EH38" s="257"/>
      <c r="EI38" s="257"/>
      <c r="EJ38" s="257"/>
      <c r="EK38" s="257"/>
      <c r="EL38" s="257"/>
      <c r="EM38" s="257"/>
      <c r="EN38" s="257"/>
      <c r="EO38" s="257"/>
      <c r="EP38" s="251"/>
      <c r="EQ38" s="218"/>
      <c r="ER38" s="218"/>
      <c r="ES38" s="218"/>
      <c r="ET38" s="218"/>
      <c r="EU38" s="218"/>
      <c r="EV38" s="218"/>
      <c r="EW38" s="218"/>
      <c r="EX38" s="218"/>
      <c r="EY38" s="218"/>
      <c r="EZ38" s="218"/>
      <c r="FA38" s="218"/>
      <c r="FB38" s="218"/>
      <c r="FC38" s="218"/>
      <c r="FD38" s="223"/>
      <c r="FE38" s="223"/>
      <c r="FF38" s="223"/>
      <c r="FG38" s="223"/>
      <c r="FH38" s="218"/>
      <c r="FI38" s="218"/>
      <c r="FJ38" s="218"/>
      <c r="FK38" s="218"/>
      <c r="FL38" s="218"/>
      <c r="FM38" s="218"/>
      <c r="FN38" s="218"/>
      <c r="FO38" s="218"/>
      <c r="FP38" s="218"/>
      <c r="FQ38" s="218"/>
      <c r="FR38" s="218"/>
      <c r="FS38" s="218"/>
    </row>
    <row r="39" spans="1:175" s="254" customFormat="1" ht="15" customHeight="1" x14ac:dyDescent="0.35">
      <c r="A39" s="218"/>
      <c r="B39" s="218"/>
      <c r="C39" s="218"/>
      <c r="D39" s="218"/>
      <c r="E39" s="218"/>
      <c r="F39" s="218"/>
      <c r="G39" s="218"/>
      <c r="H39" s="218"/>
      <c r="I39" s="219"/>
      <c r="J39" s="218"/>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60"/>
      <c r="AV39" s="224"/>
      <c r="AW39" s="218"/>
      <c r="AX39" s="224"/>
      <c r="AY39" s="224"/>
      <c r="AZ39" s="224"/>
      <c r="BA39" s="224"/>
      <c r="BB39" s="218"/>
      <c r="BC39" s="224"/>
      <c r="BD39" s="224"/>
      <c r="BE39" s="224"/>
      <c r="BF39" s="224"/>
      <c r="BG39" s="218"/>
      <c r="BH39" s="218"/>
      <c r="BI39" s="218"/>
      <c r="BJ39" s="224"/>
      <c r="BK39" s="224"/>
      <c r="BL39" s="224"/>
      <c r="BM39" s="224"/>
      <c r="BN39" s="224"/>
      <c r="BO39" s="224"/>
      <c r="BP39" s="224"/>
      <c r="BQ39" s="218"/>
      <c r="BR39" s="218"/>
      <c r="BS39" s="218"/>
      <c r="BT39" s="218"/>
      <c r="BU39" s="218"/>
      <c r="BV39" s="218"/>
      <c r="BW39" s="218"/>
      <c r="BX39" s="218"/>
      <c r="BY39" s="226"/>
      <c r="BZ39" s="218"/>
      <c r="CA39" s="218"/>
      <c r="CB39" s="218"/>
      <c r="CC39" s="218"/>
      <c r="CD39" s="224"/>
      <c r="CE39" s="224"/>
      <c r="CF39" s="224"/>
      <c r="CG39" s="224"/>
      <c r="CH39" s="224"/>
      <c r="CI39" s="224"/>
      <c r="CJ39" s="224"/>
      <c r="CK39" s="224"/>
      <c r="CL39" s="224"/>
      <c r="CM39" s="224"/>
      <c r="CN39" s="224"/>
      <c r="CO39" s="224"/>
      <c r="CP39" s="224"/>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57"/>
      <c r="EC39" s="257"/>
      <c r="ED39" s="257"/>
      <c r="EE39" s="257"/>
      <c r="EF39" s="257"/>
      <c r="EG39" s="257"/>
      <c r="EH39" s="257"/>
      <c r="EI39" s="257"/>
      <c r="EJ39" s="257"/>
      <c r="EK39" s="257"/>
      <c r="EL39" s="257"/>
      <c r="EM39" s="257"/>
      <c r="EN39" s="257"/>
      <c r="EO39" s="257"/>
      <c r="EP39" s="251"/>
      <c r="EQ39" s="218"/>
      <c r="ER39" s="218"/>
      <c r="ES39" s="218"/>
      <c r="ET39" s="218"/>
      <c r="EU39" s="218"/>
      <c r="EV39" s="218"/>
      <c r="EW39" s="218"/>
      <c r="EX39" s="218"/>
      <c r="EY39" s="218"/>
      <c r="EZ39" s="218"/>
      <c r="FA39" s="218"/>
      <c r="FB39" s="218"/>
      <c r="FC39" s="218"/>
      <c r="FD39" s="223"/>
      <c r="FE39" s="223"/>
      <c r="FF39" s="223"/>
      <c r="FG39" s="223"/>
      <c r="FH39" s="218"/>
      <c r="FI39" s="218"/>
      <c r="FJ39" s="218"/>
      <c r="FK39" s="218"/>
      <c r="FL39" s="218"/>
      <c r="FM39" s="218"/>
      <c r="FN39" s="218"/>
      <c r="FO39" s="218"/>
      <c r="FP39" s="218"/>
      <c r="FQ39" s="218"/>
      <c r="FR39" s="218"/>
      <c r="FS39" s="218"/>
    </row>
    <row r="40" spans="1:175" s="254" customFormat="1" ht="15" customHeight="1" x14ac:dyDescent="0.35">
      <c r="A40" s="218"/>
      <c r="B40" s="218"/>
      <c r="C40" s="218"/>
      <c r="D40" s="218"/>
      <c r="E40" s="218"/>
      <c r="F40" s="218"/>
      <c r="G40" s="218"/>
      <c r="H40" s="218"/>
      <c r="I40" s="219"/>
      <c r="J40" s="218"/>
      <c r="K40" s="218"/>
      <c r="L40" s="218"/>
      <c r="M40" s="218"/>
      <c r="N40" s="218"/>
      <c r="O40" s="218"/>
      <c r="P40" s="218"/>
      <c r="Q40" s="218"/>
      <c r="R40" s="218"/>
      <c r="S40" s="218"/>
      <c r="T40" s="218"/>
      <c r="U40" s="218"/>
      <c r="V40" s="218"/>
      <c r="W40" s="218"/>
      <c r="X40" s="218"/>
      <c r="Y40" s="218"/>
      <c r="Z40" s="218"/>
      <c r="AA40" s="218"/>
      <c r="AB40" s="218"/>
      <c r="AC40" s="218"/>
      <c r="AD40" s="218"/>
      <c r="AE40" s="218"/>
      <c r="AF40" s="218"/>
      <c r="AG40" s="218"/>
      <c r="AH40" s="218"/>
      <c r="AI40" s="218"/>
      <c r="AJ40" s="218"/>
      <c r="AK40" s="218"/>
      <c r="AL40" s="218"/>
      <c r="AM40" s="218"/>
      <c r="AN40" s="218"/>
      <c r="AO40" s="218"/>
      <c r="AP40" s="218"/>
      <c r="AQ40" s="218"/>
      <c r="AR40" s="218"/>
      <c r="AS40" s="218"/>
      <c r="AT40" s="218"/>
      <c r="AU40" s="260"/>
      <c r="AV40" s="224"/>
      <c r="AW40" s="218"/>
      <c r="AX40" s="224"/>
      <c r="AY40" s="224"/>
      <c r="AZ40" s="224"/>
      <c r="BA40" s="224"/>
      <c r="BB40" s="218"/>
      <c r="BC40" s="224"/>
      <c r="BD40" s="224"/>
      <c r="BE40" s="224"/>
      <c r="BF40" s="224"/>
      <c r="BG40" s="218"/>
      <c r="BH40" s="218"/>
      <c r="BI40" s="218"/>
      <c r="BJ40" s="224"/>
      <c r="BK40" s="224"/>
      <c r="BL40" s="224"/>
      <c r="BM40" s="224"/>
      <c r="BN40" s="224"/>
      <c r="BO40" s="224"/>
      <c r="BP40" s="224"/>
      <c r="BQ40" s="218"/>
      <c r="BR40" s="218"/>
      <c r="BS40" s="218"/>
      <c r="BT40" s="218"/>
      <c r="BU40" s="218"/>
      <c r="BV40" s="218"/>
      <c r="BW40" s="218"/>
      <c r="BX40" s="218"/>
      <c r="BY40" s="226"/>
      <c r="BZ40" s="218"/>
      <c r="CA40" s="218"/>
      <c r="CB40" s="218"/>
      <c r="CC40" s="218"/>
      <c r="CD40" s="218"/>
      <c r="CE40" s="218"/>
      <c r="CF40" s="218"/>
      <c r="CG40" s="218"/>
      <c r="CH40" s="218"/>
      <c r="CI40" s="218"/>
      <c r="CJ40" s="224"/>
      <c r="CK40" s="224"/>
      <c r="CL40" s="224"/>
      <c r="CM40" s="224"/>
      <c r="CN40" s="224"/>
      <c r="CO40" s="224"/>
      <c r="CP40" s="224"/>
      <c r="CQ40" s="218"/>
      <c r="CR40" s="218"/>
      <c r="CS40" s="218"/>
      <c r="CT40" s="218"/>
      <c r="CU40" s="218"/>
      <c r="CV40" s="218"/>
      <c r="CW40" s="218"/>
      <c r="CX40" s="218"/>
      <c r="CY40" s="218"/>
      <c r="CZ40" s="218"/>
      <c r="DA40" s="218"/>
      <c r="DB40" s="218"/>
      <c r="DC40" s="218"/>
      <c r="DD40" s="218"/>
      <c r="DE40" s="218"/>
      <c r="DF40" s="218"/>
      <c r="DG40" s="218"/>
      <c r="DH40" s="218"/>
      <c r="DI40" s="218"/>
      <c r="DJ40" s="218"/>
      <c r="DK40" s="218"/>
      <c r="DL40" s="218"/>
      <c r="DM40" s="218"/>
      <c r="DN40" s="218"/>
      <c r="DO40" s="218"/>
      <c r="DP40" s="218"/>
      <c r="DQ40" s="218"/>
      <c r="DR40" s="218"/>
      <c r="DS40" s="218"/>
      <c r="DT40" s="218"/>
      <c r="DU40" s="218"/>
      <c r="DV40" s="218"/>
      <c r="DW40" s="218"/>
      <c r="DX40" s="218"/>
      <c r="DY40" s="218"/>
      <c r="DZ40" s="218"/>
      <c r="EA40" s="218"/>
      <c r="EB40" s="257"/>
      <c r="EC40" s="257"/>
      <c r="ED40" s="257"/>
      <c r="EE40" s="257"/>
      <c r="EF40" s="257"/>
      <c r="EG40" s="257"/>
      <c r="EH40" s="257"/>
      <c r="EI40" s="257"/>
      <c r="EJ40" s="257"/>
      <c r="EK40" s="257"/>
      <c r="EL40" s="257"/>
      <c r="EM40" s="257"/>
      <c r="EN40" s="257"/>
      <c r="EO40" s="257"/>
      <c r="EP40" s="251"/>
      <c r="EQ40" s="218"/>
      <c r="ER40" s="218"/>
      <c r="ES40" s="218"/>
      <c r="ET40" s="218"/>
      <c r="EU40" s="218"/>
      <c r="EV40" s="218"/>
      <c r="EW40" s="218"/>
      <c r="EX40" s="218"/>
      <c r="EY40" s="218"/>
      <c r="EZ40" s="218"/>
      <c r="FA40" s="218"/>
      <c r="FB40" s="218"/>
      <c r="FC40" s="218"/>
      <c r="FD40" s="223"/>
      <c r="FE40" s="223"/>
      <c r="FF40" s="223"/>
      <c r="FG40" s="223"/>
      <c r="FH40" s="218"/>
      <c r="FI40" s="218"/>
      <c r="FJ40" s="218"/>
      <c r="FK40" s="218"/>
      <c r="FL40" s="218"/>
      <c r="FM40" s="218"/>
      <c r="FN40" s="218"/>
      <c r="FO40" s="218"/>
      <c r="FP40" s="218"/>
      <c r="FQ40" s="218"/>
      <c r="FR40" s="218"/>
      <c r="FS40" s="218"/>
    </row>
    <row r="41" spans="1:175" s="254" customFormat="1" ht="15" customHeight="1" x14ac:dyDescent="0.35">
      <c r="A41" s="218"/>
      <c r="B41" s="218"/>
      <c r="C41" s="218"/>
      <c r="D41" s="218"/>
      <c r="E41" s="218"/>
      <c r="F41" s="218"/>
      <c r="G41" s="218"/>
      <c r="H41" s="218"/>
      <c r="I41" s="219"/>
      <c r="J41" s="218"/>
      <c r="K41" s="218"/>
      <c r="L41" s="218"/>
      <c r="M41" s="218"/>
      <c r="N41" s="218"/>
      <c r="O41" s="218"/>
      <c r="P41" s="218"/>
      <c r="Q41" s="218"/>
      <c r="R41" s="218"/>
      <c r="S41" s="218"/>
      <c r="T41" s="218"/>
      <c r="U41" s="218"/>
      <c r="V41" s="218"/>
      <c r="W41" s="218"/>
      <c r="X41" s="218"/>
      <c r="Y41" s="218"/>
      <c r="Z41" s="218"/>
      <c r="AA41" s="218"/>
      <c r="AB41" s="218"/>
      <c r="AC41" s="218"/>
      <c r="AD41" s="218"/>
      <c r="AE41" s="218"/>
      <c r="AF41" s="218"/>
      <c r="AG41" s="218"/>
      <c r="AH41" s="218"/>
      <c r="AI41" s="218"/>
      <c r="AJ41" s="218"/>
      <c r="AK41" s="218"/>
      <c r="AL41" s="218"/>
      <c r="AM41" s="218"/>
      <c r="AN41" s="218"/>
      <c r="AO41" s="218"/>
      <c r="AP41" s="218"/>
      <c r="AQ41" s="218"/>
      <c r="AR41" s="218"/>
      <c r="AS41" s="218"/>
      <c r="AT41" s="218"/>
      <c r="AU41" s="260"/>
      <c r="AV41" s="224"/>
      <c r="AW41" s="218"/>
      <c r="AX41" s="224"/>
      <c r="AY41" s="224"/>
      <c r="AZ41" s="224"/>
      <c r="BA41" s="224"/>
      <c r="BB41" s="218"/>
      <c r="BC41" s="224"/>
      <c r="BD41" s="224"/>
      <c r="BE41" s="224"/>
      <c r="BF41" s="224"/>
      <c r="BG41" s="218"/>
      <c r="BH41" s="218"/>
      <c r="BI41" s="218"/>
      <c r="BJ41" s="224"/>
      <c r="BK41" s="224"/>
      <c r="BL41" s="224"/>
      <c r="BM41" s="224"/>
      <c r="BN41" s="224"/>
      <c r="BO41" s="224"/>
      <c r="BP41" s="224"/>
      <c r="BQ41" s="218"/>
      <c r="BR41" s="218"/>
      <c r="BS41" s="218"/>
      <c r="BT41" s="218"/>
      <c r="BU41" s="218"/>
      <c r="BV41" s="218"/>
      <c r="BW41" s="218"/>
      <c r="BX41" s="218"/>
      <c r="BY41" s="226"/>
      <c r="BZ41" s="218"/>
      <c r="CA41" s="218"/>
      <c r="CB41" s="218"/>
      <c r="CC41" s="218"/>
      <c r="CD41" s="218"/>
      <c r="CE41" s="218"/>
      <c r="CF41" s="218"/>
      <c r="CG41" s="218"/>
      <c r="CH41" s="218"/>
      <c r="CI41" s="218"/>
      <c r="CJ41" s="224"/>
      <c r="CK41" s="224"/>
      <c r="CL41" s="224"/>
      <c r="CM41" s="224"/>
      <c r="CN41" s="224"/>
      <c r="CO41" s="224"/>
      <c r="CP41" s="224"/>
      <c r="CQ41" s="218"/>
      <c r="CR41" s="218"/>
      <c r="CS41" s="218"/>
      <c r="CT41" s="218"/>
      <c r="CU41" s="218"/>
      <c r="CV41" s="218"/>
      <c r="CW41" s="218"/>
      <c r="CX41" s="218"/>
      <c r="CY41" s="218"/>
      <c r="CZ41" s="218"/>
      <c r="DA41" s="218"/>
      <c r="DB41" s="218"/>
      <c r="DC41" s="218"/>
      <c r="DD41" s="218"/>
      <c r="DE41" s="218"/>
      <c r="DF41" s="218"/>
      <c r="DG41" s="218"/>
      <c r="DH41" s="218"/>
      <c r="DI41" s="218"/>
      <c r="DJ41" s="218"/>
      <c r="DK41" s="218"/>
      <c r="DL41" s="218"/>
      <c r="DM41" s="218"/>
      <c r="DN41" s="218"/>
      <c r="DO41" s="218"/>
      <c r="DP41" s="218"/>
      <c r="DQ41" s="218"/>
      <c r="DR41" s="218"/>
      <c r="DS41" s="218"/>
      <c r="DT41" s="218"/>
      <c r="DU41" s="218"/>
      <c r="DV41" s="218"/>
      <c r="DW41" s="218"/>
      <c r="DX41" s="218"/>
      <c r="DY41" s="218"/>
      <c r="DZ41" s="218"/>
      <c r="EA41" s="218"/>
      <c r="EB41" s="257"/>
      <c r="EC41" s="257"/>
      <c r="ED41" s="257"/>
      <c r="EE41" s="257"/>
      <c r="EF41" s="257"/>
      <c r="EG41" s="257"/>
      <c r="EH41" s="257"/>
      <c r="EI41" s="257"/>
      <c r="EJ41" s="257"/>
      <c r="EK41" s="257"/>
      <c r="EL41" s="257"/>
      <c r="EM41" s="257"/>
      <c r="EN41" s="257"/>
      <c r="EO41" s="257"/>
      <c r="EP41" s="251"/>
      <c r="EQ41" s="218"/>
      <c r="ER41" s="218"/>
      <c r="ES41" s="218"/>
      <c r="ET41" s="218"/>
      <c r="EU41" s="218"/>
      <c r="EV41" s="218"/>
      <c r="EW41" s="218"/>
      <c r="EX41" s="218"/>
      <c r="EY41" s="218"/>
      <c r="EZ41" s="218"/>
      <c r="FA41" s="218"/>
      <c r="FB41" s="218"/>
      <c r="FC41" s="218"/>
      <c r="FD41" s="218"/>
      <c r="FE41" s="218"/>
      <c r="FF41" s="218"/>
      <c r="FG41" s="218"/>
      <c r="FH41" s="218"/>
      <c r="FI41" s="218"/>
      <c r="FJ41" s="218"/>
      <c r="FK41" s="218"/>
      <c r="FL41" s="218"/>
      <c r="FM41" s="218"/>
      <c r="FN41" s="218"/>
      <c r="FO41" s="218"/>
      <c r="FP41" s="218"/>
      <c r="FQ41" s="218"/>
      <c r="FR41" s="218"/>
      <c r="FS41" s="218"/>
    </row>
    <row r="42" spans="1:175" s="254" customFormat="1" ht="15" customHeight="1" x14ac:dyDescent="0.35">
      <c r="A42" s="218"/>
      <c r="B42" s="218"/>
      <c r="C42" s="218"/>
      <c r="D42" s="218"/>
      <c r="E42" s="218"/>
      <c r="F42" s="218"/>
      <c r="G42" s="218"/>
      <c r="H42" s="218"/>
      <c r="I42" s="219"/>
      <c r="J42" s="218"/>
      <c r="K42" s="218"/>
      <c r="L42" s="218"/>
      <c r="M42" s="218"/>
      <c r="N42" s="218"/>
      <c r="O42" s="218"/>
      <c r="P42" s="218"/>
      <c r="Q42" s="218"/>
      <c r="R42" s="218"/>
      <c r="S42" s="218"/>
      <c r="T42" s="218"/>
      <c r="U42" s="218"/>
      <c r="V42" s="218"/>
      <c r="W42" s="218"/>
      <c r="X42" s="218"/>
      <c r="Y42" s="218"/>
      <c r="Z42" s="218"/>
      <c r="AA42" s="218"/>
      <c r="AB42" s="218"/>
      <c r="AC42" s="218"/>
      <c r="AD42" s="218"/>
      <c r="AE42" s="218"/>
      <c r="AF42" s="218"/>
      <c r="AG42" s="218"/>
      <c r="AH42" s="218"/>
      <c r="AI42" s="218"/>
      <c r="AJ42" s="218"/>
      <c r="AK42" s="218"/>
      <c r="AL42" s="218"/>
      <c r="AM42" s="218"/>
      <c r="AN42" s="218"/>
      <c r="AO42" s="218"/>
      <c r="AP42" s="218"/>
      <c r="AQ42" s="218"/>
      <c r="AR42" s="218"/>
      <c r="AS42" s="218"/>
      <c r="AT42" s="218"/>
      <c r="AU42" s="260"/>
      <c r="AV42" s="224"/>
      <c r="AW42" s="218"/>
      <c r="AX42" s="224"/>
      <c r="AY42" s="224"/>
      <c r="AZ42" s="224"/>
      <c r="BA42" s="224"/>
      <c r="BB42" s="218"/>
      <c r="BC42" s="224"/>
      <c r="BD42" s="224"/>
      <c r="BE42" s="224"/>
      <c r="BF42" s="224"/>
      <c r="BG42" s="218"/>
      <c r="BH42" s="218"/>
      <c r="BI42" s="218"/>
      <c r="BJ42" s="224"/>
      <c r="BK42" s="224"/>
      <c r="BL42" s="224"/>
      <c r="BM42" s="224"/>
      <c r="BN42" s="224"/>
      <c r="BO42" s="224"/>
      <c r="BP42" s="224"/>
      <c r="BQ42" s="218"/>
      <c r="BR42" s="218"/>
      <c r="BS42" s="218"/>
      <c r="BT42" s="218"/>
      <c r="BU42" s="218"/>
      <c r="BV42" s="218"/>
      <c r="BW42" s="218"/>
      <c r="BX42" s="218"/>
      <c r="BY42" s="218"/>
      <c r="BZ42" s="218"/>
      <c r="CA42" s="218"/>
      <c r="CB42" s="218"/>
      <c r="CC42" s="218"/>
      <c r="CD42" s="218"/>
      <c r="CE42" s="218"/>
      <c r="CF42" s="218"/>
      <c r="CG42" s="218"/>
      <c r="CH42" s="218"/>
      <c r="CI42" s="218"/>
      <c r="CJ42" s="224"/>
      <c r="CK42" s="224"/>
      <c r="CL42" s="224"/>
      <c r="CM42" s="224"/>
      <c r="CN42" s="224"/>
      <c r="CO42" s="224"/>
      <c r="CP42" s="224"/>
      <c r="CQ42" s="218"/>
      <c r="CR42" s="218"/>
      <c r="CS42" s="218"/>
      <c r="CT42" s="218"/>
      <c r="CU42" s="218"/>
      <c r="CV42" s="218"/>
      <c r="CW42" s="218"/>
      <c r="CX42" s="218"/>
      <c r="CY42" s="218"/>
      <c r="CZ42" s="218"/>
      <c r="DA42" s="218"/>
      <c r="DB42" s="218"/>
      <c r="DC42" s="218"/>
      <c r="DD42" s="218"/>
      <c r="DE42" s="218"/>
      <c r="DF42" s="218"/>
      <c r="DG42" s="218"/>
      <c r="DH42" s="218"/>
      <c r="DI42" s="218"/>
      <c r="DJ42" s="218"/>
      <c r="DK42" s="218"/>
      <c r="DL42" s="218"/>
      <c r="DM42" s="218"/>
      <c r="DN42" s="218"/>
      <c r="DO42" s="218"/>
      <c r="DP42" s="218"/>
      <c r="DQ42" s="262"/>
      <c r="DR42" s="218"/>
      <c r="DS42" s="218"/>
      <c r="DT42" s="218"/>
      <c r="DU42" s="218"/>
      <c r="DV42" s="218"/>
      <c r="DW42" s="218"/>
      <c r="DX42" s="218"/>
      <c r="DY42" s="218"/>
      <c r="DZ42" s="225"/>
      <c r="EA42" s="225"/>
      <c r="EB42" s="225"/>
      <c r="EC42" s="257"/>
      <c r="ED42" s="257"/>
      <c r="EE42" s="257"/>
      <c r="EF42" s="225"/>
      <c r="EG42" s="225"/>
      <c r="EH42" s="225"/>
      <c r="EI42" s="225"/>
      <c r="EJ42" s="225"/>
      <c r="EK42" s="225"/>
      <c r="EL42" s="225"/>
      <c r="EM42" s="225"/>
      <c r="EN42" s="225"/>
      <c r="EO42" s="225"/>
      <c r="EP42" s="251"/>
      <c r="EQ42" s="225"/>
      <c r="ER42" s="225"/>
      <c r="ES42" s="277"/>
      <c r="ET42" s="277"/>
      <c r="EU42" s="225"/>
      <c r="EV42" s="218"/>
      <c r="EW42" s="218"/>
      <c r="EX42" s="218"/>
      <c r="EY42" s="218"/>
      <c r="EZ42" s="218"/>
      <c r="FA42" s="218"/>
      <c r="FB42" s="218"/>
      <c r="FC42" s="218"/>
      <c r="FD42" s="218"/>
      <c r="FE42" s="218"/>
      <c r="FF42" s="218"/>
      <c r="FG42" s="218"/>
      <c r="FH42" s="218"/>
      <c r="FI42" s="218"/>
      <c r="FJ42" s="218"/>
      <c r="FK42" s="218"/>
      <c r="FL42" s="218"/>
      <c r="FM42" s="218"/>
      <c r="FN42" s="218"/>
      <c r="FO42" s="218"/>
      <c r="FP42" s="218"/>
      <c r="FQ42" s="218"/>
      <c r="FR42" s="218"/>
      <c r="FS42" s="218"/>
    </row>
    <row r="43" spans="1:175" s="254" customFormat="1" ht="15" customHeight="1" x14ac:dyDescent="0.35">
      <c r="A43" s="218"/>
      <c r="B43" s="218"/>
      <c r="C43" s="218"/>
      <c r="D43" s="218"/>
      <c r="E43" s="218"/>
      <c r="F43" s="218"/>
      <c r="G43" s="218"/>
      <c r="H43" s="218"/>
      <c r="I43" s="219"/>
      <c r="J43" s="218"/>
      <c r="K43" s="218"/>
      <c r="L43" s="218"/>
      <c r="M43" s="218"/>
      <c r="N43" s="218"/>
      <c r="O43" s="218"/>
      <c r="P43" s="218"/>
      <c r="Q43" s="218"/>
      <c r="R43" s="218"/>
      <c r="S43" s="218"/>
      <c r="T43" s="218"/>
      <c r="U43" s="218"/>
      <c r="V43" s="218"/>
      <c r="W43" s="218"/>
      <c r="X43" s="218"/>
      <c r="Y43" s="218"/>
      <c r="Z43" s="218"/>
      <c r="AA43" s="218"/>
      <c r="AB43" s="218"/>
      <c r="AC43" s="218"/>
      <c r="AD43" s="218"/>
      <c r="AE43" s="218"/>
      <c r="AF43" s="218"/>
      <c r="AG43" s="218"/>
      <c r="AH43" s="218"/>
      <c r="AI43" s="218"/>
      <c r="AJ43" s="218"/>
      <c r="AK43" s="218"/>
      <c r="AL43" s="218"/>
      <c r="AM43" s="218"/>
      <c r="AN43" s="218"/>
      <c r="AO43" s="218"/>
      <c r="AP43" s="218"/>
      <c r="AQ43" s="218"/>
      <c r="AR43" s="218"/>
      <c r="AS43" s="218"/>
      <c r="AT43" s="218"/>
      <c r="AU43" s="260"/>
      <c r="AV43" s="224"/>
      <c r="AW43" s="218"/>
      <c r="AX43" s="224"/>
      <c r="AY43" s="224"/>
      <c r="AZ43" s="224"/>
      <c r="BA43" s="224"/>
      <c r="BB43" s="218"/>
      <c r="BC43" s="224"/>
      <c r="BD43" s="224"/>
      <c r="BE43" s="224"/>
      <c r="BF43" s="224"/>
      <c r="BG43" s="218"/>
      <c r="BH43" s="218"/>
      <c r="BI43" s="218"/>
      <c r="BJ43" s="224"/>
      <c r="BK43" s="224"/>
      <c r="BL43" s="224"/>
      <c r="BM43" s="224"/>
      <c r="BN43" s="224"/>
      <c r="BO43" s="224"/>
      <c r="BP43" s="224"/>
      <c r="BQ43" s="218"/>
      <c r="BR43" s="218"/>
      <c r="BS43" s="218"/>
      <c r="BT43" s="218"/>
      <c r="BU43" s="218"/>
      <c r="BV43" s="218"/>
      <c r="BW43" s="218"/>
      <c r="BX43" s="218"/>
      <c r="BY43" s="218"/>
      <c r="BZ43" s="218"/>
      <c r="CA43" s="218"/>
      <c r="CB43" s="218"/>
      <c r="CC43" s="218"/>
      <c r="CD43" s="218"/>
      <c r="CE43" s="218"/>
      <c r="CF43" s="218"/>
      <c r="CG43" s="218"/>
      <c r="CH43" s="218"/>
      <c r="CI43" s="218"/>
      <c r="CJ43" s="224"/>
      <c r="CK43" s="224"/>
      <c r="CL43" s="224"/>
      <c r="CM43" s="224"/>
      <c r="CN43" s="224"/>
      <c r="CO43" s="224"/>
      <c r="CP43" s="224"/>
      <c r="CQ43" s="218"/>
      <c r="CR43" s="218"/>
      <c r="CS43" s="218"/>
      <c r="CT43" s="218"/>
      <c r="CU43" s="218"/>
      <c r="CV43" s="218"/>
      <c r="CW43" s="218"/>
      <c r="CX43" s="218"/>
      <c r="CY43" s="218"/>
      <c r="CZ43" s="218"/>
      <c r="DA43" s="218"/>
      <c r="DB43" s="218"/>
      <c r="DC43" s="218"/>
      <c r="DD43" s="218"/>
      <c r="DE43" s="218"/>
      <c r="DF43" s="218"/>
      <c r="DG43" s="218"/>
      <c r="DH43" s="218"/>
      <c r="DI43" s="218"/>
      <c r="DJ43" s="218"/>
      <c r="DK43" s="218"/>
      <c r="DL43" s="218"/>
      <c r="DM43" s="218"/>
      <c r="DN43" s="218"/>
      <c r="DO43" s="218"/>
      <c r="DP43" s="218"/>
      <c r="DQ43" s="262"/>
      <c r="DR43" s="218"/>
      <c r="DS43" s="218"/>
      <c r="DT43" s="218"/>
      <c r="DU43" s="218"/>
      <c r="DV43" s="218"/>
      <c r="DW43" s="218"/>
      <c r="DX43" s="218"/>
      <c r="DY43" s="218"/>
      <c r="DZ43" s="218"/>
      <c r="EA43" s="218"/>
      <c r="EB43" s="257"/>
      <c r="EC43" s="257"/>
      <c r="ED43" s="257"/>
      <c r="EE43" s="257"/>
      <c r="EF43" s="257"/>
      <c r="EG43" s="257"/>
      <c r="EH43" s="257"/>
      <c r="EI43" s="257"/>
      <c r="EJ43" s="257"/>
      <c r="EK43" s="257"/>
      <c r="EL43" s="257"/>
      <c r="EM43" s="257"/>
      <c r="EN43" s="257"/>
      <c r="EO43" s="257"/>
      <c r="EP43" s="251"/>
      <c r="EQ43" s="218"/>
      <c r="ER43" s="218"/>
      <c r="ES43" s="218"/>
      <c r="ET43" s="218"/>
      <c r="EU43" s="218"/>
      <c r="EV43" s="218"/>
      <c r="EW43" s="218"/>
      <c r="EX43" s="218"/>
      <c r="EY43" s="218"/>
      <c r="EZ43" s="218"/>
      <c r="FA43" s="218"/>
      <c r="FB43" s="218"/>
      <c r="FC43" s="218"/>
      <c r="FD43" s="218"/>
      <c r="FE43" s="218"/>
      <c r="FF43" s="218"/>
      <c r="FG43" s="218"/>
      <c r="FH43" s="218"/>
      <c r="FI43" s="218"/>
      <c r="FJ43" s="218"/>
      <c r="FK43" s="218"/>
      <c r="FL43" s="218"/>
      <c r="FM43" s="218"/>
      <c r="FN43" s="218"/>
      <c r="FO43" s="218"/>
      <c r="FP43" s="218"/>
      <c r="FQ43" s="218"/>
      <c r="FR43" s="218"/>
      <c r="FS43" s="218"/>
    </row>
    <row r="44" spans="1:175" s="254" customFormat="1" ht="15" customHeight="1" x14ac:dyDescent="0.35">
      <c r="A44" s="218"/>
      <c r="B44" s="218"/>
      <c r="C44" s="218"/>
      <c r="D44" s="218"/>
      <c r="E44" s="218"/>
      <c r="F44" s="218"/>
      <c r="G44" s="218"/>
      <c r="H44" s="218"/>
      <c r="I44" s="219"/>
      <c r="J44" s="218"/>
      <c r="K44" s="218"/>
      <c r="L44" s="218"/>
      <c r="M44" s="218"/>
      <c r="N44" s="218"/>
      <c r="O44" s="218"/>
      <c r="P44" s="218"/>
      <c r="Q44" s="218"/>
      <c r="R44" s="218"/>
      <c r="S44" s="218"/>
      <c r="T44" s="218"/>
      <c r="U44" s="218"/>
      <c r="V44" s="218"/>
      <c r="W44" s="218"/>
      <c r="X44" s="218"/>
      <c r="Y44" s="218"/>
      <c r="Z44" s="218"/>
      <c r="AA44" s="218"/>
      <c r="AB44" s="218"/>
      <c r="AC44" s="218"/>
      <c r="AD44" s="218"/>
      <c r="AE44" s="218"/>
      <c r="AF44" s="218"/>
      <c r="AG44" s="218"/>
      <c r="AH44" s="218"/>
      <c r="AI44" s="218"/>
      <c r="AJ44" s="218"/>
      <c r="AK44" s="218"/>
      <c r="AL44" s="218"/>
      <c r="AM44" s="218"/>
      <c r="AN44" s="218"/>
      <c r="AO44" s="218"/>
      <c r="AP44" s="218"/>
      <c r="AQ44" s="218"/>
      <c r="AR44" s="218"/>
      <c r="AS44" s="218"/>
      <c r="AT44" s="218"/>
      <c r="AU44" s="260"/>
      <c r="AV44" s="224"/>
      <c r="AW44" s="218"/>
      <c r="AX44" s="224"/>
      <c r="AY44" s="224"/>
      <c r="AZ44" s="224"/>
      <c r="BA44" s="224"/>
      <c r="BB44" s="218"/>
      <c r="BC44" s="224"/>
      <c r="BD44" s="224"/>
      <c r="BE44" s="224"/>
      <c r="BF44" s="224"/>
      <c r="BG44" s="218"/>
      <c r="BH44" s="218"/>
      <c r="BI44" s="218"/>
      <c r="BJ44" s="224"/>
      <c r="BK44" s="224"/>
      <c r="BL44" s="224"/>
      <c r="BM44" s="224"/>
      <c r="BN44" s="224"/>
      <c r="BO44" s="224"/>
      <c r="BP44" s="224"/>
      <c r="BQ44" s="218"/>
      <c r="BR44" s="218"/>
      <c r="BS44" s="218"/>
      <c r="BT44" s="218"/>
      <c r="BU44" s="218"/>
      <c r="BV44" s="218"/>
      <c r="BW44" s="218"/>
      <c r="BX44" s="218"/>
      <c r="BY44" s="218"/>
      <c r="BZ44" s="218"/>
      <c r="CA44" s="218"/>
      <c r="CB44" s="218"/>
      <c r="CC44" s="218"/>
      <c r="CD44" s="218"/>
      <c r="CE44" s="218"/>
      <c r="CF44" s="218"/>
      <c r="CG44" s="218"/>
      <c r="CH44" s="218"/>
      <c r="CI44" s="218"/>
      <c r="CJ44" s="224"/>
      <c r="CK44" s="224"/>
      <c r="CL44" s="224"/>
      <c r="CM44" s="224"/>
      <c r="CN44" s="224"/>
      <c r="CO44" s="224"/>
      <c r="CP44" s="224"/>
      <c r="CQ44" s="218"/>
      <c r="CR44" s="218"/>
      <c r="CS44" s="218"/>
      <c r="CT44" s="218"/>
      <c r="CU44" s="218"/>
      <c r="CV44" s="218"/>
      <c r="CW44" s="218"/>
      <c r="CX44" s="218"/>
      <c r="CY44" s="218"/>
      <c r="CZ44" s="218"/>
      <c r="DA44" s="218"/>
      <c r="DB44" s="218"/>
      <c r="DC44" s="218"/>
      <c r="DD44" s="218"/>
      <c r="DE44" s="218"/>
      <c r="DF44" s="218"/>
      <c r="DG44" s="218"/>
      <c r="DH44" s="218"/>
      <c r="DI44" s="218"/>
      <c r="DJ44" s="218"/>
      <c r="DK44" s="218"/>
      <c r="DL44" s="218"/>
      <c r="DM44" s="218"/>
      <c r="DN44" s="218"/>
      <c r="DO44" s="218"/>
      <c r="DP44" s="218"/>
      <c r="DQ44" s="262"/>
      <c r="DR44" s="218"/>
      <c r="DS44" s="218"/>
      <c r="DT44" s="218"/>
      <c r="DU44" s="218"/>
      <c r="DV44" s="218"/>
      <c r="DW44" s="218"/>
      <c r="DX44" s="218"/>
      <c r="DY44" s="218"/>
      <c r="DZ44" s="218"/>
      <c r="EA44" s="218"/>
      <c r="EB44" s="257"/>
      <c r="EC44" s="257"/>
      <c r="ED44" s="257"/>
      <c r="EE44" s="257"/>
      <c r="EF44" s="257"/>
      <c r="EG44" s="257"/>
      <c r="EH44" s="257"/>
      <c r="EI44" s="257"/>
      <c r="EJ44" s="257"/>
      <c r="EK44" s="257"/>
      <c r="EL44" s="257"/>
      <c r="EM44" s="257"/>
      <c r="EN44" s="257"/>
      <c r="EO44" s="257"/>
      <c r="EP44" s="251"/>
      <c r="EQ44" s="218"/>
      <c r="ER44" s="218"/>
      <c r="ES44" s="218"/>
      <c r="ET44" s="218"/>
      <c r="EU44" s="218"/>
      <c r="EV44" s="218"/>
      <c r="EW44" s="218"/>
      <c r="EX44" s="218"/>
      <c r="EY44" s="218"/>
      <c r="EZ44" s="218"/>
      <c r="FA44" s="218"/>
      <c r="FB44" s="218"/>
      <c r="FC44" s="218"/>
      <c r="FD44" s="218"/>
      <c r="FE44" s="218"/>
      <c r="FF44" s="218"/>
      <c r="FG44" s="218"/>
      <c r="FH44" s="218"/>
      <c r="FI44" s="218"/>
      <c r="FJ44" s="218"/>
      <c r="FK44" s="218"/>
      <c r="FL44" s="218"/>
      <c r="FM44" s="218"/>
      <c r="FN44" s="218"/>
      <c r="FO44" s="218"/>
      <c r="FP44" s="218"/>
      <c r="FQ44" s="218"/>
      <c r="FR44" s="218"/>
      <c r="FS44" s="218"/>
    </row>
    <row r="45" spans="1:175" s="254" customFormat="1" ht="15" customHeight="1" x14ac:dyDescent="0.35">
      <c r="A45" s="218"/>
      <c r="B45" s="218"/>
      <c r="C45" s="218"/>
      <c r="D45" s="218"/>
      <c r="E45" s="218"/>
      <c r="F45" s="218"/>
      <c r="G45" s="218"/>
      <c r="H45" s="218"/>
      <c r="I45" s="219"/>
      <c r="J45" s="218"/>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c r="AO45" s="218"/>
      <c r="AP45" s="218"/>
      <c r="AQ45" s="218"/>
      <c r="AR45" s="218"/>
      <c r="AS45" s="218"/>
      <c r="AT45" s="218"/>
      <c r="AU45" s="260"/>
      <c r="AV45" s="224"/>
      <c r="AW45" s="218"/>
      <c r="AX45" s="224"/>
      <c r="AY45" s="224"/>
      <c r="AZ45" s="224"/>
      <c r="BA45" s="224"/>
      <c r="BB45" s="218"/>
      <c r="BC45" s="224"/>
      <c r="BD45" s="224"/>
      <c r="BE45" s="224"/>
      <c r="BF45" s="224"/>
      <c r="BG45" s="218"/>
      <c r="BH45" s="218"/>
      <c r="BI45" s="218"/>
      <c r="BJ45" s="224"/>
      <c r="BK45" s="224"/>
      <c r="BL45" s="224"/>
      <c r="BM45" s="224"/>
      <c r="BN45" s="224"/>
      <c r="BO45" s="224"/>
      <c r="BP45" s="224"/>
      <c r="BQ45" s="218"/>
      <c r="BR45" s="218"/>
      <c r="BS45" s="218"/>
      <c r="BT45" s="218"/>
      <c r="BU45" s="218"/>
      <c r="BV45" s="218"/>
      <c r="BW45" s="218"/>
      <c r="BX45" s="218"/>
      <c r="BY45" s="218"/>
      <c r="BZ45" s="218"/>
      <c r="CA45" s="218"/>
      <c r="CB45" s="218"/>
      <c r="CC45" s="218"/>
      <c r="CD45" s="218"/>
      <c r="CE45" s="218"/>
      <c r="CF45" s="218"/>
      <c r="CG45" s="218"/>
      <c r="CH45" s="218"/>
      <c r="CI45" s="218"/>
      <c r="CJ45" s="218"/>
      <c r="CK45" s="218"/>
      <c r="CL45" s="218"/>
      <c r="CM45" s="218"/>
      <c r="CN45" s="218"/>
      <c r="CO45" s="218"/>
      <c r="CP45" s="218"/>
      <c r="CQ45" s="218"/>
      <c r="CR45" s="218"/>
      <c r="CS45" s="218"/>
      <c r="CT45" s="218"/>
      <c r="CU45" s="218"/>
      <c r="CV45" s="218"/>
      <c r="CW45" s="218"/>
      <c r="CX45" s="218"/>
      <c r="CY45" s="218"/>
      <c r="CZ45" s="218"/>
      <c r="DA45" s="218"/>
      <c r="DB45" s="218"/>
      <c r="DC45" s="218"/>
      <c r="DD45" s="218"/>
      <c r="DE45" s="218"/>
      <c r="DF45" s="218"/>
      <c r="DG45" s="218"/>
      <c r="DH45" s="218"/>
      <c r="DI45" s="218"/>
      <c r="DJ45" s="218"/>
      <c r="DK45" s="218"/>
      <c r="DL45" s="218"/>
      <c r="DM45" s="218"/>
      <c r="DN45" s="218"/>
      <c r="DO45" s="218"/>
      <c r="DP45" s="218"/>
      <c r="DQ45" s="262"/>
      <c r="DR45" s="218"/>
      <c r="DS45" s="218"/>
      <c r="DT45" s="218"/>
      <c r="DU45" s="218"/>
      <c r="DV45" s="218"/>
      <c r="DW45" s="218"/>
      <c r="DX45" s="218"/>
      <c r="DY45" s="218"/>
      <c r="DZ45" s="218"/>
      <c r="EA45" s="218"/>
      <c r="EB45" s="257"/>
      <c r="EC45" s="257"/>
      <c r="ED45" s="257"/>
      <c r="EE45" s="257"/>
      <c r="EF45" s="257"/>
      <c r="EG45" s="257"/>
      <c r="EH45" s="257"/>
      <c r="EI45" s="257"/>
      <c r="EJ45" s="257"/>
      <c r="EK45" s="257"/>
      <c r="EL45" s="257"/>
      <c r="EM45" s="257"/>
      <c r="EN45" s="257"/>
      <c r="EO45" s="257"/>
      <c r="EP45" s="251"/>
      <c r="EQ45" s="218"/>
      <c r="ER45" s="218"/>
      <c r="ES45" s="218"/>
      <c r="ET45" s="218"/>
      <c r="EU45" s="218"/>
      <c r="EV45" s="218"/>
      <c r="EW45" s="218"/>
      <c r="EX45" s="218"/>
      <c r="EY45" s="218"/>
      <c r="EZ45" s="218"/>
      <c r="FA45" s="218"/>
      <c r="FB45" s="218"/>
      <c r="FC45" s="218"/>
      <c r="FD45" s="218"/>
      <c r="FE45" s="218"/>
      <c r="FF45" s="218"/>
      <c r="FG45" s="218"/>
      <c r="FH45" s="218"/>
      <c r="FI45" s="218"/>
      <c r="FJ45" s="218"/>
      <c r="FK45" s="218"/>
      <c r="FL45" s="218"/>
      <c r="FM45" s="218"/>
      <c r="FN45" s="218"/>
      <c r="FO45" s="218"/>
      <c r="FP45" s="218"/>
      <c r="FQ45" s="218"/>
      <c r="FR45" s="218"/>
      <c r="FS45" s="218"/>
    </row>
    <row r="46" spans="1:175" s="254" customFormat="1" ht="15" customHeight="1" x14ac:dyDescent="0.35">
      <c r="A46" s="218"/>
      <c r="B46" s="218"/>
      <c r="C46" s="218"/>
      <c r="D46" s="218"/>
      <c r="E46" s="218"/>
      <c r="F46" s="218"/>
      <c r="G46" s="218"/>
      <c r="H46" s="218"/>
      <c r="I46" s="219"/>
      <c r="J46" s="218"/>
      <c r="K46" s="218"/>
      <c r="L46" s="218"/>
      <c r="M46" s="218"/>
      <c r="N46" s="218"/>
      <c r="O46" s="218"/>
      <c r="P46" s="218"/>
      <c r="Q46" s="218"/>
      <c r="R46" s="218"/>
      <c r="S46" s="218"/>
      <c r="T46" s="218"/>
      <c r="U46" s="218"/>
      <c r="V46" s="218"/>
      <c r="W46" s="218"/>
      <c r="X46" s="218"/>
      <c r="Y46" s="218"/>
      <c r="Z46" s="218"/>
      <c r="AA46" s="218"/>
      <c r="AB46" s="218"/>
      <c r="AC46" s="218"/>
      <c r="AD46" s="218"/>
      <c r="AE46" s="218"/>
      <c r="AF46" s="218"/>
      <c r="AG46" s="218"/>
      <c r="AH46" s="218"/>
      <c r="AI46" s="218"/>
      <c r="AJ46" s="218"/>
      <c r="AK46" s="218"/>
      <c r="AL46" s="218"/>
      <c r="AM46" s="218"/>
      <c r="AN46" s="218"/>
      <c r="AO46" s="218"/>
      <c r="AP46" s="218"/>
      <c r="AQ46" s="218"/>
      <c r="AR46" s="218"/>
      <c r="AS46" s="218"/>
      <c r="AT46" s="218"/>
      <c r="AU46" s="260"/>
      <c r="AV46" s="224"/>
      <c r="AW46" s="218"/>
      <c r="AX46" s="224"/>
      <c r="AY46" s="224"/>
      <c r="AZ46" s="224"/>
      <c r="BA46" s="224"/>
      <c r="BB46" s="218"/>
      <c r="BC46" s="224"/>
      <c r="BD46" s="224"/>
      <c r="BE46" s="224"/>
      <c r="BF46" s="224"/>
      <c r="BG46" s="218"/>
      <c r="BH46" s="218"/>
      <c r="BI46" s="218"/>
      <c r="BJ46" s="218"/>
      <c r="BK46" s="218"/>
      <c r="BL46" s="218"/>
      <c r="BM46" s="218"/>
      <c r="BN46" s="218"/>
      <c r="BO46" s="218"/>
      <c r="BP46" s="218"/>
      <c r="BQ46" s="218"/>
      <c r="BR46" s="218"/>
      <c r="BS46" s="218"/>
      <c r="BT46" s="218"/>
      <c r="BU46" s="218"/>
      <c r="BV46" s="218"/>
      <c r="BW46" s="218"/>
      <c r="BX46" s="218"/>
      <c r="BY46" s="218"/>
      <c r="BZ46" s="218"/>
      <c r="CA46" s="218"/>
      <c r="CB46" s="218"/>
      <c r="CC46" s="218"/>
      <c r="CD46" s="218"/>
      <c r="CE46" s="218"/>
      <c r="CF46" s="218"/>
      <c r="CG46" s="218"/>
      <c r="CH46" s="218"/>
      <c r="CI46" s="218"/>
      <c r="CJ46" s="218"/>
      <c r="CK46" s="218"/>
      <c r="CL46" s="218"/>
      <c r="CM46" s="218"/>
      <c r="CN46" s="218"/>
      <c r="CO46" s="218"/>
      <c r="CP46" s="218"/>
      <c r="CQ46" s="218"/>
      <c r="CR46" s="218"/>
      <c r="CS46" s="218"/>
      <c r="CT46" s="218"/>
      <c r="CU46" s="218"/>
      <c r="CV46" s="218"/>
      <c r="CW46" s="218"/>
      <c r="CX46" s="218"/>
      <c r="CY46" s="218"/>
      <c r="CZ46" s="218"/>
      <c r="DA46" s="218"/>
      <c r="DB46" s="218"/>
      <c r="DC46" s="218"/>
      <c r="DD46" s="218"/>
      <c r="DE46" s="218"/>
      <c r="DF46" s="218"/>
      <c r="DG46" s="218"/>
      <c r="DH46" s="218"/>
      <c r="DI46" s="218"/>
      <c r="DJ46" s="218"/>
      <c r="DK46" s="218"/>
      <c r="DL46" s="218"/>
      <c r="DM46" s="218"/>
      <c r="DN46" s="218"/>
      <c r="DO46" s="218"/>
      <c r="DP46" s="218"/>
      <c r="DQ46" s="262"/>
      <c r="DR46" s="218"/>
      <c r="DS46" s="218"/>
      <c r="DT46" s="218"/>
      <c r="DU46" s="218"/>
      <c r="DV46" s="218"/>
      <c r="DW46" s="218"/>
      <c r="DX46" s="218"/>
      <c r="DY46" s="218"/>
      <c r="DZ46" s="225"/>
      <c r="EA46" s="225"/>
      <c r="EB46" s="258"/>
      <c r="EC46" s="258"/>
      <c r="ED46" s="258"/>
      <c r="EE46" s="258"/>
      <c r="EF46" s="258"/>
      <c r="EG46" s="258"/>
      <c r="EH46" s="258"/>
      <c r="EI46" s="258"/>
      <c r="EJ46" s="258"/>
      <c r="EK46" s="258"/>
      <c r="EL46" s="258"/>
      <c r="EM46" s="258"/>
      <c r="EN46" s="258"/>
      <c r="EO46" s="258"/>
      <c r="EP46" s="251"/>
      <c r="EQ46" s="225"/>
      <c r="ER46" s="225"/>
      <c r="ES46" s="277"/>
      <c r="ET46" s="277"/>
      <c r="EU46" s="218"/>
      <c r="EV46" s="218"/>
      <c r="EW46" s="218"/>
      <c r="EX46" s="218"/>
      <c r="EY46" s="218"/>
      <c r="EZ46" s="218"/>
      <c r="FA46" s="218"/>
      <c r="FB46" s="218"/>
      <c r="FC46" s="218"/>
      <c r="FD46" s="218"/>
      <c r="FE46" s="218"/>
      <c r="FF46" s="218"/>
      <c r="FG46" s="218"/>
      <c r="FH46" s="218"/>
      <c r="FI46" s="218"/>
      <c r="FJ46" s="218"/>
      <c r="FK46" s="218"/>
      <c r="FL46" s="218"/>
      <c r="FM46" s="218"/>
      <c r="FN46" s="218"/>
      <c r="FO46" s="218"/>
      <c r="FP46" s="218"/>
      <c r="FQ46" s="218"/>
      <c r="FR46" s="218"/>
      <c r="FS46" s="218"/>
    </row>
    <row r="47" spans="1:175" s="254" customFormat="1" ht="117" customHeight="1" x14ac:dyDescent="0.35">
      <c r="A47" s="218"/>
      <c r="B47" s="218"/>
      <c r="C47" s="218"/>
      <c r="D47" s="218"/>
      <c r="E47" s="218"/>
      <c r="F47" s="218"/>
      <c r="G47" s="218"/>
      <c r="H47" s="218"/>
      <c r="I47" s="218"/>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60"/>
      <c r="AV47" s="224"/>
      <c r="AW47" s="218"/>
      <c r="AX47" s="224"/>
      <c r="AY47" s="224"/>
      <c r="AZ47" s="224"/>
      <c r="BA47" s="224"/>
      <c r="BB47" s="218"/>
      <c r="BC47" s="224"/>
      <c r="BD47" s="224"/>
      <c r="BE47" s="224"/>
      <c r="BF47" s="224"/>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62"/>
      <c r="DR47" s="218"/>
      <c r="DS47" s="218"/>
      <c r="DT47" s="218"/>
      <c r="DU47" s="218"/>
      <c r="DV47" s="218"/>
      <c r="DW47" s="218"/>
      <c r="DX47" s="218"/>
      <c r="DY47" s="218"/>
      <c r="DZ47" s="218"/>
      <c r="EA47" s="218"/>
      <c r="EB47" s="257"/>
      <c r="EC47" s="257"/>
      <c r="ED47" s="257"/>
      <c r="EE47" s="257"/>
      <c r="EF47" s="257"/>
      <c r="EG47" s="257"/>
      <c r="EH47" s="257"/>
      <c r="EI47" s="257"/>
      <c r="EJ47" s="257"/>
      <c r="EK47" s="257"/>
      <c r="EL47" s="257"/>
      <c r="EM47" s="257"/>
      <c r="EN47" s="257"/>
      <c r="EO47" s="257"/>
      <c r="EP47" s="251"/>
      <c r="EQ47" s="218"/>
      <c r="ER47" s="218"/>
      <c r="ES47" s="218"/>
      <c r="ET47" s="218"/>
      <c r="EU47" s="218"/>
      <c r="EV47" s="232"/>
      <c r="EW47" s="232"/>
      <c r="EX47" s="232"/>
      <c r="EY47" s="232"/>
      <c r="EZ47" s="218"/>
      <c r="FA47" s="218"/>
      <c r="FB47" s="218"/>
      <c r="FC47" s="218"/>
      <c r="FD47" s="218"/>
      <c r="FE47" s="218"/>
      <c r="FF47" s="218"/>
      <c r="FG47" s="218"/>
      <c r="FH47" s="218"/>
      <c r="FI47" s="218"/>
      <c r="FJ47" s="218"/>
      <c r="FK47" s="218"/>
      <c r="FL47" s="218"/>
      <c r="FM47" s="218"/>
      <c r="FN47" s="218"/>
      <c r="FO47" s="218"/>
      <c r="FP47" s="218"/>
      <c r="FQ47" s="218"/>
      <c r="FR47" s="218"/>
      <c r="FS47" s="218"/>
    </row>
    <row r="48" spans="1:175" s="254" customFormat="1" ht="94.5" customHeight="1" x14ac:dyDescent="0.35">
      <c r="A48" s="218"/>
      <c r="B48" s="218"/>
      <c r="C48" s="218"/>
      <c r="D48" s="218"/>
      <c r="E48" s="218"/>
      <c r="F48" s="218"/>
      <c r="G48" s="218"/>
      <c r="H48" s="218"/>
      <c r="I48" s="218"/>
      <c r="J48" s="218"/>
      <c r="K48" s="218"/>
      <c r="L48" s="218"/>
      <c r="M48" s="218"/>
      <c r="N48" s="218"/>
      <c r="O48" s="218"/>
      <c r="P48" s="218"/>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18"/>
      <c r="AN48" s="218"/>
      <c r="AO48" s="218"/>
      <c r="AP48" s="218"/>
      <c r="AQ48" s="218"/>
      <c r="AR48" s="218"/>
      <c r="AS48" s="218"/>
      <c r="AT48" s="218"/>
      <c r="AU48" s="260"/>
      <c r="AV48" s="224"/>
      <c r="AW48" s="218"/>
      <c r="AX48" s="224"/>
      <c r="AY48" s="224"/>
      <c r="AZ48" s="224"/>
      <c r="BA48" s="224"/>
      <c r="BB48" s="218"/>
      <c r="BC48" s="224"/>
      <c r="BD48" s="224"/>
      <c r="BE48" s="224"/>
      <c r="BF48" s="224"/>
      <c r="BG48" s="218"/>
      <c r="BH48" s="218"/>
      <c r="BI48" s="218"/>
      <c r="BJ48" s="218"/>
      <c r="BK48" s="218"/>
      <c r="BL48" s="218"/>
      <c r="BM48" s="218"/>
      <c r="BN48" s="218"/>
      <c r="BO48" s="218"/>
      <c r="BP48" s="218"/>
      <c r="BQ48" s="218"/>
      <c r="BR48" s="218"/>
      <c r="BS48" s="218"/>
      <c r="BT48" s="218"/>
      <c r="BU48" s="218"/>
      <c r="BV48" s="218"/>
      <c r="BW48" s="218"/>
      <c r="BX48" s="218"/>
      <c r="BY48" s="218"/>
      <c r="BZ48" s="218"/>
      <c r="CA48" s="218"/>
      <c r="CB48" s="218"/>
      <c r="CC48" s="218"/>
      <c r="CD48" s="218"/>
      <c r="CE48" s="218"/>
      <c r="CF48" s="218"/>
      <c r="CG48" s="218"/>
      <c r="CH48" s="218"/>
      <c r="CI48" s="218"/>
      <c r="CJ48" s="218"/>
      <c r="CK48" s="218"/>
      <c r="CL48" s="218"/>
      <c r="CM48" s="218"/>
      <c r="CN48" s="218"/>
      <c r="CO48" s="218"/>
      <c r="CP48" s="218"/>
      <c r="CQ48" s="218"/>
      <c r="CR48" s="218"/>
      <c r="CS48" s="218"/>
      <c r="CT48" s="218"/>
      <c r="CU48" s="218"/>
      <c r="CV48" s="218"/>
      <c r="CW48" s="218"/>
      <c r="CX48" s="218"/>
      <c r="CY48" s="218"/>
      <c r="CZ48" s="218"/>
      <c r="DA48" s="218"/>
      <c r="DB48" s="218"/>
      <c r="DC48" s="218"/>
      <c r="DD48" s="218"/>
      <c r="DE48" s="218"/>
      <c r="DF48" s="218"/>
      <c r="DG48" s="218"/>
      <c r="DH48" s="218"/>
      <c r="DI48" s="218"/>
      <c r="DJ48" s="218"/>
      <c r="DK48" s="218"/>
      <c r="DL48" s="218"/>
      <c r="DM48" s="218"/>
      <c r="DN48" s="218"/>
      <c r="DO48" s="218"/>
      <c r="DP48" s="218"/>
      <c r="DQ48" s="262"/>
      <c r="DR48" s="218"/>
      <c r="DS48" s="218"/>
      <c r="DT48" s="218"/>
      <c r="DU48" s="218"/>
      <c r="DV48" s="218"/>
      <c r="DW48" s="218"/>
      <c r="DX48" s="218"/>
      <c r="DY48" s="218"/>
      <c r="DZ48" s="218"/>
      <c r="EA48" s="218"/>
      <c r="EB48" s="257"/>
      <c r="EC48" s="257"/>
      <c r="ED48" s="257"/>
      <c r="EE48" s="257"/>
      <c r="EF48" s="257"/>
      <c r="EG48" s="257"/>
      <c r="EH48" s="257"/>
      <c r="EI48" s="257"/>
      <c r="EJ48" s="257"/>
      <c r="EK48" s="257"/>
      <c r="EL48" s="257"/>
      <c r="EM48" s="257"/>
      <c r="EN48" s="257"/>
      <c r="EO48" s="257"/>
      <c r="EP48" s="251"/>
      <c r="EQ48" s="218"/>
      <c r="ER48" s="218"/>
      <c r="ES48" s="218"/>
      <c r="ET48" s="218"/>
      <c r="EU48" s="218"/>
      <c r="EV48" s="232"/>
      <c r="EW48" s="232"/>
      <c r="EX48" s="232"/>
      <c r="EY48" s="232"/>
      <c r="EZ48" s="218"/>
      <c r="FA48" s="218"/>
      <c r="FB48" s="218"/>
      <c r="FC48" s="218"/>
      <c r="FD48" s="218"/>
      <c r="FE48" s="218"/>
      <c r="FF48" s="218"/>
      <c r="FG48" s="218"/>
      <c r="FH48" s="218"/>
      <c r="FI48" s="218"/>
      <c r="FJ48" s="218"/>
      <c r="FK48" s="218"/>
      <c r="FL48" s="218"/>
      <c r="FM48" s="218"/>
      <c r="FN48" s="218"/>
      <c r="FO48" s="218"/>
      <c r="FP48" s="218"/>
      <c r="FQ48" s="218"/>
      <c r="FR48" s="218"/>
      <c r="FS48" s="218"/>
    </row>
    <row r="49" spans="1:175" s="254" customFormat="1" ht="94.5" customHeight="1" x14ac:dyDescent="0.35">
      <c r="A49" s="218"/>
      <c r="B49" s="218"/>
      <c r="C49" s="218"/>
      <c r="D49" s="218"/>
      <c r="E49" s="218"/>
      <c r="F49" s="218"/>
      <c r="G49" s="218"/>
      <c r="H49" s="218"/>
      <c r="I49" s="218"/>
      <c r="J49" s="218"/>
      <c r="K49" s="218"/>
      <c r="L49" s="218"/>
      <c r="M49" s="218"/>
      <c r="N49" s="218"/>
      <c r="O49" s="218"/>
      <c r="P49" s="218"/>
      <c r="Q49" s="218"/>
      <c r="R49" s="218"/>
      <c r="S49" s="218"/>
      <c r="T49" s="218"/>
      <c r="U49" s="218"/>
      <c r="V49" s="218"/>
      <c r="W49" s="218"/>
      <c r="X49" s="218"/>
      <c r="Y49" s="218"/>
      <c r="Z49" s="218"/>
      <c r="AA49" s="218"/>
      <c r="AB49" s="218"/>
      <c r="AC49" s="218"/>
      <c r="AD49" s="218"/>
      <c r="AE49" s="218"/>
      <c r="AF49" s="218"/>
      <c r="AG49" s="218"/>
      <c r="AH49" s="218"/>
      <c r="AI49" s="218"/>
      <c r="AJ49" s="218"/>
      <c r="AK49" s="218"/>
      <c r="AL49" s="218"/>
      <c r="AM49" s="218"/>
      <c r="AN49" s="218"/>
      <c r="AO49" s="218"/>
      <c r="AP49" s="218"/>
      <c r="AQ49" s="218"/>
      <c r="AR49" s="218"/>
      <c r="AS49" s="218"/>
      <c r="AT49" s="218"/>
      <c r="AU49" s="260"/>
      <c r="AV49" s="224"/>
      <c r="AW49" s="218"/>
      <c r="AX49" s="224"/>
      <c r="AY49" s="224"/>
      <c r="AZ49" s="224"/>
      <c r="BA49" s="224"/>
      <c r="BB49" s="218"/>
      <c r="BC49" s="224"/>
      <c r="BD49" s="224"/>
      <c r="BE49" s="224"/>
      <c r="BF49" s="224"/>
      <c r="BG49" s="218"/>
      <c r="BH49" s="218"/>
      <c r="BI49" s="218"/>
      <c r="BJ49" s="218"/>
      <c r="BK49" s="218"/>
      <c r="BL49" s="218"/>
      <c r="BM49" s="218"/>
      <c r="BN49" s="218"/>
      <c r="BO49" s="218"/>
      <c r="BP49" s="218"/>
      <c r="BQ49" s="218"/>
      <c r="BR49" s="218"/>
      <c r="BS49" s="218"/>
      <c r="BT49" s="218"/>
      <c r="BU49" s="218"/>
      <c r="BV49" s="218"/>
      <c r="BW49" s="218"/>
      <c r="BX49" s="218"/>
      <c r="BY49" s="218"/>
      <c r="BZ49" s="218"/>
      <c r="CA49" s="218"/>
      <c r="CB49" s="218"/>
      <c r="CC49" s="218"/>
      <c r="CD49" s="218"/>
      <c r="CE49" s="218"/>
      <c r="CF49" s="218"/>
      <c r="CG49" s="218"/>
      <c r="CH49" s="218"/>
      <c r="CI49" s="218"/>
      <c r="CJ49" s="218"/>
      <c r="CK49" s="218"/>
      <c r="CL49" s="218"/>
      <c r="CM49" s="218"/>
      <c r="CN49" s="218"/>
      <c r="CO49" s="218"/>
      <c r="CP49" s="218"/>
      <c r="CQ49" s="218"/>
      <c r="CR49" s="218"/>
      <c r="CS49" s="218"/>
      <c r="CT49" s="218"/>
      <c r="CU49" s="218"/>
      <c r="CV49" s="218"/>
      <c r="CW49" s="218"/>
      <c r="CX49" s="218"/>
      <c r="CY49" s="218"/>
      <c r="CZ49" s="218"/>
      <c r="DA49" s="218"/>
      <c r="DB49" s="218"/>
      <c r="DC49" s="218"/>
      <c r="DD49" s="218"/>
      <c r="DE49" s="218"/>
      <c r="DF49" s="218"/>
      <c r="DG49" s="218"/>
      <c r="DH49" s="218"/>
      <c r="DI49" s="218"/>
      <c r="DJ49" s="218"/>
      <c r="DK49" s="218"/>
      <c r="DL49" s="218"/>
      <c r="DM49" s="218"/>
      <c r="DN49" s="218"/>
      <c r="DO49" s="218"/>
      <c r="DP49" s="218"/>
      <c r="DQ49" s="262"/>
      <c r="DR49" s="218"/>
      <c r="DS49" s="218"/>
      <c r="DT49" s="218"/>
      <c r="DU49" s="218"/>
      <c r="DV49" s="218"/>
      <c r="DW49" s="218"/>
      <c r="DX49" s="218"/>
      <c r="DY49" s="218"/>
      <c r="DZ49" s="218"/>
      <c r="EA49" s="218"/>
      <c r="EB49" s="257"/>
      <c r="EC49" s="257"/>
      <c r="ED49" s="257"/>
      <c r="EE49" s="257"/>
      <c r="EF49" s="257"/>
      <c r="EG49" s="257"/>
      <c r="EH49" s="257"/>
      <c r="EI49" s="257"/>
      <c r="EJ49" s="257"/>
      <c r="EK49" s="257"/>
      <c r="EL49" s="257"/>
      <c r="EM49" s="257"/>
      <c r="EN49" s="257"/>
      <c r="EO49" s="257"/>
      <c r="EP49" s="251"/>
      <c r="EQ49" s="218"/>
      <c r="ER49" s="218"/>
      <c r="ES49" s="218"/>
      <c r="ET49" s="218"/>
      <c r="EU49" s="218"/>
      <c r="EV49" s="232"/>
      <c r="EW49" s="232"/>
      <c r="EX49" s="232"/>
      <c r="EY49" s="232"/>
      <c r="EZ49" s="218"/>
      <c r="FA49" s="218"/>
      <c r="FB49" s="218"/>
      <c r="FC49" s="218"/>
      <c r="FD49" s="218"/>
      <c r="FE49" s="218"/>
      <c r="FF49" s="218"/>
      <c r="FG49" s="218"/>
      <c r="FH49" s="218"/>
      <c r="FI49" s="218"/>
      <c r="FJ49" s="218"/>
      <c r="FK49" s="218"/>
      <c r="FL49" s="218"/>
      <c r="FM49" s="218"/>
      <c r="FN49" s="218"/>
      <c r="FO49" s="218"/>
      <c r="FP49" s="218"/>
      <c r="FQ49" s="218"/>
      <c r="FR49" s="218"/>
      <c r="FS49" s="218"/>
    </row>
    <row r="50" spans="1:175" s="254" customFormat="1" ht="94.5" customHeight="1" x14ac:dyDescent="0.35">
      <c r="A50" s="218"/>
      <c r="B50" s="218"/>
      <c r="C50" s="218"/>
      <c r="D50" s="218"/>
      <c r="E50" s="218"/>
      <c r="F50" s="218"/>
      <c r="G50" s="218"/>
      <c r="H50" s="218"/>
      <c r="I50" s="218"/>
      <c r="J50" s="218"/>
      <c r="K50" s="218"/>
      <c r="L50" s="218"/>
      <c r="M50" s="218"/>
      <c r="N50" s="218"/>
      <c r="O50" s="218"/>
      <c r="P50" s="218"/>
      <c r="Q50" s="218"/>
      <c r="R50" s="218"/>
      <c r="S50" s="218"/>
      <c r="T50" s="218"/>
      <c r="U50" s="218"/>
      <c r="V50" s="218"/>
      <c r="W50" s="218"/>
      <c r="X50" s="218"/>
      <c r="Y50" s="218"/>
      <c r="Z50" s="218"/>
      <c r="AA50" s="263"/>
      <c r="AB50" s="218"/>
      <c r="AC50" s="218"/>
      <c r="AD50" s="218"/>
      <c r="AE50" s="218"/>
      <c r="AF50" s="218"/>
      <c r="AG50" s="218"/>
      <c r="AH50" s="218"/>
      <c r="AI50" s="218"/>
      <c r="AJ50" s="218"/>
      <c r="AK50" s="218"/>
      <c r="AL50" s="218"/>
      <c r="AM50" s="218"/>
      <c r="AN50" s="218"/>
      <c r="AO50" s="218"/>
      <c r="AP50" s="218"/>
      <c r="AQ50" s="218"/>
      <c r="AR50" s="218"/>
      <c r="AS50" s="218"/>
      <c r="AT50" s="218"/>
      <c r="AU50" s="260"/>
      <c r="AV50" s="224"/>
      <c r="AW50" s="218"/>
      <c r="AX50" s="224"/>
      <c r="AY50" s="224"/>
      <c r="AZ50" s="224"/>
      <c r="BA50" s="224"/>
      <c r="BB50" s="218"/>
      <c r="BC50" s="224"/>
      <c r="BD50" s="224"/>
      <c r="BE50" s="224"/>
      <c r="BF50" s="224"/>
      <c r="BG50" s="218"/>
      <c r="BH50" s="218"/>
      <c r="BI50" s="218"/>
      <c r="BJ50" s="218"/>
      <c r="BK50" s="218"/>
      <c r="BL50" s="218"/>
      <c r="BM50" s="218"/>
      <c r="BN50" s="218"/>
      <c r="BO50" s="218"/>
      <c r="BP50" s="218"/>
      <c r="BQ50" s="218"/>
      <c r="BR50" s="218"/>
      <c r="BS50" s="218"/>
      <c r="BT50" s="218"/>
      <c r="BU50" s="218"/>
      <c r="BV50" s="218"/>
      <c r="BW50" s="218"/>
      <c r="BX50" s="218"/>
      <c r="BY50" s="218"/>
      <c r="BZ50" s="218"/>
      <c r="CA50" s="218"/>
      <c r="CB50" s="218"/>
      <c r="CC50" s="218"/>
      <c r="CD50" s="218"/>
      <c r="CE50" s="218"/>
      <c r="CF50" s="218"/>
      <c r="CG50" s="218"/>
      <c r="CH50" s="218"/>
      <c r="CI50" s="218"/>
      <c r="CJ50" s="218"/>
      <c r="CK50" s="218"/>
      <c r="CL50" s="218"/>
      <c r="CM50" s="218"/>
      <c r="CN50" s="218"/>
      <c r="CO50" s="218"/>
      <c r="CP50" s="218"/>
      <c r="CQ50" s="218"/>
      <c r="CR50" s="218"/>
      <c r="CS50" s="218"/>
      <c r="CT50" s="218"/>
      <c r="CU50" s="218"/>
      <c r="CV50" s="218"/>
      <c r="CW50" s="218"/>
      <c r="CX50" s="218"/>
      <c r="CY50" s="218"/>
      <c r="CZ50" s="218"/>
      <c r="DA50" s="218"/>
      <c r="DB50" s="218"/>
      <c r="DC50" s="218"/>
      <c r="DD50" s="218"/>
      <c r="DE50" s="218"/>
      <c r="DF50" s="218"/>
      <c r="DG50" s="218"/>
      <c r="DH50" s="218"/>
      <c r="DI50" s="218"/>
      <c r="DJ50" s="218"/>
      <c r="DK50" s="218"/>
      <c r="DL50" s="218"/>
      <c r="DM50" s="218"/>
      <c r="DN50" s="218"/>
      <c r="DO50" s="218"/>
      <c r="DP50" s="218"/>
      <c r="DQ50" s="218"/>
      <c r="DR50" s="218"/>
      <c r="DS50" s="218"/>
      <c r="DT50" s="218"/>
      <c r="DU50" s="218"/>
      <c r="DV50" s="218"/>
      <c r="DW50" s="218"/>
      <c r="DX50" s="218"/>
      <c r="DY50" s="218"/>
      <c r="DZ50" s="218"/>
      <c r="EA50" s="218"/>
      <c r="EB50" s="257"/>
      <c r="EC50" s="257"/>
      <c r="ED50" s="257"/>
      <c r="EE50" s="257"/>
      <c r="EF50" s="257"/>
      <c r="EG50" s="257"/>
      <c r="EH50" s="257"/>
      <c r="EI50" s="257"/>
      <c r="EJ50" s="257"/>
      <c r="EK50" s="257"/>
      <c r="EL50" s="257"/>
      <c r="EM50" s="257"/>
      <c r="EN50" s="257"/>
      <c r="EO50" s="257"/>
      <c r="EP50" s="251"/>
      <c r="EQ50" s="218"/>
      <c r="ER50" s="218"/>
      <c r="ES50" s="218"/>
      <c r="ET50" s="218"/>
      <c r="EU50" s="218"/>
      <c r="EV50" s="232"/>
      <c r="EW50" s="232"/>
      <c r="EX50" s="232"/>
      <c r="EY50" s="232"/>
      <c r="EZ50" s="218"/>
      <c r="FA50" s="218"/>
      <c r="FB50" s="218"/>
      <c r="FC50" s="218"/>
      <c r="FD50" s="218"/>
      <c r="FE50" s="218"/>
      <c r="FF50" s="218"/>
      <c r="FG50" s="218"/>
      <c r="FH50" s="218"/>
      <c r="FI50" s="218"/>
      <c r="FJ50" s="218"/>
      <c r="FK50" s="218"/>
      <c r="FL50" s="218"/>
      <c r="FM50" s="218"/>
      <c r="FN50" s="218"/>
      <c r="FO50" s="218"/>
      <c r="FP50" s="218"/>
      <c r="FQ50" s="218"/>
      <c r="FR50" s="218"/>
      <c r="FS50" s="218"/>
    </row>
    <row r="51" spans="1:175" s="254" customFormat="1" ht="94.5" customHeight="1" x14ac:dyDescent="0.35">
      <c r="A51" s="218"/>
      <c r="B51" s="218"/>
      <c r="C51" s="218"/>
      <c r="D51" s="218"/>
      <c r="E51" s="218"/>
      <c r="F51" s="218"/>
      <c r="G51" s="218"/>
      <c r="H51" s="218"/>
      <c r="I51" s="218"/>
      <c r="J51" s="218"/>
      <c r="K51" s="218"/>
      <c r="L51" s="218"/>
      <c r="M51" s="218"/>
      <c r="N51" s="218"/>
      <c r="O51" s="218"/>
      <c r="P51" s="218"/>
      <c r="Q51" s="218"/>
      <c r="R51" s="218"/>
      <c r="S51" s="218"/>
      <c r="T51" s="218"/>
      <c r="U51" s="218"/>
      <c r="V51" s="218"/>
      <c r="W51" s="218"/>
      <c r="X51" s="218"/>
      <c r="Y51" s="218"/>
      <c r="Z51" s="218"/>
      <c r="AA51" s="263"/>
      <c r="AB51" s="218"/>
      <c r="AC51" s="218"/>
      <c r="AD51" s="218"/>
      <c r="AE51" s="218"/>
      <c r="AF51" s="218"/>
      <c r="AG51" s="218"/>
      <c r="AH51" s="218"/>
      <c r="AI51" s="218"/>
      <c r="AJ51" s="218"/>
      <c r="AK51" s="218"/>
      <c r="AL51" s="218"/>
      <c r="AM51" s="218"/>
      <c r="AN51" s="218"/>
      <c r="AO51" s="218"/>
      <c r="AP51" s="218"/>
      <c r="AQ51" s="218"/>
      <c r="AR51" s="218"/>
      <c r="AS51" s="218"/>
      <c r="AT51" s="218"/>
      <c r="AU51" s="260"/>
      <c r="AV51" s="224"/>
      <c r="AW51" s="218"/>
      <c r="AX51" s="224"/>
      <c r="AY51" s="224"/>
      <c r="AZ51" s="224"/>
      <c r="BA51" s="224"/>
      <c r="BB51" s="218"/>
      <c r="BC51" s="224"/>
      <c r="BD51" s="224"/>
      <c r="BE51" s="224"/>
      <c r="BF51" s="224"/>
      <c r="BG51" s="218"/>
      <c r="BH51" s="218"/>
      <c r="BI51" s="218"/>
      <c r="BJ51" s="218"/>
      <c r="BK51" s="218"/>
      <c r="BL51" s="218"/>
      <c r="BM51" s="218"/>
      <c r="BN51" s="218"/>
      <c r="BO51" s="218"/>
      <c r="BP51" s="218"/>
      <c r="BQ51" s="218"/>
      <c r="BR51" s="218"/>
      <c r="BS51" s="218"/>
      <c r="BT51" s="218"/>
      <c r="BU51" s="218"/>
      <c r="BV51" s="218"/>
      <c r="BW51" s="218"/>
      <c r="BX51" s="218"/>
      <c r="BY51" s="218"/>
      <c r="BZ51" s="218"/>
      <c r="CA51" s="218"/>
      <c r="CB51" s="218"/>
      <c r="CC51" s="218"/>
      <c r="CD51" s="218"/>
      <c r="CE51" s="218"/>
      <c r="CF51" s="218"/>
      <c r="CG51" s="218"/>
      <c r="CH51" s="218"/>
      <c r="CI51" s="218"/>
      <c r="CJ51" s="218"/>
      <c r="CK51" s="218"/>
      <c r="CL51" s="218"/>
      <c r="CM51" s="218"/>
      <c r="CN51" s="218"/>
      <c r="CO51" s="218"/>
      <c r="CP51" s="218"/>
      <c r="CQ51" s="218"/>
      <c r="CR51" s="218"/>
      <c r="CS51" s="218"/>
      <c r="CT51" s="218"/>
      <c r="CU51" s="218"/>
      <c r="CV51" s="218"/>
      <c r="CW51" s="218"/>
      <c r="CX51" s="218"/>
      <c r="CY51" s="218"/>
      <c r="CZ51" s="218"/>
      <c r="DA51" s="218"/>
      <c r="DB51" s="218"/>
      <c r="DC51" s="218"/>
      <c r="DD51" s="218"/>
      <c r="DE51" s="218"/>
      <c r="DF51" s="218"/>
      <c r="DG51" s="218"/>
      <c r="DH51" s="218"/>
      <c r="DI51" s="218"/>
      <c r="DJ51" s="218"/>
      <c r="DK51" s="218"/>
      <c r="DL51" s="218"/>
      <c r="DM51" s="218"/>
      <c r="DN51" s="218"/>
      <c r="DO51" s="218"/>
      <c r="DP51" s="218"/>
      <c r="DQ51" s="218"/>
      <c r="DR51" s="218"/>
      <c r="DS51" s="218"/>
      <c r="DT51" s="218"/>
      <c r="DU51" s="218"/>
      <c r="DV51" s="218"/>
      <c r="DW51" s="218"/>
      <c r="DX51" s="218"/>
      <c r="DY51" s="218"/>
      <c r="DZ51" s="218"/>
      <c r="EA51" s="218"/>
      <c r="EB51" s="257"/>
      <c r="EC51" s="257"/>
      <c r="ED51" s="257"/>
      <c r="EE51" s="257"/>
      <c r="EF51" s="257"/>
      <c r="EG51" s="257"/>
      <c r="EH51" s="257"/>
      <c r="EI51" s="257"/>
      <c r="EJ51" s="257"/>
      <c r="EK51" s="257"/>
      <c r="EL51" s="257"/>
      <c r="EM51" s="257"/>
      <c r="EN51" s="257"/>
      <c r="EO51" s="257"/>
      <c r="EP51" s="218"/>
      <c r="EQ51" s="218"/>
      <c r="ER51" s="218"/>
      <c r="ES51" s="218"/>
      <c r="ET51" s="218"/>
      <c r="EU51" s="218"/>
      <c r="EV51" s="232"/>
      <c r="EW51" s="232"/>
      <c r="EX51" s="232"/>
      <c r="EY51" s="232"/>
      <c r="EZ51" s="218"/>
      <c r="FA51" s="218"/>
      <c r="FB51" s="218"/>
      <c r="FC51" s="218"/>
      <c r="FD51" s="218"/>
      <c r="FE51" s="218"/>
      <c r="FF51" s="218"/>
      <c r="FG51" s="218"/>
      <c r="FH51" s="218"/>
      <c r="FI51" s="218"/>
      <c r="FJ51" s="218"/>
      <c r="FK51" s="218"/>
      <c r="FL51" s="218"/>
      <c r="FM51" s="218"/>
      <c r="FN51" s="218"/>
      <c r="FO51" s="218"/>
      <c r="FP51" s="218"/>
      <c r="FQ51" s="218"/>
      <c r="FR51" s="218"/>
      <c r="FS51" s="218"/>
    </row>
    <row r="52" spans="1:175" s="254" customFormat="1" ht="90.75" customHeight="1" x14ac:dyDescent="0.35">
      <c r="A52" s="218"/>
      <c r="B52" s="218"/>
      <c r="C52" s="218"/>
      <c r="D52" s="218"/>
      <c r="E52" s="218"/>
      <c r="F52" s="218"/>
      <c r="G52" s="218"/>
      <c r="H52" s="218"/>
      <c r="I52" s="218"/>
      <c r="J52" s="218"/>
      <c r="K52" s="218"/>
      <c r="L52" s="218"/>
      <c r="M52" s="218"/>
      <c r="N52" s="218"/>
      <c r="O52" s="218"/>
      <c r="P52" s="218"/>
      <c r="Q52" s="218"/>
      <c r="R52" s="218"/>
      <c r="S52" s="218"/>
      <c r="T52" s="218"/>
      <c r="U52" s="218"/>
      <c r="V52" s="218"/>
      <c r="W52" s="218"/>
      <c r="X52" s="218"/>
      <c r="Y52" s="218"/>
      <c r="Z52" s="218"/>
      <c r="AA52" s="263"/>
      <c r="AB52" s="218"/>
      <c r="AC52" s="218"/>
      <c r="AD52" s="218"/>
      <c r="AE52" s="218"/>
      <c r="AF52" s="218"/>
      <c r="AG52" s="218"/>
      <c r="AH52" s="218"/>
      <c r="AI52" s="218"/>
      <c r="AJ52" s="218"/>
      <c r="AK52" s="218"/>
      <c r="AL52" s="218"/>
      <c r="AM52" s="218"/>
      <c r="AN52" s="218"/>
      <c r="AO52" s="218"/>
      <c r="AP52" s="218"/>
      <c r="AQ52" s="218"/>
      <c r="AR52" s="218"/>
      <c r="AS52" s="218"/>
      <c r="AT52" s="218"/>
      <c r="AU52" s="260"/>
      <c r="AV52" s="224"/>
      <c r="AW52" s="218"/>
      <c r="AX52" s="218"/>
      <c r="AY52" s="224"/>
      <c r="AZ52" s="224"/>
      <c r="BA52" s="224"/>
      <c r="BB52" s="218"/>
      <c r="BC52" s="218"/>
      <c r="BD52" s="218"/>
      <c r="BE52" s="218"/>
      <c r="BF52" s="218"/>
      <c r="BG52" s="218"/>
      <c r="BH52" s="218"/>
      <c r="BI52" s="218"/>
      <c r="BJ52" s="218"/>
      <c r="BK52" s="218"/>
      <c r="BL52" s="218"/>
      <c r="BM52" s="218"/>
      <c r="BN52" s="218"/>
      <c r="BO52" s="218"/>
      <c r="BP52" s="218"/>
      <c r="BQ52" s="218"/>
      <c r="BR52" s="218"/>
      <c r="BS52" s="218"/>
      <c r="BT52" s="218"/>
      <c r="BU52" s="218"/>
      <c r="BV52" s="218"/>
      <c r="BW52" s="218"/>
      <c r="BX52" s="218"/>
      <c r="BY52" s="218"/>
      <c r="BZ52" s="218"/>
      <c r="CA52" s="218"/>
      <c r="CB52" s="218"/>
      <c r="CC52" s="218"/>
      <c r="CD52" s="218"/>
      <c r="CE52" s="218"/>
      <c r="CF52" s="218"/>
      <c r="CG52" s="218"/>
      <c r="CH52" s="218"/>
      <c r="CI52" s="218"/>
      <c r="CJ52" s="218"/>
      <c r="CK52" s="218"/>
      <c r="CL52" s="218"/>
      <c r="CM52" s="218"/>
      <c r="CN52" s="218"/>
      <c r="CO52" s="218"/>
      <c r="CP52" s="218"/>
      <c r="CQ52" s="218"/>
      <c r="CR52" s="218"/>
      <c r="CS52" s="218"/>
      <c r="CT52" s="218"/>
      <c r="CU52" s="218"/>
      <c r="CV52" s="218"/>
      <c r="CW52" s="218"/>
      <c r="CX52" s="218"/>
      <c r="CY52" s="218"/>
      <c r="CZ52" s="218"/>
      <c r="DA52" s="218"/>
      <c r="DB52" s="218"/>
      <c r="DC52" s="218"/>
      <c r="DD52" s="218"/>
      <c r="DE52" s="218"/>
      <c r="DF52" s="218"/>
      <c r="DG52" s="218"/>
      <c r="DH52" s="218"/>
      <c r="DI52" s="218"/>
      <c r="DJ52" s="218"/>
      <c r="DK52" s="218"/>
      <c r="DL52" s="218"/>
      <c r="DM52" s="218"/>
      <c r="DN52" s="218"/>
      <c r="DO52" s="218"/>
      <c r="DP52" s="218"/>
      <c r="DQ52" s="218"/>
      <c r="DR52" s="218"/>
      <c r="DS52" s="218"/>
      <c r="DT52" s="218"/>
      <c r="DU52" s="218"/>
      <c r="DV52" s="218"/>
      <c r="DW52" s="218"/>
      <c r="DX52" s="218"/>
      <c r="DY52" s="218"/>
      <c r="DZ52" s="218"/>
      <c r="EA52" s="218"/>
      <c r="EB52" s="257"/>
      <c r="EC52" s="257"/>
      <c r="ED52" s="257"/>
      <c r="EE52" s="257"/>
      <c r="EF52" s="257"/>
      <c r="EG52" s="257"/>
      <c r="EH52" s="257"/>
      <c r="EI52" s="257"/>
      <c r="EJ52" s="257"/>
      <c r="EK52" s="257"/>
      <c r="EL52" s="257"/>
      <c r="EM52" s="257"/>
      <c r="EN52" s="257"/>
      <c r="EO52" s="257"/>
      <c r="EP52" s="218"/>
      <c r="EQ52" s="218"/>
      <c r="ER52" s="218"/>
      <c r="ES52" s="218"/>
      <c r="ET52" s="218"/>
      <c r="EU52" s="218"/>
      <c r="EV52" s="232"/>
      <c r="EW52" s="232"/>
      <c r="EX52" s="232"/>
      <c r="EY52" s="232"/>
      <c r="EZ52" s="218"/>
      <c r="FA52" s="218"/>
      <c r="FB52" s="218"/>
      <c r="FC52" s="218"/>
      <c r="FD52" s="218"/>
      <c r="FE52" s="218"/>
      <c r="FF52" s="218"/>
      <c r="FG52" s="218"/>
      <c r="FH52" s="218"/>
      <c r="FI52" s="218"/>
      <c r="FJ52" s="218"/>
      <c r="FK52" s="218"/>
      <c r="FL52" s="218"/>
      <c r="FM52" s="218"/>
      <c r="FN52" s="218"/>
      <c r="FO52" s="218"/>
      <c r="FP52" s="218"/>
      <c r="FQ52" s="218"/>
      <c r="FR52" s="218"/>
      <c r="FS52" s="218"/>
    </row>
    <row r="53" spans="1:175" s="254" customFormat="1" ht="90.75" customHeight="1" x14ac:dyDescent="0.35">
      <c r="A53" s="218"/>
      <c r="B53" s="218"/>
      <c r="C53" s="218"/>
      <c r="D53" s="218"/>
      <c r="E53" s="218"/>
      <c r="F53" s="218"/>
      <c r="G53" s="218"/>
      <c r="H53" s="218"/>
      <c r="I53" s="218"/>
      <c r="J53" s="218"/>
      <c r="K53" s="218"/>
      <c r="L53" s="218"/>
      <c r="M53" s="218"/>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18"/>
      <c r="AK53" s="218"/>
      <c r="AL53" s="218"/>
      <c r="AM53" s="218"/>
      <c r="AN53" s="218"/>
      <c r="AO53" s="218"/>
      <c r="AP53" s="218"/>
      <c r="AQ53" s="218"/>
      <c r="AR53" s="218"/>
      <c r="AS53" s="218"/>
      <c r="AT53" s="218"/>
      <c r="AU53" s="260"/>
      <c r="AV53" s="224"/>
      <c r="AW53" s="218"/>
      <c r="AX53" s="218"/>
      <c r="AY53" s="224"/>
      <c r="AZ53" s="224"/>
      <c r="BA53" s="224"/>
      <c r="BB53" s="218"/>
      <c r="BC53" s="218"/>
      <c r="BD53" s="218"/>
      <c r="BE53" s="218"/>
      <c r="BF53" s="218"/>
      <c r="BG53" s="218"/>
      <c r="BH53" s="218"/>
      <c r="BI53" s="218"/>
      <c r="BJ53" s="218"/>
      <c r="BK53" s="218"/>
      <c r="BL53" s="218"/>
      <c r="BM53" s="218"/>
      <c r="BN53" s="218"/>
      <c r="BO53" s="218"/>
      <c r="BP53" s="218"/>
      <c r="BQ53" s="218"/>
      <c r="BR53" s="218"/>
      <c r="BS53" s="218"/>
      <c r="BT53" s="218"/>
      <c r="BU53" s="218"/>
      <c r="BV53" s="218"/>
      <c r="BW53" s="218"/>
      <c r="BX53" s="218"/>
      <c r="BY53" s="226"/>
      <c r="BZ53" s="218"/>
      <c r="CA53" s="218"/>
      <c r="CB53" s="218"/>
      <c r="CC53" s="218"/>
      <c r="CD53" s="218"/>
      <c r="CE53" s="218"/>
      <c r="CF53" s="218"/>
      <c r="CG53" s="218"/>
      <c r="CH53" s="218"/>
      <c r="CI53" s="218"/>
      <c r="CJ53" s="218"/>
      <c r="CK53" s="218"/>
      <c r="CL53" s="218"/>
      <c r="CM53" s="218"/>
      <c r="CN53" s="218"/>
      <c r="CO53" s="218"/>
      <c r="CP53" s="218"/>
      <c r="CQ53" s="218"/>
      <c r="CR53" s="218"/>
      <c r="CS53" s="218"/>
      <c r="CT53" s="218"/>
      <c r="CU53" s="218"/>
      <c r="CV53" s="218"/>
      <c r="CW53" s="218"/>
      <c r="CX53" s="218"/>
      <c r="CY53" s="218"/>
      <c r="CZ53" s="218"/>
      <c r="DA53" s="218"/>
      <c r="DB53" s="218"/>
      <c r="DC53" s="218"/>
      <c r="DD53" s="218"/>
      <c r="DE53" s="218"/>
      <c r="DF53" s="218"/>
      <c r="DG53" s="218"/>
      <c r="DH53" s="218"/>
      <c r="DI53" s="218"/>
      <c r="DJ53" s="218"/>
      <c r="DK53" s="218"/>
      <c r="DL53" s="218"/>
      <c r="DM53" s="218"/>
      <c r="DN53" s="218"/>
      <c r="DO53" s="218"/>
      <c r="DP53" s="218"/>
      <c r="DQ53" s="262"/>
      <c r="DR53" s="218"/>
      <c r="DS53" s="218"/>
      <c r="DT53" s="218"/>
      <c r="DU53" s="218"/>
      <c r="DV53" s="218"/>
      <c r="DW53" s="218"/>
      <c r="DX53" s="218"/>
      <c r="DY53" s="218"/>
      <c r="DZ53" s="218"/>
      <c r="EA53" s="218"/>
      <c r="EB53" s="257"/>
      <c r="EC53" s="257"/>
      <c r="ED53" s="257"/>
      <c r="EE53" s="257"/>
      <c r="EF53" s="257"/>
      <c r="EG53" s="257"/>
      <c r="EH53" s="257"/>
      <c r="EI53" s="257"/>
      <c r="EJ53" s="257"/>
      <c r="EK53" s="257"/>
      <c r="EL53" s="257"/>
      <c r="EM53" s="257"/>
      <c r="EN53" s="257"/>
      <c r="EO53" s="257"/>
      <c r="EP53" s="218"/>
      <c r="EQ53" s="218"/>
      <c r="ER53" s="218"/>
      <c r="ES53" s="218"/>
      <c r="ET53" s="218"/>
      <c r="EU53" s="218"/>
      <c r="EV53" s="232"/>
      <c r="EW53" s="232"/>
      <c r="EX53" s="232"/>
      <c r="EY53" s="232"/>
      <c r="EZ53" s="218"/>
      <c r="FA53" s="218"/>
      <c r="FB53" s="218"/>
      <c r="FC53" s="218"/>
      <c r="FD53" s="218"/>
      <c r="FE53" s="218"/>
      <c r="FF53" s="218"/>
      <c r="FG53" s="218"/>
      <c r="FH53" s="218"/>
      <c r="FI53" s="218"/>
      <c r="FJ53" s="218"/>
      <c r="FK53" s="218"/>
      <c r="FL53" s="218"/>
      <c r="FM53" s="218"/>
      <c r="FN53" s="218"/>
      <c r="FO53" s="218"/>
      <c r="FP53" s="218"/>
      <c r="FQ53" s="218"/>
      <c r="FR53" s="218"/>
      <c r="FS53" s="218"/>
    </row>
    <row r="54" spans="1:175" s="254" customFormat="1" ht="90.75" customHeight="1" x14ac:dyDescent="0.35">
      <c r="A54" s="218"/>
      <c r="B54" s="218"/>
      <c r="C54" s="218"/>
      <c r="D54" s="218"/>
      <c r="E54" s="218"/>
      <c r="F54" s="218"/>
      <c r="G54" s="218"/>
      <c r="H54" s="218"/>
      <c r="I54" s="218"/>
      <c r="J54" s="218"/>
      <c r="K54" s="218"/>
      <c r="L54" s="218"/>
      <c r="M54" s="218"/>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18"/>
      <c r="AK54" s="218"/>
      <c r="AL54" s="218"/>
      <c r="AM54" s="218"/>
      <c r="AN54" s="218"/>
      <c r="AO54" s="218"/>
      <c r="AP54" s="218"/>
      <c r="AQ54" s="218"/>
      <c r="AR54" s="218"/>
      <c r="AS54" s="218"/>
      <c r="AT54" s="218"/>
      <c r="AU54" s="260"/>
      <c r="AV54" s="224"/>
      <c r="AW54" s="218"/>
      <c r="AX54" s="218"/>
      <c r="AY54" s="224"/>
      <c r="AZ54" s="224"/>
      <c r="BA54" s="224"/>
      <c r="BB54" s="218"/>
      <c r="BC54" s="218"/>
      <c r="BD54" s="218"/>
      <c r="BE54" s="218"/>
      <c r="BF54" s="218"/>
      <c r="BG54" s="218"/>
      <c r="BH54" s="218"/>
      <c r="BI54" s="218"/>
      <c r="BJ54" s="218"/>
      <c r="BK54" s="218"/>
      <c r="BL54" s="218"/>
      <c r="BM54" s="218"/>
      <c r="BN54" s="218"/>
      <c r="BO54" s="218"/>
      <c r="BP54" s="218"/>
      <c r="BQ54" s="218"/>
      <c r="BR54" s="218"/>
      <c r="BS54" s="218"/>
      <c r="BT54" s="218"/>
      <c r="BU54" s="218"/>
      <c r="BV54" s="218"/>
      <c r="BW54" s="218"/>
      <c r="BX54" s="218"/>
      <c r="BY54" s="226"/>
      <c r="BZ54" s="218"/>
      <c r="CA54" s="218"/>
      <c r="CB54" s="218"/>
      <c r="CC54" s="218"/>
      <c r="CD54" s="218"/>
      <c r="CE54" s="218"/>
      <c r="CF54" s="218"/>
      <c r="CG54" s="218"/>
      <c r="CH54" s="218"/>
      <c r="CI54" s="218"/>
      <c r="CJ54" s="218"/>
      <c r="CK54" s="218"/>
      <c r="CL54" s="218"/>
      <c r="CM54" s="218"/>
      <c r="CN54" s="218"/>
      <c r="CO54" s="218"/>
      <c r="CP54" s="218"/>
      <c r="CQ54" s="218"/>
      <c r="CR54" s="218"/>
      <c r="CS54" s="218"/>
      <c r="CT54" s="218"/>
      <c r="CU54" s="218"/>
      <c r="CV54" s="218"/>
      <c r="CW54" s="218"/>
      <c r="CX54" s="218"/>
      <c r="CY54" s="218"/>
      <c r="CZ54" s="218"/>
      <c r="DA54" s="218"/>
      <c r="DB54" s="218"/>
      <c r="DC54" s="218"/>
      <c r="DD54" s="218"/>
      <c r="DE54" s="218"/>
      <c r="DF54" s="218"/>
      <c r="DG54" s="218"/>
      <c r="DH54" s="218"/>
      <c r="DI54" s="218"/>
      <c r="DJ54" s="218"/>
      <c r="DK54" s="218"/>
      <c r="DL54" s="218"/>
      <c r="DM54" s="218"/>
      <c r="DN54" s="218"/>
      <c r="DO54" s="218"/>
      <c r="DP54" s="218"/>
      <c r="DQ54" s="262"/>
      <c r="DR54" s="218"/>
      <c r="DS54" s="218"/>
      <c r="DT54" s="218"/>
      <c r="DU54" s="218"/>
      <c r="DV54" s="218"/>
      <c r="DW54" s="218"/>
      <c r="DX54" s="218"/>
      <c r="DY54" s="218"/>
      <c r="DZ54" s="218"/>
      <c r="EA54" s="218"/>
      <c r="EB54" s="257"/>
      <c r="EC54" s="257"/>
      <c r="ED54" s="257"/>
      <c r="EE54" s="257"/>
      <c r="EF54" s="257"/>
      <c r="EG54" s="257"/>
      <c r="EH54" s="257"/>
      <c r="EI54" s="257"/>
      <c r="EJ54" s="257"/>
      <c r="EK54" s="257"/>
      <c r="EL54" s="257"/>
      <c r="EM54" s="257"/>
      <c r="EN54" s="257"/>
      <c r="EO54" s="257"/>
      <c r="EP54" s="218"/>
      <c r="EQ54" s="218"/>
      <c r="ER54" s="218"/>
      <c r="ES54" s="218"/>
      <c r="ET54" s="218"/>
      <c r="EU54" s="218"/>
      <c r="EV54" s="232"/>
      <c r="EW54" s="232"/>
      <c r="EX54" s="232"/>
      <c r="EY54" s="232"/>
      <c r="EZ54" s="218"/>
      <c r="FA54" s="218"/>
      <c r="FB54" s="218"/>
      <c r="FC54" s="218"/>
      <c r="FD54" s="218"/>
      <c r="FE54" s="218"/>
      <c r="FF54" s="218"/>
      <c r="FG54" s="218"/>
      <c r="FH54" s="218"/>
      <c r="FI54" s="218"/>
      <c r="FJ54" s="218"/>
      <c r="FK54" s="218"/>
      <c r="FL54" s="218"/>
      <c r="FM54" s="218"/>
      <c r="FN54" s="218"/>
      <c r="FO54" s="218"/>
      <c r="FP54" s="218"/>
      <c r="FQ54" s="218"/>
      <c r="FR54" s="218"/>
      <c r="FS54" s="218"/>
    </row>
    <row r="55" spans="1:175" s="254" customFormat="1" ht="90.75" customHeight="1" x14ac:dyDescent="0.35">
      <c r="A55" s="218"/>
      <c r="B55" s="218"/>
      <c r="C55" s="218"/>
      <c r="D55" s="218"/>
      <c r="E55" s="218"/>
      <c r="F55" s="218"/>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218"/>
      <c r="AO55" s="218"/>
      <c r="AP55" s="218"/>
      <c r="AQ55" s="218"/>
      <c r="AR55" s="218"/>
      <c r="AS55" s="218"/>
      <c r="AT55" s="218"/>
      <c r="AU55" s="260"/>
      <c r="AV55" s="224"/>
      <c r="AW55" s="218"/>
      <c r="AX55" s="218"/>
      <c r="AY55" s="224"/>
      <c r="AZ55" s="224"/>
      <c r="BA55" s="224"/>
      <c r="BB55" s="218"/>
      <c r="BC55" s="218"/>
      <c r="BD55" s="218"/>
      <c r="BE55" s="218"/>
      <c r="BF55" s="218"/>
      <c r="BG55" s="218"/>
      <c r="BH55" s="218"/>
      <c r="BI55" s="218"/>
      <c r="BJ55" s="218"/>
      <c r="BK55" s="218"/>
      <c r="BL55" s="218"/>
      <c r="BM55" s="218"/>
      <c r="BN55" s="218"/>
      <c r="BO55" s="218"/>
      <c r="BP55" s="218"/>
      <c r="BQ55" s="218"/>
      <c r="BR55" s="218"/>
      <c r="BS55" s="218"/>
      <c r="BT55" s="218"/>
      <c r="BU55" s="218"/>
      <c r="BV55" s="218"/>
      <c r="BW55" s="218"/>
      <c r="BX55" s="218"/>
      <c r="BY55" s="226"/>
      <c r="BZ55" s="218"/>
      <c r="CA55" s="218"/>
      <c r="CB55" s="218"/>
      <c r="CC55" s="218"/>
      <c r="CD55" s="218"/>
      <c r="CE55" s="218"/>
      <c r="CF55" s="218"/>
      <c r="CG55" s="218"/>
      <c r="CH55" s="218"/>
      <c r="CI55" s="218"/>
      <c r="CJ55" s="218"/>
      <c r="CK55" s="218"/>
      <c r="CL55" s="218"/>
      <c r="CM55" s="218"/>
      <c r="CN55" s="218"/>
      <c r="CO55" s="218"/>
      <c r="CP55" s="218"/>
      <c r="CQ55" s="218"/>
      <c r="CR55" s="218"/>
      <c r="CS55" s="218"/>
      <c r="CT55" s="218"/>
      <c r="CU55" s="218"/>
      <c r="CV55" s="218"/>
      <c r="CW55" s="218"/>
      <c r="CX55" s="218"/>
      <c r="CY55" s="218"/>
      <c r="CZ55" s="218"/>
      <c r="DA55" s="218"/>
      <c r="DB55" s="218"/>
      <c r="DC55" s="218"/>
      <c r="DD55" s="218"/>
      <c r="DE55" s="218"/>
      <c r="DF55" s="218"/>
      <c r="DG55" s="218"/>
      <c r="DH55" s="218"/>
      <c r="DI55" s="218"/>
      <c r="DJ55" s="218"/>
      <c r="DK55" s="218"/>
      <c r="DL55" s="218"/>
      <c r="DM55" s="218"/>
      <c r="DN55" s="218"/>
      <c r="DO55" s="218"/>
      <c r="DP55" s="218"/>
      <c r="DQ55" s="218"/>
      <c r="DR55" s="218"/>
      <c r="DS55" s="218"/>
      <c r="DT55" s="218"/>
      <c r="DU55" s="218"/>
      <c r="DV55" s="218"/>
      <c r="DW55" s="218"/>
      <c r="DX55" s="218"/>
      <c r="DY55" s="218"/>
      <c r="DZ55" s="218"/>
      <c r="EA55" s="218"/>
      <c r="EB55" s="257"/>
      <c r="EC55" s="257"/>
      <c r="ED55" s="257"/>
      <c r="EE55" s="257"/>
      <c r="EF55" s="257"/>
      <c r="EG55" s="257"/>
      <c r="EH55" s="257"/>
      <c r="EI55" s="257"/>
      <c r="EJ55" s="257"/>
      <c r="EK55" s="257"/>
      <c r="EL55" s="257"/>
      <c r="EM55" s="257"/>
      <c r="EN55" s="257"/>
      <c r="EO55" s="257"/>
      <c r="EP55" s="218"/>
      <c r="EQ55" s="218"/>
      <c r="ER55" s="218"/>
      <c r="ES55" s="218"/>
      <c r="ET55" s="218"/>
      <c r="EU55" s="218"/>
      <c r="EV55" s="232"/>
      <c r="EW55" s="232"/>
      <c r="EX55" s="232"/>
      <c r="EY55" s="232"/>
      <c r="EZ55" s="218"/>
      <c r="FA55" s="218"/>
      <c r="FB55" s="218"/>
      <c r="FC55" s="218"/>
      <c r="FD55" s="218"/>
      <c r="FE55" s="218"/>
      <c r="FF55" s="218"/>
      <c r="FG55" s="218"/>
      <c r="FH55" s="218"/>
      <c r="FI55" s="218"/>
      <c r="FJ55" s="218"/>
      <c r="FK55" s="218"/>
      <c r="FL55" s="218"/>
      <c r="FM55" s="218"/>
      <c r="FN55" s="218"/>
      <c r="FO55" s="218"/>
      <c r="FP55" s="218"/>
      <c r="FQ55" s="218"/>
      <c r="FR55" s="218"/>
      <c r="FS55" s="218"/>
    </row>
    <row r="56" spans="1:175" s="254" customFormat="1" ht="81" customHeight="1" x14ac:dyDescent="0.35">
      <c r="A56" s="218"/>
      <c r="B56" s="218"/>
      <c r="C56" s="218"/>
      <c r="D56" s="218"/>
      <c r="E56" s="218"/>
      <c r="F56" s="218"/>
      <c r="G56" s="218"/>
      <c r="H56" s="218"/>
      <c r="I56" s="218"/>
      <c r="J56" s="218"/>
      <c r="K56" s="218"/>
      <c r="L56" s="218"/>
      <c r="M56" s="218"/>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18"/>
      <c r="AK56" s="218"/>
      <c r="AL56" s="218"/>
      <c r="AM56" s="218"/>
      <c r="AN56" s="218"/>
      <c r="AO56" s="218"/>
      <c r="AP56" s="218"/>
      <c r="AQ56" s="218"/>
      <c r="AR56" s="218"/>
      <c r="AS56" s="218"/>
      <c r="AT56" s="218"/>
      <c r="AU56" s="218"/>
      <c r="AV56" s="224"/>
      <c r="AW56" s="218"/>
      <c r="AX56" s="218"/>
      <c r="AY56" s="224"/>
      <c r="AZ56" s="224"/>
      <c r="BA56" s="224"/>
      <c r="BB56" s="218"/>
      <c r="BC56" s="218"/>
      <c r="BD56" s="218"/>
      <c r="BE56" s="218"/>
      <c r="BF56" s="218"/>
      <c r="BG56" s="218"/>
      <c r="BH56" s="218"/>
      <c r="BI56" s="218"/>
      <c r="BJ56" s="218"/>
      <c r="BK56" s="218"/>
      <c r="BL56" s="218"/>
      <c r="BM56" s="218"/>
      <c r="BN56" s="218"/>
      <c r="BO56" s="218"/>
      <c r="BP56" s="218"/>
      <c r="BQ56" s="218"/>
      <c r="BR56" s="218"/>
      <c r="BS56" s="218"/>
      <c r="BT56" s="218"/>
      <c r="BU56" s="218"/>
      <c r="BV56" s="218"/>
      <c r="BW56" s="218"/>
      <c r="BX56" s="218"/>
      <c r="BY56" s="226"/>
      <c r="BZ56" s="218"/>
      <c r="CA56" s="218"/>
      <c r="CB56" s="218"/>
      <c r="CC56" s="218"/>
      <c r="CD56" s="218"/>
      <c r="CE56" s="218"/>
      <c r="CF56" s="218"/>
      <c r="CG56" s="218"/>
      <c r="CH56" s="218"/>
      <c r="CI56" s="218"/>
      <c r="CJ56" s="218"/>
      <c r="CK56" s="218"/>
      <c r="CL56" s="218"/>
      <c r="CM56" s="218"/>
      <c r="CN56" s="218"/>
      <c r="CO56" s="218"/>
      <c r="CP56" s="218"/>
      <c r="CQ56" s="218"/>
      <c r="CR56" s="218"/>
      <c r="CS56" s="218"/>
      <c r="CT56" s="218"/>
      <c r="CU56" s="218"/>
      <c r="CV56" s="218"/>
      <c r="CW56" s="218"/>
      <c r="CX56" s="218"/>
      <c r="CY56" s="218"/>
      <c r="CZ56" s="218"/>
      <c r="DA56" s="218"/>
      <c r="DB56" s="218"/>
      <c r="DC56" s="218"/>
      <c r="DD56" s="218"/>
      <c r="DE56" s="218"/>
      <c r="DF56" s="218"/>
      <c r="DG56" s="218"/>
      <c r="DH56" s="218"/>
      <c r="DI56" s="218"/>
      <c r="DJ56" s="218"/>
      <c r="DK56" s="218"/>
      <c r="DL56" s="218"/>
      <c r="DM56" s="218"/>
      <c r="DN56" s="218"/>
      <c r="DO56" s="218"/>
      <c r="DP56" s="218"/>
      <c r="DQ56" s="218"/>
      <c r="DR56" s="218"/>
      <c r="DS56" s="218"/>
      <c r="DT56" s="218"/>
      <c r="DU56" s="218"/>
      <c r="DV56" s="218"/>
      <c r="DW56" s="218"/>
      <c r="DX56" s="218"/>
      <c r="DY56" s="218"/>
      <c r="DZ56" s="218"/>
      <c r="EA56" s="218"/>
      <c r="EB56" s="257"/>
      <c r="EC56" s="257"/>
      <c r="ED56" s="257"/>
      <c r="EE56" s="257"/>
      <c r="EF56" s="257"/>
      <c r="EG56" s="257"/>
      <c r="EH56" s="257"/>
      <c r="EI56" s="257"/>
      <c r="EJ56" s="257"/>
      <c r="EK56" s="257"/>
      <c r="EL56" s="257"/>
      <c r="EM56" s="257"/>
      <c r="EN56" s="257"/>
      <c r="EO56" s="257"/>
      <c r="EP56" s="218"/>
      <c r="EQ56" s="218"/>
      <c r="ER56" s="218"/>
      <c r="ES56" s="218"/>
      <c r="ET56" s="218"/>
      <c r="EU56" s="218"/>
      <c r="EV56" s="232"/>
      <c r="EW56" s="232"/>
      <c r="EX56" s="232"/>
      <c r="EY56" s="232"/>
      <c r="EZ56" s="218"/>
      <c r="FA56" s="218"/>
      <c r="FB56" s="218"/>
      <c r="FC56" s="218"/>
      <c r="FD56" s="218"/>
      <c r="FE56" s="218"/>
      <c r="FF56" s="218"/>
      <c r="FG56" s="218"/>
      <c r="FH56" s="218"/>
      <c r="FI56" s="218"/>
      <c r="FJ56" s="218"/>
      <c r="FK56" s="218"/>
      <c r="FL56" s="218"/>
      <c r="FM56" s="218"/>
      <c r="FN56" s="218"/>
      <c r="FO56" s="218"/>
      <c r="FP56" s="218"/>
      <c r="FQ56" s="218"/>
      <c r="FR56" s="218"/>
      <c r="FS56" s="218"/>
    </row>
    <row r="57" spans="1:175" s="254" customFormat="1" ht="99" customHeight="1" x14ac:dyDescent="0.35">
      <c r="A57" s="218"/>
      <c r="B57" s="218"/>
      <c r="C57" s="218"/>
      <c r="D57" s="218"/>
      <c r="E57" s="218"/>
      <c r="F57" s="218"/>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8"/>
      <c r="AL57" s="218"/>
      <c r="AM57" s="218"/>
      <c r="AN57" s="218"/>
      <c r="AO57" s="218"/>
      <c r="AP57" s="218"/>
      <c r="AQ57" s="218"/>
      <c r="AR57" s="218"/>
      <c r="AS57" s="218"/>
      <c r="AT57" s="218"/>
      <c r="AU57" s="218"/>
      <c r="AV57" s="224"/>
      <c r="AW57" s="218"/>
      <c r="AX57" s="218"/>
      <c r="AY57" s="224"/>
      <c r="AZ57" s="224"/>
      <c r="BA57" s="224"/>
      <c r="BB57" s="218"/>
      <c r="BC57" s="218"/>
      <c r="BD57" s="218"/>
      <c r="BE57" s="218"/>
      <c r="BF57" s="218"/>
      <c r="BG57" s="218"/>
      <c r="BH57" s="218"/>
      <c r="BI57" s="218"/>
      <c r="BJ57" s="218"/>
      <c r="BK57" s="218"/>
      <c r="BL57" s="218"/>
      <c r="BM57" s="218"/>
      <c r="BN57" s="218"/>
      <c r="BO57" s="218"/>
      <c r="BP57" s="218"/>
      <c r="BQ57" s="218"/>
      <c r="BR57" s="218"/>
      <c r="BS57" s="218"/>
      <c r="BT57" s="218"/>
      <c r="BU57" s="218"/>
      <c r="BV57" s="218"/>
      <c r="BW57" s="218"/>
      <c r="BX57" s="218"/>
      <c r="BY57" s="218"/>
      <c r="BZ57" s="218"/>
      <c r="CA57" s="218"/>
      <c r="CB57" s="218"/>
      <c r="CC57" s="218"/>
      <c r="CD57" s="218"/>
      <c r="CE57" s="218"/>
      <c r="CF57" s="218"/>
      <c r="CG57" s="218"/>
      <c r="CH57" s="218"/>
      <c r="CI57" s="218"/>
      <c r="CJ57" s="218"/>
      <c r="CK57" s="218"/>
      <c r="CL57" s="218"/>
      <c r="CM57" s="218"/>
      <c r="CN57" s="218"/>
      <c r="CO57" s="218"/>
      <c r="CP57" s="218"/>
      <c r="CQ57" s="218"/>
      <c r="CR57" s="218"/>
      <c r="CS57" s="218"/>
      <c r="CT57" s="218"/>
      <c r="CU57" s="218"/>
      <c r="CV57" s="218"/>
      <c r="CW57" s="218"/>
      <c r="CX57" s="218"/>
      <c r="CY57" s="218"/>
      <c r="CZ57" s="218"/>
      <c r="DA57" s="218"/>
      <c r="DB57" s="218"/>
      <c r="DC57" s="218"/>
      <c r="DD57" s="218"/>
      <c r="DE57" s="218"/>
      <c r="DF57" s="218"/>
      <c r="DG57" s="218"/>
      <c r="DH57" s="218"/>
      <c r="DI57" s="218"/>
      <c r="DJ57" s="218"/>
      <c r="DK57" s="218"/>
      <c r="DL57" s="218"/>
      <c r="DM57" s="218"/>
      <c r="DN57" s="218"/>
      <c r="DO57" s="218"/>
      <c r="DP57" s="218"/>
      <c r="DQ57" s="262"/>
      <c r="DR57" s="218"/>
      <c r="DS57" s="218"/>
      <c r="DT57" s="218"/>
      <c r="DU57" s="218"/>
      <c r="DV57" s="218"/>
      <c r="DW57" s="218"/>
      <c r="DX57" s="218"/>
      <c r="DY57" s="218"/>
      <c r="DZ57" s="218"/>
      <c r="EA57" s="218"/>
      <c r="EB57" s="257"/>
      <c r="EC57" s="257"/>
      <c r="ED57" s="257"/>
      <c r="EE57" s="257"/>
      <c r="EF57" s="257"/>
      <c r="EG57" s="257"/>
      <c r="EH57" s="257"/>
      <c r="EI57" s="257"/>
      <c r="EJ57" s="257"/>
      <c r="EK57" s="257"/>
      <c r="EL57" s="257"/>
      <c r="EM57" s="257"/>
      <c r="EN57" s="257"/>
      <c r="EO57" s="257"/>
      <c r="EP57" s="255"/>
      <c r="EQ57" s="218"/>
      <c r="ER57" s="218"/>
      <c r="ES57" s="218"/>
      <c r="ET57" s="218"/>
      <c r="EU57" s="218"/>
      <c r="EV57" s="232"/>
      <c r="EW57" s="232"/>
      <c r="EX57" s="232"/>
      <c r="EY57" s="232"/>
      <c r="EZ57" s="218"/>
      <c r="FA57" s="218"/>
      <c r="FB57" s="218"/>
      <c r="FC57" s="218"/>
      <c r="FD57" s="218"/>
      <c r="FE57" s="218"/>
      <c r="FF57" s="218"/>
      <c r="FG57" s="218"/>
      <c r="FH57" s="218"/>
      <c r="FI57" s="218"/>
      <c r="FJ57" s="218"/>
      <c r="FK57" s="218"/>
      <c r="FL57" s="218"/>
      <c r="FM57" s="218"/>
      <c r="FN57" s="218"/>
      <c r="FO57" s="218"/>
      <c r="FP57" s="218"/>
      <c r="FQ57" s="218"/>
      <c r="FR57" s="218"/>
      <c r="FS57" s="218"/>
    </row>
    <row r="58" spans="1:175" s="254" customFormat="1" ht="81" customHeight="1" x14ac:dyDescent="0.35">
      <c r="A58" s="218"/>
      <c r="B58" s="218"/>
      <c r="C58" s="218"/>
      <c r="D58" s="218"/>
      <c r="E58" s="218"/>
      <c r="F58" s="218"/>
      <c r="G58" s="218"/>
      <c r="H58" s="218"/>
      <c r="I58" s="218"/>
      <c r="J58" s="218"/>
      <c r="K58" s="218"/>
      <c r="L58" s="218"/>
      <c r="M58" s="218"/>
      <c r="N58" s="218"/>
      <c r="O58" s="218"/>
      <c r="P58" s="218"/>
      <c r="Q58" s="218"/>
      <c r="R58" s="218"/>
      <c r="S58" s="218"/>
      <c r="T58" s="218"/>
      <c r="U58" s="218"/>
      <c r="V58" s="218"/>
      <c r="W58" s="218"/>
      <c r="X58" s="218"/>
      <c r="Y58" s="218"/>
      <c r="Z58" s="218"/>
      <c r="AA58" s="218"/>
      <c r="AB58" s="218"/>
      <c r="AC58" s="218"/>
      <c r="AD58" s="218"/>
      <c r="AE58" s="218"/>
      <c r="AF58" s="218"/>
      <c r="AG58" s="218"/>
      <c r="AH58" s="218"/>
      <c r="AI58" s="218"/>
      <c r="AJ58" s="218"/>
      <c r="AK58" s="218"/>
      <c r="AL58" s="218"/>
      <c r="AM58" s="218"/>
      <c r="AN58" s="218"/>
      <c r="AO58" s="218"/>
      <c r="AP58" s="218"/>
      <c r="AQ58" s="218"/>
      <c r="AR58" s="218"/>
      <c r="AS58" s="218"/>
      <c r="AT58" s="218"/>
      <c r="AU58" s="218"/>
      <c r="AV58" s="224"/>
      <c r="AW58" s="218"/>
      <c r="AX58" s="218"/>
      <c r="AY58" s="224"/>
      <c r="AZ58" s="224"/>
      <c r="BA58" s="224"/>
      <c r="BB58" s="218"/>
      <c r="BC58" s="218"/>
      <c r="BD58" s="218"/>
      <c r="BE58" s="218"/>
      <c r="BF58" s="218"/>
      <c r="BG58" s="218"/>
      <c r="BH58" s="218"/>
      <c r="BI58" s="218"/>
      <c r="BJ58" s="218"/>
      <c r="BK58" s="218"/>
      <c r="BL58" s="218"/>
      <c r="BM58" s="218"/>
      <c r="BN58" s="218"/>
      <c r="BO58" s="218"/>
      <c r="BP58" s="218"/>
      <c r="BQ58" s="218"/>
      <c r="BR58" s="218"/>
      <c r="BS58" s="218"/>
      <c r="BT58" s="218"/>
      <c r="BU58" s="218"/>
      <c r="BV58" s="218"/>
      <c r="BW58" s="218"/>
      <c r="BX58" s="218"/>
      <c r="BY58" s="218"/>
      <c r="BZ58" s="218"/>
      <c r="CA58" s="218"/>
      <c r="CB58" s="218"/>
      <c r="CC58" s="218"/>
      <c r="CD58" s="218"/>
      <c r="CE58" s="218"/>
      <c r="CF58" s="218"/>
      <c r="CG58" s="218"/>
      <c r="CH58" s="218"/>
      <c r="CI58" s="218"/>
      <c r="CJ58" s="218"/>
      <c r="CK58" s="218"/>
      <c r="CL58" s="218"/>
      <c r="CM58" s="218"/>
      <c r="CN58" s="218"/>
      <c r="CO58" s="218"/>
      <c r="CP58" s="218"/>
      <c r="CQ58" s="218"/>
      <c r="CR58" s="218"/>
      <c r="CS58" s="218"/>
      <c r="CT58" s="218"/>
      <c r="CU58" s="218"/>
      <c r="CV58" s="218"/>
      <c r="CW58" s="218"/>
      <c r="CX58" s="218"/>
      <c r="CY58" s="218"/>
      <c r="CZ58" s="218"/>
      <c r="DA58" s="218"/>
      <c r="DB58" s="218"/>
      <c r="DC58" s="218"/>
      <c r="DD58" s="218"/>
      <c r="DE58" s="218"/>
      <c r="DF58" s="218"/>
      <c r="DG58" s="218"/>
      <c r="DH58" s="218"/>
      <c r="DI58" s="218"/>
      <c r="DJ58" s="218"/>
      <c r="DK58" s="218"/>
      <c r="DL58" s="218"/>
      <c r="DM58" s="218"/>
      <c r="DN58" s="218"/>
      <c r="DO58" s="218"/>
      <c r="DP58" s="218"/>
      <c r="DQ58" s="262"/>
      <c r="DR58" s="218"/>
      <c r="DS58" s="218"/>
      <c r="DT58" s="218"/>
      <c r="DU58" s="218"/>
      <c r="DV58" s="218"/>
      <c r="DW58" s="218"/>
      <c r="DX58" s="218"/>
      <c r="DY58" s="218"/>
      <c r="DZ58" s="218"/>
      <c r="EA58" s="218"/>
      <c r="EB58" s="257"/>
      <c r="EC58" s="257"/>
      <c r="ED58" s="257"/>
      <c r="EE58" s="257"/>
      <c r="EF58" s="257"/>
      <c r="EG58" s="257"/>
      <c r="EH58" s="257"/>
      <c r="EI58" s="257"/>
      <c r="EJ58" s="257"/>
      <c r="EK58" s="257"/>
      <c r="EL58" s="257"/>
      <c r="EM58" s="257"/>
      <c r="EN58" s="257"/>
      <c r="EO58" s="257"/>
      <c r="EP58" s="255"/>
      <c r="EQ58" s="218"/>
      <c r="ER58" s="218"/>
      <c r="ES58" s="218"/>
      <c r="ET58" s="218"/>
      <c r="EU58" s="218"/>
      <c r="EV58" s="232"/>
      <c r="EW58" s="232"/>
      <c r="EX58" s="232"/>
      <c r="EY58" s="232"/>
      <c r="EZ58" s="218"/>
      <c r="FA58" s="218"/>
      <c r="FB58" s="218"/>
      <c r="FC58" s="218"/>
      <c r="FD58" s="218"/>
      <c r="FE58" s="218"/>
      <c r="FF58" s="218"/>
      <c r="FG58" s="218"/>
      <c r="FH58" s="218"/>
      <c r="FI58" s="218"/>
      <c r="FJ58" s="218"/>
      <c r="FK58" s="218"/>
      <c r="FL58" s="218"/>
      <c r="FM58" s="218"/>
      <c r="FN58" s="218"/>
      <c r="FO58" s="218"/>
      <c r="FP58" s="218"/>
      <c r="FQ58" s="218"/>
      <c r="FR58" s="218"/>
      <c r="FS58" s="218"/>
    </row>
    <row r="59" spans="1:175" s="254" customFormat="1" ht="81" customHeight="1" x14ac:dyDescent="0.35">
      <c r="A59" s="218"/>
      <c r="B59" s="218"/>
      <c r="C59" s="218"/>
      <c r="D59" s="218"/>
      <c r="E59" s="218"/>
      <c r="F59" s="218"/>
      <c r="G59" s="218"/>
      <c r="H59" s="218"/>
      <c r="I59" s="218"/>
      <c r="J59" s="218"/>
      <c r="K59" s="218"/>
      <c r="L59" s="218"/>
      <c r="M59" s="218"/>
      <c r="N59" s="218"/>
      <c r="O59" s="218"/>
      <c r="P59" s="218"/>
      <c r="Q59" s="218"/>
      <c r="R59" s="218"/>
      <c r="S59" s="218"/>
      <c r="T59" s="218"/>
      <c r="U59" s="218"/>
      <c r="V59" s="218"/>
      <c r="W59" s="218"/>
      <c r="X59" s="218"/>
      <c r="Y59" s="218"/>
      <c r="Z59" s="218"/>
      <c r="AA59" s="218"/>
      <c r="AB59" s="218"/>
      <c r="AC59" s="218"/>
      <c r="AD59" s="218"/>
      <c r="AE59" s="218"/>
      <c r="AF59" s="218"/>
      <c r="AG59" s="218"/>
      <c r="AH59" s="218"/>
      <c r="AI59" s="218"/>
      <c r="AJ59" s="218"/>
      <c r="AK59" s="218"/>
      <c r="AL59" s="218"/>
      <c r="AM59" s="218"/>
      <c r="AN59" s="218"/>
      <c r="AO59" s="218"/>
      <c r="AP59" s="218"/>
      <c r="AQ59" s="218"/>
      <c r="AR59" s="218"/>
      <c r="AS59" s="218"/>
      <c r="AT59" s="218"/>
      <c r="AU59" s="218"/>
      <c r="AV59" s="218"/>
      <c r="AW59" s="218"/>
      <c r="AX59" s="218"/>
      <c r="AY59" s="224"/>
      <c r="AZ59" s="224"/>
      <c r="BA59" s="224"/>
      <c r="BB59" s="218"/>
      <c r="BC59" s="218"/>
      <c r="BD59" s="218"/>
      <c r="BE59" s="218"/>
      <c r="BF59" s="218"/>
      <c r="BG59" s="218"/>
      <c r="BH59" s="218"/>
      <c r="BI59" s="218"/>
      <c r="BJ59" s="218"/>
      <c r="BK59" s="218"/>
      <c r="BL59" s="218"/>
      <c r="BM59" s="218"/>
      <c r="BN59" s="218"/>
      <c r="BO59" s="218"/>
      <c r="BP59" s="218"/>
      <c r="BQ59" s="218"/>
      <c r="BR59" s="218"/>
      <c r="BS59" s="218"/>
      <c r="BT59" s="218"/>
      <c r="BU59" s="218"/>
      <c r="BV59" s="218"/>
      <c r="BW59" s="218"/>
      <c r="BX59" s="218"/>
      <c r="BY59" s="218"/>
      <c r="BZ59" s="218"/>
      <c r="CA59" s="218"/>
      <c r="CB59" s="218"/>
      <c r="CC59" s="218"/>
      <c r="CD59" s="218"/>
      <c r="CE59" s="218"/>
      <c r="CF59" s="218"/>
      <c r="CG59" s="218"/>
      <c r="CH59" s="218"/>
      <c r="CI59" s="218"/>
      <c r="CJ59" s="218"/>
      <c r="CK59" s="218"/>
      <c r="CL59" s="218"/>
      <c r="CM59" s="218"/>
      <c r="CN59" s="218"/>
      <c r="CO59" s="218"/>
      <c r="CP59" s="218"/>
      <c r="CQ59" s="218"/>
      <c r="CR59" s="218"/>
      <c r="CS59" s="218"/>
      <c r="CT59" s="218"/>
      <c r="CU59" s="218"/>
      <c r="CV59" s="218"/>
      <c r="CW59" s="218"/>
      <c r="CX59" s="218"/>
      <c r="CY59" s="218"/>
      <c r="CZ59" s="218"/>
      <c r="DA59" s="218"/>
      <c r="DB59" s="218"/>
      <c r="DC59" s="218"/>
      <c r="DD59" s="218"/>
      <c r="DE59" s="218"/>
      <c r="DF59" s="218"/>
      <c r="DG59" s="218"/>
      <c r="DH59" s="218"/>
      <c r="DI59" s="218"/>
      <c r="DJ59" s="218"/>
      <c r="DK59" s="218"/>
      <c r="DL59" s="218"/>
      <c r="DM59" s="218"/>
      <c r="DN59" s="218"/>
      <c r="DO59" s="218"/>
      <c r="DP59" s="218"/>
      <c r="DQ59" s="262"/>
      <c r="DR59" s="218"/>
      <c r="DS59" s="218"/>
      <c r="DT59" s="218"/>
      <c r="DU59" s="218"/>
      <c r="DV59" s="218"/>
      <c r="DW59" s="218"/>
      <c r="DX59" s="218"/>
      <c r="DY59" s="218"/>
      <c r="DZ59" s="218"/>
      <c r="EA59" s="218"/>
      <c r="EB59" s="257"/>
      <c r="EC59" s="257"/>
      <c r="ED59" s="257"/>
      <c r="EE59" s="257"/>
      <c r="EF59" s="257"/>
      <c r="EG59" s="257"/>
      <c r="EH59" s="257"/>
      <c r="EI59" s="257"/>
      <c r="EJ59" s="257"/>
      <c r="EK59" s="257"/>
      <c r="EL59" s="257"/>
      <c r="EM59" s="257"/>
      <c r="EN59" s="257"/>
      <c r="EO59" s="257"/>
      <c r="EP59" s="255"/>
      <c r="EQ59" s="218"/>
      <c r="ER59" s="218"/>
      <c r="ES59" s="218"/>
      <c r="ET59" s="218"/>
      <c r="EU59" s="218"/>
      <c r="EV59" s="232"/>
      <c r="EW59" s="232"/>
      <c r="EX59" s="232"/>
      <c r="EY59" s="232"/>
      <c r="EZ59" s="218"/>
      <c r="FA59" s="218"/>
      <c r="FB59" s="218"/>
      <c r="FC59" s="218"/>
      <c r="FD59" s="218"/>
      <c r="FE59" s="218"/>
      <c r="FF59" s="218"/>
      <c r="FG59" s="218"/>
      <c r="FH59" s="218"/>
      <c r="FI59" s="218"/>
      <c r="FJ59" s="218"/>
      <c r="FK59" s="218"/>
      <c r="FL59" s="218"/>
      <c r="FM59" s="218"/>
      <c r="FN59" s="218"/>
      <c r="FO59" s="218"/>
      <c r="FP59" s="218"/>
      <c r="FQ59" s="218"/>
      <c r="FR59" s="218"/>
      <c r="FS59" s="218"/>
    </row>
    <row r="60" spans="1:175" s="254" customFormat="1" ht="90.75" customHeight="1" x14ac:dyDescent="0.35">
      <c r="A60" s="218"/>
      <c r="B60" s="218"/>
      <c r="C60" s="218"/>
      <c r="D60" s="218"/>
      <c r="E60" s="218"/>
      <c r="F60" s="218"/>
      <c r="G60" s="218"/>
      <c r="H60" s="218"/>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c r="AT60" s="218"/>
      <c r="AU60" s="218"/>
      <c r="AV60" s="218"/>
      <c r="AW60" s="218"/>
      <c r="AX60" s="218"/>
      <c r="AY60" s="218"/>
      <c r="AZ60" s="218"/>
      <c r="BA60" s="218"/>
      <c r="BB60" s="218"/>
      <c r="BC60" s="218"/>
      <c r="BD60" s="218"/>
      <c r="BE60" s="218"/>
      <c r="BF60" s="218"/>
      <c r="BG60" s="218"/>
      <c r="BH60" s="218"/>
      <c r="BI60" s="218"/>
      <c r="BJ60" s="218"/>
      <c r="BK60" s="218"/>
      <c r="BL60" s="218"/>
      <c r="BM60" s="218"/>
      <c r="BN60" s="218"/>
      <c r="BO60" s="218"/>
      <c r="BP60" s="218"/>
      <c r="BQ60" s="218"/>
      <c r="BR60" s="218"/>
      <c r="BS60" s="218"/>
      <c r="BT60" s="218"/>
      <c r="BU60" s="218"/>
      <c r="BV60" s="218"/>
      <c r="BW60" s="218"/>
      <c r="BX60" s="218"/>
      <c r="BY60" s="218"/>
      <c r="BZ60" s="218"/>
      <c r="CA60" s="218"/>
      <c r="CB60" s="218"/>
      <c r="CC60" s="218"/>
      <c r="CD60" s="218"/>
      <c r="CE60" s="218"/>
      <c r="CF60" s="218"/>
      <c r="CG60" s="218"/>
      <c r="CH60" s="218"/>
      <c r="CI60" s="218"/>
      <c r="CJ60" s="218"/>
      <c r="CK60" s="218"/>
      <c r="CL60" s="218"/>
      <c r="CM60" s="218"/>
      <c r="CN60" s="218"/>
      <c r="CO60" s="218"/>
      <c r="CP60" s="218"/>
      <c r="CQ60" s="218"/>
      <c r="CR60" s="218"/>
      <c r="CS60" s="218"/>
      <c r="CT60" s="218"/>
      <c r="CU60" s="218"/>
      <c r="CV60" s="218"/>
      <c r="CW60" s="218"/>
      <c r="CX60" s="218"/>
      <c r="CY60" s="218"/>
      <c r="CZ60" s="218"/>
      <c r="DA60" s="218"/>
      <c r="DB60" s="218"/>
      <c r="DC60" s="218"/>
      <c r="DD60" s="218"/>
      <c r="DE60" s="218"/>
      <c r="DF60" s="218"/>
      <c r="DG60" s="218"/>
      <c r="DH60" s="218"/>
      <c r="DI60" s="218"/>
      <c r="DJ60" s="218"/>
      <c r="DK60" s="218"/>
      <c r="DL60" s="218"/>
      <c r="DM60" s="218"/>
      <c r="DN60" s="218"/>
      <c r="DO60" s="218"/>
      <c r="DP60" s="218"/>
      <c r="DQ60" s="262"/>
      <c r="DR60" s="218"/>
      <c r="DS60" s="218"/>
      <c r="DT60" s="218"/>
      <c r="DU60" s="218"/>
      <c r="DV60" s="218"/>
      <c r="DW60" s="218"/>
      <c r="DX60" s="218"/>
      <c r="DY60" s="218"/>
      <c r="DZ60" s="218"/>
      <c r="EA60" s="218"/>
      <c r="EB60" s="257"/>
      <c r="EC60" s="257"/>
      <c r="ED60" s="257"/>
      <c r="EE60" s="257"/>
      <c r="EF60" s="257"/>
      <c r="EG60" s="257"/>
      <c r="EH60" s="257"/>
      <c r="EI60" s="257"/>
      <c r="EJ60" s="257"/>
      <c r="EK60" s="257"/>
      <c r="EL60" s="257"/>
      <c r="EM60" s="257"/>
      <c r="EN60" s="257"/>
      <c r="EO60" s="257"/>
      <c r="EP60" s="218"/>
      <c r="EQ60" s="218"/>
      <c r="ER60" s="218"/>
      <c r="ES60" s="218"/>
      <c r="ET60" s="218"/>
      <c r="EU60" s="218"/>
      <c r="EV60" s="232"/>
      <c r="EW60" s="232"/>
      <c r="EX60" s="232"/>
      <c r="EY60" s="232"/>
      <c r="EZ60" s="218"/>
      <c r="FA60" s="218"/>
      <c r="FB60" s="218"/>
      <c r="FC60" s="218"/>
      <c r="FD60" s="218"/>
      <c r="FE60" s="218"/>
      <c r="FF60" s="218"/>
      <c r="FG60" s="218"/>
      <c r="FH60" s="218"/>
      <c r="FI60" s="218"/>
      <c r="FJ60" s="218"/>
      <c r="FK60" s="218"/>
      <c r="FL60" s="218"/>
      <c r="FM60" s="218"/>
      <c r="FN60" s="218"/>
      <c r="FO60" s="218"/>
      <c r="FP60" s="218"/>
      <c r="FQ60" s="218"/>
      <c r="FR60" s="218"/>
      <c r="FS60" s="218"/>
    </row>
    <row r="61" spans="1:175" s="254" customFormat="1" ht="90.75" customHeight="1" x14ac:dyDescent="0.35">
      <c r="A61" s="218"/>
      <c r="B61" s="218"/>
      <c r="C61" s="218"/>
      <c r="D61" s="218"/>
      <c r="E61" s="218"/>
      <c r="F61" s="218"/>
      <c r="G61" s="218"/>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c r="AT61" s="218"/>
      <c r="AU61" s="218"/>
      <c r="AV61" s="218"/>
      <c r="AW61" s="218"/>
      <c r="AX61" s="218"/>
      <c r="AY61" s="218"/>
      <c r="AZ61" s="218"/>
      <c r="BA61" s="218"/>
      <c r="BB61" s="218"/>
      <c r="BC61" s="218"/>
      <c r="BD61" s="218"/>
      <c r="BE61" s="218"/>
      <c r="BF61" s="218"/>
      <c r="BG61" s="218"/>
      <c r="BH61" s="218"/>
      <c r="BI61" s="218"/>
      <c r="BJ61" s="218"/>
      <c r="BK61" s="218"/>
      <c r="BL61" s="218"/>
      <c r="BM61" s="218"/>
      <c r="BN61" s="218"/>
      <c r="BO61" s="218"/>
      <c r="BP61" s="218"/>
      <c r="BQ61" s="218"/>
      <c r="BR61" s="218"/>
      <c r="BS61" s="218"/>
      <c r="BT61" s="218"/>
      <c r="BU61" s="218"/>
      <c r="BV61" s="218"/>
      <c r="BW61" s="218"/>
      <c r="BX61" s="218"/>
      <c r="BY61" s="218"/>
      <c r="BZ61" s="218"/>
      <c r="CA61" s="218"/>
      <c r="CB61" s="218"/>
      <c r="CC61" s="218"/>
      <c r="CD61" s="218"/>
      <c r="CE61" s="218"/>
      <c r="CF61" s="218"/>
      <c r="CG61" s="218"/>
      <c r="CH61" s="218"/>
      <c r="CI61" s="218"/>
      <c r="CJ61" s="218"/>
      <c r="CK61" s="218"/>
      <c r="CL61" s="218"/>
      <c r="CM61" s="218"/>
      <c r="CN61" s="218"/>
      <c r="CO61" s="218"/>
      <c r="CP61" s="218"/>
      <c r="CQ61" s="218"/>
      <c r="CR61" s="218"/>
      <c r="CS61" s="218"/>
      <c r="CT61" s="218"/>
      <c r="CU61" s="218"/>
      <c r="CV61" s="218"/>
      <c r="CW61" s="218"/>
      <c r="CX61" s="218"/>
      <c r="CY61" s="218"/>
      <c r="CZ61" s="218"/>
      <c r="DA61" s="218"/>
      <c r="DB61" s="218"/>
      <c r="DC61" s="218"/>
      <c r="DD61" s="218"/>
      <c r="DE61" s="218"/>
      <c r="DF61" s="218"/>
      <c r="DG61" s="218"/>
      <c r="DH61" s="218"/>
      <c r="DI61" s="218"/>
      <c r="DJ61" s="218"/>
      <c r="DK61" s="218"/>
      <c r="DL61" s="218"/>
      <c r="DM61" s="218"/>
      <c r="DN61" s="218"/>
      <c r="DO61" s="218"/>
      <c r="DP61" s="218"/>
      <c r="DQ61" s="262"/>
      <c r="DR61" s="218"/>
      <c r="DS61" s="218"/>
      <c r="DT61" s="218"/>
      <c r="DU61" s="218"/>
      <c r="DV61" s="218"/>
      <c r="DW61" s="218"/>
      <c r="DX61" s="218"/>
      <c r="DY61" s="218"/>
      <c r="DZ61" s="218"/>
      <c r="EA61" s="218"/>
      <c r="EB61" s="257"/>
      <c r="EC61" s="257"/>
      <c r="ED61" s="257"/>
      <c r="EE61" s="257"/>
      <c r="EF61" s="257"/>
      <c r="EG61" s="257"/>
      <c r="EH61" s="257"/>
      <c r="EI61" s="257"/>
      <c r="EJ61" s="257"/>
      <c r="EK61" s="257"/>
      <c r="EL61" s="257"/>
      <c r="EM61" s="257"/>
      <c r="EN61" s="257"/>
      <c r="EO61" s="257"/>
      <c r="EP61" s="218"/>
      <c r="EQ61" s="218"/>
      <c r="ER61" s="218"/>
      <c r="ES61" s="218"/>
      <c r="ET61" s="218"/>
      <c r="EU61" s="218"/>
      <c r="EV61" s="232"/>
      <c r="EW61" s="232"/>
      <c r="EX61" s="232"/>
      <c r="EY61" s="232"/>
      <c r="EZ61" s="218"/>
      <c r="FA61" s="218"/>
      <c r="FB61" s="218"/>
      <c r="FC61" s="218"/>
      <c r="FD61" s="218"/>
      <c r="FE61" s="218"/>
      <c r="FF61" s="218"/>
      <c r="FG61" s="218"/>
      <c r="FH61" s="218"/>
      <c r="FI61" s="218"/>
      <c r="FJ61" s="218"/>
      <c r="FK61" s="218"/>
      <c r="FL61" s="218"/>
      <c r="FM61" s="218"/>
      <c r="FN61" s="218"/>
      <c r="FO61" s="218"/>
      <c r="FP61" s="218"/>
      <c r="FQ61" s="218"/>
      <c r="FR61" s="218"/>
      <c r="FS61" s="218"/>
    </row>
    <row r="62" spans="1:175" s="254" customFormat="1" ht="90.75" customHeight="1" x14ac:dyDescent="0.35">
      <c r="A62" s="218"/>
      <c r="B62" s="218"/>
      <c r="C62" s="218"/>
      <c r="D62" s="218"/>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c r="AT62" s="218"/>
      <c r="AU62" s="218"/>
      <c r="AV62" s="218"/>
      <c r="AW62" s="218"/>
      <c r="AX62" s="218"/>
      <c r="AY62" s="218"/>
      <c r="AZ62" s="218"/>
      <c r="BA62" s="218"/>
      <c r="BB62" s="218"/>
      <c r="BC62" s="218"/>
      <c r="BD62" s="218"/>
      <c r="BE62" s="218"/>
      <c r="BF62" s="218"/>
      <c r="BG62" s="218"/>
      <c r="BH62" s="218"/>
      <c r="BI62" s="218"/>
      <c r="BJ62" s="218"/>
      <c r="BK62" s="218"/>
      <c r="BL62" s="218"/>
      <c r="BM62" s="218"/>
      <c r="BN62" s="218"/>
      <c r="BO62" s="218"/>
      <c r="BP62" s="218"/>
      <c r="BQ62" s="218"/>
      <c r="BR62" s="218"/>
      <c r="BS62" s="218"/>
      <c r="BT62" s="218"/>
      <c r="BU62" s="218"/>
      <c r="BV62" s="218"/>
      <c r="BW62" s="218"/>
      <c r="BX62" s="218"/>
      <c r="BY62" s="218"/>
      <c r="BZ62" s="218"/>
      <c r="CA62" s="218"/>
      <c r="CB62" s="218"/>
      <c r="CC62" s="218"/>
      <c r="CD62" s="218"/>
      <c r="CE62" s="218"/>
      <c r="CF62" s="218"/>
      <c r="CG62" s="218"/>
      <c r="CH62" s="218"/>
      <c r="CI62" s="218"/>
      <c r="CJ62" s="218"/>
      <c r="CK62" s="218"/>
      <c r="CL62" s="218"/>
      <c r="CM62" s="218"/>
      <c r="CN62" s="218"/>
      <c r="CO62" s="218"/>
      <c r="CP62" s="218"/>
      <c r="CQ62" s="218"/>
      <c r="CR62" s="218"/>
      <c r="CS62" s="218"/>
      <c r="CT62" s="218"/>
      <c r="CU62" s="218"/>
      <c r="CV62" s="218"/>
      <c r="CW62" s="218"/>
      <c r="CX62" s="218"/>
      <c r="CY62" s="218"/>
      <c r="CZ62" s="218"/>
      <c r="DA62" s="218"/>
      <c r="DB62" s="218"/>
      <c r="DC62" s="218"/>
      <c r="DD62" s="218"/>
      <c r="DE62" s="218"/>
      <c r="DF62" s="218"/>
      <c r="DG62" s="218"/>
      <c r="DH62" s="218"/>
      <c r="DI62" s="218"/>
      <c r="DJ62" s="218"/>
      <c r="DK62" s="218"/>
      <c r="DL62" s="218"/>
      <c r="DM62" s="218"/>
      <c r="DN62" s="218"/>
      <c r="DO62" s="218"/>
      <c r="DP62" s="218"/>
      <c r="DQ62" s="262"/>
      <c r="DR62" s="218"/>
      <c r="DS62" s="218"/>
      <c r="DT62" s="218"/>
      <c r="DU62" s="218"/>
      <c r="DV62" s="218"/>
      <c r="DW62" s="218"/>
      <c r="DX62" s="218"/>
      <c r="DY62" s="218"/>
      <c r="DZ62" s="218"/>
      <c r="EA62" s="218"/>
      <c r="EB62" s="257"/>
      <c r="EC62" s="257"/>
      <c r="ED62" s="257"/>
      <c r="EE62" s="257"/>
      <c r="EF62" s="257"/>
      <c r="EG62" s="257"/>
      <c r="EH62" s="257"/>
      <c r="EI62" s="257"/>
      <c r="EJ62" s="257"/>
      <c r="EK62" s="257"/>
      <c r="EL62" s="257"/>
      <c r="EM62" s="257"/>
      <c r="EN62" s="257"/>
      <c r="EO62" s="257"/>
      <c r="EP62" s="218"/>
      <c r="EQ62" s="218"/>
      <c r="ER62" s="218"/>
      <c r="ES62" s="218"/>
      <c r="ET62" s="218"/>
      <c r="EU62" s="218"/>
      <c r="EV62" s="232"/>
      <c r="EW62" s="232"/>
      <c r="EX62" s="232"/>
      <c r="EY62" s="232"/>
      <c r="EZ62" s="218"/>
      <c r="FA62" s="218"/>
      <c r="FB62" s="218"/>
      <c r="FC62" s="218"/>
      <c r="FD62" s="218"/>
      <c r="FE62" s="218"/>
      <c r="FF62" s="218"/>
      <c r="FG62" s="218"/>
      <c r="FH62" s="218"/>
      <c r="FI62" s="218"/>
      <c r="FJ62" s="218"/>
      <c r="FK62" s="218"/>
      <c r="FL62" s="218"/>
      <c r="FM62" s="218"/>
      <c r="FN62" s="218"/>
      <c r="FO62" s="218"/>
      <c r="FP62" s="218"/>
      <c r="FQ62" s="218"/>
      <c r="FR62" s="218"/>
      <c r="FS62" s="218"/>
    </row>
    <row r="63" spans="1:175" s="254" customFormat="1" ht="90.75" customHeight="1" x14ac:dyDescent="0.35">
      <c r="A63" s="218"/>
      <c r="B63" s="218"/>
      <c r="C63" s="218"/>
      <c r="D63" s="218"/>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c r="AT63" s="218"/>
      <c r="AU63" s="218"/>
      <c r="AV63" s="218"/>
      <c r="AW63" s="218"/>
      <c r="AX63" s="218"/>
      <c r="AY63" s="218"/>
      <c r="AZ63" s="218"/>
      <c r="BA63" s="218"/>
      <c r="BB63" s="218"/>
      <c r="BC63" s="218"/>
      <c r="BD63" s="218"/>
      <c r="BE63" s="218"/>
      <c r="BF63" s="218"/>
      <c r="BG63" s="218"/>
      <c r="BH63" s="218"/>
      <c r="BI63" s="218"/>
      <c r="BJ63" s="218"/>
      <c r="BK63" s="218"/>
      <c r="BL63" s="218"/>
      <c r="BM63" s="218"/>
      <c r="BN63" s="218"/>
      <c r="BO63" s="218"/>
      <c r="BP63" s="218"/>
      <c r="BQ63" s="218"/>
      <c r="BR63" s="218"/>
      <c r="BS63" s="218"/>
      <c r="BT63" s="218"/>
      <c r="BU63" s="218"/>
      <c r="BV63" s="218"/>
      <c r="BW63" s="218"/>
      <c r="BX63" s="218"/>
      <c r="BY63" s="218"/>
      <c r="BZ63" s="218"/>
      <c r="CA63" s="218"/>
      <c r="CB63" s="218"/>
      <c r="CC63" s="218"/>
      <c r="CD63" s="218"/>
      <c r="CE63" s="218"/>
      <c r="CF63" s="218"/>
      <c r="CG63" s="218"/>
      <c r="CH63" s="218"/>
      <c r="CI63" s="218"/>
      <c r="CJ63" s="218"/>
      <c r="CK63" s="218"/>
      <c r="CL63" s="218"/>
      <c r="CM63" s="218"/>
      <c r="CN63" s="218"/>
      <c r="CO63" s="218"/>
      <c r="CP63" s="218"/>
      <c r="CQ63" s="218"/>
      <c r="CR63" s="218"/>
      <c r="CS63" s="218"/>
      <c r="CT63" s="218"/>
      <c r="CU63" s="218"/>
      <c r="CV63" s="218"/>
      <c r="CW63" s="218"/>
      <c r="CX63" s="218"/>
      <c r="CY63" s="218"/>
      <c r="CZ63" s="218"/>
      <c r="DA63" s="218"/>
      <c r="DB63" s="218"/>
      <c r="DC63" s="218"/>
      <c r="DD63" s="218"/>
      <c r="DE63" s="218"/>
      <c r="DF63" s="218"/>
      <c r="DG63" s="218"/>
      <c r="DH63" s="218"/>
      <c r="DI63" s="218"/>
      <c r="DJ63" s="218"/>
      <c r="DK63" s="218"/>
      <c r="DL63" s="218"/>
      <c r="DM63" s="218"/>
      <c r="DN63" s="218"/>
      <c r="DO63" s="218"/>
      <c r="DP63" s="218"/>
      <c r="DQ63" s="262"/>
      <c r="DR63" s="218"/>
      <c r="DS63" s="218"/>
      <c r="DT63" s="218"/>
      <c r="DU63" s="218"/>
      <c r="DV63" s="218"/>
      <c r="DW63" s="218"/>
      <c r="DX63" s="218"/>
      <c r="DY63" s="218"/>
      <c r="DZ63" s="218"/>
      <c r="EA63" s="218"/>
      <c r="EB63" s="257"/>
      <c r="EC63" s="257"/>
      <c r="ED63" s="257"/>
      <c r="EE63" s="257"/>
      <c r="EF63" s="257"/>
      <c r="EG63" s="257"/>
      <c r="EH63" s="257"/>
      <c r="EI63" s="257"/>
      <c r="EJ63" s="257"/>
      <c r="EK63" s="257"/>
      <c r="EL63" s="257"/>
      <c r="EM63" s="257"/>
      <c r="EN63" s="257"/>
      <c r="EO63" s="257"/>
      <c r="EP63" s="218"/>
      <c r="EQ63" s="218"/>
      <c r="ER63" s="218"/>
      <c r="ES63" s="218"/>
      <c r="ET63" s="218"/>
      <c r="EU63" s="218"/>
      <c r="EV63" s="232"/>
      <c r="EW63" s="232"/>
      <c r="EX63" s="232"/>
      <c r="EY63" s="232"/>
      <c r="EZ63" s="218"/>
      <c r="FA63" s="218"/>
      <c r="FB63" s="218"/>
      <c r="FC63" s="218"/>
      <c r="FD63" s="218"/>
      <c r="FE63" s="218"/>
      <c r="FF63" s="218"/>
      <c r="FG63" s="218"/>
      <c r="FH63" s="218"/>
      <c r="FI63" s="218"/>
      <c r="FJ63" s="218"/>
      <c r="FK63" s="218"/>
      <c r="FL63" s="218"/>
      <c r="FM63" s="218"/>
      <c r="FN63" s="218"/>
      <c r="FO63" s="218"/>
      <c r="FP63" s="218"/>
      <c r="FQ63" s="218"/>
      <c r="FR63" s="218"/>
      <c r="FS63" s="218"/>
    </row>
    <row r="64" spans="1:175" s="254" customFormat="1" ht="90.75" customHeight="1" x14ac:dyDescent="0.35">
      <c r="A64" s="218"/>
      <c r="B64" s="218"/>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c r="AT64" s="218"/>
      <c r="AU64" s="218"/>
      <c r="AV64" s="218"/>
      <c r="AW64" s="218"/>
      <c r="AX64" s="218"/>
      <c r="AY64" s="218"/>
      <c r="AZ64" s="218"/>
      <c r="BA64" s="218"/>
      <c r="BB64" s="218"/>
      <c r="BC64" s="218"/>
      <c r="BD64" s="218"/>
      <c r="BE64" s="218"/>
      <c r="BF64" s="218"/>
      <c r="BG64" s="218"/>
      <c r="BH64" s="218"/>
      <c r="BI64" s="218"/>
      <c r="BJ64" s="218"/>
      <c r="BK64" s="218"/>
      <c r="BL64" s="218"/>
      <c r="BM64" s="218"/>
      <c r="BN64" s="218"/>
      <c r="BO64" s="218"/>
      <c r="BP64" s="218"/>
      <c r="BQ64" s="218"/>
      <c r="BR64" s="218"/>
      <c r="BS64" s="218"/>
      <c r="BT64" s="218"/>
      <c r="BU64" s="218"/>
      <c r="BV64" s="218"/>
      <c r="BW64" s="218"/>
      <c r="BX64" s="218"/>
      <c r="BY64" s="218"/>
      <c r="BZ64" s="218"/>
      <c r="CA64" s="218"/>
      <c r="CB64" s="218"/>
      <c r="CC64" s="218"/>
      <c r="CD64" s="218"/>
      <c r="CE64" s="218"/>
      <c r="CF64" s="218"/>
      <c r="CG64" s="218"/>
      <c r="CH64" s="218"/>
      <c r="CI64" s="218"/>
      <c r="CJ64" s="218"/>
      <c r="CK64" s="218"/>
      <c r="CL64" s="218"/>
      <c r="CM64" s="218"/>
      <c r="CN64" s="218"/>
      <c r="CO64" s="218"/>
      <c r="CP64" s="218"/>
      <c r="CQ64" s="218"/>
      <c r="CR64" s="218"/>
      <c r="CS64" s="218"/>
      <c r="CT64" s="218"/>
      <c r="CU64" s="218"/>
      <c r="CV64" s="218"/>
      <c r="CW64" s="218"/>
      <c r="CX64" s="218"/>
      <c r="CY64" s="218"/>
      <c r="CZ64" s="218"/>
      <c r="DA64" s="218"/>
      <c r="DB64" s="218"/>
      <c r="DC64" s="218"/>
      <c r="DD64" s="218"/>
      <c r="DE64" s="218"/>
      <c r="DF64" s="218"/>
      <c r="DG64" s="218"/>
      <c r="DH64" s="218"/>
      <c r="DI64" s="218"/>
      <c r="DJ64" s="218"/>
      <c r="DK64" s="218"/>
      <c r="DL64" s="218"/>
      <c r="DM64" s="218"/>
      <c r="DN64" s="218"/>
      <c r="DO64" s="218"/>
      <c r="DP64" s="218"/>
      <c r="DQ64" s="262"/>
      <c r="DR64" s="218"/>
      <c r="DS64" s="218"/>
      <c r="DT64" s="218"/>
      <c r="DU64" s="218"/>
      <c r="DV64" s="218"/>
      <c r="DW64" s="218"/>
      <c r="DX64" s="218"/>
      <c r="DY64" s="218"/>
      <c r="DZ64" s="218"/>
      <c r="EA64" s="218"/>
      <c r="EB64" s="257"/>
      <c r="EC64" s="257"/>
      <c r="ED64" s="257"/>
      <c r="EE64" s="257"/>
      <c r="EF64" s="257"/>
      <c r="EG64" s="257"/>
      <c r="EH64" s="257"/>
      <c r="EI64" s="257"/>
      <c r="EJ64" s="257"/>
      <c r="EK64" s="257"/>
      <c r="EL64" s="257"/>
      <c r="EM64" s="257"/>
      <c r="EN64" s="257"/>
      <c r="EO64" s="257"/>
      <c r="EP64" s="218"/>
      <c r="EQ64" s="218"/>
      <c r="ER64" s="218"/>
      <c r="ES64" s="218"/>
      <c r="ET64" s="218"/>
      <c r="EU64" s="218"/>
      <c r="EV64" s="232"/>
      <c r="EW64" s="232"/>
      <c r="EX64" s="232"/>
      <c r="EY64" s="232"/>
      <c r="EZ64" s="218"/>
      <c r="FA64" s="218"/>
      <c r="FB64" s="218"/>
      <c r="FC64" s="218"/>
      <c r="FD64" s="218"/>
      <c r="FE64" s="218"/>
      <c r="FF64" s="218"/>
      <c r="FG64" s="218"/>
      <c r="FH64" s="218"/>
      <c r="FI64" s="218"/>
      <c r="FJ64" s="218"/>
      <c r="FK64" s="218"/>
      <c r="FL64" s="218"/>
      <c r="FM64" s="218"/>
      <c r="FN64" s="218"/>
      <c r="FO64" s="218"/>
      <c r="FP64" s="218"/>
      <c r="FQ64" s="218"/>
      <c r="FR64" s="218"/>
      <c r="FS64" s="218"/>
    </row>
    <row r="65" spans="1:175" s="254" customFormat="1" ht="90.75" customHeight="1" x14ac:dyDescent="0.35">
      <c r="A65" s="218"/>
      <c r="B65" s="218"/>
      <c r="C65" s="218"/>
      <c r="D65" s="218"/>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c r="AN65" s="218"/>
      <c r="AO65" s="218"/>
      <c r="AP65" s="218"/>
      <c r="AQ65" s="218"/>
      <c r="AR65" s="218"/>
      <c r="AS65" s="218"/>
      <c r="AT65" s="218"/>
      <c r="AU65" s="218"/>
      <c r="AV65" s="218"/>
      <c r="AW65" s="218"/>
      <c r="AX65" s="218"/>
      <c r="AY65" s="218"/>
      <c r="AZ65" s="218"/>
      <c r="BA65" s="218"/>
      <c r="BB65" s="218"/>
      <c r="BC65" s="218"/>
      <c r="BD65" s="218"/>
      <c r="BE65" s="218"/>
      <c r="BF65" s="218"/>
      <c r="BG65" s="218"/>
      <c r="BH65" s="218"/>
      <c r="BI65" s="218"/>
      <c r="BJ65" s="218"/>
      <c r="BK65" s="218"/>
      <c r="BL65" s="218"/>
      <c r="BM65" s="218"/>
      <c r="BN65" s="218"/>
      <c r="BO65" s="218"/>
      <c r="BP65" s="218"/>
      <c r="BQ65" s="218"/>
      <c r="BR65" s="218"/>
      <c r="BS65" s="218"/>
      <c r="BT65" s="218"/>
      <c r="BU65" s="218"/>
      <c r="BV65" s="218"/>
      <c r="BW65" s="218"/>
      <c r="BX65" s="218"/>
      <c r="BY65" s="218"/>
      <c r="BZ65" s="218"/>
      <c r="CA65" s="218"/>
      <c r="CB65" s="218"/>
      <c r="CC65" s="218"/>
      <c r="CD65" s="218"/>
      <c r="CE65" s="218"/>
      <c r="CF65" s="218"/>
      <c r="CG65" s="218"/>
      <c r="CH65" s="218"/>
      <c r="CI65" s="218"/>
      <c r="CJ65" s="218"/>
      <c r="CK65" s="218"/>
      <c r="CL65" s="218"/>
      <c r="CM65" s="218"/>
      <c r="CN65" s="218"/>
      <c r="CO65" s="218"/>
      <c r="CP65" s="218"/>
      <c r="CQ65" s="218"/>
      <c r="CR65" s="218"/>
      <c r="CS65" s="218"/>
      <c r="CT65" s="218"/>
      <c r="CU65" s="218"/>
      <c r="CV65" s="218"/>
      <c r="CW65" s="218"/>
      <c r="CX65" s="218"/>
      <c r="CY65" s="218"/>
      <c r="CZ65" s="218"/>
      <c r="DA65" s="218"/>
      <c r="DB65" s="218"/>
      <c r="DC65" s="218"/>
      <c r="DD65" s="218"/>
      <c r="DE65" s="218"/>
      <c r="DF65" s="218"/>
      <c r="DG65" s="218"/>
      <c r="DH65" s="218"/>
      <c r="DI65" s="218"/>
      <c r="DJ65" s="218"/>
      <c r="DK65" s="218"/>
      <c r="DL65" s="218"/>
      <c r="DM65" s="218"/>
      <c r="DN65" s="218"/>
      <c r="DO65" s="218"/>
      <c r="DP65" s="218"/>
      <c r="DQ65" s="262"/>
      <c r="DR65" s="218"/>
      <c r="DS65" s="218"/>
      <c r="DT65" s="218"/>
      <c r="DU65" s="218"/>
      <c r="DV65" s="218"/>
      <c r="DW65" s="218"/>
      <c r="DX65" s="218"/>
      <c r="DY65" s="218"/>
      <c r="DZ65" s="218"/>
      <c r="EA65" s="218"/>
      <c r="EB65" s="257"/>
      <c r="EC65" s="257"/>
      <c r="ED65" s="257"/>
      <c r="EE65" s="257"/>
      <c r="EF65" s="257"/>
      <c r="EG65" s="257"/>
      <c r="EH65" s="257"/>
      <c r="EI65" s="257"/>
      <c r="EJ65" s="257"/>
      <c r="EK65" s="257"/>
      <c r="EL65" s="257"/>
      <c r="EM65" s="257"/>
      <c r="EN65" s="257"/>
      <c r="EO65" s="257"/>
      <c r="EP65" s="218"/>
      <c r="EQ65" s="218"/>
      <c r="ER65" s="218"/>
      <c r="ES65" s="218"/>
      <c r="ET65" s="218"/>
      <c r="EU65" s="218"/>
      <c r="EV65" s="232"/>
      <c r="EW65" s="232"/>
      <c r="EX65" s="232"/>
      <c r="EY65" s="232"/>
      <c r="EZ65" s="218"/>
      <c r="FA65" s="218"/>
      <c r="FB65" s="218"/>
      <c r="FC65" s="218"/>
      <c r="FD65" s="218"/>
      <c r="FE65" s="218"/>
      <c r="FF65" s="218"/>
      <c r="FG65" s="218"/>
      <c r="FH65" s="218"/>
      <c r="FI65" s="218"/>
      <c r="FJ65" s="218"/>
      <c r="FK65" s="218"/>
      <c r="FL65" s="218"/>
      <c r="FM65" s="218"/>
      <c r="FN65" s="218"/>
      <c r="FO65" s="218"/>
      <c r="FP65" s="218"/>
      <c r="FQ65" s="218"/>
      <c r="FR65" s="218"/>
      <c r="FS65" s="218"/>
    </row>
    <row r="66" spans="1:175" s="254" customFormat="1" ht="90.75" customHeight="1" x14ac:dyDescent="0.35">
      <c r="A66" s="218"/>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c r="AT66" s="218"/>
      <c r="AU66" s="218"/>
      <c r="AV66" s="218"/>
      <c r="AW66" s="218"/>
      <c r="AX66" s="218"/>
      <c r="AY66" s="218"/>
      <c r="AZ66" s="218"/>
      <c r="BA66" s="218"/>
      <c r="BB66" s="218"/>
      <c r="BC66" s="218"/>
      <c r="BD66" s="218"/>
      <c r="BE66" s="218"/>
      <c r="BF66" s="218"/>
      <c r="BG66" s="218"/>
      <c r="BH66" s="218"/>
      <c r="BI66" s="218"/>
      <c r="BJ66" s="218"/>
      <c r="BK66" s="218"/>
      <c r="BL66" s="218"/>
      <c r="BM66" s="218"/>
      <c r="BN66" s="218"/>
      <c r="BO66" s="218"/>
      <c r="BP66" s="218"/>
      <c r="BQ66" s="218"/>
      <c r="BR66" s="218"/>
      <c r="BS66" s="218"/>
      <c r="BT66" s="218"/>
      <c r="BU66" s="218"/>
      <c r="BV66" s="218"/>
      <c r="BW66" s="218"/>
      <c r="BX66" s="218"/>
      <c r="BY66" s="218"/>
      <c r="BZ66" s="218"/>
      <c r="CA66" s="218"/>
      <c r="CB66" s="218"/>
      <c r="CC66" s="218"/>
      <c r="CD66" s="218"/>
      <c r="CE66" s="218"/>
      <c r="CF66" s="218"/>
      <c r="CG66" s="218"/>
      <c r="CH66" s="218"/>
      <c r="CI66" s="218"/>
      <c r="CJ66" s="218"/>
      <c r="CK66" s="218"/>
      <c r="CL66" s="218"/>
      <c r="CM66" s="218"/>
      <c r="CN66" s="218"/>
      <c r="CO66" s="218"/>
      <c r="CP66" s="218"/>
      <c r="CQ66" s="218"/>
      <c r="CR66" s="218"/>
      <c r="CS66" s="218"/>
      <c r="CT66" s="218"/>
      <c r="CU66" s="218"/>
      <c r="CV66" s="218"/>
      <c r="CW66" s="218"/>
      <c r="CX66" s="218"/>
      <c r="CY66" s="218"/>
      <c r="CZ66" s="218"/>
      <c r="DA66" s="218"/>
      <c r="DB66" s="218"/>
      <c r="DC66" s="218"/>
      <c r="DD66" s="218"/>
      <c r="DE66" s="218"/>
      <c r="DF66" s="218"/>
      <c r="DG66" s="218"/>
      <c r="DH66" s="218"/>
      <c r="DI66" s="218"/>
      <c r="DJ66" s="218"/>
      <c r="DK66" s="218"/>
      <c r="DL66" s="218"/>
      <c r="DM66" s="218"/>
      <c r="DN66" s="218"/>
      <c r="DO66" s="218"/>
      <c r="DP66" s="218"/>
      <c r="DQ66" s="262"/>
      <c r="DR66" s="218"/>
      <c r="DS66" s="218"/>
      <c r="DT66" s="218"/>
      <c r="DU66" s="218"/>
      <c r="DV66" s="218"/>
      <c r="DW66" s="218"/>
      <c r="DX66" s="218"/>
      <c r="DY66" s="218"/>
      <c r="DZ66" s="218"/>
      <c r="EA66" s="218"/>
      <c r="EB66" s="257"/>
      <c r="EC66" s="257"/>
      <c r="ED66" s="257"/>
      <c r="EE66" s="257"/>
      <c r="EF66" s="257"/>
      <c r="EG66" s="257"/>
      <c r="EH66" s="257"/>
      <c r="EI66" s="257"/>
      <c r="EJ66" s="257"/>
      <c r="EK66" s="257"/>
      <c r="EL66" s="257"/>
      <c r="EM66" s="257"/>
      <c r="EN66" s="257"/>
      <c r="EO66" s="257"/>
      <c r="EP66" s="218"/>
      <c r="EQ66" s="218"/>
      <c r="ER66" s="218"/>
      <c r="ES66" s="218"/>
      <c r="ET66" s="218"/>
      <c r="EU66" s="218"/>
      <c r="EV66" s="232"/>
      <c r="EW66" s="232"/>
      <c r="EX66" s="232"/>
      <c r="EY66" s="232"/>
      <c r="EZ66" s="218"/>
      <c r="FA66" s="218"/>
      <c r="FB66" s="218"/>
      <c r="FC66" s="218"/>
      <c r="FD66" s="218"/>
      <c r="FE66" s="218"/>
      <c r="FF66" s="218"/>
      <c r="FG66" s="218"/>
      <c r="FH66" s="218"/>
      <c r="FI66" s="218"/>
      <c r="FJ66" s="218"/>
      <c r="FK66" s="218"/>
      <c r="FL66" s="218"/>
      <c r="FM66" s="218"/>
      <c r="FN66" s="218"/>
      <c r="FO66" s="218"/>
      <c r="FP66" s="218"/>
      <c r="FQ66" s="218"/>
      <c r="FR66" s="218"/>
      <c r="FS66" s="218"/>
    </row>
    <row r="67" spans="1:175" s="254" customFormat="1" ht="90.75" customHeight="1" x14ac:dyDescent="0.35">
      <c r="A67" s="218"/>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c r="AZ67" s="218"/>
      <c r="BA67" s="218"/>
      <c r="BB67" s="218"/>
      <c r="BC67" s="218"/>
      <c r="BD67" s="218"/>
      <c r="BE67" s="218"/>
      <c r="BF67" s="218"/>
      <c r="BG67" s="218"/>
      <c r="BH67" s="218"/>
      <c r="BI67" s="218"/>
      <c r="BJ67" s="218"/>
      <c r="BK67" s="218"/>
      <c r="BL67" s="218"/>
      <c r="BM67" s="218"/>
      <c r="BN67" s="218"/>
      <c r="BO67" s="218"/>
      <c r="BP67" s="218"/>
      <c r="BQ67" s="218"/>
      <c r="BR67" s="218"/>
      <c r="BS67" s="218"/>
      <c r="BT67" s="218"/>
      <c r="BU67" s="218"/>
      <c r="BV67" s="218"/>
      <c r="BW67" s="218"/>
      <c r="BX67" s="218"/>
      <c r="BY67" s="218"/>
      <c r="BZ67" s="218"/>
      <c r="CA67" s="218"/>
      <c r="CB67" s="218"/>
      <c r="CC67" s="218"/>
      <c r="CD67" s="218"/>
      <c r="CE67" s="218"/>
      <c r="CF67" s="218"/>
      <c r="CG67" s="218"/>
      <c r="CH67" s="218"/>
      <c r="CI67" s="218"/>
      <c r="CJ67" s="218"/>
      <c r="CK67" s="218"/>
      <c r="CL67" s="218"/>
      <c r="CM67" s="218"/>
      <c r="CN67" s="218"/>
      <c r="CO67" s="218"/>
      <c r="CP67" s="218"/>
      <c r="CQ67" s="218"/>
      <c r="CR67" s="218"/>
      <c r="CS67" s="218"/>
      <c r="CT67" s="218"/>
      <c r="CU67" s="218"/>
      <c r="CV67" s="218"/>
      <c r="CW67" s="218"/>
      <c r="CX67" s="218"/>
      <c r="CY67" s="218"/>
      <c r="CZ67" s="218"/>
      <c r="DA67" s="218"/>
      <c r="DB67" s="218"/>
      <c r="DC67" s="218"/>
      <c r="DD67" s="218"/>
      <c r="DE67" s="218"/>
      <c r="DF67" s="218"/>
      <c r="DG67" s="218"/>
      <c r="DH67" s="218"/>
      <c r="DI67" s="218"/>
      <c r="DJ67" s="218"/>
      <c r="DK67" s="218"/>
      <c r="DL67" s="218"/>
      <c r="DM67" s="218"/>
      <c r="DN67" s="218"/>
      <c r="DO67" s="218"/>
      <c r="DP67" s="218"/>
      <c r="DQ67" s="262"/>
      <c r="DR67" s="218"/>
      <c r="DS67" s="218"/>
      <c r="DT67" s="218"/>
      <c r="DU67" s="218"/>
      <c r="DV67" s="218"/>
      <c r="DW67" s="218"/>
      <c r="DX67" s="218"/>
      <c r="DY67" s="218"/>
      <c r="DZ67" s="218"/>
      <c r="EA67" s="218"/>
      <c r="EB67" s="257"/>
      <c r="EC67" s="257"/>
      <c r="ED67" s="257"/>
      <c r="EE67" s="257"/>
      <c r="EF67" s="257"/>
      <c r="EG67" s="257"/>
      <c r="EH67" s="257"/>
      <c r="EI67" s="257"/>
      <c r="EJ67" s="257"/>
      <c r="EK67" s="257"/>
      <c r="EL67" s="257"/>
      <c r="EM67" s="257"/>
      <c r="EN67" s="257"/>
      <c r="EO67" s="257"/>
      <c r="EP67" s="218"/>
      <c r="EQ67" s="218"/>
      <c r="ER67" s="218"/>
      <c r="ES67" s="218"/>
      <c r="ET67" s="218"/>
      <c r="EU67" s="218"/>
      <c r="EV67" s="232"/>
      <c r="EW67" s="232"/>
      <c r="EX67" s="232"/>
      <c r="EY67" s="232"/>
      <c r="EZ67" s="218"/>
      <c r="FA67" s="218"/>
      <c r="FB67" s="218"/>
      <c r="FC67" s="218"/>
      <c r="FD67" s="218"/>
      <c r="FE67" s="218"/>
      <c r="FF67" s="218"/>
      <c r="FG67" s="218"/>
      <c r="FH67" s="218"/>
      <c r="FI67" s="218"/>
      <c r="FJ67" s="218"/>
      <c r="FK67" s="218"/>
      <c r="FL67" s="218"/>
      <c r="FM67" s="218"/>
      <c r="FN67" s="218"/>
      <c r="FO67" s="218"/>
      <c r="FP67" s="218"/>
      <c r="FQ67" s="218"/>
      <c r="FR67" s="218"/>
      <c r="FS67" s="218"/>
    </row>
    <row r="68" spans="1:175" s="254" customFormat="1" ht="90.75" customHeight="1" x14ac:dyDescent="0.35">
      <c r="A68" s="218"/>
      <c r="B68" s="218"/>
      <c r="C68" s="218"/>
      <c r="D68" s="218"/>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c r="AT68" s="218"/>
      <c r="AU68" s="218"/>
      <c r="AV68" s="218"/>
      <c r="AW68" s="218"/>
      <c r="AX68" s="218"/>
      <c r="AY68" s="218"/>
      <c r="AZ68" s="218"/>
      <c r="BA68" s="218"/>
      <c r="BB68" s="218"/>
      <c r="BC68" s="218"/>
      <c r="BD68" s="218"/>
      <c r="BE68" s="218"/>
      <c r="BF68" s="218"/>
      <c r="BG68" s="218"/>
      <c r="BH68" s="218"/>
      <c r="BI68" s="218"/>
      <c r="BJ68" s="218"/>
      <c r="BK68" s="218"/>
      <c r="BL68" s="218"/>
      <c r="BM68" s="218"/>
      <c r="BN68" s="218"/>
      <c r="BO68" s="218"/>
      <c r="BP68" s="218"/>
      <c r="BQ68" s="218"/>
      <c r="BR68" s="218"/>
      <c r="BS68" s="218"/>
      <c r="BT68" s="218"/>
      <c r="BU68" s="218"/>
      <c r="BV68" s="218"/>
      <c r="BW68" s="218"/>
      <c r="BX68" s="218"/>
      <c r="BY68" s="218"/>
      <c r="BZ68" s="218"/>
      <c r="CA68" s="218"/>
      <c r="CB68" s="218"/>
      <c r="CC68" s="218"/>
      <c r="CD68" s="218"/>
      <c r="CE68" s="218"/>
      <c r="CF68" s="218"/>
      <c r="CG68" s="218"/>
      <c r="CH68" s="218"/>
      <c r="CI68" s="218"/>
      <c r="CJ68" s="218"/>
      <c r="CK68" s="218"/>
      <c r="CL68" s="218"/>
      <c r="CM68" s="218"/>
      <c r="CN68" s="218"/>
      <c r="CO68" s="218"/>
      <c r="CP68" s="218"/>
      <c r="CQ68" s="218"/>
      <c r="CR68" s="218"/>
      <c r="CS68" s="218"/>
      <c r="CT68" s="218"/>
      <c r="CU68" s="218"/>
      <c r="CV68" s="218"/>
      <c r="CW68" s="218"/>
      <c r="CX68" s="218"/>
      <c r="CY68" s="218"/>
      <c r="CZ68" s="218"/>
      <c r="DA68" s="218"/>
      <c r="DB68" s="218"/>
      <c r="DC68" s="218"/>
      <c r="DD68" s="218"/>
      <c r="DE68" s="218"/>
      <c r="DF68" s="218"/>
      <c r="DG68" s="218"/>
      <c r="DH68" s="218"/>
      <c r="DI68" s="218"/>
      <c r="DJ68" s="218"/>
      <c r="DK68" s="218"/>
      <c r="DL68" s="218"/>
      <c r="DM68" s="218"/>
      <c r="DN68" s="218"/>
      <c r="DO68" s="218"/>
      <c r="DP68" s="218"/>
      <c r="DQ68" s="262"/>
      <c r="DR68" s="218"/>
      <c r="DS68" s="218"/>
      <c r="DT68" s="218"/>
      <c r="DU68" s="218"/>
      <c r="DV68" s="218"/>
      <c r="DW68" s="218"/>
      <c r="DX68" s="218"/>
      <c r="DY68" s="218"/>
      <c r="DZ68" s="218"/>
      <c r="EA68" s="218"/>
      <c r="EB68" s="257"/>
      <c r="EC68" s="257"/>
      <c r="ED68" s="257"/>
      <c r="EE68" s="257"/>
      <c r="EF68" s="257"/>
      <c r="EG68" s="257"/>
      <c r="EH68" s="257"/>
      <c r="EI68" s="257"/>
      <c r="EJ68" s="257"/>
      <c r="EK68" s="257"/>
      <c r="EL68" s="257"/>
      <c r="EM68" s="257"/>
      <c r="EN68" s="257"/>
      <c r="EO68" s="257"/>
      <c r="EP68" s="218"/>
      <c r="EQ68" s="218"/>
      <c r="ER68" s="218"/>
      <c r="ES68" s="218"/>
      <c r="ET68" s="218"/>
      <c r="EU68" s="218"/>
      <c r="EV68" s="232"/>
      <c r="EW68" s="232"/>
      <c r="EX68" s="232"/>
      <c r="EY68" s="232"/>
      <c r="EZ68" s="218"/>
      <c r="FA68" s="218"/>
      <c r="FB68" s="218"/>
      <c r="FC68" s="218"/>
      <c r="FD68" s="218"/>
      <c r="FE68" s="218"/>
      <c r="FF68" s="218"/>
      <c r="FG68" s="218"/>
      <c r="FH68" s="218"/>
      <c r="FI68" s="218"/>
      <c r="FJ68" s="218"/>
      <c r="FK68" s="218"/>
      <c r="FL68" s="218"/>
      <c r="FM68" s="218"/>
      <c r="FN68" s="218"/>
      <c r="FO68" s="218"/>
      <c r="FP68" s="218"/>
      <c r="FQ68" s="218"/>
      <c r="FR68" s="218"/>
      <c r="FS68" s="218"/>
    </row>
    <row r="69" spans="1:175" s="254" customFormat="1" ht="81" customHeight="1" x14ac:dyDescent="0.35">
      <c r="A69" s="218"/>
      <c r="B69" s="218"/>
      <c r="C69" s="218"/>
      <c r="D69" s="218"/>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c r="AT69" s="218"/>
      <c r="AU69" s="218"/>
      <c r="AV69" s="218"/>
      <c r="AW69" s="218"/>
      <c r="AX69" s="218"/>
      <c r="AY69" s="218"/>
      <c r="AZ69" s="218"/>
      <c r="BA69" s="218"/>
      <c r="BB69" s="218"/>
      <c r="BC69" s="218"/>
      <c r="BD69" s="218"/>
      <c r="BE69" s="218"/>
      <c r="BF69" s="218"/>
      <c r="BG69" s="218"/>
      <c r="BH69" s="218"/>
      <c r="BI69" s="218"/>
      <c r="BJ69" s="218"/>
      <c r="BK69" s="218"/>
      <c r="BL69" s="218"/>
      <c r="BM69" s="218"/>
      <c r="BN69" s="218"/>
      <c r="BO69" s="218"/>
      <c r="BP69" s="218"/>
      <c r="BQ69" s="218"/>
      <c r="BR69" s="218"/>
      <c r="BS69" s="218"/>
      <c r="BT69" s="218"/>
      <c r="BU69" s="218"/>
      <c r="BV69" s="218"/>
      <c r="BW69" s="218"/>
      <c r="BX69" s="218"/>
      <c r="BY69" s="226"/>
      <c r="BZ69" s="218"/>
      <c r="CA69" s="218"/>
      <c r="CB69" s="218"/>
      <c r="CC69" s="218"/>
      <c r="CD69" s="218"/>
      <c r="CE69" s="218"/>
      <c r="CF69" s="218"/>
      <c r="CG69" s="218"/>
      <c r="CH69" s="218"/>
      <c r="CI69" s="218"/>
      <c r="CJ69" s="218"/>
      <c r="CK69" s="218"/>
      <c r="CL69" s="218"/>
      <c r="CM69" s="218"/>
      <c r="CN69" s="218"/>
      <c r="CO69" s="218"/>
      <c r="CP69" s="218"/>
      <c r="CQ69" s="218"/>
      <c r="CR69" s="218"/>
      <c r="CS69" s="218"/>
      <c r="CT69" s="218"/>
      <c r="CU69" s="218"/>
      <c r="CV69" s="218"/>
      <c r="CW69" s="218"/>
      <c r="CX69" s="218"/>
      <c r="CY69" s="218"/>
      <c r="CZ69" s="218"/>
      <c r="DA69" s="218"/>
      <c r="DB69" s="218"/>
      <c r="DC69" s="218"/>
      <c r="DD69" s="218"/>
      <c r="DE69" s="218"/>
      <c r="DF69" s="218"/>
      <c r="DG69" s="218"/>
      <c r="DH69" s="218"/>
      <c r="DI69" s="218"/>
      <c r="DJ69" s="218"/>
      <c r="DK69" s="218"/>
      <c r="DL69" s="218"/>
      <c r="DM69" s="218"/>
      <c r="DN69" s="218"/>
      <c r="DO69" s="218"/>
      <c r="DP69" s="218"/>
      <c r="DQ69" s="218"/>
      <c r="DR69" s="218"/>
      <c r="DS69" s="218"/>
      <c r="DT69" s="218"/>
      <c r="DU69" s="218"/>
      <c r="DV69" s="218"/>
      <c r="DW69" s="218"/>
      <c r="DX69" s="218"/>
      <c r="DY69" s="218"/>
      <c r="DZ69" s="218"/>
      <c r="EA69" s="218"/>
      <c r="EB69" s="257"/>
      <c r="EC69" s="257"/>
      <c r="ED69" s="257"/>
      <c r="EE69" s="257"/>
      <c r="EF69" s="257"/>
      <c r="EG69" s="257"/>
      <c r="EH69" s="257"/>
      <c r="EI69" s="257"/>
      <c r="EJ69" s="257"/>
      <c r="EK69" s="257"/>
      <c r="EL69" s="257"/>
      <c r="EM69" s="257"/>
      <c r="EN69" s="257"/>
      <c r="EO69" s="257"/>
      <c r="EP69" s="218"/>
      <c r="EQ69" s="218"/>
      <c r="ER69" s="218"/>
      <c r="ES69" s="218"/>
      <c r="ET69" s="218"/>
      <c r="EU69" s="218"/>
      <c r="EV69" s="232"/>
      <c r="EW69" s="232"/>
      <c r="EX69" s="232"/>
      <c r="EY69" s="232"/>
      <c r="EZ69" s="218"/>
      <c r="FA69" s="218"/>
      <c r="FB69" s="218"/>
      <c r="FC69" s="218"/>
      <c r="FD69" s="218"/>
      <c r="FE69" s="218"/>
      <c r="FF69" s="218"/>
      <c r="FG69" s="218"/>
      <c r="FH69" s="218"/>
      <c r="FI69" s="218"/>
      <c r="FJ69" s="218"/>
      <c r="FK69" s="218"/>
      <c r="FL69" s="218"/>
      <c r="FM69" s="218"/>
      <c r="FN69" s="218"/>
      <c r="FO69" s="218"/>
      <c r="FP69" s="218"/>
      <c r="FQ69" s="218"/>
      <c r="FR69" s="218"/>
      <c r="FS69" s="218"/>
    </row>
    <row r="70" spans="1:175" s="254" customFormat="1" ht="81" customHeight="1" x14ac:dyDescent="0.35">
      <c r="A70" s="218"/>
      <c r="B70" s="218"/>
      <c r="C70" s="218"/>
      <c r="D70" s="218"/>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c r="AT70" s="218"/>
      <c r="AU70" s="218"/>
      <c r="AV70" s="218"/>
      <c r="AW70" s="218"/>
      <c r="AX70" s="218"/>
      <c r="AY70" s="218"/>
      <c r="AZ70" s="218"/>
      <c r="BA70" s="218"/>
      <c r="BB70" s="218"/>
      <c r="BC70" s="218"/>
      <c r="BD70" s="218"/>
      <c r="BE70" s="218"/>
      <c r="BF70" s="218"/>
      <c r="BG70" s="218"/>
      <c r="BH70" s="218"/>
      <c r="BI70" s="218"/>
      <c r="BJ70" s="218"/>
      <c r="BK70" s="218"/>
      <c r="BL70" s="218"/>
      <c r="BM70" s="218"/>
      <c r="BN70" s="218"/>
      <c r="BO70" s="218"/>
      <c r="BP70" s="218"/>
      <c r="BQ70" s="218"/>
      <c r="BR70" s="218"/>
      <c r="BS70" s="218"/>
      <c r="BT70" s="218"/>
      <c r="BU70" s="218"/>
      <c r="BV70" s="218"/>
      <c r="BW70" s="218"/>
      <c r="BX70" s="218"/>
      <c r="BY70" s="218"/>
      <c r="BZ70" s="218"/>
      <c r="CA70" s="218"/>
      <c r="CB70" s="218"/>
      <c r="CC70" s="218"/>
      <c r="CD70" s="218"/>
      <c r="CE70" s="218"/>
      <c r="CF70" s="218"/>
      <c r="CG70" s="218"/>
      <c r="CH70" s="218"/>
      <c r="CI70" s="218"/>
      <c r="CJ70" s="218"/>
      <c r="CK70" s="218"/>
      <c r="CL70" s="218"/>
      <c r="CM70" s="218"/>
      <c r="CN70" s="218"/>
      <c r="CO70" s="218"/>
      <c r="CP70" s="218"/>
      <c r="CQ70" s="218"/>
      <c r="CR70" s="218"/>
      <c r="CS70" s="218"/>
      <c r="CT70" s="218"/>
      <c r="CU70" s="218"/>
      <c r="CV70" s="218"/>
      <c r="CW70" s="218"/>
      <c r="CX70" s="218"/>
      <c r="CY70" s="218"/>
      <c r="CZ70" s="218"/>
      <c r="DA70" s="218"/>
      <c r="DB70" s="218"/>
      <c r="DC70" s="218"/>
      <c r="DD70" s="218"/>
      <c r="DE70" s="218"/>
      <c r="DF70" s="218"/>
      <c r="DG70" s="218"/>
      <c r="DH70" s="218"/>
      <c r="DI70" s="218"/>
      <c r="DJ70" s="218"/>
      <c r="DK70" s="218"/>
      <c r="DL70" s="218"/>
      <c r="DM70" s="218"/>
      <c r="DN70" s="218"/>
      <c r="DO70" s="218"/>
      <c r="DP70" s="218"/>
      <c r="DQ70" s="226"/>
      <c r="DR70" s="218"/>
      <c r="DS70" s="262"/>
      <c r="DT70" s="218"/>
      <c r="DU70" s="218"/>
      <c r="DV70" s="218"/>
      <c r="DW70" s="218"/>
      <c r="DX70" s="218"/>
      <c r="DY70" s="218"/>
      <c r="DZ70" s="218"/>
      <c r="EA70" s="218"/>
      <c r="EB70" s="257"/>
      <c r="EC70" s="257"/>
      <c r="ED70" s="257"/>
      <c r="EE70" s="257"/>
      <c r="EF70" s="257"/>
      <c r="EG70" s="257"/>
      <c r="EH70" s="257"/>
      <c r="EI70" s="257"/>
      <c r="EJ70" s="257"/>
      <c r="EK70" s="257"/>
      <c r="EL70" s="257"/>
      <c r="EM70" s="257"/>
      <c r="EN70" s="257"/>
      <c r="EO70" s="257"/>
      <c r="EP70" s="218"/>
      <c r="EQ70" s="218"/>
      <c r="ER70" s="218"/>
      <c r="ES70" s="218"/>
      <c r="ET70" s="218"/>
      <c r="EU70" s="218"/>
      <c r="EV70" s="232"/>
      <c r="EW70" s="232"/>
      <c r="EX70" s="232"/>
      <c r="EY70" s="232"/>
      <c r="EZ70" s="218"/>
      <c r="FA70" s="218"/>
      <c r="FB70" s="218"/>
      <c r="FC70" s="218"/>
      <c r="FD70" s="218"/>
      <c r="FE70" s="218"/>
      <c r="FF70" s="218"/>
      <c r="FG70" s="218"/>
      <c r="FH70" s="218"/>
      <c r="FI70" s="218"/>
      <c r="FJ70" s="218"/>
      <c r="FK70" s="218"/>
      <c r="FL70" s="218"/>
      <c r="FM70" s="218"/>
      <c r="FN70" s="218"/>
      <c r="FO70" s="218"/>
      <c r="FP70" s="218"/>
      <c r="FQ70" s="218"/>
      <c r="FR70" s="218"/>
      <c r="FS70" s="218"/>
    </row>
    <row r="71" spans="1:175" ht="81" customHeight="1" x14ac:dyDescent="0.35">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45"/>
      <c r="BU71" s="45"/>
      <c r="BV71" s="45"/>
      <c r="BW71" s="45"/>
      <c r="BX71" s="45"/>
      <c r="BY71" s="45"/>
      <c r="BZ71" s="45"/>
      <c r="CA71" s="45"/>
      <c r="CB71" s="45"/>
      <c r="CC71" s="45"/>
      <c r="CD71" s="45"/>
      <c r="CE71" s="45"/>
      <c r="CF71" s="45"/>
      <c r="CG71" s="45"/>
      <c r="CH71" s="45"/>
      <c r="CI71" s="45"/>
      <c r="CJ71" s="45"/>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59"/>
      <c r="DR71" s="45"/>
      <c r="DS71" s="67"/>
      <c r="DT71" s="45"/>
      <c r="DU71" s="45"/>
      <c r="DV71" s="45"/>
      <c r="DW71" s="45"/>
      <c r="DX71" s="45"/>
      <c r="DY71" s="45"/>
      <c r="DZ71" s="45"/>
      <c r="EA71" s="45"/>
      <c r="EB71" s="22"/>
      <c r="EC71" s="22"/>
      <c r="ED71" s="22"/>
      <c r="EE71" s="22"/>
      <c r="EF71" s="22"/>
      <c r="EG71" s="22"/>
      <c r="EH71" s="22"/>
      <c r="EI71" s="22"/>
      <c r="EJ71" s="22"/>
      <c r="EK71" s="22"/>
      <c r="EL71" s="22"/>
      <c r="EM71" s="22"/>
      <c r="EN71" s="22"/>
      <c r="EO71" s="22"/>
      <c r="EP71" s="45"/>
      <c r="EQ71" s="45"/>
      <c r="ER71" s="45"/>
      <c r="ES71" s="45"/>
      <c r="ET71" s="45"/>
      <c r="EU71" s="45"/>
      <c r="EV71" s="8"/>
      <c r="EW71" s="8"/>
      <c r="EX71" s="8"/>
      <c r="EY71" s="8"/>
      <c r="EZ71" s="45"/>
      <c r="FA71" s="45"/>
      <c r="FB71" s="45"/>
      <c r="FC71" s="45"/>
      <c r="FD71" s="45"/>
      <c r="FE71" s="45"/>
      <c r="FF71" s="45"/>
      <c r="FG71" s="45"/>
      <c r="FH71" s="45"/>
      <c r="FI71" s="45"/>
      <c r="FJ71" s="45"/>
      <c r="FK71" s="45"/>
      <c r="FL71" s="45"/>
      <c r="FM71" s="45"/>
      <c r="FN71" s="45"/>
      <c r="FO71" s="45"/>
      <c r="FP71" s="45"/>
      <c r="FQ71" s="45"/>
      <c r="FR71" s="45"/>
      <c r="FS71" s="45"/>
    </row>
    <row r="72" spans="1:175" ht="81" customHeight="1" x14ac:dyDescent="0.35">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T72" s="45"/>
      <c r="BU72" s="45"/>
      <c r="BV72" s="45"/>
      <c r="BW72" s="45"/>
      <c r="BX72" s="45"/>
      <c r="BY72" s="45"/>
      <c r="BZ72" s="45"/>
      <c r="CA72" s="45"/>
      <c r="CB72" s="45"/>
      <c r="CC72" s="45"/>
      <c r="CD72" s="45"/>
      <c r="CE72" s="45"/>
      <c r="CF72" s="45"/>
      <c r="CG72" s="45"/>
      <c r="CH72" s="45"/>
      <c r="CI72" s="45"/>
      <c r="CJ72" s="45"/>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59"/>
      <c r="DR72" s="45"/>
      <c r="DS72" s="67"/>
      <c r="DT72" s="45"/>
      <c r="DU72" s="45"/>
      <c r="DV72" s="45"/>
      <c r="DW72" s="45"/>
      <c r="DX72" s="45"/>
      <c r="DY72" s="45"/>
      <c r="DZ72" s="45"/>
      <c r="EA72" s="45"/>
      <c r="EB72" s="22"/>
      <c r="EC72" s="22"/>
      <c r="ED72" s="22"/>
      <c r="EE72" s="22"/>
      <c r="EF72" s="22"/>
      <c r="EG72" s="22"/>
      <c r="EH72" s="22"/>
      <c r="EI72" s="22"/>
      <c r="EJ72" s="22"/>
      <c r="EK72" s="22"/>
      <c r="EL72" s="22"/>
      <c r="EM72" s="22"/>
      <c r="EN72" s="22"/>
      <c r="EO72" s="22"/>
      <c r="EP72" s="45"/>
      <c r="EQ72" s="45"/>
      <c r="ER72" s="45"/>
      <c r="ES72" s="45"/>
      <c r="ET72" s="45"/>
      <c r="EU72" s="45"/>
      <c r="EV72" s="8"/>
      <c r="EW72" s="8"/>
      <c r="EX72" s="8"/>
      <c r="EY72" s="8"/>
      <c r="EZ72" s="45"/>
      <c r="FA72" s="45"/>
      <c r="FB72" s="45"/>
      <c r="FC72" s="45"/>
      <c r="FD72" s="45"/>
      <c r="FE72" s="45"/>
      <c r="FF72" s="45"/>
      <c r="FG72" s="45"/>
      <c r="FH72" s="45"/>
      <c r="FI72" s="45"/>
      <c r="FJ72" s="45"/>
      <c r="FK72" s="45"/>
      <c r="FL72" s="45"/>
      <c r="FM72" s="45"/>
      <c r="FN72" s="45"/>
      <c r="FO72" s="45"/>
      <c r="FP72" s="45"/>
      <c r="FQ72" s="45"/>
      <c r="FR72" s="45"/>
      <c r="FS72" s="45"/>
    </row>
    <row r="73" spans="1:175" ht="81" customHeight="1" x14ac:dyDescent="0.35">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45"/>
      <c r="BU73" s="45"/>
      <c r="BV73" s="45"/>
      <c r="BW73" s="45"/>
      <c r="BX73" s="45"/>
      <c r="BY73" s="45"/>
      <c r="BZ73" s="45"/>
      <c r="CA73" s="45"/>
      <c r="CB73" s="45"/>
      <c r="CC73" s="45"/>
      <c r="CD73" s="45"/>
      <c r="CE73" s="45"/>
      <c r="CF73" s="45"/>
      <c r="CG73" s="45"/>
      <c r="CH73" s="45"/>
      <c r="CI73" s="45"/>
      <c r="CJ73" s="45"/>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59"/>
      <c r="DR73" s="45"/>
      <c r="DS73" s="67"/>
      <c r="DT73" s="45"/>
      <c r="DU73" s="45"/>
      <c r="DV73" s="45"/>
      <c r="DW73" s="45"/>
      <c r="DX73" s="45"/>
      <c r="DY73" s="45"/>
      <c r="DZ73" s="45"/>
      <c r="EA73" s="45"/>
      <c r="EB73" s="22"/>
      <c r="EC73" s="22"/>
      <c r="ED73" s="22"/>
      <c r="EE73" s="22"/>
      <c r="EF73" s="22"/>
      <c r="EG73" s="22"/>
      <c r="EH73" s="22"/>
      <c r="EI73" s="22"/>
      <c r="EJ73" s="22"/>
      <c r="EK73" s="22"/>
      <c r="EL73" s="22"/>
      <c r="EM73" s="22"/>
      <c r="EN73" s="22"/>
      <c r="EO73" s="22"/>
      <c r="EP73" s="45"/>
      <c r="EQ73" s="45"/>
      <c r="ER73" s="45"/>
      <c r="ES73" s="45"/>
      <c r="ET73" s="45"/>
      <c r="EU73" s="45"/>
      <c r="EV73" s="8"/>
      <c r="EW73" s="8"/>
      <c r="EX73" s="8"/>
      <c r="EY73" s="8"/>
      <c r="EZ73" s="45"/>
      <c r="FA73" s="45"/>
      <c r="FB73" s="45"/>
      <c r="FC73" s="45"/>
      <c r="FD73" s="45"/>
      <c r="FE73" s="45"/>
      <c r="FF73" s="45"/>
      <c r="FG73" s="45"/>
      <c r="FH73" s="45"/>
      <c r="FI73" s="45"/>
      <c r="FJ73" s="45"/>
      <c r="FK73" s="45"/>
      <c r="FL73" s="45"/>
      <c r="FM73" s="45"/>
      <c r="FN73" s="45"/>
      <c r="FO73" s="45"/>
      <c r="FP73" s="45"/>
      <c r="FQ73" s="45"/>
      <c r="FR73" s="45"/>
      <c r="FS73" s="45"/>
    </row>
    <row r="74" spans="1:175" ht="81" customHeight="1" x14ac:dyDescent="0.35">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59"/>
      <c r="BZ74" s="45"/>
      <c r="CA74" s="45"/>
      <c r="CB74" s="45"/>
      <c r="CC74" s="45"/>
      <c r="CD74" s="45"/>
      <c r="CE74" s="45"/>
      <c r="CF74" s="45"/>
      <c r="CG74" s="45"/>
      <c r="CH74" s="45"/>
      <c r="CI74" s="45"/>
      <c r="CJ74" s="45"/>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59"/>
      <c r="DK74" s="45"/>
      <c r="DL74" s="59"/>
      <c r="DM74" s="45"/>
      <c r="DN74" s="45"/>
      <c r="DO74" s="45"/>
      <c r="DP74" s="45"/>
      <c r="DQ74" s="67"/>
      <c r="DR74" s="45"/>
      <c r="DS74" s="45"/>
      <c r="DT74" s="45"/>
      <c r="DU74" s="45"/>
      <c r="DV74" s="45"/>
      <c r="DW74" s="45"/>
      <c r="DX74" s="45"/>
      <c r="DY74" s="45"/>
      <c r="DZ74" s="45"/>
      <c r="EA74" s="45"/>
      <c r="EB74" s="22"/>
      <c r="EC74" s="22"/>
      <c r="ED74" s="22"/>
      <c r="EE74" s="22"/>
      <c r="EF74" s="22"/>
      <c r="EG74" s="22"/>
      <c r="EH74" s="22"/>
      <c r="EI74" s="22"/>
      <c r="EJ74" s="22"/>
      <c r="EK74" s="22"/>
      <c r="EL74" s="22"/>
      <c r="EM74" s="22"/>
      <c r="EN74" s="22"/>
      <c r="EO74" s="22"/>
      <c r="EP74" s="45"/>
      <c r="EQ74" s="45"/>
      <c r="ER74" s="45"/>
      <c r="ES74" s="45"/>
      <c r="ET74" s="45"/>
      <c r="EU74" s="45"/>
      <c r="EV74" s="8"/>
      <c r="EW74" s="8"/>
      <c r="EX74" s="8"/>
      <c r="EY74" s="8"/>
      <c r="EZ74" s="45"/>
      <c r="FA74" s="45"/>
      <c r="FB74" s="45"/>
      <c r="FC74" s="45"/>
      <c r="FD74" s="45"/>
      <c r="FE74" s="45"/>
      <c r="FF74" s="59"/>
      <c r="FG74" s="45"/>
      <c r="FH74" s="45"/>
      <c r="FI74" s="45"/>
      <c r="FJ74" s="45"/>
      <c r="FK74" s="45"/>
      <c r="FL74" s="45"/>
      <c r="FM74" s="45"/>
      <c r="FN74" s="45"/>
      <c r="FO74" s="45"/>
      <c r="FP74" s="45"/>
      <c r="FQ74" s="45"/>
      <c r="FR74" s="45"/>
      <c r="FS74" s="45"/>
    </row>
    <row r="75" spans="1:175" ht="81" customHeight="1" x14ac:dyDescent="0.35">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59"/>
      <c r="BZ75" s="45"/>
      <c r="CA75" s="45"/>
      <c r="CB75" s="45"/>
      <c r="CC75" s="45"/>
      <c r="CD75" s="45"/>
      <c r="CE75" s="45"/>
      <c r="CF75" s="45"/>
      <c r="CG75" s="45"/>
      <c r="CH75" s="45"/>
      <c r="CI75" s="45"/>
      <c r="CJ75" s="45"/>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67"/>
      <c r="DR75" s="45"/>
      <c r="DS75" s="45"/>
      <c r="DT75" s="45"/>
      <c r="DU75" s="45"/>
      <c r="DV75" s="45"/>
      <c r="DW75" s="45"/>
      <c r="DX75" s="45"/>
      <c r="DY75" s="45"/>
      <c r="DZ75" s="45"/>
      <c r="EA75" s="45"/>
      <c r="EB75" s="22"/>
      <c r="EC75" s="22"/>
      <c r="ED75" s="22"/>
      <c r="EE75" s="22"/>
      <c r="EF75" s="22"/>
      <c r="EG75" s="22"/>
      <c r="EH75" s="22"/>
      <c r="EI75" s="22"/>
      <c r="EJ75" s="22"/>
      <c r="EK75" s="22"/>
      <c r="EL75" s="22"/>
      <c r="EM75" s="22"/>
      <c r="EN75" s="22"/>
      <c r="EO75" s="22"/>
      <c r="EP75" s="45"/>
      <c r="EQ75" s="45"/>
      <c r="ER75" s="45"/>
      <c r="ES75" s="45"/>
      <c r="ET75" s="45"/>
      <c r="EU75" s="45"/>
      <c r="EV75" s="8"/>
      <c r="EW75" s="8"/>
      <c r="EX75" s="8"/>
      <c r="EY75" s="8"/>
      <c r="EZ75" s="45"/>
      <c r="FA75" s="45"/>
      <c r="FB75" s="45"/>
      <c r="FC75" s="45"/>
      <c r="FD75" s="45"/>
      <c r="FE75" s="45"/>
      <c r="FF75" s="59"/>
      <c r="FG75" s="45"/>
      <c r="FH75" s="45"/>
      <c r="FI75" s="45"/>
      <c r="FJ75" s="45"/>
      <c r="FK75" s="45"/>
      <c r="FL75" s="45"/>
      <c r="FM75" s="45"/>
      <c r="FN75" s="45"/>
      <c r="FO75" s="45"/>
      <c r="FP75" s="45"/>
      <c r="FQ75" s="45"/>
      <c r="FR75" s="45"/>
      <c r="FS75" s="45"/>
    </row>
    <row r="76" spans="1:175" ht="90.75" customHeight="1" x14ac:dyDescent="0.35">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67"/>
      <c r="DR76" s="45"/>
      <c r="DS76" s="45"/>
      <c r="DT76" s="45"/>
      <c r="DU76" s="45"/>
      <c r="DV76" s="45"/>
      <c r="DW76" s="45"/>
      <c r="DX76" s="45"/>
      <c r="DY76" s="45"/>
      <c r="DZ76" s="45"/>
      <c r="EA76" s="45"/>
      <c r="EB76" s="22"/>
      <c r="EC76" s="22"/>
      <c r="ED76" s="22"/>
      <c r="EE76" s="22"/>
      <c r="EF76" s="22"/>
      <c r="EG76" s="22"/>
      <c r="EH76" s="22"/>
      <c r="EI76" s="22"/>
      <c r="EJ76" s="22"/>
      <c r="EK76" s="22"/>
      <c r="EL76" s="22"/>
      <c r="EM76" s="22"/>
      <c r="EN76" s="22"/>
      <c r="EO76" s="22"/>
      <c r="EP76" s="45"/>
      <c r="EQ76" s="45"/>
      <c r="ER76" s="45"/>
      <c r="ES76" s="45"/>
      <c r="ET76" s="45"/>
      <c r="EU76" s="71"/>
      <c r="EV76" s="8"/>
      <c r="EW76" s="8"/>
      <c r="EX76" s="8"/>
      <c r="EY76" s="8"/>
      <c r="EZ76" s="45"/>
      <c r="FA76" s="45"/>
      <c r="FB76" s="45"/>
      <c r="FC76" s="45"/>
      <c r="FD76" s="45"/>
      <c r="FE76" s="45"/>
      <c r="FF76" s="45"/>
      <c r="FG76" s="45"/>
      <c r="FH76" s="45"/>
      <c r="FI76" s="45"/>
      <c r="FJ76" s="45"/>
      <c r="FK76" s="45"/>
      <c r="FL76" s="45"/>
      <c r="FM76" s="45"/>
      <c r="FN76" s="45"/>
      <c r="FO76" s="45"/>
      <c r="FP76" s="45"/>
      <c r="FQ76" s="45"/>
      <c r="FR76" s="45"/>
      <c r="FS76" s="45"/>
    </row>
    <row r="77" spans="1:175" ht="90.75" customHeight="1" x14ac:dyDescent="0.35">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67"/>
      <c r="DR77" s="45"/>
      <c r="DS77" s="45"/>
      <c r="DT77" s="45"/>
      <c r="DU77" s="45"/>
      <c r="DV77" s="45"/>
      <c r="DW77" s="45"/>
      <c r="DX77" s="45"/>
      <c r="DY77" s="45"/>
      <c r="DZ77" s="45"/>
      <c r="EA77" s="45"/>
      <c r="EB77" s="22"/>
      <c r="EC77" s="22"/>
      <c r="ED77" s="22"/>
      <c r="EE77" s="22"/>
      <c r="EF77" s="22"/>
      <c r="EG77" s="22"/>
      <c r="EH77" s="22"/>
      <c r="EI77" s="22"/>
      <c r="EJ77" s="22"/>
      <c r="EK77" s="22"/>
      <c r="EL77" s="22"/>
      <c r="EM77" s="22"/>
      <c r="EN77" s="22"/>
      <c r="EO77" s="22"/>
      <c r="EP77" s="45"/>
      <c r="EQ77" s="45"/>
      <c r="ER77" s="45"/>
      <c r="ES77" s="45"/>
      <c r="ET77" s="45"/>
      <c r="EU77" s="65"/>
      <c r="EV77" s="45"/>
      <c r="EW77" s="45"/>
      <c r="EX77" s="45"/>
      <c r="EY77" s="45"/>
      <c r="EZ77" s="45"/>
      <c r="FA77" s="45"/>
      <c r="FB77" s="45"/>
      <c r="FC77" s="45"/>
      <c r="FD77" s="45"/>
      <c r="FE77" s="45"/>
      <c r="FF77" s="45"/>
      <c r="FG77" s="45"/>
      <c r="FH77" s="45"/>
      <c r="FI77" s="45"/>
      <c r="FJ77" s="45"/>
      <c r="FK77" s="45"/>
      <c r="FL77" s="45"/>
      <c r="FM77" s="45"/>
      <c r="FN77" s="45"/>
      <c r="FO77" s="45"/>
      <c r="FP77" s="45"/>
      <c r="FQ77" s="45"/>
      <c r="FR77" s="45"/>
      <c r="FS77" s="45"/>
    </row>
    <row r="78" spans="1:175" ht="90.75" customHeight="1" x14ac:dyDescent="0.35">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c r="CB78" s="45"/>
      <c r="CC78" s="45"/>
      <c r="CD78" s="45"/>
      <c r="CE78" s="45"/>
      <c r="CF78" s="45"/>
      <c r="CG78" s="45"/>
      <c r="CH78" s="45"/>
      <c r="CI78" s="45"/>
      <c r="CJ78" s="45"/>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67"/>
      <c r="DR78" s="45"/>
      <c r="DS78" s="45"/>
      <c r="DT78" s="45"/>
      <c r="DU78" s="45"/>
      <c r="DV78" s="45"/>
      <c r="DW78" s="45"/>
      <c r="DX78" s="45"/>
      <c r="DY78" s="45"/>
      <c r="DZ78" s="45"/>
      <c r="EA78" s="45"/>
      <c r="EB78" s="22"/>
      <c r="EC78" s="22"/>
      <c r="ED78" s="22"/>
      <c r="EE78" s="22"/>
      <c r="EF78" s="22"/>
      <c r="EG78" s="22"/>
      <c r="EH78" s="22"/>
      <c r="EI78" s="22"/>
      <c r="EJ78" s="22"/>
      <c r="EK78" s="22"/>
      <c r="EL78" s="22"/>
      <c r="EM78" s="22"/>
      <c r="EN78" s="22"/>
      <c r="EO78" s="22"/>
      <c r="EP78" s="45"/>
      <c r="EQ78" s="45"/>
      <c r="ER78" s="45"/>
      <c r="ES78" s="45"/>
      <c r="ET78" s="45"/>
      <c r="EU78" s="45"/>
      <c r="EV78" s="45"/>
      <c r="EW78" s="45"/>
      <c r="EX78" s="45"/>
      <c r="EY78" s="45"/>
      <c r="EZ78" s="45"/>
      <c r="FA78" s="45"/>
      <c r="FB78" s="45"/>
      <c r="FC78" s="45"/>
      <c r="FD78" s="45"/>
      <c r="FE78" s="45"/>
      <c r="FF78" s="45"/>
      <c r="FG78" s="45"/>
      <c r="FH78" s="45"/>
      <c r="FI78" s="45"/>
      <c r="FJ78" s="45"/>
      <c r="FK78" s="45"/>
      <c r="FL78" s="45"/>
      <c r="FM78" s="45"/>
      <c r="FN78" s="45"/>
      <c r="FO78" s="45"/>
      <c r="FP78" s="45"/>
      <c r="FQ78" s="45"/>
      <c r="FR78" s="45"/>
      <c r="FS78" s="45"/>
    </row>
    <row r="79" spans="1:175" ht="91.5" customHeight="1" x14ac:dyDescent="0.35">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c r="BI79" s="45"/>
      <c r="BJ79" s="45"/>
      <c r="BK79" s="45"/>
      <c r="BL79" s="45"/>
      <c r="BM79" s="45"/>
      <c r="BN79" s="45"/>
      <c r="BO79" s="45"/>
      <c r="BP79" s="45"/>
      <c r="BQ79" s="45"/>
      <c r="BR79" s="45"/>
      <c r="BS79" s="45"/>
      <c r="BT79" s="45"/>
      <c r="BU79" s="45"/>
      <c r="BV79" s="45"/>
      <c r="BW79" s="45"/>
      <c r="BX79" s="45"/>
      <c r="BY79" s="45"/>
      <c r="BZ79" s="45"/>
      <c r="CA79" s="45"/>
      <c r="CB79" s="45"/>
      <c r="CC79" s="45"/>
      <c r="CD79" s="45"/>
      <c r="CE79" s="45"/>
      <c r="CF79" s="45"/>
      <c r="CG79" s="45"/>
      <c r="CH79" s="45"/>
      <c r="CI79" s="45"/>
      <c r="CJ79" s="45"/>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67"/>
      <c r="DR79" s="45"/>
      <c r="DS79" s="45"/>
      <c r="DT79" s="45"/>
      <c r="DU79" s="45"/>
      <c r="DV79" s="45"/>
      <c r="DW79" s="45"/>
      <c r="DX79" s="45"/>
      <c r="DY79" s="45"/>
      <c r="DZ79" s="45"/>
      <c r="EA79" s="45"/>
      <c r="EB79" s="22"/>
      <c r="EC79" s="22"/>
      <c r="ED79" s="22"/>
      <c r="EE79" s="22"/>
      <c r="EF79" s="22"/>
      <c r="EG79" s="22"/>
      <c r="EH79" s="22"/>
      <c r="EI79" s="22"/>
      <c r="EJ79" s="22"/>
      <c r="EK79" s="22"/>
      <c r="EL79" s="22"/>
      <c r="EM79" s="22"/>
      <c r="EN79" s="22"/>
      <c r="EO79" s="22"/>
      <c r="EP79" s="45"/>
      <c r="EQ79" s="45"/>
      <c r="ER79" s="45"/>
      <c r="ES79" s="45"/>
      <c r="ET79" s="45"/>
      <c r="EU79" s="45"/>
      <c r="EV79" s="45"/>
      <c r="EW79" s="45"/>
      <c r="EX79" s="45"/>
      <c r="EY79" s="45"/>
      <c r="EZ79" s="45"/>
      <c r="FA79" s="45"/>
      <c r="FB79" s="45"/>
      <c r="FC79" s="45"/>
      <c r="FD79" s="45"/>
      <c r="FE79" s="45"/>
      <c r="FF79" s="45"/>
      <c r="FG79" s="45"/>
      <c r="FH79" s="45"/>
      <c r="FI79" s="45"/>
      <c r="FJ79" s="45"/>
      <c r="FK79" s="45"/>
      <c r="FL79" s="45"/>
      <c r="FM79" s="45"/>
      <c r="FN79" s="45"/>
      <c r="FO79" s="45"/>
      <c r="FP79" s="45"/>
      <c r="FQ79" s="45"/>
      <c r="FR79" s="45"/>
      <c r="FS79" s="45"/>
    </row>
    <row r="80" spans="1:175" ht="91.5" customHeight="1" x14ac:dyDescent="0.35">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c r="BT80" s="45"/>
      <c r="BU80" s="45"/>
      <c r="BV80" s="45"/>
      <c r="BW80" s="45"/>
      <c r="BX80" s="45"/>
      <c r="BY80" s="45"/>
      <c r="BZ80" s="45"/>
      <c r="CA80" s="45"/>
      <c r="CB80" s="45"/>
      <c r="CC80" s="45"/>
      <c r="CD80" s="45"/>
      <c r="CE80" s="45"/>
      <c r="CF80" s="45"/>
      <c r="CG80" s="45"/>
      <c r="CH80" s="45"/>
      <c r="CI80" s="45"/>
      <c r="CJ80" s="45"/>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67"/>
      <c r="DR80" s="45"/>
      <c r="DS80" s="45"/>
      <c r="DT80" s="45"/>
      <c r="DU80" s="45"/>
      <c r="DV80" s="45"/>
      <c r="DW80" s="45"/>
      <c r="DX80" s="45"/>
      <c r="DY80" s="45"/>
      <c r="DZ80" s="45"/>
      <c r="EA80" s="45"/>
      <c r="EB80" s="22"/>
      <c r="EC80" s="22"/>
      <c r="ED80" s="22"/>
      <c r="EE80" s="22"/>
      <c r="EF80" s="22"/>
      <c r="EG80" s="22"/>
      <c r="EH80" s="22"/>
      <c r="EI80" s="22"/>
      <c r="EJ80" s="22"/>
      <c r="EK80" s="22"/>
      <c r="EL80" s="22"/>
      <c r="EM80" s="22"/>
      <c r="EN80" s="22"/>
      <c r="EO80" s="22"/>
      <c r="EP80" s="45"/>
      <c r="EQ80" s="45"/>
      <c r="ER80" s="45"/>
      <c r="ES80" s="45"/>
      <c r="ET80" s="45"/>
      <c r="EU80" s="45"/>
      <c r="EV80" s="45"/>
      <c r="EW80" s="45"/>
      <c r="EX80" s="45"/>
      <c r="EY80" s="45"/>
      <c r="EZ80" s="45"/>
      <c r="FA80" s="45"/>
      <c r="FB80" s="45"/>
      <c r="FC80" s="45"/>
      <c r="FD80" s="45"/>
      <c r="FE80" s="45"/>
      <c r="FF80" s="45"/>
      <c r="FG80" s="45"/>
      <c r="FH80" s="45"/>
      <c r="FI80" s="45"/>
      <c r="FJ80" s="45"/>
      <c r="FK80" s="45"/>
      <c r="FL80" s="45"/>
      <c r="FM80" s="45"/>
      <c r="FN80" s="45"/>
      <c r="FO80" s="45"/>
      <c r="FP80" s="45"/>
      <c r="FQ80" s="45"/>
      <c r="FR80" s="45"/>
      <c r="FS80" s="45"/>
    </row>
    <row r="81" spans="1:175" ht="105.75" customHeight="1" x14ac:dyDescent="0.35">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c r="BI81" s="45"/>
      <c r="BJ81" s="45"/>
      <c r="BK81" s="45"/>
      <c r="BL81" s="45"/>
      <c r="BM81" s="45"/>
      <c r="BN81" s="45"/>
      <c r="BO81" s="45"/>
      <c r="BP81" s="45"/>
      <c r="BQ81" s="45"/>
      <c r="BR81" s="45"/>
      <c r="BS81" s="45"/>
      <c r="BT81" s="45"/>
      <c r="BU81" s="45"/>
      <c r="BV81" s="45"/>
      <c r="BW81" s="45"/>
      <c r="BX81" s="45"/>
      <c r="BY81" s="45"/>
      <c r="BZ81" s="45"/>
      <c r="CA81" s="45"/>
      <c r="CB81" s="45"/>
      <c r="CC81" s="45"/>
      <c r="CD81" s="45"/>
      <c r="CE81" s="45"/>
      <c r="CF81" s="45"/>
      <c r="CG81" s="45"/>
      <c r="CH81" s="45"/>
      <c r="CI81" s="45"/>
      <c r="CJ81" s="45"/>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67"/>
      <c r="DR81" s="45"/>
      <c r="DS81" s="45"/>
      <c r="DT81" s="45"/>
      <c r="DU81" s="45"/>
      <c r="DV81" s="45"/>
      <c r="DW81" s="45"/>
      <c r="DX81" s="45"/>
      <c r="DY81" s="45"/>
      <c r="DZ81" s="45"/>
      <c r="EA81" s="45"/>
      <c r="EB81" s="22"/>
      <c r="EC81" s="22"/>
      <c r="ED81" s="22"/>
      <c r="EE81" s="22"/>
      <c r="EF81" s="22"/>
      <c r="EG81" s="22"/>
      <c r="EH81" s="22"/>
      <c r="EI81" s="22"/>
      <c r="EJ81" s="22"/>
      <c r="EK81" s="22"/>
      <c r="EL81" s="22"/>
      <c r="EM81" s="22"/>
      <c r="EN81" s="22"/>
      <c r="EO81" s="22"/>
      <c r="EP81" s="45"/>
      <c r="EQ81" s="45"/>
      <c r="ER81" s="45"/>
      <c r="ES81" s="45"/>
      <c r="ET81" s="45"/>
      <c r="EU81" s="45"/>
      <c r="EV81" s="45"/>
      <c r="EW81" s="45"/>
      <c r="EX81" s="45"/>
      <c r="EY81" s="45"/>
      <c r="EZ81" s="45"/>
      <c r="FA81" s="45"/>
      <c r="FB81" s="45"/>
      <c r="FC81" s="45"/>
      <c r="FD81" s="45"/>
      <c r="FE81" s="45"/>
      <c r="FF81" s="45"/>
      <c r="FG81" s="45"/>
      <c r="FH81" s="45"/>
      <c r="FI81" s="45"/>
      <c r="FJ81" s="45"/>
      <c r="FK81" s="45"/>
      <c r="FL81" s="45"/>
      <c r="FM81" s="45"/>
      <c r="FN81" s="45"/>
      <c r="FO81" s="45"/>
      <c r="FP81" s="45"/>
      <c r="FQ81" s="45"/>
      <c r="FR81" s="45"/>
      <c r="FS81" s="45"/>
    </row>
    <row r="82" spans="1:175" ht="57.75" customHeight="1" x14ac:dyDescent="0.35">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s="45"/>
      <c r="BM82" s="45"/>
      <c r="BN82" s="45"/>
      <c r="BO82" s="45"/>
      <c r="BP82" s="45"/>
      <c r="BQ82" s="45"/>
      <c r="BR82" s="45"/>
      <c r="BS82" s="45"/>
      <c r="BT82" s="45"/>
      <c r="BU82" s="45"/>
      <c r="BV82" s="45"/>
      <c r="BW82" s="45"/>
      <c r="BX82" s="45"/>
      <c r="BY82" s="45"/>
      <c r="BZ82" s="45"/>
      <c r="CA82" s="45"/>
      <c r="CB82" s="45"/>
      <c r="CC82" s="45"/>
      <c r="CD82" s="45"/>
      <c r="CE82" s="45"/>
      <c r="CF82" s="45"/>
      <c r="CG82" s="45"/>
      <c r="CH82" s="45"/>
      <c r="CI82" s="45"/>
      <c r="CJ82" s="45"/>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67"/>
      <c r="DR82" s="45"/>
      <c r="DS82" s="45"/>
      <c r="DT82" s="45"/>
      <c r="DU82" s="45"/>
      <c r="DV82" s="45"/>
      <c r="DW82" s="45"/>
      <c r="DX82" s="45"/>
      <c r="DY82" s="45"/>
      <c r="DZ82" s="45"/>
      <c r="EA82" s="45"/>
      <c r="EB82" s="22"/>
      <c r="EC82" s="22"/>
      <c r="ED82" s="22"/>
      <c r="EE82" s="22"/>
      <c r="EF82" s="22"/>
      <c r="EG82" s="22"/>
      <c r="EH82" s="22"/>
      <c r="EI82" s="22"/>
      <c r="EJ82" s="22"/>
      <c r="EK82" s="22"/>
      <c r="EL82" s="22"/>
      <c r="EM82" s="22"/>
      <c r="EN82" s="22"/>
      <c r="EO82" s="22"/>
      <c r="EP82" s="45"/>
      <c r="EQ82" s="45"/>
      <c r="ER82" s="45"/>
      <c r="ES82" s="45"/>
      <c r="ET82" s="45"/>
      <c r="EU82" s="45"/>
      <c r="EV82" s="45"/>
      <c r="EW82" s="45"/>
      <c r="EX82" s="45"/>
      <c r="EY82" s="45"/>
      <c r="EZ82" s="45"/>
      <c r="FA82" s="45"/>
      <c r="FB82" s="45"/>
      <c r="FC82" s="45"/>
      <c r="FD82" s="45"/>
      <c r="FE82" s="45"/>
      <c r="FF82" s="45"/>
      <c r="FG82" s="45"/>
      <c r="FH82" s="45"/>
      <c r="FI82" s="45"/>
      <c r="FJ82" s="45"/>
      <c r="FK82" s="45"/>
      <c r="FL82" s="45"/>
      <c r="FM82" s="45"/>
      <c r="FN82" s="45"/>
      <c r="FO82" s="45"/>
      <c r="FP82" s="45"/>
      <c r="FQ82" s="45"/>
      <c r="FR82" s="45"/>
      <c r="FS82" s="45"/>
    </row>
    <row r="83" spans="1:175" ht="57.75" customHeight="1" x14ac:dyDescent="0.35">
      <c r="A83" s="45"/>
      <c r="B83" s="45"/>
      <c r="C83" s="45"/>
      <c r="D83" s="45"/>
      <c r="E83" s="45"/>
      <c r="F83" s="45"/>
      <c r="G83" s="45"/>
      <c r="H83" s="45"/>
      <c r="I83" s="45"/>
      <c r="J83" s="45"/>
      <c r="K83" s="45"/>
      <c r="L83" s="45"/>
      <c r="M83" s="45"/>
      <c r="N83" s="45"/>
      <c r="O83" s="45"/>
      <c r="P83" s="45"/>
      <c r="Q83" s="45"/>
      <c r="R83" s="45"/>
      <c r="S83" s="45"/>
      <c r="T83" s="45"/>
      <c r="U83" s="45"/>
      <c r="V83" s="45"/>
      <c r="W83" s="45"/>
      <c r="X83" s="45"/>
      <c r="Y83" s="66"/>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22"/>
      <c r="EC83" s="22"/>
      <c r="ED83" s="22"/>
      <c r="EE83" s="22"/>
      <c r="EF83" s="22"/>
      <c r="EG83" s="22"/>
      <c r="EH83" s="22"/>
      <c r="EI83" s="22"/>
      <c r="EJ83" s="22"/>
      <c r="EK83" s="22"/>
      <c r="EL83" s="22"/>
      <c r="EM83" s="22"/>
      <c r="EN83" s="22"/>
      <c r="EO83" s="22"/>
      <c r="EP83" s="45"/>
      <c r="EQ83" s="45"/>
      <c r="ER83" s="45"/>
      <c r="ES83" s="45"/>
      <c r="ET83" s="45"/>
      <c r="EU83" s="45"/>
      <c r="EV83" s="45"/>
      <c r="EW83" s="45"/>
      <c r="EX83" s="45"/>
      <c r="EY83" s="45"/>
      <c r="EZ83" s="45"/>
      <c r="FA83" s="45"/>
      <c r="FB83" s="45"/>
      <c r="FC83" s="45"/>
      <c r="FD83" s="45"/>
      <c r="FE83" s="45"/>
      <c r="FF83" s="45"/>
      <c r="FG83" s="45"/>
      <c r="FH83" s="45"/>
      <c r="FI83" s="45"/>
      <c r="FJ83" s="45"/>
      <c r="FK83" s="45"/>
      <c r="FL83" s="45"/>
      <c r="FM83" s="45"/>
      <c r="FN83" s="45"/>
      <c r="FO83" s="45"/>
      <c r="FP83" s="45"/>
      <c r="FQ83" s="45"/>
      <c r="FR83" s="45"/>
      <c r="FS83" s="45"/>
    </row>
    <row r="84" spans="1:175" ht="57.75" customHeight="1" x14ac:dyDescent="0.35">
      <c r="A84" s="45"/>
      <c r="B84" s="45"/>
      <c r="C84" s="45"/>
      <c r="D84" s="45"/>
      <c r="E84" s="45"/>
      <c r="F84" s="45"/>
      <c r="G84" s="45"/>
      <c r="H84" s="45"/>
      <c r="I84" s="45"/>
      <c r="J84" s="45"/>
      <c r="K84" s="45"/>
      <c r="L84" s="45"/>
      <c r="M84" s="45"/>
      <c r="N84" s="45"/>
      <c r="O84" s="45"/>
      <c r="P84" s="45"/>
      <c r="Q84" s="45"/>
      <c r="R84" s="45"/>
      <c r="S84" s="45"/>
      <c r="T84" s="45"/>
      <c r="U84" s="45"/>
      <c r="V84" s="45"/>
      <c r="W84" s="66"/>
      <c r="X84" s="45"/>
      <c r="Y84" s="66"/>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45"/>
      <c r="BE84" s="45"/>
      <c r="BF84" s="45"/>
      <c r="BG84" s="45"/>
      <c r="BH84" s="45"/>
      <c r="BI84" s="45"/>
      <c r="BJ84" s="45"/>
      <c r="BK84" s="45"/>
      <c r="BL84" s="45"/>
      <c r="BM84" s="45"/>
      <c r="BN84" s="45"/>
      <c r="BO84" s="45"/>
      <c r="BP84" s="45"/>
      <c r="BQ84" s="45"/>
      <c r="BR84" s="45"/>
      <c r="BS84" s="45"/>
      <c r="BT84" s="45"/>
      <c r="BU84" s="45"/>
      <c r="BV84" s="45"/>
      <c r="BW84" s="45"/>
      <c r="BX84" s="45"/>
      <c r="BY84" s="45"/>
      <c r="BZ84" s="45"/>
      <c r="CA84" s="45"/>
      <c r="CB84" s="45"/>
      <c r="CC84" s="45"/>
      <c r="CD84" s="45"/>
      <c r="CE84" s="45"/>
      <c r="CF84" s="45"/>
      <c r="CG84" s="45"/>
      <c r="CH84" s="45"/>
      <c r="CI84" s="45"/>
      <c r="CJ84" s="45"/>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22"/>
      <c r="EC84" s="22"/>
      <c r="ED84" s="22"/>
      <c r="EE84" s="22"/>
      <c r="EF84" s="22"/>
      <c r="EG84" s="22"/>
      <c r="EH84" s="22"/>
      <c r="EI84" s="22"/>
      <c r="EJ84" s="22"/>
      <c r="EK84" s="22"/>
      <c r="EL84" s="22"/>
      <c r="EM84" s="22"/>
      <c r="EN84" s="22"/>
      <c r="EO84" s="22"/>
      <c r="EP84" s="45"/>
      <c r="EQ84" s="45"/>
      <c r="ER84" s="45"/>
      <c r="ES84" s="45"/>
      <c r="ET84" s="45"/>
      <c r="EU84" s="45"/>
      <c r="EV84" s="45"/>
      <c r="EW84" s="45"/>
      <c r="EX84" s="45"/>
      <c r="EY84" s="45"/>
      <c r="EZ84" s="45"/>
      <c r="FA84" s="45"/>
      <c r="FB84" s="45"/>
      <c r="FC84" s="45"/>
      <c r="FD84" s="45"/>
      <c r="FE84" s="45"/>
      <c r="FF84" s="45"/>
      <c r="FG84" s="45"/>
      <c r="FH84" s="45"/>
      <c r="FI84" s="45"/>
      <c r="FJ84" s="45"/>
      <c r="FK84" s="45"/>
      <c r="FL84" s="45"/>
      <c r="FM84" s="45"/>
      <c r="FN84" s="45"/>
      <c r="FO84" s="45"/>
      <c r="FP84" s="45"/>
      <c r="FQ84" s="45"/>
      <c r="FR84" s="45"/>
      <c r="FS84" s="45"/>
    </row>
    <row r="85" spans="1:175" ht="57.75" customHeight="1" x14ac:dyDescent="0.35">
      <c r="A85" s="45"/>
      <c r="B85" s="45"/>
      <c r="C85" s="45"/>
      <c r="D85" s="45"/>
      <c r="E85" s="45"/>
      <c r="F85" s="45"/>
      <c r="G85" s="45"/>
      <c r="H85" s="45"/>
      <c r="I85" s="45"/>
      <c r="J85" s="45"/>
      <c r="K85" s="45"/>
      <c r="L85" s="45"/>
      <c r="M85" s="45"/>
      <c r="N85" s="45"/>
      <c r="O85" s="45"/>
      <c r="P85" s="45"/>
      <c r="Q85" s="45"/>
      <c r="R85" s="45"/>
      <c r="S85" s="45"/>
      <c r="T85" s="45"/>
      <c r="U85" s="45"/>
      <c r="V85" s="45"/>
      <c r="W85" s="66"/>
      <c r="X85" s="45"/>
      <c r="Y85" s="66"/>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45"/>
      <c r="BE85" s="45"/>
      <c r="BF85" s="45"/>
      <c r="BG85" s="45"/>
      <c r="BH85" s="45"/>
      <c r="BI85" s="45"/>
      <c r="BJ85" s="45"/>
      <c r="BK85" s="45"/>
      <c r="BL85" s="45"/>
      <c r="BM85" s="45"/>
      <c r="BN85" s="45"/>
      <c r="BO85" s="45"/>
      <c r="BP85" s="45"/>
      <c r="BQ85" s="45"/>
      <c r="BR85" s="45"/>
      <c r="BS85" s="45"/>
      <c r="BT85" s="45"/>
      <c r="BU85" s="45"/>
      <c r="BV85" s="45"/>
      <c r="BW85" s="45"/>
      <c r="BX85" s="45"/>
      <c r="BY85" s="45"/>
      <c r="BZ85" s="45"/>
      <c r="CA85" s="45"/>
      <c r="CB85" s="45"/>
      <c r="CC85" s="45"/>
      <c r="CD85" s="45"/>
      <c r="CE85" s="45"/>
      <c r="CF85" s="45"/>
      <c r="CG85" s="45"/>
      <c r="CH85" s="45"/>
      <c r="CI85" s="45"/>
      <c r="CJ85" s="45"/>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22"/>
      <c r="EC85" s="22"/>
      <c r="ED85" s="22"/>
      <c r="EE85" s="22"/>
      <c r="EF85" s="22"/>
      <c r="EG85" s="22"/>
      <c r="EH85" s="22"/>
      <c r="EI85" s="22"/>
      <c r="EJ85" s="22"/>
      <c r="EK85" s="22"/>
      <c r="EL85" s="22"/>
      <c r="EM85" s="22"/>
      <c r="EN85" s="22"/>
      <c r="EO85" s="22"/>
      <c r="EP85" s="45"/>
      <c r="EQ85" s="45"/>
      <c r="ER85" s="45"/>
      <c r="ES85" s="45"/>
      <c r="ET85" s="45"/>
      <c r="EU85" s="45"/>
      <c r="EV85" s="45"/>
      <c r="EW85" s="45"/>
      <c r="EX85" s="45"/>
      <c r="EY85" s="45"/>
      <c r="EZ85" s="45"/>
      <c r="FA85" s="45"/>
      <c r="FB85" s="45"/>
      <c r="FC85" s="45"/>
      <c r="FD85" s="45"/>
      <c r="FE85" s="45"/>
      <c r="FF85" s="45"/>
      <c r="FG85" s="45"/>
      <c r="FH85" s="45"/>
      <c r="FI85" s="45"/>
      <c r="FJ85" s="45"/>
      <c r="FK85" s="45"/>
      <c r="FL85" s="45"/>
      <c r="FM85" s="45"/>
      <c r="FN85" s="45"/>
      <c r="FO85" s="45"/>
      <c r="FP85" s="45"/>
      <c r="FQ85" s="45"/>
      <c r="FR85" s="45"/>
      <c r="FS85" s="45"/>
    </row>
    <row r="86" spans="1:175" ht="57.75" customHeight="1" x14ac:dyDescent="0.35">
      <c r="A86" s="45"/>
      <c r="B86" s="45"/>
      <c r="C86" s="45"/>
      <c r="D86" s="45"/>
      <c r="E86" s="45"/>
      <c r="F86" s="45"/>
      <c r="G86" s="45"/>
      <c r="H86" s="45"/>
      <c r="I86" s="45"/>
      <c r="J86" s="45"/>
      <c r="K86" s="45"/>
      <c r="L86" s="45"/>
      <c r="M86" s="45"/>
      <c r="N86" s="45"/>
      <c r="O86" s="45"/>
      <c r="P86" s="45"/>
      <c r="Q86" s="45"/>
      <c r="R86" s="45"/>
      <c r="S86" s="45"/>
      <c r="T86" s="45"/>
      <c r="U86" s="45"/>
      <c r="V86" s="45"/>
      <c r="W86" s="66"/>
      <c r="X86" s="45"/>
      <c r="Y86" s="66"/>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45"/>
      <c r="BE86" s="45"/>
      <c r="BF86" s="45"/>
      <c r="BG86" s="45"/>
      <c r="BH86" s="45"/>
      <c r="BI86" s="45"/>
      <c r="BJ86" s="45"/>
      <c r="BK86" s="45"/>
      <c r="BL86" s="45"/>
      <c r="BM86" s="45"/>
      <c r="BN86" s="45"/>
      <c r="BO86" s="45"/>
      <c r="BP86" s="45"/>
      <c r="BQ86" s="45"/>
      <c r="BR86" s="45"/>
      <c r="BS86" s="45"/>
      <c r="BT86" s="45"/>
      <c r="BU86" s="45"/>
      <c r="BV86" s="45"/>
      <c r="BW86" s="45"/>
      <c r="BX86" s="45"/>
      <c r="BY86" s="45"/>
      <c r="BZ86" s="45"/>
      <c r="CA86" s="45"/>
      <c r="CB86" s="45"/>
      <c r="CC86" s="45"/>
      <c r="CD86" s="45"/>
      <c r="CE86" s="45"/>
      <c r="CF86" s="45"/>
      <c r="CG86" s="45"/>
      <c r="CH86" s="45"/>
      <c r="CI86" s="45"/>
      <c r="CJ86" s="45"/>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22"/>
      <c r="EC86" s="22"/>
      <c r="ED86" s="22"/>
      <c r="EE86" s="22"/>
      <c r="EF86" s="22"/>
      <c r="EG86" s="22"/>
      <c r="EH86" s="22"/>
      <c r="EI86" s="22"/>
      <c r="EJ86" s="22"/>
      <c r="EK86" s="22"/>
      <c r="EL86" s="22"/>
      <c r="EM86" s="22"/>
      <c r="EN86" s="22"/>
      <c r="EO86" s="22"/>
      <c r="EP86" s="45"/>
      <c r="EQ86" s="45"/>
      <c r="ER86" s="45"/>
      <c r="ES86" s="45"/>
      <c r="ET86" s="45"/>
      <c r="EU86" s="45"/>
      <c r="EV86" s="45"/>
      <c r="EW86" s="45"/>
      <c r="EX86" s="45"/>
      <c r="EY86" s="45"/>
      <c r="EZ86" s="45"/>
      <c r="FA86" s="45"/>
      <c r="FB86" s="45"/>
      <c r="FC86" s="45"/>
      <c r="FD86" s="45"/>
      <c r="FE86" s="45"/>
      <c r="FF86" s="45"/>
      <c r="FG86" s="45"/>
      <c r="FH86" s="45"/>
      <c r="FI86" s="45"/>
      <c r="FJ86" s="45"/>
      <c r="FK86" s="45"/>
      <c r="FL86" s="45"/>
      <c r="FM86" s="45"/>
      <c r="FN86" s="45"/>
      <c r="FO86" s="45"/>
      <c r="FP86" s="45"/>
      <c r="FQ86" s="45"/>
      <c r="FR86" s="45"/>
      <c r="FS86" s="45"/>
    </row>
    <row r="87" spans="1:175" ht="57.75" customHeight="1" x14ac:dyDescent="0.35">
      <c r="A87" s="45"/>
      <c r="B87" s="45"/>
      <c r="C87" s="45"/>
      <c r="D87" s="45"/>
      <c r="E87" s="45"/>
      <c r="F87" s="45"/>
      <c r="G87" s="45"/>
      <c r="H87" s="45"/>
      <c r="I87" s="45"/>
      <c r="J87" s="45"/>
      <c r="K87" s="45"/>
      <c r="L87" s="45"/>
      <c r="M87" s="45"/>
      <c r="N87" s="45"/>
      <c r="O87" s="45"/>
      <c r="P87" s="45"/>
      <c r="Q87" s="45"/>
      <c r="R87" s="45"/>
      <c r="S87" s="45"/>
      <c r="T87" s="45"/>
      <c r="U87" s="45"/>
      <c r="V87" s="45"/>
      <c r="W87" s="66"/>
      <c r="X87" s="45"/>
      <c r="Y87" s="66"/>
      <c r="Z87" s="45"/>
      <c r="AA87" s="45"/>
      <c r="AB87" s="45"/>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45"/>
      <c r="BE87" s="45"/>
      <c r="BF87" s="45"/>
      <c r="BG87" s="45"/>
      <c r="BH87" s="45"/>
      <c r="BI87" s="45"/>
      <c r="BJ87" s="45"/>
      <c r="BK87" s="45"/>
      <c r="BL87" s="45"/>
      <c r="BM87" s="45"/>
      <c r="BN87" s="45"/>
      <c r="BO87" s="45"/>
      <c r="BP87" s="45"/>
      <c r="BQ87" s="45"/>
      <c r="BR87" s="45"/>
      <c r="BS87" s="45"/>
      <c r="BT87" s="45"/>
      <c r="BU87" s="45"/>
      <c r="BV87" s="45"/>
      <c r="BW87" s="45"/>
      <c r="BX87" s="45"/>
      <c r="BY87" s="45"/>
      <c r="BZ87" s="45"/>
      <c r="CA87" s="45"/>
      <c r="CB87" s="45"/>
      <c r="CC87" s="45"/>
      <c r="CD87" s="45"/>
      <c r="CE87" s="45"/>
      <c r="CF87" s="45"/>
      <c r="CG87" s="45"/>
      <c r="CH87" s="45"/>
      <c r="CI87" s="45"/>
      <c r="CJ87" s="45"/>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22"/>
      <c r="EC87" s="22"/>
      <c r="ED87" s="22"/>
      <c r="EE87" s="22"/>
      <c r="EF87" s="22"/>
      <c r="EG87" s="22"/>
      <c r="EH87" s="22"/>
      <c r="EI87" s="22"/>
      <c r="EJ87" s="22"/>
      <c r="EK87" s="22"/>
      <c r="EL87" s="22"/>
      <c r="EM87" s="22"/>
      <c r="EN87" s="22"/>
      <c r="EO87" s="22"/>
      <c r="EP87" s="45"/>
      <c r="EQ87" s="45"/>
      <c r="ER87" s="45"/>
      <c r="ES87" s="45"/>
      <c r="ET87" s="45"/>
      <c r="EU87" s="45"/>
      <c r="EV87" s="45"/>
      <c r="EW87" s="45"/>
      <c r="EX87" s="45"/>
      <c r="EY87" s="45"/>
      <c r="EZ87" s="45"/>
      <c r="FA87" s="45"/>
      <c r="FB87" s="45"/>
      <c r="FC87" s="45"/>
      <c r="FD87" s="45"/>
      <c r="FE87" s="45"/>
      <c r="FF87" s="45"/>
      <c r="FG87" s="45"/>
      <c r="FH87" s="45"/>
      <c r="FI87" s="45"/>
      <c r="FJ87" s="45"/>
      <c r="FK87" s="45"/>
      <c r="FL87" s="45"/>
      <c r="FM87" s="45"/>
      <c r="FN87" s="45"/>
      <c r="FO87" s="45"/>
      <c r="FP87" s="45"/>
      <c r="FQ87" s="45"/>
      <c r="FR87" s="45"/>
      <c r="FS87" s="45"/>
    </row>
    <row r="88" spans="1:175" ht="57.75" customHeight="1" x14ac:dyDescent="0.35">
      <c r="A88" s="45"/>
      <c r="B88" s="45"/>
      <c r="C88" s="45"/>
      <c r="D88" s="45"/>
      <c r="E88" s="45"/>
      <c r="F88" s="45"/>
      <c r="G88" s="45"/>
      <c r="H88" s="45"/>
      <c r="I88" s="45"/>
      <c r="J88" s="45"/>
      <c r="K88" s="45"/>
      <c r="L88" s="45"/>
      <c r="M88" s="45"/>
      <c r="N88" s="45"/>
      <c r="O88" s="45"/>
      <c r="P88" s="45"/>
      <c r="Q88" s="45"/>
      <c r="R88" s="45"/>
      <c r="S88" s="45"/>
      <c r="T88" s="45"/>
      <c r="U88" s="45"/>
      <c r="V88" s="45"/>
      <c r="W88" s="66"/>
      <c r="X88" s="45"/>
      <c r="Y88" s="66"/>
      <c r="Z88" s="45"/>
      <c r="AA88" s="45"/>
      <c r="AB88" s="45"/>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45"/>
      <c r="BE88" s="45"/>
      <c r="BF88" s="45"/>
      <c r="BG88" s="45"/>
      <c r="BH88" s="45"/>
      <c r="BI88" s="45"/>
      <c r="BJ88" s="45"/>
      <c r="BK88" s="45"/>
      <c r="BL88" s="45"/>
      <c r="BM88" s="45"/>
      <c r="BN88" s="45"/>
      <c r="BO88" s="45"/>
      <c r="BP88" s="45"/>
      <c r="BQ88" s="45"/>
      <c r="BR88" s="45"/>
      <c r="BS88" s="45"/>
      <c r="BT88" s="45"/>
      <c r="BU88" s="45"/>
      <c r="BV88" s="45"/>
      <c r="BW88" s="45"/>
      <c r="BX88" s="45"/>
      <c r="BY88" s="45"/>
      <c r="BZ88" s="45"/>
      <c r="CA88" s="45"/>
      <c r="CB88" s="45"/>
      <c r="CC88" s="45"/>
      <c r="CD88" s="45"/>
      <c r="CE88" s="45"/>
      <c r="CF88" s="45"/>
      <c r="CG88" s="45"/>
      <c r="CH88" s="45"/>
      <c r="CI88" s="45"/>
      <c r="CJ88" s="45"/>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22"/>
      <c r="EC88" s="22"/>
      <c r="ED88" s="22"/>
      <c r="EE88" s="22"/>
      <c r="EF88" s="22"/>
      <c r="EG88" s="22"/>
      <c r="EH88" s="22"/>
      <c r="EI88" s="22"/>
      <c r="EJ88" s="22"/>
      <c r="EK88" s="22"/>
      <c r="EL88" s="22"/>
      <c r="EM88" s="22"/>
      <c r="EN88" s="22"/>
      <c r="EO88" s="22"/>
      <c r="EP88" s="45"/>
      <c r="EQ88" s="45"/>
      <c r="ER88" s="45"/>
      <c r="ES88" s="45"/>
      <c r="ET88" s="45"/>
      <c r="EU88" s="45"/>
      <c r="EV88" s="45"/>
      <c r="EW88" s="45"/>
      <c r="EX88" s="45"/>
      <c r="EY88" s="45"/>
      <c r="EZ88" s="45"/>
      <c r="FA88" s="45"/>
      <c r="FB88" s="45"/>
      <c r="FC88" s="45"/>
      <c r="FD88" s="45"/>
      <c r="FE88" s="45"/>
      <c r="FF88" s="45"/>
      <c r="FG88" s="45"/>
      <c r="FH88" s="45"/>
      <c r="FI88" s="45"/>
      <c r="FJ88" s="45"/>
      <c r="FK88" s="45"/>
      <c r="FL88" s="45"/>
      <c r="FM88" s="45"/>
      <c r="FN88" s="45"/>
      <c r="FO88" s="45"/>
      <c r="FP88" s="45"/>
      <c r="FQ88" s="45"/>
      <c r="FR88" s="45"/>
      <c r="FS88" s="45"/>
    </row>
    <row r="89" spans="1:175" ht="99" customHeight="1" x14ac:dyDescent="0.35">
      <c r="A89" s="45"/>
      <c r="B89" s="45"/>
      <c r="C89" s="45"/>
      <c r="D89" s="45"/>
      <c r="E89" s="45"/>
      <c r="F89" s="45"/>
      <c r="G89" s="45"/>
      <c r="H89" s="45"/>
      <c r="I89" s="45"/>
      <c r="J89" s="45"/>
      <c r="K89" s="45"/>
      <c r="L89" s="45"/>
      <c r="M89" s="45"/>
      <c r="N89" s="45"/>
      <c r="O89" s="45"/>
      <c r="P89" s="45"/>
      <c r="Q89" s="45"/>
      <c r="R89" s="45"/>
      <c r="S89" s="45"/>
      <c r="T89" s="45"/>
      <c r="U89" s="45"/>
      <c r="V89" s="45"/>
      <c r="W89" s="66"/>
      <c r="X89" s="45"/>
      <c r="Y89" s="66"/>
      <c r="Z89" s="45"/>
      <c r="AA89" s="45"/>
      <c r="AB89" s="45"/>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45"/>
      <c r="BE89" s="45"/>
      <c r="BF89" s="45"/>
      <c r="BG89" s="45"/>
      <c r="BH89" s="45"/>
      <c r="BI89" s="45"/>
      <c r="BJ89" s="45"/>
      <c r="BK89" s="45"/>
      <c r="BL89" s="45"/>
      <c r="BM89" s="45"/>
      <c r="BN89" s="45"/>
      <c r="BO89" s="45"/>
      <c r="BP89" s="45"/>
      <c r="BQ89" s="45"/>
      <c r="BR89" s="45"/>
      <c r="BS89" s="45"/>
      <c r="BT89" s="45"/>
      <c r="BU89" s="45"/>
      <c r="BV89" s="45"/>
      <c r="BW89" s="45"/>
      <c r="BX89" s="45"/>
      <c r="BY89" s="45"/>
      <c r="BZ89" s="45"/>
      <c r="CA89" s="45"/>
      <c r="CB89" s="45"/>
      <c r="CC89" s="45"/>
      <c r="CD89" s="45"/>
      <c r="CE89" s="45"/>
      <c r="CF89" s="45"/>
      <c r="CG89" s="45"/>
      <c r="CH89" s="45"/>
      <c r="CI89" s="45"/>
      <c r="CJ89" s="45"/>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22"/>
      <c r="EC89" s="22"/>
      <c r="ED89" s="22"/>
      <c r="EE89" s="22"/>
      <c r="EF89" s="22"/>
      <c r="EG89" s="22"/>
      <c r="EH89" s="22"/>
      <c r="EI89" s="22"/>
      <c r="EJ89" s="22"/>
      <c r="EK89" s="22"/>
      <c r="EL89" s="22"/>
      <c r="EM89" s="22"/>
      <c r="EN89" s="22"/>
      <c r="EO89" s="22"/>
      <c r="EP89" s="45"/>
      <c r="EQ89" s="45"/>
      <c r="ER89" s="45"/>
      <c r="ES89" s="45"/>
      <c r="ET89" s="45"/>
      <c r="EU89" s="45"/>
      <c r="EV89" s="45"/>
      <c r="EW89" s="45"/>
      <c r="EX89" s="45"/>
      <c r="EY89" s="45"/>
      <c r="EZ89" s="45"/>
      <c r="FA89" s="45"/>
      <c r="FB89" s="45"/>
      <c r="FC89" s="45"/>
      <c r="FD89" s="45"/>
      <c r="FE89" s="45"/>
      <c r="FF89" s="45"/>
      <c r="FG89" s="45"/>
      <c r="FH89" s="45"/>
      <c r="FI89" s="45"/>
      <c r="FJ89" s="45"/>
      <c r="FK89" s="45"/>
      <c r="FL89" s="45"/>
      <c r="FM89" s="45"/>
      <c r="FN89" s="45"/>
      <c r="FO89" s="45"/>
      <c r="FP89" s="45"/>
      <c r="FQ89" s="45"/>
      <c r="FR89" s="45"/>
      <c r="FS89" s="45"/>
    </row>
    <row r="90" spans="1:175" ht="76.5" customHeight="1" x14ac:dyDescent="0.35">
      <c r="A90" s="45"/>
      <c r="B90" s="45"/>
      <c r="C90" s="45"/>
      <c r="D90" s="45"/>
      <c r="E90" s="45"/>
      <c r="F90" s="45"/>
      <c r="G90" s="45"/>
      <c r="H90" s="45"/>
      <c r="I90" s="45"/>
      <c r="J90" s="45"/>
      <c r="K90" s="45"/>
      <c r="L90" s="45"/>
      <c r="M90" s="45"/>
      <c r="N90" s="45"/>
      <c r="O90" s="45"/>
      <c r="P90" s="45"/>
      <c r="Q90" s="45"/>
      <c r="R90" s="45"/>
      <c r="S90" s="45"/>
      <c r="T90" s="45"/>
      <c r="U90" s="45"/>
      <c r="V90" s="45"/>
      <c r="W90" s="66"/>
      <c r="X90" s="45"/>
      <c r="Y90" s="66"/>
      <c r="Z90" s="45"/>
      <c r="AA90" s="45"/>
      <c r="AB90" s="45"/>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45"/>
      <c r="BE90" s="45"/>
      <c r="BF90" s="45"/>
      <c r="BG90" s="45"/>
      <c r="BH90" s="45"/>
      <c r="BI90" s="45"/>
      <c r="BJ90" s="45"/>
      <c r="BK90" s="45"/>
      <c r="BL90" s="45"/>
      <c r="BM90" s="45"/>
      <c r="BN90" s="45"/>
      <c r="BO90" s="45"/>
      <c r="BP90" s="45"/>
      <c r="BQ90" s="45"/>
      <c r="BR90" s="45"/>
      <c r="BS90" s="45"/>
      <c r="BT90" s="45"/>
      <c r="BU90" s="45"/>
      <c r="BV90" s="45"/>
      <c r="BW90" s="45"/>
      <c r="BX90" s="45"/>
      <c r="BY90" s="45"/>
      <c r="BZ90" s="45"/>
      <c r="CA90" s="45"/>
      <c r="CB90" s="45"/>
      <c r="CC90" s="45"/>
      <c r="CD90" s="45"/>
      <c r="CE90" s="45"/>
      <c r="CF90" s="45"/>
      <c r="CG90" s="45"/>
      <c r="CH90" s="45"/>
      <c r="CI90" s="45"/>
      <c r="CJ90" s="45"/>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22"/>
      <c r="EC90" s="22"/>
      <c r="ED90" s="22"/>
      <c r="EE90" s="22"/>
      <c r="EF90" s="22"/>
      <c r="EG90" s="22"/>
      <c r="EH90" s="22"/>
      <c r="EI90" s="22"/>
      <c r="EJ90" s="22"/>
      <c r="EK90" s="22"/>
      <c r="EL90" s="22"/>
      <c r="EM90" s="22"/>
      <c r="EN90" s="22"/>
      <c r="EO90" s="22"/>
      <c r="EP90" s="45"/>
      <c r="EQ90" s="45"/>
      <c r="ER90" s="45"/>
      <c r="ES90" s="45"/>
      <c r="ET90" s="45"/>
      <c r="EU90" s="45"/>
      <c r="EV90" s="45"/>
      <c r="EW90" s="45"/>
      <c r="EX90" s="45"/>
      <c r="EY90" s="45"/>
      <c r="EZ90" s="45"/>
      <c r="FA90" s="45"/>
      <c r="FB90" s="45"/>
      <c r="FC90" s="45"/>
      <c r="FD90" s="45"/>
      <c r="FE90" s="45"/>
      <c r="FF90" s="45"/>
      <c r="FG90" s="45"/>
      <c r="FH90" s="45"/>
      <c r="FI90" s="45"/>
      <c r="FJ90" s="45"/>
      <c r="FK90" s="45"/>
      <c r="FL90" s="45"/>
      <c r="FM90" s="45"/>
      <c r="FN90" s="45"/>
      <c r="FO90" s="45"/>
      <c r="FP90" s="45"/>
      <c r="FQ90" s="45"/>
      <c r="FR90" s="45"/>
      <c r="FS90" s="45"/>
    </row>
    <row r="91" spans="1:175" ht="107.25" customHeight="1" x14ac:dyDescent="0.35">
      <c r="A91" s="45"/>
      <c r="B91" s="45"/>
      <c r="C91" s="45"/>
      <c r="D91" s="45"/>
      <c r="E91" s="45"/>
      <c r="F91" s="45"/>
      <c r="G91" s="45"/>
      <c r="H91" s="45"/>
      <c r="I91" s="45"/>
      <c r="J91" s="45"/>
      <c r="K91" s="45"/>
      <c r="L91" s="45"/>
      <c r="M91" s="45"/>
      <c r="N91" s="45"/>
      <c r="O91" s="45"/>
      <c r="P91" s="45"/>
      <c r="Q91" s="45"/>
      <c r="R91" s="45"/>
      <c r="S91" s="45"/>
      <c r="T91" s="45"/>
      <c r="U91" s="45"/>
      <c r="V91" s="45"/>
      <c r="W91" s="66"/>
      <c r="X91" s="45"/>
      <c r="Y91" s="66"/>
      <c r="Z91" s="45"/>
      <c r="AA91" s="45"/>
      <c r="AB91" s="45"/>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45"/>
      <c r="BE91" s="45"/>
      <c r="BF91" s="45"/>
      <c r="BG91" s="45"/>
      <c r="BH91" s="45"/>
      <c r="BI91" s="45"/>
      <c r="BJ91" s="45"/>
      <c r="BK91" s="45"/>
      <c r="BL91" s="45"/>
      <c r="BM91" s="45"/>
      <c r="BN91" s="45"/>
      <c r="BO91" s="45"/>
      <c r="BP91" s="45"/>
      <c r="BQ91" s="45"/>
      <c r="BR91" s="45"/>
      <c r="BS91" s="45"/>
      <c r="BT91" s="45"/>
      <c r="BU91" s="45"/>
      <c r="BV91" s="45"/>
      <c r="BW91" s="45"/>
      <c r="BX91" s="45"/>
      <c r="BY91" s="45"/>
      <c r="BZ91" s="45"/>
      <c r="CA91" s="45"/>
      <c r="CB91" s="45"/>
      <c r="CC91" s="45"/>
      <c r="CD91" s="45"/>
      <c r="CE91" s="45"/>
      <c r="CF91" s="45"/>
      <c r="CG91" s="45"/>
      <c r="CH91" s="45"/>
      <c r="CI91" s="45"/>
      <c r="CJ91" s="45"/>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22"/>
      <c r="EC91" s="22"/>
      <c r="ED91" s="22"/>
      <c r="EE91" s="22"/>
      <c r="EF91" s="22"/>
      <c r="EG91" s="22"/>
      <c r="EH91" s="22"/>
      <c r="EI91" s="22"/>
      <c r="EJ91" s="22"/>
      <c r="EK91" s="22"/>
      <c r="EL91" s="22"/>
      <c r="EM91" s="22"/>
      <c r="EN91" s="22"/>
      <c r="EO91" s="22"/>
      <c r="EP91" s="45"/>
      <c r="EQ91" s="45"/>
      <c r="ER91" s="45"/>
      <c r="ES91" s="45"/>
      <c r="ET91" s="45"/>
      <c r="EU91" s="45"/>
      <c r="EV91" s="45"/>
      <c r="EW91" s="45"/>
      <c r="EX91" s="45"/>
      <c r="EY91" s="45"/>
      <c r="EZ91" s="45"/>
      <c r="FA91" s="45"/>
      <c r="FB91" s="45"/>
      <c r="FC91" s="45"/>
      <c r="FD91" s="45"/>
      <c r="FE91" s="45"/>
      <c r="FF91" s="45"/>
      <c r="FG91" s="45"/>
      <c r="FH91" s="45"/>
      <c r="FI91" s="45"/>
      <c r="FJ91" s="45"/>
      <c r="FK91" s="45"/>
      <c r="FL91" s="45"/>
      <c r="FM91" s="45"/>
      <c r="FN91" s="45"/>
      <c r="FO91" s="45"/>
      <c r="FP91" s="45"/>
      <c r="FQ91" s="45"/>
      <c r="FR91" s="45"/>
      <c r="FS91" s="45"/>
    </row>
    <row r="92" spans="1:175" ht="87.75" customHeight="1" x14ac:dyDescent="0.35">
      <c r="A92" s="45"/>
      <c r="B92" s="45"/>
      <c r="C92" s="45"/>
      <c r="D92" s="45"/>
      <c r="E92" s="45"/>
      <c r="F92" s="45"/>
      <c r="G92" s="45"/>
      <c r="H92" s="45"/>
      <c r="I92" s="45"/>
      <c r="J92" s="45"/>
      <c r="K92" s="45"/>
      <c r="L92" s="45"/>
      <c r="M92" s="45"/>
      <c r="N92" s="45"/>
      <c r="O92" s="45"/>
      <c r="P92" s="45"/>
      <c r="Q92" s="45"/>
      <c r="R92" s="45"/>
      <c r="S92" s="45"/>
      <c r="T92" s="45"/>
      <c r="U92" s="45"/>
      <c r="V92" s="45"/>
      <c r="W92" s="66"/>
      <c r="X92" s="45"/>
      <c r="Y92" s="66"/>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45"/>
      <c r="BP92" s="45"/>
      <c r="BQ92" s="45"/>
      <c r="BR92" s="45"/>
      <c r="BS92" s="45"/>
      <c r="BT92" s="45"/>
      <c r="BU92" s="45"/>
      <c r="BV92" s="45"/>
      <c r="BW92" s="45"/>
      <c r="BX92" s="45"/>
      <c r="BY92" s="45"/>
      <c r="BZ92" s="45"/>
      <c r="CA92" s="45"/>
      <c r="CB92" s="45"/>
      <c r="CC92" s="45"/>
      <c r="CD92" s="45"/>
      <c r="CE92" s="45"/>
      <c r="CF92" s="45"/>
      <c r="CG92" s="45"/>
      <c r="CH92" s="45"/>
      <c r="CI92" s="45"/>
      <c r="CJ92" s="45"/>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22"/>
      <c r="EC92" s="22"/>
      <c r="ED92" s="22"/>
      <c r="EE92" s="22"/>
      <c r="EF92" s="22"/>
      <c r="EG92" s="22"/>
      <c r="EH92" s="22"/>
      <c r="EI92" s="22"/>
      <c r="EJ92" s="22"/>
      <c r="EK92" s="22"/>
      <c r="EL92" s="22"/>
      <c r="EM92" s="22"/>
      <c r="EN92" s="22"/>
      <c r="EO92" s="22"/>
      <c r="EP92" s="45"/>
      <c r="EQ92" s="45"/>
      <c r="ER92" s="45"/>
      <c r="ES92" s="45"/>
      <c r="ET92" s="45"/>
      <c r="EU92" s="45"/>
      <c r="EV92" s="45"/>
      <c r="EW92" s="45"/>
      <c r="EX92" s="45"/>
      <c r="EY92" s="45"/>
      <c r="EZ92" s="45"/>
      <c r="FA92" s="45"/>
      <c r="FB92" s="45"/>
      <c r="FC92" s="45"/>
      <c r="FD92" s="45"/>
      <c r="FE92" s="45"/>
      <c r="FF92" s="45"/>
      <c r="FG92" s="45"/>
      <c r="FH92" s="45"/>
      <c r="FI92" s="45"/>
      <c r="FJ92" s="45"/>
      <c r="FK92" s="45"/>
      <c r="FL92" s="45"/>
      <c r="FM92" s="45"/>
      <c r="FN92" s="45"/>
      <c r="FO92" s="45"/>
      <c r="FP92" s="45"/>
      <c r="FQ92" s="45"/>
      <c r="FR92" s="45"/>
      <c r="FS92" s="45"/>
    </row>
    <row r="93" spans="1:175" ht="75.75" customHeight="1" x14ac:dyDescent="0.35">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c r="BR93" s="45"/>
      <c r="BS93" s="45"/>
      <c r="BT93" s="45"/>
      <c r="BU93" s="45"/>
      <c r="BV93" s="45"/>
      <c r="BW93" s="45"/>
      <c r="BX93" s="45"/>
      <c r="BY93" s="45"/>
      <c r="BZ93" s="45"/>
      <c r="CA93" s="45"/>
      <c r="CB93" s="45"/>
      <c r="CC93" s="45"/>
      <c r="CD93" s="45"/>
      <c r="CE93" s="45"/>
      <c r="CF93" s="45"/>
      <c r="CG93" s="45"/>
      <c r="CH93" s="45"/>
      <c r="CI93" s="45"/>
      <c r="CJ93" s="45"/>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22"/>
      <c r="EC93" s="22"/>
      <c r="ED93" s="22"/>
      <c r="EE93" s="22"/>
      <c r="EF93" s="22"/>
      <c r="EG93" s="22"/>
      <c r="EH93" s="22"/>
      <c r="EI93" s="22"/>
      <c r="EJ93" s="22"/>
      <c r="EK93" s="22"/>
      <c r="EL93" s="22"/>
      <c r="EM93" s="22"/>
      <c r="EN93" s="22"/>
      <c r="EO93" s="22"/>
      <c r="EP93" s="45"/>
      <c r="EQ93" s="45"/>
      <c r="ER93" s="45"/>
      <c r="ES93" s="45"/>
      <c r="ET93" s="45"/>
      <c r="EU93" s="45"/>
      <c r="EV93" s="45"/>
      <c r="EW93" s="45"/>
      <c r="EX93" s="45"/>
      <c r="EY93" s="45"/>
      <c r="EZ93" s="45"/>
      <c r="FA93" s="45"/>
      <c r="FB93" s="45"/>
      <c r="FC93" s="45"/>
      <c r="FD93" s="45"/>
      <c r="FE93" s="45"/>
      <c r="FF93" s="45"/>
      <c r="FG93" s="45"/>
      <c r="FH93" s="45"/>
      <c r="FI93" s="45"/>
      <c r="FJ93" s="45"/>
      <c r="FK93" s="45"/>
      <c r="FL93" s="45"/>
      <c r="FM93" s="45"/>
      <c r="FN93" s="45"/>
      <c r="FO93" s="45"/>
      <c r="FP93" s="45"/>
      <c r="FQ93" s="45"/>
      <c r="FR93" s="45"/>
      <c r="FS93" s="45"/>
    </row>
    <row r="94" spans="1:175" ht="75.75" customHeight="1" x14ac:dyDescent="0.35">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c r="BO94" s="45"/>
      <c r="BP94" s="45"/>
      <c r="BQ94" s="45"/>
      <c r="BR94" s="45"/>
      <c r="BS94" s="45"/>
      <c r="BT94" s="45"/>
      <c r="BU94" s="45"/>
      <c r="BV94" s="45"/>
      <c r="BW94" s="45"/>
      <c r="BX94" s="45"/>
      <c r="BY94" s="45"/>
      <c r="BZ94" s="45"/>
      <c r="CA94" s="45"/>
      <c r="CB94" s="45"/>
      <c r="CC94" s="45"/>
      <c r="CD94" s="45"/>
      <c r="CE94" s="45"/>
      <c r="CF94" s="45"/>
      <c r="CG94" s="45"/>
      <c r="CH94" s="45"/>
      <c r="CI94" s="45"/>
      <c r="CJ94" s="45"/>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22"/>
      <c r="EC94" s="22"/>
      <c r="ED94" s="22"/>
      <c r="EE94" s="22"/>
      <c r="EF94" s="22"/>
      <c r="EG94" s="22"/>
      <c r="EH94" s="22"/>
      <c r="EI94" s="22"/>
      <c r="EJ94" s="22"/>
      <c r="EK94" s="22"/>
      <c r="EL94" s="22"/>
      <c r="EM94" s="22"/>
      <c r="EN94" s="22"/>
      <c r="EO94" s="22"/>
      <c r="EP94" s="45"/>
      <c r="EQ94" s="45"/>
      <c r="ER94" s="45"/>
      <c r="ES94" s="45"/>
      <c r="ET94" s="45"/>
      <c r="EU94" s="45"/>
      <c r="EV94" s="45"/>
      <c r="EW94" s="45"/>
      <c r="EX94" s="45"/>
      <c r="EY94" s="45"/>
      <c r="EZ94" s="45"/>
      <c r="FA94" s="45"/>
      <c r="FB94" s="45"/>
      <c r="FC94" s="45"/>
      <c r="FD94" s="45"/>
      <c r="FE94" s="45"/>
      <c r="FF94" s="45"/>
      <c r="FG94" s="45"/>
      <c r="FH94" s="45"/>
      <c r="FI94" s="45"/>
      <c r="FJ94" s="45"/>
      <c r="FK94" s="45"/>
      <c r="FL94" s="45"/>
      <c r="FM94" s="45"/>
      <c r="FN94" s="45"/>
      <c r="FO94" s="45"/>
      <c r="FP94" s="45"/>
      <c r="FQ94" s="45"/>
      <c r="FR94" s="45"/>
      <c r="FS94" s="45"/>
    </row>
    <row r="95" spans="1:175" ht="75.75" customHeight="1" x14ac:dyDescent="0.35">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5"/>
      <c r="BK95" s="45"/>
      <c r="BL95" s="45"/>
      <c r="BM95" s="45"/>
      <c r="BN95" s="45"/>
      <c r="BO95" s="45"/>
      <c r="BP95" s="45"/>
      <c r="BQ95" s="45"/>
      <c r="BR95" s="45"/>
      <c r="BS95" s="45"/>
      <c r="BT95" s="45"/>
      <c r="BU95" s="45"/>
      <c r="BV95" s="45"/>
      <c r="BW95" s="45"/>
      <c r="BX95" s="45"/>
      <c r="BY95" s="45"/>
      <c r="BZ95" s="45"/>
      <c r="CA95" s="45"/>
      <c r="CB95" s="45"/>
      <c r="CC95" s="45"/>
      <c r="CD95" s="45"/>
      <c r="CE95" s="45"/>
      <c r="CF95" s="45"/>
      <c r="CG95" s="45"/>
      <c r="CH95" s="45"/>
      <c r="CI95" s="45"/>
      <c r="CJ95" s="45"/>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22"/>
      <c r="EC95" s="22"/>
      <c r="ED95" s="22"/>
      <c r="EE95" s="22"/>
      <c r="EF95" s="22"/>
      <c r="EG95" s="22"/>
      <c r="EH95" s="22"/>
      <c r="EI95" s="22"/>
      <c r="EJ95" s="22"/>
      <c r="EK95" s="22"/>
      <c r="EL95" s="22"/>
      <c r="EM95" s="22"/>
      <c r="EN95" s="22"/>
      <c r="EO95" s="22"/>
      <c r="EP95" s="45"/>
      <c r="EQ95" s="45"/>
      <c r="ER95" s="45"/>
      <c r="ES95" s="45"/>
      <c r="ET95" s="45"/>
      <c r="EU95" s="45"/>
      <c r="EV95" s="45"/>
      <c r="EW95" s="45"/>
      <c r="EX95" s="45"/>
      <c r="EY95" s="45"/>
      <c r="EZ95" s="45"/>
      <c r="FA95" s="45"/>
      <c r="FB95" s="45"/>
      <c r="FC95" s="45"/>
      <c r="FD95" s="45"/>
      <c r="FE95" s="45"/>
      <c r="FF95" s="45"/>
      <c r="FG95" s="45"/>
      <c r="FH95" s="45"/>
      <c r="FI95" s="45"/>
      <c r="FJ95" s="45"/>
      <c r="FK95" s="45"/>
      <c r="FL95" s="45"/>
      <c r="FM95" s="45"/>
      <c r="FN95" s="45"/>
      <c r="FO95" s="45"/>
      <c r="FP95" s="45"/>
      <c r="FQ95" s="45"/>
      <c r="FR95" s="45"/>
      <c r="FS95" s="45"/>
    </row>
    <row r="96" spans="1:175" ht="75.75" customHeight="1" x14ac:dyDescent="0.35">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5"/>
      <c r="BK96" s="45"/>
      <c r="BL96" s="45"/>
      <c r="BM96" s="45"/>
      <c r="BN96" s="45"/>
      <c r="BO96" s="45"/>
      <c r="BP96" s="45"/>
      <c r="BQ96" s="45"/>
      <c r="BR96" s="45"/>
      <c r="BS96" s="45"/>
      <c r="BT96" s="45"/>
      <c r="BU96" s="45"/>
      <c r="BV96" s="45"/>
      <c r="BW96" s="45"/>
      <c r="BX96" s="45"/>
      <c r="BY96" s="45"/>
      <c r="BZ96" s="45"/>
      <c r="CA96" s="45"/>
      <c r="CB96" s="45"/>
      <c r="CC96" s="45"/>
      <c r="CD96" s="45"/>
      <c r="CE96" s="45"/>
      <c r="CF96" s="45"/>
      <c r="CG96" s="45"/>
      <c r="CH96" s="45"/>
      <c r="CI96" s="45"/>
      <c r="CJ96" s="45"/>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22"/>
      <c r="EC96" s="22"/>
      <c r="ED96" s="22"/>
      <c r="EE96" s="22"/>
      <c r="EF96" s="22"/>
      <c r="EG96" s="22"/>
      <c r="EH96" s="22"/>
      <c r="EI96" s="22"/>
      <c r="EJ96" s="22"/>
      <c r="EK96" s="22"/>
      <c r="EL96" s="22"/>
      <c r="EM96" s="22"/>
      <c r="EN96" s="22"/>
      <c r="EO96" s="22"/>
      <c r="EP96" s="45"/>
      <c r="EQ96" s="45"/>
      <c r="ER96" s="45"/>
      <c r="ES96" s="45"/>
      <c r="ET96" s="45"/>
      <c r="EU96" s="45"/>
      <c r="EV96" s="45"/>
      <c r="EW96" s="45"/>
      <c r="EX96" s="45"/>
      <c r="EY96" s="45"/>
      <c r="EZ96" s="45"/>
      <c r="FA96" s="45"/>
      <c r="FB96" s="45"/>
      <c r="FC96" s="45"/>
      <c r="FD96" s="45"/>
      <c r="FE96" s="45"/>
      <c r="FF96" s="45"/>
      <c r="FG96" s="45"/>
      <c r="FH96" s="45"/>
      <c r="FI96" s="45"/>
      <c r="FJ96" s="45"/>
      <c r="FK96" s="45"/>
      <c r="FL96" s="45"/>
      <c r="FM96" s="45"/>
      <c r="FN96" s="45"/>
      <c r="FO96" s="45"/>
      <c r="FP96" s="45"/>
      <c r="FQ96" s="45"/>
      <c r="FR96" s="45"/>
      <c r="FS96" s="45"/>
    </row>
    <row r="97" spans="1:175" ht="75.75" customHeight="1" x14ac:dyDescent="0.35">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s="45"/>
      <c r="BM97" s="45"/>
      <c r="BN97" s="45"/>
      <c r="BO97" s="45"/>
      <c r="BP97" s="45"/>
      <c r="BQ97" s="45"/>
      <c r="BR97" s="45"/>
      <c r="BS97" s="45"/>
      <c r="BT97" s="45"/>
      <c r="BU97" s="45"/>
      <c r="BV97" s="45"/>
      <c r="BW97" s="45"/>
      <c r="BX97" s="45"/>
      <c r="BY97" s="45"/>
      <c r="BZ97" s="45"/>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22"/>
      <c r="EC97" s="22"/>
      <c r="ED97" s="22"/>
      <c r="EE97" s="22"/>
      <c r="EF97" s="22"/>
      <c r="EG97" s="22"/>
      <c r="EH97" s="22"/>
      <c r="EI97" s="22"/>
      <c r="EJ97" s="22"/>
      <c r="EK97" s="22"/>
      <c r="EL97" s="22"/>
      <c r="EM97" s="22"/>
      <c r="EN97" s="22"/>
      <c r="EO97" s="22"/>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row>
    <row r="98" spans="1:175" ht="75.75" customHeight="1" x14ac:dyDescent="0.35">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45"/>
      <c r="BO98" s="45"/>
      <c r="BP98" s="45"/>
      <c r="BQ98" s="45"/>
      <c r="BR98" s="45"/>
      <c r="BS98" s="45"/>
      <c r="BT98" s="45"/>
      <c r="BU98" s="45"/>
      <c r="BV98" s="45"/>
      <c r="BW98" s="45"/>
      <c r="BX98" s="45"/>
      <c r="BY98" s="45"/>
      <c r="BZ98" s="45"/>
      <c r="CA98" s="45"/>
      <c r="CB98" s="45"/>
      <c r="CC98" s="45"/>
      <c r="CD98" s="45"/>
      <c r="CE98" s="45"/>
      <c r="CF98" s="45"/>
      <c r="CG98" s="45"/>
      <c r="CH98" s="45"/>
      <c r="CI98" s="45"/>
      <c r="CJ98" s="45"/>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22"/>
      <c r="EC98" s="22"/>
      <c r="ED98" s="22"/>
      <c r="EE98" s="22"/>
      <c r="EF98" s="22"/>
      <c r="EG98" s="22"/>
      <c r="EH98" s="22"/>
      <c r="EI98" s="22"/>
      <c r="EJ98" s="22"/>
      <c r="EK98" s="22"/>
      <c r="EL98" s="22"/>
      <c r="EM98" s="22"/>
      <c r="EN98" s="22"/>
      <c r="EO98" s="22"/>
      <c r="EP98" s="45"/>
      <c r="EQ98" s="45"/>
      <c r="ER98" s="45"/>
      <c r="ES98" s="45"/>
      <c r="ET98" s="45"/>
      <c r="EU98" s="45"/>
      <c r="EV98" s="45"/>
      <c r="EW98" s="45"/>
      <c r="EX98" s="45"/>
      <c r="EY98" s="45"/>
      <c r="EZ98" s="45"/>
      <c r="FA98" s="45"/>
      <c r="FB98" s="45"/>
      <c r="FC98" s="45"/>
      <c r="FD98" s="45"/>
      <c r="FE98" s="45"/>
      <c r="FF98" s="45"/>
      <c r="FG98" s="45"/>
      <c r="FH98" s="45"/>
      <c r="FI98" s="45"/>
      <c r="FJ98" s="45"/>
      <c r="FK98" s="45"/>
      <c r="FL98" s="45"/>
      <c r="FM98" s="45"/>
      <c r="FN98" s="45"/>
      <c r="FO98" s="45"/>
      <c r="FP98" s="45"/>
      <c r="FQ98" s="45"/>
      <c r="FR98" s="45"/>
      <c r="FS98" s="45"/>
    </row>
    <row r="99" spans="1:175" ht="75.75" customHeight="1" x14ac:dyDescent="0.35">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22"/>
      <c r="EC99" s="22"/>
      <c r="ED99" s="22"/>
      <c r="EE99" s="22"/>
      <c r="EF99" s="22"/>
      <c r="EG99" s="22"/>
      <c r="EH99" s="22"/>
      <c r="EI99" s="22"/>
      <c r="EJ99" s="22"/>
      <c r="EK99" s="22"/>
      <c r="EL99" s="22"/>
      <c r="EM99" s="22"/>
      <c r="EN99" s="22"/>
      <c r="EO99" s="22"/>
      <c r="EP99" s="45"/>
      <c r="EQ99" s="45"/>
      <c r="ER99" s="45"/>
      <c r="ES99" s="45"/>
      <c r="ET99" s="45"/>
      <c r="EU99" s="45"/>
      <c r="EV99" s="45"/>
      <c r="EW99" s="45"/>
      <c r="EX99" s="45"/>
      <c r="EY99" s="45"/>
      <c r="EZ99" s="45"/>
      <c r="FA99" s="45"/>
      <c r="FB99" s="45"/>
      <c r="FC99" s="45"/>
      <c r="FD99" s="45"/>
      <c r="FE99" s="45"/>
      <c r="FF99" s="45"/>
      <c r="FG99" s="45"/>
      <c r="FH99" s="45"/>
      <c r="FI99" s="45"/>
      <c r="FJ99" s="45"/>
      <c r="FK99" s="45"/>
      <c r="FL99" s="45"/>
      <c r="FM99" s="45"/>
      <c r="FN99" s="45"/>
      <c r="FO99" s="45"/>
      <c r="FP99" s="45"/>
      <c r="FQ99" s="45"/>
      <c r="FR99" s="45"/>
      <c r="FS99" s="45"/>
    </row>
    <row r="100" spans="1:175" ht="75.75" customHeight="1" x14ac:dyDescent="0.35">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c r="BJ100" s="45"/>
      <c r="BK100" s="45"/>
      <c r="BL100" s="45"/>
      <c r="BM100" s="45"/>
      <c r="BN100" s="45"/>
      <c r="BO100" s="45"/>
      <c r="BP100" s="45"/>
      <c r="BQ100" s="45"/>
      <c r="BR100" s="45"/>
      <c r="BS100" s="45"/>
      <c r="BT100" s="45"/>
      <c r="BU100" s="45"/>
      <c r="BV100" s="45"/>
      <c r="BW100" s="45"/>
      <c r="BX100" s="45"/>
      <c r="BY100" s="45"/>
      <c r="BZ100" s="45"/>
      <c r="CA100" s="45"/>
      <c r="CB100" s="45"/>
      <c r="CC100" s="45"/>
      <c r="CD100" s="45"/>
      <c r="CE100" s="45"/>
      <c r="CF100" s="45"/>
      <c r="CG100" s="45"/>
      <c r="CH100" s="45"/>
      <c r="CI100" s="45"/>
      <c r="CJ100" s="45"/>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22"/>
      <c r="EC100" s="22"/>
      <c r="ED100" s="22"/>
      <c r="EE100" s="22"/>
      <c r="EF100" s="22"/>
      <c r="EG100" s="22"/>
      <c r="EH100" s="22"/>
      <c r="EI100" s="22"/>
      <c r="EJ100" s="22"/>
      <c r="EK100" s="22"/>
      <c r="EL100" s="22"/>
      <c r="EM100" s="22"/>
      <c r="EN100" s="22"/>
      <c r="EO100" s="22"/>
      <c r="EP100" s="45"/>
      <c r="EQ100" s="45"/>
      <c r="ER100" s="45"/>
      <c r="ES100" s="45"/>
      <c r="ET100" s="45"/>
      <c r="EU100" s="45"/>
      <c r="EV100" s="45"/>
      <c r="EW100" s="45"/>
      <c r="EX100" s="45"/>
      <c r="EY100" s="45"/>
      <c r="EZ100" s="45"/>
      <c r="FA100" s="45"/>
      <c r="FB100" s="45"/>
      <c r="FC100" s="45"/>
      <c r="FD100" s="45"/>
      <c r="FE100" s="45"/>
      <c r="FF100" s="45"/>
      <c r="FG100" s="45"/>
      <c r="FH100" s="45"/>
      <c r="FI100" s="45"/>
      <c r="FJ100" s="45"/>
      <c r="FK100" s="45"/>
      <c r="FL100" s="45"/>
      <c r="FM100" s="45"/>
      <c r="FN100" s="45"/>
      <c r="FO100" s="45"/>
      <c r="FP100" s="45"/>
      <c r="FQ100" s="45"/>
      <c r="FR100" s="45"/>
      <c r="FS100" s="45"/>
    </row>
    <row r="101" spans="1:175" ht="75.75" customHeight="1" x14ac:dyDescent="0.35">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45"/>
      <c r="BO101" s="45"/>
      <c r="BP101" s="45"/>
      <c r="BQ101" s="45"/>
      <c r="BR101" s="45"/>
      <c r="BS101" s="45"/>
      <c r="BT101" s="45"/>
      <c r="BU101" s="45"/>
      <c r="BV101" s="45"/>
      <c r="BW101" s="45"/>
      <c r="BX101" s="45"/>
      <c r="BY101" s="45"/>
      <c r="BZ101" s="45"/>
      <c r="CA101" s="45"/>
      <c r="CB101" s="45"/>
      <c r="CC101" s="45"/>
      <c r="CD101" s="45"/>
      <c r="CE101" s="45"/>
      <c r="CF101" s="45"/>
      <c r="CG101" s="45"/>
      <c r="CH101" s="45"/>
      <c r="CI101" s="45"/>
      <c r="CJ101" s="45"/>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59"/>
      <c r="DK101" s="45"/>
      <c r="DL101" s="45"/>
      <c r="DM101" s="45"/>
      <c r="DN101" s="45"/>
      <c r="DO101" s="45"/>
      <c r="DP101" s="45"/>
      <c r="DQ101" s="45"/>
      <c r="DR101" s="45"/>
      <c r="DS101" s="45"/>
      <c r="DT101" s="45"/>
      <c r="DU101" s="45"/>
      <c r="DV101" s="45"/>
      <c r="DW101" s="45"/>
      <c r="DX101" s="45"/>
      <c r="DY101" s="45"/>
      <c r="DZ101" s="45"/>
      <c r="EA101" s="45"/>
      <c r="EB101" s="22"/>
      <c r="EC101" s="22"/>
      <c r="ED101" s="22"/>
      <c r="EE101" s="22"/>
      <c r="EF101" s="22"/>
      <c r="EG101" s="22"/>
      <c r="EH101" s="22"/>
      <c r="EI101" s="22"/>
      <c r="EJ101" s="22"/>
      <c r="EK101" s="22"/>
      <c r="EL101" s="22"/>
      <c r="EM101" s="22"/>
      <c r="EN101" s="22"/>
      <c r="EO101" s="22"/>
      <c r="EP101" s="45"/>
      <c r="EQ101" s="45"/>
      <c r="ER101" s="45"/>
      <c r="ES101" s="45"/>
      <c r="ET101" s="45"/>
      <c r="EU101" s="45"/>
      <c r="EV101" s="45"/>
      <c r="EW101" s="45"/>
      <c r="EX101" s="45"/>
      <c r="EY101" s="45"/>
      <c r="EZ101" s="45"/>
      <c r="FA101" s="45"/>
      <c r="FB101" s="45"/>
      <c r="FC101" s="45"/>
      <c r="FD101" s="45"/>
      <c r="FE101" s="45"/>
      <c r="FF101" s="45"/>
      <c r="FG101" s="45"/>
      <c r="FH101" s="45"/>
      <c r="FI101" s="45"/>
      <c r="FJ101" s="45"/>
      <c r="FK101" s="45"/>
      <c r="FL101" s="45"/>
      <c r="FM101" s="45"/>
      <c r="FN101" s="45"/>
      <c r="FO101" s="45"/>
      <c r="FP101" s="45"/>
      <c r="FQ101" s="45"/>
      <c r="FR101" s="45"/>
      <c r="FS101" s="45"/>
    </row>
    <row r="102" spans="1:175" ht="75.75" customHeight="1" x14ac:dyDescent="0.35">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45"/>
      <c r="BO102" s="45"/>
      <c r="BP102" s="45"/>
      <c r="BQ102" s="45"/>
      <c r="BR102" s="45"/>
      <c r="BS102" s="45"/>
      <c r="BT102" s="45"/>
      <c r="BU102" s="45"/>
      <c r="BV102" s="45"/>
      <c r="BW102" s="45"/>
      <c r="BX102" s="45"/>
      <c r="BY102" s="45"/>
      <c r="BZ102" s="45"/>
      <c r="CA102" s="45"/>
      <c r="CB102" s="45"/>
      <c r="CC102" s="45"/>
      <c r="CD102" s="45"/>
      <c r="CE102" s="45"/>
      <c r="CF102" s="45"/>
      <c r="CG102" s="45"/>
      <c r="CH102" s="45"/>
      <c r="CI102" s="45"/>
      <c r="CJ102" s="45"/>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59"/>
      <c r="DK102" s="45"/>
      <c r="DL102" s="45"/>
      <c r="DM102" s="45"/>
      <c r="DN102" s="45"/>
      <c r="DO102" s="45"/>
      <c r="DP102" s="45"/>
      <c r="DQ102" s="45"/>
      <c r="DR102" s="45"/>
      <c r="DS102" s="45"/>
      <c r="DT102" s="45"/>
      <c r="DU102" s="45"/>
      <c r="DV102" s="45"/>
      <c r="DW102" s="45"/>
      <c r="DX102" s="45"/>
      <c r="DY102" s="45"/>
      <c r="DZ102" s="45"/>
      <c r="EA102" s="45"/>
      <c r="EB102" s="22"/>
      <c r="EC102" s="22"/>
      <c r="ED102" s="22"/>
      <c r="EE102" s="22"/>
      <c r="EF102" s="22"/>
      <c r="EG102" s="22"/>
      <c r="EH102" s="22"/>
      <c r="EI102" s="22"/>
      <c r="EJ102" s="22"/>
      <c r="EK102" s="22"/>
      <c r="EL102" s="22"/>
      <c r="EM102" s="22"/>
      <c r="EN102" s="22"/>
      <c r="EO102" s="22"/>
      <c r="EP102" s="45"/>
      <c r="EQ102" s="45"/>
      <c r="ER102" s="45"/>
      <c r="ES102" s="45"/>
      <c r="ET102" s="45"/>
      <c r="EU102" s="45"/>
      <c r="EV102" s="45"/>
      <c r="EW102" s="45"/>
      <c r="EX102" s="45"/>
      <c r="EY102" s="45"/>
      <c r="EZ102" s="45"/>
      <c r="FA102" s="45"/>
      <c r="FB102" s="45"/>
      <c r="FC102" s="45"/>
      <c r="FD102" s="45"/>
      <c r="FE102" s="45"/>
      <c r="FF102" s="45"/>
      <c r="FG102" s="45"/>
      <c r="FH102" s="45"/>
      <c r="FI102" s="45"/>
      <c r="FJ102" s="45"/>
      <c r="FK102" s="45"/>
      <c r="FL102" s="45"/>
      <c r="FM102" s="45"/>
      <c r="FN102" s="45"/>
      <c r="FO102" s="45"/>
      <c r="FP102" s="45"/>
      <c r="FQ102" s="45"/>
      <c r="FR102" s="45"/>
      <c r="FS102" s="45"/>
    </row>
    <row r="103" spans="1:175" ht="75.75" customHeight="1" x14ac:dyDescent="0.35">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45"/>
      <c r="BO103" s="45"/>
      <c r="BP103" s="45"/>
      <c r="BQ103" s="45"/>
      <c r="BR103" s="45"/>
      <c r="BS103" s="45"/>
      <c r="BT103" s="45"/>
      <c r="BU103" s="45"/>
      <c r="BV103" s="45"/>
      <c r="BW103" s="45"/>
      <c r="BX103" s="45"/>
      <c r="BY103" s="45"/>
      <c r="BZ103" s="45"/>
      <c r="CA103" s="45"/>
      <c r="CB103" s="45"/>
      <c r="CC103" s="45"/>
      <c r="CD103" s="45"/>
      <c r="CE103" s="45"/>
      <c r="CF103" s="45"/>
      <c r="CG103" s="45"/>
      <c r="CH103" s="45"/>
      <c r="CI103" s="45"/>
      <c r="CJ103" s="45"/>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59"/>
      <c r="DK103" s="45"/>
      <c r="DL103" s="45"/>
      <c r="DM103" s="45"/>
      <c r="DN103" s="45"/>
      <c r="DO103" s="45"/>
      <c r="DP103" s="45"/>
      <c r="DQ103" s="45"/>
      <c r="DR103" s="45"/>
      <c r="DS103" s="45"/>
      <c r="DT103" s="45"/>
      <c r="DU103" s="45"/>
      <c r="DV103" s="45"/>
      <c r="DW103" s="45"/>
      <c r="DX103" s="45"/>
      <c r="DY103" s="45"/>
      <c r="DZ103" s="45"/>
      <c r="EA103" s="45"/>
      <c r="EB103" s="22"/>
      <c r="EC103" s="22"/>
      <c r="ED103" s="22"/>
      <c r="EE103" s="22"/>
      <c r="EF103" s="22"/>
      <c r="EG103" s="22"/>
      <c r="EH103" s="22"/>
      <c r="EI103" s="22"/>
      <c r="EJ103" s="22"/>
      <c r="EK103" s="22"/>
      <c r="EL103" s="22"/>
      <c r="EM103" s="22"/>
      <c r="EN103" s="22"/>
      <c r="EO103" s="22"/>
      <c r="EP103" s="45"/>
      <c r="EQ103" s="45"/>
      <c r="ER103" s="45"/>
      <c r="ES103" s="45"/>
      <c r="ET103" s="45"/>
      <c r="EU103" s="45"/>
      <c r="EV103" s="45"/>
      <c r="EW103" s="45"/>
      <c r="EX103" s="45"/>
      <c r="EY103" s="45"/>
      <c r="EZ103" s="45"/>
      <c r="FA103" s="45"/>
      <c r="FB103" s="45"/>
      <c r="FC103" s="45"/>
      <c r="FD103" s="45"/>
      <c r="FE103" s="45"/>
      <c r="FF103" s="45"/>
      <c r="FG103" s="45"/>
      <c r="FH103" s="45"/>
      <c r="FI103" s="45"/>
      <c r="FJ103" s="45"/>
      <c r="FK103" s="45"/>
      <c r="FL103" s="45"/>
      <c r="FM103" s="45"/>
      <c r="FN103" s="45"/>
      <c r="FO103" s="45"/>
      <c r="FP103" s="45"/>
      <c r="FQ103" s="45"/>
      <c r="FR103" s="45"/>
      <c r="FS103" s="45"/>
    </row>
    <row r="104" spans="1:175" ht="75.75" customHeight="1" x14ac:dyDescent="0.35">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59"/>
      <c r="DK104" s="45"/>
      <c r="DL104" s="45"/>
      <c r="DM104" s="45"/>
      <c r="DN104" s="45"/>
      <c r="DO104" s="45"/>
      <c r="DP104" s="45"/>
      <c r="DQ104" s="45"/>
      <c r="DR104" s="45"/>
      <c r="DS104" s="45"/>
      <c r="DT104" s="45"/>
      <c r="DU104" s="45"/>
      <c r="DV104" s="45"/>
      <c r="DW104" s="45"/>
      <c r="DX104" s="45"/>
      <c r="DY104" s="45"/>
      <c r="DZ104" s="45"/>
      <c r="EA104" s="45"/>
      <c r="EB104" s="22"/>
      <c r="EC104" s="22"/>
      <c r="ED104" s="22"/>
      <c r="EE104" s="22"/>
      <c r="EF104" s="22"/>
      <c r="EG104" s="22"/>
      <c r="EH104" s="22"/>
      <c r="EI104" s="22"/>
      <c r="EJ104" s="22"/>
      <c r="EK104" s="22"/>
      <c r="EL104" s="22"/>
      <c r="EM104" s="22"/>
      <c r="EN104" s="22"/>
      <c r="EO104" s="22"/>
      <c r="EP104" s="45"/>
      <c r="EQ104" s="45"/>
      <c r="ER104" s="45"/>
      <c r="ES104" s="45"/>
      <c r="ET104" s="45"/>
      <c r="EU104" s="45"/>
      <c r="EV104" s="45"/>
      <c r="EW104" s="45"/>
      <c r="EX104" s="45"/>
      <c r="EY104" s="45"/>
      <c r="EZ104" s="45"/>
      <c r="FA104" s="45"/>
      <c r="FB104" s="45"/>
      <c r="FC104" s="45"/>
      <c r="FD104" s="45"/>
      <c r="FE104" s="45"/>
      <c r="FF104" s="45"/>
      <c r="FG104" s="45"/>
      <c r="FH104" s="45"/>
      <c r="FI104" s="45"/>
      <c r="FJ104" s="45"/>
      <c r="FK104" s="45"/>
      <c r="FL104" s="45"/>
      <c r="FM104" s="45"/>
      <c r="FN104" s="45"/>
      <c r="FO104" s="45"/>
      <c r="FP104" s="45"/>
      <c r="FQ104" s="45"/>
      <c r="FR104" s="45"/>
      <c r="FS104" s="45"/>
    </row>
    <row r="105" spans="1:175" ht="75.75" customHeight="1" x14ac:dyDescent="0.35">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59"/>
      <c r="DK105" s="45"/>
      <c r="DL105" s="45"/>
      <c r="DM105" s="45"/>
      <c r="DN105" s="45"/>
      <c r="DO105" s="45"/>
      <c r="DP105" s="45"/>
      <c r="DQ105" s="45"/>
      <c r="DR105" s="45"/>
      <c r="DS105" s="45"/>
      <c r="DT105" s="45"/>
      <c r="DU105" s="45"/>
      <c r="DV105" s="45"/>
      <c r="DW105" s="45"/>
      <c r="DX105" s="45"/>
      <c r="DY105" s="45"/>
      <c r="DZ105" s="45"/>
      <c r="EA105" s="45"/>
      <c r="EB105" s="22"/>
      <c r="EC105" s="22"/>
      <c r="ED105" s="22"/>
      <c r="EE105" s="22"/>
      <c r="EF105" s="22"/>
      <c r="EG105" s="22"/>
      <c r="EH105" s="22"/>
      <c r="EI105" s="22"/>
      <c r="EJ105" s="22"/>
      <c r="EK105" s="22"/>
      <c r="EL105" s="22"/>
      <c r="EM105" s="22"/>
      <c r="EN105" s="22"/>
      <c r="EO105" s="22"/>
      <c r="EP105" s="45"/>
      <c r="EQ105" s="45"/>
      <c r="ER105" s="45"/>
      <c r="ES105" s="45"/>
      <c r="ET105" s="45"/>
      <c r="EU105" s="45"/>
      <c r="EV105" s="45"/>
      <c r="EW105" s="45"/>
      <c r="EX105" s="45"/>
      <c r="EY105" s="45"/>
      <c r="EZ105" s="45"/>
      <c r="FA105" s="45"/>
      <c r="FB105" s="45"/>
      <c r="FC105" s="45"/>
      <c r="FD105" s="45"/>
      <c r="FE105" s="45"/>
      <c r="FF105" s="45"/>
      <c r="FG105" s="45"/>
      <c r="FH105" s="45"/>
      <c r="FI105" s="45"/>
      <c r="FJ105" s="45"/>
      <c r="FK105" s="45"/>
      <c r="FL105" s="45"/>
      <c r="FM105" s="45"/>
      <c r="FN105" s="45"/>
      <c r="FO105" s="45"/>
      <c r="FP105" s="45"/>
      <c r="FQ105" s="45"/>
      <c r="FR105" s="45"/>
      <c r="FS105" s="45"/>
    </row>
    <row r="106" spans="1:175" ht="75.75" customHeight="1" x14ac:dyDescent="0.35">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59"/>
      <c r="DK106" s="45"/>
      <c r="DL106" s="45"/>
      <c r="DM106" s="45"/>
      <c r="DN106" s="45"/>
      <c r="DO106" s="45"/>
      <c r="DP106" s="45"/>
      <c r="DQ106" s="45"/>
      <c r="DR106" s="45"/>
      <c r="DS106" s="45"/>
      <c r="DT106" s="45"/>
      <c r="DU106" s="45"/>
      <c r="DV106" s="45"/>
      <c r="DW106" s="45"/>
      <c r="DX106" s="45"/>
      <c r="DY106" s="45"/>
      <c r="DZ106" s="45"/>
      <c r="EA106" s="45"/>
      <c r="EB106" s="22"/>
      <c r="EC106" s="22"/>
      <c r="ED106" s="22"/>
      <c r="EE106" s="22"/>
      <c r="EF106" s="22"/>
      <c r="EG106" s="22"/>
      <c r="EH106" s="22"/>
      <c r="EI106" s="22"/>
      <c r="EJ106" s="22"/>
      <c r="EK106" s="22"/>
      <c r="EL106" s="22"/>
      <c r="EM106" s="22"/>
      <c r="EN106" s="22"/>
      <c r="EO106" s="22"/>
      <c r="EP106" s="45"/>
      <c r="EQ106" s="45"/>
      <c r="ER106" s="45"/>
      <c r="ES106" s="45"/>
      <c r="ET106" s="45"/>
      <c r="EU106" s="45"/>
      <c r="EV106" s="45"/>
      <c r="EW106" s="45"/>
      <c r="EX106" s="45"/>
      <c r="EY106" s="45"/>
      <c r="EZ106" s="45"/>
      <c r="FA106" s="45"/>
      <c r="FB106" s="45"/>
      <c r="FC106" s="45"/>
      <c r="FD106" s="45"/>
      <c r="FE106" s="45"/>
      <c r="FF106" s="45"/>
      <c r="FG106" s="45"/>
      <c r="FH106" s="45"/>
      <c r="FI106" s="45"/>
      <c r="FJ106" s="45"/>
      <c r="FK106" s="45"/>
      <c r="FL106" s="45"/>
      <c r="FM106" s="45"/>
      <c r="FN106" s="45"/>
      <c r="FO106" s="45"/>
      <c r="FP106" s="45"/>
      <c r="FQ106" s="45"/>
      <c r="FR106" s="45"/>
      <c r="FS106" s="45"/>
    </row>
    <row r="107" spans="1:175" ht="75.75" customHeight="1" x14ac:dyDescent="0.35">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59"/>
      <c r="DK107" s="45"/>
      <c r="DL107" s="45"/>
      <c r="DM107" s="45"/>
      <c r="DN107" s="45"/>
      <c r="DO107" s="45"/>
      <c r="DP107" s="45"/>
      <c r="DQ107" s="45"/>
      <c r="DR107" s="45"/>
      <c r="DS107" s="45"/>
      <c r="DT107" s="45"/>
      <c r="DU107" s="45"/>
      <c r="DV107" s="45"/>
      <c r="DW107" s="45"/>
      <c r="DX107" s="45"/>
      <c r="DY107" s="45"/>
      <c r="DZ107" s="45"/>
      <c r="EA107" s="45"/>
      <c r="EB107" s="22"/>
      <c r="EC107" s="22"/>
      <c r="ED107" s="22"/>
      <c r="EE107" s="22"/>
      <c r="EF107" s="22"/>
      <c r="EG107" s="22"/>
      <c r="EH107" s="22"/>
      <c r="EI107" s="22"/>
      <c r="EJ107" s="22"/>
      <c r="EK107" s="22"/>
      <c r="EL107" s="22"/>
      <c r="EM107" s="22"/>
      <c r="EN107" s="22"/>
      <c r="EO107" s="22"/>
      <c r="EP107" s="45"/>
      <c r="EQ107" s="45"/>
      <c r="ER107" s="45"/>
      <c r="ES107" s="45"/>
      <c r="ET107" s="45"/>
      <c r="EU107" s="45"/>
      <c r="EV107" s="45"/>
      <c r="EW107" s="45"/>
      <c r="EX107" s="45"/>
      <c r="EY107" s="45"/>
      <c r="EZ107" s="45"/>
      <c r="FA107" s="45"/>
      <c r="FB107" s="45"/>
      <c r="FC107" s="45"/>
      <c r="FD107" s="45"/>
      <c r="FE107" s="45"/>
      <c r="FF107" s="45"/>
      <c r="FG107" s="45"/>
      <c r="FH107" s="45"/>
      <c r="FI107" s="45"/>
      <c r="FJ107" s="45"/>
      <c r="FK107" s="45"/>
      <c r="FL107" s="45"/>
      <c r="FM107" s="45"/>
      <c r="FN107" s="45"/>
      <c r="FO107" s="45"/>
      <c r="FP107" s="45"/>
      <c r="FQ107" s="45"/>
      <c r="FR107" s="45"/>
      <c r="FS107" s="45"/>
    </row>
    <row r="108" spans="1:175" ht="75.75" customHeight="1" x14ac:dyDescent="0.35">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59"/>
      <c r="DK108" s="45"/>
      <c r="DL108" s="45"/>
      <c r="DM108" s="45"/>
      <c r="DN108" s="45"/>
      <c r="DO108" s="45"/>
      <c r="DP108" s="45"/>
      <c r="DQ108" s="45"/>
      <c r="DR108" s="45"/>
      <c r="DS108" s="45"/>
      <c r="DT108" s="45"/>
      <c r="DU108" s="45"/>
      <c r="DV108" s="45"/>
      <c r="DW108" s="45"/>
      <c r="DX108" s="45"/>
      <c r="DY108" s="45"/>
      <c r="DZ108" s="45"/>
      <c r="EA108" s="45"/>
      <c r="EB108" s="22"/>
      <c r="EC108" s="22"/>
      <c r="ED108" s="22"/>
      <c r="EE108" s="22"/>
      <c r="EF108" s="22"/>
      <c r="EG108" s="22"/>
      <c r="EH108" s="22"/>
      <c r="EI108" s="22"/>
      <c r="EJ108" s="22"/>
      <c r="EK108" s="22"/>
      <c r="EL108" s="22"/>
      <c r="EM108" s="22"/>
      <c r="EN108" s="22"/>
      <c r="EO108" s="22"/>
      <c r="EP108" s="45"/>
      <c r="EQ108" s="45"/>
      <c r="ER108" s="45"/>
      <c r="ES108" s="45"/>
      <c r="ET108" s="45"/>
      <c r="EU108" s="45"/>
      <c r="EV108" s="45"/>
      <c r="EW108" s="45"/>
      <c r="EX108" s="45"/>
      <c r="EY108" s="45"/>
      <c r="EZ108" s="45"/>
      <c r="FA108" s="45"/>
      <c r="FB108" s="45"/>
      <c r="FC108" s="45"/>
      <c r="FD108" s="45"/>
      <c r="FE108" s="45"/>
      <c r="FF108" s="45"/>
      <c r="FG108" s="45"/>
      <c r="FH108" s="45"/>
      <c r="FI108" s="45"/>
      <c r="FJ108" s="45"/>
      <c r="FK108" s="45"/>
      <c r="FL108" s="45"/>
      <c r="FM108" s="45"/>
      <c r="FN108" s="45"/>
      <c r="FO108" s="45"/>
      <c r="FP108" s="45"/>
      <c r="FQ108" s="45"/>
      <c r="FR108" s="45"/>
      <c r="FS108" s="45"/>
    </row>
    <row r="109" spans="1:175" ht="75.75" customHeight="1" x14ac:dyDescent="0.35">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59"/>
      <c r="DK109" s="45"/>
      <c r="DL109" s="45"/>
      <c r="DM109" s="45"/>
      <c r="DN109" s="45"/>
      <c r="DO109" s="45"/>
      <c r="DP109" s="45"/>
      <c r="DQ109" s="45"/>
      <c r="DR109" s="45"/>
      <c r="DS109" s="45"/>
      <c r="DT109" s="45"/>
      <c r="DU109" s="45"/>
      <c r="DV109" s="45"/>
      <c r="DW109" s="45"/>
      <c r="DX109" s="45"/>
      <c r="DY109" s="45"/>
      <c r="DZ109" s="45"/>
      <c r="EA109" s="45"/>
      <c r="EB109" s="22"/>
      <c r="EC109" s="22"/>
      <c r="ED109" s="22"/>
      <c r="EE109" s="22"/>
      <c r="EF109" s="22"/>
      <c r="EG109" s="22"/>
      <c r="EH109" s="22"/>
      <c r="EI109" s="22"/>
      <c r="EJ109" s="22"/>
      <c r="EK109" s="22"/>
      <c r="EL109" s="22"/>
      <c r="EM109" s="22"/>
      <c r="EN109" s="22"/>
      <c r="EO109" s="22"/>
      <c r="EP109" s="45"/>
      <c r="EQ109" s="45"/>
      <c r="ER109" s="45"/>
      <c r="ES109" s="45"/>
      <c r="ET109" s="45"/>
      <c r="EU109" s="45"/>
      <c r="EV109" s="45"/>
      <c r="EW109" s="45"/>
      <c r="EX109" s="45"/>
      <c r="EY109" s="45"/>
      <c r="EZ109" s="45"/>
      <c r="FA109" s="45"/>
      <c r="FB109" s="45"/>
      <c r="FC109" s="45"/>
      <c r="FD109" s="45"/>
      <c r="FE109" s="45"/>
      <c r="FF109" s="45"/>
      <c r="FG109" s="45"/>
      <c r="FH109" s="45"/>
      <c r="FI109" s="45"/>
      <c r="FJ109" s="45"/>
      <c r="FK109" s="45"/>
      <c r="FL109" s="45"/>
      <c r="FM109" s="45"/>
      <c r="FN109" s="45"/>
      <c r="FO109" s="45"/>
      <c r="FP109" s="45"/>
      <c r="FQ109" s="45"/>
      <c r="FR109" s="45"/>
      <c r="FS109" s="45"/>
    </row>
    <row r="110" spans="1:175" ht="75.75" customHeight="1" x14ac:dyDescent="0.35">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5"/>
      <c r="CB110" s="45"/>
      <c r="CC110" s="45"/>
      <c r="CD110" s="45"/>
      <c r="CE110" s="45"/>
      <c r="CF110" s="45"/>
      <c r="CG110" s="45"/>
      <c r="CH110" s="45"/>
      <c r="CI110" s="45"/>
      <c r="CJ110" s="45"/>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59"/>
      <c r="DK110" s="45"/>
      <c r="DL110" s="45"/>
      <c r="DM110" s="45"/>
      <c r="DN110" s="45"/>
      <c r="DO110" s="45"/>
      <c r="DP110" s="45"/>
      <c r="DQ110" s="45"/>
      <c r="DR110" s="45"/>
      <c r="DS110" s="45"/>
      <c r="DT110" s="45"/>
      <c r="DU110" s="45"/>
      <c r="DV110" s="45"/>
      <c r="DW110" s="45"/>
      <c r="DX110" s="45"/>
      <c r="DY110" s="45"/>
      <c r="DZ110" s="45"/>
      <c r="EA110" s="45"/>
      <c r="EB110" s="22"/>
      <c r="EC110" s="22"/>
      <c r="ED110" s="22"/>
      <c r="EE110" s="22"/>
      <c r="EF110" s="22"/>
      <c r="EG110" s="22"/>
      <c r="EH110" s="22"/>
      <c r="EI110" s="22"/>
      <c r="EJ110" s="22"/>
      <c r="EK110" s="22"/>
      <c r="EL110" s="22"/>
      <c r="EM110" s="22"/>
      <c r="EN110" s="22"/>
      <c r="EO110" s="22"/>
      <c r="EP110" s="45"/>
      <c r="EQ110" s="45"/>
      <c r="ER110" s="45"/>
      <c r="ES110" s="45"/>
      <c r="ET110" s="45"/>
      <c r="EU110" s="45"/>
      <c r="EV110" s="45"/>
      <c r="EW110" s="45"/>
      <c r="EX110" s="45"/>
      <c r="EY110" s="45"/>
      <c r="EZ110" s="45"/>
      <c r="FA110" s="45"/>
      <c r="FB110" s="45"/>
      <c r="FC110" s="45"/>
      <c r="FD110" s="45"/>
      <c r="FE110" s="45"/>
      <c r="FF110" s="45"/>
      <c r="FG110" s="45"/>
      <c r="FH110" s="45"/>
      <c r="FI110" s="45"/>
      <c r="FJ110" s="45"/>
      <c r="FK110" s="45"/>
      <c r="FL110" s="45"/>
      <c r="FM110" s="45"/>
      <c r="FN110" s="45"/>
      <c r="FO110" s="45"/>
      <c r="FP110" s="45"/>
      <c r="FQ110" s="45"/>
      <c r="FR110" s="45"/>
      <c r="FS110" s="45"/>
    </row>
    <row r="111" spans="1:175" ht="75.75" customHeight="1" x14ac:dyDescent="0.35">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59"/>
      <c r="DK111" s="45"/>
      <c r="DL111" s="45"/>
      <c r="DM111" s="45"/>
      <c r="DN111" s="45"/>
      <c r="DO111" s="45"/>
      <c r="DP111" s="45"/>
      <c r="DQ111" s="45"/>
      <c r="DR111" s="45"/>
      <c r="DS111" s="45"/>
      <c r="DT111" s="45"/>
      <c r="DU111" s="45"/>
      <c r="DV111" s="45"/>
      <c r="DW111" s="45"/>
      <c r="DX111" s="45"/>
      <c r="DY111" s="45"/>
      <c r="DZ111" s="45"/>
      <c r="EA111" s="45"/>
      <c r="EB111" s="22"/>
      <c r="EC111" s="22"/>
      <c r="ED111" s="22"/>
      <c r="EE111" s="22"/>
      <c r="EF111" s="22"/>
      <c r="EG111" s="22"/>
      <c r="EH111" s="22"/>
      <c r="EI111" s="22"/>
      <c r="EJ111" s="22"/>
      <c r="EK111" s="22"/>
      <c r="EL111" s="22"/>
      <c r="EM111" s="22"/>
      <c r="EN111" s="22"/>
      <c r="EO111" s="22"/>
      <c r="EP111" s="45"/>
      <c r="EQ111" s="45"/>
      <c r="ER111" s="45"/>
      <c r="ES111" s="45"/>
      <c r="ET111" s="45"/>
      <c r="EU111" s="45"/>
      <c r="EV111" s="45"/>
      <c r="EW111" s="45"/>
      <c r="EX111" s="45"/>
      <c r="EY111" s="45"/>
      <c r="EZ111" s="45"/>
      <c r="FA111" s="45"/>
      <c r="FB111" s="45"/>
      <c r="FC111" s="45"/>
      <c r="FD111" s="45"/>
      <c r="FE111" s="45"/>
      <c r="FF111" s="45"/>
      <c r="FG111" s="45"/>
      <c r="FH111" s="45"/>
      <c r="FI111" s="45"/>
      <c r="FJ111" s="45"/>
      <c r="FK111" s="45"/>
      <c r="FL111" s="45"/>
      <c r="FM111" s="45"/>
      <c r="FN111" s="45"/>
      <c r="FO111" s="45"/>
      <c r="FP111" s="45"/>
      <c r="FQ111" s="45"/>
      <c r="FR111" s="45"/>
      <c r="FS111" s="45"/>
    </row>
    <row r="112" spans="1:175" ht="75.75" customHeight="1" x14ac:dyDescent="0.35">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59"/>
      <c r="DK112" s="45"/>
      <c r="DL112" s="45"/>
      <c r="DM112" s="45"/>
      <c r="DN112" s="45"/>
      <c r="DO112" s="45"/>
      <c r="DP112" s="45"/>
      <c r="DQ112" s="45"/>
      <c r="DR112" s="45"/>
      <c r="DS112" s="45"/>
      <c r="DT112" s="45"/>
      <c r="DU112" s="45"/>
      <c r="DV112" s="45"/>
      <c r="DW112" s="45"/>
      <c r="DX112" s="45"/>
      <c r="DY112" s="45"/>
      <c r="DZ112" s="45"/>
      <c r="EA112" s="45"/>
      <c r="EB112" s="22"/>
      <c r="EC112" s="22"/>
      <c r="ED112" s="22"/>
      <c r="EE112" s="22"/>
      <c r="EF112" s="22"/>
      <c r="EG112" s="22"/>
      <c r="EH112" s="22"/>
      <c r="EI112" s="22"/>
      <c r="EJ112" s="22"/>
      <c r="EK112" s="22"/>
      <c r="EL112" s="22"/>
      <c r="EM112" s="22"/>
      <c r="EN112" s="22"/>
      <c r="EO112" s="22"/>
      <c r="EP112" s="45"/>
      <c r="EQ112" s="45"/>
      <c r="ER112" s="45"/>
      <c r="ES112" s="45"/>
      <c r="ET112" s="45"/>
      <c r="EU112" s="45"/>
      <c r="EV112" s="45"/>
      <c r="EW112" s="45"/>
      <c r="EX112" s="45"/>
      <c r="EY112" s="45"/>
      <c r="EZ112" s="45"/>
      <c r="FA112" s="45"/>
      <c r="FB112" s="45"/>
      <c r="FC112" s="45"/>
      <c r="FD112" s="45"/>
      <c r="FE112" s="45"/>
      <c r="FF112" s="45"/>
      <c r="FG112" s="45"/>
      <c r="FH112" s="45"/>
      <c r="FI112" s="45"/>
      <c r="FJ112" s="45"/>
      <c r="FK112" s="45"/>
      <c r="FL112" s="45"/>
      <c r="FM112" s="45"/>
      <c r="FN112" s="45"/>
      <c r="FO112" s="45"/>
      <c r="FP112" s="45"/>
      <c r="FQ112" s="45"/>
      <c r="FR112" s="45"/>
      <c r="FS112" s="45"/>
    </row>
    <row r="113" spans="1:175" ht="15" customHeight="1" x14ac:dyDescent="0.35">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67"/>
      <c r="DR113" s="45"/>
      <c r="DS113" s="45"/>
      <c r="DT113" s="45"/>
      <c r="DU113" s="45"/>
      <c r="DV113" s="45"/>
      <c r="DW113" s="45"/>
      <c r="DX113" s="45"/>
      <c r="DY113" s="45"/>
      <c r="DZ113" s="45"/>
      <c r="EA113" s="45"/>
      <c r="EB113" s="22"/>
      <c r="EC113" s="22"/>
      <c r="ED113" s="22"/>
      <c r="EE113" s="22"/>
      <c r="EF113" s="22"/>
      <c r="EG113" s="22"/>
      <c r="EH113" s="22"/>
      <c r="EI113" s="22"/>
      <c r="EJ113" s="22"/>
      <c r="EK113" s="22"/>
      <c r="EL113" s="22"/>
      <c r="EM113" s="22"/>
      <c r="EN113" s="22"/>
      <c r="EO113" s="22"/>
      <c r="EP113" s="45"/>
      <c r="EQ113" s="45"/>
      <c r="ER113" s="45"/>
      <c r="ES113" s="45"/>
      <c r="ET113" s="45"/>
      <c r="EU113" s="45"/>
      <c r="EV113" s="8"/>
      <c r="EW113" s="8"/>
      <c r="EX113" s="8"/>
      <c r="EY113" s="8"/>
      <c r="EZ113" s="45"/>
      <c r="FA113" s="45"/>
      <c r="FB113" s="45"/>
      <c r="FC113" s="45"/>
      <c r="FD113" s="45"/>
      <c r="FE113" s="45"/>
      <c r="FF113" s="45"/>
      <c r="FG113" s="45"/>
      <c r="FH113" s="45"/>
      <c r="FI113" s="45"/>
      <c r="FJ113" s="45"/>
      <c r="FK113" s="45"/>
      <c r="FL113" s="45"/>
      <c r="FM113" s="45"/>
      <c r="FN113" s="45"/>
      <c r="FO113" s="45"/>
      <c r="FP113" s="45"/>
      <c r="FQ113" s="45"/>
      <c r="FR113" s="45"/>
      <c r="FS113" s="45"/>
    </row>
    <row r="114" spans="1:175" ht="15" customHeight="1" x14ac:dyDescent="0.35">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67"/>
      <c r="DR114" s="45"/>
      <c r="DS114" s="45"/>
      <c r="DT114" s="45"/>
      <c r="DU114" s="45"/>
      <c r="DV114" s="45"/>
      <c r="DW114" s="45"/>
      <c r="DX114" s="45"/>
      <c r="DY114" s="45"/>
      <c r="DZ114" s="45"/>
      <c r="EA114" s="45"/>
      <c r="EB114" s="22"/>
      <c r="EC114" s="22"/>
      <c r="ED114" s="22"/>
      <c r="EE114" s="22"/>
      <c r="EF114" s="22"/>
      <c r="EG114" s="22"/>
      <c r="EH114" s="22"/>
      <c r="EI114" s="22"/>
      <c r="EJ114" s="22"/>
      <c r="EK114" s="22"/>
      <c r="EL114" s="22"/>
      <c r="EM114" s="22"/>
      <c r="EN114" s="22"/>
      <c r="EO114" s="22"/>
      <c r="EP114" s="45"/>
      <c r="EQ114" s="45"/>
      <c r="ER114" s="45"/>
      <c r="ES114" s="45"/>
      <c r="ET114" s="45"/>
      <c r="EU114" s="45"/>
      <c r="EV114" s="8"/>
      <c r="EW114" s="8"/>
      <c r="EX114" s="8"/>
      <c r="EY114" s="8"/>
      <c r="EZ114" s="45"/>
      <c r="FA114" s="45"/>
      <c r="FB114" s="45"/>
      <c r="FC114" s="45"/>
      <c r="FD114" s="45"/>
      <c r="FE114" s="45"/>
      <c r="FF114" s="45"/>
      <c r="FG114" s="45"/>
      <c r="FH114" s="45"/>
      <c r="FI114" s="45"/>
      <c r="FJ114" s="45"/>
      <c r="FK114" s="45"/>
      <c r="FL114" s="45"/>
      <c r="FM114" s="45"/>
      <c r="FN114" s="45"/>
      <c r="FO114" s="45"/>
      <c r="FP114" s="45"/>
      <c r="FQ114" s="45"/>
      <c r="FR114" s="45"/>
      <c r="FS114" s="45"/>
    </row>
    <row r="115" spans="1:175" ht="15" customHeight="1" x14ac:dyDescent="0.35">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22"/>
      <c r="EC115" s="22"/>
      <c r="ED115" s="22"/>
      <c r="EE115" s="22"/>
      <c r="EF115" s="22"/>
      <c r="EG115" s="22"/>
      <c r="EH115" s="22"/>
      <c r="EI115" s="22"/>
      <c r="EJ115" s="22"/>
      <c r="EK115" s="22"/>
      <c r="EL115" s="22"/>
      <c r="EM115" s="22"/>
      <c r="EN115" s="22"/>
      <c r="EO115" s="22"/>
      <c r="EP115" s="45"/>
      <c r="EQ115" s="45"/>
      <c r="ER115" s="45"/>
      <c r="ES115" s="45"/>
      <c r="ET115" s="45"/>
      <c r="EU115" s="65"/>
      <c r="EV115" s="8"/>
      <c r="EW115" s="8"/>
      <c r="EX115" s="8"/>
      <c r="EY115" s="8"/>
      <c r="EZ115" s="45"/>
      <c r="FA115" s="45"/>
      <c r="FB115" s="45"/>
      <c r="FC115" s="45"/>
      <c r="FD115" s="45"/>
      <c r="FE115" s="45"/>
      <c r="FF115" s="45"/>
      <c r="FG115" s="45"/>
      <c r="FH115" s="45"/>
      <c r="FI115" s="45"/>
      <c r="FJ115" s="45"/>
      <c r="FK115" s="45"/>
      <c r="FL115" s="45"/>
      <c r="FM115" s="45"/>
      <c r="FN115" s="45"/>
      <c r="FO115" s="45"/>
      <c r="FP115" s="45"/>
      <c r="FQ115" s="45"/>
      <c r="FR115" s="45"/>
      <c r="FS115" s="45"/>
    </row>
    <row r="116" spans="1:175" ht="15" customHeight="1" x14ac:dyDescent="0.35">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22"/>
      <c r="EC116" s="22"/>
      <c r="ED116" s="22"/>
      <c r="EE116" s="22"/>
      <c r="EF116" s="22"/>
      <c r="EG116" s="22"/>
      <c r="EH116" s="22"/>
      <c r="EI116" s="22"/>
      <c r="EJ116" s="22"/>
      <c r="EK116" s="22"/>
      <c r="EL116" s="22"/>
      <c r="EM116" s="22"/>
      <c r="EN116" s="22"/>
      <c r="EO116" s="22"/>
      <c r="EP116" s="45"/>
      <c r="EQ116" s="45"/>
      <c r="ER116" s="45"/>
      <c r="ES116" s="45"/>
      <c r="ET116" s="45"/>
      <c r="EU116" s="45"/>
      <c r="EV116" s="8"/>
      <c r="EW116" s="8"/>
      <c r="EX116" s="8"/>
      <c r="EY116" s="8"/>
      <c r="EZ116" s="45"/>
      <c r="FA116" s="45"/>
      <c r="FB116" s="45"/>
      <c r="FC116" s="45"/>
      <c r="FD116" s="45"/>
      <c r="FE116" s="45"/>
      <c r="FF116" s="45"/>
      <c r="FG116" s="45"/>
      <c r="FH116" s="45"/>
      <c r="FI116" s="45"/>
      <c r="FJ116" s="45"/>
      <c r="FK116" s="45"/>
      <c r="FL116" s="45"/>
      <c r="FM116" s="45"/>
      <c r="FN116" s="45"/>
      <c r="FO116" s="45"/>
      <c r="FP116" s="45"/>
      <c r="FQ116" s="45"/>
      <c r="FR116" s="45"/>
      <c r="FS116" s="45"/>
    </row>
    <row r="117" spans="1:175" ht="15" customHeight="1" x14ac:dyDescent="0.35">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22"/>
      <c r="EC117" s="22"/>
      <c r="ED117" s="22"/>
      <c r="EE117" s="22"/>
      <c r="EF117" s="22"/>
      <c r="EG117" s="22"/>
      <c r="EH117" s="22"/>
      <c r="EI117" s="22"/>
      <c r="EJ117" s="22"/>
      <c r="EK117" s="22"/>
      <c r="EL117" s="22"/>
      <c r="EM117" s="22"/>
      <c r="EN117" s="22"/>
      <c r="EO117" s="22"/>
      <c r="EP117" s="45"/>
      <c r="EQ117" s="45"/>
      <c r="ER117" s="45"/>
      <c r="ES117" s="45"/>
      <c r="ET117" s="45"/>
      <c r="EU117" s="45"/>
      <c r="EV117" s="8"/>
      <c r="EW117" s="8"/>
      <c r="EX117" s="8"/>
      <c r="EY117" s="8"/>
      <c r="EZ117" s="45"/>
      <c r="FA117" s="45"/>
      <c r="FB117" s="45"/>
      <c r="FC117" s="45"/>
      <c r="FD117" s="45"/>
      <c r="FE117" s="45"/>
      <c r="FF117" s="45"/>
      <c r="FG117" s="45"/>
      <c r="FH117" s="45"/>
      <c r="FI117" s="45"/>
      <c r="FJ117" s="45"/>
      <c r="FK117" s="45"/>
      <c r="FL117" s="45"/>
      <c r="FM117" s="45"/>
      <c r="FN117" s="45"/>
      <c r="FO117" s="45"/>
      <c r="FP117" s="45"/>
      <c r="FQ117" s="45"/>
      <c r="FR117" s="45"/>
      <c r="FS117" s="45"/>
    </row>
    <row r="118" spans="1:175" ht="15" customHeight="1" x14ac:dyDescent="0.35">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22"/>
      <c r="EC118" s="22"/>
      <c r="ED118" s="22"/>
      <c r="EE118" s="22"/>
      <c r="EF118" s="22"/>
      <c r="EG118" s="22"/>
      <c r="EH118" s="22"/>
      <c r="EI118" s="22"/>
      <c r="EJ118" s="22"/>
      <c r="EK118" s="22"/>
      <c r="EL118" s="22"/>
      <c r="EM118" s="22"/>
      <c r="EN118" s="22"/>
      <c r="EO118" s="22"/>
      <c r="EP118" s="45"/>
      <c r="EQ118" s="45"/>
      <c r="ER118" s="45"/>
      <c r="ES118" s="45"/>
      <c r="ET118" s="45"/>
      <c r="EU118" s="45"/>
      <c r="EV118" s="8"/>
      <c r="EW118" s="8"/>
      <c r="EX118" s="8"/>
      <c r="EY118" s="8"/>
      <c r="EZ118" s="45"/>
      <c r="FA118" s="45"/>
      <c r="FB118" s="45"/>
      <c r="FC118" s="45"/>
      <c r="FD118" s="45"/>
      <c r="FE118" s="45"/>
      <c r="FF118" s="45"/>
      <c r="FG118" s="45"/>
      <c r="FH118" s="45"/>
      <c r="FI118" s="45"/>
      <c r="FJ118" s="45"/>
      <c r="FK118" s="45"/>
      <c r="FL118" s="45"/>
      <c r="FM118" s="45"/>
      <c r="FN118" s="45"/>
      <c r="FO118" s="45"/>
      <c r="FP118" s="45"/>
      <c r="FQ118" s="45"/>
      <c r="FR118" s="45"/>
      <c r="FS118" s="45"/>
    </row>
    <row r="119" spans="1:175" ht="15" customHeight="1" x14ac:dyDescent="0.35">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22"/>
      <c r="EC119" s="22"/>
      <c r="ED119" s="22"/>
      <c r="EE119" s="22"/>
      <c r="EF119" s="22"/>
      <c r="EG119" s="22"/>
      <c r="EH119" s="22"/>
      <c r="EI119" s="22"/>
      <c r="EJ119" s="22"/>
      <c r="EK119" s="22"/>
      <c r="EL119" s="22"/>
      <c r="EM119" s="22"/>
      <c r="EN119" s="22"/>
      <c r="EO119" s="22"/>
      <c r="EP119" s="62"/>
      <c r="EQ119" s="45"/>
      <c r="ER119" s="45"/>
      <c r="ES119" s="45"/>
      <c r="ET119" s="45"/>
      <c r="EU119" s="45"/>
      <c r="EV119" s="8"/>
      <c r="EW119" s="8"/>
      <c r="EX119" s="8"/>
      <c r="EY119" s="8"/>
      <c r="EZ119" s="45"/>
      <c r="FA119" s="45"/>
      <c r="FB119" s="45"/>
      <c r="FC119" s="45"/>
      <c r="FD119" s="45"/>
      <c r="FE119" s="45"/>
      <c r="FF119" s="45"/>
      <c r="FG119" s="45"/>
      <c r="FH119" s="45"/>
      <c r="FI119" s="45"/>
      <c r="FJ119" s="45"/>
      <c r="FK119" s="45"/>
      <c r="FL119" s="45"/>
      <c r="FM119" s="45"/>
      <c r="FN119" s="45"/>
      <c r="FO119" s="45"/>
      <c r="FP119" s="45"/>
      <c r="FQ119" s="45"/>
      <c r="FR119" s="45"/>
      <c r="FS119" s="45"/>
    </row>
    <row r="120" spans="1:175" ht="15" customHeight="1" x14ac:dyDescent="0.35">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22"/>
      <c r="EC120" s="22"/>
      <c r="ED120" s="22"/>
      <c r="EE120" s="22"/>
      <c r="EF120" s="22"/>
      <c r="EG120" s="22"/>
      <c r="EH120" s="22"/>
      <c r="EI120" s="22"/>
      <c r="EJ120" s="22"/>
      <c r="EK120" s="22"/>
      <c r="EL120" s="22"/>
      <c r="EM120" s="22"/>
      <c r="EN120" s="22"/>
      <c r="EO120" s="22"/>
      <c r="EP120" s="62"/>
      <c r="EQ120" s="45"/>
      <c r="ER120" s="45"/>
      <c r="ES120" s="45"/>
      <c r="ET120" s="45"/>
      <c r="EU120" s="45"/>
      <c r="EV120" s="8"/>
      <c r="EW120" s="8"/>
      <c r="EX120" s="8"/>
      <c r="EY120" s="8"/>
      <c r="EZ120" s="45"/>
      <c r="FA120" s="45"/>
      <c r="FB120" s="45"/>
      <c r="FC120" s="45"/>
      <c r="FD120" s="45"/>
      <c r="FE120" s="45"/>
      <c r="FF120" s="45"/>
      <c r="FG120" s="45"/>
      <c r="FH120" s="45"/>
      <c r="FI120" s="45"/>
      <c r="FJ120" s="45"/>
      <c r="FK120" s="45"/>
      <c r="FL120" s="45"/>
      <c r="FM120" s="45"/>
      <c r="FN120" s="45"/>
      <c r="FO120" s="45"/>
      <c r="FP120" s="45"/>
      <c r="FQ120" s="45"/>
      <c r="FR120" s="45"/>
      <c r="FS120" s="45"/>
    </row>
    <row r="121" spans="1:175" ht="15.5" x14ac:dyDescent="0.35">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c r="FD121" s="45"/>
      <c r="FE121" s="45"/>
      <c r="FF121" s="45"/>
      <c r="FG121" s="45"/>
      <c r="FH121" s="45"/>
      <c r="FI121" s="45"/>
      <c r="FJ121" s="45"/>
      <c r="FK121" s="45"/>
      <c r="FL121" s="45"/>
      <c r="FM121" s="45"/>
      <c r="FN121" s="45"/>
      <c r="FO121" s="45"/>
      <c r="FP121" s="45"/>
      <c r="FQ121" s="45"/>
      <c r="FR121" s="45"/>
      <c r="FS121" s="45"/>
    </row>
    <row r="122" spans="1:175" ht="15.5" x14ac:dyDescent="0.35">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8"/>
      <c r="AO122" s="8"/>
      <c r="AP122" s="8"/>
      <c r="AQ122" s="8"/>
      <c r="AR122" s="8"/>
      <c r="AS122" s="45"/>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c r="EF122" s="45"/>
      <c r="EG122" s="45"/>
      <c r="EH122" s="45"/>
      <c r="EI122" s="45"/>
      <c r="EJ122" s="45"/>
      <c r="EK122" s="45"/>
      <c r="EL122" s="45"/>
      <c r="EM122" s="45"/>
      <c r="EN122" s="45"/>
      <c r="EO122" s="45"/>
      <c r="EP122" s="45"/>
      <c r="EQ122" s="45"/>
      <c r="ER122" s="45"/>
      <c r="ES122" s="45"/>
      <c r="ET122" s="45"/>
      <c r="EU122" s="45"/>
      <c r="EV122" s="8"/>
      <c r="EW122" s="8"/>
      <c r="EX122" s="8"/>
      <c r="EY122" s="8"/>
      <c r="EZ122" s="45"/>
      <c r="FA122" s="45"/>
      <c r="FB122" s="45"/>
      <c r="FC122" s="45"/>
      <c r="FD122" s="45"/>
      <c r="FE122" s="45"/>
      <c r="FF122" s="45"/>
      <c r="FG122" s="45"/>
      <c r="FH122" s="45"/>
      <c r="FI122" s="45"/>
      <c r="FJ122" s="45"/>
      <c r="FK122" s="45"/>
      <c r="FL122" s="45"/>
      <c r="FM122" s="45"/>
      <c r="FN122" s="45"/>
      <c r="FO122" s="45"/>
      <c r="FP122" s="45"/>
      <c r="FQ122" s="45"/>
      <c r="FR122" s="45"/>
      <c r="FS122" s="45"/>
    </row>
    <row r="123" spans="1:175" ht="15.5" x14ac:dyDescent="0.35">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8"/>
      <c r="AO123" s="8"/>
      <c r="AP123" s="8"/>
      <c r="AQ123" s="8"/>
      <c r="AR123" s="8"/>
      <c r="AS123" s="45"/>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c r="EF123" s="45"/>
      <c r="EG123" s="45"/>
      <c r="EH123" s="45"/>
      <c r="EI123" s="45"/>
      <c r="EJ123" s="45"/>
      <c r="EK123" s="45"/>
      <c r="EL123" s="45"/>
      <c r="EM123" s="45"/>
      <c r="EN123" s="45"/>
      <c r="EO123" s="45"/>
      <c r="EP123" s="45"/>
      <c r="EQ123" s="45"/>
      <c r="ER123" s="45"/>
      <c r="ES123" s="45"/>
      <c r="ET123" s="45"/>
      <c r="EU123" s="45"/>
      <c r="EV123" s="8"/>
      <c r="EW123" s="8"/>
      <c r="EX123" s="8"/>
      <c r="EY123" s="8"/>
      <c r="EZ123" s="45"/>
      <c r="FA123" s="45"/>
      <c r="FB123" s="45"/>
      <c r="FC123" s="45"/>
      <c r="FD123" s="45"/>
      <c r="FE123" s="45"/>
      <c r="FF123" s="45"/>
      <c r="FG123" s="45"/>
      <c r="FH123" s="45"/>
      <c r="FI123" s="45"/>
      <c r="FJ123" s="45"/>
      <c r="FK123" s="45"/>
      <c r="FL123" s="45"/>
      <c r="FM123" s="45"/>
      <c r="FN123" s="45"/>
      <c r="FO123" s="45"/>
      <c r="FP123" s="45"/>
      <c r="FQ123" s="45"/>
      <c r="FR123" s="45"/>
      <c r="FS123" s="45"/>
    </row>
    <row r="124" spans="1:175" ht="15.5" x14ac:dyDescent="0.35">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8"/>
      <c r="AO124" s="8"/>
      <c r="AP124" s="8"/>
      <c r="AQ124" s="8"/>
      <c r="AR124" s="8"/>
      <c r="AS124" s="45"/>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c r="EF124" s="45"/>
      <c r="EG124" s="45"/>
      <c r="EH124" s="45"/>
      <c r="EI124" s="45"/>
      <c r="EJ124" s="45"/>
      <c r="EK124" s="45"/>
      <c r="EL124" s="45"/>
      <c r="EM124" s="45"/>
      <c r="EN124" s="45"/>
      <c r="EO124" s="45"/>
      <c r="EP124" s="45"/>
      <c r="EQ124" s="45"/>
      <c r="ER124" s="45"/>
      <c r="ES124" s="45"/>
      <c r="ET124" s="45"/>
      <c r="EU124" s="45"/>
      <c r="EV124" s="8"/>
      <c r="EW124" s="8"/>
      <c r="EX124" s="8"/>
      <c r="EY124" s="8"/>
      <c r="EZ124" s="45"/>
      <c r="FA124" s="45"/>
      <c r="FB124" s="45"/>
      <c r="FC124" s="45"/>
      <c r="FD124" s="45"/>
      <c r="FE124" s="45"/>
      <c r="FF124" s="45"/>
      <c r="FG124" s="45"/>
      <c r="FH124" s="45"/>
      <c r="FI124" s="45"/>
      <c r="FJ124" s="45"/>
      <c r="FK124" s="45"/>
      <c r="FL124" s="45"/>
      <c r="FM124" s="45"/>
      <c r="FN124" s="45"/>
      <c r="FO124" s="45"/>
      <c r="FP124" s="45"/>
      <c r="FQ124" s="45"/>
      <c r="FR124" s="45"/>
      <c r="FS124" s="45"/>
    </row>
    <row r="125" spans="1:175" ht="15.5" x14ac:dyDescent="0.35">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8"/>
      <c r="AO125" s="8"/>
      <c r="AP125" s="8"/>
      <c r="AQ125" s="8"/>
      <c r="AR125" s="8"/>
      <c r="AS125" s="45"/>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c r="EF125" s="45"/>
      <c r="EG125" s="45"/>
      <c r="EH125" s="45"/>
      <c r="EI125" s="45"/>
      <c r="EJ125" s="45"/>
      <c r="EK125" s="45"/>
      <c r="EL125" s="45"/>
      <c r="EM125" s="45"/>
      <c r="EN125" s="45"/>
      <c r="EO125" s="45"/>
      <c r="EP125" s="45"/>
      <c r="EQ125" s="45"/>
      <c r="ER125" s="45"/>
      <c r="ES125" s="45"/>
      <c r="ET125" s="45"/>
      <c r="EU125" s="45"/>
      <c r="EV125" s="8"/>
      <c r="EW125" s="8"/>
      <c r="EX125" s="8"/>
      <c r="EY125" s="8"/>
      <c r="EZ125" s="45"/>
      <c r="FA125" s="45"/>
      <c r="FB125" s="45"/>
      <c r="FC125" s="45"/>
      <c r="FD125" s="45"/>
      <c r="FE125" s="45"/>
      <c r="FF125" s="45"/>
      <c r="FG125" s="45"/>
      <c r="FH125" s="45"/>
      <c r="FI125" s="45"/>
      <c r="FJ125" s="45"/>
      <c r="FK125" s="45"/>
      <c r="FL125" s="45"/>
      <c r="FM125" s="45"/>
      <c r="FN125" s="45"/>
      <c r="FO125" s="45"/>
      <c r="FP125" s="45"/>
      <c r="FQ125" s="45"/>
      <c r="FR125" s="45"/>
      <c r="FS125" s="45"/>
    </row>
    <row r="126" spans="1:175" ht="15.5" x14ac:dyDescent="0.35">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45"/>
      <c r="BE126" s="45"/>
      <c r="BF126" s="45"/>
      <c r="BG126" s="45"/>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c r="EF126" s="45"/>
      <c r="EG126" s="45"/>
      <c r="EH126" s="45"/>
      <c r="EI126" s="45"/>
      <c r="EJ126" s="45"/>
      <c r="EK126" s="45"/>
      <c r="EL126" s="45"/>
      <c r="EM126" s="45"/>
      <c r="EN126" s="45"/>
      <c r="EO126" s="45"/>
      <c r="EP126" s="45"/>
      <c r="EQ126" s="45"/>
      <c r="ER126" s="45"/>
      <c r="ES126" s="45"/>
      <c r="ET126" s="45"/>
      <c r="EU126" s="45"/>
      <c r="EV126" s="45"/>
      <c r="EW126" s="45"/>
      <c r="EX126" s="45"/>
      <c r="EY126" s="45"/>
      <c r="EZ126" s="45"/>
      <c r="FA126" s="45"/>
      <c r="FB126" s="45"/>
      <c r="FC126" s="45"/>
      <c r="FD126" s="45"/>
      <c r="FE126" s="45"/>
      <c r="FF126" s="45"/>
      <c r="FG126" s="45"/>
      <c r="FH126" s="45"/>
      <c r="FI126" s="45"/>
      <c r="FJ126" s="45"/>
      <c r="FK126" s="45"/>
      <c r="FL126" s="45"/>
      <c r="FM126" s="45"/>
      <c r="FN126" s="45"/>
      <c r="FO126" s="45"/>
      <c r="FP126" s="45"/>
      <c r="FQ126" s="45"/>
      <c r="FR126" s="45"/>
      <c r="FS126" s="45"/>
    </row>
    <row r="127" spans="1:175" ht="15.5" x14ac:dyDescent="0.35">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45"/>
      <c r="BE127" s="45"/>
      <c r="BF127" s="45"/>
      <c r="BG127" s="45"/>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c r="EF127" s="45"/>
      <c r="EG127" s="45"/>
      <c r="EH127" s="45"/>
      <c r="EI127" s="45"/>
      <c r="EJ127" s="45"/>
      <c r="EK127" s="45"/>
      <c r="EL127" s="45"/>
      <c r="EM127" s="45"/>
      <c r="EN127" s="45"/>
      <c r="EO127" s="45"/>
      <c r="EP127" s="45"/>
      <c r="EQ127" s="45"/>
      <c r="ER127" s="45"/>
      <c r="ES127" s="45"/>
      <c r="ET127" s="45"/>
      <c r="EU127" s="45"/>
      <c r="EV127" s="45"/>
      <c r="EW127" s="45"/>
      <c r="EX127" s="45"/>
      <c r="EY127" s="45"/>
      <c r="EZ127" s="45"/>
      <c r="FA127" s="45"/>
      <c r="FB127" s="45"/>
      <c r="FC127" s="45"/>
      <c r="FD127" s="45"/>
      <c r="FE127" s="45"/>
      <c r="FF127" s="45"/>
      <c r="FG127" s="45"/>
      <c r="FH127" s="45"/>
      <c r="FI127" s="45"/>
      <c r="FJ127" s="45"/>
      <c r="FK127" s="45"/>
      <c r="FL127" s="45"/>
      <c r="FM127" s="45"/>
      <c r="FN127" s="45"/>
      <c r="FO127" s="45"/>
      <c r="FP127" s="45"/>
      <c r="FQ127" s="45"/>
      <c r="FR127" s="45"/>
      <c r="FS127" s="45"/>
    </row>
    <row r="128" spans="1:175" ht="15.5" x14ac:dyDescent="0.35">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45"/>
      <c r="BE128" s="45"/>
      <c r="BF128" s="45"/>
      <c r="BG128" s="45"/>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c r="EF128" s="45"/>
      <c r="EG128" s="45"/>
      <c r="EH128" s="45"/>
      <c r="EI128" s="45"/>
      <c r="EJ128" s="45"/>
      <c r="EK128" s="45"/>
      <c r="EL128" s="45"/>
      <c r="EM128" s="45"/>
      <c r="EN128" s="45"/>
      <c r="EO128" s="45"/>
      <c r="EP128" s="45"/>
      <c r="EQ128" s="45"/>
      <c r="ER128" s="45"/>
      <c r="ES128" s="45"/>
      <c r="ET128" s="45"/>
      <c r="EU128" s="45"/>
      <c r="EV128" s="45"/>
      <c r="EW128" s="45"/>
      <c r="EX128" s="45"/>
      <c r="EY128" s="45"/>
      <c r="EZ128" s="45"/>
      <c r="FA128" s="45"/>
      <c r="FB128" s="45"/>
      <c r="FC128" s="45"/>
      <c r="FD128" s="45"/>
      <c r="FE128" s="45"/>
      <c r="FF128" s="45"/>
      <c r="FG128" s="45"/>
      <c r="FH128" s="45"/>
      <c r="FI128" s="45"/>
      <c r="FJ128" s="45"/>
      <c r="FK128" s="45"/>
      <c r="FL128" s="45"/>
      <c r="FM128" s="45"/>
      <c r="FN128" s="45"/>
      <c r="FO128" s="45"/>
      <c r="FP128" s="45"/>
      <c r="FQ128" s="45"/>
      <c r="FR128" s="45"/>
      <c r="FS128" s="45"/>
    </row>
    <row r="129" spans="1:175" ht="15.5" x14ac:dyDescent="0.35">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45"/>
      <c r="BE129" s="45"/>
      <c r="BF129" s="45"/>
      <c r="BG129" s="45"/>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c r="EF129" s="45"/>
      <c r="EG129" s="45"/>
      <c r="EH129" s="45"/>
      <c r="EI129" s="45"/>
      <c r="EJ129" s="45"/>
      <c r="EK129" s="45"/>
      <c r="EL129" s="45"/>
      <c r="EM129" s="45"/>
      <c r="EN129" s="45"/>
      <c r="EO129" s="45"/>
      <c r="EP129" s="45"/>
      <c r="EQ129" s="45"/>
      <c r="ER129" s="45"/>
      <c r="ES129" s="45"/>
      <c r="ET129" s="45"/>
      <c r="EU129" s="45"/>
      <c r="EV129" s="45"/>
      <c r="EW129" s="45"/>
      <c r="EX129" s="45"/>
      <c r="EY129" s="45"/>
      <c r="EZ129" s="45"/>
      <c r="FA129" s="45"/>
      <c r="FB129" s="45"/>
      <c r="FC129" s="45"/>
      <c r="FD129" s="45"/>
      <c r="FE129" s="45"/>
      <c r="FF129" s="45"/>
      <c r="FG129" s="45"/>
      <c r="FH129" s="45"/>
      <c r="FI129" s="45"/>
      <c r="FJ129" s="45"/>
      <c r="FK129" s="45"/>
      <c r="FL129" s="45"/>
      <c r="FM129" s="45"/>
      <c r="FN129" s="45"/>
      <c r="FO129" s="45"/>
      <c r="FP129" s="45"/>
      <c r="FQ129" s="45"/>
      <c r="FR129" s="45"/>
      <c r="FS129" s="45"/>
    </row>
    <row r="130" spans="1:175" ht="15.5" x14ac:dyDescent="0.35">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c r="EF130" s="45"/>
      <c r="EG130" s="45"/>
      <c r="EH130" s="45"/>
      <c r="EI130" s="45"/>
      <c r="EJ130" s="45"/>
      <c r="EK130" s="45"/>
      <c r="EL130" s="45"/>
      <c r="EM130" s="45"/>
      <c r="EN130" s="45"/>
      <c r="EO130" s="45"/>
      <c r="EP130" s="45"/>
      <c r="EQ130" s="45"/>
      <c r="ER130" s="45"/>
      <c r="ES130" s="45"/>
      <c r="ET130" s="45"/>
      <c r="EU130" s="45"/>
      <c r="EV130" s="45"/>
      <c r="EW130" s="45"/>
      <c r="EX130" s="45"/>
      <c r="EY130" s="45"/>
      <c r="EZ130" s="45"/>
      <c r="FA130" s="45"/>
      <c r="FB130" s="45"/>
      <c r="FC130" s="45"/>
      <c r="FD130" s="45"/>
      <c r="FE130" s="45"/>
      <c r="FF130" s="45"/>
      <c r="FG130" s="45"/>
      <c r="FH130" s="45"/>
      <c r="FI130" s="45"/>
      <c r="FJ130" s="45"/>
      <c r="FK130" s="45"/>
      <c r="FL130" s="45"/>
      <c r="FM130" s="45"/>
      <c r="FN130" s="45"/>
      <c r="FO130" s="45"/>
      <c r="FP130" s="45"/>
      <c r="FQ130" s="45"/>
      <c r="FR130" s="45"/>
      <c r="FS130" s="45"/>
    </row>
    <row r="131" spans="1:175" ht="15.5" x14ac:dyDescent="0.35">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c r="EF131" s="45"/>
      <c r="EG131" s="45"/>
      <c r="EH131" s="45"/>
      <c r="EI131" s="45"/>
      <c r="EJ131" s="45"/>
      <c r="EK131" s="45"/>
      <c r="EL131" s="45"/>
      <c r="EM131" s="45"/>
      <c r="EN131" s="45"/>
      <c r="EO131" s="45"/>
      <c r="EP131" s="45"/>
      <c r="EQ131" s="45"/>
      <c r="ER131" s="45"/>
      <c r="ES131" s="45"/>
      <c r="ET131" s="45"/>
      <c r="EU131" s="45"/>
      <c r="EV131" s="45"/>
      <c r="EW131" s="45"/>
      <c r="EX131" s="45"/>
      <c r="EY131" s="45"/>
      <c r="EZ131" s="45"/>
      <c r="FA131" s="45"/>
      <c r="FB131" s="45"/>
      <c r="FC131" s="45"/>
      <c r="FD131" s="45"/>
      <c r="FE131" s="45"/>
      <c r="FF131" s="45"/>
      <c r="FG131" s="45"/>
      <c r="FH131" s="45"/>
      <c r="FI131" s="45"/>
      <c r="FJ131" s="45"/>
      <c r="FK131" s="45"/>
      <c r="FL131" s="45"/>
      <c r="FM131" s="45"/>
      <c r="FN131" s="45"/>
      <c r="FO131" s="45"/>
      <c r="FP131" s="45"/>
      <c r="FQ131" s="45"/>
      <c r="FR131" s="45"/>
      <c r="FS131" s="45"/>
    </row>
    <row r="132" spans="1:175" ht="15.5" x14ac:dyDescent="0.35">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c r="EF132" s="45"/>
      <c r="EG132" s="45"/>
      <c r="EH132" s="45"/>
      <c r="EI132" s="45"/>
      <c r="EJ132" s="45"/>
      <c r="EK132" s="45"/>
      <c r="EL132" s="45"/>
      <c r="EM132" s="45"/>
      <c r="EN132" s="45"/>
      <c r="EO132" s="45"/>
      <c r="EP132" s="45"/>
      <c r="EQ132" s="45"/>
      <c r="ER132" s="45"/>
      <c r="ES132" s="45"/>
      <c r="ET132" s="45"/>
      <c r="EU132" s="45"/>
      <c r="EV132" s="45"/>
      <c r="EW132" s="45"/>
      <c r="EX132" s="45"/>
      <c r="EY132" s="45"/>
      <c r="EZ132" s="45"/>
      <c r="FA132" s="45"/>
      <c r="FB132" s="45"/>
      <c r="FC132" s="45"/>
      <c r="FD132" s="45"/>
      <c r="FE132" s="45"/>
      <c r="FF132" s="45"/>
      <c r="FG132" s="45"/>
      <c r="FH132" s="45"/>
      <c r="FI132" s="45"/>
      <c r="FJ132" s="45"/>
      <c r="FK132" s="45"/>
      <c r="FL132" s="45"/>
      <c r="FM132" s="45"/>
      <c r="FN132" s="45"/>
      <c r="FO132" s="45"/>
      <c r="FP132" s="45"/>
      <c r="FQ132" s="45"/>
      <c r="FR132" s="45"/>
      <c r="FS132" s="45"/>
    </row>
    <row r="133" spans="1:175" ht="15.5" x14ac:dyDescent="0.35">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c r="CH133" s="45"/>
      <c r="CI133" s="45"/>
      <c r="CJ133" s="45"/>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c r="FD133" s="45"/>
      <c r="FE133" s="45"/>
      <c r="FF133" s="45"/>
      <c r="FG133" s="45"/>
      <c r="FH133" s="45"/>
      <c r="FI133" s="45"/>
      <c r="FJ133" s="45"/>
      <c r="FK133" s="45"/>
      <c r="FL133" s="45"/>
      <c r="FM133" s="45"/>
      <c r="FN133" s="45"/>
      <c r="FO133" s="45"/>
      <c r="FP133" s="45"/>
      <c r="FQ133" s="45"/>
      <c r="FR133" s="45"/>
      <c r="FS133" s="45"/>
    </row>
    <row r="134" spans="1:175" ht="15.5" x14ac:dyDescent="0.35">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c r="CH134" s="45"/>
      <c r="CI134" s="45"/>
      <c r="CJ134" s="45"/>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5"/>
      <c r="EF134" s="45"/>
      <c r="EG134" s="45"/>
      <c r="EH134" s="45"/>
      <c r="EI134" s="45"/>
      <c r="EJ134" s="45"/>
      <c r="EK134" s="45"/>
      <c r="EL134" s="45"/>
      <c r="EM134" s="45"/>
      <c r="EN134" s="45"/>
      <c r="EO134" s="45"/>
      <c r="EP134" s="45"/>
      <c r="EQ134" s="45"/>
      <c r="ER134" s="45"/>
      <c r="ES134" s="45"/>
      <c r="ET134" s="45"/>
      <c r="EU134" s="45"/>
      <c r="EV134" s="45"/>
      <c r="EW134" s="45"/>
      <c r="EX134" s="45"/>
      <c r="EY134" s="45"/>
      <c r="EZ134" s="45"/>
      <c r="FA134" s="45"/>
      <c r="FB134" s="45"/>
      <c r="FC134" s="45"/>
      <c r="FD134" s="45"/>
      <c r="FE134" s="45"/>
      <c r="FF134" s="45"/>
      <c r="FG134" s="45"/>
      <c r="FH134" s="45"/>
      <c r="FI134" s="45"/>
      <c r="FJ134" s="45"/>
      <c r="FK134" s="45"/>
      <c r="FL134" s="45"/>
      <c r="FM134" s="45"/>
      <c r="FN134" s="45"/>
      <c r="FO134" s="45"/>
      <c r="FP134" s="45"/>
      <c r="FQ134" s="45"/>
      <c r="FR134" s="45"/>
      <c r="FS134" s="45"/>
    </row>
    <row r="135" spans="1:175" ht="15.5" x14ac:dyDescent="0.35">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row>
    <row r="136" spans="1:175" ht="15.5" x14ac:dyDescent="0.35">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8"/>
      <c r="AO136" s="8"/>
      <c r="AP136" s="8"/>
      <c r="AQ136" s="8"/>
      <c r="AR136" s="8"/>
      <c r="AS136" s="45"/>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5"/>
      <c r="EF136" s="45"/>
      <c r="EG136" s="45"/>
      <c r="EH136" s="45"/>
      <c r="EI136" s="45"/>
      <c r="EJ136" s="45"/>
      <c r="EK136" s="45"/>
      <c r="EL136" s="45"/>
      <c r="EM136" s="45"/>
      <c r="EN136" s="45"/>
      <c r="EO136" s="45"/>
      <c r="EP136" s="45"/>
      <c r="EQ136" s="45"/>
      <c r="ER136" s="45"/>
      <c r="ES136" s="45"/>
      <c r="ET136" s="45"/>
      <c r="EU136" s="45"/>
      <c r="EV136" s="8"/>
      <c r="EW136" s="8"/>
      <c r="EX136" s="8"/>
      <c r="EY136" s="8"/>
      <c r="EZ136" s="45"/>
      <c r="FA136" s="45"/>
      <c r="FB136" s="45"/>
      <c r="FC136" s="45"/>
      <c r="FD136" s="45"/>
      <c r="FE136" s="45"/>
      <c r="FF136" s="45"/>
      <c r="FG136" s="45"/>
      <c r="FH136" s="45"/>
      <c r="FI136" s="45"/>
      <c r="FJ136" s="45"/>
      <c r="FK136" s="45"/>
      <c r="FL136" s="45"/>
      <c r="FM136" s="45"/>
      <c r="FN136" s="45"/>
      <c r="FO136" s="45"/>
      <c r="FP136" s="45"/>
      <c r="FQ136" s="45"/>
      <c r="FR136" s="45"/>
      <c r="FS136" s="45"/>
    </row>
    <row r="137" spans="1:175" ht="15.5" x14ac:dyDescent="0.35">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8"/>
      <c r="AO137" s="8"/>
      <c r="AP137" s="8"/>
      <c r="AQ137" s="8"/>
      <c r="AR137" s="8"/>
      <c r="AS137" s="45"/>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5"/>
      <c r="EF137" s="45"/>
      <c r="EG137" s="45"/>
      <c r="EH137" s="45"/>
      <c r="EI137" s="45"/>
      <c r="EJ137" s="45"/>
      <c r="EK137" s="45"/>
      <c r="EL137" s="45"/>
      <c r="EM137" s="45"/>
      <c r="EN137" s="45"/>
      <c r="EO137" s="45"/>
      <c r="EP137" s="45"/>
      <c r="EQ137" s="45"/>
      <c r="ER137" s="45"/>
      <c r="ES137" s="45"/>
      <c r="ET137" s="45"/>
      <c r="EU137" s="45"/>
      <c r="EV137" s="8"/>
      <c r="EW137" s="8"/>
      <c r="EX137" s="8"/>
      <c r="EY137" s="8"/>
      <c r="EZ137" s="45"/>
      <c r="FA137" s="45"/>
      <c r="FB137" s="45"/>
      <c r="FC137" s="45"/>
      <c r="FD137" s="45"/>
      <c r="FE137" s="45"/>
      <c r="FF137" s="45"/>
      <c r="FG137" s="45"/>
      <c r="FH137" s="45"/>
      <c r="FI137" s="45"/>
      <c r="FJ137" s="45"/>
      <c r="FK137" s="45"/>
      <c r="FL137" s="45"/>
      <c r="FM137" s="45"/>
      <c r="FN137" s="45"/>
      <c r="FO137" s="45"/>
      <c r="FP137" s="45"/>
      <c r="FQ137" s="45"/>
      <c r="FR137" s="45"/>
      <c r="FS137" s="45"/>
    </row>
    <row r="138" spans="1:175" ht="15.5" x14ac:dyDescent="0.35">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8"/>
      <c r="AO138" s="8"/>
      <c r="AP138" s="8"/>
      <c r="AQ138" s="8"/>
      <c r="AR138" s="8"/>
      <c r="AS138" s="45"/>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45"/>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5"/>
      <c r="EF138" s="45"/>
      <c r="EG138" s="45"/>
      <c r="EH138" s="45"/>
      <c r="EI138" s="45"/>
      <c r="EJ138" s="45"/>
      <c r="EK138" s="45"/>
      <c r="EL138" s="45"/>
      <c r="EM138" s="45"/>
      <c r="EN138" s="45"/>
      <c r="EO138" s="45"/>
      <c r="EP138" s="45"/>
      <c r="EQ138" s="45"/>
      <c r="ER138" s="45"/>
      <c r="ES138" s="45"/>
      <c r="ET138" s="45"/>
      <c r="EU138" s="45"/>
      <c r="EV138" s="8"/>
      <c r="EW138" s="8"/>
      <c r="EX138" s="8"/>
      <c r="EY138" s="8"/>
      <c r="EZ138" s="45"/>
      <c r="FA138" s="45"/>
      <c r="FB138" s="45"/>
      <c r="FC138" s="45"/>
      <c r="FD138" s="45"/>
      <c r="FE138" s="45"/>
      <c r="FF138" s="45"/>
      <c r="FG138" s="45"/>
      <c r="FH138" s="45"/>
      <c r="FI138" s="45"/>
      <c r="FJ138" s="45"/>
      <c r="FK138" s="45"/>
      <c r="FL138" s="45"/>
      <c r="FM138" s="45"/>
      <c r="FN138" s="45"/>
      <c r="FO138" s="45"/>
      <c r="FP138" s="45"/>
      <c r="FQ138" s="45"/>
      <c r="FR138" s="45"/>
      <c r="FS138" s="45"/>
    </row>
    <row r="139" spans="1:175" ht="15.5" x14ac:dyDescent="0.35">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8"/>
      <c r="AO139" s="8"/>
      <c r="AP139" s="8"/>
      <c r="AQ139" s="8"/>
      <c r="AR139" s="8"/>
      <c r="AS139" s="45"/>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8"/>
      <c r="EW139" s="8"/>
      <c r="EX139" s="8"/>
      <c r="EY139" s="8"/>
      <c r="EZ139" s="45"/>
      <c r="FA139" s="45"/>
      <c r="FB139" s="45"/>
      <c r="FC139" s="45"/>
      <c r="FD139" s="45"/>
      <c r="FE139" s="45"/>
      <c r="FF139" s="45"/>
      <c r="FG139" s="45"/>
      <c r="FH139" s="45"/>
      <c r="FI139" s="45"/>
      <c r="FJ139" s="45"/>
      <c r="FK139" s="45"/>
      <c r="FL139" s="45"/>
      <c r="FM139" s="45"/>
      <c r="FN139" s="45"/>
      <c r="FO139" s="45"/>
      <c r="FP139" s="45"/>
      <c r="FQ139" s="45"/>
      <c r="FR139" s="45"/>
      <c r="FS139" s="45"/>
    </row>
    <row r="140" spans="1:175" ht="15.5" x14ac:dyDescent="0.35">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8"/>
      <c r="AO140" s="8"/>
      <c r="AP140" s="8"/>
      <c r="AQ140" s="8"/>
      <c r="AR140" s="8"/>
      <c r="AS140" s="45"/>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8"/>
      <c r="EW140" s="8"/>
      <c r="EX140" s="8"/>
      <c r="EY140" s="8"/>
      <c r="EZ140" s="45"/>
      <c r="FA140" s="45"/>
      <c r="FB140" s="45"/>
      <c r="FC140" s="45"/>
      <c r="FD140" s="45"/>
      <c r="FE140" s="45"/>
      <c r="FF140" s="45"/>
      <c r="FG140" s="45"/>
      <c r="FH140" s="45"/>
      <c r="FI140" s="45"/>
      <c r="FJ140" s="45"/>
      <c r="FK140" s="45"/>
      <c r="FL140" s="45"/>
      <c r="FM140" s="45"/>
      <c r="FN140" s="45"/>
      <c r="FO140" s="45"/>
      <c r="FP140" s="45"/>
      <c r="FQ140" s="45"/>
      <c r="FR140" s="45"/>
      <c r="FS140" s="45"/>
    </row>
    <row r="141" spans="1:175" ht="15.5" x14ac:dyDescent="0.35">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8"/>
      <c r="AO141" s="8"/>
      <c r="AP141" s="8"/>
      <c r="AQ141" s="8"/>
      <c r="AR141" s="8"/>
      <c r="AS141" s="45"/>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8"/>
      <c r="EW141" s="8"/>
      <c r="EX141" s="8"/>
      <c r="EY141" s="8"/>
      <c r="EZ141" s="45"/>
      <c r="FA141" s="45"/>
      <c r="FB141" s="45"/>
      <c r="FC141" s="45"/>
      <c r="FD141" s="45"/>
      <c r="FE141" s="45"/>
      <c r="FF141" s="45"/>
      <c r="FG141" s="45"/>
      <c r="FH141" s="45"/>
      <c r="FI141" s="45"/>
      <c r="FJ141" s="45"/>
      <c r="FK141" s="45"/>
      <c r="FL141" s="45"/>
      <c r="FM141" s="45"/>
      <c r="FN141" s="45"/>
      <c r="FO141" s="45"/>
      <c r="FP141" s="45"/>
      <c r="FQ141" s="45"/>
      <c r="FR141" s="45"/>
      <c r="FS141" s="45"/>
    </row>
    <row r="142" spans="1:175" ht="15.5" x14ac:dyDescent="0.35">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8"/>
      <c r="AO142" s="8"/>
      <c r="AP142" s="8"/>
      <c r="AQ142" s="8"/>
      <c r="AR142" s="8"/>
      <c r="AS142" s="45"/>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8"/>
      <c r="EW142" s="8"/>
      <c r="EX142" s="8"/>
      <c r="EY142" s="8"/>
      <c r="EZ142" s="45"/>
      <c r="FA142" s="45"/>
      <c r="FB142" s="45"/>
      <c r="FC142" s="45"/>
      <c r="FD142" s="45"/>
      <c r="FE142" s="45"/>
      <c r="FF142" s="45"/>
      <c r="FG142" s="45"/>
      <c r="FH142" s="45"/>
      <c r="FI142" s="45"/>
      <c r="FJ142" s="45"/>
      <c r="FK142" s="45"/>
      <c r="FL142" s="45"/>
      <c r="FM142" s="45"/>
      <c r="FN142" s="45"/>
      <c r="FO142" s="45"/>
      <c r="FP142" s="45"/>
      <c r="FQ142" s="45"/>
      <c r="FR142" s="45"/>
      <c r="FS142" s="45"/>
    </row>
    <row r="143" spans="1:175" ht="15.5" x14ac:dyDescent="0.35">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8"/>
      <c r="AO143" s="8"/>
      <c r="AP143" s="8"/>
      <c r="AQ143" s="8"/>
      <c r="AR143" s="8"/>
      <c r="AS143" s="45"/>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8"/>
      <c r="EW143" s="8"/>
      <c r="EX143" s="8"/>
      <c r="EY143" s="8"/>
      <c r="EZ143" s="45"/>
      <c r="FA143" s="45"/>
      <c r="FB143" s="45"/>
      <c r="FC143" s="45"/>
      <c r="FD143" s="45"/>
      <c r="FE143" s="45"/>
      <c r="FF143" s="45"/>
      <c r="FG143" s="45"/>
      <c r="FH143" s="45"/>
      <c r="FI143" s="45"/>
      <c r="FJ143" s="45"/>
      <c r="FK143" s="45"/>
      <c r="FL143" s="45"/>
      <c r="FM143" s="45"/>
      <c r="FN143" s="45"/>
      <c r="FO143" s="45"/>
      <c r="FP143" s="45"/>
      <c r="FQ143" s="45"/>
      <c r="FR143" s="45"/>
      <c r="FS143" s="45"/>
    </row>
    <row r="144" spans="1:175" ht="15.5" x14ac:dyDescent="0.35">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8"/>
      <c r="AO144" s="8"/>
      <c r="AP144" s="8"/>
      <c r="AQ144" s="8"/>
      <c r="AR144" s="8"/>
      <c r="AS144" s="45"/>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8"/>
      <c r="EW144" s="8"/>
      <c r="EX144" s="8"/>
      <c r="EY144" s="8"/>
      <c r="EZ144" s="45"/>
      <c r="FA144" s="45"/>
      <c r="FB144" s="45"/>
      <c r="FC144" s="45"/>
      <c r="FD144" s="45"/>
      <c r="FE144" s="45"/>
      <c r="FF144" s="45"/>
      <c r="FG144" s="45"/>
      <c r="FH144" s="45"/>
      <c r="FI144" s="45"/>
      <c r="FJ144" s="45"/>
      <c r="FK144" s="45"/>
      <c r="FL144" s="45"/>
      <c r="FM144" s="45"/>
      <c r="FN144" s="45"/>
      <c r="FO144" s="45"/>
      <c r="FP144" s="45"/>
      <c r="FQ144" s="45"/>
      <c r="FR144" s="45"/>
      <c r="FS144" s="45"/>
    </row>
    <row r="145" spans="1:175" ht="15.5" x14ac:dyDescent="0.35">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8"/>
      <c r="AO145" s="8"/>
      <c r="AP145" s="8"/>
      <c r="AQ145" s="8"/>
      <c r="AR145" s="8"/>
      <c r="AS145" s="45"/>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8"/>
      <c r="EW145" s="8"/>
      <c r="EX145" s="8"/>
      <c r="EY145" s="8"/>
      <c r="EZ145" s="45"/>
      <c r="FA145" s="45"/>
      <c r="FB145" s="45"/>
      <c r="FC145" s="45"/>
      <c r="FD145" s="45"/>
      <c r="FE145" s="45"/>
      <c r="FF145" s="45"/>
      <c r="FG145" s="45"/>
      <c r="FH145" s="45"/>
      <c r="FI145" s="45"/>
      <c r="FJ145" s="45"/>
      <c r="FK145" s="45"/>
      <c r="FL145" s="45"/>
      <c r="FM145" s="45"/>
      <c r="FN145" s="45"/>
      <c r="FO145" s="45"/>
      <c r="FP145" s="45"/>
      <c r="FQ145" s="45"/>
      <c r="FR145" s="45"/>
      <c r="FS145" s="45"/>
    </row>
    <row r="146" spans="1:175" ht="15.5" x14ac:dyDescent="0.35">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8"/>
      <c r="AO146" s="8"/>
      <c r="AP146" s="8"/>
      <c r="AQ146" s="8"/>
      <c r="AR146" s="8"/>
      <c r="AS146" s="45"/>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8"/>
      <c r="EW146" s="8"/>
      <c r="EX146" s="8"/>
      <c r="EY146" s="8"/>
      <c r="EZ146" s="45"/>
      <c r="FA146" s="45"/>
      <c r="FB146" s="45"/>
      <c r="FC146" s="45"/>
      <c r="FD146" s="45"/>
      <c r="FE146" s="45"/>
      <c r="FF146" s="45"/>
      <c r="FG146" s="45"/>
      <c r="FH146" s="45"/>
      <c r="FI146" s="45"/>
      <c r="FJ146" s="45"/>
      <c r="FK146" s="45"/>
      <c r="FL146" s="45"/>
      <c r="FM146" s="45"/>
      <c r="FN146" s="45"/>
      <c r="FO146" s="45"/>
      <c r="FP146" s="45"/>
      <c r="FQ146" s="45"/>
      <c r="FR146" s="45"/>
      <c r="FS146" s="45"/>
    </row>
    <row r="147" spans="1:175" ht="15.5" x14ac:dyDescent="0.35">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8"/>
      <c r="AO147" s="8"/>
      <c r="AP147" s="8"/>
      <c r="AQ147" s="8"/>
      <c r="AR147" s="8"/>
      <c r="AS147" s="45"/>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8"/>
      <c r="EW147" s="8"/>
      <c r="EX147" s="8"/>
      <c r="EY147" s="8"/>
      <c r="EZ147" s="45"/>
      <c r="FA147" s="45"/>
      <c r="FB147" s="45"/>
      <c r="FC147" s="45"/>
      <c r="FD147" s="45"/>
      <c r="FE147" s="45"/>
      <c r="FF147" s="45"/>
      <c r="FG147" s="45"/>
      <c r="FH147" s="45"/>
      <c r="FI147" s="45"/>
      <c r="FJ147" s="45"/>
      <c r="FK147" s="45"/>
      <c r="FL147" s="45"/>
      <c r="FM147" s="45"/>
      <c r="FN147" s="45"/>
      <c r="FO147" s="45"/>
      <c r="FP147" s="45"/>
      <c r="FQ147" s="45"/>
      <c r="FR147" s="45"/>
      <c r="FS147" s="45"/>
    </row>
    <row r="148" spans="1:175" ht="15.5" x14ac:dyDescent="0.35">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8"/>
      <c r="AO148" s="8"/>
      <c r="AP148" s="8"/>
      <c r="AQ148" s="8"/>
      <c r="AR148" s="8"/>
      <c r="AS148" s="45"/>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8"/>
      <c r="EW148" s="8"/>
      <c r="EX148" s="8"/>
      <c r="EY148" s="8"/>
      <c r="EZ148" s="45"/>
      <c r="FA148" s="45"/>
      <c r="FB148" s="45"/>
      <c r="FC148" s="45"/>
      <c r="FD148" s="45"/>
      <c r="FE148" s="45"/>
      <c r="FF148" s="45"/>
      <c r="FG148" s="45"/>
      <c r="FH148" s="45"/>
      <c r="FI148" s="45"/>
      <c r="FJ148" s="45"/>
      <c r="FK148" s="45"/>
      <c r="FL148" s="45"/>
      <c r="FM148" s="45"/>
      <c r="FN148" s="45"/>
      <c r="FO148" s="45"/>
      <c r="FP148" s="45"/>
      <c r="FQ148" s="45"/>
      <c r="FR148" s="45"/>
      <c r="FS148" s="45"/>
    </row>
    <row r="149" spans="1:175" ht="15.5" x14ac:dyDescent="0.35">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8"/>
      <c r="AO149" s="8"/>
      <c r="AP149" s="8"/>
      <c r="AQ149" s="8"/>
      <c r="AR149" s="8"/>
      <c r="AS149" s="45"/>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8"/>
      <c r="EW149" s="8"/>
      <c r="EX149" s="8"/>
      <c r="EY149" s="8"/>
      <c r="EZ149" s="45"/>
      <c r="FA149" s="45"/>
      <c r="FB149" s="45"/>
      <c r="FC149" s="45"/>
      <c r="FD149" s="45"/>
      <c r="FE149" s="45"/>
      <c r="FF149" s="45"/>
      <c r="FG149" s="45"/>
      <c r="FH149" s="45"/>
      <c r="FI149" s="45"/>
      <c r="FJ149" s="45"/>
      <c r="FK149" s="45"/>
      <c r="FL149" s="45"/>
      <c r="FM149" s="45"/>
      <c r="FN149" s="45"/>
      <c r="FO149" s="45"/>
      <c r="FP149" s="45"/>
      <c r="FQ149" s="45"/>
      <c r="FR149" s="45"/>
      <c r="FS149" s="45"/>
    </row>
    <row r="150" spans="1:175" ht="15.5" x14ac:dyDescent="0.35">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8"/>
      <c r="AO150" s="8"/>
      <c r="AP150" s="8"/>
      <c r="AQ150" s="8"/>
      <c r="AR150" s="8"/>
      <c r="AS150" s="45"/>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8"/>
      <c r="EW150" s="8"/>
      <c r="EX150" s="8"/>
      <c r="EY150" s="8"/>
      <c r="EZ150" s="45"/>
      <c r="FA150" s="45"/>
      <c r="FB150" s="45"/>
      <c r="FC150" s="45"/>
      <c r="FD150" s="45"/>
      <c r="FE150" s="45"/>
      <c r="FF150" s="45"/>
      <c r="FG150" s="45"/>
      <c r="FH150" s="45"/>
      <c r="FI150" s="45"/>
      <c r="FJ150" s="45"/>
      <c r="FK150" s="45"/>
      <c r="FL150" s="45"/>
      <c r="FM150" s="45"/>
      <c r="FN150" s="45"/>
      <c r="FO150" s="45"/>
      <c r="FP150" s="45"/>
      <c r="FQ150" s="45"/>
      <c r="FR150" s="45"/>
      <c r="FS150" s="45"/>
    </row>
    <row r="151" spans="1:175" ht="15.5" x14ac:dyDescent="0.35">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8"/>
      <c r="AO151" s="8"/>
      <c r="AP151" s="8"/>
      <c r="AQ151" s="8"/>
      <c r="AR151" s="8"/>
      <c r="AS151" s="45"/>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8"/>
      <c r="EW151" s="8"/>
      <c r="EX151" s="8"/>
      <c r="EY151" s="8"/>
      <c r="EZ151" s="45"/>
      <c r="FA151" s="45"/>
      <c r="FB151" s="45"/>
      <c r="FC151" s="45"/>
      <c r="FD151" s="45"/>
      <c r="FE151" s="45"/>
      <c r="FF151" s="45"/>
      <c r="FG151" s="45"/>
      <c r="FH151" s="45"/>
      <c r="FI151" s="45"/>
      <c r="FJ151" s="45"/>
      <c r="FK151" s="45"/>
      <c r="FL151" s="45"/>
      <c r="FM151" s="45"/>
      <c r="FN151" s="45"/>
      <c r="FO151" s="45"/>
      <c r="FP151" s="45"/>
      <c r="FQ151" s="45"/>
      <c r="FR151" s="45"/>
      <c r="FS151" s="45"/>
    </row>
    <row r="152" spans="1:175" ht="15.5" x14ac:dyDescent="0.35">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8"/>
      <c r="AO152" s="8"/>
      <c r="AP152" s="8"/>
      <c r="AQ152" s="8"/>
      <c r="AR152" s="8"/>
      <c r="AS152" s="45"/>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8"/>
      <c r="EW152" s="8"/>
      <c r="EX152" s="8"/>
      <c r="EY152" s="8"/>
      <c r="EZ152" s="45"/>
      <c r="FA152" s="45"/>
      <c r="FB152" s="45"/>
      <c r="FC152" s="45"/>
      <c r="FD152" s="45"/>
      <c r="FE152" s="45"/>
      <c r="FF152" s="45"/>
      <c r="FG152" s="45"/>
      <c r="FH152" s="45"/>
      <c r="FI152" s="45"/>
      <c r="FJ152" s="45"/>
      <c r="FK152" s="45"/>
      <c r="FL152" s="45"/>
      <c r="FM152" s="45"/>
      <c r="FN152" s="45"/>
      <c r="FO152" s="45"/>
      <c r="FP152" s="45"/>
      <c r="FQ152" s="45"/>
      <c r="FR152" s="45"/>
      <c r="FS152" s="45"/>
    </row>
    <row r="153" spans="1:175" ht="15.5" x14ac:dyDescent="0.35">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8"/>
      <c r="AO153" s="8"/>
      <c r="AP153" s="8"/>
      <c r="AQ153" s="8"/>
      <c r="AR153" s="8"/>
      <c r="AS153" s="45"/>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8"/>
      <c r="EW153" s="8"/>
      <c r="EX153" s="8"/>
      <c r="EY153" s="8"/>
      <c r="EZ153" s="45"/>
      <c r="FA153" s="45"/>
      <c r="FB153" s="45"/>
      <c r="FC153" s="45"/>
      <c r="FD153" s="45"/>
      <c r="FE153" s="45"/>
      <c r="FF153" s="45"/>
      <c r="FG153" s="45"/>
      <c r="FH153" s="45"/>
      <c r="FI153" s="45"/>
      <c r="FJ153" s="45"/>
      <c r="FK153" s="45"/>
      <c r="FL153" s="45"/>
      <c r="FM153" s="45"/>
      <c r="FN153" s="45"/>
      <c r="FO153" s="45"/>
      <c r="FP153" s="45"/>
      <c r="FQ153" s="45"/>
      <c r="FR153" s="45"/>
      <c r="FS153" s="45"/>
    </row>
    <row r="154" spans="1:175" ht="15.5" x14ac:dyDescent="0.35">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8"/>
      <c r="AO154" s="8"/>
      <c r="AP154" s="8"/>
      <c r="AQ154" s="8"/>
      <c r="AR154" s="8"/>
      <c r="AS154" s="45"/>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8"/>
      <c r="EW154" s="8"/>
      <c r="EX154" s="8"/>
      <c r="EY154" s="8"/>
      <c r="EZ154" s="45"/>
      <c r="FA154" s="45"/>
      <c r="FB154" s="45"/>
      <c r="FC154" s="45"/>
      <c r="FD154" s="45"/>
      <c r="FE154" s="45"/>
      <c r="FF154" s="45"/>
      <c r="FG154" s="45"/>
      <c r="FH154" s="45"/>
      <c r="FI154" s="45"/>
      <c r="FJ154" s="45"/>
      <c r="FK154" s="45"/>
      <c r="FL154" s="45"/>
      <c r="FM154" s="45"/>
      <c r="FN154" s="45"/>
      <c r="FO154" s="45"/>
      <c r="FP154" s="45"/>
      <c r="FQ154" s="45"/>
      <c r="FR154" s="45"/>
      <c r="FS154" s="45"/>
    </row>
    <row r="155" spans="1:175" ht="15.5" x14ac:dyDescent="0.35">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8"/>
      <c r="AO155" s="8"/>
      <c r="AP155" s="8"/>
      <c r="AQ155" s="8"/>
      <c r="AR155" s="8"/>
      <c r="AS155" s="45"/>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8"/>
      <c r="EW155" s="8"/>
      <c r="EX155" s="8"/>
      <c r="EY155" s="8"/>
      <c r="EZ155" s="45"/>
      <c r="FA155" s="45"/>
      <c r="FB155" s="45"/>
      <c r="FC155" s="45"/>
      <c r="FD155" s="45"/>
      <c r="FE155" s="45"/>
      <c r="FF155" s="45"/>
      <c r="FG155" s="45"/>
      <c r="FH155" s="45"/>
      <c r="FI155" s="45"/>
      <c r="FJ155" s="45"/>
      <c r="FK155" s="45"/>
      <c r="FL155" s="45"/>
      <c r="FM155" s="45"/>
      <c r="FN155" s="45"/>
      <c r="FO155" s="45"/>
      <c r="FP155" s="45"/>
      <c r="FQ155" s="45"/>
      <c r="FR155" s="45"/>
      <c r="FS155" s="45"/>
    </row>
    <row r="156" spans="1:175" ht="15.5" x14ac:dyDescent="0.35">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8"/>
      <c r="AO156" s="8"/>
      <c r="AP156" s="8"/>
      <c r="AQ156" s="8"/>
      <c r="AR156" s="8"/>
      <c r="AS156" s="45"/>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8"/>
      <c r="EW156" s="8"/>
      <c r="EX156" s="8"/>
      <c r="EY156" s="8"/>
      <c r="EZ156" s="45"/>
      <c r="FA156" s="45"/>
      <c r="FB156" s="45"/>
      <c r="FC156" s="45"/>
      <c r="FD156" s="45"/>
      <c r="FE156" s="45"/>
      <c r="FF156" s="45"/>
      <c r="FG156" s="45"/>
      <c r="FH156" s="45"/>
      <c r="FI156" s="45"/>
      <c r="FJ156" s="45"/>
      <c r="FK156" s="45"/>
      <c r="FL156" s="45"/>
      <c r="FM156" s="45"/>
      <c r="FN156" s="45"/>
      <c r="FO156" s="45"/>
      <c r="FP156" s="45"/>
      <c r="FQ156" s="45"/>
      <c r="FR156" s="45"/>
      <c r="FS156" s="45"/>
    </row>
    <row r="157" spans="1:175" ht="15.5" x14ac:dyDescent="0.35">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8"/>
      <c r="AO157" s="8"/>
      <c r="AP157" s="8"/>
      <c r="AQ157" s="8"/>
      <c r="AR157" s="8"/>
      <c r="AS157" s="45"/>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8"/>
      <c r="EW157" s="8"/>
      <c r="EX157" s="8"/>
      <c r="EY157" s="8"/>
      <c r="EZ157" s="45"/>
      <c r="FA157" s="45"/>
      <c r="FB157" s="45"/>
      <c r="FC157" s="45"/>
      <c r="FD157" s="45"/>
      <c r="FE157" s="45"/>
      <c r="FF157" s="45"/>
      <c r="FG157" s="45"/>
      <c r="FH157" s="45"/>
      <c r="FI157" s="45"/>
      <c r="FJ157" s="45"/>
      <c r="FK157" s="45"/>
      <c r="FL157" s="45"/>
      <c r="FM157" s="45"/>
      <c r="FN157" s="45"/>
      <c r="FO157" s="45"/>
      <c r="FP157" s="45"/>
      <c r="FQ157" s="45"/>
      <c r="FR157" s="45"/>
      <c r="FS157" s="45"/>
    </row>
    <row r="158" spans="1:175" ht="15.5" x14ac:dyDescent="0.35">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8"/>
      <c r="AO158" s="8"/>
      <c r="AP158" s="8"/>
      <c r="AQ158" s="8"/>
      <c r="AR158" s="8"/>
      <c r="AS158" s="45"/>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8"/>
      <c r="EW158" s="8"/>
      <c r="EX158" s="8"/>
      <c r="EY158" s="8"/>
      <c r="EZ158" s="45"/>
      <c r="FA158" s="45"/>
      <c r="FB158" s="45"/>
      <c r="FC158" s="45"/>
      <c r="FD158" s="45"/>
      <c r="FE158" s="45"/>
      <c r="FF158" s="45"/>
      <c r="FG158" s="45"/>
      <c r="FH158" s="45"/>
      <c r="FI158" s="45"/>
      <c r="FJ158" s="45"/>
      <c r="FK158" s="45"/>
      <c r="FL158" s="45"/>
      <c r="FM158" s="45"/>
      <c r="FN158" s="45"/>
      <c r="FO158" s="45"/>
      <c r="FP158" s="45"/>
      <c r="FQ158" s="45"/>
      <c r="FR158" s="45"/>
      <c r="FS158" s="45"/>
    </row>
    <row r="159" spans="1:175" ht="15.5" x14ac:dyDescent="0.35">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8"/>
      <c r="AO159" s="8"/>
      <c r="AP159" s="8"/>
      <c r="AQ159" s="8"/>
      <c r="AR159" s="8"/>
      <c r="AS159" s="45"/>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8"/>
      <c r="EW159" s="8"/>
      <c r="EX159" s="8"/>
      <c r="EY159" s="8"/>
      <c r="EZ159" s="45"/>
      <c r="FA159" s="45"/>
      <c r="FB159" s="45"/>
      <c r="FC159" s="45"/>
      <c r="FD159" s="45"/>
      <c r="FE159" s="45"/>
      <c r="FF159" s="45"/>
      <c r="FG159" s="45"/>
      <c r="FH159" s="45"/>
      <c r="FI159" s="45"/>
      <c r="FJ159" s="45"/>
      <c r="FK159" s="45"/>
      <c r="FL159" s="45"/>
      <c r="FM159" s="45"/>
      <c r="FN159" s="45"/>
      <c r="FO159" s="45"/>
      <c r="FP159" s="45"/>
      <c r="FQ159" s="45"/>
      <c r="FR159" s="45"/>
      <c r="FS159" s="45"/>
    </row>
    <row r="160" spans="1:175" ht="15.5" x14ac:dyDescent="0.35">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8"/>
      <c r="AO160" s="8"/>
      <c r="AP160" s="8"/>
      <c r="AQ160" s="8"/>
      <c r="AR160" s="8"/>
      <c r="AS160" s="45"/>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8"/>
      <c r="EW160" s="8"/>
      <c r="EX160" s="8"/>
      <c r="EY160" s="8"/>
      <c r="EZ160" s="45"/>
      <c r="FA160" s="45"/>
      <c r="FB160" s="45"/>
      <c r="FC160" s="45"/>
      <c r="FD160" s="45"/>
      <c r="FE160" s="45"/>
      <c r="FF160" s="45"/>
      <c r="FG160" s="45"/>
      <c r="FH160" s="45"/>
      <c r="FI160" s="45"/>
      <c r="FJ160" s="45"/>
      <c r="FK160" s="45"/>
      <c r="FL160" s="45"/>
      <c r="FM160" s="45"/>
      <c r="FN160" s="45"/>
      <c r="FO160" s="45"/>
      <c r="FP160" s="45"/>
      <c r="FQ160" s="45"/>
      <c r="FR160" s="45"/>
      <c r="FS160" s="45"/>
    </row>
    <row r="161" spans="1:175" ht="15.5" x14ac:dyDescent="0.35">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8"/>
      <c r="AO161" s="8"/>
      <c r="AP161" s="8"/>
      <c r="AQ161" s="8"/>
      <c r="AR161" s="8"/>
      <c r="AS161" s="45"/>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8"/>
      <c r="EW161" s="8"/>
      <c r="EX161" s="8"/>
      <c r="EY161" s="8"/>
      <c r="EZ161" s="45"/>
      <c r="FA161" s="45"/>
      <c r="FB161" s="45"/>
      <c r="FC161" s="45"/>
      <c r="FD161" s="45"/>
      <c r="FE161" s="45"/>
      <c r="FF161" s="45"/>
      <c r="FG161" s="45"/>
      <c r="FH161" s="45"/>
      <c r="FI161" s="45"/>
      <c r="FJ161" s="45"/>
      <c r="FK161" s="45"/>
      <c r="FL161" s="45"/>
      <c r="FM161" s="45"/>
      <c r="FN161" s="45"/>
      <c r="FO161" s="45"/>
      <c r="FP161" s="45"/>
      <c r="FQ161" s="45"/>
      <c r="FR161" s="45"/>
      <c r="FS161" s="45"/>
    </row>
    <row r="162" spans="1:175" ht="15.5" x14ac:dyDescent="0.35">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8"/>
      <c r="AO162" s="8"/>
      <c r="AP162" s="8"/>
      <c r="AQ162" s="8"/>
      <c r="AR162" s="8"/>
      <c r="AS162" s="45"/>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8"/>
      <c r="EW162" s="8"/>
      <c r="EX162" s="8"/>
      <c r="EY162" s="8"/>
      <c r="EZ162" s="45"/>
      <c r="FA162" s="45"/>
      <c r="FB162" s="45"/>
      <c r="FC162" s="45"/>
      <c r="FD162" s="45"/>
      <c r="FE162" s="45"/>
      <c r="FF162" s="45"/>
      <c r="FG162" s="45"/>
      <c r="FH162" s="45"/>
      <c r="FI162" s="45"/>
      <c r="FJ162" s="45"/>
      <c r="FK162" s="45"/>
      <c r="FL162" s="45"/>
      <c r="FM162" s="45"/>
      <c r="FN162" s="45"/>
      <c r="FO162" s="45"/>
      <c r="FP162" s="45"/>
      <c r="FQ162" s="45"/>
      <c r="FR162" s="45"/>
      <c r="FS162" s="45"/>
    </row>
    <row r="163" spans="1:175" ht="15.5" x14ac:dyDescent="0.35">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8"/>
      <c r="AO163" s="8"/>
      <c r="AP163" s="8"/>
      <c r="AQ163" s="8"/>
      <c r="AR163" s="8"/>
      <c r="AS163" s="45"/>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8"/>
      <c r="EW163" s="8"/>
      <c r="EX163" s="8"/>
      <c r="EY163" s="8"/>
      <c r="EZ163" s="45"/>
      <c r="FA163" s="45"/>
      <c r="FB163" s="45"/>
      <c r="FC163" s="45"/>
      <c r="FD163" s="45"/>
      <c r="FE163" s="45"/>
      <c r="FF163" s="45"/>
      <c r="FG163" s="45"/>
      <c r="FH163" s="45"/>
      <c r="FI163" s="45"/>
      <c r="FJ163" s="45"/>
      <c r="FK163" s="45"/>
      <c r="FL163" s="45"/>
      <c r="FM163" s="45"/>
      <c r="FN163" s="45"/>
      <c r="FO163" s="45"/>
      <c r="FP163" s="45"/>
      <c r="FQ163" s="45"/>
      <c r="FR163" s="45"/>
      <c r="FS163" s="45"/>
    </row>
    <row r="164" spans="1:175" ht="15.5" x14ac:dyDescent="0.35">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8"/>
      <c r="AO164" s="8"/>
      <c r="AP164" s="8"/>
      <c r="AQ164" s="8"/>
      <c r="AR164" s="8"/>
      <c r="AS164" s="45"/>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8"/>
      <c r="EW164" s="8"/>
      <c r="EX164" s="8"/>
      <c r="EY164" s="8"/>
      <c r="EZ164" s="45"/>
      <c r="FA164" s="45"/>
      <c r="FB164" s="45"/>
      <c r="FC164" s="45"/>
      <c r="FD164" s="45"/>
      <c r="FE164" s="45"/>
      <c r="FF164" s="45"/>
      <c r="FG164" s="45"/>
      <c r="FH164" s="45"/>
      <c r="FI164" s="45"/>
      <c r="FJ164" s="45"/>
      <c r="FK164" s="45"/>
      <c r="FL164" s="45"/>
      <c r="FM164" s="45"/>
      <c r="FN164" s="45"/>
      <c r="FO164" s="45"/>
      <c r="FP164" s="45"/>
      <c r="FQ164" s="45"/>
      <c r="FR164" s="45"/>
      <c r="FS164" s="45"/>
    </row>
    <row r="165" spans="1:175" ht="15.5" x14ac:dyDescent="0.35">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8"/>
      <c r="AO165" s="8"/>
      <c r="AP165" s="8"/>
      <c r="AQ165" s="8"/>
      <c r="AR165" s="8"/>
      <c r="AS165" s="45"/>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8"/>
      <c r="EW165" s="8"/>
      <c r="EX165" s="8"/>
      <c r="EY165" s="8"/>
      <c r="EZ165" s="45"/>
      <c r="FA165" s="45"/>
      <c r="FB165" s="45"/>
      <c r="FC165" s="45"/>
      <c r="FD165" s="45"/>
      <c r="FE165" s="45"/>
      <c r="FF165" s="45"/>
      <c r="FG165" s="45"/>
      <c r="FH165" s="45"/>
      <c r="FI165" s="45"/>
      <c r="FJ165" s="45"/>
      <c r="FK165" s="45"/>
      <c r="FL165" s="45"/>
      <c r="FM165" s="45"/>
      <c r="FN165" s="45"/>
      <c r="FO165" s="45"/>
      <c r="FP165" s="45"/>
      <c r="FQ165" s="45"/>
      <c r="FR165" s="45"/>
      <c r="FS165" s="45"/>
    </row>
    <row r="166" spans="1:175" ht="15.5" x14ac:dyDescent="0.35">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8"/>
      <c r="AO166" s="8"/>
      <c r="AP166" s="8"/>
      <c r="AQ166" s="8"/>
      <c r="AR166" s="8"/>
      <c r="AS166" s="45"/>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8"/>
      <c r="EW166" s="8"/>
      <c r="EX166" s="8"/>
      <c r="EY166" s="8"/>
      <c r="EZ166" s="45"/>
      <c r="FA166" s="45"/>
      <c r="FB166" s="45"/>
      <c r="FC166" s="45"/>
      <c r="FD166" s="45"/>
      <c r="FE166" s="45"/>
      <c r="FF166" s="45"/>
      <c r="FG166" s="45"/>
      <c r="FH166" s="45"/>
      <c r="FI166" s="45"/>
      <c r="FJ166" s="45"/>
      <c r="FK166" s="45"/>
      <c r="FL166" s="45"/>
      <c r="FM166" s="45"/>
      <c r="FN166" s="45"/>
      <c r="FO166" s="45"/>
      <c r="FP166" s="45"/>
      <c r="FQ166" s="45"/>
      <c r="FR166" s="45"/>
      <c r="FS166" s="45"/>
    </row>
    <row r="167" spans="1:175" ht="15.5" x14ac:dyDescent="0.35">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8"/>
      <c r="AO167" s="8"/>
      <c r="AP167" s="8"/>
      <c r="AQ167" s="8"/>
      <c r="AR167" s="8"/>
      <c r="AS167" s="45"/>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8"/>
      <c r="EW167" s="8"/>
      <c r="EX167" s="8"/>
      <c r="EY167" s="8"/>
      <c r="EZ167" s="45"/>
      <c r="FA167" s="45"/>
      <c r="FB167" s="45"/>
      <c r="FC167" s="45"/>
      <c r="FD167" s="45"/>
      <c r="FE167" s="45"/>
      <c r="FF167" s="45"/>
      <c r="FG167" s="45"/>
      <c r="FH167" s="45"/>
      <c r="FI167" s="45"/>
      <c r="FJ167" s="45"/>
      <c r="FK167" s="45"/>
      <c r="FL167" s="45"/>
      <c r="FM167" s="45"/>
      <c r="FN167" s="45"/>
      <c r="FO167" s="45"/>
      <c r="FP167" s="45"/>
      <c r="FQ167" s="45"/>
      <c r="FR167" s="45"/>
      <c r="FS167" s="45"/>
    </row>
    <row r="168" spans="1:175" ht="15.5" x14ac:dyDescent="0.35">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8"/>
      <c r="AO168" s="8"/>
      <c r="AP168" s="8"/>
      <c r="AQ168" s="8"/>
      <c r="AR168" s="8"/>
      <c r="AS168" s="45"/>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8"/>
      <c r="EW168" s="8"/>
      <c r="EX168" s="8"/>
      <c r="EY168" s="8"/>
      <c r="EZ168" s="45"/>
      <c r="FA168" s="45"/>
      <c r="FB168" s="45"/>
      <c r="FC168" s="45"/>
      <c r="FD168" s="45"/>
      <c r="FE168" s="45"/>
      <c r="FF168" s="45"/>
      <c r="FG168" s="45"/>
      <c r="FH168" s="45"/>
      <c r="FI168" s="45"/>
      <c r="FJ168" s="45"/>
      <c r="FK168" s="45"/>
      <c r="FL168" s="45"/>
      <c r="FM168" s="45"/>
      <c r="FN168" s="45"/>
      <c r="FO168" s="45"/>
      <c r="FP168" s="45"/>
      <c r="FQ168" s="45"/>
      <c r="FR168" s="45"/>
      <c r="FS168" s="45"/>
    </row>
    <row r="169" spans="1:175" ht="15.5" x14ac:dyDescent="0.35">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8"/>
      <c r="AO169" s="8"/>
      <c r="AP169" s="8"/>
      <c r="AQ169" s="8"/>
      <c r="AR169" s="8"/>
      <c r="AS169" s="45"/>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8"/>
      <c r="EW169" s="8"/>
      <c r="EX169" s="8"/>
      <c r="EY169" s="8"/>
      <c r="EZ169" s="45"/>
      <c r="FA169" s="45"/>
      <c r="FB169" s="45"/>
      <c r="FC169" s="45"/>
      <c r="FD169" s="45"/>
      <c r="FE169" s="45"/>
      <c r="FF169" s="45"/>
      <c r="FG169" s="45"/>
      <c r="FH169" s="45"/>
      <c r="FI169" s="45"/>
      <c r="FJ169" s="45"/>
      <c r="FK169" s="45"/>
      <c r="FL169" s="45"/>
      <c r="FM169" s="45"/>
      <c r="FN169" s="45"/>
      <c r="FO169" s="45"/>
      <c r="FP169" s="45"/>
      <c r="FQ169" s="45"/>
      <c r="FR169" s="45"/>
      <c r="FS169" s="45"/>
    </row>
    <row r="170" spans="1:175" ht="15.5" x14ac:dyDescent="0.35">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8"/>
      <c r="AO170" s="8"/>
      <c r="AP170" s="8"/>
      <c r="AQ170" s="8"/>
      <c r="AR170" s="8"/>
      <c r="AS170" s="45"/>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8"/>
      <c r="EW170" s="8"/>
      <c r="EX170" s="8"/>
      <c r="EY170" s="8"/>
      <c r="EZ170" s="45"/>
      <c r="FA170" s="45"/>
      <c r="FB170" s="45"/>
      <c r="FC170" s="45"/>
      <c r="FD170" s="45"/>
      <c r="FE170" s="45"/>
      <c r="FF170" s="45"/>
      <c r="FG170" s="45"/>
      <c r="FH170" s="45"/>
      <c r="FI170" s="45"/>
      <c r="FJ170" s="45"/>
      <c r="FK170" s="45"/>
      <c r="FL170" s="45"/>
      <c r="FM170" s="45"/>
      <c r="FN170" s="45"/>
      <c r="FO170" s="45"/>
      <c r="FP170" s="45"/>
      <c r="FQ170" s="45"/>
      <c r="FR170" s="45"/>
      <c r="FS170" s="45"/>
    </row>
    <row r="171" spans="1:175" ht="15.5" x14ac:dyDescent="0.35">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8"/>
      <c r="AO171" s="8"/>
      <c r="AP171" s="8"/>
      <c r="AQ171" s="8"/>
      <c r="AR171" s="8"/>
      <c r="AS171" s="45"/>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8"/>
      <c r="EW171" s="8"/>
      <c r="EX171" s="8"/>
      <c r="EY171" s="8"/>
      <c r="EZ171" s="45"/>
      <c r="FA171" s="45"/>
      <c r="FB171" s="45"/>
      <c r="FC171" s="45"/>
      <c r="FD171" s="45"/>
      <c r="FE171" s="45"/>
      <c r="FF171" s="45"/>
      <c r="FG171" s="45"/>
      <c r="FH171" s="45"/>
      <c r="FI171" s="45"/>
      <c r="FJ171" s="45"/>
      <c r="FK171" s="45"/>
      <c r="FL171" s="45"/>
      <c r="FM171" s="45"/>
      <c r="FN171" s="45"/>
      <c r="FO171" s="45"/>
      <c r="FP171" s="45"/>
      <c r="FQ171" s="45"/>
      <c r="FR171" s="45"/>
      <c r="FS171" s="45"/>
    </row>
    <row r="172" spans="1:175" ht="15.5" x14ac:dyDescent="0.35">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8"/>
      <c r="AO172" s="8"/>
      <c r="AP172" s="8"/>
      <c r="AQ172" s="8"/>
      <c r="AR172" s="8"/>
      <c r="AS172" s="45"/>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8"/>
      <c r="EW172" s="8"/>
      <c r="EX172" s="8"/>
      <c r="EY172" s="8"/>
      <c r="EZ172" s="45"/>
      <c r="FA172" s="45"/>
      <c r="FB172" s="45"/>
      <c r="FC172" s="45"/>
      <c r="FD172" s="45"/>
      <c r="FE172" s="45"/>
      <c r="FF172" s="45"/>
      <c r="FG172" s="45"/>
      <c r="FH172" s="45"/>
      <c r="FI172" s="45"/>
      <c r="FJ172" s="45"/>
      <c r="FK172" s="45"/>
      <c r="FL172" s="45"/>
      <c r="FM172" s="45"/>
      <c r="FN172" s="45"/>
      <c r="FO172" s="45"/>
      <c r="FP172" s="45"/>
      <c r="FQ172" s="45"/>
      <c r="FR172" s="45"/>
      <c r="FS172" s="45"/>
    </row>
    <row r="173" spans="1:175" ht="15.5" x14ac:dyDescent="0.35">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8"/>
      <c r="AO173" s="8"/>
      <c r="AP173" s="8"/>
      <c r="AQ173" s="8"/>
      <c r="AR173" s="8"/>
      <c r="AS173" s="45"/>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8"/>
      <c r="EW173" s="8"/>
      <c r="EX173" s="8"/>
      <c r="EY173" s="8"/>
      <c r="EZ173" s="45"/>
      <c r="FA173" s="45"/>
      <c r="FB173" s="45"/>
      <c r="FC173" s="45"/>
      <c r="FD173" s="45"/>
      <c r="FE173" s="45"/>
      <c r="FF173" s="45"/>
      <c r="FG173" s="45"/>
      <c r="FH173" s="45"/>
      <c r="FI173" s="45"/>
      <c r="FJ173" s="45"/>
      <c r="FK173" s="45"/>
      <c r="FL173" s="45"/>
      <c r="FM173" s="45"/>
      <c r="FN173" s="45"/>
      <c r="FO173" s="45"/>
      <c r="FP173" s="45"/>
      <c r="FQ173" s="45"/>
      <c r="FR173" s="45"/>
      <c r="FS173" s="45"/>
    </row>
    <row r="174" spans="1:175" ht="15.5" x14ac:dyDescent="0.35">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8"/>
      <c r="AO174" s="8"/>
      <c r="AP174" s="8"/>
      <c r="AQ174" s="8"/>
      <c r="AR174" s="8"/>
      <c r="AS174" s="45"/>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8"/>
      <c r="EW174" s="8"/>
      <c r="EX174" s="8"/>
      <c r="EY174" s="8"/>
      <c r="EZ174" s="45"/>
      <c r="FA174" s="45"/>
      <c r="FB174" s="45"/>
      <c r="FC174" s="45"/>
      <c r="FD174" s="45"/>
      <c r="FE174" s="45"/>
      <c r="FF174" s="45"/>
      <c r="FG174" s="45"/>
      <c r="FH174" s="45"/>
      <c r="FI174" s="45"/>
      <c r="FJ174" s="45"/>
      <c r="FK174" s="45"/>
      <c r="FL174" s="45"/>
      <c r="FM174" s="45"/>
      <c r="FN174" s="45"/>
      <c r="FO174" s="45"/>
      <c r="FP174" s="45"/>
      <c r="FQ174" s="45"/>
      <c r="FR174" s="45"/>
      <c r="FS174" s="45"/>
    </row>
    <row r="175" spans="1:175" ht="15.5" x14ac:dyDescent="0.35">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8"/>
      <c r="AO175" s="8"/>
      <c r="AP175" s="8"/>
      <c r="AQ175" s="8"/>
      <c r="AR175" s="8"/>
      <c r="AS175" s="45"/>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8"/>
      <c r="EW175" s="8"/>
      <c r="EX175" s="8"/>
      <c r="EY175" s="8"/>
      <c r="EZ175" s="45"/>
      <c r="FA175" s="45"/>
      <c r="FB175" s="45"/>
      <c r="FC175" s="45"/>
      <c r="FD175" s="45"/>
      <c r="FE175" s="45"/>
      <c r="FF175" s="45"/>
      <c r="FG175" s="45"/>
      <c r="FH175" s="45"/>
      <c r="FI175" s="45"/>
      <c r="FJ175" s="45"/>
      <c r="FK175" s="45"/>
      <c r="FL175" s="45"/>
      <c r="FM175" s="45"/>
      <c r="FN175" s="45"/>
      <c r="FO175" s="45"/>
      <c r="FP175" s="45"/>
      <c r="FQ175" s="45"/>
      <c r="FR175" s="45"/>
      <c r="FS175" s="45"/>
    </row>
    <row r="176" spans="1:175" ht="15.5" x14ac:dyDescent="0.35">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8"/>
      <c r="AO176" s="8"/>
      <c r="AP176" s="8"/>
      <c r="AQ176" s="8"/>
      <c r="AR176" s="8"/>
      <c r="AS176" s="45"/>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8"/>
      <c r="EW176" s="8"/>
      <c r="EX176" s="8"/>
      <c r="EY176" s="8"/>
      <c r="EZ176" s="45"/>
      <c r="FA176" s="45"/>
      <c r="FB176" s="45"/>
      <c r="FC176" s="45"/>
      <c r="FD176" s="45"/>
      <c r="FE176" s="45"/>
      <c r="FF176" s="45"/>
      <c r="FG176" s="45"/>
      <c r="FH176" s="45"/>
      <c r="FI176" s="45"/>
      <c r="FJ176" s="45"/>
      <c r="FK176" s="45"/>
      <c r="FL176" s="45"/>
      <c r="FM176" s="45"/>
      <c r="FN176" s="45"/>
      <c r="FO176" s="45"/>
      <c r="FP176" s="45"/>
      <c r="FQ176" s="45"/>
      <c r="FR176" s="45"/>
      <c r="FS176" s="45"/>
    </row>
    <row r="177" spans="1:175" ht="15.5" x14ac:dyDescent="0.35">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8"/>
      <c r="AO177" s="8"/>
      <c r="AP177" s="8"/>
      <c r="AQ177" s="8"/>
      <c r="AR177" s="8"/>
      <c r="AS177" s="45"/>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8"/>
      <c r="EW177" s="8"/>
      <c r="EX177" s="8"/>
      <c r="EY177" s="8"/>
      <c r="EZ177" s="45"/>
      <c r="FA177" s="45"/>
      <c r="FB177" s="45"/>
      <c r="FC177" s="45"/>
      <c r="FD177" s="45"/>
      <c r="FE177" s="45"/>
      <c r="FF177" s="45"/>
      <c r="FG177" s="45"/>
      <c r="FH177" s="45"/>
      <c r="FI177" s="45"/>
      <c r="FJ177" s="45"/>
      <c r="FK177" s="45"/>
      <c r="FL177" s="45"/>
      <c r="FM177" s="45"/>
      <c r="FN177" s="45"/>
      <c r="FO177" s="45"/>
      <c r="FP177" s="45"/>
      <c r="FQ177" s="45"/>
      <c r="FR177" s="45"/>
      <c r="FS177" s="45"/>
    </row>
    <row r="178" spans="1:175" ht="15.5" x14ac:dyDescent="0.35">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8"/>
      <c r="AO178" s="8"/>
      <c r="AP178" s="8"/>
      <c r="AQ178" s="8"/>
      <c r="AR178" s="8"/>
      <c r="AS178" s="45"/>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8"/>
      <c r="EW178" s="8"/>
      <c r="EX178" s="8"/>
      <c r="EY178" s="8"/>
      <c r="EZ178" s="45"/>
      <c r="FA178" s="45"/>
      <c r="FB178" s="45"/>
      <c r="FC178" s="45"/>
      <c r="FD178" s="45"/>
      <c r="FE178" s="45"/>
      <c r="FF178" s="45"/>
      <c r="FG178" s="45"/>
      <c r="FH178" s="45"/>
      <c r="FI178" s="45"/>
      <c r="FJ178" s="45"/>
      <c r="FK178" s="45"/>
      <c r="FL178" s="45"/>
      <c r="FM178" s="45"/>
      <c r="FN178" s="45"/>
      <c r="FO178" s="45"/>
      <c r="FP178" s="45"/>
      <c r="FQ178" s="45"/>
      <c r="FR178" s="45"/>
      <c r="FS178" s="45"/>
    </row>
    <row r="179" spans="1:175" ht="15.5" x14ac:dyDescent="0.35">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8"/>
      <c r="AO179" s="8"/>
      <c r="AP179" s="8"/>
      <c r="AQ179" s="8"/>
      <c r="AR179" s="8"/>
      <c r="AS179" s="45"/>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8"/>
      <c r="EW179" s="8"/>
      <c r="EX179" s="8"/>
      <c r="EY179" s="8"/>
      <c r="EZ179" s="45"/>
      <c r="FA179" s="45"/>
      <c r="FB179" s="45"/>
      <c r="FC179" s="45"/>
      <c r="FD179" s="45"/>
      <c r="FE179" s="45"/>
      <c r="FF179" s="45"/>
      <c r="FG179" s="45"/>
      <c r="FH179" s="45"/>
      <c r="FI179" s="45"/>
      <c r="FJ179" s="45"/>
      <c r="FK179" s="45"/>
      <c r="FL179" s="45"/>
      <c r="FM179" s="45"/>
      <c r="FN179" s="45"/>
      <c r="FO179" s="45"/>
      <c r="FP179" s="45"/>
      <c r="FQ179" s="45"/>
      <c r="FR179" s="45"/>
      <c r="FS179" s="45"/>
    </row>
    <row r="180" spans="1:175" ht="15.5" x14ac:dyDescent="0.35">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8"/>
      <c r="AO180" s="8"/>
      <c r="AP180" s="8"/>
      <c r="AQ180" s="8"/>
      <c r="AR180" s="8"/>
      <c r="AS180" s="45"/>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8"/>
      <c r="EW180" s="8"/>
      <c r="EX180" s="8"/>
      <c r="EY180" s="8"/>
      <c r="EZ180" s="45"/>
      <c r="FA180" s="45"/>
      <c r="FB180" s="45"/>
      <c r="FC180" s="45"/>
      <c r="FD180" s="45"/>
      <c r="FE180" s="45"/>
      <c r="FF180" s="45"/>
      <c r="FG180" s="45"/>
      <c r="FH180" s="45"/>
      <c r="FI180" s="45"/>
      <c r="FJ180" s="45"/>
      <c r="FK180" s="45"/>
      <c r="FL180" s="45"/>
      <c r="FM180" s="45"/>
      <c r="FN180" s="45"/>
      <c r="FO180" s="45"/>
      <c r="FP180" s="45"/>
      <c r="FQ180" s="45"/>
      <c r="FR180" s="45"/>
      <c r="FS180" s="45"/>
    </row>
    <row r="181" spans="1:175" ht="15.5" x14ac:dyDescent="0.35">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8"/>
      <c r="AO181" s="8"/>
      <c r="AP181" s="8"/>
      <c r="AQ181" s="8"/>
      <c r="AR181" s="8"/>
      <c r="AS181" s="45"/>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8"/>
      <c r="EW181" s="8"/>
      <c r="EX181" s="8"/>
      <c r="EY181" s="8"/>
      <c r="EZ181" s="45"/>
      <c r="FA181" s="45"/>
      <c r="FB181" s="45"/>
      <c r="FC181" s="45"/>
      <c r="FD181" s="45"/>
      <c r="FE181" s="45"/>
      <c r="FF181" s="45"/>
      <c r="FG181" s="45"/>
      <c r="FH181" s="45"/>
      <c r="FI181" s="45"/>
      <c r="FJ181" s="45"/>
      <c r="FK181" s="45"/>
      <c r="FL181" s="45"/>
      <c r="FM181" s="45"/>
      <c r="FN181" s="45"/>
      <c r="FO181" s="45"/>
      <c r="FP181" s="45"/>
      <c r="FQ181" s="45"/>
      <c r="FR181" s="45"/>
      <c r="FS181" s="45"/>
    </row>
    <row r="182" spans="1:175" ht="15.5" x14ac:dyDescent="0.35">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8"/>
      <c r="AO182" s="8"/>
      <c r="AP182" s="8"/>
      <c r="AQ182" s="8"/>
      <c r="AR182" s="8"/>
      <c r="AS182" s="45"/>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8"/>
      <c r="EW182" s="8"/>
      <c r="EX182" s="8"/>
      <c r="EY182" s="8"/>
      <c r="EZ182" s="45"/>
      <c r="FA182" s="45"/>
      <c r="FB182" s="45"/>
      <c r="FC182" s="45"/>
      <c r="FD182" s="45"/>
      <c r="FE182" s="45"/>
      <c r="FF182" s="45"/>
      <c r="FG182" s="45"/>
      <c r="FH182" s="45"/>
      <c r="FI182" s="45"/>
      <c r="FJ182" s="45"/>
      <c r="FK182" s="45"/>
      <c r="FL182" s="45"/>
      <c r="FM182" s="45"/>
      <c r="FN182" s="45"/>
      <c r="FO182" s="45"/>
      <c r="FP182" s="45"/>
      <c r="FQ182" s="45"/>
      <c r="FR182" s="45"/>
      <c r="FS182" s="45"/>
    </row>
    <row r="183" spans="1:175" ht="15.5" x14ac:dyDescent="0.35">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8"/>
      <c r="AO183" s="8"/>
      <c r="AP183" s="8"/>
      <c r="AQ183" s="8"/>
      <c r="AR183" s="8"/>
      <c r="AS183" s="45"/>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8"/>
      <c r="EW183" s="8"/>
      <c r="EX183" s="8"/>
      <c r="EY183" s="8"/>
      <c r="EZ183" s="45"/>
      <c r="FA183" s="45"/>
      <c r="FB183" s="45"/>
      <c r="FC183" s="45"/>
      <c r="FD183" s="45"/>
      <c r="FE183" s="45"/>
      <c r="FF183" s="45"/>
      <c r="FG183" s="45"/>
      <c r="FH183" s="45"/>
      <c r="FI183" s="45"/>
      <c r="FJ183" s="45"/>
      <c r="FK183" s="45"/>
      <c r="FL183" s="45"/>
      <c r="FM183" s="45"/>
      <c r="FN183" s="45"/>
      <c r="FO183" s="45"/>
      <c r="FP183" s="45"/>
      <c r="FQ183" s="45"/>
      <c r="FR183" s="45"/>
      <c r="FS183" s="45"/>
    </row>
    <row r="184" spans="1:175" ht="15.5" x14ac:dyDescent="0.35">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8"/>
      <c r="AO184" s="8"/>
      <c r="AP184" s="8"/>
      <c r="AQ184" s="8"/>
      <c r="AR184" s="8"/>
      <c r="AS184" s="45"/>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8"/>
      <c r="EW184" s="8"/>
      <c r="EX184" s="8"/>
      <c r="EY184" s="8"/>
      <c r="EZ184" s="45"/>
      <c r="FA184" s="45"/>
      <c r="FB184" s="45"/>
      <c r="FC184" s="45"/>
      <c r="FD184" s="45"/>
      <c r="FE184" s="45"/>
      <c r="FF184" s="45"/>
      <c r="FG184" s="45"/>
      <c r="FH184" s="45"/>
      <c r="FI184" s="45"/>
      <c r="FJ184" s="45"/>
      <c r="FK184" s="45"/>
      <c r="FL184" s="45"/>
      <c r="FM184" s="45"/>
      <c r="FN184" s="45"/>
      <c r="FO184" s="45"/>
      <c r="FP184" s="45"/>
      <c r="FQ184" s="45"/>
      <c r="FR184" s="45"/>
      <c r="FS184" s="45"/>
    </row>
    <row r="185" spans="1:175" ht="15.5" x14ac:dyDescent="0.35">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8"/>
      <c r="AO185" s="8"/>
      <c r="AP185" s="8"/>
      <c r="AQ185" s="8"/>
      <c r="AR185" s="8"/>
      <c r="AS185" s="45"/>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8"/>
      <c r="EW185" s="8"/>
      <c r="EX185" s="8"/>
      <c r="EY185" s="8"/>
      <c r="EZ185" s="45"/>
      <c r="FA185" s="45"/>
      <c r="FB185" s="45"/>
      <c r="FC185" s="45"/>
      <c r="FD185" s="45"/>
      <c r="FE185" s="45"/>
      <c r="FF185" s="45"/>
      <c r="FG185" s="45"/>
      <c r="FH185" s="45"/>
      <c r="FI185" s="45"/>
      <c r="FJ185" s="45"/>
      <c r="FK185" s="45"/>
      <c r="FL185" s="45"/>
      <c r="FM185" s="45"/>
      <c r="FN185" s="45"/>
      <c r="FO185" s="45"/>
      <c r="FP185" s="45"/>
      <c r="FQ185" s="45"/>
      <c r="FR185" s="45"/>
      <c r="FS185" s="45"/>
    </row>
    <row r="186" spans="1:175" ht="15.5" x14ac:dyDescent="0.35">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8"/>
      <c r="AO186" s="8"/>
      <c r="AP186" s="8"/>
      <c r="AQ186" s="8"/>
      <c r="AR186" s="8"/>
      <c r="AS186" s="45"/>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8"/>
      <c r="EW186" s="8"/>
      <c r="EX186" s="8"/>
      <c r="EY186" s="8"/>
      <c r="EZ186" s="45"/>
      <c r="FA186" s="45"/>
      <c r="FB186" s="45"/>
      <c r="FC186" s="45"/>
      <c r="FD186" s="45"/>
      <c r="FE186" s="45"/>
      <c r="FF186" s="45"/>
      <c r="FG186" s="45"/>
      <c r="FH186" s="45"/>
      <c r="FI186" s="45"/>
      <c r="FJ186" s="45"/>
      <c r="FK186" s="45"/>
      <c r="FL186" s="45"/>
      <c r="FM186" s="45"/>
      <c r="FN186" s="45"/>
      <c r="FO186" s="45"/>
      <c r="FP186" s="45"/>
      <c r="FQ186" s="45"/>
      <c r="FR186" s="45"/>
      <c r="FS186" s="45"/>
    </row>
    <row r="187" spans="1:175" ht="15.5" x14ac:dyDescent="0.35">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8"/>
      <c r="AO187" s="8"/>
      <c r="AP187" s="8"/>
      <c r="AQ187" s="8"/>
      <c r="AR187" s="8"/>
      <c r="AS187" s="45"/>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8"/>
      <c r="EW187" s="8"/>
      <c r="EX187" s="8"/>
      <c r="EY187" s="8"/>
      <c r="EZ187" s="45"/>
      <c r="FA187" s="45"/>
      <c r="FB187" s="45"/>
      <c r="FC187" s="45"/>
      <c r="FD187" s="45"/>
      <c r="FE187" s="45"/>
      <c r="FF187" s="45"/>
      <c r="FG187" s="45"/>
      <c r="FH187" s="45"/>
      <c r="FI187" s="45"/>
      <c r="FJ187" s="45"/>
      <c r="FK187" s="45"/>
      <c r="FL187" s="45"/>
      <c r="FM187" s="45"/>
      <c r="FN187" s="45"/>
      <c r="FO187" s="45"/>
      <c r="FP187" s="45"/>
      <c r="FQ187" s="45"/>
      <c r="FR187" s="45"/>
      <c r="FS187" s="45"/>
    </row>
    <row r="188" spans="1:175" ht="15.5" x14ac:dyDescent="0.35">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8"/>
      <c r="AO188" s="8"/>
      <c r="AP188" s="8"/>
      <c r="AQ188" s="8"/>
      <c r="AR188" s="8"/>
      <c r="AS188" s="45"/>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8"/>
      <c r="EW188" s="8"/>
      <c r="EX188" s="8"/>
      <c r="EY188" s="8"/>
      <c r="EZ188" s="45"/>
      <c r="FA188" s="45"/>
      <c r="FB188" s="45"/>
      <c r="FC188" s="45"/>
      <c r="FD188" s="45"/>
      <c r="FE188" s="45"/>
      <c r="FF188" s="45"/>
      <c r="FG188" s="45"/>
      <c r="FH188" s="45"/>
      <c r="FI188" s="45"/>
      <c r="FJ188" s="45"/>
      <c r="FK188" s="45"/>
      <c r="FL188" s="45"/>
      <c r="FM188" s="45"/>
      <c r="FN188" s="45"/>
      <c r="FO188" s="45"/>
      <c r="FP188" s="45"/>
      <c r="FQ188" s="45"/>
      <c r="FR188" s="45"/>
      <c r="FS188" s="45"/>
    </row>
    <row r="189" spans="1:175" ht="15.5" x14ac:dyDescent="0.35">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8"/>
      <c r="AO189" s="8"/>
      <c r="AP189" s="8"/>
      <c r="AQ189" s="8"/>
      <c r="AR189" s="8"/>
      <c r="AS189" s="45"/>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8"/>
      <c r="EW189" s="8"/>
      <c r="EX189" s="8"/>
      <c r="EY189" s="8"/>
      <c r="EZ189" s="45"/>
      <c r="FA189" s="45"/>
      <c r="FB189" s="45"/>
      <c r="FC189" s="45"/>
      <c r="FD189" s="45"/>
      <c r="FE189" s="45"/>
      <c r="FF189" s="45"/>
      <c r="FG189" s="45"/>
      <c r="FH189" s="45"/>
      <c r="FI189" s="45"/>
      <c r="FJ189" s="45"/>
      <c r="FK189" s="45"/>
      <c r="FL189" s="45"/>
      <c r="FM189" s="45"/>
      <c r="FN189" s="45"/>
      <c r="FO189" s="45"/>
      <c r="FP189" s="45"/>
      <c r="FQ189" s="45"/>
      <c r="FR189" s="45"/>
      <c r="FS189" s="45"/>
    </row>
    <row r="190" spans="1:175" ht="15.5" x14ac:dyDescent="0.35">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8"/>
      <c r="AO190" s="8"/>
      <c r="AP190" s="8"/>
      <c r="AQ190" s="8"/>
      <c r="AR190" s="8"/>
      <c r="AS190" s="45"/>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8"/>
      <c r="EW190" s="8"/>
      <c r="EX190" s="8"/>
      <c r="EY190" s="8"/>
      <c r="EZ190" s="45"/>
      <c r="FA190" s="45"/>
      <c r="FB190" s="45"/>
      <c r="FC190" s="45"/>
      <c r="FD190" s="45"/>
      <c r="FE190" s="45"/>
      <c r="FF190" s="45"/>
      <c r="FG190" s="45"/>
      <c r="FH190" s="45"/>
      <c r="FI190" s="45"/>
      <c r="FJ190" s="45"/>
      <c r="FK190" s="45"/>
      <c r="FL190" s="45"/>
      <c r="FM190" s="45"/>
      <c r="FN190" s="45"/>
      <c r="FO190" s="45"/>
      <c r="FP190" s="45"/>
      <c r="FQ190" s="45"/>
      <c r="FR190" s="45"/>
      <c r="FS190" s="45"/>
    </row>
    <row r="191" spans="1:175" ht="15.5" x14ac:dyDescent="0.35">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8"/>
      <c r="AO191" s="8"/>
      <c r="AP191" s="8"/>
      <c r="AQ191" s="8"/>
      <c r="AR191" s="8"/>
      <c r="AS191" s="45"/>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8"/>
      <c r="EW191" s="8"/>
      <c r="EX191" s="8"/>
      <c r="EY191" s="8"/>
      <c r="EZ191" s="45"/>
      <c r="FA191" s="45"/>
      <c r="FB191" s="45"/>
      <c r="FC191" s="45"/>
      <c r="FD191" s="45"/>
      <c r="FE191" s="45"/>
      <c r="FF191" s="45"/>
      <c r="FG191" s="45"/>
      <c r="FH191" s="45"/>
      <c r="FI191" s="45"/>
      <c r="FJ191" s="45"/>
      <c r="FK191" s="45"/>
      <c r="FL191" s="45"/>
      <c r="FM191" s="45"/>
      <c r="FN191" s="45"/>
      <c r="FO191" s="45"/>
      <c r="FP191" s="45"/>
      <c r="FQ191" s="45"/>
      <c r="FR191" s="45"/>
      <c r="FS191" s="45"/>
    </row>
    <row r="192" spans="1:175" ht="15.5" x14ac:dyDescent="0.35">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8"/>
      <c r="AO192" s="8"/>
      <c r="AP192" s="8"/>
      <c r="AQ192" s="8"/>
      <c r="AR192" s="8"/>
      <c r="AS192" s="45"/>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8"/>
      <c r="EW192" s="8"/>
      <c r="EX192" s="8"/>
      <c r="EY192" s="8"/>
      <c r="EZ192" s="45"/>
      <c r="FA192" s="45"/>
      <c r="FB192" s="45"/>
      <c r="FC192" s="45"/>
      <c r="FD192" s="45"/>
      <c r="FE192" s="45"/>
      <c r="FF192" s="45"/>
      <c r="FG192" s="45"/>
      <c r="FH192" s="45"/>
      <c r="FI192" s="45"/>
      <c r="FJ192" s="45"/>
      <c r="FK192" s="45"/>
      <c r="FL192" s="45"/>
      <c r="FM192" s="45"/>
      <c r="FN192" s="45"/>
      <c r="FO192" s="45"/>
      <c r="FP192" s="45"/>
      <c r="FQ192" s="45"/>
      <c r="FR192" s="45"/>
      <c r="FS192" s="45"/>
    </row>
    <row r="193" spans="1:175" ht="15.5" x14ac:dyDescent="0.35">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8"/>
      <c r="AO193" s="8"/>
      <c r="AP193" s="8"/>
      <c r="AQ193" s="8"/>
      <c r="AR193" s="8"/>
      <c r="AS193" s="45"/>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8"/>
      <c r="EW193" s="8"/>
      <c r="EX193" s="8"/>
      <c r="EY193" s="8"/>
      <c r="EZ193" s="45"/>
      <c r="FA193" s="45"/>
      <c r="FB193" s="45"/>
      <c r="FC193" s="45"/>
      <c r="FD193" s="45"/>
      <c r="FE193" s="45"/>
      <c r="FF193" s="45"/>
      <c r="FG193" s="45"/>
      <c r="FH193" s="45"/>
      <c r="FI193" s="45"/>
      <c r="FJ193" s="45"/>
      <c r="FK193" s="45"/>
      <c r="FL193" s="45"/>
      <c r="FM193" s="45"/>
      <c r="FN193" s="45"/>
      <c r="FO193" s="45"/>
      <c r="FP193" s="45"/>
      <c r="FQ193" s="45"/>
      <c r="FR193" s="45"/>
      <c r="FS193" s="45"/>
    </row>
    <row r="194" spans="1:175" ht="15.5" x14ac:dyDescent="0.35">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8"/>
      <c r="AO194" s="8"/>
      <c r="AP194" s="8"/>
      <c r="AQ194" s="8"/>
      <c r="AR194" s="8"/>
      <c r="AS194" s="45"/>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8"/>
      <c r="EW194" s="8"/>
      <c r="EX194" s="8"/>
      <c r="EY194" s="8"/>
      <c r="EZ194" s="45"/>
      <c r="FA194" s="45"/>
      <c r="FB194" s="45"/>
      <c r="FC194" s="45"/>
      <c r="FD194" s="45"/>
      <c r="FE194" s="45"/>
      <c r="FF194" s="45"/>
      <c r="FG194" s="45"/>
      <c r="FH194" s="45"/>
      <c r="FI194" s="45"/>
      <c r="FJ194" s="45"/>
      <c r="FK194" s="45"/>
      <c r="FL194" s="45"/>
      <c r="FM194" s="45"/>
      <c r="FN194" s="45"/>
      <c r="FO194" s="45"/>
      <c r="FP194" s="45"/>
      <c r="FQ194" s="45"/>
      <c r="FR194" s="45"/>
      <c r="FS194" s="45"/>
    </row>
    <row r="195" spans="1:175" ht="15.5" x14ac:dyDescent="0.35">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8"/>
      <c r="AO195" s="8"/>
      <c r="AP195" s="8"/>
      <c r="AQ195" s="8"/>
      <c r="AR195" s="8"/>
      <c r="AS195" s="45"/>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8"/>
      <c r="EW195" s="8"/>
      <c r="EX195" s="8"/>
      <c r="EY195" s="8"/>
      <c r="EZ195" s="45"/>
      <c r="FA195" s="45"/>
      <c r="FB195" s="45"/>
      <c r="FC195" s="45"/>
      <c r="FD195" s="45"/>
      <c r="FE195" s="45"/>
      <c r="FF195" s="45"/>
      <c r="FG195" s="45"/>
      <c r="FH195" s="45"/>
      <c r="FI195" s="45"/>
      <c r="FJ195" s="45"/>
      <c r="FK195" s="45"/>
      <c r="FL195" s="45"/>
      <c r="FM195" s="45"/>
      <c r="FN195" s="45"/>
      <c r="FO195" s="45"/>
      <c r="FP195" s="45"/>
      <c r="FQ195" s="45"/>
      <c r="FR195" s="45"/>
      <c r="FS195" s="45"/>
    </row>
    <row r="196" spans="1:175" ht="15.5" x14ac:dyDescent="0.35">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8"/>
      <c r="AO196" s="8"/>
      <c r="AP196" s="8"/>
      <c r="AQ196" s="8"/>
      <c r="AR196" s="8"/>
      <c r="AS196" s="45"/>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8"/>
      <c r="EW196" s="8"/>
      <c r="EX196" s="8"/>
      <c r="EY196" s="8"/>
      <c r="EZ196" s="45"/>
      <c r="FA196" s="45"/>
      <c r="FB196" s="45"/>
      <c r="FC196" s="45"/>
      <c r="FD196" s="45"/>
      <c r="FE196" s="45"/>
      <c r="FF196" s="45"/>
      <c r="FG196" s="45"/>
      <c r="FH196" s="45"/>
      <c r="FI196" s="45"/>
      <c r="FJ196" s="45"/>
      <c r="FK196" s="45"/>
      <c r="FL196" s="45"/>
      <c r="FM196" s="45"/>
      <c r="FN196" s="45"/>
      <c r="FO196" s="45"/>
      <c r="FP196" s="45"/>
      <c r="FQ196" s="45"/>
      <c r="FR196" s="45"/>
      <c r="FS196" s="45"/>
    </row>
    <row r="197" spans="1:175" ht="15.5" x14ac:dyDescent="0.35">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8"/>
      <c r="AO197" s="8"/>
      <c r="AP197" s="8"/>
      <c r="AQ197" s="8"/>
      <c r="AR197" s="8"/>
      <c r="AS197" s="45"/>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8"/>
      <c r="EW197" s="8"/>
      <c r="EX197" s="8"/>
      <c r="EY197" s="8"/>
      <c r="EZ197" s="45"/>
      <c r="FA197" s="45"/>
      <c r="FB197" s="45"/>
      <c r="FC197" s="45"/>
      <c r="FD197" s="45"/>
      <c r="FE197" s="45"/>
      <c r="FF197" s="45"/>
      <c r="FG197" s="45"/>
      <c r="FH197" s="45"/>
      <c r="FI197" s="45"/>
      <c r="FJ197" s="45"/>
      <c r="FK197" s="45"/>
      <c r="FL197" s="45"/>
      <c r="FM197" s="45"/>
      <c r="FN197" s="45"/>
      <c r="FO197" s="45"/>
      <c r="FP197" s="45"/>
      <c r="FQ197" s="45"/>
      <c r="FR197" s="45"/>
      <c r="FS197" s="45"/>
    </row>
    <row r="198" spans="1:175" ht="15.5" x14ac:dyDescent="0.35">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8"/>
      <c r="AO198" s="8"/>
      <c r="AP198" s="8"/>
      <c r="AQ198" s="8"/>
      <c r="AR198" s="8"/>
      <c r="AS198" s="45"/>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8"/>
      <c r="EW198" s="8"/>
      <c r="EX198" s="8"/>
      <c r="EY198" s="8"/>
      <c r="EZ198" s="45"/>
      <c r="FA198" s="45"/>
      <c r="FB198" s="45"/>
      <c r="FC198" s="45"/>
      <c r="FD198" s="45"/>
      <c r="FE198" s="45"/>
      <c r="FF198" s="45"/>
      <c r="FG198" s="45"/>
      <c r="FH198" s="45"/>
      <c r="FI198" s="45"/>
      <c r="FJ198" s="45"/>
      <c r="FK198" s="45"/>
      <c r="FL198" s="45"/>
      <c r="FM198" s="45"/>
      <c r="FN198" s="45"/>
      <c r="FO198" s="45"/>
      <c r="FP198" s="45"/>
      <c r="FQ198" s="45"/>
      <c r="FR198" s="45"/>
      <c r="FS198" s="45"/>
    </row>
    <row r="199" spans="1:175" ht="15.5" x14ac:dyDescent="0.35">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8"/>
      <c r="AO199" s="8"/>
      <c r="AP199" s="8"/>
      <c r="AQ199" s="8"/>
      <c r="AR199" s="8"/>
      <c r="AS199" s="45"/>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8"/>
      <c r="EW199" s="8"/>
      <c r="EX199" s="8"/>
      <c r="EY199" s="8"/>
      <c r="EZ199" s="45"/>
      <c r="FA199" s="45"/>
      <c r="FB199" s="45"/>
      <c r="FC199" s="45"/>
      <c r="FD199" s="45"/>
      <c r="FE199" s="45"/>
      <c r="FF199" s="45"/>
      <c r="FG199" s="45"/>
      <c r="FH199" s="45"/>
      <c r="FI199" s="45"/>
      <c r="FJ199" s="45"/>
      <c r="FK199" s="45"/>
      <c r="FL199" s="45"/>
      <c r="FM199" s="45"/>
      <c r="FN199" s="45"/>
      <c r="FO199" s="45"/>
      <c r="FP199" s="45"/>
      <c r="FQ199" s="45"/>
      <c r="FR199" s="45"/>
      <c r="FS199" s="45"/>
    </row>
    <row r="200" spans="1:175" ht="15.5" x14ac:dyDescent="0.35">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8"/>
      <c r="AO200" s="8"/>
      <c r="AP200" s="8"/>
      <c r="AQ200" s="8"/>
      <c r="AR200" s="8"/>
      <c r="AS200" s="45"/>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8"/>
      <c r="EW200" s="8"/>
      <c r="EX200" s="8"/>
      <c r="EY200" s="8"/>
      <c r="EZ200" s="45"/>
      <c r="FA200" s="45"/>
      <c r="FB200" s="45"/>
      <c r="FC200" s="45"/>
      <c r="FD200" s="45"/>
      <c r="FE200" s="45"/>
      <c r="FF200" s="45"/>
      <c r="FG200" s="45"/>
      <c r="FH200" s="45"/>
      <c r="FI200" s="45"/>
      <c r="FJ200" s="45"/>
      <c r="FK200" s="45"/>
      <c r="FL200" s="45"/>
      <c r="FM200" s="45"/>
      <c r="FN200" s="45"/>
      <c r="FO200" s="45"/>
      <c r="FP200" s="45"/>
      <c r="FQ200" s="45"/>
      <c r="FR200" s="45"/>
      <c r="FS200" s="45"/>
    </row>
    <row r="201" spans="1:175" ht="15.5" x14ac:dyDescent="0.35">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8"/>
      <c r="AO201" s="8"/>
      <c r="AP201" s="8"/>
      <c r="AQ201" s="8"/>
      <c r="AR201" s="8"/>
      <c r="AS201" s="45"/>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8"/>
      <c r="EW201" s="8"/>
      <c r="EX201" s="8"/>
      <c r="EY201" s="8"/>
      <c r="EZ201" s="45"/>
      <c r="FA201" s="45"/>
      <c r="FB201" s="45"/>
      <c r="FC201" s="45"/>
      <c r="FD201" s="45"/>
      <c r="FE201" s="45"/>
      <c r="FF201" s="45"/>
      <c r="FG201" s="45"/>
      <c r="FH201" s="45"/>
      <c r="FI201" s="45"/>
      <c r="FJ201" s="45"/>
      <c r="FK201" s="45"/>
      <c r="FL201" s="45"/>
      <c r="FM201" s="45"/>
      <c r="FN201" s="45"/>
      <c r="FO201" s="45"/>
      <c r="FP201" s="45"/>
      <c r="FQ201" s="45"/>
      <c r="FR201" s="45"/>
      <c r="FS201" s="45"/>
    </row>
    <row r="202" spans="1:175" ht="15.5" x14ac:dyDescent="0.35">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8"/>
      <c r="AO202" s="8"/>
      <c r="AP202" s="8"/>
      <c r="AQ202" s="8"/>
      <c r="AR202" s="8"/>
      <c r="AS202" s="45"/>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8"/>
      <c r="EW202" s="8"/>
      <c r="EX202" s="8"/>
      <c r="EY202" s="8"/>
      <c r="EZ202" s="45"/>
      <c r="FA202" s="45"/>
      <c r="FB202" s="45"/>
      <c r="FC202" s="45"/>
      <c r="FD202" s="45"/>
      <c r="FE202" s="45"/>
      <c r="FF202" s="45"/>
      <c r="FG202" s="45"/>
      <c r="FH202" s="45"/>
      <c r="FI202" s="45"/>
      <c r="FJ202" s="45"/>
      <c r="FK202" s="45"/>
      <c r="FL202" s="45"/>
      <c r="FM202" s="45"/>
      <c r="FN202" s="45"/>
      <c r="FO202" s="45"/>
      <c r="FP202" s="45"/>
      <c r="FQ202" s="45"/>
      <c r="FR202" s="45"/>
      <c r="FS202" s="45"/>
    </row>
    <row r="203" spans="1:175" ht="15.5" x14ac:dyDescent="0.35">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8"/>
      <c r="AO203" s="8"/>
      <c r="AP203" s="8"/>
      <c r="AQ203" s="8"/>
      <c r="AR203" s="8"/>
      <c r="AS203" s="45"/>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8"/>
      <c r="EW203" s="8"/>
      <c r="EX203" s="8"/>
      <c r="EY203" s="8"/>
      <c r="EZ203" s="45"/>
      <c r="FA203" s="45"/>
      <c r="FB203" s="45"/>
      <c r="FC203" s="45"/>
      <c r="FD203" s="45"/>
      <c r="FE203" s="45"/>
      <c r="FF203" s="45"/>
      <c r="FG203" s="45"/>
      <c r="FH203" s="45"/>
      <c r="FI203" s="45"/>
      <c r="FJ203" s="45"/>
      <c r="FK203" s="45"/>
      <c r="FL203" s="45"/>
      <c r="FM203" s="45"/>
      <c r="FN203" s="45"/>
      <c r="FO203" s="45"/>
      <c r="FP203" s="45"/>
      <c r="FQ203" s="45"/>
      <c r="FR203" s="45"/>
      <c r="FS203" s="45"/>
    </row>
    <row r="204" spans="1:175" ht="15.5" x14ac:dyDescent="0.35">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8"/>
      <c r="AO204" s="8"/>
      <c r="AP204" s="8"/>
      <c r="AQ204" s="8"/>
      <c r="AR204" s="8"/>
      <c r="AS204" s="45"/>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8"/>
      <c r="EW204" s="8"/>
      <c r="EX204" s="8"/>
      <c r="EY204" s="8"/>
      <c r="EZ204" s="45"/>
      <c r="FA204" s="45"/>
      <c r="FB204" s="45"/>
      <c r="FC204" s="45"/>
      <c r="FD204" s="45"/>
      <c r="FE204" s="45"/>
      <c r="FF204" s="45"/>
      <c r="FG204" s="45"/>
      <c r="FH204" s="45"/>
      <c r="FI204" s="45"/>
      <c r="FJ204" s="45"/>
      <c r="FK204" s="45"/>
      <c r="FL204" s="45"/>
      <c r="FM204" s="45"/>
      <c r="FN204" s="45"/>
      <c r="FO204" s="45"/>
      <c r="FP204" s="45"/>
      <c r="FQ204" s="45"/>
      <c r="FR204" s="45"/>
      <c r="FS204" s="45"/>
    </row>
    <row r="205" spans="1:175" ht="15.5" x14ac:dyDescent="0.35">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8"/>
      <c r="AO205" s="8"/>
      <c r="AP205" s="8"/>
      <c r="AQ205" s="8"/>
      <c r="AR205" s="8"/>
      <c r="AS205" s="45"/>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8"/>
      <c r="EW205" s="8"/>
      <c r="EX205" s="8"/>
      <c r="EY205" s="8"/>
      <c r="EZ205" s="45"/>
      <c r="FA205" s="45"/>
      <c r="FB205" s="45"/>
      <c r="FC205" s="45"/>
      <c r="FD205" s="45"/>
      <c r="FE205" s="45"/>
      <c r="FF205" s="45"/>
      <c r="FG205" s="45"/>
      <c r="FH205" s="45"/>
      <c r="FI205" s="45"/>
      <c r="FJ205" s="45"/>
      <c r="FK205" s="45"/>
      <c r="FL205" s="45"/>
      <c r="FM205" s="45"/>
      <c r="FN205" s="45"/>
      <c r="FO205" s="45"/>
      <c r="FP205" s="45"/>
      <c r="FQ205" s="45"/>
      <c r="FR205" s="45"/>
      <c r="FS205" s="45"/>
    </row>
    <row r="206" spans="1:175" ht="15.5" x14ac:dyDescent="0.35">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8"/>
      <c r="AO206" s="8"/>
      <c r="AP206" s="8"/>
      <c r="AQ206" s="8"/>
      <c r="AR206" s="8"/>
      <c r="AS206" s="45"/>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8"/>
      <c r="EW206" s="8"/>
      <c r="EX206" s="8"/>
      <c r="EY206" s="8"/>
      <c r="EZ206" s="45"/>
      <c r="FA206" s="45"/>
      <c r="FB206" s="45"/>
      <c r="FC206" s="45"/>
      <c r="FD206" s="45"/>
      <c r="FE206" s="45"/>
      <c r="FF206" s="45"/>
      <c r="FG206" s="45"/>
      <c r="FH206" s="45"/>
      <c r="FI206" s="45"/>
      <c r="FJ206" s="45"/>
      <c r="FK206" s="45"/>
      <c r="FL206" s="45"/>
      <c r="FM206" s="45"/>
      <c r="FN206" s="45"/>
      <c r="FO206" s="45"/>
      <c r="FP206" s="45"/>
      <c r="FQ206" s="45"/>
      <c r="FR206" s="45"/>
      <c r="FS206" s="45"/>
    </row>
    <row r="207" spans="1:175" ht="15.5" x14ac:dyDescent="0.35">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8"/>
      <c r="AO207" s="8"/>
      <c r="AP207" s="8"/>
      <c r="AQ207" s="8"/>
      <c r="AR207" s="8"/>
      <c r="AS207" s="45"/>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8"/>
      <c r="EW207" s="8"/>
      <c r="EX207" s="8"/>
      <c r="EY207" s="8"/>
      <c r="EZ207" s="45"/>
      <c r="FA207" s="45"/>
      <c r="FB207" s="45"/>
      <c r="FC207" s="45"/>
      <c r="FD207" s="45"/>
      <c r="FE207" s="45"/>
      <c r="FF207" s="45"/>
      <c r="FG207" s="45"/>
      <c r="FH207" s="45"/>
      <c r="FI207" s="45"/>
      <c r="FJ207" s="45"/>
      <c r="FK207" s="45"/>
      <c r="FL207" s="45"/>
      <c r="FM207" s="45"/>
      <c r="FN207" s="45"/>
      <c r="FO207" s="45"/>
      <c r="FP207" s="45"/>
      <c r="FQ207" s="45"/>
      <c r="FR207" s="45"/>
      <c r="FS207" s="45"/>
    </row>
    <row r="208" spans="1:175" ht="15.5" x14ac:dyDescent="0.35">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8"/>
      <c r="AO208" s="8"/>
      <c r="AP208" s="8"/>
      <c r="AQ208" s="8"/>
      <c r="AR208" s="8"/>
      <c r="AS208" s="45"/>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8"/>
      <c r="EW208" s="8"/>
      <c r="EX208" s="8"/>
      <c r="EY208" s="8"/>
      <c r="EZ208" s="45"/>
      <c r="FA208" s="45"/>
      <c r="FB208" s="45"/>
      <c r="FC208" s="45"/>
      <c r="FD208" s="45"/>
      <c r="FE208" s="45"/>
      <c r="FF208" s="45"/>
      <c r="FG208" s="45"/>
      <c r="FH208" s="45"/>
      <c r="FI208" s="45"/>
      <c r="FJ208" s="45"/>
      <c r="FK208" s="45"/>
      <c r="FL208" s="45"/>
      <c r="FM208" s="45"/>
      <c r="FN208" s="45"/>
      <c r="FO208" s="45"/>
      <c r="FP208" s="45"/>
      <c r="FQ208" s="45"/>
      <c r="FR208" s="45"/>
      <c r="FS208" s="45"/>
    </row>
    <row r="209" spans="1:175" ht="15.5" x14ac:dyDescent="0.35">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8"/>
      <c r="AO209" s="8"/>
      <c r="AP209" s="8"/>
      <c r="AQ209" s="8"/>
      <c r="AR209" s="8"/>
      <c r="AS209" s="45"/>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8"/>
      <c r="EW209" s="8"/>
      <c r="EX209" s="8"/>
      <c r="EY209" s="8"/>
      <c r="EZ209" s="45"/>
      <c r="FA209" s="45"/>
      <c r="FB209" s="45"/>
      <c r="FC209" s="45"/>
      <c r="FD209" s="45"/>
      <c r="FE209" s="45"/>
      <c r="FF209" s="45"/>
      <c r="FG209" s="45"/>
      <c r="FH209" s="45"/>
      <c r="FI209" s="45"/>
      <c r="FJ209" s="45"/>
      <c r="FK209" s="45"/>
      <c r="FL209" s="45"/>
      <c r="FM209" s="45"/>
      <c r="FN209" s="45"/>
      <c r="FO209" s="45"/>
      <c r="FP209" s="45"/>
      <c r="FQ209" s="45"/>
      <c r="FR209" s="45"/>
      <c r="FS209" s="45"/>
    </row>
    <row r="210" spans="1:175" ht="15.5" x14ac:dyDescent="0.35">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8"/>
      <c r="AO210" s="8"/>
      <c r="AP210" s="8"/>
      <c r="AQ210" s="8"/>
      <c r="AR210" s="8"/>
      <c r="AS210" s="45"/>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8"/>
      <c r="EW210" s="8"/>
      <c r="EX210" s="8"/>
      <c r="EY210" s="8"/>
      <c r="EZ210" s="45"/>
      <c r="FA210" s="45"/>
      <c r="FB210" s="45"/>
      <c r="FC210" s="45"/>
      <c r="FD210" s="45"/>
      <c r="FE210" s="45"/>
      <c r="FF210" s="45"/>
      <c r="FG210" s="45"/>
      <c r="FH210" s="45"/>
      <c r="FI210" s="45"/>
      <c r="FJ210" s="45"/>
      <c r="FK210" s="45"/>
      <c r="FL210" s="45"/>
      <c r="FM210" s="45"/>
      <c r="FN210" s="45"/>
      <c r="FO210" s="45"/>
      <c r="FP210" s="45"/>
      <c r="FQ210" s="45"/>
      <c r="FR210" s="45"/>
      <c r="FS210" s="45"/>
    </row>
    <row r="211" spans="1:175" ht="15.5" x14ac:dyDescent="0.35">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8"/>
      <c r="AO211" s="8"/>
      <c r="AP211" s="8"/>
      <c r="AQ211" s="8"/>
      <c r="AR211" s="8"/>
      <c r="AS211" s="45"/>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8"/>
      <c r="EW211" s="8"/>
      <c r="EX211" s="8"/>
      <c r="EY211" s="8"/>
      <c r="EZ211" s="45"/>
      <c r="FA211" s="45"/>
      <c r="FB211" s="45"/>
      <c r="FC211" s="45"/>
      <c r="FD211" s="45"/>
      <c r="FE211" s="45"/>
      <c r="FF211" s="45"/>
      <c r="FG211" s="45"/>
      <c r="FH211" s="45"/>
      <c r="FI211" s="45"/>
      <c r="FJ211" s="45"/>
      <c r="FK211" s="45"/>
      <c r="FL211" s="45"/>
      <c r="FM211" s="45"/>
      <c r="FN211" s="45"/>
      <c r="FO211" s="45"/>
      <c r="FP211" s="45"/>
      <c r="FQ211" s="45"/>
      <c r="FR211" s="45"/>
      <c r="FS211" s="45"/>
    </row>
    <row r="212" spans="1:175" ht="15.5" x14ac:dyDescent="0.35">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8"/>
      <c r="AO212" s="8"/>
      <c r="AP212" s="8"/>
      <c r="AQ212" s="8"/>
      <c r="AR212" s="8"/>
      <c r="AS212" s="45"/>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8"/>
      <c r="EW212" s="8"/>
      <c r="EX212" s="8"/>
      <c r="EY212" s="8"/>
      <c r="EZ212" s="45"/>
      <c r="FA212" s="45"/>
      <c r="FB212" s="45"/>
      <c r="FC212" s="45"/>
      <c r="FD212" s="45"/>
      <c r="FE212" s="45"/>
      <c r="FF212" s="45"/>
      <c r="FG212" s="45"/>
      <c r="FH212" s="45"/>
      <c r="FI212" s="45"/>
      <c r="FJ212" s="45"/>
      <c r="FK212" s="45"/>
      <c r="FL212" s="45"/>
      <c r="FM212" s="45"/>
      <c r="FN212" s="45"/>
      <c r="FO212" s="45"/>
      <c r="FP212" s="45"/>
      <c r="FQ212" s="45"/>
      <c r="FR212" s="45"/>
      <c r="FS212" s="45"/>
    </row>
    <row r="213" spans="1:175" ht="15.5" x14ac:dyDescent="0.35">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8"/>
      <c r="AO213" s="8"/>
      <c r="AP213" s="8"/>
      <c r="AQ213" s="8"/>
      <c r="AR213" s="8"/>
      <c r="AS213" s="45"/>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8"/>
      <c r="EW213" s="8"/>
      <c r="EX213" s="8"/>
      <c r="EY213" s="8"/>
      <c r="EZ213" s="45"/>
      <c r="FA213" s="45"/>
      <c r="FB213" s="45"/>
      <c r="FC213" s="45"/>
      <c r="FD213" s="45"/>
      <c r="FE213" s="45"/>
      <c r="FF213" s="45"/>
      <c r="FG213" s="45"/>
      <c r="FH213" s="45"/>
      <c r="FI213" s="45"/>
      <c r="FJ213" s="45"/>
      <c r="FK213" s="45"/>
      <c r="FL213" s="45"/>
      <c r="FM213" s="45"/>
      <c r="FN213" s="45"/>
      <c r="FO213" s="45"/>
      <c r="FP213" s="45"/>
      <c r="FQ213" s="45"/>
      <c r="FR213" s="45"/>
      <c r="FS213" s="45"/>
    </row>
    <row r="214" spans="1:175" ht="15.5" x14ac:dyDescent="0.35">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8"/>
      <c r="AO214" s="8"/>
      <c r="AP214" s="8"/>
      <c r="AQ214" s="8"/>
      <c r="AR214" s="8"/>
      <c r="AS214" s="45"/>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8"/>
      <c r="EW214" s="8"/>
      <c r="EX214" s="8"/>
      <c r="EY214" s="8"/>
      <c r="EZ214" s="45"/>
      <c r="FA214" s="45"/>
      <c r="FB214" s="45"/>
      <c r="FC214" s="45"/>
      <c r="FD214" s="45"/>
      <c r="FE214" s="45"/>
      <c r="FF214" s="45"/>
      <c r="FG214" s="45"/>
      <c r="FH214" s="45"/>
      <c r="FI214" s="45"/>
      <c r="FJ214" s="45"/>
      <c r="FK214" s="45"/>
      <c r="FL214" s="45"/>
      <c r="FM214" s="45"/>
      <c r="FN214" s="45"/>
      <c r="FO214" s="45"/>
      <c r="FP214" s="45"/>
      <c r="FQ214" s="45"/>
      <c r="FR214" s="45"/>
      <c r="FS214" s="45"/>
    </row>
    <row r="215" spans="1:175" ht="15.5" x14ac:dyDescent="0.35">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8"/>
      <c r="AO215" s="8"/>
      <c r="AP215" s="8"/>
      <c r="AQ215" s="8"/>
      <c r="AR215" s="8"/>
      <c r="AS215" s="45"/>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8"/>
      <c r="EW215" s="8"/>
      <c r="EX215" s="8"/>
      <c r="EY215" s="8"/>
      <c r="EZ215" s="45"/>
      <c r="FA215" s="45"/>
      <c r="FB215" s="45"/>
      <c r="FC215" s="45"/>
      <c r="FD215" s="45"/>
      <c r="FE215" s="45"/>
      <c r="FF215" s="45"/>
      <c r="FG215" s="45"/>
      <c r="FH215" s="45"/>
      <c r="FI215" s="45"/>
      <c r="FJ215" s="45"/>
      <c r="FK215" s="45"/>
      <c r="FL215" s="45"/>
      <c r="FM215" s="45"/>
      <c r="FN215" s="45"/>
      <c r="FO215" s="45"/>
      <c r="FP215" s="45"/>
      <c r="FQ215" s="45"/>
      <c r="FR215" s="45"/>
      <c r="FS215" s="45"/>
    </row>
    <row r="216" spans="1:175" ht="15.5" x14ac:dyDescent="0.35">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8"/>
      <c r="AO216" s="8"/>
      <c r="AP216" s="8"/>
      <c r="AQ216" s="8"/>
      <c r="AR216" s="8"/>
      <c r="AS216" s="45"/>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8"/>
      <c r="EW216" s="8"/>
      <c r="EX216" s="8"/>
      <c r="EY216" s="8"/>
      <c r="EZ216" s="45"/>
      <c r="FA216" s="45"/>
      <c r="FB216" s="45"/>
      <c r="FC216" s="45"/>
      <c r="FD216" s="45"/>
      <c r="FE216" s="45"/>
      <c r="FF216" s="45"/>
      <c r="FG216" s="45"/>
      <c r="FH216" s="45"/>
      <c r="FI216" s="45"/>
      <c r="FJ216" s="45"/>
      <c r="FK216" s="45"/>
      <c r="FL216" s="45"/>
      <c r="FM216" s="45"/>
      <c r="FN216" s="45"/>
      <c r="FO216" s="45"/>
      <c r="FP216" s="45"/>
      <c r="FQ216" s="45"/>
      <c r="FR216" s="45"/>
      <c r="FS216" s="45"/>
    </row>
    <row r="217" spans="1:175" ht="15.5" x14ac:dyDescent="0.35">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8"/>
      <c r="AO217" s="8"/>
      <c r="AP217" s="8"/>
      <c r="AQ217" s="8"/>
      <c r="AR217" s="8"/>
      <c r="AS217" s="45"/>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8"/>
      <c r="EW217" s="8"/>
      <c r="EX217" s="8"/>
      <c r="EY217" s="8"/>
      <c r="EZ217" s="45"/>
      <c r="FA217" s="45"/>
      <c r="FB217" s="45"/>
      <c r="FC217" s="45"/>
      <c r="FD217" s="45"/>
      <c r="FE217" s="45"/>
      <c r="FF217" s="45"/>
      <c r="FG217" s="45"/>
      <c r="FH217" s="45"/>
      <c r="FI217" s="45"/>
      <c r="FJ217" s="45"/>
      <c r="FK217" s="45"/>
      <c r="FL217" s="45"/>
      <c r="FM217" s="45"/>
      <c r="FN217" s="45"/>
      <c r="FO217" s="45"/>
      <c r="FP217" s="45"/>
      <c r="FQ217" s="45"/>
      <c r="FR217" s="45"/>
      <c r="FS217" s="45"/>
    </row>
    <row r="218" spans="1:175" ht="15.5" x14ac:dyDescent="0.35">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8"/>
      <c r="AO218" s="8"/>
      <c r="AP218" s="8"/>
      <c r="AQ218" s="8"/>
      <c r="AR218" s="8"/>
      <c r="AS218" s="45"/>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8"/>
      <c r="EW218" s="8"/>
      <c r="EX218" s="8"/>
      <c r="EY218" s="8"/>
      <c r="EZ218" s="45"/>
      <c r="FA218" s="45"/>
      <c r="FB218" s="45"/>
      <c r="FC218" s="45"/>
      <c r="FD218" s="45"/>
      <c r="FE218" s="45"/>
      <c r="FF218" s="45"/>
      <c r="FG218" s="45"/>
      <c r="FH218" s="45"/>
      <c r="FI218" s="45"/>
      <c r="FJ218" s="45"/>
      <c r="FK218" s="45"/>
      <c r="FL218" s="45"/>
      <c r="FM218" s="45"/>
      <c r="FN218" s="45"/>
      <c r="FO218" s="45"/>
      <c r="FP218" s="45"/>
      <c r="FQ218" s="45"/>
      <c r="FR218" s="45"/>
      <c r="FS218" s="45"/>
    </row>
    <row r="219" spans="1:175" ht="15.5" x14ac:dyDescent="0.35">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8"/>
      <c r="AO219" s="8"/>
      <c r="AP219" s="8"/>
      <c r="AQ219" s="8"/>
      <c r="AR219" s="8"/>
      <c r="AS219" s="45"/>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8"/>
      <c r="EW219" s="8"/>
      <c r="EX219" s="8"/>
      <c r="EY219" s="8"/>
      <c r="EZ219" s="45"/>
      <c r="FA219" s="45"/>
      <c r="FB219" s="45"/>
      <c r="FC219" s="45"/>
      <c r="FD219" s="45"/>
      <c r="FE219" s="45"/>
      <c r="FF219" s="45"/>
      <c r="FG219" s="45"/>
      <c r="FH219" s="45"/>
      <c r="FI219" s="45"/>
      <c r="FJ219" s="45"/>
      <c r="FK219" s="45"/>
      <c r="FL219" s="45"/>
      <c r="FM219" s="45"/>
      <c r="FN219" s="45"/>
      <c r="FO219" s="45"/>
      <c r="FP219" s="45"/>
      <c r="FQ219" s="45"/>
      <c r="FR219" s="45"/>
      <c r="FS219" s="45"/>
    </row>
    <row r="220" spans="1:175" ht="15.5" x14ac:dyDescent="0.35">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8"/>
      <c r="AO220" s="8"/>
      <c r="AP220" s="8"/>
      <c r="AQ220" s="8"/>
      <c r="AR220" s="8"/>
      <c r="AS220" s="45"/>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8"/>
      <c r="EW220" s="8"/>
      <c r="EX220" s="8"/>
      <c r="EY220" s="8"/>
      <c r="EZ220" s="45"/>
      <c r="FA220" s="45"/>
      <c r="FB220" s="45"/>
      <c r="FC220" s="45"/>
      <c r="FD220" s="45"/>
      <c r="FE220" s="45"/>
      <c r="FF220" s="45"/>
      <c r="FG220" s="45"/>
      <c r="FH220" s="45"/>
      <c r="FI220" s="45"/>
      <c r="FJ220" s="45"/>
      <c r="FK220" s="45"/>
      <c r="FL220" s="45"/>
      <c r="FM220" s="45"/>
      <c r="FN220" s="45"/>
      <c r="FO220" s="45"/>
      <c r="FP220" s="45"/>
      <c r="FQ220" s="45"/>
      <c r="FR220" s="45"/>
      <c r="FS220" s="45"/>
    </row>
    <row r="221" spans="1:175" ht="15.5" x14ac:dyDescent="0.35">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8"/>
      <c r="AO221" s="8"/>
      <c r="AP221" s="8"/>
      <c r="AQ221" s="8"/>
      <c r="AR221" s="8"/>
      <c r="AS221" s="45"/>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8"/>
      <c r="EW221" s="8"/>
      <c r="EX221" s="8"/>
      <c r="EY221" s="8"/>
      <c r="EZ221" s="45"/>
      <c r="FA221" s="45"/>
      <c r="FB221" s="45"/>
      <c r="FC221" s="45"/>
      <c r="FD221" s="45"/>
      <c r="FE221" s="45"/>
      <c r="FF221" s="45"/>
      <c r="FG221" s="45"/>
      <c r="FH221" s="45"/>
      <c r="FI221" s="45"/>
      <c r="FJ221" s="45"/>
      <c r="FK221" s="45"/>
      <c r="FL221" s="45"/>
      <c r="FM221" s="45"/>
      <c r="FN221" s="45"/>
      <c r="FO221" s="45"/>
      <c r="FP221" s="45"/>
      <c r="FQ221" s="45"/>
      <c r="FR221" s="45"/>
      <c r="FS221" s="45"/>
    </row>
    <row r="222" spans="1:175" ht="15.5" x14ac:dyDescent="0.35">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8"/>
      <c r="AO222" s="8"/>
      <c r="AP222" s="8"/>
      <c r="AQ222" s="8"/>
      <c r="AR222" s="8"/>
      <c r="AS222" s="45"/>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8"/>
      <c r="EW222" s="8"/>
      <c r="EX222" s="8"/>
      <c r="EY222" s="8"/>
      <c r="EZ222" s="45"/>
      <c r="FA222" s="45"/>
      <c r="FB222" s="45"/>
      <c r="FC222" s="45"/>
      <c r="FD222" s="45"/>
      <c r="FE222" s="45"/>
      <c r="FF222" s="45"/>
      <c r="FG222" s="45"/>
      <c r="FH222" s="45"/>
      <c r="FI222" s="45"/>
      <c r="FJ222" s="45"/>
      <c r="FK222" s="45"/>
      <c r="FL222" s="45"/>
      <c r="FM222" s="45"/>
      <c r="FN222" s="45"/>
      <c r="FO222" s="45"/>
      <c r="FP222" s="45"/>
      <c r="FQ222" s="45"/>
      <c r="FR222" s="45"/>
      <c r="FS222" s="45"/>
    </row>
    <row r="223" spans="1:175" ht="15.5" x14ac:dyDescent="0.35">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8"/>
      <c r="AO223" s="8"/>
      <c r="AP223" s="8"/>
      <c r="AQ223" s="8"/>
      <c r="AR223" s="8"/>
      <c r="AS223" s="45"/>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8"/>
      <c r="EW223" s="8"/>
      <c r="EX223" s="8"/>
      <c r="EY223" s="8"/>
      <c r="EZ223" s="45"/>
      <c r="FA223" s="45"/>
      <c r="FB223" s="45"/>
      <c r="FC223" s="45"/>
      <c r="FD223" s="45"/>
      <c r="FE223" s="45"/>
      <c r="FF223" s="45"/>
      <c r="FG223" s="45"/>
      <c r="FH223" s="45"/>
      <c r="FI223" s="45"/>
      <c r="FJ223" s="45"/>
      <c r="FK223" s="45"/>
      <c r="FL223" s="45"/>
      <c r="FM223" s="45"/>
      <c r="FN223" s="45"/>
      <c r="FO223" s="45"/>
      <c r="FP223" s="45"/>
      <c r="FQ223" s="45"/>
      <c r="FR223" s="45"/>
      <c r="FS223" s="45"/>
    </row>
    <row r="224" spans="1:175" ht="15.5" x14ac:dyDescent="0.35">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8"/>
      <c r="AO224" s="8"/>
      <c r="AP224" s="8"/>
      <c r="AQ224" s="8"/>
      <c r="AR224" s="8"/>
      <c r="AS224" s="45"/>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8"/>
      <c r="EW224" s="8"/>
      <c r="EX224" s="8"/>
      <c r="EY224" s="8"/>
      <c r="EZ224" s="45"/>
      <c r="FA224" s="45"/>
      <c r="FB224" s="45"/>
      <c r="FC224" s="45"/>
      <c r="FD224" s="45"/>
      <c r="FE224" s="45"/>
      <c r="FF224" s="45"/>
      <c r="FG224" s="45"/>
      <c r="FH224" s="45"/>
      <c r="FI224" s="45"/>
      <c r="FJ224" s="45"/>
      <c r="FK224" s="45"/>
      <c r="FL224" s="45"/>
      <c r="FM224" s="45"/>
      <c r="FN224" s="45"/>
      <c r="FO224" s="45"/>
      <c r="FP224" s="45"/>
      <c r="FQ224" s="45"/>
      <c r="FR224" s="45"/>
      <c r="FS224" s="45"/>
    </row>
    <row r="225" spans="1:175" ht="15.5" x14ac:dyDescent="0.35">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8"/>
      <c r="AO225" s="8"/>
      <c r="AP225" s="8"/>
      <c r="AQ225" s="8"/>
      <c r="AR225" s="8"/>
      <c r="AS225" s="45"/>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8"/>
      <c r="EW225" s="8"/>
      <c r="EX225" s="8"/>
      <c r="EY225" s="8"/>
      <c r="EZ225" s="45"/>
      <c r="FA225" s="45"/>
      <c r="FB225" s="45"/>
      <c r="FC225" s="45"/>
      <c r="FD225" s="45"/>
      <c r="FE225" s="45"/>
      <c r="FF225" s="45"/>
      <c r="FG225" s="45"/>
      <c r="FH225" s="45"/>
      <c r="FI225" s="45"/>
      <c r="FJ225" s="45"/>
      <c r="FK225" s="45"/>
      <c r="FL225" s="45"/>
      <c r="FM225" s="45"/>
      <c r="FN225" s="45"/>
      <c r="FO225" s="45"/>
      <c r="FP225" s="45"/>
      <c r="FQ225" s="45"/>
      <c r="FR225" s="45"/>
      <c r="FS225" s="45"/>
    </row>
    <row r="226" spans="1:175" ht="15.5" x14ac:dyDescent="0.35">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8"/>
      <c r="AO226" s="8"/>
      <c r="AP226" s="8"/>
      <c r="AQ226" s="8"/>
      <c r="AR226" s="8"/>
      <c r="AS226" s="45"/>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8"/>
      <c r="EW226" s="8"/>
      <c r="EX226" s="8"/>
      <c r="EY226" s="8"/>
      <c r="EZ226" s="45"/>
      <c r="FA226" s="45"/>
      <c r="FB226" s="45"/>
      <c r="FC226" s="45"/>
      <c r="FD226" s="45"/>
      <c r="FE226" s="45"/>
      <c r="FF226" s="45"/>
      <c r="FG226" s="45"/>
      <c r="FH226" s="45"/>
      <c r="FI226" s="45"/>
      <c r="FJ226" s="45"/>
      <c r="FK226" s="45"/>
      <c r="FL226" s="45"/>
      <c r="FM226" s="45"/>
      <c r="FN226" s="45"/>
      <c r="FO226" s="45"/>
      <c r="FP226" s="45"/>
      <c r="FQ226" s="45"/>
      <c r="FR226" s="45"/>
      <c r="FS226" s="45"/>
    </row>
    <row r="227" spans="1:175" ht="15.5" x14ac:dyDescent="0.35">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8"/>
      <c r="AO227" s="8"/>
      <c r="AP227" s="8"/>
      <c r="AQ227" s="8"/>
      <c r="AR227" s="8"/>
      <c r="AS227" s="45"/>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8"/>
      <c r="EW227" s="8"/>
      <c r="EX227" s="8"/>
      <c r="EY227" s="8"/>
      <c r="EZ227" s="45"/>
      <c r="FA227" s="45"/>
      <c r="FB227" s="45"/>
      <c r="FC227" s="45"/>
      <c r="FD227" s="45"/>
      <c r="FE227" s="45"/>
      <c r="FF227" s="45"/>
      <c r="FG227" s="45"/>
      <c r="FH227" s="45"/>
      <c r="FI227" s="45"/>
      <c r="FJ227" s="45"/>
      <c r="FK227" s="45"/>
      <c r="FL227" s="45"/>
      <c r="FM227" s="45"/>
      <c r="FN227" s="45"/>
      <c r="FO227" s="45"/>
      <c r="FP227" s="45"/>
      <c r="FQ227" s="45"/>
      <c r="FR227" s="45"/>
      <c r="FS227" s="45"/>
    </row>
    <row r="228" spans="1:175" ht="15.5" x14ac:dyDescent="0.35">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8"/>
      <c r="AO228" s="8"/>
      <c r="AP228" s="8"/>
      <c r="AQ228" s="8"/>
      <c r="AR228" s="8"/>
      <c r="AS228" s="45"/>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8"/>
      <c r="EW228" s="8"/>
      <c r="EX228" s="8"/>
      <c r="EY228" s="8"/>
      <c r="EZ228" s="45"/>
      <c r="FA228" s="45"/>
      <c r="FB228" s="45"/>
      <c r="FC228" s="45"/>
      <c r="FD228" s="45"/>
      <c r="FE228" s="45"/>
      <c r="FF228" s="45"/>
      <c r="FG228" s="45"/>
      <c r="FH228" s="45"/>
      <c r="FI228" s="45"/>
      <c r="FJ228" s="45"/>
      <c r="FK228" s="45"/>
      <c r="FL228" s="45"/>
      <c r="FM228" s="45"/>
      <c r="FN228" s="45"/>
      <c r="FO228" s="45"/>
      <c r="FP228" s="45"/>
      <c r="FQ228" s="45"/>
      <c r="FR228" s="45"/>
      <c r="FS228" s="45"/>
    </row>
    <row r="229" spans="1:175" ht="15.5" x14ac:dyDescent="0.35">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8"/>
      <c r="AO229" s="8"/>
      <c r="AP229" s="8"/>
      <c r="AQ229" s="8"/>
      <c r="AR229" s="8"/>
      <c r="AS229" s="45"/>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8"/>
      <c r="EW229" s="8"/>
      <c r="EX229" s="8"/>
      <c r="EY229" s="8"/>
      <c r="EZ229" s="45"/>
      <c r="FA229" s="45"/>
      <c r="FB229" s="45"/>
      <c r="FC229" s="45"/>
      <c r="FD229" s="45"/>
      <c r="FE229" s="45"/>
      <c r="FF229" s="45"/>
      <c r="FG229" s="45"/>
      <c r="FH229" s="45"/>
      <c r="FI229" s="45"/>
      <c r="FJ229" s="45"/>
      <c r="FK229" s="45"/>
      <c r="FL229" s="45"/>
      <c r="FM229" s="45"/>
      <c r="FN229" s="45"/>
      <c r="FO229" s="45"/>
      <c r="FP229" s="45"/>
      <c r="FQ229" s="45"/>
      <c r="FR229" s="45"/>
      <c r="FS229" s="45"/>
    </row>
    <row r="230" spans="1:175" ht="15.5" x14ac:dyDescent="0.35">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8"/>
      <c r="AO230" s="8"/>
      <c r="AP230" s="8"/>
      <c r="AQ230" s="8"/>
      <c r="AR230" s="8"/>
      <c r="AS230" s="45"/>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8"/>
      <c r="EW230" s="8"/>
      <c r="EX230" s="8"/>
      <c r="EY230" s="8"/>
      <c r="EZ230" s="45"/>
      <c r="FA230" s="45"/>
      <c r="FB230" s="45"/>
      <c r="FC230" s="45"/>
      <c r="FD230" s="45"/>
      <c r="FE230" s="45"/>
      <c r="FF230" s="45"/>
      <c r="FG230" s="45"/>
      <c r="FH230" s="45"/>
      <c r="FI230" s="45"/>
      <c r="FJ230" s="45"/>
      <c r="FK230" s="45"/>
      <c r="FL230" s="45"/>
      <c r="FM230" s="45"/>
      <c r="FN230" s="45"/>
      <c r="FO230" s="45"/>
      <c r="FP230" s="45"/>
      <c r="FQ230" s="45"/>
      <c r="FR230" s="45"/>
      <c r="FS230" s="45"/>
    </row>
    <row r="231" spans="1:175" ht="15.5" x14ac:dyDescent="0.35">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8"/>
      <c r="AO231" s="8"/>
      <c r="AP231" s="8"/>
      <c r="AQ231" s="8"/>
      <c r="AR231" s="8"/>
      <c r="AS231" s="45"/>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8"/>
      <c r="EW231" s="8"/>
      <c r="EX231" s="8"/>
      <c r="EY231" s="8"/>
      <c r="EZ231" s="45"/>
      <c r="FA231" s="45"/>
      <c r="FB231" s="45"/>
      <c r="FC231" s="45"/>
      <c r="FD231" s="45"/>
      <c r="FE231" s="45"/>
      <c r="FF231" s="45"/>
      <c r="FG231" s="45"/>
      <c r="FH231" s="45"/>
      <c r="FI231" s="45"/>
      <c r="FJ231" s="45"/>
      <c r="FK231" s="45"/>
      <c r="FL231" s="45"/>
      <c r="FM231" s="45"/>
      <c r="FN231" s="45"/>
      <c r="FO231" s="45"/>
      <c r="FP231" s="45"/>
      <c r="FQ231" s="45"/>
      <c r="FR231" s="45"/>
      <c r="FS231" s="45"/>
    </row>
    <row r="232" spans="1:175" ht="15.5" x14ac:dyDescent="0.35">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8"/>
      <c r="AO232" s="8"/>
      <c r="AP232" s="8"/>
      <c r="AQ232" s="8"/>
      <c r="AR232" s="8"/>
      <c r="AS232" s="45"/>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8"/>
      <c r="EW232" s="8"/>
      <c r="EX232" s="8"/>
      <c r="EY232" s="8"/>
      <c r="EZ232" s="45"/>
      <c r="FA232" s="45"/>
      <c r="FB232" s="45"/>
      <c r="FC232" s="45"/>
      <c r="FD232" s="45"/>
      <c r="FE232" s="45"/>
      <c r="FF232" s="45"/>
      <c r="FG232" s="45"/>
      <c r="FH232" s="45"/>
      <c r="FI232" s="45"/>
      <c r="FJ232" s="45"/>
      <c r="FK232" s="45"/>
      <c r="FL232" s="45"/>
      <c r="FM232" s="45"/>
      <c r="FN232" s="45"/>
      <c r="FO232" s="45"/>
      <c r="FP232" s="45"/>
      <c r="FQ232" s="45"/>
      <c r="FR232" s="45"/>
      <c r="FS232" s="45"/>
    </row>
    <row r="233" spans="1:175" ht="15.5" x14ac:dyDescent="0.35">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8"/>
      <c r="AO233" s="8"/>
      <c r="AP233" s="8"/>
      <c r="AQ233" s="8"/>
      <c r="AR233" s="8"/>
      <c r="AS233" s="45"/>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8"/>
      <c r="EW233" s="8"/>
      <c r="EX233" s="8"/>
      <c r="EY233" s="8"/>
      <c r="EZ233" s="45"/>
      <c r="FA233" s="45"/>
      <c r="FB233" s="45"/>
      <c r="FC233" s="45"/>
      <c r="FD233" s="45"/>
      <c r="FE233" s="45"/>
      <c r="FF233" s="45"/>
      <c r="FG233" s="45"/>
      <c r="FH233" s="45"/>
      <c r="FI233" s="45"/>
      <c r="FJ233" s="45"/>
      <c r="FK233" s="45"/>
      <c r="FL233" s="45"/>
      <c r="FM233" s="45"/>
      <c r="FN233" s="45"/>
      <c r="FO233" s="45"/>
      <c r="FP233" s="45"/>
      <c r="FQ233" s="45"/>
      <c r="FR233" s="45"/>
      <c r="FS233" s="45"/>
    </row>
    <row r="234" spans="1:175" ht="15.5" x14ac:dyDescent="0.35">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8"/>
      <c r="AO234" s="8"/>
      <c r="AP234" s="8"/>
      <c r="AQ234" s="8"/>
      <c r="AR234" s="8"/>
      <c r="AS234" s="45"/>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8"/>
      <c r="EW234" s="8"/>
      <c r="EX234" s="8"/>
      <c r="EY234" s="8"/>
      <c r="EZ234" s="45"/>
      <c r="FA234" s="45"/>
      <c r="FB234" s="45"/>
      <c r="FC234" s="45"/>
      <c r="FD234" s="45"/>
      <c r="FE234" s="45"/>
      <c r="FF234" s="45"/>
      <c r="FG234" s="45"/>
      <c r="FH234" s="45"/>
      <c r="FI234" s="45"/>
      <c r="FJ234" s="45"/>
      <c r="FK234" s="45"/>
      <c r="FL234" s="45"/>
      <c r="FM234" s="45"/>
      <c r="FN234" s="45"/>
      <c r="FO234" s="45"/>
      <c r="FP234" s="45"/>
      <c r="FQ234" s="45"/>
      <c r="FR234" s="45"/>
      <c r="FS234" s="45"/>
    </row>
    <row r="235" spans="1:175" ht="15.5" x14ac:dyDescent="0.35">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8"/>
      <c r="AO235" s="8"/>
      <c r="AP235" s="8"/>
      <c r="AQ235" s="8"/>
      <c r="AR235" s="8"/>
      <c r="AS235" s="45"/>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8"/>
      <c r="EW235" s="8"/>
      <c r="EX235" s="8"/>
      <c r="EY235" s="8"/>
      <c r="EZ235" s="45"/>
      <c r="FA235" s="45"/>
      <c r="FB235" s="45"/>
      <c r="FC235" s="45"/>
      <c r="FD235" s="45"/>
      <c r="FE235" s="45"/>
      <c r="FF235" s="45"/>
      <c r="FG235" s="45"/>
      <c r="FH235" s="45"/>
      <c r="FI235" s="45"/>
      <c r="FJ235" s="45"/>
      <c r="FK235" s="45"/>
      <c r="FL235" s="45"/>
      <c r="FM235" s="45"/>
      <c r="FN235" s="45"/>
      <c r="FO235" s="45"/>
      <c r="FP235" s="45"/>
      <c r="FQ235" s="45"/>
      <c r="FR235" s="45"/>
      <c r="FS235" s="45"/>
    </row>
    <row r="236" spans="1:175" ht="15.5" x14ac:dyDescent="0.35">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8"/>
      <c r="AO236" s="8"/>
      <c r="AP236" s="8"/>
      <c r="AQ236" s="8"/>
      <c r="AR236" s="8"/>
      <c r="AS236" s="45"/>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8"/>
      <c r="EW236" s="8"/>
      <c r="EX236" s="8"/>
      <c r="EY236" s="8"/>
      <c r="EZ236" s="45"/>
      <c r="FA236" s="45"/>
      <c r="FB236" s="45"/>
      <c r="FC236" s="45"/>
      <c r="FD236" s="45"/>
      <c r="FE236" s="45"/>
      <c r="FF236" s="45"/>
      <c r="FG236" s="45"/>
      <c r="FH236" s="45"/>
      <c r="FI236" s="45"/>
      <c r="FJ236" s="45"/>
      <c r="FK236" s="45"/>
      <c r="FL236" s="45"/>
      <c r="FM236" s="45"/>
      <c r="FN236" s="45"/>
      <c r="FO236" s="45"/>
      <c r="FP236" s="45"/>
      <c r="FQ236" s="45"/>
      <c r="FR236" s="45"/>
      <c r="FS236" s="45"/>
    </row>
    <row r="237" spans="1:175" ht="15.5" x14ac:dyDescent="0.35">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8"/>
      <c r="AO237" s="8"/>
      <c r="AP237" s="8"/>
      <c r="AQ237" s="8"/>
      <c r="AR237" s="8"/>
      <c r="AS237" s="45"/>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8"/>
      <c r="EW237" s="8"/>
      <c r="EX237" s="8"/>
      <c r="EY237" s="8"/>
      <c r="EZ237" s="45"/>
      <c r="FA237" s="45"/>
      <c r="FB237" s="45"/>
      <c r="FC237" s="45"/>
      <c r="FD237" s="45"/>
      <c r="FE237" s="45"/>
      <c r="FF237" s="45"/>
      <c r="FG237" s="45"/>
      <c r="FH237" s="45"/>
      <c r="FI237" s="45"/>
      <c r="FJ237" s="45"/>
      <c r="FK237" s="45"/>
      <c r="FL237" s="45"/>
      <c r="FM237" s="45"/>
      <c r="FN237" s="45"/>
      <c r="FO237" s="45"/>
      <c r="FP237" s="45"/>
      <c r="FQ237" s="45"/>
      <c r="FR237" s="45"/>
      <c r="FS237" s="45"/>
    </row>
    <row r="238" spans="1:175" ht="15.5" x14ac:dyDescent="0.35">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8"/>
      <c r="AO238" s="8"/>
      <c r="AP238" s="8"/>
      <c r="AQ238" s="8"/>
      <c r="AR238" s="8"/>
      <c r="AS238" s="45"/>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8"/>
      <c r="EW238" s="8"/>
      <c r="EX238" s="8"/>
      <c r="EY238" s="8"/>
      <c r="EZ238" s="45"/>
      <c r="FA238" s="45"/>
      <c r="FB238" s="45"/>
      <c r="FC238" s="45"/>
      <c r="FD238" s="45"/>
      <c r="FE238" s="45"/>
      <c r="FF238" s="45"/>
      <c r="FG238" s="45"/>
      <c r="FH238" s="45"/>
      <c r="FI238" s="45"/>
      <c r="FJ238" s="45"/>
      <c r="FK238" s="45"/>
      <c r="FL238" s="45"/>
      <c r="FM238" s="45"/>
      <c r="FN238" s="45"/>
      <c r="FO238" s="45"/>
      <c r="FP238" s="45"/>
      <c r="FQ238" s="45"/>
      <c r="FR238" s="45"/>
      <c r="FS238" s="45"/>
    </row>
    <row r="239" spans="1:175" ht="15.5" x14ac:dyDescent="0.35">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8"/>
      <c r="AO239" s="8"/>
      <c r="AP239" s="8"/>
      <c r="AQ239" s="8"/>
      <c r="AR239" s="8"/>
      <c r="AS239" s="45"/>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8"/>
      <c r="EW239" s="8"/>
      <c r="EX239" s="8"/>
      <c r="EY239" s="8"/>
      <c r="EZ239" s="45"/>
      <c r="FA239" s="45"/>
      <c r="FB239" s="45"/>
      <c r="FC239" s="45"/>
      <c r="FD239" s="45"/>
      <c r="FE239" s="45"/>
      <c r="FF239" s="45"/>
      <c r="FG239" s="45"/>
      <c r="FH239" s="45"/>
      <c r="FI239" s="45"/>
      <c r="FJ239" s="45"/>
      <c r="FK239" s="45"/>
      <c r="FL239" s="45"/>
      <c r="FM239" s="45"/>
      <c r="FN239" s="45"/>
      <c r="FO239" s="45"/>
      <c r="FP239" s="45"/>
      <c r="FQ239" s="45"/>
      <c r="FR239" s="45"/>
      <c r="FS239" s="45"/>
    </row>
    <row r="240" spans="1:175" ht="15.5" x14ac:dyDescent="0.35">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8"/>
      <c r="AO240" s="8"/>
      <c r="AP240" s="8"/>
      <c r="AQ240" s="8"/>
      <c r="AR240" s="8"/>
      <c r="AS240" s="45"/>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8"/>
      <c r="EW240" s="8"/>
      <c r="EX240" s="8"/>
      <c r="EY240" s="8"/>
      <c r="EZ240" s="45"/>
      <c r="FA240" s="45"/>
      <c r="FB240" s="45"/>
      <c r="FC240" s="45"/>
      <c r="FD240" s="45"/>
      <c r="FE240" s="45"/>
      <c r="FF240" s="45"/>
      <c r="FG240" s="45"/>
      <c r="FH240" s="45"/>
      <c r="FI240" s="45"/>
      <c r="FJ240" s="45"/>
      <c r="FK240" s="45"/>
      <c r="FL240" s="45"/>
      <c r="FM240" s="45"/>
      <c r="FN240" s="45"/>
      <c r="FO240" s="45"/>
      <c r="FP240" s="45"/>
      <c r="FQ240" s="45"/>
      <c r="FR240" s="45"/>
      <c r="FS240" s="45"/>
    </row>
    <row r="241" spans="1:175" ht="15.5" x14ac:dyDescent="0.35">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8"/>
      <c r="AO241" s="8"/>
      <c r="AP241" s="8"/>
      <c r="AQ241" s="8"/>
      <c r="AR241" s="8"/>
      <c r="AS241" s="45"/>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8"/>
      <c r="EW241" s="8"/>
      <c r="EX241" s="8"/>
      <c r="EY241" s="8"/>
      <c r="EZ241" s="45"/>
      <c r="FA241" s="45"/>
      <c r="FB241" s="45"/>
      <c r="FC241" s="45"/>
      <c r="FD241" s="45"/>
      <c r="FE241" s="45"/>
      <c r="FF241" s="45"/>
      <c r="FG241" s="45"/>
      <c r="FH241" s="45"/>
      <c r="FI241" s="45"/>
      <c r="FJ241" s="45"/>
      <c r="FK241" s="45"/>
      <c r="FL241" s="45"/>
      <c r="FM241" s="45"/>
      <c r="FN241" s="45"/>
      <c r="FO241" s="45"/>
      <c r="FP241" s="45"/>
      <c r="FQ241" s="45"/>
      <c r="FR241" s="45"/>
      <c r="FS241" s="45"/>
    </row>
    <row r="242" spans="1:175" ht="15.5" x14ac:dyDescent="0.35">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8"/>
      <c r="AO242" s="8"/>
      <c r="AP242" s="8"/>
      <c r="AQ242" s="8"/>
      <c r="AR242" s="8"/>
      <c r="AS242" s="45"/>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45"/>
      <c r="DD242" s="45"/>
      <c r="DE242" s="45"/>
      <c r="DF242" s="45"/>
      <c r="DG242" s="45"/>
      <c r="DH242" s="45"/>
      <c r="DI242" s="45"/>
      <c r="DJ242" s="45"/>
      <c r="DK242" s="45"/>
      <c r="DL242" s="45"/>
      <c r="DM242" s="45"/>
      <c r="DN242" s="45"/>
      <c r="DO242" s="45"/>
      <c r="DP242" s="45"/>
      <c r="DQ242" s="45"/>
      <c r="DR242" s="45"/>
      <c r="DS242" s="45"/>
      <c r="DT242" s="45"/>
      <c r="DU242" s="45"/>
      <c r="DV242" s="45"/>
      <c r="DW242" s="45"/>
      <c r="DX242" s="45"/>
      <c r="DY242" s="45"/>
      <c r="DZ242" s="45"/>
      <c r="EA242" s="45"/>
      <c r="EB242" s="45"/>
      <c r="EC242" s="45"/>
      <c r="ED242" s="45"/>
      <c r="EE242" s="45"/>
      <c r="EF242" s="45"/>
      <c r="EG242" s="45"/>
      <c r="EH242" s="45"/>
      <c r="EI242" s="45"/>
      <c r="EJ242" s="45"/>
      <c r="EK242" s="45"/>
      <c r="EL242" s="45"/>
      <c r="EM242" s="45"/>
      <c r="EN242" s="45"/>
      <c r="EO242" s="45"/>
      <c r="EP242" s="45"/>
      <c r="EQ242" s="45"/>
      <c r="ER242" s="45"/>
      <c r="ES242" s="45"/>
      <c r="ET242" s="45"/>
      <c r="EU242" s="45"/>
      <c r="EV242" s="8"/>
      <c r="EW242" s="8"/>
      <c r="EX242" s="8"/>
      <c r="EY242" s="8"/>
      <c r="EZ242" s="45"/>
      <c r="FA242" s="45"/>
      <c r="FB242" s="45"/>
      <c r="FC242" s="45"/>
      <c r="FD242" s="45"/>
      <c r="FE242" s="45"/>
      <c r="FF242" s="45"/>
      <c r="FG242" s="45"/>
      <c r="FH242" s="45"/>
      <c r="FI242" s="45"/>
      <c r="FJ242" s="45"/>
      <c r="FK242" s="45"/>
      <c r="FL242" s="45"/>
      <c r="FM242" s="45"/>
      <c r="FN242" s="45"/>
      <c r="FO242" s="45"/>
      <c r="FP242" s="45"/>
      <c r="FQ242" s="45"/>
      <c r="FR242" s="45"/>
      <c r="FS242" s="45"/>
    </row>
    <row r="243" spans="1:175" ht="15.5" x14ac:dyDescent="0.35">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8"/>
      <c r="AO243" s="8"/>
      <c r="AP243" s="8"/>
      <c r="AQ243" s="8"/>
      <c r="AR243" s="8"/>
      <c r="AS243" s="45"/>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45"/>
      <c r="DD243" s="45"/>
      <c r="DE243" s="45"/>
      <c r="DF243" s="45"/>
      <c r="DG243" s="45"/>
      <c r="DH243" s="45"/>
      <c r="DI243" s="45"/>
      <c r="DJ243" s="45"/>
      <c r="DK243" s="45"/>
      <c r="DL243" s="45"/>
      <c r="DM243" s="45"/>
      <c r="DN243" s="45"/>
      <c r="DO243" s="45"/>
      <c r="DP243" s="45"/>
      <c r="DQ243" s="45"/>
      <c r="DR243" s="45"/>
      <c r="DS243" s="45"/>
      <c r="DT243" s="45"/>
      <c r="DU243" s="45"/>
      <c r="DV243" s="45"/>
      <c r="DW243" s="45"/>
      <c r="DX243" s="45"/>
      <c r="DY243" s="45"/>
      <c r="DZ243" s="45"/>
      <c r="EA243" s="45"/>
      <c r="EB243" s="45"/>
      <c r="EC243" s="45"/>
      <c r="ED243" s="45"/>
      <c r="EE243" s="45"/>
      <c r="EF243" s="45"/>
      <c r="EG243" s="45"/>
      <c r="EH243" s="45"/>
      <c r="EI243" s="45"/>
      <c r="EJ243" s="45"/>
      <c r="EK243" s="45"/>
      <c r="EL243" s="45"/>
      <c r="EM243" s="45"/>
      <c r="EN243" s="45"/>
      <c r="EO243" s="45"/>
      <c r="EP243" s="45"/>
      <c r="EQ243" s="45"/>
      <c r="ER243" s="45"/>
      <c r="ES243" s="45"/>
      <c r="ET243" s="45"/>
      <c r="EU243" s="45"/>
      <c r="EV243" s="8"/>
      <c r="EW243" s="8"/>
      <c r="EX243" s="8"/>
      <c r="EY243" s="8"/>
      <c r="EZ243" s="45"/>
      <c r="FA243" s="45"/>
      <c r="FB243" s="45"/>
      <c r="FC243" s="45"/>
      <c r="FD243" s="45"/>
      <c r="FE243" s="45"/>
      <c r="FF243" s="45"/>
      <c r="FG243" s="45"/>
      <c r="FH243" s="45"/>
      <c r="FI243" s="45"/>
      <c r="FJ243" s="45"/>
      <c r="FK243" s="45"/>
      <c r="FL243" s="45"/>
      <c r="FM243" s="45"/>
      <c r="FN243" s="45"/>
      <c r="FO243" s="45"/>
      <c r="FP243" s="45"/>
      <c r="FQ243" s="45"/>
      <c r="FR243" s="45"/>
      <c r="FS243" s="45"/>
    </row>
    <row r="244" spans="1:175" ht="15.5" x14ac:dyDescent="0.35">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8"/>
      <c r="AO244" s="8"/>
      <c r="AP244" s="8"/>
      <c r="AQ244" s="8"/>
      <c r="AR244" s="8"/>
      <c r="AS244" s="45"/>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45"/>
      <c r="DD244" s="45"/>
      <c r="DE244" s="45"/>
      <c r="DF244" s="45"/>
      <c r="DG244" s="45"/>
      <c r="DH244" s="45"/>
      <c r="DI244" s="45"/>
      <c r="DJ244" s="45"/>
      <c r="DK244" s="45"/>
      <c r="DL244" s="45"/>
      <c r="DM244" s="45"/>
      <c r="DN244" s="45"/>
      <c r="DO244" s="45"/>
      <c r="DP244" s="45"/>
      <c r="DQ244" s="45"/>
      <c r="DR244" s="45"/>
      <c r="DS244" s="45"/>
      <c r="DT244" s="45"/>
      <c r="DU244" s="45"/>
      <c r="DV244" s="45"/>
      <c r="DW244" s="45"/>
      <c r="DX244" s="45"/>
      <c r="DY244" s="45"/>
      <c r="DZ244" s="45"/>
      <c r="EA244" s="45"/>
      <c r="EB244" s="45"/>
      <c r="EC244" s="45"/>
      <c r="ED244" s="45"/>
      <c r="EE244" s="45"/>
      <c r="EF244" s="45"/>
      <c r="EG244" s="45"/>
      <c r="EH244" s="45"/>
      <c r="EI244" s="45"/>
      <c r="EJ244" s="45"/>
      <c r="EK244" s="45"/>
      <c r="EL244" s="45"/>
      <c r="EM244" s="45"/>
      <c r="EN244" s="45"/>
      <c r="EO244" s="45"/>
      <c r="EP244" s="45"/>
      <c r="EQ244" s="45"/>
      <c r="ER244" s="45"/>
      <c r="ES244" s="45"/>
      <c r="ET244" s="45"/>
      <c r="EU244" s="45"/>
      <c r="EV244" s="8"/>
      <c r="EW244" s="8"/>
      <c r="EX244" s="8"/>
      <c r="EY244" s="8"/>
      <c r="EZ244" s="45"/>
      <c r="FA244" s="45"/>
      <c r="FB244" s="45"/>
      <c r="FC244" s="45"/>
      <c r="FD244" s="45"/>
      <c r="FE244" s="45"/>
      <c r="FF244" s="45"/>
      <c r="FG244" s="45"/>
      <c r="FH244" s="45"/>
      <c r="FI244" s="45"/>
      <c r="FJ244" s="45"/>
      <c r="FK244" s="45"/>
      <c r="FL244" s="45"/>
      <c r="FM244" s="45"/>
      <c r="FN244" s="45"/>
      <c r="FO244" s="45"/>
      <c r="FP244" s="45"/>
      <c r="FQ244" s="45"/>
      <c r="FR244" s="45"/>
      <c r="FS244" s="45"/>
    </row>
    <row r="245" spans="1:175" ht="15.5" x14ac:dyDescent="0.35">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8"/>
      <c r="AO245" s="8"/>
      <c r="AP245" s="8"/>
      <c r="AQ245" s="8"/>
      <c r="AR245" s="8"/>
      <c r="AS245" s="45"/>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45"/>
      <c r="DD245" s="45"/>
      <c r="DE245" s="45"/>
      <c r="DF245" s="45"/>
      <c r="DG245" s="45"/>
      <c r="DH245" s="45"/>
      <c r="DI245" s="45"/>
      <c r="DJ245" s="45"/>
      <c r="DK245" s="45"/>
      <c r="DL245" s="45"/>
      <c r="DM245" s="45"/>
      <c r="DN245" s="45"/>
      <c r="DO245" s="45"/>
      <c r="DP245" s="45"/>
      <c r="DQ245" s="45"/>
      <c r="DR245" s="45"/>
      <c r="DS245" s="45"/>
      <c r="DT245" s="45"/>
      <c r="DU245" s="45"/>
      <c r="DV245" s="45"/>
      <c r="DW245" s="45"/>
      <c r="DX245" s="45"/>
      <c r="DY245" s="45"/>
      <c r="DZ245" s="45"/>
      <c r="EA245" s="45"/>
      <c r="EB245" s="45"/>
      <c r="EC245" s="45"/>
      <c r="ED245" s="45"/>
      <c r="EE245" s="45"/>
      <c r="EF245" s="45"/>
      <c r="EG245" s="45"/>
      <c r="EH245" s="45"/>
      <c r="EI245" s="45"/>
      <c r="EJ245" s="45"/>
      <c r="EK245" s="45"/>
      <c r="EL245" s="45"/>
      <c r="EM245" s="45"/>
      <c r="EN245" s="45"/>
      <c r="EO245" s="45"/>
      <c r="EP245" s="45"/>
      <c r="EQ245" s="45"/>
      <c r="ER245" s="45"/>
      <c r="ES245" s="45"/>
      <c r="ET245" s="45"/>
      <c r="EU245" s="45"/>
      <c r="EV245" s="8"/>
      <c r="EW245" s="8"/>
      <c r="EX245" s="8"/>
      <c r="EY245" s="8"/>
      <c r="EZ245" s="45"/>
      <c r="FA245" s="45"/>
      <c r="FB245" s="45"/>
      <c r="FC245" s="45"/>
      <c r="FD245" s="45"/>
      <c r="FE245" s="45"/>
      <c r="FF245" s="45"/>
      <c r="FG245" s="45"/>
      <c r="FH245" s="45"/>
      <c r="FI245" s="45"/>
      <c r="FJ245" s="45"/>
      <c r="FK245" s="45"/>
      <c r="FL245" s="45"/>
      <c r="FM245" s="45"/>
      <c r="FN245" s="45"/>
      <c r="FO245" s="45"/>
      <c r="FP245" s="45"/>
      <c r="FQ245" s="45"/>
      <c r="FR245" s="45"/>
      <c r="FS245" s="45"/>
    </row>
    <row r="246" spans="1:175" ht="15.5" x14ac:dyDescent="0.35">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8"/>
      <c r="AO246" s="8"/>
      <c r="AP246" s="8"/>
      <c r="AQ246" s="8"/>
      <c r="AR246" s="8"/>
      <c r="AS246" s="45"/>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45"/>
      <c r="DD246" s="45"/>
      <c r="DE246" s="45"/>
      <c r="DF246" s="45"/>
      <c r="DG246" s="45"/>
      <c r="DH246" s="45"/>
      <c r="DI246" s="45"/>
      <c r="DJ246" s="45"/>
      <c r="DK246" s="45"/>
      <c r="DL246" s="45"/>
      <c r="DM246" s="45"/>
      <c r="DN246" s="45"/>
      <c r="DO246" s="45"/>
      <c r="DP246" s="45"/>
      <c r="DQ246" s="45"/>
      <c r="DR246" s="45"/>
      <c r="DS246" s="45"/>
      <c r="DT246" s="45"/>
      <c r="DU246" s="45"/>
      <c r="DV246" s="45"/>
      <c r="DW246" s="45"/>
      <c r="DX246" s="45"/>
      <c r="DY246" s="45"/>
      <c r="DZ246" s="45"/>
      <c r="EA246" s="45"/>
      <c r="EB246" s="45"/>
      <c r="EC246" s="45"/>
      <c r="ED246" s="45"/>
      <c r="EE246" s="45"/>
      <c r="EF246" s="45"/>
      <c r="EG246" s="45"/>
      <c r="EH246" s="45"/>
      <c r="EI246" s="45"/>
      <c r="EJ246" s="45"/>
      <c r="EK246" s="45"/>
      <c r="EL246" s="45"/>
      <c r="EM246" s="45"/>
      <c r="EN246" s="45"/>
      <c r="EO246" s="45"/>
      <c r="EP246" s="45"/>
      <c r="EQ246" s="45"/>
      <c r="ER246" s="45"/>
      <c r="ES246" s="45"/>
      <c r="ET246" s="45"/>
      <c r="EU246" s="45"/>
      <c r="EV246" s="8"/>
      <c r="EW246" s="8"/>
      <c r="EX246" s="8"/>
      <c r="EY246" s="8"/>
      <c r="EZ246" s="45"/>
      <c r="FA246" s="45"/>
      <c r="FB246" s="45"/>
      <c r="FC246" s="45"/>
      <c r="FD246" s="45"/>
      <c r="FE246" s="45"/>
      <c r="FF246" s="45"/>
      <c r="FG246" s="45"/>
      <c r="FH246" s="45"/>
      <c r="FI246" s="45"/>
      <c r="FJ246" s="45"/>
      <c r="FK246" s="45"/>
      <c r="FL246" s="45"/>
      <c r="FM246" s="45"/>
      <c r="FN246" s="45"/>
      <c r="FO246" s="45"/>
      <c r="FP246" s="45"/>
      <c r="FQ246" s="45"/>
      <c r="FR246" s="45"/>
      <c r="FS246" s="45"/>
    </row>
    <row r="247" spans="1:175" ht="15.5" x14ac:dyDescent="0.35">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8"/>
      <c r="AO247" s="8"/>
      <c r="AP247" s="8"/>
      <c r="AQ247" s="8"/>
      <c r="AR247" s="8"/>
      <c r="AS247" s="45"/>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45"/>
      <c r="DD247" s="45"/>
      <c r="DE247" s="45"/>
      <c r="DF247" s="45"/>
      <c r="DG247" s="45"/>
      <c r="DH247" s="45"/>
      <c r="DI247" s="45"/>
      <c r="DJ247" s="45"/>
      <c r="DK247" s="45"/>
      <c r="DL247" s="45"/>
      <c r="DM247" s="45"/>
      <c r="DN247" s="45"/>
      <c r="DO247" s="45"/>
      <c r="DP247" s="45"/>
      <c r="DQ247" s="45"/>
      <c r="DR247" s="45"/>
      <c r="DS247" s="45"/>
      <c r="DT247" s="45"/>
      <c r="DU247" s="45"/>
      <c r="DV247" s="45"/>
      <c r="DW247" s="45"/>
      <c r="DX247" s="45"/>
      <c r="DY247" s="45"/>
      <c r="DZ247" s="45"/>
      <c r="EA247" s="45"/>
      <c r="EB247" s="45"/>
      <c r="EC247" s="45"/>
      <c r="ED247" s="45"/>
      <c r="EE247" s="45"/>
      <c r="EF247" s="45"/>
      <c r="EG247" s="45"/>
      <c r="EH247" s="45"/>
      <c r="EI247" s="45"/>
      <c r="EJ247" s="45"/>
      <c r="EK247" s="45"/>
      <c r="EL247" s="45"/>
      <c r="EM247" s="45"/>
      <c r="EN247" s="45"/>
      <c r="EO247" s="45"/>
      <c r="EP247" s="45"/>
      <c r="EQ247" s="45"/>
      <c r="ER247" s="45"/>
      <c r="ES247" s="45"/>
      <c r="ET247" s="45"/>
      <c r="EU247" s="45"/>
      <c r="EV247" s="8"/>
      <c r="EW247" s="8"/>
      <c r="EX247" s="8"/>
      <c r="EY247" s="8"/>
      <c r="EZ247" s="45"/>
      <c r="FA247" s="45"/>
      <c r="FB247" s="45"/>
      <c r="FC247" s="45"/>
      <c r="FD247" s="45"/>
      <c r="FE247" s="45"/>
      <c r="FF247" s="45"/>
      <c r="FG247" s="45"/>
      <c r="FH247" s="45"/>
      <c r="FI247" s="45"/>
      <c r="FJ247" s="45"/>
      <c r="FK247" s="45"/>
      <c r="FL247" s="45"/>
      <c r="FM247" s="45"/>
      <c r="FN247" s="45"/>
      <c r="FO247" s="45"/>
      <c r="FP247" s="45"/>
      <c r="FQ247" s="45"/>
      <c r="FR247" s="45"/>
      <c r="FS247" s="45"/>
    </row>
    <row r="248" spans="1:175" ht="15.5" x14ac:dyDescent="0.35">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8"/>
      <c r="AO248" s="8"/>
      <c r="AP248" s="8"/>
      <c r="AQ248" s="8"/>
      <c r="AR248" s="8"/>
      <c r="AS248" s="45"/>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8"/>
      <c r="EW248" s="8"/>
      <c r="EX248" s="8"/>
      <c r="EY248" s="8"/>
      <c r="EZ248" s="45"/>
      <c r="FA248" s="45"/>
      <c r="FB248" s="45"/>
      <c r="FC248" s="45"/>
      <c r="FD248" s="45"/>
      <c r="FE248" s="45"/>
      <c r="FF248" s="45"/>
      <c r="FG248" s="45"/>
      <c r="FH248" s="45"/>
      <c r="FI248" s="45"/>
      <c r="FJ248" s="45"/>
      <c r="FK248" s="45"/>
      <c r="FL248" s="45"/>
      <c r="FM248" s="45"/>
      <c r="FN248" s="45"/>
      <c r="FO248" s="45"/>
      <c r="FP248" s="45"/>
      <c r="FQ248" s="45"/>
      <c r="FR248" s="45"/>
      <c r="FS248" s="45"/>
    </row>
    <row r="249" spans="1:175" ht="15.5" x14ac:dyDescent="0.35">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8"/>
      <c r="AO249" s="8"/>
      <c r="AP249" s="8"/>
      <c r="AQ249" s="8"/>
      <c r="AR249" s="8"/>
      <c r="AS249" s="45"/>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8"/>
      <c r="EW249" s="8"/>
      <c r="EX249" s="8"/>
      <c r="EY249" s="8"/>
      <c r="EZ249" s="45"/>
      <c r="FA249" s="45"/>
      <c r="FB249" s="45"/>
      <c r="FC249" s="45"/>
      <c r="FD249" s="45"/>
      <c r="FE249" s="45"/>
      <c r="FF249" s="45"/>
      <c r="FG249" s="45"/>
      <c r="FH249" s="45"/>
      <c r="FI249" s="45"/>
      <c r="FJ249" s="45"/>
      <c r="FK249" s="45"/>
      <c r="FL249" s="45"/>
      <c r="FM249" s="45"/>
      <c r="FN249" s="45"/>
      <c r="FO249" s="45"/>
      <c r="FP249" s="45"/>
      <c r="FQ249" s="45"/>
      <c r="FR249" s="45"/>
      <c r="FS249" s="45"/>
    </row>
    <row r="250" spans="1:175" ht="15.5" x14ac:dyDescent="0.35">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8"/>
      <c r="AO250" s="8"/>
      <c r="AP250" s="8"/>
      <c r="AQ250" s="8"/>
      <c r="AR250" s="8"/>
      <c r="AS250" s="45"/>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8"/>
      <c r="EW250" s="8"/>
      <c r="EX250" s="8"/>
      <c r="EY250" s="8"/>
      <c r="EZ250" s="45"/>
      <c r="FA250" s="45"/>
      <c r="FB250" s="45"/>
      <c r="FC250" s="45"/>
      <c r="FD250" s="45"/>
      <c r="FE250" s="45"/>
      <c r="FF250" s="45"/>
      <c r="FG250" s="45"/>
      <c r="FH250" s="45"/>
      <c r="FI250" s="45"/>
      <c r="FJ250" s="45"/>
      <c r="FK250" s="45"/>
      <c r="FL250" s="45"/>
      <c r="FM250" s="45"/>
      <c r="FN250" s="45"/>
      <c r="FO250" s="45"/>
      <c r="FP250" s="45"/>
      <c r="FQ250" s="45"/>
      <c r="FR250" s="45"/>
      <c r="FS250" s="45"/>
    </row>
    <row r="251" spans="1:175" ht="15.5" x14ac:dyDescent="0.35">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8"/>
      <c r="AO251" s="8"/>
      <c r="AP251" s="8"/>
      <c r="AQ251" s="8"/>
      <c r="AR251" s="8"/>
      <c r="AS251" s="45"/>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8"/>
      <c r="EW251" s="8"/>
      <c r="EX251" s="8"/>
      <c r="EY251" s="8"/>
      <c r="EZ251" s="45"/>
      <c r="FA251" s="45"/>
      <c r="FB251" s="45"/>
      <c r="FC251" s="45"/>
      <c r="FD251" s="45"/>
      <c r="FE251" s="45"/>
      <c r="FF251" s="45"/>
      <c r="FG251" s="45"/>
      <c r="FH251" s="45"/>
      <c r="FI251" s="45"/>
      <c r="FJ251" s="45"/>
      <c r="FK251" s="45"/>
      <c r="FL251" s="45"/>
      <c r="FM251" s="45"/>
      <c r="FN251" s="45"/>
      <c r="FO251" s="45"/>
      <c r="FP251" s="45"/>
      <c r="FQ251" s="45"/>
      <c r="FR251" s="45"/>
      <c r="FS251" s="45"/>
    </row>
    <row r="252" spans="1:175" ht="15.5" x14ac:dyDescent="0.35">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8"/>
      <c r="AO252" s="8"/>
      <c r="AP252" s="8"/>
      <c r="AQ252" s="8"/>
      <c r="AR252" s="8"/>
      <c r="AS252" s="45"/>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8"/>
      <c r="EW252" s="8"/>
      <c r="EX252" s="8"/>
      <c r="EY252" s="8"/>
      <c r="EZ252" s="45"/>
      <c r="FA252" s="45"/>
      <c r="FB252" s="45"/>
      <c r="FC252" s="45"/>
      <c r="FD252" s="45"/>
      <c r="FE252" s="45"/>
      <c r="FF252" s="45"/>
      <c r="FG252" s="45"/>
      <c r="FH252" s="45"/>
      <c r="FI252" s="45"/>
      <c r="FJ252" s="45"/>
      <c r="FK252" s="45"/>
      <c r="FL252" s="45"/>
      <c r="FM252" s="45"/>
      <c r="FN252" s="45"/>
      <c r="FO252" s="45"/>
      <c r="FP252" s="45"/>
      <c r="FQ252" s="45"/>
      <c r="FR252" s="45"/>
      <c r="FS252" s="45"/>
    </row>
    <row r="253" spans="1:175" ht="15.5" x14ac:dyDescent="0.35">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8"/>
      <c r="AO253" s="8"/>
      <c r="AP253" s="8"/>
      <c r="AQ253" s="8"/>
      <c r="AR253" s="8"/>
      <c r="AS253" s="45"/>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8"/>
      <c r="EW253" s="8"/>
      <c r="EX253" s="8"/>
      <c r="EY253" s="8"/>
      <c r="EZ253" s="45"/>
      <c r="FA253" s="45"/>
      <c r="FB253" s="45"/>
      <c r="FC253" s="45"/>
      <c r="FD253" s="45"/>
      <c r="FE253" s="45"/>
      <c r="FF253" s="45"/>
      <c r="FG253" s="45"/>
      <c r="FH253" s="45"/>
      <c r="FI253" s="45"/>
      <c r="FJ253" s="45"/>
      <c r="FK253" s="45"/>
      <c r="FL253" s="45"/>
      <c r="FM253" s="45"/>
      <c r="FN253" s="45"/>
      <c r="FO253" s="45"/>
      <c r="FP253" s="45"/>
      <c r="FQ253" s="45"/>
      <c r="FR253" s="45"/>
      <c r="FS253" s="45"/>
    </row>
    <row r="254" spans="1:175" ht="15.5" x14ac:dyDescent="0.35">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8"/>
      <c r="AO254" s="8"/>
      <c r="AP254" s="8"/>
      <c r="AQ254" s="8"/>
      <c r="AR254" s="8"/>
      <c r="AS254" s="45"/>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8"/>
      <c r="EW254" s="8"/>
      <c r="EX254" s="8"/>
      <c r="EY254" s="8"/>
      <c r="EZ254" s="45"/>
      <c r="FA254" s="45"/>
      <c r="FB254" s="45"/>
      <c r="FC254" s="45"/>
      <c r="FD254" s="45"/>
      <c r="FE254" s="45"/>
      <c r="FF254" s="45"/>
      <c r="FG254" s="45"/>
      <c r="FH254" s="45"/>
      <c r="FI254" s="45"/>
      <c r="FJ254" s="45"/>
      <c r="FK254" s="45"/>
      <c r="FL254" s="45"/>
      <c r="FM254" s="45"/>
      <c r="FN254" s="45"/>
      <c r="FO254" s="45"/>
      <c r="FP254" s="45"/>
      <c r="FQ254" s="45"/>
      <c r="FR254" s="45"/>
      <c r="FS254" s="45"/>
    </row>
    <row r="255" spans="1:175" ht="15.5" x14ac:dyDescent="0.35">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8"/>
      <c r="AO255" s="8"/>
      <c r="AP255" s="8"/>
      <c r="AQ255" s="8"/>
      <c r="AR255" s="8"/>
      <c r="AS255" s="45"/>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8"/>
      <c r="EW255" s="8"/>
      <c r="EX255" s="8"/>
      <c r="EY255" s="8"/>
      <c r="EZ255" s="45"/>
      <c r="FA255" s="45"/>
      <c r="FB255" s="45"/>
      <c r="FC255" s="45"/>
      <c r="FD255" s="45"/>
      <c r="FE255" s="45"/>
      <c r="FF255" s="45"/>
      <c r="FG255" s="45"/>
      <c r="FH255" s="45"/>
      <c r="FI255" s="45"/>
      <c r="FJ255" s="45"/>
      <c r="FK255" s="45"/>
      <c r="FL255" s="45"/>
      <c r="FM255" s="45"/>
      <c r="FN255" s="45"/>
      <c r="FO255" s="45"/>
      <c r="FP255" s="45"/>
      <c r="FQ255" s="45"/>
      <c r="FR255" s="45"/>
      <c r="FS255" s="45"/>
    </row>
    <row r="256" spans="1:175" ht="15.5" x14ac:dyDescent="0.35">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8"/>
      <c r="AO256" s="8"/>
      <c r="AP256" s="8"/>
      <c r="AQ256" s="8"/>
      <c r="AR256" s="8"/>
      <c r="AS256" s="45"/>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45"/>
      <c r="DD256" s="45"/>
      <c r="DE256" s="45"/>
      <c r="DF256" s="45"/>
      <c r="DG256" s="45"/>
      <c r="DH256" s="45"/>
      <c r="DI256" s="45"/>
      <c r="DJ256" s="45"/>
      <c r="DK256" s="45"/>
      <c r="DL256" s="45"/>
      <c r="DM256" s="45"/>
      <c r="DN256" s="45"/>
      <c r="DO256" s="45"/>
      <c r="DP256" s="45"/>
      <c r="DQ256" s="45"/>
      <c r="DR256" s="45"/>
      <c r="DS256" s="45"/>
      <c r="DT256" s="45"/>
      <c r="DU256" s="45"/>
      <c r="DV256" s="45"/>
      <c r="DW256" s="45"/>
      <c r="DX256" s="45"/>
      <c r="DY256" s="45"/>
      <c r="DZ256" s="45"/>
      <c r="EA256" s="45"/>
      <c r="EB256" s="45"/>
      <c r="EC256" s="45"/>
      <c r="ED256" s="45"/>
      <c r="EE256" s="45"/>
      <c r="EF256" s="45"/>
      <c r="EG256" s="45"/>
      <c r="EH256" s="45"/>
      <c r="EI256" s="45"/>
      <c r="EJ256" s="45"/>
      <c r="EK256" s="45"/>
      <c r="EL256" s="45"/>
      <c r="EM256" s="45"/>
      <c r="EN256" s="45"/>
      <c r="EO256" s="45"/>
      <c r="EP256" s="45"/>
      <c r="EQ256" s="45"/>
      <c r="ER256" s="45"/>
      <c r="ES256" s="45"/>
      <c r="ET256" s="45"/>
      <c r="EU256" s="45"/>
      <c r="EV256" s="8"/>
      <c r="EW256" s="8"/>
      <c r="EX256" s="8"/>
      <c r="EY256" s="8"/>
      <c r="EZ256" s="45"/>
      <c r="FA256" s="45"/>
      <c r="FB256" s="45"/>
      <c r="FC256" s="45"/>
      <c r="FD256" s="45"/>
      <c r="FE256" s="45"/>
      <c r="FF256" s="45"/>
      <c r="FG256" s="45"/>
      <c r="FH256" s="45"/>
      <c r="FI256" s="45"/>
      <c r="FJ256" s="45"/>
      <c r="FK256" s="45"/>
      <c r="FL256" s="45"/>
      <c r="FM256" s="45"/>
      <c r="FN256" s="45"/>
      <c r="FO256" s="45"/>
      <c r="FP256" s="45"/>
      <c r="FQ256" s="45"/>
      <c r="FR256" s="45"/>
      <c r="FS256" s="45"/>
    </row>
    <row r="257" spans="1:175" ht="15.5" x14ac:dyDescent="0.35">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8"/>
      <c r="AO257" s="8"/>
      <c r="AP257" s="8"/>
      <c r="AQ257" s="8"/>
      <c r="AR257" s="8"/>
      <c r="AS257" s="45"/>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45"/>
      <c r="DD257" s="45"/>
      <c r="DE257" s="45"/>
      <c r="DF257" s="45"/>
      <c r="DG257" s="45"/>
      <c r="DH257" s="45"/>
      <c r="DI257" s="45"/>
      <c r="DJ257" s="45"/>
      <c r="DK257" s="45"/>
      <c r="DL257" s="45"/>
      <c r="DM257" s="45"/>
      <c r="DN257" s="45"/>
      <c r="DO257" s="45"/>
      <c r="DP257" s="45"/>
      <c r="DQ257" s="45"/>
      <c r="DR257" s="45"/>
      <c r="DS257" s="45"/>
      <c r="DT257" s="45"/>
      <c r="DU257" s="45"/>
      <c r="DV257" s="45"/>
      <c r="DW257" s="45"/>
      <c r="DX257" s="45"/>
      <c r="DY257" s="45"/>
      <c r="DZ257" s="45"/>
      <c r="EA257" s="45"/>
      <c r="EB257" s="45"/>
      <c r="EC257" s="45"/>
      <c r="ED257" s="45"/>
      <c r="EE257" s="45"/>
      <c r="EF257" s="45"/>
      <c r="EG257" s="45"/>
      <c r="EH257" s="45"/>
      <c r="EI257" s="45"/>
      <c r="EJ257" s="45"/>
      <c r="EK257" s="45"/>
      <c r="EL257" s="45"/>
      <c r="EM257" s="45"/>
      <c r="EN257" s="45"/>
      <c r="EO257" s="45"/>
      <c r="EP257" s="45"/>
      <c r="EQ257" s="45"/>
      <c r="ER257" s="45"/>
      <c r="ES257" s="45"/>
      <c r="ET257" s="45"/>
      <c r="EU257" s="45"/>
      <c r="EV257" s="8"/>
      <c r="EW257" s="8"/>
      <c r="EX257" s="8"/>
      <c r="EY257" s="8"/>
      <c r="EZ257" s="45"/>
      <c r="FA257" s="45"/>
      <c r="FB257" s="45"/>
      <c r="FC257" s="45"/>
      <c r="FD257" s="45"/>
      <c r="FE257" s="45"/>
      <c r="FF257" s="45"/>
      <c r="FG257" s="45"/>
      <c r="FH257" s="45"/>
      <c r="FI257" s="45"/>
      <c r="FJ257" s="45"/>
      <c r="FK257" s="45"/>
      <c r="FL257" s="45"/>
      <c r="FM257" s="45"/>
      <c r="FN257" s="45"/>
      <c r="FO257" s="45"/>
      <c r="FP257" s="45"/>
      <c r="FQ257" s="45"/>
      <c r="FR257" s="45"/>
      <c r="FS257" s="45"/>
    </row>
    <row r="258" spans="1:175" ht="15.5" x14ac:dyDescent="0.35">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8"/>
      <c r="AO258" s="8"/>
      <c r="AP258" s="8"/>
      <c r="AQ258" s="8"/>
      <c r="AR258" s="8"/>
      <c r="AS258" s="45"/>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45"/>
      <c r="DD258" s="45"/>
      <c r="DE258" s="45"/>
      <c r="DF258" s="45"/>
      <c r="DG258" s="45"/>
      <c r="DH258" s="45"/>
      <c r="DI258" s="45"/>
      <c r="DJ258" s="45"/>
      <c r="DK258" s="45"/>
      <c r="DL258" s="45"/>
      <c r="DM258" s="45"/>
      <c r="DN258" s="45"/>
      <c r="DO258" s="45"/>
      <c r="DP258" s="45"/>
      <c r="DQ258" s="45"/>
      <c r="DR258" s="45"/>
      <c r="DS258" s="45"/>
      <c r="DT258" s="45"/>
      <c r="DU258" s="45"/>
      <c r="DV258" s="45"/>
      <c r="DW258" s="45"/>
      <c r="DX258" s="45"/>
      <c r="DY258" s="45"/>
      <c r="DZ258" s="45"/>
      <c r="EA258" s="45"/>
      <c r="EB258" s="45"/>
      <c r="EC258" s="45"/>
      <c r="ED258" s="45"/>
      <c r="EE258" s="45"/>
      <c r="EF258" s="45"/>
      <c r="EG258" s="45"/>
      <c r="EH258" s="45"/>
      <c r="EI258" s="45"/>
      <c r="EJ258" s="45"/>
      <c r="EK258" s="45"/>
      <c r="EL258" s="45"/>
      <c r="EM258" s="45"/>
      <c r="EN258" s="45"/>
      <c r="EO258" s="45"/>
      <c r="EP258" s="45"/>
      <c r="EQ258" s="45"/>
      <c r="ER258" s="45"/>
      <c r="ES258" s="45"/>
      <c r="ET258" s="45"/>
      <c r="EU258" s="45"/>
      <c r="EV258" s="8"/>
      <c r="EW258" s="8"/>
      <c r="EX258" s="8"/>
      <c r="EY258" s="8"/>
      <c r="EZ258" s="45"/>
      <c r="FA258" s="45"/>
      <c r="FB258" s="45"/>
      <c r="FC258" s="45"/>
      <c r="FD258" s="45"/>
      <c r="FE258" s="45"/>
      <c r="FF258" s="45"/>
      <c r="FG258" s="45"/>
      <c r="FH258" s="45"/>
      <c r="FI258" s="45"/>
      <c r="FJ258" s="45"/>
      <c r="FK258" s="45"/>
      <c r="FL258" s="45"/>
      <c r="FM258" s="45"/>
      <c r="FN258" s="45"/>
      <c r="FO258" s="45"/>
      <c r="FP258" s="45"/>
      <c r="FQ258" s="45"/>
      <c r="FR258" s="45"/>
      <c r="FS258" s="45"/>
    </row>
    <row r="259" spans="1:175" ht="15.5" x14ac:dyDescent="0.35">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8"/>
      <c r="AO259" s="8"/>
      <c r="AP259" s="8"/>
      <c r="AQ259" s="8"/>
      <c r="AR259" s="8"/>
      <c r="AS259" s="45"/>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45"/>
      <c r="DD259" s="45"/>
      <c r="DE259" s="45"/>
      <c r="DF259" s="45"/>
      <c r="DG259" s="45"/>
      <c r="DH259" s="45"/>
      <c r="DI259" s="45"/>
      <c r="DJ259" s="45"/>
      <c r="DK259" s="45"/>
      <c r="DL259" s="45"/>
      <c r="DM259" s="45"/>
      <c r="DN259" s="45"/>
      <c r="DO259" s="45"/>
      <c r="DP259" s="45"/>
      <c r="DQ259" s="45"/>
      <c r="DR259" s="45"/>
      <c r="DS259" s="45"/>
      <c r="DT259" s="45"/>
      <c r="DU259" s="45"/>
      <c r="DV259" s="45"/>
      <c r="DW259" s="45"/>
      <c r="DX259" s="45"/>
      <c r="DY259" s="45"/>
      <c r="DZ259" s="45"/>
      <c r="EA259" s="45"/>
      <c r="EB259" s="45"/>
      <c r="EC259" s="45"/>
      <c r="ED259" s="45"/>
      <c r="EE259" s="45"/>
      <c r="EF259" s="45"/>
      <c r="EG259" s="45"/>
      <c r="EH259" s="45"/>
      <c r="EI259" s="45"/>
      <c r="EJ259" s="45"/>
      <c r="EK259" s="45"/>
      <c r="EL259" s="45"/>
      <c r="EM259" s="45"/>
      <c r="EN259" s="45"/>
      <c r="EO259" s="45"/>
      <c r="EP259" s="45"/>
      <c r="EQ259" s="45"/>
      <c r="ER259" s="45"/>
      <c r="ES259" s="45"/>
      <c r="ET259" s="45"/>
      <c r="EU259" s="45"/>
      <c r="EV259" s="8"/>
      <c r="EW259" s="8"/>
      <c r="EX259" s="8"/>
      <c r="EY259" s="8"/>
      <c r="EZ259" s="45"/>
      <c r="FA259" s="45"/>
      <c r="FB259" s="45"/>
      <c r="FC259" s="45"/>
      <c r="FD259" s="45"/>
      <c r="FE259" s="45"/>
      <c r="FF259" s="45"/>
      <c r="FG259" s="45"/>
      <c r="FH259" s="45"/>
      <c r="FI259" s="45"/>
      <c r="FJ259" s="45"/>
      <c r="FK259" s="45"/>
      <c r="FL259" s="45"/>
      <c r="FM259" s="45"/>
      <c r="FN259" s="45"/>
      <c r="FO259" s="45"/>
      <c r="FP259" s="45"/>
      <c r="FQ259" s="45"/>
      <c r="FR259" s="45"/>
      <c r="FS259" s="45"/>
    </row>
    <row r="260" spans="1:175" ht="15.5" x14ac:dyDescent="0.35">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8"/>
      <c r="AO260" s="8"/>
      <c r="AP260" s="8"/>
      <c r="AQ260" s="8"/>
      <c r="AR260" s="8"/>
      <c r="AS260" s="45"/>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45"/>
      <c r="DD260" s="45"/>
      <c r="DE260" s="45"/>
      <c r="DF260" s="45"/>
      <c r="DG260" s="45"/>
      <c r="DH260" s="45"/>
      <c r="DI260" s="45"/>
      <c r="DJ260" s="45"/>
      <c r="DK260" s="45"/>
      <c r="DL260" s="45"/>
      <c r="DM260" s="45"/>
      <c r="DN260" s="45"/>
      <c r="DO260" s="45"/>
      <c r="DP260" s="45"/>
      <c r="DQ260" s="45"/>
      <c r="DR260" s="45"/>
      <c r="DS260" s="45"/>
      <c r="DT260" s="45"/>
      <c r="DU260" s="45"/>
      <c r="DV260" s="45"/>
      <c r="DW260" s="45"/>
      <c r="DX260" s="45"/>
      <c r="DY260" s="45"/>
      <c r="DZ260" s="45"/>
      <c r="EA260" s="45"/>
      <c r="EB260" s="45"/>
      <c r="EC260" s="45"/>
      <c r="ED260" s="45"/>
      <c r="EE260" s="45"/>
      <c r="EF260" s="45"/>
      <c r="EG260" s="45"/>
      <c r="EH260" s="45"/>
      <c r="EI260" s="45"/>
      <c r="EJ260" s="45"/>
      <c r="EK260" s="45"/>
      <c r="EL260" s="45"/>
      <c r="EM260" s="45"/>
      <c r="EN260" s="45"/>
      <c r="EO260" s="45"/>
      <c r="EP260" s="45"/>
      <c r="EQ260" s="45"/>
      <c r="ER260" s="45"/>
      <c r="ES260" s="45"/>
      <c r="ET260" s="45"/>
      <c r="EU260" s="45"/>
      <c r="EV260" s="8"/>
      <c r="EW260" s="8"/>
      <c r="EX260" s="8"/>
      <c r="EY260" s="8"/>
      <c r="EZ260" s="45"/>
      <c r="FA260" s="45"/>
      <c r="FB260" s="45"/>
      <c r="FC260" s="45"/>
      <c r="FD260" s="45"/>
      <c r="FE260" s="45"/>
      <c r="FF260" s="45"/>
      <c r="FG260" s="45"/>
      <c r="FH260" s="45"/>
      <c r="FI260" s="45"/>
      <c r="FJ260" s="45"/>
      <c r="FK260" s="45"/>
      <c r="FL260" s="45"/>
      <c r="FM260" s="45"/>
      <c r="FN260" s="45"/>
      <c r="FO260" s="45"/>
      <c r="FP260" s="45"/>
      <c r="FQ260" s="45"/>
      <c r="FR260" s="45"/>
      <c r="FS260" s="45"/>
    </row>
    <row r="261" spans="1:175" ht="15.5" x14ac:dyDescent="0.35">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8"/>
      <c r="AO261" s="8"/>
      <c r="AP261" s="8"/>
      <c r="AQ261" s="8"/>
      <c r="AR261" s="8"/>
      <c r="AS261" s="45"/>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45"/>
      <c r="DD261" s="45"/>
      <c r="DE261" s="45"/>
      <c r="DF261" s="45"/>
      <c r="DG261" s="45"/>
      <c r="DH261" s="45"/>
      <c r="DI261" s="45"/>
      <c r="DJ261" s="45"/>
      <c r="DK261" s="45"/>
      <c r="DL261" s="45"/>
      <c r="DM261" s="45"/>
      <c r="DN261" s="45"/>
      <c r="DO261" s="45"/>
      <c r="DP261" s="45"/>
      <c r="DQ261" s="45"/>
      <c r="DR261" s="45"/>
      <c r="DS261" s="45"/>
      <c r="DT261" s="45"/>
      <c r="DU261" s="45"/>
      <c r="DV261" s="45"/>
      <c r="DW261" s="45"/>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8"/>
      <c r="EW261" s="8"/>
      <c r="EX261" s="8"/>
      <c r="EY261" s="8"/>
      <c r="EZ261" s="45"/>
      <c r="FA261" s="45"/>
      <c r="FB261" s="45"/>
      <c r="FC261" s="45"/>
      <c r="FD261" s="45"/>
      <c r="FE261" s="45"/>
      <c r="FF261" s="45"/>
      <c r="FG261" s="45"/>
      <c r="FH261" s="45"/>
      <c r="FI261" s="45"/>
      <c r="FJ261" s="45"/>
      <c r="FK261" s="45"/>
      <c r="FL261" s="45"/>
      <c r="FM261" s="45"/>
      <c r="FN261" s="45"/>
      <c r="FO261" s="45"/>
      <c r="FP261" s="45"/>
      <c r="FQ261" s="45"/>
      <c r="FR261" s="45"/>
      <c r="FS261" s="45"/>
    </row>
    <row r="262" spans="1:175" ht="15.5" x14ac:dyDescent="0.35">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8"/>
      <c r="AO262" s="8"/>
      <c r="AP262" s="8"/>
      <c r="AQ262" s="8"/>
      <c r="AR262" s="8"/>
      <c r="AS262" s="45"/>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45"/>
      <c r="DD262" s="45"/>
      <c r="DE262" s="45"/>
      <c r="DF262" s="45"/>
      <c r="DG262" s="45"/>
      <c r="DH262" s="45"/>
      <c r="DI262" s="45"/>
      <c r="DJ262" s="45"/>
      <c r="DK262" s="45"/>
      <c r="DL262" s="45"/>
      <c r="DM262" s="45"/>
      <c r="DN262" s="45"/>
      <c r="DO262" s="45"/>
      <c r="DP262" s="45"/>
      <c r="DQ262" s="45"/>
      <c r="DR262" s="45"/>
      <c r="DS262" s="45"/>
      <c r="DT262" s="45"/>
      <c r="DU262" s="45"/>
      <c r="DV262" s="45"/>
      <c r="DW262" s="45"/>
      <c r="DX262" s="45"/>
      <c r="DY262" s="45"/>
      <c r="DZ262" s="45"/>
      <c r="EA262" s="45"/>
      <c r="EB262" s="45"/>
      <c r="EC262" s="45"/>
      <c r="ED262" s="45"/>
      <c r="EE262" s="45"/>
      <c r="EF262" s="45"/>
      <c r="EG262" s="45"/>
      <c r="EH262" s="45"/>
      <c r="EI262" s="45"/>
      <c r="EJ262" s="45"/>
      <c r="EK262" s="45"/>
      <c r="EL262" s="45"/>
      <c r="EM262" s="45"/>
      <c r="EN262" s="45"/>
      <c r="EO262" s="45"/>
      <c r="EP262" s="45"/>
      <c r="EQ262" s="45"/>
      <c r="ER262" s="45"/>
      <c r="ES262" s="45"/>
      <c r="ET262" s="45"/>
      <c r="EU262" s="45"/>
      <c r="EV262" s="8"/>
      <c r="EW262" s="8"/>
      <c r="EX262" s="8"/>
      <c r="EY262" s="8"/>
      <c r="EZ262" s="45"/>
      <c r="FA262" s="45"/>
      <c r="FB262" s="45"/>
      <c r="FC262" s="45"/>
      <c r="FD262" s="45"/>
      <c r="FE262" s="45"/>
      <c r="FF262" s="45"/>
      <c r="FG262" s="45"/>
      <c r="FH262" s="45"/>
      <c r="FI262" s="45"/>
      <c r="FJ262" s="45"/>
      <c r="FK262" s="45"/>
      <c r="FL262" s="45"/>
      <c r="FM262" s="45"/>
      <c r="FN262" s="45"/>
      <c r="FO262" s="45"/>
      <c r="FP262" s="45"/>
      <c r="FQ262" s="45"/>
      <c r="FR262" s="45"/>
      <c r="FS262" s="45"/>
    </row>
    <row r="263" spans="1:175" ht="15.5" x14ac:dyDescent="0.35">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8"/>
      <c r="AO263" s="8"/>
      <c r="AP263" s="8"/>
      <c r="AQ263" s="8"/>
      <c r="AR263" s="8"/>
      <c r="AS263" s="45"/>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45"/>
      <c r="DD263" s="45"/>
      <c r="DE263" s="45"/>
      <c r="DF263" s="45"/>
      <c r="DG263" s="45"/>
      <c r="DH263" s="45"/>
      <c r="DI263" s="45"/>
      <c r="DJ263" s="45"/>
      <c r="DK263" s="45"/>
      <c r="DL263" s="45"/>
      <c r="DM263" s="45"/>
      <c r="DN263" s="45"/>
      <c r="DO263" s="45"/>
      <c r="DP263" s="45"/>
      <c r="DQ263" s="45"/>
      <c r="DR263" s="45"/>
      <c r="DS263" s="45"/>
      <c r="DT263" s="45"/>
      <c r="DU263" s="45"/>
      <c r="DV263" s="45"/>
      <c r="DW263" s="45"/>
      <c r="DX263" s="45"/>
      <c r="DY263" s="45"/>
      <c r="DZ263" s="45"/>
      <c r="EA263" s="45"/>
      <c r="EB263" s="45"/>
      <c r="EC263" s="45"/>
      <c r="ED263" s="45"/>
      <c r="EE263" s="45"/>
      <c r="EF263" s="45"/>
      <c r="EG263" s="45"/>
      <c r="EH263" s="45"/>
      <c r="EI263" s="45"/>
      <c r="EJ263" s="45"/>
      <c r="EK263" s="45"/>
      <c r="EL263" s="45"/>
      <c r="EM263" s="45"/>
      <c r="EN263" s="45"/>
      <c r="EO263" s="45"/>
      <c r="EP263" s="45"/>
      <c r="EQ263" s="45"/>
      <c r="ER263" s="45"/>
      <c r="ES263" s="45"/>
      <c r="ET263" s="45"/>
      <c r="EU263" s="45"/>
      <c r="EV263" s="8"/>
      <c r="EW263" s="8"/>
      <c r="EX263" s="8"/>
      <c r="EY263" s="8"/>
      <c r="EZ263" s="45"/>
      <c r="FA263" s="45"/>
      <c r="FB263" s="45"/>
      <c r="FC263" s="45"/>
      <c r="FD263" s="45"/>
      <c r="FE263" s="45"/>
      <c r="FF263" s="45"/>
      <c r="FG263" s="45"/>
      <c r="FH263" s="45"/>
      <c r="FI263" s="45"/>
      <c r="FJ263" s="45"/>
      <c r="FK263" s="45"/>
      <c r="FL263" s="45"/>
      <c r="FM263" s="45"/>
      <c r="FN263" s="45"/>
      <c r="FO263" s="45"/>
      <c r="FP263" s="45"/>
      <c r="FQ263" s="45"/>
      <c r="FR263" s="45"/>
      <c r="FS263" s="45"/>
    </row>
    <row r="264" spans="1:175" ht="15.5" x14ac:dyDescent="0.35">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8"/>
      <c r="AO264" s="8"/>
      <c r="AP264" s="8"/>
      <c r="AQ264" s="8"/>
      <c r="AR264" s="8"/>
      <c r="AS264" s="45"/>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45"/>
      <c r="DD264" s="45"/>
      <c r="DE264" s="45"/>
      <c r="DF264" s="45"/>
      <c r="DG264" s="45"/>
      <c r="DH264" s="45"/>
      <c r="DI264" s="45"/>
      <c r="DJ264" s="45"/>
      <c r="DK264" s="45"/>
      <c r="DL264" s="45"/>
      <c r="DM264" s="45"/>
      <c r="DN264" s="45"/>
      <c r="DO264" s="45"/>
      <c r="DP264" s="45"/>
      <c r="DQ264" s="45"/>
      <c r="DR264" s="45"/>
      <c r="DS264" s="45"/>
      <c r="DT264" s="45"/>
      <c r="DU264" s="45"/>
      <c r="DV264" s="45"/>
      <c r="DW264" s="45"/>
      <c r="DX264" s="45"/>
      <c r="DY264" s="45"/>
      <c r="DZ264" s="45"/>
      <c r="EA264" s="45"/>
      <c r="EB264" s="45"/>
      <c r="EC264" s="45"/>
      <c r="ED264" s="45"/>
      <c r="EE264" s="45"/>
      <c r="EF264" s="45"/>
      <c r="EG264" s="45"/>
      <c r="EH264" s="45"/>
      <c r="EI264" s="45"/>
      <c r="EJ264" s="45"/>
      <c r="EK264" s="45"/>
      <c r="EL264" s="45"/>
      <c r="EM264" s="45"/>
      <c r="EN264" s="45"/>
      <c r="EO264" s="45"/>
      <c r="EP264" s="45"/>
      <c r="EQ264" s="45"/>
      <c r="ER264" s="45"/>
      <c r="ES264" s="45"/>
      <c r="ET264" s="45"/>
      <c r="EU264" s="45"/>
      <c r="EV264" s="8"/>
      <c r="EW264" s="8"/>
      <c r="EX264" s="8"/>
      <c r="EY264" s="8"/>
      <c r="EZ264" s="45"/>
      <c r="FA264" s="45"/>
      <c r="FB264" s="45"/>
      <c r="FC264" s="45"/>
      <c r="FD264" s="45"/>
      <c r="FE264" s="45"/>
      <c r="FF264" s="45"/>
      <c r="FG264" s="45"/>
      <c r="FH264" s="45"/>
      <c r="FI264" s="45"/>
      <c r="FJ264" s="45"/>
      <c r="FK264" s="45"/>
      <c r="FL264" s="45"/>
      <c r="FM264" s="45"/>
      <c r="FN264" s="45"/>
      <c r="FO264" s="45"/>
      <c r="FP264" s="45"/>
      <c r="FQ264" s="45"/>
      <c r="FR264" s="45"/>
      <c r="FS264" s="45"/>
    </row>
    <row r="265" spans="1:175" ht="15.5" x14ac:dyDescent="0.35">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8"/>
      <c r="AO265" s="8"/>
      <c r="AP265" s="8"/>
      <c r="AQ265" s="8"/>
      <c r="AR265" s="8"/>
      <c r="AS265" s="45"/>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45"/>
      <c r="DD265" s="45"/>
      <c r="DE265" s="45"/>
      <c r="DF265" s="45"/>
      <c r="DG265" s="45"/>
      <c r="DH265" s="45"/>
      <c r="DI265" s="45"/>
      <c r="DJ265" s="45"/>
      <c r="DK265" s="45"/>
      <c r="DL265" s="45"/>
      <c r="DM265" s="45"/>
      <c r="DN265" s="45"/>
      <c r="DO265" s="45"/>
      <c r="DP265" s="45"/>
      <c r="DQ265" s="45"/>
      <c r="DR265" s="45"/>
      <c r="DS265" s="45"/>
      <c r="DT265" s="45"/>
      <c r="DU265" s="45"/>
      <c r="DV265" s="45"/>
      <c r="DW265" s="45"/>
      <c r="DX265" s="45"/>
      <c r="DY265" s="45"/>
      <c r="DZ265" s="45"/>
      <c r="EA265" s="45"/>
      <c r="EB265" s="45"/>
      <c r="EC265" s="45"/>
      <c r="ED265" s="45"/>
      <c r="EE265" s="45"/>
      <c r="EF265" s="45"/>
      <c r="EG265" s="45"/>
      <c r="EH265" s="45"/>
      <c r="EI265" s="45"/>
      <c r="EJ265" s="45"/>
      <c r="EK265" s="45"/>
      <c r="EL265" s="45"/>
      <c r="EM265" s="45"/>
      <c r="EN265" s="45"/>
      <c r="EO265" s="45"/>
      <c r="EP265" s="45"/>
      <c r="EQ265" s="45"/>
      <c r="ER265" s="45"/>
      <c r="ES265" s="45"/>
      <c r="ET265" s="45"/>
      <c r="EU265" s="45"/>
      <c r="EV265" s="8"/>
      <c r="EW265" s="8"/>
      <c r="EX265" s="8"/>
      <c r="EY265" s="8"/>
      <c r="EZ265" s="45"/>
      <c r="FA265" s="45"/>
      <c r="FB265" s="45"/>
      <c r="FC265" s="45"/>
      <c r="FD265" s="45"/>
      <c r="FE265" s="45"/>
      <c r="FF265" s="45"/>
      <c r="FG265" s="45"/>
      <c r="FH265" s="45"/>
      <c r="FI265" s="45"/>
      <c r="FJ265" s="45"/>
      <c r="FK265" s="45"/>
      <c r="FL265" s="45"/>
      <c r="FM265" s="45"/>
      <c r="FN265" s="45"/>
      <c r="FO265" s="45"/>
      <c r="FP265" s="45"/>
      <c r="FQ265" s="45"/>
      <c r="FR265" s="45"/>
      <c r="FS265" s="45"/>
    </row>
    <row r="266" spans="1:175" ht="15.5" x14ac:dyDescent="0.35">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8"/>
      <c r="AO266" s="8"/>
      <c r="AP266" s="8"/>
      <c r="AQ266" s="8"/>
      <c r="AR266" s="8"/>
      <c r="AS266" s="45"/>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45"/>
      <c r="DD266" s="45"/>
      <c r="DE266" s="45"/>
      <c r="DF266" s="45"/>
      <c r="DG266" s="45"/>
      <c r="DH266" s="45"/>
      <c r="DI266" s="45"/>
      <c r="DJ266" s="45"/>
      <c r="DK266" s="45"/>
      <c r="DL266" s="45"/>
      <c r="DM266" s="45"/>
      <c r="DN266" s="45"/>
      <c r="DO266" s="45"/>
      <c r="DP266" s="45"/>
      <c r="DQ266" s="45"/>
      <c r="DR266" s="45"/>
      <c r="DS266" s="45"/>
      <c r="DT266" s="45"/>
      <c r="DU266" s="45"/>
      <c r="DV266" s="45"/>
      <c r="DW266" s="45"/>
      <c r="DX266" s="45"/>
      <c r="DY266" s="45"/>
      <c r="DZ266" s="45"/>
      <c r="EA266" s="45"/>
      <c r="EB266" s="45"/>
      <c r="EC266" s="45"/>
      <c r="ED266" s="45"/>
      <c r="EE266" s="45"/>
      <c r="EF266" s="45"/>
      <c r="EG266" s="45"/>
      <c r="EH266" s="45"/>
      <c r="EI266" s="45"/>
      <c r="EJ266" s="45"/>
      <c r="EK266" s="45"/>
      <c r="EL266" s="45"/>
      <c r="EM266" s="45"/>
      <c r="EN266" s="45"/>
      <c r="EO266" s="45"/>
      <c r="EP266" s="45"/>
      <c r="EQ266" s="45"/>
      <c r="ER266" s="45"/>
      <c r="ES266" s="45"/>
      <c r="ET266" s="45"/>
      <c r="EU266" s="45"/>
      <c r="EV266" s="8"/>
      <c r="EW266" s="8"/>
      <c r="EX266" s="8"/>
      <c r="EY266" s="8"/>
      <c r="EZ266" s="45"/>
      <c r="FA266" s="45"/>
      <c r="FB266" s="45"/>
      <c r="FC266" s="45"/>
      <c r="FD266" s="45"/>
      <c r="FE266" s="45"/>
      <c r="FF266" s="45"/>
      <c r="FG266" s="45"/>
      <c r="FH266" s="45"/>
      <c r="FI266" s="45"/>
      <c r="FJ266" s="45"/>
      <c r="FK266" s="45"/>
      <c r="FL266" s="45"/>
      <c r="FM266" s="45"/>
      <c r="FN266" s="45"/>
      <c r="FO266" s="45"/>
      <c r="FP266" s="45"/>
      <c r="FQ266" s="45"/>
      <c r="FR266" s="45"/>
      <c r="FS266" s="45"/>
    </row>
    <row r="267" spans="1:175" ht="15.5" x14ac:dyDescent="0.35">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8"/>
      <c r="AO267" s="8"/>
      <c r="AP267" s="8"/>
      <c r="AQ267" s="8"/>
      <c r="AR267" s="8"/>
      <c r="AS267" s="45"/>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45"/>
      <c r="DD267" s="45"/>
      <c r="DE267" s="45"/>
      <c r="DF267" s="45"/>
      <c r="DG267" s="45"/>
      <c r="DH267" s="45"/>
      <c r="DI267" s="45"/>
      <c r="DJ267" s="45"/>
      <c r="DK267" s="45"/>
      <c r="DL267" s="45"/>
      <c r="DM267" s="45"/>
      <c r="DN267" s="45"/>
      <c r="DO267" s="45"/>
      <c r="DP267" s="45"/>
      <c r="DQ267" s="45"/>
      <c r="DR267" s="45"/>
      <c r="DS267" s="45"/>
      <c r="DT267" s="45"/>
      <c r="DU267" s="45"/>
      <c r="DV267" s="45"/>
      <c r="DW267" s="45"/>
      <c r="DX267" s="45"/>
      <c r="DY267" s="45"/>
      <c r="DZ267" s="45"/>
      <c r="EA267" s="45"/>
      <c r="EB267" s="45"/>
      <c r="EC267" s="45"/>
      <c r="ED267" s="45"/>
      <c r="EE267" s="45"/>
      <c r="EF267" s="45"/>
      <c r="EG267" s="45"/>
      <c r="EH267" s="45"/>
      <c r="EI267" s="45"/>
      <c r="EJ267" s="45"/>
      <c r="EK267" s="45"/>
      <c r="EL267" s="45"/>
      <c r="EM267" s="45"/>
      <c r="EN267" s="45"/>
      <c r="EO267" s="45"/>
      <c r="EP267" s="45"/>
      <c r="EQ267" s="45"/>
      <c r="ER267" s="45"/>
      <c r="ES267" s="45"/>
      <c r="ET267" s="45"/>
      <c r="EU267" s="45"/>
      <c r="EV267" s="8"/>
      <c r="EW267" s="8"/>
      <c r="EX267" s="8"/>
      <c r="EY267" s="8"/>
      <c r="EZ267" s="45"/>
      <c r="FA267" s="45"/>
      <c r="FB267" s="45"/>
      <c r="FC267" s="45"/>
      <c r="FD267" s="45"/>
      <c r="FE267" s="45"/>
      <c r="FF267" s="45"/>
      <c r="FG267" s="45"/>
      <c r="FH267" s="45"/>
      <c r="FI267" s="45"/>
      <c r="FJ267" s="45"/>
      <c r="FK267" s="45"/>
      <c r="FL267" s="45"/>
      <c r="FM267" s="45"/>
      <c r="FN267" s="45"/>
      <c r="FO267" s="45"/>
      <c r="FP267" s="45"/>
      <c r="FQ267" s="45"/>
      <c r="FR267" s="45"/>
      <c r="FS267" s="45"/>
    </row>
    <row r="268" spans="1:175" ht="15.5" x14ac:dyDescent="0.35">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8"/>
      <c r="AO268" s="8"/>
      <c r="AP268" s="8"/>
      <c r="AQ268" s="8"/>
      <c r="AR268" s="8"/>
      <c r="AS268" s="45"/>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45"/>
      <c r="DD268" s="45"/>
      <c r="DE268" s="45"/>
      <c r="DF268" s="45"/>
      <c r="DG268" s="45"/>
      <c r="DH268" s="45"/>
      <c r="DI268" s="45"/>
      <c r="DJ268" s="45"/>
      <c r="DK268" s="45"/>
      <c r="DL268" s="45"/>
      <c r="DM268" s="45"/>
      <c r="DN268" s="45"/>
      <c r="DO268" s="45"/>
      <c r="DP268" s="45"/>
      <c r="DQ268" s="45"/>
      <c r="DR268" s="45"/>
      <c r="DS268" s="45"/>
      <c r="DT268" s="45"/>
      <c r="DU268" s="45"/>
      <c r="DV268" s="45"/>
      <c r="DW268" s="45"/>
      <c r="DX268" s="45"/>
      <c r="DY268" s="45"/>
      <c r="DZ268" s="45"/>
      <c r="EA268" s="45"/>
      <c r="EB268" s="45"/>
      <c r="EC268" s="45"/>
      <c r="ED268" s="45"/>
      <c r="EE268" s="45"/>
      <c r="EF268" s="45"/>
      <c r="EG268" s="45"/>
      <c r="EH268" s="45"/>
      <c r="EI268" s="45"/>
      <c r="EJ268" s="45"/>
      <c r="EK268" s="45"/>
      <c r="EL268" s="45"/>
      <c r="EM268" s="45"/>
      <c r="EN268" s="45"/>
      <c r="EO268" s="45"/>
      <c r="EP268" s="45"/>
      <c r="EQ268" s="45"/>
      <c r="ER268" s="45"/>
      <c r="ES268" s="45"/>
      <c r="ET268" s="45"/>
      <c r="EU268" s="45"/>
      <c r="EV268" s="8"/>
      <c r="EW268" s="8"/>
      <c r="EX268" s="8"/>
      <c r="EY268" s="8"/>
      <c r="EZ268" s="45"/>
      <c r="FA268" s="45"/>
      <c r="FB268" s="45"/>
      <c r="FC268" s="45"/>
      <c r="FD268" s="45"/>
      <c r="FE268" s="45"/>
      <c r="FF268" s="45"/>
      <c r="FG268" s="45"/>
      <c r="FH268" s="45"/>
      <c r="FI268" s="45"/>
      <c r="FJ268" s="45"/>
      <c r="FK268" s="45"/>
      <c r="FL268" s="45"/>
      <c r="FM268" s="45"/>
      <c r="FN268" s="45"/>
      <c r="FO268" s="45"/>
      <c r="FP268" s="45"/>
      <c r="FQ268" s="45"/>
      <c r="FR268" s="45"/>
      <c r="FS268" s="45"/>
    </row>
    <row r="269" spans="1:175" ht="15.5" x14ac:dyDescent="0.35">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8"/>
      <c r="AO269" s="8"/>
      <c r="AP269" s="8"/>
      <c r="AQ269" s="8"/>
      <c r="AR269" s="8"/>
      <c r="AS269" s="45"/>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45"/>
      <c r="DD269" s="45"/>
      <c r="DE269" s="45"/>
      <c r="DF269" s="45"/>
      <c r="DG269" s="45"/>
      <c r="DH269" s="45"/>
      <c r="DI269" s="45"/>
      <c r="DJ269" s="45"/>
      <c r="DK269" s="45"/>
      <c r="DL269" s="45"/>
      <c r="DM269" s="45"/>
      <c r="DN269" s="45"/>
      <c r="DO269" s="45"/>
      <c r="DP269" s="45"/>
      <c r="DQ269" s="45"/>
      <c r="DR269" s="45"/>
      <c r="DS269" s="45"/>
      <c r="DT269" s="45"/>
      <c r="DU269" s="45"/>
      <c r="DV269" s="45"/>
      <c r="DW269" s="45"/>
      <c r="DX269" s="45"/>
      <c r="DY269" s="45"/>
      <c r="DZ269" s="45"/>
      <c r="EA269" s="45"/>
      <c r="EB269" s="45"/>
      <c r="EC269" s="45"/>
      <c r="ED269" s="45"/>
      <c r="EE269" s="45"/>
      <c r="EF269" s="45"/>
      <c r="EG269" s="45"/>
      <c r="EH269" s="45"/>
      <c r="EI269" s="45"/>
      <c r="EJ269" s="45"/>
      <c r="EK269" s="45"/>
      <c r="EL269" s="45"/>
      <c r="EM269" s="45"/>
      <c r="EN269" s="45"/>
      <c r="EO269" s="45"/>
      <c r="EP269" s="45"/>
      <c r="EQ269" s="45"/>
      <c r="ER269" s="45"/>
      <c r="ES269" s="45"/>
      <c r="ET269" s="45"/>
      <c r="EU269" s="45"/>
      <c r="EV269" s="8"/>
      <c r="EW269" s="8"/>
      <c r="EX269" s="8"/>
      <c r="EY269" s="8"/>
      <c r="EZ269" s="45"/>
      <c r="FA269" s="45"/>
      <c r="FB269" s="45"/>
      <c r="FC269" s="45"/>
      <c r="FD269" s="45"/>
      <c r="FE269" s="45"/>
      <c r="FF269" s="45"/>
      <c r="FG269" s="45"/>
      <c r="FH269" s="45"/>
      <c r="FI269" s="45"/>
      <c r="FJ269" s="45"/>
      <c r="FK269" s="45"/>
      <c r="FL269" s="45"/>
      <c r="FM269" s="45"/>
      <c r="FN269" s="45"/>
      <c r="FO269" s="45"/>
      <c r="FP269" s="45"/>
      <c r="FQ269" s="45"/>
      <c r="FR269" s="45"/>
      <c r="FS269" s="45"/>
    </row>
    <row r="270" spans="1:175" ht="15.5" x14ac:dyDescent="0.35">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8"/>
      <c r="AO270" s="8"/>
      <c r="AP270" s="8"/>
      <c r="AQ270" s="8"/>
      <c r="AR270" s="8"/>
      <c r="AS270" s="45"/>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8"/>
      <c r="EW270" s="8"/>
      <c r="EX270" s="8"/>
      <c r="EY270" s="8"/>
      <c r="EZ270" s="45"/>
      <c r="FA270" s="45"/>
      <c r="FB270" s="45"/>
      <c r="FC270" s="45"/>
      <c r="FD270" s="45"/>
      <c r="FE270" s="45"/>
      <c r="FF270" s="45"/>
      <c r="FG270" s="45"/>
      <c r="FH270" s="45"/>
      <c r="FI270" s="45"/>
      <c r="FJ270" s="45"/>
      <c r="FK270" s="45"/>
      <c r="FL270" s="45"/>
      <c r="FM270" s="45"/>
      <c r="FN270" s="45"/>
      <c r="FO270" s="45"/>
      <c r="FP270" s="45"/>
      <c r="FQ270" s="45"/>
      <c r="FR270" s="45"/>
      <c r="FS270" s="45"/>
    </row>
    <row r="271" spans="1:175" ht="15.5" x14ac:dyDescent="0.35">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8"/>
      <c r="AO271" s="8"/>
      <c r="AP271" s="8"/>
      <c r="AQ271" s="8"/>
      <c r="AR271" s="8"/>
      <c r="AS271" s="45"/>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8"/>
      <c r="EW271" s="8"/>
      <c r="EX271" s="8"/>
      <c r="EY271" s="8"/>
      <c r="EZ271" s="45"/>
      <c r="FA271" s="45"/>
      <c r="FB271" s="45"/>
      <c r="FC271" s="45"/>
      <c r="FD271" s="45"/>
      <c r="FE271" s="45"/>
      <c r="FF271" s="45"/>
      <c r="FG271" s="45"/>
      <c r="FH271" s="45"/>
      <c r="FI271" s="45"/>
      <c r="FJ271" s="45"/>
      <c r="FK271" s="45"/>
      <c r="FL271" s="45"/>
      <c r="FM271" s="45"/>
      <c r="FN271" s="45"/>
      <c r="FO271" s="45"/>
      <c r="FP271" s="45"/>
      <c r="FQ271" s="45"/>
      <c r="FR271" s="45"/>
      <c r="FS271" s="45"/>
    </row>
    <row r="272" spans="1:175" ht="15.5" x14ac:dyDescent="0.35">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8"/>
      <c r="AO272" s="8"/>
      <c r="AP272" s="8"/>
      <c r="AQ272" s="8"/>
      <c r="AR272" s="8"/>
      <c r="AS272" s="45"/>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8"/>
      <c r="EW272" s="8"/>
      <c r="EX272" s="8"/>
      <c r="EY272" s="8"/>
      <c r="EZ272" s="45"/>
      <c r="FA272" s="45"/>
      <c r="FB272" s="45"/>
      <c r="FC272" s="45"/>
      <c r="FD272" s="45"/>
      <c r="FE272" s="45"/>
      <c r="FF272" s="45"/>
      <c r="FG272" s="45"/>
      <c r="FH272" s="45"/>
      <c r="FI272" s="45"/>
      <c r="FJ272" s="45"/>
      <c r="FK272" s="45"/>
      <c r="FL272" s="45"/>
      <c r="FM272" s="45"/>
      <c r="FN272" s="45"/>
      <c r="FO272" s="45"/>
      <c r="FP272" s="45"/>
      <c r="FQ272" s="45"/>
      <c r="FR272" s="45"/>
      <c r="FS272" s="45"/>
    </row>
    <row r="273" spans="1:175" ht="15.5" x14ac:dyDescent="0.35">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8"/>
      <c r="AO273" s="8"/>
      <c r="AP273" s="8"/>
      <c r="AQ273" s="8"/>
      <c r="AR273" s="8"/>
      <c r="AS273" s="45"/>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8"/>
      <c r="EW273" s="8"/>
      <c r="EX273" s="8"/>
      <c r="EY273" s="8"/>
      <c r="EZ273" s="45"/>
      <c r="FA273" s="45"/>
      <c r="FB273" s="45"/>
      <c r="FC273" s="45"/>
      <c r="FD273" s="45"/>
      <c r="FE273" s="45"/>
      <c r="FF273" s="45"/>
      <c r="FG273" s="45"/>
      <c r="FH273" s="45"/>
      <c r="FI273" s="45"/>
      <c r="FJ273" s="45"/>
      <c r="FK273" s="45"/>
      <c r="FL273" s="45"/>
      <c r="FM273" s="45"/>
      <c r="FN273" s="45"/>
      <c r="FO273" s="45"/>
      <c r="FP273" s="45"/>
      <c r="FQ273" s="45"/>
      <c r="FR273" s="45"/>
      <c r="FS273" s="45"/>
    </row>
    <row r="274" spans="1:175" ht="15.5" x14ac:dyDescent="0.35">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8"/>
      <c r="AO274" s="8"/>
      <c r="AP274" s="8"/>
      <c r="AQ274" s="8"/>
      <c r="AR274" s="8"/>
      <c r="AS274" s="45"/>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8"/>
      <c r="EW274" s="8"/>
      <c r="EX274" s="8"/>
      <c r="EY274" s="8"/>
      <c r="EZ274" s="45"/>
      <c r="FA274" s="45"/>
      <c r="FB274" s="45"/>
      <c r="FC274" s="45"/>
      <c r="FD274" s="45"/>
      <c r="FE274" s="45"/>
      <c r="FF274" s="45"/>
      <c r="FG274" s="45"/>
      <c r="FH274" s="45"/>
      <c r="FI274" s="45"/>
      <c r="FJ274" s="45"/>
      <c r="FK274" s="45"/>
      <c r="FL274" s="45"/>
      <c r="FM274" s="45"/>
      <c r="FN274" s="45"/>
      <c r="FO274" s="45"/>
      <c r="FP274" s="45"/>
      <c r="FQ274" s="45"/>
      <c r="FR274" s="45"/>
      <c r="FS274" s="45"/>
    </row>
    <row r="275" spans="1:175" ht="15.5" x14ac:dyDescent="0.35">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8"/>
      <c r="AO275" s="8"/>
      <c r="AP275" s="8"/>
      <c r="AQ275" s="8"/>
      <c r="AR275" s="8"/>
      <c r="AS275" s="45"/>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8"/>
      <c r="EW275" s="8"/>
      <c r="EX275" s="8"/>
      <c r="EY275" s="8"/>
      <c r="EZ275" s="45"/>
      <c r="FA275" s="45"/>
      <c r="FB275" s="45"/>
      <c r="FC275" s="45"/>
      <c r="FD275" s="45"/>
      <c r="FE275" s="45"/>
      <c r="FF275" s="45"/>
      <c r="FG275" s="45"/>
      <c r="FH275" s="45"/>
      <c r="FI275" s="45"/>
      <c r="FJ275" s="45"/>
      <c r="FK275" s="45"/>
      <c r="FL275" s="45"/>
      <c r="FM275" s="45"/>
      <c r="FN275" s="45"/>
      <c r="FO275" s="45"/>
      <c r="FP275" s="45"/>
      <c r="FQ275" s="45"/>
      <c r="FR275" s="45"/>
      <c r="FS275" s="45"/>
    </row>
    <row r="276" spans="1:175" ht="15.5" x14ac:dyDescent="0.35">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8"/>
      <c r="AO276" s="8"/>
      <c r="AP276" s="8"/>
      <c r="AQ276" s="8"/>
      <c r="AR276" s="8"/>
      <c r="AS276" s="45"/>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8"/>
      <c r="EW276" s="8"/>
      <c r="EX276" s="8"/>
      <c r="EY276" s="8"/>
      <c r="EZ276" s="45"/>
      <c r="FA276" s="45"/>
      <c r="FB276" s="45"/>
      <c r="FC276" s="45"/>
      <c r="FD276" s="45"/>
      <c r="FE276" s="45"/>
      <c r="FF276" s="45"/>
      <c r="FG276" s="45"/>
      <c r="FH276" s="45"/>
      <c r="FI276" s="45"/>
      <c r="FJ276" s="45"/>
      <c r="FK276" s="45"/>
      <c r="FL276" s="45"/>
      <c r="FM276" s="45"/>
      <c r="FN276" s="45"/>
      <c r="FO276" s="45"/>
      <c r="FP276" s="45"/>
      <c r="FQ276" s="45"/>
      <c r="FR276" s="45"/>
      <c r="FS276" s="45"/>
    </row>
    <row r="277" spans="1:175" ht="15.5" x14ac:dyDescent="0.35">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8"/>
      <c r="AO277" s="8"/>
      <c r="AP277" s="8"/>
      <c r="AQ277" s="8"/>
      <c r="AR277" s="8"/>
      <c r="AS277" s="45"/>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8"/>
      <c r="EW277" s="8"/>
      <c r="EX277" s="8"/>
      <c r="EY277" s="8"/>
      <c r="EZ277" s="45"/>
      <c r="FA277" s="45"/>
      <c r="FB277" s="45"/>
      <c r="FC277" s="45"/>
      <c r="FD277" s="45"/>
      <c r="FE277" s="45"/>
      <c r="FF277" s="45"/>
      <c r="FG277" s="45"/>
      <c r="FH277" s="45"/>
      <c r="FI277" s="45"/>
      <c r="FJ277" s="45"/>
      <c r="FK277" s="45"/>
      <c r="FL277" s="45"/>
      <c r="FM277" s="45"/>
      <c r="FN277" s="45"/>
      <c r="FO277" s="45"/>
      <c r="FP277" s="45"/>
      <c r="FQ277" s="45"/>
      <c r="FR277" s="45"/>
      <c r="FS277" s="45"/>
    </row>
    <row r="278" spans="1:175" ht="15.5" x14ac:dyDescent="0.35">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8"/>
      <c r="AO278" s="8"/>
      <c r="AP278" s="8"/>
      <c r="AQ278" s="8"/>
      <c r="AR278" s="8"/>
      <c r="AS278" s="45"/>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45"/>
      <c r="DD278" s="45"/>
      <c r="DE278" s="45"/>
      <c r="DF278" s="45"/>
      <c r="DG278" s="45"/>
      <c r="DH278" s="45"/>
      <c r="DI278" s="45"/>
      <c r="DJ278" s="45"/>
      <c r="DK278" s="45"/>
      <c r="DL278" s="45"/>
      <c r="DM278" s="45"/>
      <c r="DN278" s="45"/>
      <c r="DO278" s="45"/>
      <c r="DP278" s="45"/>
      <c r="DQ278" s="45"/>
      <c r="DR278" s="45"/>
      <c r="DS278" s="45"/>
      <c r="DT278" s="45"/>
      <c r="DU278" s="45"/>
      <c r="DV278" s="45"/>
      <c r="DW278" s="45"/>
      <c r="DX278" s="45"/>
      <c r="DY278" s="45"/>
      <c r="DZ278" s="45"/>
      <c r="EA278" s="45"/>
      <c r="EB278" s="45"/>
      <c r="EC278" s="45"/>
      <c r="ED278" s="45"/>
      <c r="EE278" s="45"/>
      <c r="EF278" s="45"/>
      <c r="EG278" s="45"/>
      <c r="EH278" s="45"/>
      <c r="EI278" s="45"/>
      <c r="EJ278" s="45"/>
      <c r="EK278" s="45"/>
      <c r="EL278" s="45"/>
      <c r="EM278" s="45"/>
      <c r="EN278" s="45"/>
      <c r="EO278" s="45"/>
      <c r="EP278" s="45"/>
      <c r="EQ278" s="45"/>
      <c r="ER278" s="45"/>
      <c r="ES278" s="45"/>
      <c r="ET278" s="45"/>
      <c r="EU278" s="45"/>
      <c r="EV278" s="8"/>
      <c r="EW278" s="8"/>
      <c r="EX278" s="8"/>
      <c r="EY278" s="8"/>
      <c r="EZ278" s="45"/>
      <c r="FA278" s="45"/>
      <c r="FB278" s="45"/>
      <c r="FC278" s="45"/>
      <c r="FD278" s="45"/>
      <c r="FE278" s="45"/>
      <c r="FF278" s="45"/>
      <c r="FG278" s="45"/>
      <c r="FH278" s="45"/>
      <c r="FI278" s="45"/>
      <c r="FJ278" s="45"/>
      <c r="FK278" s="45"/>
      <c r="FL278" s="45"/>
      <c r="FM278" s="45"/>
      <c r="FN278" s="45"/>
      <c r="FO278" s="45"/>
      <c r="FP278" s="45"/>
      <c r="FQ278" s="45"/>
      <c r="FR278" s="45"/>
      <c r="FS278" s="45"/>
    </row>
    <row r="279" spans="1:175" ht="15.5" x14ac:dyDescent="0.35">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8"/>
      <c r="AO279" s="8"/>
      <c r="AP279" s="8"/>
      <c r="AQ279" s="8"/>
      <c r="AR279" s="8"/>
      <c r="AS279" s="45"/>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45"/>
      <c r="DD279" s="45"/>
      <c r="DE279" s="45"/>
      <c r="DF279" s="45"/>
      <c r="DG279" s="45"/>
      <c r="DH279" s="45"/>
      <c r="DI279" s="45"/>
      <c r="DJ279" s="45"/>
      <c r="DK279" s="45"/>
      <c r="DL279" s="45"/>
      <c r="DM279" s="45"/>
      <c r="DN279" s="45"/>
      <c r="DO279" s="45"/>
      <c r="DP279" s="45"/>
      <c r="DQ279" s="45"/>
      <c r="DR279" s="45"/>
      <c r="DS279" s="45"/>
      <c r="DT279" s="45"/>
      <c r="DU279" s="45"/>
      <c r="DV279" s="45"/>
      <c r="DW279" s="45"/>
      <c r="DX279" s="45"/>
      <c r="DY279" s="45"/>
      <c r="DZ279" s="45"/>
      <c r="EA279" s="45"/>
      <c r="EB279" s="45"/>
      <c r="EC279" s="45"/>
      <c r="ED279" s="45"/>
      <c r="EE279" s="45"/>
      <c r="EF279" s="45"/>
      <c r="EG279" s="45"/>
      <c r="EH279" s="45"/>
      <c r="EI279" s="45"/>
      <c r="EJ279" s="45"/>
      <c r="EK279" s="45"/>
      <c r="EL279" s="45"/>
      <c r="EM279" s="45"/>
      <c r="EN279" s="45"/>
      <c r="EO279" s="45"/>
      <c r="EP279" s="45"/>
      <c r="EQ279" s="45"/>
      <c r="ER279" s="45"/>
      <c r="ES279" s="45"/>
      <c r="ET279" s="45"/>
      <c r="EU279" s="45"/>
      <c r="EV279" s="8"/>
      <c r="EW279" s="8"/>
      <c r="EX279" s="8"/>
      <c r="EY279" s="8"/>
      <c r="EZ279" s="45"/>
      <c r="FA279" s="45"/>
      <c r="FB279" s="45"/>
      <c r="FC279" s="45"/>
      <c r="FD279" s="45"/>
      <c r="FE279" s="45"/>
      <c r="FF279" s="45"/>
      <c r="FG279" s="45"/>
      <c r="FH279" s="45"/>
      <c r="FI279" s="45"/>
      <c r="FJ279" s="45"/>
      <c r="FK279" s="45"/>
      <c r="FL279" s="45"/>
      <c r="FM279" s="45"/>
      <c r="FN279" s="45"/>
      <c r="FO279" s="45"/>
      <c r="FP279" s="45"/>
      <c r="FQ279" s="45"/>
      <c r="FR279" s="45"/>
      <c r="FS279" s="45"/>
    </row>
    <row r="280" spans="1:175" ht="15.5" x14ac:dyDescent="0.35">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8"/>
      <c r="AO280" s="8"/>
      <c r="AP280" s="8"/>
      <c r="AQ280" s="8"/>
      <c r="AR280" s="8"/>
      <c r="AS280" s="45"/>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45"/>
      <c r="DD280" s="45"/>
      <c r="DE280" s="45"/>
      <c r="DF280" s="45"/>
      <c r="DG280" s="45"/>
      <c r="DH280" s="45"/>
      <c r="DI280" s="45"/>
      <c r="DJ280" s="45"/>
      <c r="DK280" s="45"/>
      <c r="DL280" s="45"/>
      <c r="DM280" s="45"/>
      <c r="DN280" s="45"/>
      <c r="DO280" s="45"/>
      <c r="DP280" s="45"/>
      <c r="DQ280" s="45"/>
      <c r="DR280" s="45"/>
      <c r="DS280" s="45"/>
      <c r="DT280" s="45"/>
      <c r="DU280" s="45"/>
      <c r="DV280" s="45"/>
      <c r="DW280" s="45"/>
      <c r="DX280" s="45"/>
      <c r="DY280" s="45"/>
      <c r="DZ280" s="45"/>
      <c r="EA280" s="45"/>
      <c r="EB280" s="45"/>
      <c r="EC280" s="45"/>
      <c r="ED280" s="45"/>
      <c r="EE280" s="45"/>
      <c r="EF280" s="45"/>
      <c r="EG280" s="45"/>
      <c r="EH280" s="45"/>
      <c r="EI280" s="45"/>
      <c r="EJ280" s="45"/>
      <c r="EK280" s="45"/>
      <c r="EL280" s="45"/>
      <c r="EM280" s="45"/>
      <c r="EN280" s="45"/>
      <c r="EO280" s="45"/>
      <c r="EP280" s="45"/>
      <c r="EQ280" s="45"/>
      <c r="ER280" s="45"/>
      <c r="ES280" s="45"/>
      <c r="ET280" s="45"/>
      <c r="EU280" s="45"/>
      <c r="EV280" s="8"/>
      <c r="EW280" s="8"/>
      <c r="EX280" s="8"/>
      <c r="EY280" s="8"/>
      <c r="EZ280" s="45"/>
      <c r="FA280" s="45"/>
      <c r="FB280" s="45"/>
      <c r="FC280" s="45"/>
      <c r="FD280" s="45"/>
      <c r="FE280" s="45"/>
      <c r="FF280" s="45"/>
      <c r="FG280" s="45"/>
      <c r="FH280" s="45"/>
      <c r="FI280" s="45"/>
      <c r="FJ280" s="45"/>
      <c r="FK280" s="45"/>
      <c r="FL280" s="45"/>
      <c r="FM280" s="45"/>
      <c r="FN280" s="45"/>
      <c r="FO280" s="45"/>
      <c r="FP280" s="45"/>
      <c r="FQ280" s="45"/>
      <c r="FR280" s="45"/>
      <c r="FS280" s="45"/>
    </row>
    <row r="281" spans="1:175" ht="15.5" x14ac:dyDescent="0.35">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8"/>
      <c r="AO281" s="8"/>
      <c r="AP281" s="8"/>
      <c r="AQ281" s="8"/>
      <c r="AR281" s="8"/>
      <c r="AS281" s="45"/>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45"/>
      <c r="DD281" s="45"/>
      <c r="DE281" s="45"/>
      <c r="DF281" s="45"/>
      <c r="DG281" s="45"/>
      <c r="DH281" s="45"/>
      <c r="DI281" s="45"/>
      <c r="DJ281" s="45"/>
      <c r="DK281" s="45"/>
      <c r="DL281" s="45"/>
      <c r="DM281" s="45"/>
      <c r="DN281" s="45"/>
      <c r="DO281" s="45"/>
      <c r="DP281" s="45"/>
      <c r="DQ281" s="45"/>
      <c r="DR281" s="45"/>
      <c r="DS281" s="45"/>
      <c r="DT281" s="45"/>
      <c r="DU281" s="45"/>
      <c r="DV281" s="45"/>
      <c r="DW281" s="45"/>
      <c r="DX281" s="45"/>
      <c r="DY281" s="45"/>
      <c r="DZ281" s="45"/>
      <c r="EA281" s="45"/>
      <c r="EB281" s="45"/>
      <c r="EC281" s="45"/>
      <c r="ED281" s="45"/>
      <c r="EE281" s="45"/>
      <c r="EF281" s="45"/>
      <c r="EG281" s="45"/>
      <c r="EH281" s="45"/>
      <c r="EI281" s="45"/>
      <c r="EJ281" s="45"/>
      <c r="EK281" s="45"/>
      <c r="EL281" s="45"/>
      <c r="EM281" s="45"/>
      <c r="EN281" s="45"/>
      <c r="EO281" s="45"/>
      <c r="EP281" s="45"/>
      <c r="EQ281" s="45"/>
      <c r="ER281" s="45"/>
      <c r="ES281" s="45"/>
      <c r="ET281" s="45"/>
      <c r="EU281" s="45"/>
      <c r="EV281" s="8"/>
      <c r="EW281" s="8"/>
      <c r="EX281" s="8"/>
      <c r="EY281" s="8"/>
      <c r="EZ281" s="45"/>
      <c r="FA281" s="45"/>
      <c r="FB281" s="45"/>
      <c r="FC281" s="45"/>
      <c r="FD281" s="45"/>
      <c r="FE281" s="45"/>
      <c r="FF281" s="45"/>
      <c r="FG281" s="45"/>
      <c r="FH281" s="45"/>
      <c r="FI281" s="45"/>
      <c r="FJ281" s="45"/>
      <c r="FK281" s="45"/>
      <c r="FL281" s="45"/>
      <c r="FM281" s="45"/>
      <c r="FN281" s="45"/>
      <c r="FO281" s="45"/>
      <c r="FP281" s="45"/>
      <c r="FQ281" s="45"/>
      <c r="FR281" s="45"/>
      <c r="FS281" s="45"/>
    </row>
    <row r="282" spans="1:175" ht="15.5" x14ac:dyDescent="0.35">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8"/>
      <c r="AO282" s="8"/>
      <c r="AP282" s="8"/>
      <c r="AQ282" s="8"/>
      <c r="AR282" s="8"/>
      <c r="AS282" s="45"/>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45"/>
      <c r="DD282" s="45"/>
      <c r="DE282" s="45"/>
      <c r="DF282" s="45"/>
      <c r="DG282" s="45"/>
      <c r="DH282" s="45"/>
      <c r="DI282" s="45"/>
      <c r="DJ282" s="45"/>
      <c r="DK282" s="45"/>
      <c r="DL282" s="45"/>
      <c r="DM282" s="45"/>
      <c r="DN282" s="45"/>
      <c r="DO282" s="45"/>
      <c r="DP282" s="45"/>
      <c r="DQ282" s="45"/>
      <c r="DR282" s="45"/>
      <c r="DS282" s="45"/>
      <c r="DT282" s="45"/>
      <c r="DU282" s="45"/>
      <c r="DV282" s="45"/>
      <c r="DW282" s="45"/>
      <c r="DX282" s="45"/>
      <c r="DY282" s="45"/>
      <c r="DZ282" s="45"/>
      <c r="EA282" s="45"/>
      <c r="EB282" s="45"/>
      <c r="EC282" s="45"/>
      <c r="ED282" s="45"/>
      <c r="EE282" s="45"/>
      <c r="EF282" s="45"/>
      <c r="EG282" s="45"/>
      <c r="EH282" s="45"/>
      <c r="EI282" s="45"/>
      <c r="EJ282" s="45"/>
      <c r="EK282" s="45"/>
      <c r="EL282" s="45"/>
      <c r="EM282" s="45"/>
      <c r="EN282" s="45"/>
      <c r="EO282" s="45"/>
      <c r="EP282" s="45"/>
      <c r="EQ282" s="45"/>
      <c r="ER282" s="45"/>
      <c r="ES282" s="45"/>
      <c r="ET282" s="45"/>
      <c r="EU282" s="45"/>
      <c r="EV282" s="8"/>
      <c r="EW282" s="8"/>
      <c r="EX282" s="8"/>
      <c r="EY282" s="8"/>
      <c r="EZ282" s="45"/>
      <c r="FA282" s="45"/>
      <c r="FB282" s="45"/>
      <c r="FC282" s="45"/>
      <c r="FD282" s="45"/>
      <c r="FE282" s="45"/>
      <c r="FF282" s="45"/>
      <c r="FG282" s="45"/>
      <c r="FH282" s="45"/>
      <c r="FI282" s="45"/>
      <c r="FJ282" s="45"/>
      <c r="FK282" s="45"/>
      <c r="FL282" s="45"/>
      <c r="FM282" s="45"/>
      <c r="FN282" s="45"/>
      <c r="FO282" s="45"/>
      <c r="FP282" s="45"/>
      <c r="FQ282" s="45"/>
      <c r="FR282" s="45"/>
      <c r="FS282" s="45"/>
    </row>
    <row r="283" spans="1:175" ht="15.5" x14ac:dyDescent="0.35">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8"/>
      <c r="AO283" s="8"/>
      <c r="AP283" s="8"/>
      <c r="AQ283" s="8"/>
      <c r="AR283" s="8"/>
      <c r="AS283" s="45"/>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8"/>
      <c r="EW283" s="8"/>
      <c r="EX283" s="8"/>
      <c r="EY283" s="8"/>
      <c r="EZ283" s="45"/>
      <c r="FA283" s="45"/>
      <c r="FB283" s="45"/>
      <c r="FC283" s="45"/>
      <c r="FD283" s="45"/>
      <c r="FE283" s="45"/>
      <c r="FF283" s="45"/>
      <c r="FG283" s="45"/>
      <c r="FH283" s="45"/>
      <c r="FI283" s="45"/>
      <c r="FJ283" s="45"/>
      <c r="FK283" s="45"/>
      <c r="FL283" s="45"/>
      <c r="FM283" s="45"/>
      <c r="FN283" s="45"/>
      <c r="FO283" s="45"/>
      <c r="FP283" s="45"/>
      <c r="FQ283" s="45"/>
      <c r="FR283" s="45"/>
      <c r="FS283" s="45"/>
    </row>
    <row r="284" spans="1:175" ht="15.5" x14ac:dyDescent="0.35">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8"/>
      <c r="AO284" s="8"/>
      <c r="AP284" s="8"/>
      <c r="AQ284" s="8"/>
      <c r="AR284" s="8"/>
      <c r="AS284" s="45"/>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45"/>
      <c r="DD284" s="45"/>
      <c r="DE284" s="45"/>
      <c r="DF284" s="45"/>
      <c r="DG284" s="45"/>
      <c r="DH284" s="45"/>
      <c r="DI284" s="45"/>
      <c r="DJ284" s="45"/>
      <c r="DK284" s="45"/>
      <c r="DL284" s="45"/>
      <c r="DM284" s="45"/>
      <c r="DN284" s="45"/>
      <c r="DO284" s="45"/>
      <c r="DP284" s="45"/>
      <c r="DQ284" s="45"/>
      <c r="DR284" s="45"/>
      <c r="DS284" s="45"/>
      <c r="DT284" s="45"/>
      <c r="DU284" s="45"/>
      <c r="DV284" s="45"/>
      <c r="DW284" s="45"/>
      <c r="DX284" s="45"/>
      <c r="DY284" s="45"/>
      <c r="DZ284" s="45"/>
      <c r="EA284" s="45"/>
      <c r="EB284" s="45"/>
      <c r="EC284" s="45"/>
      <c r="ED284" s="45"/>
      <c r="EE284" s="45"/>
      <c r="EF284" s="45"/>
      <c r="EG284" s="45"/>
      <c r="EH284" s="45"/>
      <c r="EI284" s="45"/>
      <c r="EJ284" s="45"/>
      <c r="EK284" s="45"/>
      <c r="EL284" s="45"/>
      <c r="EM284" s="45"/>
      <c r="EN284" s="45"/>
      <c r="EO284" s="45"/>
      <c r="EP284" s="45"/>
      <c r="EQ284" s="45"/>
      <c r="ER284" s="45"/>
      <c r="ES284" s="45"/>
      <c r="ET284" s="45"/>
      <c r="EU284" s="45"/>
      <c r="EV284" s="8"/>
      <c r="EW284" s="8"/>
      <c r="EX284" s="8"/>
      <c r="EY284" s="8"/>
      <c r="EZ284" s="45"/>
      <c r="FA284" s="45"/>
      <c r="FB284" s="45"/>
      <c r="FC284" s="45"/>
      <c r="FD284" s="45"/>
      <c r="FE284" s="45"/>
      <c r="FF284" s="45"/>
      <c r="FG284" s="45"/>
      <c r="FH284" s="45"/>
      <c r="FI284" s="45"/>
      <c r="FJ284" s="45"/>
      <c r="FK284" s="45"/>
      <c r="FL284" s="45"/>
      <c r="FM284" s="45"/>
      <c r="FN284" s="45"/>
      <c r="FO284" s="45"/>
      <c r="FP284" s="45"/>
      <c r="FQ284" s="45"/>
      <c r="FR284" s="45"/>
      <c r="FS284" s="45"/>
    </row>
    <row r="285" spans="1:175" ht="15.5" x14ac:dyDescent="0.35">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8"/>
      <c r="AO285" s="8"/>
      <c r="AP285" s="8"/>
      <c r="AQ285" s="8"/>
      <c r="AR285" s="8"/>
      <c r="AS285" s="45"/>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45"/>
      <c r="DD285" s="45"/>
      <c r="DE285" s="45"/>
      <c r="DF285" s="45"/>
      <c r="DG285" s="45"/>
      <c r="DH285" s="45"/>
      <c r="DI285" s="45"/>
      <c r="DJ285" s="45"/>
      <c r="DK285" s="45"/>
      <c r="DL285" s="45"/>
      <c r="DM285" s="45"/>
      <c r="DN285" s="45"/>
      <c r="DO285" s="45"/>
      <c r="DP285" s="45"/>
      <c r="DQ285" s="45"/>
      <c r="DR285" s="45"/>
      <c r="DS285" s="45"/>
      <c r="DT285" s="45"/>
      <c r="DU285" s="45"/>
      <c r="DV285" s="45"/>
      <c r="DW285" s="45"/>
      <c r="DX285" s="45"/>
      <c r="DY285" s="45"/>
      <c r="DZ285" s="45"/>
      <c r="EA285" s="45"/>
      <c r="EB285" s="45"/>
      <c r="EC285" s="45"/>
      <c r="ED285" s="45"/>
      <c r="EE285" s="45"/>
      <c r="EF285" s="45"/>
      <c r="EG285" s="45"/>
      <c r="EH285" s="45"/>
      <c r="EI285" s="45"/>
      <c r="EJ285" s="45"/>
      <c r="EK285" s="45"/>
      <c r="EL285" s="45"/>
      <c r="EM285" s="45"/>
      <c r="EN285" s="45"/>
      <c r="EO285" s="45"/>
      <c r="EP285" s="45"/>
      <c r="EQ285" s="45"/>
      <c r="ER285" s="45"/>
      <c r="ES285" s="45"/>
      <c r="ET285" s="45"/>
      <c r="EU285" s="45"/>
      <c r="EV285" s="8"/>
      <c r="EW285" s="8"/>
      <c r="EX285" s="8"/>
      <c r="EY285" s="8"/>
      <c r="EZ285" s="45"/>
      <c r="FA285" s="45"/>
      <c r="FB285" s="45"/>
      <c r="FC285" s="45"/>
      <c r="FD285" s="45"/>
      <c r="FE285" s="45"/>
      <c r="FF285" s="45"/>
      <c r="FG285" s="45"/>
      <c r="FH285" s="45"/>
      <c r="FI285" s="45"/>
      <c r="FJ285" s="45"/>
      <c r="FK285" s="45"/>
      <c r="FL285" s="45"/>
      <c r="FM285" s="45"/>
      <c r="FN285" s="45"/>
      <c r="FO285" s="45"/>
      <c r="FP285" s="45"/>
      <c r="FQ285" s="45"/>
      <c r="FR285" s="45"/>
      <c r="FS285" s="45"/>
    </row>
    <row r="286" spans="1:175" ht="15.5" x14ac:dyDescent="0.35">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8"/>
      <c r="AO286" s="8"/>
      <c r="AP286" s="8"/>
      <c r="AQ286" s="8"/>
      <c r="AR286" s="8"/>
      <c r="AS286" s="45"/>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45"/>
      <c r="DD286" s="45"/>
      <c r="DE286" s="45"/>
      <c r="DF286" s="45"/>
      <c r="DG286" s="45"/>
      <c r="DH286" s="45"/>
      <c r="DI286" s="45"/>
      <c r="DJ286" s="45"/>
      <c r="DK286" s="45"/>
      <c r="DL286" s="45"/>
      <c r="DM286" s="45"/>
      <c r="DN286" s="45"/>
      <c r="DO286" s="45"/>
      <c r="DP286" s="45"/>
      <c r="DQ286" s="45"/>
      <c r="DR286" s="45"/>
      <c r="DS286" s="45"/>
      <c r="DT286" s="45"/>
      <c r="DU286" s="45"/>
      <c r="DV286" s="45"/>
      <c r="DW286" s="45"/>
      <c r="DX286" s="45"/>
      <c r="DY286" s="45"/>
      <c r="DZ286" s="45"/>
      <c r="EA286" s="45"/>
      <c r="EB286" s="45"/>
      <c r="EC286" s="45"/>
      <c r="ED286" s="45"/>
      <c r="EE286" s="45"/>
      <c r="EF286" s="45"/>
      <c r="EG286" s="45"/>
      <c r="EH286" s="45"/>
      <c r="EI286" s="45"/>
      <c r="EJ286" s="45"/>
      <c r="EK286" s="45"/>
      <c r="EL286" s="45"/>
      <c r="EM286" s="45"/>
      <c r="EN286" s="45"/>
      <c r="EO286" s="45"/>
      <c r="EP286" s="45"/>
      <c r="EQ286" s="45"/>
      <c r="ER286" s="45"/>
      <c r="ES286" s="45"/>
      <c r="ET286" s="45"/>
      <c r="EU286" s="45"/>
      <c r="EV286" s="8"/>
      <c r="EW286" s="8"/>
      <c r="EX286" s="8"/>
      <c r="EY286" s="8"/>
      <c r="EZ286" s="45"/>
      <c r="FA286" s="45"/>
      <c r="FB286" s="45"/>
      <c r="FC286" s="45"/>
      <c r="FD286" s="45"/>
      <c r="FE286" s="45"/>
      <c r="FF286" s="45"/>
      <c r="FG286" s="45"/>
      <c r="FH286" s="45"/>
      <c r="FI286" s="45"/>
      <c r="FJ286" s="45"/>
      <c r="FK286" s="45"/>
      <c r="FL286" s="45"/>
      <c r="FM286" s="45"/>
      <c r="FN286" s="45"/>
      <c r="FO286" s="45"/>
      <c r="FP286" s="45"/>
      <c r="FQ286" s="45"/>
      <c r="FR286" s="45"/>
      <c r="FS286" s="45"/>
    </row>
    <row r="287" spans="1:175" ht="15.5" x14ac:dyDescent="0.35">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8"/>
      <c r="AO287" s="8"/>
      <c r="AP287" s="8"/>
      <c r="AQ287" s="8"/>
      <c r="AR287" s="8"/>
      <c r="AS287" s="45"/>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45"/>
      <c r="DD287" s="45"/>
      <c r="DE287" s="45"/>
      <c r="DF287" s="45"/>
      <c r="DG287" s="45"/>
      <c r="DH287" s="45"/>
      <c r="DI287" s="45"/>
      <c r="DJ287" s="45"/>
      <c r="DK287" s="45"/>
      <c r="DL287" s="45"/>
      <c r="DM287" s="45"/>
      <c r="DN287" s="45"/>
      <c r="DO287" s="45"/>
      <c r="DP287" s="45"/>
      <c r="DQ287" s="45"/>
      <c r="DR287" s="45"/>
      <c r="DS287" s="45"/>
      <c r="DT287" s="45"/>
      <c r="DU287" s="45"/>
      <c r="DV287" s="45"/>
      <c r="DW287" s="45"/>
      <c r="DX287" s="45"/>
      <c r="DY287" s="45"/>
      <c r="DZ287" s="45"/>
      <c r="EA287" s="45"/>
      <c r="EB287" s="45"/>
      <c r="EC287" s="45"/>
      <c r="ED287" s="45"/>
      <c r="EE287" s="45"/>
      <c r="EF287" s="45"/>
      <c r="EG287" s="45"/>
      <c r="EH287" s="45"/>
      <c r="EI287" s="45"/>
      <c r="EJ287" s="45"/>
      <c r="EK287" s="45"/>
      <c r="EL287" s="45"/>
      <c r="EM287" s="45"/>
      <c r="EN287" s="45"/>
      <c r="EO287" s="45"/>
      <c r="EP287" s="45"/>
      <c r="EQ287" s="45"/>
      <c r="ER287" s="45"/>
      <c r="ES287" s="45"/>
      <c r="ET287" s="45"/>
      <c r="EU287" s="45"/>
      <c r="EV287" s="8"/>
      <c r="EW287" s="8"/>
      <c r="EX287" s="8"/>
      <c r="EY287" s="8"/>
      <c r="EZ287" s="45"/>
      <c r="FA287" s="45"/>
      <c r="FB287" s="45"/>
      <c r="FC287" s="45"/>
      <c r="FD287" s="45"/>
      <c r="FE287" s="45"/>
      <c r="FF287" s="45"/>
      <c r="FG287" s="45"/>
      <c r="FH287" s="45"/>
      <c r="FI287" s="45"/>
      <c r="FJ287" s="45"/>
      <c r="FK287" s="45"/>
      <c r="FL287" s="45"/>
      <c r="FM287" s="45"/>
      <c r="FN287" s="45"/>
      <c r="FO287" s="45"/>
      <c r="FP287" s="45"/>
      <c r="FQ287" s="45"/>
      <c r="FR287" s="45"/>
      <c r="FS287" s="45"/>
    </row>
    <row r="288" spans="1:175" ht="15.5" x14ac:dyDescent="0.35">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8"/>
      <c r="AO288" s="8"/>
      <c r="AP288" s="8"/>
      <c r="AQ288" s="8"/>
      <c r="AR288" s="8"/>
      <c r="AS288" s="45"/>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45"/>
      <c r="DD288" s="45"/>
      <c r="DE288" s="45"/>
      <c r="DF288" s="45"/>
      <c r="DG288" s="45"/>
      <c r="DH288" s="45"/>
      <c r="DI288" s="45"/>
      <c r="DJ288" s="45"/>
      <c r="DK288" s="45"/>
      <c r="DL288" s="45"/>
      <c r="DM288" s="45"/>
      <c r="DN288" s="45"/>
      <c r="DO288" s="45"/>
      <c r="DP288" s="45"/>
      <c r="DQ288" s="45"/>
      <c r="DR288" s="45"/>
      <c r="DS288" s="45"/>
      <c r="DT288" s="45"/>
      <c r="DU288" s="45"/>
      <c r="DV288" s="45"/>
      <c r="DW288" s="45"/>
      <c r="DX288" s="45"/>
      <c r="DY288" s="45"/>
      <c r="DZ288" s="45"/>
      <c r="EA288" s="45"/>
      <c r="EB288" s="45"/>
      <c r="EC288" s="45"/>
      <c r="ED288" s="45"/>
      <c r="EE288" s="45"/>
      <c r="EF288" s="45"/>
      <c r="EG288" s="45"/>
      <c r="EH288" s="45"/>
      <c r="EI288" s="45"/>
      <c r="EJ288" s="45"/>
      <c r="EK288" s="45"/>
      <c r="EL288" s="45"/>
      <c r="EM288" s="45"/>
      <c r="EN288" s="45"/>
      <c r="EO288" s="45"/>
      <c r="EP288" s="45"/>
      <c r="EQ288" s="45"/>
      <c r="ER288" s="45"/>
      <c r="ES288" s="45"/>
      <c r="ET288" s="45"/>
      <c r="EU288" s="45"/>
      <c r="EV288" s="8"/>
      <c r="EW288" s="8"/>
      <c r="EX288" s="8"/>
      <c r="EY288" s="8"/>
      <c r="EZ288" s="45"/>
      <c r="FA288" s="45"/>
      <c r="FB288" s="45"/>
      <c r="FC288" s="45"/>
      <c r="FD288" s="45"/>
      <c r="FE288" s="45"/>
      <c r="FF288" s="45"/>
      <c r="FG288" s="45"/>
      <c r="FH288" s="45"/>
      <c r="FI288" s="45"/>
      <c r="FJ288" s="45"/>
      <c r="FK288" s="45"/>
      <c r="FL288" s="45"/>
      <c r="FM288" s="45"/>
      <c r="FN288" s="45"/>
      <c r="FO288" s="45"/>
      <c r="FP288" s="45"/>
      <c r="FQ288" s="45"/>
      <c r="FR288" s="45"/>
      <c r="FS288" s="45"/>
    </row>
    <row r="289" spans="1:175" ht="15.5" x14ac:dyDescent="0.35">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8"/>
      <c r="AO289" s="8"/>
      <c r="AP289" s="8"/>
      <c r="AQ289" s="8"/>
      <c r="AR289" s="8"/>
      <c r="AS289" s="45"/>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45"/>
      <c r="DD289" s="45"/>
      <c r="DE289" s="45"/>
      <c r="DF289" s="45"/>
      <c r="DG289" s="45"/>
      <c r="DH289" s="45"/>
      <c r="DI289" s="45"/>
      <c r="DJ289" s="45"/>
      <c r="DK289" s="45"/>
      <c r="DL289" s="45"/>
      <c r="DM289" s="45"/>
      <c r="DN289" s="45"/>
      <c r="DO289" s="45"/>
      <c r="DP289" s="45"/>
      <c r="DQ289" s="45"/>
      <c r="DR289" s="45"/>
      <c r="DS289" s="45"/>
      <c r="DT289" s="45"/>
      <c r="DU289" s="45"/>
      <c r="DV289" s="45"/>
      <c r="DW289" s="45"/>
      <c r="DX289" s="45"/>
      <c r="DY289" s="45"/>
      <c r="DZ289" s="45"/>
      <c r="EA289" s="45"/>
      <c r="EB289" s="45"/>
      <c r="EC289" s="45"/>
      <c r="ED289" s="45"/>
      <c r="EE289" s="45"/>
      <c r="EF289" s="45"/>
      <c r="EG289" s="45"/>
      <c r="EH289" s="45"/>
      <c r="EI289" s="45"/>
      <c r="EJ289" s="45"/>
      <c r="EK289" s="45"/>
      <c r="EL289" s="45"/>
      <c r="EM289" s="45"/>
      <c r="EN289" s="45"/>
      <c r="EO289" s="45"/>
      <c r="EP289" s="45"/>
      <c r="EQ289" s="45"/>
      <c r="ER289" s="45"/>
      <c r="ES289" s="45"/>
      <c r="ET289" s="45"/>
      <c r="EU289" s="45"/>
      <c r="EV289" s="8"/>
      <c r="EW289" s="8"/>
      <c r="EX289" s="8"/>
      <c r="EY289" s="8"/>
      <c r="EZ289" s="45"/>
      <c r="FA289" s="45"/>
      <c r="FB289" s="45"/>
      <c r="FC289" s="45"/>
      <c r="FD289" s="45"/>
      <c r="FE289" s="45"/>
      <c r="FF289" s="45"/>
      <c r="FG289" s="45"/>
      <c r="FH289" s="45"/>
      <c r="FI289" s="45"/>
      <c r="FJ289" s="45"/>
      <c r="FK289" s="45"/>
      <c r="FL289" s="45"/>
      <c r="FM289" s="45"/>
      <c r="FN289" s="45"/>
      <c r="FO289" s="45"/>
      <c r="FP289" s="45"/>
      <c r="FQ289" s="45"/>
      <c r="FR289" s="45"/>
      <c r="FS289" s="45"/>
    </row>
    <row r="290" spans="1:175" ht="15.5" x14ac:dyDescent="0.35">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8"/>
      <c r="AO290" s="8"/>
      <c r="AP290" s="8"/>
      <c r="AQ290" s="8"/>
      <c r="AR290" s="8"/>
      <c r="AS290" s="45"/>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45"/>
      <c r="DD290" s="45"/>
      <c r="DE290" s="45"/>
      <c r="DF290" s="45"/>
      <c r="DG290" s="45"/>
      <c r="DH290" s="45"/>
      <c r="DI290" s="45"/>
      <c r="DJ290" s="45"/>
      <c r="DK290" s="45"/>
      <c r="DL290" s="45"/>
      <c r="DM290" s="45"/>
      <c r="DN290" s="45"/>
      <c r="DO290" s="45"/>
      <c r="DP290" s="45"/>
      <c r="DQ290" s="45"/>
      <c r="DR290" s="45"/>
      <c r="DS290" s="45"/>
      <c r="DT290" s="45"/>
      <c r="DU290" s="45"/>
      <c r="DV290" s="45"/>
      <c r="DW290" s="45"/>
      <c r="DX290" s="45"/>
      <c r="DY290" s="45"/>
      <c r="DZ290" s="45"/>
      <c r="EA290" s="45"/>
      <c r="EB290" s="45"/>
      <c r="EC290" s="45"/>
      <c r="ED290" s="45"/>
      <c r="EE290" s="45"/>
      <c r="EF290" s="45"/>
      <c r="EG290" s="45"/>
      <c r="EH290" s="45"/>
      <c r="EI290" s="45"/>
      <c r="EJ290" s="45"/>
      <c r="EK290" s="45"/>
      <c r="EL290" s="45"/>
      <c r="EM290" s="45"/>
      <c r="EN290" s="45"/>
      <c r="EO290" s="45"/>
      <c r="EP290" s="45"/>
      <c r="EQ290" s="45"/>
      <c r="ER290" s="45"/>
      <c r="ES290" s="45"/>
      <c r="ET290" s="45"/>
      <c r="EU290" s="45"/>
      <c r="EV290" s="8"/>
      <c r="EW290" s="8"/>
      <c r="EX290" s="8"/>
      <c r="EY290" s="8"/>
      <c r="EZ290" s="45"/>
      <c r="FA290" s="45"/>
      <c r="FB290" s="45"/>
      <c r="FC290" s="45"/>
      <c r="FD290" s="45"/>
      <c r="FE290" s="45"/>
      <c r="FF290" s="45"/>
      <c r="FG290" s="45"/>
      <c r="FH290" s="45"/>
      <c r="FI290" s="45"/>
      <c r="FJ290" s="45"/>
      <c r="FK290" s="45"/>
      <c r="FL290" s="45"/>
      <c r="FM290" s="45"/>
      <c r="FN290" s="45"/>
      <c r="FO290" s="45"/>
      <c r="FP290" s="45"/>
      <c r="FQ290" s="45"/>
      <c r="FR290" s="45"/>
      <c r="FS290" s="45"/>
    </row>
    <row r="291" spans="1:175" ht="15.5" x14ac:dyDescent="0.35">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8"/>
      <c r="AO291" s="8"/>
      <c r="AP291" s="8"/>
      <c r="AQ291" s="8"/>
      <c r="AR291" s="8"/>
      <c r="AS291" s="45"/>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45"/>
      <c r="DD291" s="45"/>
      <c r="DE291" s="45"/>
      <c r="DF291" s="45"/>
      <c r="DG291" s="45"/>
      <c r="DH291" s="45"/>
      <c r="DI291" s="45"/>
      <c r="DJ291" s="45"/>
      <c r="DK291" s="45"/>
      <c r="DL291" s="45"/>
      <c r="DM291" s="45"/>
      <c r="DN291" s="45"/>
      <c r="DO291" s="45"/>
      <c r="DP291" s="45"/>
      <c r="DQ291" s="45"/>
      <c r="DR291" s="45"/>
      <c r="DS291" s="45"/>
      <c r="DT291" s="45"/>
      <c r="DU291" s="45"/>
      <c r="DV291" s="45"/>
      <c r="DW291" s="45"/>
      <c r="DX291" s="45"/>
      <c r="DY291" s="45"/>
      <c r="DZ291" s="45"/>
      <c r="EA291" s="45"/>
      <c r="EB291" s="45"/>
      <c r="EC291" s="45"/>
      <c r="ED291" s="45"/>
      <c r="EE291" s="45"/>
      <c r="EF291" s="45"/>
      <c r="EG291" s="45"/>
      <c r="EH291" s="45"/>
      <c r="EI291" s="45"/>
      <c r="EJ291" s="45"/>
      <c r="EK291" s="45"/>
      <c r="EL291" s="45"/>
      <c r="EM291" s="45"/>
      <c r="EN291" s="45"/>
      <c r="EO291" s="45"/>
      <c r="EP291" s="45"/>
      <c r="EQ291" s="45"/>
      <c r="ER291" s="45"/>
      <c r="ES291" s="45"/>
      <c r="ET291" s="45"/>
      <c r="EU291" s="45"/>
      <c r="EV291" s="8"/>
      <c r="EW291" s="8"/>
      <c r="EX291" s="8"/>
      <c r="EY291" s="8"/>
      <c r="EZ291" s="45"/>
      <c r="FA291" s="45"/>
      <c r="FB291" s="45"/>
      <c r="FC291" s="45"/>
      <c r="FD291" s="45"/>
      <c r="FE291" s="45"/>
      <c r="FF291" s="45"/>
      <c r="FG291" s="45"/>
      <c r="FH291" s="45"/>
      <c r="FI291" s="45"/>
      <c r="FJ291" s="45"/>
      <c r="FK291" s="45"/>
      <c r="FL291" s="45"/>
      <c r="FM291" s="45"/>
      <c r="FN291" s="45"/>
      <c r="FO291" s="45"/>
      <c r="FP291" s="45"/>
      <c r="FQ291" s="45"/>
      <c r="FR291" s="45"/>
      <c r="FS291" s="45"/>
    </row>
    <row r="292" spans="1:175" ht="15.5" x14ac:dyDescent="0.35">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8"/>
      <c r="AO292" s="8"/>
      <c r="AP292" s="8"/>
      <c r="AQ292" s="8"/>
      <c r="AR292" s="8"/>
      <c r="AS292" s="45"/>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45"/>
      <c r="DD292" s="45"/>
      <c r="DE292" s="45"/>
      <c r="DF292" s="45"/>
      <c r="DG292" s="45"/>
      <c r="DH292" s="45"/>
      <c r="DI292" s="45"/>
      <c r="DJ292" s="45"/>
      <c r="DK292" s="45"/>
      <c r="DL292" s="45"/>
      <c r="DM292" s="45"/>
      <c r="DN292" s="45"/>
      <c r="DO292" s="45"/>
      <c r="DP292" s="45"/>
      <c r="DQ292" s="45"/>
      <c r="DR292" s="45"/>
      <c r="DS292" s="45"/>
      <c r="DT292" s="45"/>
      <c r="DU292" s="45"/>
      <c r="DV292" s="45"/>
      <c r="DW292" s="45"/>
      <c r="DX292" s="45"/>
      <c r="DY292" s="45"/>
      <c r="DZ292" s="45"/>
      <c r="EA292" s="45"/>
      <c r="EB292" s="45"/>
      <c r="EC292" s="45"/>
      <c r="ED292" s="45"/>
      <c r="EE292" s="45"/>
      <c r="EF292" s="45"/>
      <c r="EG292" s="45"/>
      <c r="EH292" s="45"/>
      <c r="EI292" s="45"/>
      <c r="EJ292" s="45"/>
      <c r="EK292" s="45"/>
      <c r="EL292" s="45"/>
      <c r="EM292" s="45"/>
      <c r="EN292" s="45"/>
      <c r="EO292" s="45"/>
      <c r="EP292" s="45"/>
      <c r="EQ292" s="45"/>
      <c r="ER292" s="45"/>
      <c r="ES292" s="45"/>
      <c r="ET292" s="45"/>
      <c r="EU292" s="45"/>
      <c r="EV292" s="8"/>
      <c r="EW292" s="8"/>
      <c r="EX292" s="8"/>
      <c r="EY292" s="8"/>
      <c r="EZ292" s="45"/>
      <c r="FA292" s="45"/>
      <c r="FB292" s="45"/>
      <c r="FC292" s="45"/>
      <c r="FD292" s="45"/>
      <c r="FE292" s="45"/>
      <c r="FF292" s="45"/>
      <c r="FG292" s="45"/>
      <c r="FH292" s="45"/>
      <c r="FI292" s="45"/>
      <c r="FJ292" s="45"/>
      <c r="FK292" s="45"/>
      <c r="FL292" s="45"/>
      <c r="FM292" s="45"/>
      <c r="FN292" s="45"/>
      <c r="FO292" s="45"/>
      <c r="FP292" s="45"/>
      <c r="FQ292" s="45"/>
      <c r="FR292" s="45"/>
      <c r="FS292" s="45"/>
    </row>
    <row r="293" spans="1:175" ht="15.5" x14ac:dyDescent="0.35">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8"/>
      <c r="AO293" s="8"/>
      <c r="AP293" s="8"/>
      <c r="AQ293" s="8"/>
      <c r="AR293" s="8"/>
      <c r="AS293" s="45"/>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45"/>
      <c r="DD293" s="45"/>
      <c r="DE293" s="45"/>
      <c r="DF293" s="45"/>
      <c r="DG293" s="45"/>
      <c r="DH293" s="45"/>
      <c r="DI293" s="45"/>
      <c r="DJ293" s="45"/>
      <c r="DK293" s="45"/>
      <c r="DL293" s="45"/>
      <c r="DM293" s="45"/>
      <c r="DN293" s="45"/>
      <c r="DO293" s="45"/>
      <c r="DP293" s="45"/>
      <c r="DQ293" s="45"/>
      <c r="DR293" s="45"/>
      <c r="DS293" s="45"/>
      <c r="DT293" s="45"/>
      <c r="DU293" s="45"/>
      <c r="DV293" s="45"/>
      <c r="DW293" s="45"/>
      <c r="DX293" s="45"/>
      <c r="DY293" s="45"/>
      <c r="DZ293" s="45"/>
      <c r="EA293" s="45"/>
      <c r="EB293" s="45"/>
      <c r="EC293" s="45"/>
      <c r="ED293" s="45"/>
      <c r="EE293" s="45"/>
      <c r="EF293" s="45"/>
      <c r="EG293" s="45"/>
      <c r="EH293" s="45"/>
      <c r="EI293" s="45"/>
      <c r="EJ293" s="45"/>
      <c r="EK293" s="45"/>
      <c r="EL293" s="45"/>
      <c r="EM293" s="45"/>
      <c r="EN293" s="45"/>
      <c r="EO293" s="45"/>
      <c r="EP293" s="45"/>
      <c r="EQ293" s="45"/>
      <c r="ER293" s="45"/>
      <c r="ES293" s="45"/>
      <c r="ET293" s="45"/>
      <c r="EU293" s="45"/>
      <c r="EV293" s="8"/>
      <c r="EW293" s="8"/>
      <c r="EX293" s="8"/>
      <c r="EY293" s="8"/>
      <c r="EZ293" s="45"/>
      <c r="FA293" s="45"/>
      <c r="FB293" s="45"/>
      <c r="FC293" s="45"/>
      <c r="FD293" s="45"/>
      <c r="FE293" s="45"/>
      <c r="FF293" s="45"/>
      <c r="FG293" s="45"/>
      <c r="FH293" s="45"/>
      <c r="FI293" s="45"/>
      <c r="FJ293" s="45"/>
      <c r="FK293" s="45"/>
      <c r="FL293" s="45"/>
      <c r="FM293" s="45"/>
      <c r="FN293" s="45"/>
      <c r="FO293" s="45"/>
      <c r="FP293" s="45"/>
      <c r="FQ293" s="45"/>
      <c r="FR293" s="45"/>
      <c r="FS293" s="45"/>
    </row>
    <row r="294" spans="1:175" ht="15.5" x14ac:dyDescent="0.35">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8"/>
      <c r="AO294" s="8"/>
      <c r="AP294" s="8"/>
      <c r="AQ294" s="8"/>
      <c r="AR294" s="8"/>
      <c r="AS294" s="45"/>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45"/>
      <c r="DD294" s="45"/>
      <c r="DE294" s="45"/>
      <c r="DF294" s="45"/>
      <c r="DG294" s="45"/>
      <c r="DH294" s="45"/>
      <c r="DI294" s="45"/>
      <c r="DJ294" s="45"/>
      <c r="DK294" s="45"/>
      <c r="DL294" s="45"/>
      <c r="DM294" s="45"/>
      <c r="DN294" s="45"/>
      <c r="DO294" s="45"/>
      <c r="DP294" s="45"/>
      <c r="DQ294" s="45"/>
      <c r="DR294" s="45"/>
      <c r="DS294" s="45"/>
      <c r="DT294" s="45"/>
      <c r="DU294" s="45"/>
      <c r="DV294" s="45"/>
      <c r="DW294" s="45"/>
      <c r="DX294" s="45"/>
      <c r="DY294" s="45"/>
      <c r="DZ294" s="45"/>
      <c r="EA294" s="45"/>
      <c r="EB294" s="45"/>
      <c r="EC294" s="45"/>
      <c r="ED294" s="45"/>
      <c r="EE294" s="45"/>
      <c r="EF294" s="45"/>
      <c r="EG294" s="45"/>
      <c r="EH294" s="45"/>
      <c r="EI294" s="45"/>
      <c r="EJ294" s="45"/>
      <c r="EK294" s="45"/>
      <c r="EL294" s="45"/>
      <c r="EM294" s="45"/>
      <c r="EN294" s="45"/>
      <c r="EO294" s="45"/>
      <c r="EP294" s="45"/>
      <c r="EQ294" s="45"/>
      <c r="ER294" s="45"/>
      <c r="ES294" s="45"/>
      <c r="ET294" s="45"/>
      <c r="EU294" s="45"/>
      <c r="EV294" s="8"/>
      <c r="EW294" s="8"/>
      <c r="EX294" s="8"/>
      <c r="EY294" s="8"/>
      <c r="EZ294" s="45"/>
      <c r="FA294" s="45"/>
      <c r="FB294" s="45"/>
      <c r="FC294" s="45"/>
      <c r="FD294" s="45"/>
      <c r="FE294" s="45"/>
      <c r="FF294" s="45"/>
      <c r="FG294" s="45"/>
      <c r="FH294" s="45"/>
      <c r="FI294" s="45"/>
      <c r="FJ294" s="45"/>
      <c r="FK294" s="45"/>
      <c r="FL294" s="45"/>
      <c r="FM294" s="45"/>
      <c r="FN294" s="45"/>
      <c r="FO294" s="45"/>
      <c r="FP294" s="45"/>
      <c r="FQ294" s="45"/>
      <c r="FR294" s="45"/>
      <c r="FS294" s="45"/>
    </row>
    <row r="295" spans="1:175" ht="15.5" x14ac:dyDescent="0.35">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8"/>
      <c r="AO295" s="8"/>
      <c r="AP295" s="8"/>
      <c r="AQ295" s="8"/>
      <c r="AR295" s="8"/>
      <c r="AS295" s="45"/>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45"/>
      <c r="DD295" s="45"/>
      <c r="DE295" s="45"/>
      <c r="DF295" s="45"/>
      <c r="DG295" s="45"/>
      <c r="DH295" s="45"/>
      <c r="DI295" s="45"/>
      <c r="DJ295" s="45"/>
      <c r="DK295" s="45"/>
      <c r="DL295" s="45"/>
      <c r="DM295" s="45"/>
      <c r="DN295" s="45"/>
      <c r="DO295" s="45"/>
      <c r="DP295" s="45"/>
      <c r="DQ295" s="45"/>
      <c r="DR295" s="45"/>
      <c r="DS295" s="45"/>
      <c r="DT295" s="45"/>
      <c r="DU295" s="45"/>
      <c r="DV295" s="45"/>
      <c r="DW295" s="45"/>
      <c r="DX295" s="45"/>
      <c r="DY295" s="45"/>
      <c r="DZ295" s="45"/>
      <c r="EA295" s="45"/>
      <c r="EB295" s="45"/>
      <c r="EC295" s="45"/>
      <c r="ED295" s="45"/>
      <c r="EE295" s="45"/>
      <c r="EF295" s="45"/>
      <c r="EG295" s="45"/>
      <c r="EH295" s="45"/>
      <c r="EI295" s="45"/>
      <c r="EJ295" s="45"/>
      <c r="EK295" s="45"/>
      <c r="EL295" s="45"/>
      <c r="EM295" s="45"/>
      <c r="EN295" s="45"/>
      <c r="EO295" s="45"/>
      <c r="EP295" s="45"/>
      <c r="EQ295" s="45"/>
      <c r="ER295" s="45"/>
      <c r="ES295" s="45"/>
      <c r="ET295" s="45"/>
      <c r="EU295" s="45"/>
      <c r="EV295" s="8"/>
      <c r="EW295" s="8"/>
      <c r="EX295" s="8"/>
      <c r="EY295" s="8"/>
      <c r="EZ295" s="45"/>
      <c r="FA295" s="45"/>
      <c r="FB295" s="45"/>
      <c r="FC295" s="45"/>
      <c r="FD295" s="45"/>
      <c r="FE295" s="45"/>
      <c r="FF295" s="45"/>
      <c r="FG295" s="45"/>
      <c r="FH295" s="45"/>
      <c r="FI295" s="45"/>
      <c r="FJ295" s="45"/>
      <c r="FK295" s="45"/>
      <c r="FL295" s="45"/>
      <c r="FM295" s="45"/>
      <c r="FN295" s="45"/>
      <c r="FO295" s="45"/>
      <c r="FP295" s="45"/>
      <c r="FQ295" s="45"/>
      <c r="FR295" s="45"/>
      <c r="FS295" s="45"/>
    </row>
    <row r="296" spans="1:175" ht="15.5" x14ac:dyDescent="0.35">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8"/>
      <c r="AO296" s="8"/>
      <c r="AP296" s="8"/>
      <c r="AQ296" s="8"/>
      <c r="AR296" s="8"/>
      <c r="AS296" s="45"/>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45"/>
      <c r="DD296" s="45"/>
      <c r="DE296" s="45"/>
      <c r="DF296" s="45"/>
      <c r="DG296" s="45"/>
      <c r="DH296" s="45"/>
      <c r="DI296" s="45"/>
      <c r="DJ296" s="45"/>
      <c r="DK296" s="45"/>
      <c r="DL296" s="45"/>
      <c r="DM296" s="45"/>
      <c r="DN296" s="45"/>
      <c r="DO296" s="45"/>
      <c r="DP296" s="45"/>
      <c r="DQ296" s="45"/>
      <c r="DR296" s="45"/>
      <c r="DS296" s="45"/>
      <c r="DT296" s="45"/>
      <c r="DU296" s="45"/>
      <c r="DV296" s="45"/>
      <c r="DW296" s="45"/>
      <c r="DX296" s="45"/>
      <c r="DY296" s="45"/>
      <c r="DZ296" s="45"/>
      <c r="EA296" s="45"/>
      <c r="EB296" s="45"/>
      <c r="EC296" s="45"/>
      <c r="ED296" s="45"/>
      <c r="EE296" s="45"/>
      <c r="EF296" s="45"/>
      <c r="EG296" s="45"/>
      <c r="EH296" s="45"/>
      <c r="EI296" s="45"/>
      <c r="EJ296" s="45"/>
      <c r="EK296" s="45"/>
      <c r="EL296" s="45"/>
      <c r="EM296" s="45"/>
      <c r="EN296" s="45"/>
      <c r="EO296" s="45"/>
      <c r="EP296" s="45"/>
      <c r="EQ296" s="45"/>
      <c r="ER296" s="45"/>
      <c r="ES296" s="45"/>
      <c r="ET296" s="45"/>
      <c r="EU296" s="45"/>
      <c r="EV296" s="8"/>
      <c r="EW296" s="8"/>
      <c r="EX296" s="8"/>
      <c r="EY296" s="8"/>
      <c r="EZ296" s="45"/>
      <c r="FA296" s="45"/>
      <c r="FB296" s="45"/>
      <c r="FC296" s="45"/>
      <c r="FD296" s="45"/>
      <c r="FE296" s="45"/>
      <c r="FF296" s="45"/>
      <c r="FG296" s="45"/>
      <c r="FH296" s="45"/>
      <c r="FI296" s="45"/>
      <c r="FJ296" s="45"/>
      <c r="FK296" s="45"/>
      <c r="FL296" s="45"/>
      <c r="FM296" s="45"/>
      <c r="FN296" s="45"/>
      <c r="FO296" s="45"/>
      <c r="FP296" s="45"/>
      <c r="FQ296" s="45"/>
      <c r="FR296" s="45"/>
      <c r="FS296" s="45"/>
    </row>
    <row r="297" spans="1:175" ht="15.5" x14ac:dyDescent="0.35">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8"/>
      <c r="AO297" s="8"/>
      <c r="AP297" s="8"/>
      <c r="AQ297" s="8"/>
      <c r="AR297" s="8"/>
      <c r="AS297" s="45"/>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45"/>
      <c r="DD297" s="45"/>
      <c r="DE297" s="45"/>
      <c r="DF297" s="45"/>
      <c r="DG297" s="45"/>
      <c r="DH297" s="45"/>
      <c r="DI297" s="45"/>
      <c r="DJ297" s="45"/>
      <c r="DK297" s="45"/>
      <c r="DL297" s="45"/>
      <c r="DM297" s="45"/>
      <c r="DN297" s="45"/>
      <c r="DO297" s="45"/>
      <c r="DP297" s="45"/>
      <c r="DQ297" s="45"/>
      <c r="DR297" s="45"/>
      <c r="DS297" s="45"/>
      <c r="DT297" s="45"/>
      <c r="DU297" s="45"/>
      <c r="DV297" s="45"/>
      <c r="DW297" s="45"/>
      <c r="DX297" s="45"/>
      <c r="DY297" s="45"/>
      <c r="DZ297" s="45"/>
      <c r="EA297" s="45"/>
      <c r="EB297" s="45"/>
      <c r="EC297" s="45"/>
      <c r="ED297" s="45"/>
      <c r="EE297" s="45"/>
      <c r="EF297" s="45"/>
      <c r="EG297" s="45"/>
      <c r="EH297" s="45"/>
      <c r="EI297" s="45"/>
      <c r="EJ297" s="45"/>
      <c r="EK297" s="45"/>
      <c r="EL297" s="45"/>
      <c r="EM297" s="45"/>
      <c r="EN297" s="45"/>
      <c r="EO297" s="45"/>
      <c r="EP297" s="45"/>
      <c r="EQ297" s="45"/>
      <c r="ER297" s="45"/>
      <c r="ES297" s="45"/>
      <c r="ET297" s="45"/>
      <c r="EU297" s="45"/>
      <c r="EV297" s="8"/>
      <c r="EW297" s="8"/>
      <c r="EX297" s="8"/>
      <c r="EY297" s="8"/>
      <c r="EZ297" s="45"/>
      <c r="FA297" s="45"/>
      <c r="FB297" s="45"/>
      <c r="FC297" s="45"/>
      <c r="FD297" s="45"/>
      <c r="FE297" s="45"/>
      <c r="FF297" s="45"/>
      <c r="FG297" s="45"/>
      <c r="FH297" s="45"/>
      <c r="FI297" s="45"/>
      <c r="FJ297" s="45"/>
      <c r="FK297" s="45"/>
      <c r="FL297" s="45"/>
      <c r="FM297" s="45"/>
      <c r="FN297" s="45"/>
      <c r="FO297" s="45"/>
      <c r="FP297" s="45"/>
      <c r="FQ297" s="45"/>
      <c r="FR297" s="45"/>
      <c r="FS297" s="45"/>
    </row>
    <row r="298" spans="1:175" ht="15.5" x14ac:dyDescent="0.35">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8"/>
      <c r="AO298" s="8"/>
      <c r="AP298" s="8"/>
      <c r="AQ298" s="8"/>
      <c r="AR298" s="8"/>
      <c r="AS298" s="45"/>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45"/>
      <c r="DD298" s="45"/>
      <c r="DE298" s="45"/>
      <c r="DF298" s="45"/>
      <c r="DG298" s="45"/>
      <c r="DH298" s="45"/>
      <c r="DI298" s="45"/>
      <c r="DJ298" s="45"/>
      <c r="DK298" s="45"/>
      <c r="DL298" s="45"/>
      <c r="DM298" s="45"/>
      <c r="DN298" s="45"/>
      <c r="DO298" s="45"/>
      <c r="DP298" s="45"/>
      <c r="DQ298" s="45"/>
      <c r="DR298" s="45"/>
      <c r="DS298" s="45"/>
      <c r="DT298" s="45"/>
      <c r="DU298" s="45"/>
      <c r="DV298" s="45"/>
      <c r="DW298" s="45"/>
      <c r="DX298" s="45"/>
      <c r="DY298" s="45"/>
      <c r="DZ298" s="45"/>
      <c r="EA298" s="45"/>
      <c r="EB298" s="45"/>
      <c r="EC298" s="45"/>
      <c r="ED298" s="45"/>
      <c r="EE298" s="45"/>
      <c r="EF298" s="45"/>
      <c r="EG298" s="45"/>
      <c r="EH298" s="45"/>
      <c r="EI298" s="45"/>
      <c r="EJ298" s="45"/>
      <c r="EK298" s="45"/>
      <c r="EL298" s="45"/>
      <c r="EM298" s="45"/>
      <c r="EN298" s="45"/>
      <c r="EO298" s="45"/>
      <c r="EP298" s="45"/>
      <c r="EQ298" s="45"/>
      <c r="ER298" s="45"/>
      <c r="ES298" s="45"/>
      <c r="ET298" s="45"/>
      <c r="EU298" s="45"/>
      <c r="EV298" s="8"/>
      <c r="EW298" s="8"/>
      <c r="EX298" s="8"/>
      <c r="EY298" s="8"/>
      <c r="EZ298" s="45"/>
      <c r="FA298" s="45"/>
      <c r="FB298" s="45"/>
      <c r="FC298" s="45"/>
      <c r="FD298" s="45"/>
      <c r="FE298" s="45"/>
      <c r="FF298" s="45"/>
      <c r="FG298" s="45"/>
      <c r="FH298" s="45"/>
      <c r="FI298" s="45"/>
      <c r="FJ298" s="45"/>
      <c r="FK298" s="45"/>
      <c r="FL298" s="45"/>
      <c r="FM298" s="45"/>
      <c r="FN298" s="45"/>
      <c r="FO298" s="45"/>
      <c r="FP298" s="45"/>
      <c r="FQ298" s="45"/>
      <c r="FR298" s="45"/>
      <c r="FS298" s="45"/>
    </row>
    <row r="299" spans="1:175" ht="15.5" x14ac:dyDescent="0.35">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8"/>
      <c r="AO299" s="8"/>
      <c r="AP299" s="8"/>
      <c r="AQ299" s="8"/>
      <c r="AR299" s="8"/>
      <c r="AS299" s="45"/>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45"/>
      <c r="DD299" s="45"/>
      <c r="DE299" s="45"/>
      <c r="DF299" s="45"/>
      <c r="DG299" s="45"/>
      <c r="DH299" s="45"/>
      <c r="DI299" s="45"/>
      <c r="DJ299" s="45"/>
      <c r="DK299" s="45"/>
      <c r="DL299" s="45"/>
      <c r="DM299" s="45"/>
      <c r="DN299" s="45"/>
      <c r="DO299" s="45"/>
      <c r="DP299" s="45"/>
      <c r="DQ299" s="45"/>
      <c r="DR299" s="45"/>
      <c r="DS299" s="45"/>
      <c r="DT299" s="45"/>
      <c r="DU299" s="45"/>
      <c r="DV299" s="45"/>
      <c r="DW299" s="45"/>
      <c r="DX299" s="45"/>
      <c r="DY299" s="45"/>
      <c r="DZ299" s="45"/>
      <c r="EA299" s="45"/>
      <c r="EB299" s="45"/>
      <c r="EC299" s="45"/>
      <c r="ED299" s="45"/>
      <c r="EE299" s="45"/>
      <c r="EF299" s="45"/>
      <c r="EG299" s="45"/>
      <c r="EH299" s="45"/>
      <c r="EI299" s="45"/>
      <c r="EJ299" s="45"/>
      <c r="EK299" s="45"/>
      <c r="EL299" s="45"/>
      <c r="EM299" s="45"/>
      <c r="EN299" s="45"/>
      <c r="EO299" s="45"/>
      <c r="EP299" s="45"/>
      <c r="EQ299" s="45"/>
      <c r="ER299" s="45"/>
      <c r="ES299" s="45"/>
      <c r="ET299" s="45"/>
      <c r="EU299" s="45"/>
      <c r="EV299" s="8"/>
      <c r="EW299" s="8"/>
      <c r="EX299" s="8"/>
      <c r="EY299" s="8"/>
      <c r="EZ299" s="45"/>
      <c r="FA299" s="45"/>
      <c r="FB299" s="45"/>
      <c r="FC299" s="45"/>
      <c r="FD299" s="45"/>
      <c r="FE299" s="45"/>
      <c r="FF299" s="45"/>
      <c r="FG299" s="45"/>
      <c r="FH299" s="45"/>
      <c r="FI299" s="45"/>
      <c r="FJ299" s="45"/>
      <c r="FK299" s="45"/>
      <c r="FL299" s="45"/>
      <c r="FM299" s="45"/>
      <c r="FN299" s="45"/>
      <c r="FO299" s="45"/>
      <c r="FP299" s="45"/>
      <c r="FQ299" s="45"/>
      <c r="FR299" s="45"/>
      <c r="FS299" s="45"/>
    </row>
    <row r="300" spans="1:175" ht="15.5" x14ac:dyDescent="0.35">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8"/>
      <c r="AO300" s="8"/>
      <c r="AP300" s="8"/>
      <c r="AQ300" s="8"/>
      <c r="AR300" s="8"/>
      <c r="AS300" s="45"/>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45"/>
      <c r="DD300" s="45"/>
      <c r="DE300" s="45"/>
      <c r="DF300" s="45"/>
      <c r="DG300" s="45"/>
      <c r="DH300" s="45"/>
      <c r="DI300" s="45"/>
      <c r="DJ300" s="45"/>
      <c r="DK300" s="45"/>
      <c r="DL300" s="45"/>
      <c r="DM300" s="45"/>
      <c r="DN300" s="45"/>
      <c r="DO300" s="45"/>
      <c r="DP300" s="45"/>
      <c r="DQ300" s="45"/>
      <c r="DR300" s="45"/>
      <c r="DS300" s="45"/>
      <c r="DT300" s="45"/>
      <c r="DU300" s="45"/>
      <c r="DV300" s="45"/>
      <c r="DW300" s="45"/>
      <c r="DX300" s="45"/>
      <c r="DY300" s="45"/>
      <c r="DZ300" s="45"/>
      <c r="EA300" s="45"/>
      <c r="EB300" s="45"/>
      <c r="EC300" s="45"/>
      <c r="ED300" s="45"/>
      <c r="EE300" s="45"/>
      <c r="EF300" s="45"/>
      <c r="EG300" s="45"/>
      <c r="EH300" s="45"/>
      <c r="EI300" s="45"/>
      <c r="EJ300" s="45"/>
      <c r="EK300" s="45"/>
      <c r="EL300" s="45"/>
      <c r="EM300" s="45"/>
      <c r="EN300" s="45"/>
      <c r="EO300" s="45"/>
      <c r="EP300" s="45"/>
      <c r="EQ300" s="45"/>
      <c r="ER300" s="45"/>
      <c r="ES300" s="45"/>
      <c r="ET300" s="45"/>
      <c r="EU300" s="45"/>
      <c r="EV300" s="8"/>
      <c r="EW300" s="8"/>
      <c r="EX300" s="8"/>
      <c r="EY300" s="8"/>
      <c r="EZ300" s="45"/>
      <c r="FA300" s="45"/>
      <c r="FB300" s="45"/>
      <c r="FC300" s="45"/>
      <c r="FD300" s="45"/>
      <c r="FE300" s="45"/>
      <c r="FF300" s="45"/>
      <c r="FG300" s="45"/>
      <c r="FH300" s="45"/>
      <c r="FI300" s="45"/>
      <c r="FJ300" s="45"/>
      <c r="FK300" s="45"/>
      <c r="FL300" s="45"/>
      <c r="FM300" s="45"/>
      <c r="FN300" s="45"/>
      <c r="FO300" s="45"/>
      <c r="FP300" s="45"/>
      <c r="FQ300" s="45"/>
      <c r="FR300" s="45"/>
      <c r="FS300" s="45"/>
    </row>
    <row r="301" spans="1:175" ht="15.5" x14ac:dyDescent="0.35">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8"/>
      <c r="AO301" s="8"/>
      <c r="AP301" s="8"/>
      <c r="AQ301" s="8"/>
      <c r="AR301" s="8"/>
      <c r="AS301" s="45"/>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45"/>
      <c r="DD301" s="45"/>
      <c r="DE301" s="45"/>
      <c r="DF301" s="45"/>
      <c r="DG301" s="45"/>
      <c r="DH301" s="45"/>
      <c r="DI301" s="45"/>
      <c r="DJ301" s="45"/>
      <c r="DK301" s="45"/>
      <c r="DL301" s="45"/>
      <c r="DM301" s="45"/>
      <c r="DN301" s="45"/>
      <c r="DO301" s="45"/>
      <c r="DP301" s="45"/>
      <c r="DQ301" s="45"/>
      <c r="DR301" s="45"/>
      <c r="DS301" s="45"/>
      <c r="DT301" s="45"/>
      <c r="DU301" s="45"/>
      <c r="DV301" s="45"/>
      <c r="DW301" s="45"/>
      <c r="DX301" s="45"/>
      <c r="DY301" s="45"/>
      <c r="DZ301" s="45"/>
      <c r="EA301" s="45"/>
      <c r="EB301" s="45"/>
      <c r="EC301" s="45"/>
      <c r="ED301" s="45"/>
      <c r="EE301" s="45"/>
      <c r="EF301" s="45"/>
      <c r="EG301" s="45"/>
      <c r="EH301" s="45"/>
      <c r="EI301" s="45"/>
      <c r="EJ301" s="45"/>
      <c r="EK301" s="45"/>
      <c r="EL301" s="45"/>
      <c r="EM301" s="45"/>
      <c r="EN301" s="45"/>
      <c r="EO301" s="45"/>
      <c r="EP301" s="45"/>
      <c r="EQ301" s="45"/>
      <c r="ER301" s="45"/>
      <c r="ES301" s="45"/>
      <c r="ET301" s="45"/>
      <c r="EU301" s="45"/>
      <c r="EV301" s="8"/>
      <c r="EW301" s="8"/>
      <c r="EX301" s="8"/>
      <c r="EY301" s="8"/>
      <c r="EZ301" s="45"/>
      <c r="FA301" s="45"/>
      <c r="FB301" s="45"/>
      <c r="FC301" s="45"/>
      <c r="FD301" s="45"/>
      <c r="FE301" s="45"/>
      <c r="FF301" s="45"/>
      <c r="FG301" s="45"/>
      <c r="FH301" s="45"/>
      <c r="FI301" s="45"/>
      <c r="FJ301" s="45"/>
      <c r="FK301" s="45"/>
      <c r="FL301" s="45"/>
      <c r="FM301" s="45"/>
      <c r="FN301" s="45"/>
      <c r="FO301" s="45"/>
      <c r="FP301" s="45"/>
      <c r="FQ301" s="45"/>
      <c r="FR301" s="45"/>
      <c r="FS301" s="45"/>
    </row>
    <row r="302" spans="1:175" ht="15.5" x14ac:dyDescent="0.35">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8"/>
      <c r="AO302" s="8"/>
      <c r="AP302" s="8"/>
      <c r="AQ302" s="8"/>
      <c r="AR302" s="8"/>
      <c r="AS302" s="45"/>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45"/>
      <c r="DD302" s="45"/>
      <c r="DE302" s="45"/>
      <c r="DF302" s="45"/>
      <c r="DG302" s="45"/>
      <c r="DH302" s="45"/>
      <c r="DI302" s="45"/>
      <c r="DJ302" s="45"/>
      <c r="DK302" s="45"/>
      <c r="DL302" s="45"/>
      <c r="DM302" s="45"/>
      <c r="DN302" s="45"/>
      <c r="DO302" s="45"/>
      <c r="DP302" s="45"/>
      <c r="DQ302" s="45"/>
      <c r="DR302" s="45"/>
      <c r="DS302" s="45"/>
      <c r="DT302" s="45"/>
      <c r="DU302" s="45"/>
      <c r="DV302" s="45"/>
      <c r="DW302" s="45"/>
      <c r="DX302" s="45"/>
      <c r="DY302" s="45"/>
      <c r="DZ302" s="45"/>
      <c r="EA302" s="45"/>
      <c r="EB302" s="45"/>
      <c r="EC302" s="45"/>
      <c r="ED302" s="45"/>
      <c r="EE302" s="45"/>
      <c r="EF302" s="45"/>
      <c r="EG302" s="45"/>
      <c r="EH302" s="45"/>
      <c r="EI302" s="45"/>
      <c r="EJ302" s="45"/>
      <c r="EK302" s="45"/>
      <c r="EL302" s="45"/>
      <c r="EM302" s="45"/>
      <c r="EN302" s="45"/>
      <c r="EO302" s="45"/>
      <c r="EP302" s="45"/>
      <c r="EQ302" s="45"/>
      <c r="ER302" s="45"/>
      <c r="ES302" s="45"/>
      <c r="ET302" s="45"/>
      <c r="EU302" s="45"/>
      <c r="EV302" s="8"/>
      <c r="EW302" s="8"/>
      <c r="EX302" s="8"/>
      <c r="EY302" s="8"/>
      <c r="EZ302" s="45"/>
      <c r="FA302" s="45"/>
      <c r="FB302" s="45"/>
      <c r="FC302" s="45"/>
      <c r="FD302" s="45"/>
      <c r="FE302" s="45"/>
      <c r="FF302" s="45"/>
      <c r="FG302" s="45"/>
      <c r="FH302" s="45"/>
      <c r="FI302" s="45"/>
      <c r="FJ302" s="45"/>
      <c r="FK302" s="45"/>
      <c r="FL302" s="45"/>
      <c r="FM302" s="45"/>
      <c r="FN302" s="45"/>
      <c r="FO302" s="45"/>
      <c r="FP302" s="45"/>
      <c r="FQ302" s="45"/>
      <c r="FR302" s="45"/>
      <c r="FS302" s="45"/>
    </row>
    <row r="303" spans="1:175" ht="15.5" x14ac:dyDescent="0.35">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8"/>
      <c r="AO303" s="8"/>
      <c r="AP303" s="8"/>
      <c r="AQ303" s="8"/>
      <c r="AR303" s="8"/>
      <c r="AS303" s="45"/>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45"/>
      <c r="DD303" s="45"/>
      <c r="DE303" s="45"/>
      <c r="DF303" s="45"/>
      <c r="DG303" s="45"/>
      <c r="DH303" s="45"/>
      <c r="DI303" s="45"/>
      <c r="DJ303" s="45"/>
      <c r="DK303" s="45"/>
      <c r="DL303" s="45"/>
      <c r="DM303" s="45"/>
      <c r="DN303" s="45"/>
      <c r="DO303" s="45"/>
      <c r="DP303" s="45"/>
      <c r="DQ303" s="45"/>
      <c r="DR303" s="45"/>
      <c r="DS303" s="45"/>
      <c r="DT303" s="45"/>
      <c r="DU303" s="45"/>
      <c r="DV303" s="45"/>
      <c r="DW303" s="45"/>
      <c r="DX303" s="45"/>
      <c r="DY303" s="45"/>
      <c r="DZ303" s="45"/>
      <c r="EA303" s="45"/>
      <c r="EB303" s="45"/>
      <c r="EC303" s="45"/>
      <c r="ED303" s="45"/>
      <c r="EE303" s="45"/>
      <c r="EF303" s="45"/>
      <c r="EG303" s="45"/>
      <c r="EH303" s="45"/>
      <c r="EI303" s="45"/>
      <c r="EJ303" s="45"/>
      <c r="EK303" s="45"/>
      <c r="EL303" s="45"/>
      <c r="EM303" s="45"/>
      <c r="EN303" s="45"/>
      <c r="EO303" s="45"/>
      <c r="EP303" s="45"/>
      <c r="EQ303" s="45"/>
      <c r="ER303" s="45"/>
      <c r="ES303" s="45"/>
      <c r="ET303" s="45"/>
      <c r="EU303" s="45"/>
      <c r="EV303" s="8"/>
      <c r="EW303" s="8"/>
      <c r="EX303" s="8"/>
      <c r="EY303" s="8"/>
      <c r="EZ303" s="45"/>
      <c r="FA303" s="45"/>
      <c r="FB303" s="45"/>
      <c r="FC303" s="45"/>
      <c r="FD303" s="45"/>
      <c r="FE303" s="45"/>
      <c r="FF303" s="45"/>
      <c r="FG303" s="45"/>
      <c r="FH303" s="45"/>
      <c r="FI303" s="45"/>
      <c r="FJ303" s="45"/>
      <c r="FK303" s="45"/>
      <c r="FL303" s="45"/>
      <c r="FM303" s="45"/>
      <c r="FN303" s="45"/>
      <c r="FO303" s="45"/>
      <c r="FP303" s="45"/>
      <c r="FQ303" s="45"/>
      <c r="FR303" s="45"/>
      <c r="FS303" s="45"/>
    </row>
    <row r="304" spans="1:175" ht="15.5" x14ac:dyDescent="0.35">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8"/>
      <c r="AO304" s="8"/>
      <c r="AP304" s="8"/>
      <c r="AQ304" s="8"/>
      <c r="AR304" s="8"/>
      <c r="AS304" s="45"/>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45"/>
      <c r="DD304" s="45"/>
      <c r="DE304" s="45"/>
      <c r="DF304" s="45"/>
      <c r="DG304" s="45"/>
      <c r="DH304" s="45"/>
      <c r="DI304" s="45"/>
      <c r="DJ304" s="45"/>
      <c r="DK304" s="45"/>
      <c r="DL304" s="45"/>
      <c r="DM304" s="45"/>
      <c r="DN304" s="45"/>
      <c r="DO304" s="45"/>
      <c r="DP304" s="45"/>
      <c r="DQ304" s="45"/>
      <c r="DR304" s="45"/>
      <c r="DS304" s="45"/>
      <c r="DT304" s="45"/>
      <c r="DU304" s="45"/>
      <c r="DV304" s="45"/>
      <c r="DW304" s="45"/>
      <c r="DX304" s="45"/>
      <c r="DY304" s="45"/>
      <c r="DZ304" s="45"/>
      <c r="EA304" s="45"/>
      <c r="EB304" s="45"/>
      <c r="EC304" s="45"/>
      <c r="ED304" s="45"/>
      <c r="EE304" s="45"/>
      <c r="EF304" s="45"/>
      <c r="EG304" s="45"/>
      <c r="EH304" s="45"/>
      <c r="EI304" s="45"/>
      <c r="EJ304" s="45"/>
      <c r="EK304" s="45"/>
      <c r="EL304" s="45"/>
      <c r="EM304" s="45"/>
      <c r="EN304" s="45"/>
      <c r="EO304" s="45"/>
      <c r="EP304" s="45"/>
      <c r="EQ304" s="45"/>
      <c r="ER304" s="45"/>
      <c r="ES304" s="45"/>
      <c r="ET304" s="45"/>
      <c r="EU304" s="45"/>
      <c r="EV304" s="8"/>
      <c r="EW304" s="8"/>
      <c r="EX304" s="8"/>
      <c r="EY304" s="8"/>
      <c r="EZ304" s="45"/>
      <c r="FA304" s="45"/>
      <c r="FB304" s="45"/>
      <c r="FC304" s="45"/>
      <c r="FD304" s="45"/>
      <c r="FE304" s="45"/>
      <c r="FF304" s="45"/>
      <c r="FG304" s="45"/>
      <c r="FH304" s="45"/>
      <c r="FI304" s="45"/>
      <c r="FJ304" s="45"/>
      <c r="FK304" s="45"/>
      <c r="FL304" s="45"/>
      <c r="FM304" s="45"/>
      <c r="FN304" s="45"/>
      <c r="FO304" s="45"/>
      <c r="FP304" s="45"/>
      <c r="FQ304" s="45"/>
      <c r="FR304" s="45"/>
      <c r="FS304" s="45"/>
    </row>
    <row r="305" spans="1:175" ht="15.5" x14ac:dyDescent="0.35">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8"/>
      <c r="AO305" s="8"/>
      <c r="AP305" s="8"/>
      <c r="AQ305" s="8"/>
      <c r="AR305" s="8"/>
      <c r="AS305" s="45"/>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45"/>
      <c r="DD305" s="45"/>
      <c r="DE305" s="45"/>
      <c r="DF305" s="45"/>
      <c r="DG305" s="45"/>
      <c r="DH305" s="45"/>
      <c r="DI305" s="45"/>
      <c r="DJ305" s="45"/>
      <c r="DK305" s="45"/>
      <c r="DL305" s="45"/>
      <c r="DM305" s="45"/>
      <c r="DN305" s="45"/>
      <c r="DO305" s="45"/>
      <c r="DP305" s="45"/>
      <c r="DQ305" s="45"/>
      <c r="DR305" s="45"/>
      <c r="DS305" s="45"/>
      <c r="DT305" s="45"/>
      <c r="DU305" s="45"/>
      <c r="DV305" s="45"/>
      <c r="DW305" s="45"/>
      <c r="DX305" s="45"/>
      <c r="DY305" s="45"/>
      <c r="DZ305" s="45"/>
      <c r="EA305" s="45"/>
      <c r="EB305" s="45"/>
      <c r="EC305" s="45"/>
      <c r="ED305" s="45"/>
      <c r="EE305" s="45"/>
      <c r="EF305" s="45"/>
      <c r="EG305" s="45"/>
      <c r="EH305" s="45"/>
      <c r="EI305" s="45"/>
      <c r="EJ305" s="45"/>
      <c r="EK305" s="45"/>
      <c r="EL305" s="45"/>
      <c r="EM305" s="45"/>
      <c r="EN305" s="45"/>
      <c r="EO305" s="45"/>
      <c r="EP305" s="45"/>
      <c r="EQ305" s="45"/>
      <c r="ER305" s="45"/>
      <c r="ES305" s="45"/>
      <c r="ET305" s="45"/>
      <c r="EU305" s="45"/>
      <c r="EV305" s="8"/>
      <c r="EW305" s="8"/>
      <c r="EX305" s="8"/>
      <c r="EY305" s="8"/>
      <c r="EZ305" s="45"/>
      <c r="FA305" s="45"/>
      <c r="FB305" s="45"/>
      <c r="FC305" s="45"/>
      <c r="FD305" s="45"/>
      <c r="FE305" s="45"/>
      <c r="FF305" s="45"/>
      <c r="FG305" s="45"/>
      <c r="FH305" s="45"/>
      <c r="FI305" s="45"/>
      <c r="FJ305" s="45"/>
      <c r="FK305" s="45"/>
      <c r="FL305" s="45"/>
      <c r="FM305" s="45"/>
      <c r="FN305" s="45"/>
      <c r="FO305" s="45"/>
      <c r="FP305" s="45"/>
      <c r="FQ305" s="45"/>
      <c r="FR305" s="45"/>
      <c r="FS305" s="45"/>
    </row>
    <row r="306" spans="1:175" ht="15.5" x14ac:dyDescent="0.35">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8"/>
      <c r="AO306" s="8"/>
      <c r="AP306" s="8"/>
      <c r="AQ306" s="8"/>
      <c r="AR306" s="8"/>
      <c r="AS306" s="45"/>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45"/>
      <c r="DD306" s="45"/>
      <c r="DE306" s="45"/>
      <c r="DF306" s="45"/>
      <c r="DG306" s="45"/>
      <c r="DH306" s="45"/>
      <c r="DI306" s="45"/>
      <c r="DJ306" s="45"/>
      <c r="DK306" s="45"/>
      <c r="DL306" s="45"/>
      <c r="DM306" s="45"/>
      <c r="DN306" s="45"/>
      <c r="DO306" s="45"/>
      <c r="DP306" s="45"/>
      <c r="DQ306" s="45"/>
      <c r="DR306" s="45"/>
      <c r="DS306" s="45"/>
      <c r="DT306" s="45"/>
      <c r="DU306" s="45"/>
      <c r="DV306" s="45"/>
      <c r="DW306" s="45"/>
      <c r="DX306" s="45"/>
      <c r="DY306" s="45"/>
      <c r="DZ306" s="45"/>
      <c r="EA306" s="45"/>
      <c r="EB306" s="45"/>
      <c r="EC306" s="45"/>
      <c r="ED306" s="45"/>
      <c r="EE306" s="45"/>
      <c r="EF306" s="45"/>
      <c r="EG306" s="45"/>
      <c r="EH306" s="45"/>
      <c r="EI306" s="45"/>
      <c r="EJ306" s="45"/>
      <c r="EK306" s="45"/>
      <c r="EL306" s="45"/>
      <c r="EM306" s="45"/>
      <c r="EN306" s="45"/>
      <c r="EO306" s="45"/>
      <c r="EP306" s="45"/>
      <c r="EQ306" s="45"/>
      <c r="ER306" s="45"/>
      <c r="ES306" s="45"/>
      <c r="ET306" s="45"/>
      <c r="EU306" s="45"/>
      <c r="EV306" s="8"/>
      <c r="EW306" s="8"/>
      <c r="EX306" s="8"/>
      <c r="EY306" s="8"/>
      <c r="EZ306" s="45"/>
      <c r="FA306" s="45"/>
      <c r="FB306" s="45"/>
      <c r="FC306" s="45"/>
      <c r="FD306" s="45"/>
      <c r="FE306" s="45"/>
      <c r="FF306" s="45"/>
      <c r="FG306" s="45"/>
      <c r="FH306" s="45"/>
      <c r="FI306" s="45"/>
      <c r="FJ306" s="45"/>
      <c r="FK306" s="45"/>
      <c r="FL306" s="45"/>
      <c r="FM306" s="45"/>
      <c r="FN306" s="45"/>
      <c r="FO306" s="45"/>
      <c r="FP306" s="45"/>
      <c r="FQ306" s="45"/>
      <c r="FR306" s="45"/>
      <c r="FS306" s="45"/>
    </row>
    <row r="307" spans="1:175" ht="15.5" x14ac:dyDescent="0.35">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8"/>
      <c r="AO307" s="8"/>
      <c r="AP307" s="8"/>
      <c r="AQ307" s="8"/>
      <c r="AR307" s="8"/>
      <c r="AS307" s="45"/>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45"/>
      <c r="DD307" s="45"/>
      <c r="DE307" s="45"/>
      <c r="DF307" s="45"/>
      <c r="DG307" s="45"/>
      <c r="DH307" s="45"/>
      <c r="DI307" s="45"/>
      <c r="DJ307" s="45"/>
      <c r="DK307" s="45"/>
      <c r="DL307" s="45"/>
      <c r="DM307" s="45"/>
      <c r="DN307" s="45"/>
      <c r="DO307" s="45"/>
      <c r="DP307" s="45"/>
      <c r="DQ307" s="45"/>
      <c r="DR307" s="45"/>
      <c r="DS307" s="45"/>
      <c r="DT307" s="45"/>
      <c r="DU307" s="45"/>
      <c r="DV307" s="45"/>
      <c r="DW307" s="45"/>
      <c r="DX307" s="45"/>
      <c r="DY307" s="45"/>
      <c r="DZ307" s="45"/>
      <c r="EA307" s="45"/>
      <c r="EB307" s="45"/>
      <c r="EC307" s="45"/>
      <c r="ED307" s="45"/>
      <c r="EE307" s="45"/>
      <c r="EF307" s="45"/>
      <c r="EG307" s="45"/>
      <c r="EH307" s="45"/>
      <c r="EI307" s="45"/>
      <c r="EJ307" s="45"/>
      <c r="EK307" s="45"/>
      <c r="EL307" s="45"/>
      <c r="EM307" s="45"/>
      <c r="EN307" s="45"/>
      <c r="EO307" s="45"/>
      <c r="EP307" s="45"/>
      <c r="EQ307" s="45"/>
      <c r="ER307" s="45"/>
      <c r="ES307" s="45"/>
      <c r="ET307" s="45"/>
      <c r="EU307" s="45"/>
      <c r="EV307" s="8"/>
      <c r="EW307" s="8"/>
      <c r="EX307" s="8"/>
      <c r="EY307" s="8"/>
      <c r="EZ307" s="45"/>
      <c r="FA307" s="45"/>
      <c r="FB307" s="45"/>
      <c r="FC307" s="45"/>
      <c r="FD307" s="45"/>
      <c r="FE307" s="45"/>
      <c r="FF307" s="45"/>
      <c r="FG307" s="45"/>
      <c r="FH307" s="45"/>
      <c r="FI307" s="45"/>
      <c r="FJ307" s="45"/>
      <c r="FK307" s="45"/>
      <c r="FL307" s="45"/>
      <c r="FM307" s="45"/>
      <c r="FN307" s="45"/>
      <c r="FO307" s="45"/>
      <c r="FP307" s="45"/>
      <c r="FQ307" s="45"/>
      <c r="FR307" s="45"/>
      <c r="FS307" s="45"/>
    </row>
    <row r="308" spans="1:175" ht="15.5" x14ac:dyDescent="0.35">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8"/>
      <c r="AO308" s="8"/>
      <c r="AP308" s="8"/>
      <c r="AQ308" s="8"/>
      <c r="AR308" s="8"/>
      <c r="AS308" s="45"/>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45"/>
      <c r="DD308" s="45"/>
      <c r="DE308" s="45"/>
      <c r="DF308" s="45"/>
      <c r="DG308" s="45"/>
      <c r="DH308" s="45"/>
      <c r="DI308" s="45"/>
      <c r="DJ308" s="45"/>
      <c r="DK308" s="45"/>
      <c r="DL308" s="45"/>
      <c r="DM308" s="45"/>
      <c r="DN308" s="45"/>
      <c r="DO308" s="45"/>
      <c r="DP308" s="45"/>
      <c r="DQ308" s="45"/>
      <c r="DR308" s="45"/>
      <c r="DS308" s="45"/>
      <c r="DT308" s="45"/>
      <c r="DU308" s="45"/>
      <c r="DV308" s="45"/>
      <c r="DW308" s="45"/>
      <c r="DX308" s="45"/>
      <c r="DY308" s="45"/>
      <c r="DZ308" s="45"/>
      <c r="EA308" s="45"/>
      <c r="EB308" s="45"/>
      <c r="EC308" s="45"/>
      <c r="ED308" s="45"/>
      <c r="EE308" s="45"/>
      <c r="EF308" s="45"/>
      <c r="EG308" s="45"/>
      <c r="EH308" s="45"/>
      <c r="EI308" s="45"/>
      <c r="EJ308" s="45"/>
      <c r="EK308" s="45"/>
      <c r="EL308" s="45"/>
      <c r="EM308" s="45"/>
      <c r="EN308" s="45"/>
      <c r="EO308" s="45"/>
      <c r="EP308" s="45"/>
      <c r="EQ308" s="45"/>
      <c r="ER308" s="45"/>
      <c r="ES308" s="45"/>
      <c r="ET308" s="45"/>
      <c r="EU308" s="45"/>
      <c r="EV308" s="8"/>
      <c r="EW308" s="8"/>
      <c r="EX308" s="8"/>
      <c r="EY308" s="8"/>
      <c r="EZ308" s="45"/>
      <c r="FA308" s="45"/>
      <c r="FB308" s="45"/>
      <c r="FC308" s="45"/>
      <c r="FD308" s="45"/>
      <c r="FE308" s="45"/>
      <c r="FF308" s="45"/>
      <c r="FG308" s="45"/>
      <c r="FH308" s="45"/>
      <c r="FI308" s="45"/>
      <c r="FJ308" s="45"/>
      <c r="FK308" s="45"/>
      <c r="FL308" s="45"/>
      <c r="FM308" s="45"/>
      <c r="FN308" s="45"/>
      <c r="FO308" s="45"/>
      <c r="FP308" s="45"/>
      <c r="FQ308" s="45"/>
      <c r="FR308" s="45"/>
      <c r="FS308" s="45"/>
    </row>
    <row r="309" spans="1:175" ht="15.5" x14ac:dyDescent="0.35">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8"/>
      <c r="AO309" s="8"/>
      <c r="AP309" s="8"/>
      <c r="AQ309" s="8"/>
      <c r="AR309" s="8"/>
      <c r="AS309" s="45"/>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45"/>
      <c r="DD309" s="45"/>
      <c r="DE309" s="45"/>
      <c r="DF309" s="45"/>
      <c r="DG309" s="45"/>
      <c r="DH309" s="45"/>
      <c r="DI309" s="45"/>
      <c r="DJ309" s="45"/>
      <c r="DK309" s="45"/>
      <c r="DL309" s="45"/>
      <c r="DM309" s="45"/>
      <c r="DN309" s="45"/>
      <c r="DO309" s="45"/>
      <c r="DP309" s="45"/>
      <c r="DQ309" s="45"/>
      <c r="DR309" s="45"/>
      <c r="DS309" s="45"/>
      <c r="DT309" s="45"/>
      <c r="DU309" s="45"/>
      <c r="DV309" s="45"/>
      <c r="DW309" s="45"/>
      <c r="DX309" s="45"/>
      <c r="DY309" s="45"/>
      <c r="DZ309" s="45"/>
      <c r="EA309" s="45"/>
      <c r="EB309" s="45"/>
      <c r="EC309" s="45"/>
      <c r="ED309" s="45"/>
      <c r="EE309" s="45"/>
      <c r="EF309" s="45"/>
      <c r="EG309" s="45"/>
      <c r="EH309" s="45"/>
      <c r="EI309" s="45"/>
      <c r="EJ309" s="45"/>
      <c r="EK309" s="45"/>
      <c r="EL309" s="45"/>
      <c r="EM309" s="45"/>
      <c r="EN309" s="45"/>
      <c r="EO309" s="45"/>
      <c r="EP309" s="45"/>
      <c r="EQ309" s="45"/>
      <c r="ER309" s="45"/>
      <c r="ES309" s="45"/>
      <c r="ET309" s="45"/>
      <c r="EU309" s="45"/>
      <c r="EV309" s="8"/>
      <c r="EW309" s="8"/>
      <c r="EX309" s="8"/>
      <c r="EY309" s="8"/>
      <c r="EZ309" s="45"/>
      <c r="FA309" s="45"/>
      <c r="FB309" s="45"/>
      <c r="FC309" s="45"/>
      <c r="FD309" s="45"/>
      <c r="FE309" s="45"/>
      <c r="FF309" s="45"/>
      <c r="FG309" s="45"/>
      <c r="FH309" s="45"/>
      <c r="FI309" s="45"/>
      <c r="FJ309" s="45"/>
      <c r="FK309" s="45"/>
      <c r="FL309" s="45"/>
      <c r="FM309" s="45"/>
      <c r="FN309" s="45"/>
      <c r="FO309" s="45"/>
      <c r="FP309" s="45"/>
      <c r="FQ309" s="45"/>
      <c r="FR309" s="45"/>
      <c r="FS309" s="45"/>
    </row>
    <row r="310" spans="1:175" ht="15.5" x14ac:dyDescent="0.35">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8"/>
      <c r="AO310" s="8"/>
      <c r="AP310" s="8"/>
      <c r="AQ310" s="8"/>
      <c r="AR310" s="8"/>
      <c r="AS310" s="45"/>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45"/>
      <c r="DD310" s="45"/>
      <c r="DE310" s="45"/>
      <c r="DF310" s="45"/>
      <c r="DG310" s="45"/>
      <c r="DH310" s="45"/>
      <c r="DI310" s="45"/>
      <c r="DJ310" s="45"/>
      <c r="DK310" s="45"/>
      <c r="DL310" s="45"/>
      <c r="DM310" s="45"/>
      <c r="DN310" s="45"/>
      <c r="DO310" s="45"/>
      <c r="DP310" s="45"/>
      <c r="DQ310" s="45"/>
      <c r="DR310" s="45"/>
      <c r="DS310" s="45"/>
      <c r="DT310" s="45"/>
      <c r="DU310" s="45"/>
      <c r="DV310" s="45"/>
      <c r="DW310" s="45"/>
      <c r="DX310" s="45"/>
      <c r="DY310" s="45"/>
      <c r="DZ310" s="45"/>
      <c r="EA310" s="45"/>
      <c r="EB310" s="45"/>
      <c r="EC310" s="45"/>
      <c r="ED310" s="45"/>
      <c r="EE310" s="45"/>
      <c r="EF310" s="45"/>
      <c r="EG310" s="45"/>
      <c r="EH310" s="45"/>
      <c r="EI310" s="45"/>
      <c r="EJ310" s="45"/>
      <c r="EK310" s="45"/>
      <c r="EL310" s="45"/>
      <c r="EM310" s="45"/>
      <c r="EN310" s="45"/>
      <c r="EO310" s="45"/>
      <c r="EP310" s="45"/>
      <c r="EQ310" s="45"/>
      <c r="ER310" s="45"/>
      <c r="ES310" s="45"/>
      <c r="ET310" s="45"/>
      <c r="EU310" s="45"/>
      <c r="EV310" s="8"/>
      <c r="EW310" s="8"/>
      <c r="EX310" s="8"/>
      <c r="EY310" s="8"/>
      <c r="EZ310" s="45"/>
      <c r="FA310" s="45"/>
      <c r="FB310" s="45"/>
      <c r="FC310" s="45"/>
      <c r="FD310" s="45"/>
      <c r="FE310" s="45"/>
      <c r="FF310" s="45"/>
      <c r="FG310" s="45"/>
      <c r="FH310" s="45"/>
      <c r="FI310" s="45"/>
      <c r="FJ310" s="45"/>
      <c r="FK310" s="45"/>
      <c r="FL310" s="45"/>
      <c r="FM310" s="45"/>
      <c r="FN310" s="45"/>
      <c r="FO310" s="45"/>
      <c r="FP310" s="45"/>
      <c r="FQ310" s="45"/>
      <c r="FR310" s="45"/>
      <c r="FS310" s="45"/>
    </row>
    <row r="311" spans="1:175" ht="15.5" x14ac:dyDescent="0.35">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8"/>
      <c r="AO311" s="8"/>
      <c r="AP311" s="8"/>
      <c r="AQ311" s="8"/>
      <c r="AR311" s="8"/>
      <c r="AS311" s="45"/>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45"/>
      <c r="DD311" s="45"/>
      <c r="DE311" s="45"/>
      <c r="DF311" s="45"/>
      <c r="DG311" s="45"/>
      <c r="DH311" s="45"/>
      <c r="DI311" s="45"/>
      <c r="DJ311" s="45"/>
      <c r="DK311" s="45"/>
      <c r="DL311" s="45"/>
      <c r="DM311" s="45"/>
      <c r="DN311" s="45"/>
      <c r="DO311" s="45"/>
      <c r="DP311" s="45"/>
      <c r="DQ311" s="45"/>
      <c r="DR311" s="45"/>
      <c r="DS311" s="45"/>
      <c r="DT311" s="45"/>
      <c r="DU311" s="45"/>
      <c r="DV311" s="45"/>
      <c r="DW311" s="45"/>
      <c r="DX311" s="45"/>
      <c r="DY311" s="45"/>
      <c r="DZ311" s="45"/>
      <c r="EA311" s="45"/>
      <c r="EB311" s="45"/>
      <c r="EC311" s="45"/>
      <c r="ED311" s="45"/>
      <c r="EE311" s="45"/>
      <c r="EF311" s="45"/>
      <c r="EG311" s="45"/>
      <c r="EH311" s="45"/>
      <c r="EI311" s="45"/>
      <c r="EJ311" s="45"/>
      <c r="EK311" s="45"/>
      <c r="EL311" s="45"/>
      <c r="EM311" s="45"/>
      <c r="EN311" s="45"/>
      <c r="EO311" s="45"/>
      <c r="EP311" s="45"/>
      <c r="EQ311" s="45"/>
      <c r="ER311" s="45"/>
      <c r="ES311" s="45"/>
      <c r="ET311" s="45"/>
      <c r="EU311" s="45"/>
      <c r="EV311" s="8"/>
      <c r="EW311" s="8"/>
      <c r="EX311" s="8"/>
      <c r="EY311" s="8"/>
      <c r="EZ311" s="45"/>
      <c r="FA311" s="45"/>
      <c r="FB311" s="45"/>
      <c r="FC311" s="45"/>
      <c r="FD311" s="45"/>
      <c r="FE311" s="45"/>
      <c r="FF311" s="45"/>
      <c r="FG311" s="45"/>
      <c r="FH311" s="45"/>
      <c r="FI311" s="45"/>
      <c r="FJ311" s="45"/>
      <c r="FK311" s="45"/>
      <c r="FL311" s="45"/>
      <c r="FM311" s="45"/>
      <c r="FN311" s="45"/>
      <c r="FO311" s="45"/>
      <c r="FP311" s="45"/>
      <c r="FQ311" s="45"/>
      <c r="FR311" s="45"/>
      <c r="FS311" s="45"/>
    </row>
    <row r="312" spans="1:175" ht="15.5" x14ac:dyDescent="0.35">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8"/>
      <c r="AO312" s="8"/>
      <c r="AP312" s="8"/>
      <c r="AQ312" s="8"/>
      <c r="AR312" s="8"/>
      <c r="AS312" s="45"/>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45"/>
      <c r="DD312" s="45"/>
      <c r="DE312" s="45"/>
      <c r="DF312" s="45"/>
      <c r="DG312" s="45"/>
      <c r="DH312" s="45"/>
      <c r="DI312" s="45"/>
      <c r="DJ312" s="45"/>
      <c r="DK312" s="45"/>
      <c r="DL312" s="45"/>
      <c r="DM312" s="45"/>
      <c r="DN312" s="45"/>
      <c r="DO312" s="45"/>
      <c r="DP312" s="45"/>
      <c r="DQ312" s="45"/>
      <c r="DR312" s="45"/>
      <c r="DS312" s="45"/>
      <c r="DT312" s="45"/>
      <c r="DU312" s="45"/>
      <c r="DV312" s="45"/>
      <c r="DW312" s="45"/>
      <c r="DX312" s="45"/>
      <c r="DY312" s="45"/>
      <c r="DZ312" s="45"/>
      <c r="EA312" s="45"/>
      <c r="EB312" s="45"/>
      <c r="EC312" s="45"/>
      <c r="ED312" s="45"/>
      <c r="EE312" s="45"/>
      <c r="EF312" s="45"/>
      <c r="EG312" s="45"/>
      <c r="EH312" s="45"/>
      <c r="EI312" s="45"/>
      <c r="EJ312" s="45"/>
      <c r="EK312" s="45"/>
      <c r="EL312" s="45"/>
      <c r="EM312" s="45"/>
      <c r="EN312" s="45"/>
      <c r="EO312" s="45"/>
      <c r="EP312" s="45"/>
      <c r="EQ312" s="45"/>
      <c r="ER312" s="45"/>
      <c r="ES312" s="45"/>
      <c r="ET312" s="45"/>
      <c r="EU312" s="45"/>
      <c r="EV312" s="8"/>
      <c r="EW312" s="8"/>
      <c r="EX312" s="8"/>
      <c r="EY312" s="8"/>
      <c r="EZ312" s="45"/>
      <c r="FA312" s="45"/>
      <c r="FB312" s="45"/>
      <c r="FC312" s="45"/>
      <c r="FD312" s="45"/>
      <c r="FE312" s="45"/>
      <c r="FF312" s="45"/>
      <c r="FG312" s="45"/>
      <c r="FH312" s="45"/>
      <c r="FI312" s="45"/>
      <c r="FJ312" s="45"/>
      <c r="FK312" s="45"/>
      <c r="FL312" s="45"/>
      <c r="FM312" s="45"/>
      <c r="FN312" s="45"/>
      <c r="FO312" s="45"/>
      <c r="FP312" s="45"/>
      <c r="FQ312" s="45"/>
      <c r="FR312" s="45"/>
      <c r="FS312" s="45"/>
    </row>
    <row r="313" spans="1:175" ht="15.5" x14ac:dyDescent="0.35">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8"/>
      <c r="AO313" s="8"/>
      <c r="AP313" s="8"/>
      <c r="AQ313" s="8"/>
      <c r="AR313" s="8"/>
      <c r="AS313" s="45"/>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45"/>
      <c r="DD313" s="45"/>
      <c r="DE313" s="45"/>
      <c r="DF313" s="45"/>
      <c r="DG313" s="45"/>
      <c r="DH313" s="45"/>
      <c r="DI313" s="45"/>
      <c r="DJ313" s="45"/>
      <c r="DK313" s="45"/>
      <c r="DL313" s="45"/>
      <c r="DM313" s="45"/>
      <c r="DN313" s="45"/>
      <c r="DO313" s="45"/>
      <c r="DP313" s="45"/>
      <c r="DQ313" s="45"/>
      <c r="DR313" s="45"/>
      <c r="DS313" s="45"/>
      <c r="DT313" s="45"/>
      <c r="DU313" s="45"/>
      <c r="DV313" s="45"/>
      <c r="DW313" s="45"/>
      <c r="DX313" s="45"/>
      <c r="DY313" s="45"/>
      <c r="DZ313" s="45"/>
      <c r="EA313" s="45"/>
      <c r="EB313" s="45"/>
      <c r="EC313" s="45"/>
      <c r="ED313" s="45"/>
      <c r="EE313" s="45"/>
      <c r="EF313" s="45"/>
      <c r="EG313" s="45"/>
      <c r="EH313" s="45"/>
      <c r="EI313" s="45"/>
      <c r="EJ313" s="45"/>
      <c r="EK313" s="45"/>
      <c r="EL313" s="45"/>
      <c r="EM313" s="45"/>
      <c r="EN313" s="45"/>
      <c r="EO313" s="45"/>
      <c r="EP313" s="45"/>
      <c r="EQ313" s="45"/>
      <c r="ER313" s="45"/>
      <c r="ES313" s="45"/>
      <c r="ET313" s="45"/>
      <c r="EU313" s="45"/>
      <c r="EV313" s="8"/>
      <c r="EW313" s="8"/>
      <c r="EX313" s="8"/>
      <c r="EY313" s="8"/>
      <c r="EZ313" s="45"/>
      <c r="FA313" s="45"/>
      <c r="FB313" s="45"/>
      <c r="FC313" s="45"/>
      <c r="FD313" s="45"/>
      <c r="FE313" s="45"/>
      <c r="FF313" s="45"/>
      <c r="FG313" s="45"/>
      <c r="FH313" s="45"/>
      <c r="FI313" s="45"/>
      <c r="FJ313" s="45"/>
      <c r="FK313" s="45"/>
      <c r="FL313" s="45"/>
      <c r="FM313" s="45"/>
      <c r="FN313" s="45"/>
      <c r="FO313" s="45"/>
      <c r="FP313" s="45"/>
      <c r="FQ313" s="45"/>
      <c r="FR313" s="45"/>
      <c r="FS313" s="45"/>
    </row>
    <row r="314" spans="1:175" ht="15.5" x14ac:dyDescent="0.35">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8"/>
      <c r="AO314" s="8"/>
      <c r="AP314" s="8"/>
      <c r="AQ314" s="8"/>
      <c r="AR314" s="8"/>
      <c r="AS314" s="45"/>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45"/>
      <c r="DD314" s="45"/>
      <c r="DE314" s="45"/>
      <c r="DF314" s="45"/>
      <c r="DG314" s="45"/>
      <c r="DH314" s="45"/>
      <c r="DI314" s="45"/>
      <c r="DJ314" s="45"/>
      <c r="DK314" s="45"/>
      <c r="DL314" s="45"/>
      <c r="DM314" s="45"/>
      <c r="DN314" s="45"/>
      <c r="DO314" s="45"/>
      <c r="DP314" s="45"/>
      <c r="DQ314" s="45"/>
      <c r="DR314" s="45"/>
      <c r="DS314" s="45"/>
      <c r="DT314" s="45"/>
      <c r="DU314" s="45"/>
      <c r="DV314" s="45"/>
      <c r="DW314" s="45"/>
      <c r="DX314" s="45"/>
      <c r="DY314" s="45"/>
      <c r="DZ314" s="45"/>
      <c r="EA314" s="45"/>
      <c r="EB314" s="45"/>
      <c r="EC314" s="45"/>
      <c r="ED314" s="45"/>
      <c r="EE314" s="45"/>
      <c r="EF314" s="45"/>
      <c r="EG314" s="45"/>
      <c r="EH314" s="45"/>
      <c r="EI314" s="45"/>
      <c r="EJ314" s="45"/>
      <c r="EK314" s="45"/>
      <c r="EL314" s="45"/>
      <c r="EM314" s="45"/>
      <c r="EN314" s="45"/>
      <c r="EO314" s="45"/>
      <c r="EP314" s="45"/>
      <c r="EQ314" s="45"/>
      <c r="ER314" s="45"/>
      <c r="ES314" s="45"/>
      <c r="ET314" s="45"/>
      <c r="EU314" s="45"/>
      <c r="EV314" s="8"/>
      <c r="EW314" s="8"/>
      <c r="EX314" s="8"/>
      <c r="EY314" s="8"/>
      <c r="EZ314" s="45"/>
      <c r="FA314" s="45"/>
      <c r="FB314" s="45"/>
      <c r="FC314" s="45"/>
      <c r="FD314" s="45"/>
      <c r="FE314" s="45"/>
      <c r="FF314" s="45"/>
      <c r="FG314" s="45"/>
      <c r="FH314" s="45"/>
      <c r="FI314" s="45"/>
      <c r="FJ314" s="45"/>
      <c r="FK314" s="45"/>
      <c r="FL314" s="45"/>
      <c r="FM314" s="45"/>
      <c r="FN314" s="45"/>
      <c r="FO314" s="45"/>
      <c r="FP314" s="45"/>
      <c r="FQ314" s="45"/>
      <c r="FR314" s="45"/>
      <c r="FS314" s="45"/>
    </row>
    <row r="315" spans="1:175" ht="15.5" x14ac:dyDescent="0.35">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8"/>
      <c r="AO315" s="8"/>
      <c r="AP315" s="8"/>
      <c r="AQ315" s="8"/>
      <c r="AR315" s="8"/>
      <c r="AS315" s="45"/>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45"/>
      <c r="DD315" s="45"/>
      <c r="DE315" s="45"/>
      <c r="DF315" s="45"/>
      <c r="DG315" s="45"/>
      <c r="DH315" s="45"/>
      <c r="DI315" s="45"/>
      <c r="DJ315" s="45"/>
      <c r="DK315" s="45"/>
      <c r="DL315" s="45"/>
      <c r="DM315" s="45"/>
      <c r="DN315" s="45"/>
      <c r="DO315" s="45"/>
      <c r="DP315" s="45"/>
      <c r="DQ315" s="45"/>
      <c r="DR315" s="45"/>
      <c r="DS315" s="45"/>
      <c r="DT315" s="45"/>
      <c r="DU315" s="45"/>
      <c r="DV315" s="45"/>
      <c r="DW315" s="45"/>
      <c r="DX315" s="45"/>
      <c r="DY315" s="45"/>
      <c r="DZ315" s="45"/>
      <c r="EA315" s="45"/>
      <c r="EB315" s="45"/>
      <c r="EC315" s="45"/>
      <c r="ED315" s="45"/>
      <c r="EE315" s="45"/>
      <c r="EF315" s="45"/>
      <c r="EG315" s="45"/>
      <c r="EH315" s="45"/>
      <c r="EI315" s="45"/>
      <c r="EJ315" s="45"/>
      <c r="EK315" s="45"/>
      <c r="EL315" s="45"/>
      <c r="EM315" s="45"/>
      <c r="EN315" s="45"/>
      <c r="EO315" s="45"/>
      <c r="EP315" s="45"/>
      <c r="EQ315" s="45"/>
      <c r="ER315" s="45"/>
      <c r="ES315" s="45"/>
      <c r="ET315" s="45"/>
      <c r="EU315" s="45"/>
      <c r="EV315" s="8"/>
      <c r="EW315" s="8"/>
      <c r="EX315" s="8"/>
      <c r="EY315" s="8"/>
      <c r="EZ315" s="45"/>
      <c r="FA315" s="45"/>
      <c r="FB315" s="45"/>
      <c r="FC315" s="45"/>
      <c r="FD315" s="45"/>
      <c r="FE315" s="45"/>
      <c r="FF315" s="45"/>
      <c r="FG315" s="45"/>
      <c r="FH315" s="45"/>
      <c r="FI315" s="45"/>
      <c r="FJ315" s="45"/>
      <c r="FK315" s="45"/>
      <c r="FL315" s="45"/>
      <c r="FM315" s="45"/>
      <c r="FN315" s="45"/>
      <c r="FO315" s="45"/>
      <c r="FP315" s="45"/>
      <c r="FQ315" s="45"/>
      <c r="FR315" s="45"/>
      <c r="FS315" s="45"/>
    </row>
    <row r="316" spans="1:175" ht="15.5" x14ac:dyDescent="0.35">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8"/>
      <c r="AO316" s="8"/>
      <c r="AP316" s="8"/>
      <c r="AQ316" s="8"/>
      <c r="AR316" s="8"/>
      <c r="AS316" s="45"/>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45"/>
      <c r="DD316" s="45"/>
      <c r="DE316" s="45"/>
      <c r="DF316" s="45"/>
      <c r="DG316" s="45"/>
      <c r="DH316" s="45"/>
      <c r="DI316" s="45"/>
      <c r="DJ316" s="45"/>
      <c r="DK316" s="45"/>
      <c r="DL316" s="45"/>
      <c r="DM316" s="45"/>
      <c r="DN316" s="45"/>
      <c r="DO316" s="45"/>
      <c r="DP316" s="45"/>
      <c r="DQ316" s="45"/>
      <c r="DR316" s="45"/>
      <c r="DS316" s="45"/>
      <c r="DT316" s="45"/>
      <c r="DU316" s="45"/>
      <c r="DV316" s="45"/>
      <c r="DW316" s="45"/>
      <c r="DX316" s="45"/>
      <c r="DY316" s="45"/>
      <c r="DZ316" s="45"/>
      <c r="EA316" s="45"/>
      <c r="EB316" s="45"/>
      <c r="EC316" s="45"/>
      <c r="ED316" s="45"/>
      <c r="EE316" s="45"/>
      <c r="EF316" s="45"/>
      <c r="EG316" s="45"/>
      <c r="EH316" s="45"/>
      <c r="EI316" s="45"/>
      <c r="EJ316" s="45"/>
      <c r="EK316" s="45"/>
      <c r="EL316" s="45"/>
      <c r="EM316" s="45"/>
      <c r="EN316" s="45"/>
      <c r="EO316" s="45"/>
      <c r="EP316" s="45"/>
      <c r="EQ316" s="45"/>
      <c r="ER316" s="45"/>
      <c r="ES316" s="45"/>
      <c r="ET316" s="45"/>
      <c r="EU316" s="45"/>
      <c r="EV316" s="8"/>
      <c r="EW316" s="8"/>
      <c r="EX316" s="8"/>
      <c r="EY316" s="8"/>
      <c r="EZ316" s="45"/>
      <c r="FA316" s="45"/>
      <c r="FB316" s="45"/>
      <c r="FC316" s="45"/>
      <c r="FD316" s="45"/>
      <c r="FE316" s="45"/>
      <c r="FF316" s="45"/>
      <c r="FG316" s="45"/>
      <c r="FH316" s="45"/>
      <c r="FI316" s="45"/>
      <c r="FJ316" s="45"/>
      <c r="FK316" s="45"/>
      <c r="FL316" s="45"/>
      <c r="FM316" s="45"/>
      <c r="FN316" s="45"/>
      <c r="FO316" s="45"/>
      <c r="FP316" s="45"/>
      <c r="FQ316" s="45"/>
      <c r="FR316" s="45"/>
      <c r="FS316" s="45"/>
    </row>
    <row r="317" spans="1:175" ht="15.5" x14ac:dyDescent="0.35">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8"/>
      <c r="AO317" s="8"/>
      <c r="AP317" s="8"/>
      <c r="AQ317" s="8"/>
      <c r="AR317" s="8"/>
      <c r="AS317" s="45"/>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45"/>
      <c r="DD317" s="45"/>
      <c r="DE317" s="45"/>
      <c r="DF317" s="45"/>
      <c r="DG317" s="45"/>
      <c r="DH317" s="45"/>
      <c r="DI317" s="45"/>
      <c r="DJ317" s="45"/>
      <c r="DK317" s="45"/>
      <c r="DL317" s="45"/>
      <c r="DM317" s="45"/>
      <c r="DN317" s="45"/>
      <c r="DO317" s="45"/>
      <c r="DP317" s="45"/>
      <c r="DQ317" s="45"/>
      <c r="DR317" s="45"/>
      <c r="DS317" s="45"/>
      <c r="DT317" s="45"/>
      <c r="DU317" s="45"/>
      <c r="DV317" s="45"/>
      <c r="DW317" s="45"/>
      <c r="DX317" s="45"/>
      <c r="DY317" s="45"/>
      <c r="DZ317" s="45"/>
      <c r="EA317" s="45"/>
      <c r="EB317" s="45"/>
      <c r="EC317" s="45"/>
      <c r="ED317" s="45"/>
      <c r="EE317" s="45"/>
      <c r="EF317" s="45"/>
      <c r="EG317" s="45"/>
      <c r="EH317" s="45"/>
      <c r="EI317" s="45"/>
      <c r="EJ317" s="45"/>
      <c r="EK317" s="45"/>
      <c r="EL317" s="45"/>
      <c r="EM317" s="45"/>
      <c r="EN317" s="45"/>
      <c r="EO317" s="45"/>
      <c r="EP317" s="45"/>
      <c r="EQ317" s="45"/>
      <c r="ER317" s="45"/>
      <c r="ES317" s="45"/>
      <c r="ET317" s="45"/>
      <c r="EU317" s="45"/>
      <c r="EV317" s="8"/>
      <c r="EW317" s="8"/>
      <c r="EX317" s="8"/>
      <c r="EY317" s="8"/>
      <c r="EZ317" s="45"/>
      <c r="FA317" s="45"/>
      <c r="FB317" s="45"/>
      <c r="FC317" s="45"/>
      <c r="FD317" s="45"/>
      <c r="FE317" s="45"/>
      <c r="FF317" s="45"/>
      <c r="FG317" s="45"/>
      <c r="FH317" s="45"/>
      <c r="FI317" s="45"/>
      <c r="FJ317" s="45"/>
      <c r="FK317" s="45"/>
      <c r="FL317" s="45"/>
      <c r="FM317" s="45"/>
      <c r="FN317" s="45"/>
      <c r="FO317" s="45"/>
      <c r="FP317" s="45"/>
      <c r="FQ317" s="45"/>
      <c r="FR317" s="45"/>
      <c r="FS317" s="45"/>
    </row>
    <row r="318" spans="1:175" ht="15.5" x14ac:dyDescent="0.35">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8"/>
      <c r="AO318" s="8"/>
      <c r="AP318" s="8"/>
      <c r="AQ318" s="8"/>
      <c r="AR318" s="8"/>
      <c r="AS318" s="45"/>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45"/>
      <c r="DD318" s="45"/>
      <c r="DE318" s="45"/>
      <c r="DF318" s="45"/>
      <c r="DG318" s="45"/>
      <c r="DH318" s="45"/>
      <c r="DI318" s="45"/>
      <c r="DJ318" s="45"/>
      <c r="DK318" s="45"/>
      <c r="DL318" s="45"/>
      <c r="DM318" s="45"/>
      <c r="DN318" s="45"/>
      <c r="DO318" s="45"/>
      <c r="DP318" s="45"/>
      <c r="DQ318" s="45"/>
      <c r="DR318" s="45"/>
      <c r="DS318" s="45"/>
      <c r="DT318" s="45"/>
      <c r="DU318" s="45"/>
      <c r="DV318" s="45"/>
      <c r="DW318" s="45"/>
      <c r="DX318" s="45"/>
      <c r="DY318" s="45"/>
      <c r="DZ318" s="45"/>
      <c r="EA318" s="45"/>
      <c r="EB318" s="45"/>
      <c r="EC318" s="45"/>
      <c r="ED318" s="45"/>
      <c r="EE318" s="45"/>
      <c r="EF318" s="45"/>
      <c r="EG318" s="45"/>
      <c r="EH318" s="45"/>
      <c r="EI318" s="45"/>
      <c r="EJ318" s="45"/>
      <c r="EK318" s="45"/>
      <c r="EL318" s="45"/>
      <c r="EM318" s="45"/>
      <c r="EN318" s="45"/>
      <c r="EO318" s="45"/>
      <c r="EP318" s="45"/>
      <c r="EQ318" s="45"/>
      <c r="ER318" s="45"/>
      <c r="ES318" s="45"/>
      <c r="ET318" s="45"/>
      <c r="EU318" s="45"/>
      <c r="EV318" s="8"/>
      <c r="EW318" s="8"/>
      <c r="EX318" s="8"/>
      <c r="EY318" s="8"/>
      <c r="EZ318" s="45"/>
      <c r="FA318" s="45"/>
      <c r="FB318" s="45"/>
      <c r="FC318" s="45"/>
      <c r="FD318" s="45"/>
      <c r="FE318" s="45"/>
      <c r="FF318" s="45"/>
      <c r="FG318" s="45"/>
      <c r="FH318" s="45"/>
      <c r="FI318" s="45"/>
      <c r="FJ318" s="45"/>
      <c r="FK318" s="45"/>
      <c r="FL318" s="45"/>
      <c r="FM318" s="45"/>
      <c r="FN318" s="45"/>
      <c r="FO318" s="45"/>
      <c r="FP318" s="45"/>
      <c r="FQ318" s="45"/>
      <c r="FR318" s="45"/>
      <c r="FS318" s="45"/>
    </row>
    <row r="319" spans="1:175" ht="15.5" x14ac:dyDescent="0.35">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8"/>
      <c r="AO319" s="8"/>
      <c r="AP319" s="8"/>
      <c r="AQ319" s="8"/>
      <c r="AR319" s="8"/>
      <c r="AS319" s="45"/>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45"/>
      <c r="DD319" s="45"/>
      <c r="DE319" s="45"/>
      <c r="DF319" s="45"/>
      <c r="DG319" s="45"/>
      <c r="DH319" s="45"/>
      <c r="DI319" s="45"/>
      <c r="DJ319" s="45"/>
      <c r="DK319" s="45"/>
      <c r="DL319" s="45"/>
      <c r="DM319" s="45"/>
      <c r="DN319" s="45"/>
      <c r="DO319" s="45"/>
      <c r="DP319" s="45"/>
      <c r="DQ319" s="45"/>
      <c r="DR319" s="45"/>
      <c r="DS319" s="45"/>
      <c r="DT319" s="45"/>
      <c r="DU319" s="45"/>
      <c r="DV319" s="45"/>
      <c r="DW319" s="45"/>
      <c r="DX319" s="45"/>
      <c r="DY319" s="45"/>
      <c r="DZ319" s="45"/>
      <c r="EA319" s="45"/>
      <c r="EB319" s="45"/>
      <c r="EC319" s="45"/>
      <c r="ED319" s="45"/>
      <c r="EE319" s="45"/>
      <c r="EF319" s="45"/>
      <c r="EG319" s="45"/>
      <c r="EH319" s="45"/>
      <c r="EI319" s="45"/>
      <c r="EJ319" s="45"/>
      <c r="EK319" s="45"/>
      <c r="EL319" s="45"/>
      <c r="EM319" s="45"/>
      <c r="EN319" s="45"/>
      <c r="EO319" s="45"/>
      <c r="EP319" s="45"/>
      <c r="EQ319" s="45"/>
      <c r="ER319" s="45"/>
      <c r="ES319" s="45"/>
      <c r="ET319" s="45"/>
      <c r="EU319" s="45"/>
      <c r="EV319" s="8"/>
      <c r="EW319" s="8"/>
      <c r="EX319" s="8"/>
      <c r="EY319" s="8"/>
      <c r="EZ319" s="45"/>
      <c r="FA319" s="45"/>
      <c r="FB319" s="45"/>
      <c r="FC319" s="45"/>
      <c r="FD319" s="45"/>
      <c r="FE319" s="45"/>
      <c r="FF319" s="45"/>
      <c r="FG319" s="45"/>
      <c r="FH319" s="45"/>
      <c r="FI319" s="45"/>
      <c r="FJ319" s="45"/>
      <c r="FK319" s="45"/>
      <c r="FL319" s="45"/>
      <c r="FM319" s="45"/>
      <c r="FN319" s="45"/>
      <c r="FO319" s="45"/>
      <c r="FP319" s="45"/>
      <c r="FQ319" s="45"/>
      <c r="FR319" s="45"/>
      <c r="FS319" s="45"/>
    </row>
    <row r="320" spans="1:175" ht="15.5" x14ac:dyDescent="0.35">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8"/>
      <c r="AO320" s="8"/>
      <c r="AP320" s="8"/>
      <c r="AQ320" s="8"/>
      <c r="AR320" s="8"/>
      <c r="AS320" s="45"/>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45"/>
      <c r="DD320" s="45"/>
      <c r="DE320" s="45"/>
      <c r="DF320" s="45"/>
      <c r="DG320" s="45"/>
      <c r="DH320" s="45"/>
      <c r="DI320" s="45"/>
      <c r="DJ320" s="45"/>
      <c r="DK320" s="45"/>
      <c r="DL320" s="45"/>
      <c r="DM320" s="45"/>
      <c r="DN320" s="45"/>
      <c r="DO320" s="45"/>
      <c r="DP320" s="45"/>
      <c r="DQ320" s="45"/>
      <c r="DR320" s="45"/>
      <c r="DS320" s="45"/>
      <c r="DT320" s="45"/>
      <c r="DU320" s="45"/>
      <c r="DV320" s="45"/>
      <c r="DW320" s="45"/>
      <c r="DX320" s="45"/>
      <c r="DY320" s="45"/>
      <c r="DZ320" s="45"/>
      <c r="EA320" s="45"/>
      <c r="EB320" s="45"/>
      <c r="EC320" s="45"/>
      <c r="ED320" s="45"/>
      <c r="EE320" s="45"/>
      <c r="EF320" s="45"/>
      <c r="EG320" s="45"/>
      <c r="EH320" s="45"/>
      <c r="EI320" s="45"/>
      <c r="EJ320" s="45"/>
      <c r="EK320" s="45"/>
      <c r="EL320" s="45"/>
      <c r="EM320" s="45"/>
      <c r="EN320" s="45"/>
      <c r="EO320" s="45"/>
      <c r="EP320" s="45"/>
      <c r="EQ320" s="45"/>
      <c r="ER320" s="45"/>
      <c r="ES320" s="45"/>
      <c r="ET320" s="45"/>
      <c r="EU320" s="45"/>
      <c r="EV320" s="8"/>
      <c r="EW320" s="8"/>
      <c r="EX320" s="8"/>
      <c r="EY320" s="8"/>
      <c r="EZ320" s="45"/>
      <c r="FA320" s="45"/>
      <c r="FB320" s="45"/>
      <c r="FC320" s="45"/>
      <c r="FD320" s="45"/>
      <c r="FE320" s="45"/>
      <c r="FF320" s="45"/>
      <c r="FG320" s="45"/>
      <c r="FH320" s="45"/>
      <c r="FI320" s="45"/>
      <c r="FJ320" s="45"/>
      <c r="FK320" s="45"/>
      <c r="FL320" s="45"/>
      <c r="FM320" s="45"/>
      <c r="FN320" s="45"/>
      <c r="FO320" s="45"/>
      <c r="FP320" s="45"/>
      <c r="FQ320" s="45"/>
      <c r="FR320" s="45"/>
      <c r="FS320" s="45"/>
    </row>
    <row r="321" spans="1:175" ht="15.5" x14ac:dyDescent="0.35">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8"/>
      <c r="AO321" s="8"/>
      <c r="AP321" s="8"/>
      <c r="AQ321" s="8"/>
      <c r="AR321" s="8"/>
      <c r="AS321" s="45"/>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45"/>
      <c r="DD321" s="45"/>
      <c r="DE321" s="45"/>
      <c r="DF321" s="45"/>
      <c r="DG321" s="45"/>
      <c r="DH321" s="45"/>
      <c r="DI321" s="45"/>
      <c r="DJ321" s="45"/>
      <c r="DK321" s="45"/>
      <c r="DL321" s="45"/>
      <c r="DM321" s="45"/>
      <c r="DN321" s="45"/>
      <c r="DO321" s="45"/>
      <c r="DP321" s="45"/>
      <c r="DQ321" s="45"/>
      <c r="DR321" s="45"/>
      <c r="DS321" s="45"/>
      <c r="DT321" s="45"/>
      <c r="DU321" s="45"/>
      <c r="DV321" s="45"/>
      <c r="DW321" s="45"/>
      <c r="DX321" s="45"/>
      <c r="DY321" s="45"/>
      <c r="DZ321" s="45"/>
      <c r="EA321" s="45"/>
      <c r="EB321" s="45"/>
      <c r="EC321" s="45"/>
      <c r="ED321" s="45"/>
      <c r="EE321" s="45"/>
      <c r="EF321" s="45"/>
      <c r="EG321" s="45"/>
      <c r="EH321" s="45"/>
      <c r="EI321" s="45"/>
      <c r="EJ321" s="45"/>
      <c r="EK321" s="45"/>
      <c r="EL321" s="45"/>
      <c r="EM321" s="45"/>
      <c r="EN321" s="45"/>
      <c r="EO321" s="45"/>
      <c r="EP321" s="45"/>
      <c r="EQ321" s="45"/>
      <c r="ER321" s="45"/>
      <c r="ES321" s="45"/>
      <c r="ET321" s="45"/>
      <c r="EU321" s="45"/>
      <c r="EV321" s="8"/>
      <c r="EW321" s="8"/>
      <c r="EX321" s="8"/>
      <c r="EY321" s="8"/>
      <c r="EZ321" s="45"/>
      <c r="FA321" s="45"/>
      <c r="FB321" s="45"/>
      <c r="FC321" s="45"/>
      <c r="FD321" s="45"/>
      <c r="FE321" s="45"/>
      <c r="FF321" s="45"/>
      <c r="FG321" s="45"/>
      <c r="FH321" s="45"/>
      <c r="FI321" s="45"/>
      <c r="FJ321" s="45"/>
      <c r="FK321" s="45"/>
      <c r="FL321" s="45"/>
      <c r="FM321" s="45"/>
      <c r="FN321" s="45"/>
      <c r="FO321" s="45"/>
      <c r="FP321" s="45"/>
      <c r="FQ321" s="45"/>
      <c r="FR321" s="45"/>
      <c r="FS321" s="45"/>
    </row>
    <row r="322" spans="1:175" ht="15.5" x14ac:dyDescent="0.35">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8"/>
      <c r="AO322" s="8"/>
      <c r="AP322" s="8"/>
      <c r="AQ322" s="8"/>
      <c r="AR322" s="8"/>
      <c r="AS322" s="45"/>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45"/>
      <c r="DD322" s="45"/>
      <c r="DE322" s="45"/>
      <c r="DF322" s="45"/>
      <c r="DG322" s="45"/>
      <c r="DH322" s="45"/>
      <c r="DI322" s="45"/>
      <c r="DJ322" s="45"/>
      <c r="DK322" s="45"/>
      <c r="DL322" s="45"/>
      <c r="DM322" s="45"/>
      <c r="DN322" s="45"/>
      <c r="DO322" s="45"/>
      <c r="DP322" s="45"/>
      <c r="DQ322" s="45"/>
      <c r="DR322" s="45"/>
      <c r="DS322" s="45"/>
      <c r="DT322" s="45"/>
      <c r="DU322" s="45"/>
      <c r="DV322" s="45"/>
      <c r="DW322" s="45"/>
      <c r="DX322" s="45"/>
      <c r="DY322" s="45"/>
      <c r="DZ322" s="45"/>
      <c r="EA322" s="45"/>
      <c r="EB322" s="45"/>
      <c r="EC322" s="45"/>
      <c r="ED322" s="45"/>
      <c r="EE322" s="45"/>
      <c r="EF322" s="45"/>
      <c r="EG322" s="45"/>
      <c r="EH322" s="45"/>
      <c r="EI322" s="45"/>
      <c r="EJ322" s="45"/>
      <c r="EK322" s="45"/>
      <c r="EL322" s="45"/>
      <c r="EM322" s="45"/>
      <c r="EN322" s="45"/>
      <c r="EO322" s="45"/>
      <c r="EP322" s="45"/>
      <c r="EQ322" s="45"/>
      <c r="ER322" s="45"/>
      <c r="ES322" s="45"/>
      <c r="ET322" s="45"/>
      <c r="EU322" s="45"/>
      <c r="EV322" s="8"/>
      <c r="EW322" s="8"/>
      <c r="EX322" s="8"/>
      <c r="EY322" s="8"/>
      <c r="EZ322" s="45"/>
      <c r="FA322" s="45"/>
      <c r="FB322" s="45"/>
      <c r="FC322" s="45"/>
      <c r="FD322" s="45"/>
      <c r="FE322" s="45"/>
      <c r="FF322" s="45"/>
      <c r="FG322" s="45"/>
      <c r="FH322" s="45"/>
      <c r="FI322" s="45"/>
      <c r="FJ322" s="45"/>
      <c r="FK322" s="45"/>
      <c r="FL322" s="45"/>
      <c r="FM322" s="45"/>
      <c r="FN322" s="45"/>
      <c r="FO322" s="45"/>
      <c r="FP322" s="45"/>
      <c r="FQ322" s="45"/>
      <c r="FR322" s="45"/>
      <c r="FS322" s="45"/>
    </row>
    <row r="323" spans="1:175" ht="15.5" x14ac:dyDescent="0.35">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8"/>
      <c r="AO323" s="8"/>
      <c r="AP323" s="8"/>
      <c r="AQ323" s="8"/>
      <c r="AR323" s="8"/>
      <c r="AS323" s="45"/>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45"/>
      <c r="DD323" s="45"/>
      <c r="DE323" s="45"/>
      <c r="DF323" s="45"/>
      <c r="DG323" s="45"/>
      <c r="DH323" s="45"/>
      <c r="DI323" s="45"/>
      <c r="DJ323" s="45"/>
      <c r="DK323" s="45"/>
      <c r="DL323" s="45"/>
      <c r="DM323" s="45"/>
      <c r="DN323" s="45"/>
      <c r="DO323" s="45"/>
      <c r="DP323" s="45"/>
      <c r="DQ323" s="45"/>
      <c r="DR323" s="45"/>
      <c r="DS323" s="45"/>
      <c r="DT323" s="45"/>
      <c r="DU323" s="45"/>
      <c r="DV323" s="45"/>
      <c r="DW323" s="45"/>
      <c r="DX323" s="45"/>
      <c r="DY323" s="45"/>
      <c r="DZ323" s="45"/>
      <c r="EA323" s="45"/>
      <c r="EB323" s="45"/>
      <c r="EC323" s="45"/>
      <c r="ED323" s="45"/>
      <c r="EE323" s="45"/>
      <c r="EF323" s="45"/>
      <c r="EG323" s="45"/>
      <c r="EH323" s="45"/>
      <c r="EI323" s="45"/>
      <c r="EJ323" s="45"/>
      <c r="EK323" s="45"/>
      <c r="EL323" s="45"/>
      <c r="EM323" s="45"/>
      <c r="EN323" s="45"/>
      <c r="EO323" s="45"/>
      <c r="EP323" s="45"/>
      <c r="EQ323" s="45"/>
      <c r="ER323" s="45"/>
      <c r="ES323" s="45"/>
      <c r="ET323" s="45"/>
      <c r="EU323" s="45"/>
      <c r="EV323" s="8"/>
      <c r="EW323" s="8"/>
      <c r="EX323" s="8"/>
      <c r="EY323" s="8"/>
      <c r="EZ323" s="45"/>
      <c r="FA323" s="45"/>
      <c r="FB323" s="45"/>
      <c r="FC323" s="45"/>
      <c r="FD323" s="45"/>
      <c r="FE323" s="45"/>
      <c r="FF323" s="45"/>
      <c r="FG323" s="45"/>
      <c r="FH323" s="45"/>
      <c r="FI323" s="45"/>
      <c r="FJ323" s="45"/>
      <c r="FK323" s="45"/>
      <c r="FL323" s="45"/>
      <c r="FM323" s="45"/>
      <c r="FN323" s="45"/>
      <c r="FO323" s="45"/>
      <c r="FP323" s="45"/>
      <c r="FQ323" s="45"/>
      <c r="FR323" s="45"/>
      <c r="FS323" s="45"/>
    </row>
    <row r="324" spans="1:175" ht="15.5" x14ac:dyDescent="0.35">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8"/>
      <c r="AO324" s="8"/>
      <c r="AP324" s="8"/>
      <c r="AQ324" s="8"/>
      <c r="AR324" s="8"/>
      <c r="AS324" s="45"/>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45"/>
      <c r="DD324" s="45"/>
      <c r="DE324" s="45"/>
      <c r="DF324" s="45"/>
      <c r="DG324" s="45"/>
      <c r="DH324" s="45"/>
      <c r="DI324" s="45"/>
      <c r="DJ324" s="45"/>
      <c r="DK324" s="45"/>
      <c r="DL324" s="45"/>
      <c r="DM324" s="45"/>
      <c r="DN324" s="45"/>
      <c r="DO324" s="45"/>
      <c r="DP324" s="45"/>
      <c r="DQ324" s="45"/>
      <c r="DR324" s="45"/>
      <c r="DS324" s="45"/>
      <c r="DT324" s="45"/>
      <c r="DU324" s="45"/>
      <c r="DV324" s="45"/>
      <c r="DW324" s="45"/>
      <c r="DX324" s="45"/>
      <c r="DY324" s="45"/>
      <c r="DZ324" s="45"/>
      <c r="EA324" s="45"/>
      <c r="EB324" s="45"/>
      <c r="EC324" s="45"/>
      <c r="ED324" s="45"/>
      <c r="EE324" s="45"/>
      <c r="EF324" s="45"/>
      <c r="EG324" s="45"/>
      <c r="EH324" s="45"/>
      <c r="EI324" s="45"/>
      <c r="EJ324" s="45"/>
      <c r="EK324" s="45"/>
      <c r="EL324" s="45"/>
      <c r="EM324" s="45"/>
      <c r="EN324" s="45"/>
      <c r="EO324" s="45"/>
      <c r="EP324" s="45"/>
      <c r="EQ324" s="45"/>
      <c r="ER324" s="45"/>
      <c r="ES324" s="45"/>
      <c r="ET324" s="45"/>
      <c r="EU324" s="45"/>
      <c r="EV324" s="8"/>
      <c r="EW324" s="8"/>
      <c r="EX324" s="8"/>
      <c r="EY324" s="8"/>
      <c r="EZ324" s="45"/>
      <c r="FA324" s="45"/>
      <c r="FB324" s="45"/>
      <c r="FC324" s="45"/>
      <c r="FD324" s="45"/>
      <c r="FE324" s="45"/>
      <c r="FF324" s="45"/>
      <c r="FG324" s="45"/>
      <c r="FH324" s="45"/>
      <c r="FI324" s="45"/>
      <c r="FJ324" s="45"/>
      <c r="FK324" s="45"/>
      <c r="FL324" s="45"/>
      <c r="FM324" s="45"/>
      <c r="FN324" s="45"/>
      <c r="FO324" s="45"/>
      <c r="FP324" s="45"/>
      <c r="FQ324" s="45"/>
      <c r="FR324" s="45"/>
      <c r="FS324" s="45"/>
    </row>
    <row r="325" spans="1:175" ht="15.5" x14ac:dyDescent="0.35">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8"/>
      <c r="AO325" s="8"/>
      <c r="AP325" s="8"/>
      <c r="AQ325" s="8"/>
      <c r="AR325" s="8"/>
      <c r="AS325" s="45"/>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45"/>
      <c r="DD325" s="45"/>
      <c r="DE325" s="45"/>
      <c r="DF325" s="45"/>
      <c r="DG325" s="45"/>
      <c r="DH325" s="45"/>
      <c r="DI325" s="45"/>
      <c r="DJ325" s="45"/>
      <c r="DK325" s="45"/>
      <c r="DL325" s="45"/>
      <c r="DM325" s="45"/>
      <c r="DN325" s="45"/>
      <c r="DO325" s="45"/>
      <c r="DP325" s="45"/>
      <c r="DQ325" s="45"/>
      <c r="DR325" s="45"/>
      <c r="DS325" s="45"/>
      <c r="DT325" s="45"/>
      <c r="DU325" s="45"/>
      <c r="DV325" s="45"/>
      <c r="DW325" s="45"/>
      <c r="DX325" s="45"/>
      <c r="DY325" s="45"/>
      <c r="DZ325" s="45"/>
      <c r="EA325" s="45"/>
      <c r="EB325" s="45"/>
      <c r="EC325" s="45"/>
      <c r="ED325" s="45"/>
      <c r="EE325" s="45"/>
      <c r="EF325" s="45"/>
      <c r="EG325" s="45"/>
      <c r="EH325" s="45"/>
      <c r="EI325" s="45"/>
      <c r="EJ325" s="45"/>
      <c r="EK325" s="45"/>
      <c r="EL325" s="45"/>
      <c r="EM325" s="45"/>
      <c r="EN325" s="45"/>
      <c r="EO325" s="45"/>
      <c r="EP325" s="45"/>
      <c r="EQ325" s="45"/>
      <c r="ER325" s="45"/>
      <c r="ES325" s="45"/>
      <c r="ET325" s="45"/>
      <c r="EU325" s="45"/>
      <c r="EV325" s="8"/>
      <c r="EW325" s="8"/>
      <c r="EX325" s="8"/>
      <c r="EY325" s="8"/>
      <c r="EZ325" s="45"/>
      <c r="FA325" s="45"/>
      <c r="FB325" s="45"/>
      <c r="FC325" s="45"/>
      <c r="FD325" s="45"/>
      <c r="FE325" s="45"/>
      <c r="FF325" s="45"/>
      <c r="FG325" s="45"/>
      <c r="FH325" s="45"/>
      <c r="FI325" s="45"/>
      <c r="FJ325" s="45"/>
      <c r="FK325" s="45"/>
      <c r="FL325" s="45"/>
      <c r="FM325" s="45"/>
      <c r="FN325" s="45"/>
      <c r="FO325" s="45"/>
      <c r="FP325" s="45"/>
      <c r="FQ325" s="45"/>
      <c r="FR325" s="45"/>
      <c r="FS325" s="45"/>
    </row>
    <row r="326" spans="1:175" ht="15.5" x14ac:dyDescent="0.35">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8"/>
      <c r="AO326" s="8"/>
      <c r="AP326" s="8"/>
      <c r="AQ326" s="8"/>
      <c r="AR326" s="8"/>
      <c r="AS326" s="45"/>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45"/>
      <c r="DD326" s="45"/>
      <c r="DE326" s="45"/>
      <c r="DF326" s="45"/>
      <c r="DG326" s="45"/>
      <c r="DH326" s="45"/>
      <c r="DI326" s="45"/>
      <c r="DJ326" s="45"/>
      <c r="DK326" s="45"/>
      <c r="DL326" s="45"/>
      <c r="DM326" s="45"/>
      <c r="DN326" s="45"/>
      <c r="DO326" s="45"/>
      <c r="DP326" s="45"/>
      <c r="DQ326" s="45"/>
      <c r="DR326" s="45"/>
      <c r="DS326" s="45"/>
      <c r="DT326" s="45"/>
      <c r="DU326" s="45"/>
      <c r="DV326" s="45"/>
      <c r="DW326" s="45"/>
      <c r="DX326" s="45"/>
      <c r="DY326" s="45"/>
      <c r="DZ326" s="45"/>
      <c r="EA326" s="45"/>
      <c r="EB326" s="45"/>
      <c r="EC326" s="45"/>
      <c r="ED326" s="45"/>
      <c r="EE326" s="45"/>
      <c r="EF326" s="45"/>
      <c r="EG326" s="45"/>
      <c r="EH326" s="45"/>
      <c r="EI326" s="45"/>
      <c r="EJ326" s="45"/>
      <c r="EK326" s="45"/>
      <c r="EL326" s="45"/>
      <c r="EM326" s="45"/>
      <c r="EN326" s="45"/>
      <c r="EO326" s="45"/>
      <c r="EP326" s="45"/>
      <c r="EQ326" s="45"/>
      <c r="ER326" s="45"/>
      <c r="ES326" s="45"/>
      <c r="ET326" s="45"/>
      <c r="EU326" s="45"/>
      <c r="EV326" s="8"/>
      <c r="EW326" s="8"/>
      <c r="EX326" s="8"/>
      <c r="EY326" s="8"/>
      <c r="EZ326" s="45"/>
      <c r="FA326" s="45"/>
      <c r="FB326" s="45"/>
      <c r="FC326" s="45"/>
      <c r="FD326" s="45"/>
      <c r="FE326" s="45"/>
      <c r="FF326" s="45"/>
      <c r="FG326" s="45"/>
      <c r="FH326" s="45"/>
      <c r="FI326" s="45"/>
      <c r="FJ326" s="45"/>
      <c r="FK326" s="45"/>
      <c r="FL326" s="45"/>
      <c r="FM326" s="45"/>
      <c r="FN326" s="45"/>
      <c r="FO326" s="45"/>
      <c r="FP326" s="45"/>
      <c r="FQ326" s="45"/>
      <c r="FR326" s="45"/>
      <c r="FS326" s="45"/>
    </row>
    <row r="327" spans="1:175" ht="15.5" x14ac:dyDescent="0.35">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8"/>
      <c r="AO327" s="8"/>
      <c r="AP327" s="8"/>
      <c r="AQ327" s="8"/>
      <c r="AR327" s="8"/>
      <c r="AS327" s="45"/>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45"/>
      <c r="DD327" s="45"/>
      <c r="DE327" s="45"/>
      <c r="DF327" s="45"/>
      <c r="DG327" s="45"/>
      <c r="DH327" s="45"/>
      <c r="DI327" s="45"/>
      <c r="DJ327" s="45"/>
      <c r="DK327" s="45"/>
      <c r="DL327" s="45"/>
      <c r="DM327" s="45"/>
      <c r="DN327" s="45"/>
      <c r="DO327" s="45"/>
      <c r="DP327" s="45"/>
      <c r="DQ327" s="45"/>
      <c r="DR327" s="45"/>
      <c r="DS327" s="45"/>
      <c r="DT327" s="45"/>
      <c r="DU327" s="45"/>
      <c r="DV327" s="45"/>
      <c r="DW327" s="45"/>
      <c r="DX327" s="45"/>
      <c r="DY327" s="45"/>
      <c r="DZ327" s="45"/>
      <c r="EA327" s="45"/>
      <c r="EB327" s="45"/>
      <c r="EC327" s="45"/>
      <c r="ED327" s="45"/>
      <c r="EE327" s="45"/>
      <c r="EF327" s="45"/>
      <c r="EG327" s="45"/>
      <c r="EH327" s="45"/>
      <c r="EI327" s="45"/>
      <c r="EJ327" s="45"/>
      <c r="EK327" s="45"/>
      <c r="EL327" s="45"/>
      <c r="EM327" s="45"/>
      <c r="EN327" s="45"/>
      <c r="EO327" s="45"/>
      <c r="EP327" s="45"/>
      <c r="EQ327" s="45"/>
      <c r="ER327" s="45"/>
      <c r="ES327" s="45"/>
      <c r="ET327" s="45"/>
      <c r="EU327" s="45"/>
      <c r="EV327" s="8"/>
      <c r="EW327" s="8"/>
      <c r="EX327" s="8"/>
      <c r="EY327" s="8"/>
      <c r="EZ327" s="45"/>
      <c r="FA327" s="45"/>
      <c r="FB327" s="45"/>
      <c r="FC327" s="45"/>
      <c r="FD327" s="45"/>
      <c r="FE327" s="45"/>
      <c r="FF327" s="45"/>
      <c r="FG327" s="45"/>
      <c r="FH327" s="45"/>
      <c r="FI327" s="45"/>
      <c r="FJ327" s="45"/>
      <c r="FK327" s="45"/>
      <c r="FL327" s="45"/>
      <c r="FM327" s="45"/>
      <c r="FN327" s="45"/>
      <c r="FO327" s="45"/>
      <c r="FP327" s="45"/>
      <c r="FQ327" s="45"/>
      <c r="FR327" s="45"/>
      <c r="FS327" s="45"/>
    </row>
    <row r="328" spans="1:175" ht="15.5" x14ac:dyDescent="0.35">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8"/>
      <c r="AO328" s="8"/>
      <c r="AP328" s="8"/>
      <c r="AQ328" s="8"/>
      <c r="AR328" s="8"/>
      <c r="AS328" s="45"/>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45"/>
      <c r="DD328" s="45"/>
      <c r="DE328" s="45"/>
      <c r="DF328" s="45"/>
      <c r="DG328" s="45"/>
      <c r="DH328" s="45"/>
      <c r="DI328" s="45"/>
      <c r="DJ328" s="45"/>
      <c r="DK328" s="45"/>
      <c r="DL328" s="45"/>
      <c r="DM328" s="45"/>
      <c r="DN328" s="45"/>
      <c r="DO328" s="45"/>
      <c r="DP328" s="45"/>
      <c r="DQ328" s="45"/>
      <c r="DR328" s="45"/>
      <c r="DS328" s="45"/>
      <c r="DT328" s="45"/>
      <c r="DU328" s="45"/>
      <c r="DV328" s="45"/>
      <c r="DW328" s="45"/>
      <c r="DX328" s="45"/>
      <c r="DY328" s="45"/>
      <c r="DZ328" s="45"/>
      <c r="EA328" s="45"/>
      <c r="EB328" s="45"/>
      <c r="EC328" s="45"/>
      <c r="ED328" s="45"/>
      <c r="EE328" s="45"/>
      <c r="EF328" s="45"/>
      <c r="EG328" s="45"/>
      <c r="EH328" s="45"/>
      <c r="EI328" s="45"/>
      <c r="EJ328" s="45"/>
      <c r="EK328" s="45"/>
      <c r="EL328" s="45"/>
      <c r="EM328" s="45"/>
      <c r="EN328" s="45"/>
      <c r="EO328" s="45"/>
      <c r="EP328" s="45"/>
      <c r="EQ328" s="45"/>
      <c r="ER328" s="45"/>
      <c r="ES328" s="45"/>
      <c r="ET328" s="45"/>
      <c r="EU328" s="45"/>
      <c r="EV328" s="8"/>
      <c r="EW328" s="8"/>
      <c r="EX328" s="8"/>
      <c r="EY328" s="8"/>
      <c r="EZ328" s="45"/>
      <c r="FA328" s="45"/>
      <c r="FB328" s="45"/>
      <c r="FC328" s="45"/>
      <c r="FD328" s="45"/>
      <c r="FE328" s="45"/>
      <c r="FF328" s="45"/>
      <c r="FG328" s="45"/>
      <c r="FH328" s="45"/>
      <c r="FI328" s="45"/>
      <c r="FJ328" s="45"/>
      <c r="FK328" s="45"/>
      <c r="FL328" s="45"/>
      <c r="FM328" s="45"/>
      <c r="FN328" s="45"/>
      <c r="FO328" s="45"/>
      <c r="FP328" s="45"/>
      <c r="FQ328" s="45"/>
      <c r="FR328" s="45"/>
      <c r="FS328" s="45"/>
    </row>
    <row r="329" spans="1:175" ht="15.5" x14ac:dyDescent="0.35">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8"/>
      <c r="AO329" s="8"/>
      <c r="AP329" s="8"/>
      <c r="AQ329" s="8"/>
      <c r="AR329" s="8"/>
      <c r="AS329" s="45"/>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45"/>
      <c r="DD329" s="45"/>
      <c r="DE329" s="45"/>
      <c r="DF329" s="45"/>
      <c r="DG329" s="45"/>
      <c r="DH329" s="45"/>
      <c r="DI329" s="45"/>
      <c r="DJ329" s="45"/>
      <c r="DK329" s="45"/>
      <c r="DL329" s="45"/>
      <c r="DM329" s="45"/>
      <c r="DN329" s="45"/>
      <c r="DO329" s="45"/>
      <c r="DP329" s="45"/>
      <c r="DQ329" s="45"/>
      <c r="DR329" s="45"/>
      <c r="DS329" s="45"/>
      <c r="DT329" s="45"/>
      <c r="DU329" s="45"/>
      <c r="DV329" s="45"/>
      <c r="DW329" s="45"/>
      <c r="DX329" s="45"/>
      <c r="DY329" s="45"/>
      <c r="DZ329" s="45"/>
      <c r="EA329" s="45"/>
      <c r="EB329" s="45"/>
      <c r="EC329" s="45"/>
      <c r="ED329" s="45"/>
      <c r="EE329" s="45"/>
      <c r="EF329" s="45"/>
      <c r="EG329" s="45"/>
      <c r="EH329" s="45"/>
      <c r="EI329" s="45"/>
      <c r="EJ329" s="45"/>
      <c r="EK329" s="45"/>
      <c r="EL329" s="45"/>
      <c r="EM329" s="45"/>
      <c r="EN329" s="45"/>
      <c r="EO329" s="45"/>
      <c r="EP329" s="45"/>
      <c r="EQ329" s="45"/>
      <c r="ER329" s="45"/>
      <c r="ES329" s="45"/>
      <c r="ET329" s="45"/>
      <c r="EU329" s="45"/>
      <c r="EV329" s="8"/>
      <c r="EW329" s="8"/>
      <c r="EX329" s="8"/>
      <c r="EY329" s="8"/>
      <c r="EZ329" s="45"/>
      <c r="FA329" s="45"/>
      <c r="FB329" s="45"/>
      <c r="FC329" s="45"/>
      <c r="FD329" s="45"/>
      <c r="FE329" s="45"/>
      <c r="FF329" s="45"/>
      <c r="FG329" s="45"/>
      <c r="FH329" s="45"/>
      <c r="FI329" s="45"/>
      <c r="FJ329" s="45"/>
      <c r="FK329" s="45"/>
      <c r="FL329" s="45"/>
      <c r="FM329" s="45"/>
      <c r="FN329" s="45"/>
      <c r="FO329" s="45"/>
      <c r="FP329" s="45"/>
      <c r="FQ329" s="45"/>
      <c r="FR329" s="45"/>
      <c r="FS329" s="45"/>
    </row>
    <row r="330" spans="1:175" ht="15.5" x14ac:dyDescent="0.35">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8"/>
      <c r="AO330" s="8"/>
      <c r="AP330" s="8"/>
      <c r="AQ330" s="8"/>
      <c r="AR330" s="8"/>
      <c r="AS330" s="45"/>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45"/>
      <c r="DD330" s="45"/>
      <c r="DE330" s="45"/>
      <c r="DF330" s="45"/>
      <c r="DG330" s="45"/>
      <c r="DH330" s="45"/>
      <c r="DI330" s="45"/>
      <c r="DJ330" s="45"/>
      <c r="DK330" s="45"/>
      <c r="DL330" s="45"/>
      <c r="DM330" s="45"/>
      <c r="DN330" s="45"/>
      <c r="DO330" s="45"/>
      <c r="DP330" s="45"/>
      <c r="DQ330" s="45"/>
      <c r="DR330" s="45"/>
      <c r="DS330" s="45"/>
      <c r="DT330" s="45"/>
      <c r="DU330" s="45"/>
      <c r="DV330" s="45"/>
      <c r="DW330" s="45"/>
      <c r="DX330" s="45"/>
      <c r="DY330" s="45"/>
      <c r="DZ330" s="45"/>
      <c r="EA330" s="45"/>
      <c r="EB330" s="45"/>
      <c r="EC330" s="45"/>
      <c r="ED330" s="45"/>
      <c r="EE330" s="45"/>
      <c r="EF330" s="45"/>
      <c r="EG330" s="45"/>
      <c r="EH330" s="45"/>
      <c r="EI330" s="45"/>
      <c r="EJ330" s="45"/>
      <c r="EK330" s="45"/>
      <c r="EL330" s="45"/>
      <c r="EM330" s="45"/>
      <c r="EN330" s="45"/>
      <c r="EO330" s="45"/>
      <c r="EP330" s="45"/>
      <c r="EQ330" s="45"/>
      <c r="ER330" s="45"/>
      <c r="ES330" s="45"/>
      <c r="ET330" s="45"/>
      <c r="EU330" s="45"/>
      <c r="EV330" s="8"/>
      <c r="EW330" s="8"/>
      <c r="EX330" s="8"/>
      <c r="EY330" s="8"/>
      <c r="EZ330" s="45"/>
      <c r="FA330" s="45"/>
      <c r="FB330" s="45"/>
      <c r="FC330" s="45"/>
      <c r="FD330" s="45"/>
      <c r="FE330" s="45"/>
      <c r="FF330" s="45"/>
      <c r="FG330" s="45"/>
      <c r="FH330" s="45"/>
      <c r="FI330" s="45"/>
      <c r="FJ330" s="45"/>
      <c r="FK330" s="45"/>
      <c r="FL330" s="45"/>
      <c r="FM330" s="45"/>
      <c r="FN330" s="45"/>
      <c r="FO330" s="45"/>
      <c r="FP330" s="45"/>
      <c r="FQ330" s="45"/>
      <c r="FR330" s="45"/>
      <c r="FS330" s="45"/>
    </row>
    <row r="331" spans="1:175" ht="15.5" x14ac:dyDescent="0.35">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8"/>
      <c r="AO331" s="8"/>
      <c r="AP331" s="8"/>
      <c r="AQ331" s="8"/>
      <c r="AR331" s="8"/>
      <c r="AS331" s="45"/>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45"/>
      <c r="DD331" s="45"/>
      <c r="DE331" s="45"/>
      <c r="DF331" s="45"/>
      <c r="DG331" s="45"/>
      <c r="DH331" s="45"/>
      <c r="DI331" s="45"/>
      <c r="DJ331" s="45"/>
      <c r="DK331" s="45"/>
      <c r="DL331" s="45"/>
      <c r="DM331" s="45"/>
      <c r="DN331" s="45"/>
      <c r="DO331" s="45"/>
      <c r="DP331" s="45"/>
      <c r="DQ331" s="45"/>
      <c r="DR331" s="45"/>
      <c r="DS331" s="45"/>
      <c r="DT331" s="45"/>
      <c r="DU331" s="45"/>
      <c r="DV331" s="45"/>
      <c r="DW331" s="45"/>
      <c r="DX331" s="45"/>
      <c r="DY331" s="45"/>
      <c r="DZ331" s="45"/>
      <c r="EA331" s="45"/>
      <c r="EB331" s="45"/>
      <c r="EC331" s="45"/>
      <c r="ED331" s="45"/>
      <c r="EE331" s="45"/>
      <c r="EF331" s="45"/>
      <c r="EG331" s="45"/>
      <c r="EH331" s="45"/>
      <c r="EI331" s="45"/>
      <c r="EJ331" s="45"/>
      <c r="EK331" s="45"/>
      <c r="EL331" s="45"/>
      <c r="EM331" s="45"/>
      <c r="EN331" s="45"/>
      <c r="EO331" s="45"/>
      <c r="EP331" s="45"/>
      <c r="EQ331" s="45"/>
      <c r="ER331" s="45"/>
      <c r="ES331" s="45"/>
      <c r="ET331" s="45"/>
      <c r="EU331" s="45"/>
      <c r="EV331" s="8"/>
      <c r="EW331" s="8"/>
      <c r="EX331" s="8"/>
      <c r="EY331" s="8"/>
      <c r="EZ331" s="45"/>
      <c r="FA331" s="45"/>
      <c r="FB331" s="45"/>
      <c r="FC331" s="45"/>
      <c r="FD331" s="45"/>
      <c r="FE331" s="45"/>
      <c r="FF331" s="45"/>
      <c r="FG331" s="45"/>
      <c r="FH331" s="45"/>
      <c r="FI331" s="45"/>
      <c r="FJ331" s="45"/>
      <c r="FK331" s="45"/>
      <c r="FL331" s="45"/>
      <c r="FM331" s="45"/>
      <c r="FN331" s="45"/>
      <c r="FO331" s="45"/>
      <c r="FP331" s="45"/>
      <c r="FQ331" s="45"/>
      <c r="FR331" s="45"/>
      <c r="FS331" s="45"/>
    </row>
    <row r="332" spans="1:175" ht="15.5" x14ac:dyDescent="0.35">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8"/>
      <c r="AO332" s="8"/>
      <c r="AP332" s="8"/>
      <c r="AQ332" s="8"/>
      <c r="AR332" s="8"/>
      <c r="AS332" s="45"/>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45"/>
      <c r="DD332" s="45"/>
      <c r="DE332" s="45"/>
      <c r="DF332" s="45"/>
      <c r="DG332" s="45"/>
      <c r="DH332" s="45"/>
      <c r="DI332" s="45"/>
      <c r="DJ332" s="45"/>
      <c r="DK332" s="45"/>
      <c r="DL332" s="45"/>
      <c r="DM332" s="45"/>
      <c r="DN332" s="45"/>
      <c r="DO332" s="45"/>
      <c r="DP332" s="45"/>
      <c r="DQ332" s="45"/>
      <c r="DR332" s="45"/>
      <c r="DS332" s="45"/>
      <c r="DT332" s="45"/>
      <c r="DU332" s="45"/>
      <c r="DV332" s="45"/>
      <c r="DW332" s="45"/>
      <c r="DX332" s="45"/>
      <c r="DY332" s="45"/>
      <c r="DZ332" s="45"/>
      <c r="EA332" s="45"/>
      <c r="EB332" s="45"/>
      <c r="EC332" s="45"/>
      <c r="ED332" s="45"/>
      <c r="EE332" s="45"/>
      <c r="EF332" s="45"/>
      <c r="EG332" s="45"/>
      <c r="EH332" s="45"/>
      <c r="EI332" s="45"/>
      <c r="EJ332" s="45"/>
      <c r="EK332" s="45"/>
      <c r="EL332" s="45"/>
      <c r="EM332" s="45"/>
      <c r="EN332" s="45"/>
      <c r="EO332" s="45"/>
      <c r="EP332" s="45"/>
      <c r="EQ332" s="45"/>
      <c r="ER332" s="45"/>
      <c r="ES332" s="45"/>
      <c r="ET332" s="45"/>
      <c r="EU332" s="45"/>
      <c r="EV332" s="8"/>
      <c r="EW332" s="8"/>
      <c r="EX332" s="8"/>
      <c r="EY332" s="8"/>
      <c r="EZ332" s="45"/>
      <c r="FA332" s="45"/>
      <c r="FB332" s="45"/>
      <c r="FC332" s="45"/>
      <c r="FD332" s="45"/>
      <c r="FE332" s="45"/>
      <c r="FF332" s="45"/>
      <c r="FG332" s="45"/>
      <c r="FH332" s="45"/>
      <c r="FI332" s="45"/>
      <c r="FJ332" s="45"/>
      <c r="FK332" s="45"/>
      <c r="FL332" s="45"/>
      <c r="FM332" s="45"/>
      <c r="FN332" s="45"/>
      <c r="FO332" s="45"/>
      <c r="FP332" s="45"/>
      <c r="FQ332" s="45"/>
      <c r="FR332" s="45"/>
      <c r="FS332" s="45"/>
    </row>
    <row r="333" spans="1:175" ht="15.5" x14ac:dyDescent="0.35">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8"/>
      <c r="AO333" s="8"/>
      <c r="AP333" s="8"/>
      <c r="AQ333" s="8"/>
      <c r="AR333" s="8"/>
      <c r="AS333" s="45"/>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45"/>
      <c r="DD333" s="45"/>
      <c r="DE333" s="45"/>
      <c r="DF333" s="45"/>
      <c r="DG333" s="45"/>
      <c r="DH333" s="45"/>
      <c r="DI333" s="45"/>
      <c r="DJ333" s="45"/>
      <c r="DK333" s="45"/>
      <c r="DL333" s="45"/>
      <c r="DM333" s="45"/>
      <c r="DN333" s="45"/>
      <c r="DO333" s="45"/>
      <c r="DP333" s="45"/>
      <c r="DQ333" s="45"/>
      <c r="DR333" s="45"/>
      <c r="DS333" s="45"/>
      <c r="DT333" s="45"/>
      <c r="DU333" s="45"/>
      <c r="DV333" s="45"/>
      <c r="DW333" s="45"/>
      <c r="DX333" s="45"/>
      <c r="DY333" s="45"/>
      <c r="DZ333" s="45"/>
      <c r="EA333" s="45"/>
      <c r="EB333" s="45"/>
      <c r="EC333" s="45"/>
      <c r="ED333" s="45"/>
      <c r="EE333" s="45"/>
      <c r="EF333" s="45"/>
      <c r="EG333" s="45"/>
      <c r="EH333" s="45"/>
      <c r="EI333" s="45"/>
      <c r="EJ333" s="45"/>
      <c r="EK333" s="45"/>
      <c r="EL333" s="45"/>
      <c r="EM333" s="45"/>
      <c r="EN333" s="45"/>
      <c r="EO333" s="45"/>
      <c r="EP333" s="45"/>
      <c r="EQ333" s="45"/>
      <c r="ER333" s="45"/>
      <c r="ES333" s="45"/>
      <c r="ET333" s="45"/>
      <c r="EU333" s="45"/>
      <c r="EV333" s="8"/>
      <c r="EW333" s="8"/>
      <c r="EX333" s="8"/>
      <c r="EY333" s="8"/>
      <c r="EZ333" s="45"/>
      <c r="FA333" s="45"/>
      <c r="FB333" s="45"/>
      <c r="FC333" s="45"/>
      <c r="FD333" s="45"/>
      <c r="FE333" s="45"/>
      <c r="FF333" s="45"/>
      <c r="FG333" s="45"/>
      <c r="FH333" s="45"/>
      <c r="FI333" s="45"/>
      <c r="FJ333" s="45"/>
      <c r="FK333" s="45"/>
      <c r="FL333" s="45"/>
      <c r="FM333" s="45"/>
      <c r="FN333" s="45"/>
      <c r="FO333" s="45"/>
      <c r="FP333" s="45"/>
      <c r="FQ333" s="45"/>
      <c r="FR333" s="45"/>
      <c r="FS333" s="45"/>
    </row>
    <row r="334" spans="1:175" ht="15.5" x14ac:dyDescent="0.35">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8"/>
      <c r="AO334" s="8"/>
      <c r="AP334" s="8"/>
      <c r="AQ334" s="8"/>
      <c r="AR334" s="8"/>
      <c r="AS334" s="45"/>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45"/>
      <c r="DD334" s="45"/>
      <c r="DE334" s="45"/>
      <c r="DF334" s="45"/>
      <c r="DG334" s="45"/>
      <c r="DH334" s="45"/>
      <c r="DI334" s="45"/>
      <c r="DJ334" s="45"/>
      <c r="DK334" s="45"/>
      <c r="DL334" s="45"/>
      <c r="DM334" s="45"/>
      <c r="DN334" s="45"/>
      <c r="DO334" s="45"/>
      <c r="DP334" s="45"/>
      <c r="DQ334" s="45"/>
      <c r="DR334" s="45"/>
      <c r="DS334" s="45"/>
      <c r="DT334" s="45"/>
      <c r="DU334" s="45"/>
      <c r="DV334" s="45"/>
      <c r="DW334" s="45"/>
      <c r="DX334" s="45"/>
      <c r="DY334" s="45"/>
      <c r="DZ334" s="45"/>
      <c r="EA334" s="45"/>
      <c r="EB334" s="45"/>
      <c r="EC334" s="45"/>
      <c r="ED334" s="45"/>
      <c r="EE334" s="45"/>
      <c r="EF334" s="45"/>
      <c r="EG334" s="45"/>
      <c r="EH334" s="45"/>
      <c r="EI334" s="45"/>
      <c r="EJ334" s="45"/>
      <c r="EK334" s="45"/>
      <c r="EL334" s="45"/>
      <c r="EM334" s="45"/>
      <c r="EN334" s="45"/>
      <c r="EO334" s="45"/>
      <c r="EP334" s="45"/>
      <c r="EQ334" s="45"/>
      <c r="ER334" s="45"/>
      <c r="ES334" s="45"/>
      <c r="ET334" s="45"/>
      <c r="EU334" s="45"/>
      <c r="EV334" s="8"/>
      <c r="EW334" s="8"/>
      <c r="EX334" s="8"/>
      <c r="EY334" s="8"/>
      <c r="EZ334" s="45"/>
      <c r="FA334" s="45"/>
      <c r="FB334" s="45"/>
      <c r="FC334" s="45"/>
      <c r="FD334" s="45"/>
      <c r="FE334" s="45"/>
      <c r="FF334" s="45"/>
      <c r="FG334" s="45"/>
      <c r="FH334" s="45"/>
      <c r="FI334" s="45"/>
      <c r="FJ334" s="45"/>
      <c r="FK334" s="45"/>
      <c r="FL334" s="45"/>
      <c r="FM334" s="45"/>
      <c r="FN334" s="45"/>
      <c r="FO334" s="45"/>
      <c r="FP334" s="45"/>
      <c r="FQ334" s="45"/>
      <c r="FR334" s="45"/>
      <c r="FS334" s="45"/>
    </row>
    <row r="335" spans="1:175" ht="15.5" x14ac:dyDescent="0.35">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8"/>
      <c r="AO335" s="8"/>
      <c r="AP335" s="8"/>
      <c r="AQ335" s="8"/>
      <c r="AR335" s="8"/>
      <c r="AS335" s="45"/>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45"/>
      <c r="DD335" s="45"/>
      <c r="DE335" s="45"/>
      <c r="DF335" s="45"/>
      <c r="DG335" s="45"/>
      <c r="DH335" s="45"/>
      <c r="DI335" s="45"/>
      <c r="DJ335" s="45"/>
      <c r="DK335" s="45"/>
      <c r="DL335" s="45"/>
      <c r="DM335" s="45"/>
      <c r="DN335" s="45"/>
      <c r="DO335" s="45"/>
      <c r="DP335" s="45"/>
      <c r="DQ335" s="45"/>
      <c r="DR335" s="45"/>
      <c r="DS335" s="45"/>
      <c r="DT335" s="45"/>
      <c r="DU335" s="45"/>
      <c r="DV335" s="45"/>
      <c r="DW335" s="45"/>
      <c r="DX335" s="45"/>
      <c r="DY335" s="45"/>
      <c r="DZ335" s="45"/>
      <c r="EA335" s="45"/>
      <c r="EB335" s="45"/>
      <c r="EC335" s="45"/>
      <c r="ED335" s="45"/>
      <c r="EE335" s="45"/>
      <c r="EF335" s="45"/>
      <c r="EG335" s="45"/>
      <c r="EH335" s="45"/>
      <c r="EI335" s="45"/>
      <c r="EJ335" s="45"/>
      <c r="EK335" s="45"/>
      <c r="EL335" s="45"/>
      <c r="EM335" s="45"/>
      <c r="EN335" s="45"/>
      <c r="EO335" s="45"/>
      <c r="EP335" s="45"/>
      <c r="EQ335" s="45"/>
      <c r="ER335" s="45"/>
      <c r="ES335" s="45"/>
      <c r="ET335" s="45"/>
      <c r="EU335" s="45"/>
      <c r="EV335" s="8"/>
      <c r="EW335" s="8"/>
      <c r="EX335" s="8"/>
      <c r="EY335" s="8"/>
      <c r="EZ335" s="45"/>
      <c r="FA335" s="45"/>
      <c r="FB335" s="45"/>
      <c r="FC335" s="45"/>
      <c r="FD335" s="45"/>
      <c r="FE335" s="45"/>
      <c r="FF335" s="45"/>
      <c r="FG335" s="45"/>
      <c r="FH335" s="45"/>
      <c r="FI335" s="45"/>
      <c r="FJ335" s="45"/>
      <c r="FK335" s="45"/>
      <c r="FL335" s="45"/>
      <c r="FM335" s="45"/>
      <c r="FN335" s="45"/>
      <c r="FO335" s="45"/>
      <c r="FP335" s="45"/>
      <c r="FQ335" s="45"/>
      <c r="FR335" s="45"/>
      <c r="FS335" s="45"/>
    </row>
    <row r="336" spans="1:175" ht="15.5" x14ac:dyDescent="0.35">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8"/>
      <c r="AO336" s="8"/>
      <c r="AP336" s="8"/>
      <c r="AQ336" s="8"/>
      <c r="AR336" s="8"/>
      <c r="AS336" s="45"/>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45"/>
      <c r="DD336" s="45"/>
      <c r="DE336" s="45"/>
      <c r="DF336" s="45"/>
      <c r="DG336" s="45"/>
      <c r="DH336" s="45"/>
      <c r="DI336" s="45"/>
      <c r="DJ336" s="45"/>
      <c r="DK336" s="45"/>
      <c r="DL336" s="45"/>
      <c r="DM336" s="45"/>
      <c r="DN336" s="45"/>
      <c r="DO336" s="45"/>
      <c r="DP336" s="45"/>
      <c r="DQ336" s="45"/>
      <c r="DR336" s="45"/>
      <c r="DS336" s="45"/>
      <c r="DT336" s="45"/>
      <c r="DU336" s="45"/>
      <c r="DV336" s="45"/>
      <c r="DW336" s="45"/>
      <c r="DX336" s="45"/>
      <c r="DY336" s="45"/>
      <c r="DZ336" s="45"/>
      <c r="EA336" s="45"/>
      <c r="EB336" s="45"/>
      <c r="EC336" s="45"/>
      <c r="ED336" s="45"/>
      <c r="EE336" s="45"/>
      <c r="EF336" s="45"/>
      <c r="EG336" s="45"/>
      <c r="EH336" s="45"/>
      <c r="EI336" s="45"/>
      <c r="EJ336" s="45"/>
      <c r="EK336" s="45"/>
      <c r="EL336" s="45"/>
      <c r="EM336" s="45"/>
      <c r="EN336" s="45"/>
      <c r="EO336" s="45"/>
      <c r="EP336" s="45"/>
      <c r="EQ336" s="45"/>
      <c r="ER336" s="45"/>
      <c r="ES336" s="45"/>
      <c r="ET336" s="45"/>
      <c r="EU336" s="45"/>
      <c r="EV336" s="8"/>
      <c r="EW336" s="8"/>
      <c r="EX336" s="8"/>
      <c r="EY336" s="8"/>
      <c r="EZ336" s="45"/>
      <c r="FA336" s="45"/>
      <c r="FB336" s="45"/>
      <c r="FC336" s="45"/>
      <c r="FD336" s="45"/>
      <c r="FE336" s="45"/>
      <c r="FF336" s="45"/>
      <c r="FG336" s="45"/>
      <c r="FH336" s="45"/>
      <c r="FI336" s="45"/>
      <c r="FJ336" s="45"/>
      <c r="FK336" s="45"/>
      <c r="FL336" s="45"/>
      <c r="FM336" s="45"/>
      <c r="FN336" s="45"/>
      <c r="FO336" s="45"/>
      <c r="FP336" s="45"/>
      <c r="FQ336" s="45"/>
      <c r="FR336" s="45"/>
      <c r="FS336" s="45"/>
    </row>
    <row r="337" spans="1:175" ht="15.5" x14ac:dyDescent="0.35">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8"/>
      <c r="AO337" s="8"/>
      <c r="AP337" s="8"/>
      <c r="AQ337" s="8"/>
      <c r="AR337" s="8"/>
      <c r="AS337" s="45"/>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45"/>
      <c r="DD337" s="45"/>
      <c r="DE337" s="45"/>
      <c r="DF337" s="45"/>
      <c r="DG337" s="45"/>
      <c r="DH337" s="45"/>
      <c r="DI337" s="45"/>
      <c r="DJ337" s="45"/>
      <c r="DK337" s="45"/>
      <c r="DL337" s="45"/>
      <c r="DM337" s="45"/>
      <c r="DN337" s="45"/>
      <c r="DO337" s="45"/>
      <c r="DP337" s="45"/>
      <c r="DQ337" s="45"/>
      <c r="DR337" s="45"/>
      <c r="DS337" s="45"/>
      <c r="DT337" s="45"/>
      <c r="DU337" s="45"/>
      <c r="DV337" s="45"/>
      <c r="DW337" s="45"/>
      <c r="DX337" s="45"/>
      <c r="DY337" s="45"/>
      <c r="DZ337" s="45"/>
      <c r="EA337" s="45"/>
      <c r="EB337" s="45"/>
      <c r="EC337" s="45"/>
      <c r="ED337" s="45"/>
      <c r="EE337" s="45"/>
      <c r="EF337" s="45"/>
      <c r="EG337" s="45"/>
      <c r="EH337" s="45"/>
      <c r="EI337" s="45"/>
      <c r="EJ337" s="45"/>
      <c r="EK337" s="45"/>
      <c r="EL337" s="45"/>
      <c r="EM337" s="45"/>
      <c r="EN337" s="45"/>
      <c r="EO337" s="45"/>
      <c r="EP337" s="45"/>
      <c r="EQ337" s="45"/>
      <c r="ER337" s="45"/>
      <c r="ES337" s="45"/>
      <c r="ET337" s="45"/>
      <c r="EU337" s="45"/>
      <c r="EV337" s="8"/>
      <c r="EW337" s="8"/>
      <c r="EX337" s="8"/>
      <c r="EY337" s="8"/>
      <c r="EZ337" s="45"/>
      <c r="FA337" s="45"/>
      <c r="FB337" s="45"/>
      <c r="FC337" s="45"/>
      <c r="FD337" s="45"/>
      <c r="FE337" s="45"/>
      <c r="FF337" s="45"/>
      <c r="FG337" s="45"/>
      <c r="FH337" s="45"/>
      <c r="FI337" s="45"/>
      <c r="FJ337" s="45"/>
      <c r="FK337" s="45"/>
      <c r="FL337" s="45"/>
      <c r="FM337" s="45"/>
      <c r="FN337" s="45"/>
      <c r="FO337" s="45"/>
      <c r="FP337" s="45"/>
      <c r="FQ337" s="45"/>
      <c r="FR337" s="45"/>
      <c r="FS337" s="45"/>
    </row>
    <row r="338" spans="1:175" ht="15.5" x14ac:dyDescent="0.35">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8"/>
      <c r="AO338" s="8"/>
      <c r="AP338" s="8"/>
      <c r="AQ338" s="8"/>
      <c r="AR338" s="8"/>
      <c r="AS338" s="45"/>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45"/>
      <c r="DD338" s="45"/>
      <c r="DE338" s="45"/>
      <c r="DF338" s="45"/>
      <c r="DG338" s="45"/>
      <c r="DH338" s="45"/>
      <c r="DI338" s="45"/>
      <c r="DJ338" s="45"/>
      <c r="DK338" s="45"/>
      <c r="DL338" s="45"/>
      <c r="DM338" s="45"/>
      <c r="DN338" s="45"/>
      <c r="DO338" s="45"/>
      <c r="DP338" s="45"/>
      <c r="DQ338" s="45"/>
      <c r="DR338" s="45"/>
      <c r="DS338" s="45"/>
      <c r="DT338" s="45"/>
      <c r="DU338" s="45"/>
      <c r="DV338" s="45"/>
      <c r="DW338" s="45"/>
      <c r="DX338" s="45"/>
      <c r="DY338" s="45"/>
      <c r="DZ338" s="45"/>
      <c r="EA338" s="45"/>
      <c r="EB338" s="45"/>
      <c r="EC338" s="45"/>
      <c r="ED338" s="45"/>
      <c r="EE338" s="45"/>
      <c r="EF338" s="45"/>
      <c r="EG338" s="45"/>
      <c r="EH338" s="45"/>
      <c r="EI338" s="45"/>
      <c r="EJ338" s="45"/>
      <c r="EK338" s="45"/>
      <c r="EL338" s="45"/>
      <c r="EM338" s="45"/>
      <c r="EN338" s="45"/>
      <c r="EO338" s="45"/>
      <c r="EP338" s="45"/>
      <c r="EQ338" s="45"/>
      <c r="ER338" s="45"/>
      <c r="ES338" s="45"/>
      <c r="ET338" s="45"/>
      <c r="EU338" s="45"/>
      <c r="EV338" s="8"/>
      <c r="EW338" s="8"/>
      <c r="EX338" s="8"/>
      <c r="EY338" s="8"/>
      <c r="EZ338" s="45"/>
      <c r="FA338" s="45"/>
      <c r="FB338" s="45"/>
      <c r="FC338" s="45"/>
      <c r="FD338" s="45"/>
      <c r="FE338" s="45"/>
      <c r="FF338" s="45"/>
      <c r="FG338" s="45"/>
      <c r="FH338" s="45"/>
      <c r="FI338" s="45"/>
      <c r="FJ338" s="45"/>
      <c r="FK338" s="45"/>
      <c r="FL338" s="45"/>
      <c r="FM338" s="45"/>
      <c r="FN338" s="45"/>
      <c r="FO338" s="45"/>
      <c r="FP338" s="45"/>
      <c r="FQ338" s="45"/>
      <c r="FR338" s="45"/>
      <c r="FS338" s="45"/>
    </row>
    <row r="339" spans="1:175" ht="15.5" x14ac:dyDescent="0.35">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8"/>
      <c r="AO339" s="8"/>
      <c r="AP339" s="8"/>
      <c r="AQ339" s="8"/>
      <c r="AR339" s="8"/>
      <c r="AS339" s="45"/>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45"/>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45"/>
      <c r="EF339" s="45"/>
      <c r="EG339" s="45"/>
      <c r="EH339" s="45"/>
      <c r="EI339" s="45"/>
      <c r="EJ339" s="45"/>
      <c r="EK339" s="45"/>
      <c r="EL339" s="45"/>
      <c r="EM339" s="45"/>
      <c r="EN339" s="45"/>
      <c r="EO339" s="45"/>
      <c r="EP339" s="45"/>
      <c r="EQ339" s="45"/>
      <c r="ER339" s="45"/>
      <c r="ES339" s="45"/>
      <c r="ET339" s="45"/>
      <c r="EU339" s="45"/>
      <c r="EV339" s="8"/>
      <c r="EW339" s="8"/>
      <c r="EX339" s="8"/>
      <c r="EY339" s="8"/>
      <c r="EZ339" s="45"/>
      <c r="FA339" s="45"/>
      <c r="FB339" s="45"/>
      <c r="FC339" s="45"/>
      <c r="FD339" s="45"/>
      <c r="FE339" s="45"/>
      <c r="FF339" s="45"/>
      <c r="FG339" s="45"/>
      <c r="FH339" s="45"/>
      <c r="FI339" s="45"/>
      <c r="FJ339" s="45"/>
      <c r="FK339" s="45"/>
      <c r="FL339" s="45"/>
      <c r="FM339" s="45"/>
      <c r="FN339" s="45"/>
      <c r="FO339" s="45"/>
      <c r="FP339" s="45"/>
      <c r="FQ339" s="45"/>
      <c r="FR339" s="45"/>
      <c r="FS339" s="45"/>
    </row>
    <row r="340" spans="1:175" ht="15.5" x14ac:dyDescent="0.35">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8"/>
      <c r="AO340" s="8"/>
      <c r="AP340" s="8"/>
      <c r="AQ340" s="8"/>
      <c r="AR340" s="8"/>
      <c r="AS340" s="45"/>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45"/>
      <c r="DD340" s="45"/>
      <c r="DE340" s="45"/>
      <c r="DF340" s="45"/>
      <c r="DG340" s="45"/>
      <c r="DH340" s="45"/>
      <c r="DI340" s="45"/>
      <c r="DJ340" s="45"/>
      <c r="DK340" s="45"/>
      <c r="DL340" s="45"/>
      <c r="DM340" s="45"/>
      <c r="DN340" s="45"/>
      <c r="DO340" s="45"/>
      <c r="DP340" s="45"/>
      <c r="DQ340" s="45"/>
      <c r="DR340" s="45"/>
      <c r="DS340" s="45"/>
      <c r="DT340" s="45"/>
      <c r="DU340" s="45"/>
      <c r="DV340" s="45"/>
      <c r="DW340" s="45"/>
      <c r="DX340" s="45"/>
      <c r="DY340" s="45"/>
      <c r="DZ340" s="45"/>
      <c r="EA340" s="45"/>
      <c r="EB340" s="45"/>
      <c r="EC340" s="45"/>
      <c r="ED340" s="45"/>
      <c r="EE340" s="45"/>
      <c r="EF340" s="45"/>
      <c r="EG340" s="45"/>
      <c r="EH340" s="45"/>
      <c r="EI340" s="45"/>
      <c r="EJ340" s="45"/>
      <c r="EK340" s="45"/>
      <c r="EL340" s="45"/>
      <c r="EM340" s="45"/>
      <c r="EN340" s="45"/>
      <c r="EO340" s="45"/>
      <c r="EP340" s="45"/>
      <c r="EQ340" s="45"/>
      <c r="ER340" s="45"/>
      <c r="ES340" s="45"/>
      <c r="ET340" s="45"/>
      <c r="EU340" s="45"/>
      <c r="EV340" s="8"/>
      <c r="EW340" s="8"/>
      <c r="EX340" s="8"/>
      <c r="EY340" s="8"/>
      <c r="EZ340" s="45"/>
      <c r="FA340" s="45"/>
      <c r="FB340" s="45"/>
      <c r="FC340" s="45"/>
      <c r="FD340" s="45"/>
      <c r="FE340" s="45"/>
      <c r="FF340" s="45"/>
      <c r="FG340" s="45"/>
      <c r="FH340" s="45"/>
      <c r="FI340" s="45"/>
      <c r="FJ340" s="45"/>
      <c r="FK340" s="45"/>
      <c r="FL340" s="45"/>
      <c r="FM340" s="45"/>
      <c r="FN340" s="45"/>
      <c r="FO340" s="45"/>
      <c r="FP340" s="45"/>
      <c r="FQ340" s="45"/>
      <c r="FR340" s="45"/>
      <c r="FS340" s="45"/>
    </row>
    <row r="341" spans="1:175" ht="15.5" x14ac:dyDescent="0.35">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8"/>
      <c r="AO341" s="8"/>
      <c r="AP341" s="8"/>
      <c r="AQ341" s="8"/>
      <c r="AR341" s="8"/>
      <c r="AS341" s="45"/>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45"/>
      <c r="DD341" s="45"/>
      <c r="DE341" s="45"/>
      <c r="DF341" s="45"/>
      <c r="DG341" s="45"/>
      <c r="DH341" s="45"/>
      <c r="DI341" s="45"/>
      <c r="DJ341" s="45"/>
      <c r="DK341" s="45"/>
      <c r="DL341" s="45"/>
      <c r="DM341" s="45"/>
      <c r="DN341" s="45"/>
      <c r="DO341" s="45"/>
      <c r="DP341" s="45"/>
      <c r="DQ341" s="45"/>
      <c r="DR341" s="45"/>
      <c r="DS341" s="45"/>
      <c r="DT341" s="45"/>
      <c r="DU341" s="45"/>
      <c r="DV341" s="45"/>
      <c r="DW341" s="45"/>
      <c r="DX341" s="45"/>
      <c r="DY341" s="45"/>
      <c r="DZ341" s="45"/>
      <c r="EA341" s="45"/>
      <c r="EB341" s="45"/>
      <c r="EC341" s="45"/>
      <c r="ED341" s="45"/>
      <c r="EE341" s="45"/>
      <c r="EF341" s="45"/>
      <c r="EG341" s="45"/>
      <c r="EH341" s="45"/>
      <c r="EI341" s="45"/>
      <c r="EJ341" s="45"/>
      <c r="EK341" s="45"/>
      <c r="EL341" s="45"/>
      <c r="EM341" s="45"/>
      <c r="EN341" s="45"/>
      <c r="EO341" s="45"/>
      <c r="EP341" s="45"/>
      <c r="EQ341" s="45"/>
      <c r="ER341" s="45"/>
      <c r="ES341" s="45"/>
      <c r="ET341" s="45"/>
      <c r="EU341" s="45"/>
      <c r="EV341" s="8"/>
      <c r="EW341" s="8"/>
      <c r="EX341" s="8"/>
      <c r="EY341" s="8"/>
      <c r="EZ341" s="45"/>
      <c r="FA341" s="45"/>
      <c r="FB341" s="45"/>
      <c r="FC341" s="45"/>
      <c r="FD341" s="45"/>
      <c r="FE341" s="45"/>
      <c r="FF341" s="45"/>
      <c r="FG341" s="45"/>
      <c r="FH341" s="45"/>
      <c r="FI341" s="45"/>
      <c r="FJ341" s="45"/>
      <c r="FK341" s="45"/>
      <c r="FL341" s="45"/>
      <c r="FM341" s="45"/>
      <c r="FN341" s="45"/>
      <c r="FO341" s="45"/>
      <c r="FP341" s="45"/>
      <c r="FQ341" s="45"/>
      <c r="FR341" s="45"/>
      <c r="FS341" s="45"/>
    </row>
    <row r="342" spans="1:175" ht="15.5" x14ac:dyDescent="0.35">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8"/>
      <c r="AO342" s="8"/>
      <c r="AP342" s="8"/>
      <c r="AQ342" s="8"/>
      <c r="AR342" s="8"/>
      <c r="AS342" s="45"/>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45"/>
      <c r="DD342" s="45"/>
      <c r="DE342" s="45"/>
      <c r="DF342" s="45"/>
      <c r="DG342" s="45"/>
      <c r="DH342" s="45"/>
      <c r="DI342" s="45"/>
      <c r="DJ342" s="45"/>
      <c r="DK342" s="45"/>
      <c r="DL342" s="45"/>
      <c r="DM342" s="45"/>
      <c r="DN342" s="45"/>
      <c r="DO342" s="45"/>
      <c r="DP342" s="45"/>
      <c r="DQ342" s="45"/>
      <c r="DR342" s="45"/>
      <c r="DS342" s="45"/>
      <c r="DT342" s="45"/>
      <c r="DU342" s="45"/>
      <c r="DV342" s="45"/>
      <c r="DW342" s="45"/>
      <c r="DX342" s="45"/>
      <c r="DY342" s="45"/>
      <c r="DZ342" s="45"/>
      <c r="EA342" s="45"/>
      <c r="EB342" s="45"/>
      <c r="EC342" s="45"/>
      <c r="ED342" s="45"/>
      <c r="EE342" s="45"/>
      <c r="EF342" s="45"/>
      <c r="EG342" s="45"/>
      <c r="EH342" s="45"/>
      <c r="EI342" s="45"/>
      <c r="EJ342" s="45"/>
      <c r="EK342" s="45"/>
      <c r="EL342" s="45"/>
      <c r="EM342" s="45"/>
      <c r="EN342" s="45"/>
      <c r="EO342" s="45"/>
      <c r="EP342" s="45"/>
      <c r="EQ342" s="45"/>
      <c r="ER342" s="45"/>
      <c r="ES342" s="45"/>
      <c r="ET342" s="45"/>
      <c r="EU342" s="45"/>
      <c r="EV342" s="8"/>
      <c r="EW342" s="8"/>
      <c r="EX342" s="8"/>
      <c r="EY342" s="8"/>
      <c r="EZ342" s="45"/>
      <c r="FA342" s="45"/>
      <c r="FB342" s="45"/>
      <c r="FC342" s="45"/>
      <c r="FD342" s="45"/>
      <c r="FE342" s="45"/>
      <c r="FF342" s="45"/>
      <c r="FG342" s="45"/>
      <c r="FH342" s="45"/>
      <c r="FI342" s="45"/>
      <c r="FJ342" s="45"/>
      <c r="FK342" s="45"/>
      <c r="FL342" s="45"/>
      <c r="FM342" s="45"/>
      <c r="FN342" s="45"/>
      <c r="FO342" s="45"/>
      <c r="FP342" s="45"/>
      <c r="FQ342" s="45"/>
      <c r="FR342" s="45"/>
      <c r="FS342" s="45"/>
    </row>
    <row r="343" spans="1:175" ht="15.5" x14ac:dyDescent="0.35">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8"/>
      <c r="AO343" s="8"/>
      <c r="AP343" s="8"/>
      <c r="AQ343" s="8"/>
      <c r="AR343" s="8"/>
      <c r="AS343" s="45"/>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45"/>
      <c r="DD343" s="45"/>
      <c r="DE343" s="45"/>
      <c r="DF343" s="45"/>
      <c r="DG343" s="45"/>
      <c r="DH343" s="45"/>
      <c r="DI343" s="45"/>
      <c r="DJ343" s="45"/>
      <c r="DK343" s="45"/>
      <c r="DL343" s="45"/>
      <c r="DM343" s="45"/>
      <c r="DN343" s="45"/>
      <c r="DO343" s="45"/>
      <c r="DP343" s="45"/>
      <c r="DQ343" s="45"/>
      <c r="DR343" s="45"/>
      <c r="DS343" s="45"/>
      <c r="DT343" s="45"/>
      <c r="DU343" s="45"/>
      <c r="DV343" s="45"/>
      <c r="DW343" s="45"/>
      <c r="DX343" s="45"/>
      <c r="DY343" s="45"/>
      <c r="DZ343" s="45"/>
      <c r="EA343" s="45"/>
      <c r="EB343" s="45"/>
      <c r="EC343" s="45"/>
      <c r="ED343" s="45"/>
      <c r="EE343" s="45"/>
      <c r="EF343" s="45"/>
      <c r="EG343" s="45"/>
      <c r="EH343" s="45"/>
      <c r="EI343" s="45"/>
      <c r="EJ343" s="45"/>
      <c r="EK343" s="45"/>
      <c r="EL343" s="45"/>
      <c r="EM343" s="45"/>
      <c r="EN343" s="45"/>
      <c r="EO343" s="45"/>
      <c r="EP343" s="45"/>
      <c r="EQ343" s="45"/>
      <c r="ER343" s="45"/>
      <c r="ES343" s="45"/>
      <c r="ET343" s="45"/>
      <c r="EU343" s="45"/>
      <c r="EV343" s="8"/>
      <c r="EW343" s="8"/>
      <c r="EX343" s="8"/>
      <c r="EY343" s="8"/>
      <c r="EZ343" s="45"/>
      <c r="FA343" s="45"/>
      <c r="FB343" s="45"/>
      <c r="FC343" s="45"/>
      <c r="FD343" s="45"/>
      <c r="FE343" s="45"/>
      <c r="FF343" s="45"/>
      <c r="FG343" s="45"/>
      <c r="FH343" s="45"/>
      <c r="FI343" s="45"/>
      <c r="FJ343" s="45"/>
      <c r="FK343" s="45"/>
      <c r="FL343" s="45"/>
      <c r="FM343" s="45"/>
      <c r="FN343" s="45"/>
      <c r="FO343" s="45"/>
      <c r="FP343" s="45"/>
      <c r="FQ343" s="45"/>
      <c r="FR343" s="45"/>
      <c r="FS343" s="45"/>
    </row>
    <row r="344" spans="1:175" ht="15.5" x14ac:dyDescent="0.35">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8"/>
      <c r="AO344" s="8"/>
      <c r="AP344" s="8"/>
      <c r="AQ344" s="8"/>
      <c r="AR344" s="8"/>
      <c r="AS344" s="45"/>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45"/>
      <c r="DD344" s="45"/>
      <c r="DE344" s="45"/>
      <c r="DF344" s="45"/>
      <c r="DG344" s="45"/>
      <c r="DH344" s="45"/>
      <c r="DI344" s="45"/>
      <c r="DJ344" s="45"/>
      <c r="DK344" s="45"/>
      <c r="DL344" s="45"/>
      <c r="DM344" s="45"/>
      <c r="DN344" s="45"/>
      <c r="DO344" s="45"/>
      <c r="DP344" s="45"/>
      <c r="DQ344" s="45"/>
      <c r="DR344" s="45"/>
      <c r="DS344" s="45"/>
      <c r="DT344" s="45"/>
      <c r="DU344" s="45"/>
      <c r="DV344" s="45"/>
      <c r="DW344" s="45"/>
      <c r="DX344" s="45"/>
      <c r="DY344" s="45"/>
      <c r="DZ344" s="45"/>
      <c r="EA344" s="45"/>
      <c r="EB344" s="45"/>
      <c r="EC344" s="45"/>
      <c r="ED344" s="45"/>
      <c r="EE344" s="45"/>
      <c r="EF344" s="45"/>
      <c r="EG344" s="45"/>
      <c r="EH344" s="45"/>
      <c r="EI344" s="45"/>
      <c r="EJ344" s="45"/>
      <c r="EK344" s="45"/>
      <c r="EL344" s="45"/>
      <c r="EM344" s="45"/>
      <c r="EN344" s="45"/>
      <c r="EO344" s="45"/>
      <c r="EP344" s="45"/>
      <c r="EQ344" s="45"/>
      <c r="ER344" s="45"/>
      <c r="ES344" s="45"/>
      <c r="ET344" s="45"/>
      <c r="EU344" s="45"/>
      <c r="EV344" s="8"/>
      <c r="EW344" s="8"/>
      <c r="EX344" s="8"/>
      <c r="EY344" s="8"/>
      <c r="EZ344" s="45"/>
      <c r="FA344" s="45"/>
      <c r="FB344" s="45"/>
      <c r="FC344" s="45"/>
      <c r="FD344" s="45"/>
      <c r="FE344" s="45"/>
      <c r="FF344" s="45"/>
      <c r="FG344" s="45"/>
      <c r="FH344" s="45"/>
      <c r="FI344" s="45"/>
      <c r="FJ344" s="45"/>
      <c r="FK344" s="45"/>
      <c r="FL344" s="45"/>
      <c r="FM344" s="45"/>
      <c r="FN344" s="45"/>
      <c r="FO344" s="45"/>
      <c r="FP344" s="45"/>
      <c r="FQ344" s="45"/>
      <c r="FR344" s="45"/>
      <c r="FS344" s="45"/>
    </row>
    <row r="345" spans="1:175" ht="15.5" x14ac:dyDescent="0.35">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8"/>
      <c r="AO345" s="8"/>
      <c r="AP345" s="8"/>
      <c r="AQ345" s="8"/>
      <c r="AR345" s="8"/>
      <c r="AS345" s="45"/>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45"/>
      <c r="DD345" s="45"/>
      <c r="DE345" s="45"/>
      <c r="DF345" s="45"/>
      <c r="DG345" s="45"/>
      <c r="DH345" s="45"/>
      <c r="DI345" s="45"/>
      <c r="DJ345" s="45"/>
      <c r="DK345" s="45"/>
      <c r="DL345" s="45"/>
      <c r="DM345" s="45"/>
      <c r="DN345" s="45"/>
      <c r="DO345" s="45"/>
      <c r="DP345" s="45"/>
      <c r="DQ345" s="45"/>
      <c r="DR345" s="45"/>
      <c r="DS345" s="45"/>
      <c r="DT345" s="45"/>
      <c r="DU345" s="45"/>
      <c r="DV345" s="45"/>
      <c r="DW345" s="45"/>
      <c r="DX345" s="45"/>
      <c r="DY345" s="45"/>
      <c r="DZ345" s="45"/>
      <c r="EA345" s="45"/>
      <c r="EB345" s="45"/>
      <c r="EC345" s="45"/>
      <c r="ED345" s="45"/>
      <c r="EE345" s="45"/>
      <c r="EF345" s="45"/>
      <c r="EG345" s="45"/>
      <c r="EH345" s="45"/>
      <c r="EI345" s="45"/>
      <c r="EJ345" s="45"/>
      <c r="EK345" s="45"/>
      <c r="EL345" s="45"/>
      <c r="EM345" s="45"/>
      <c r="EN345" s="45"/>
      <c r="EO345" s="45"/>
      <c r="EP345" s="45"/>
      <c r="EQ345" s="45"/>
      <c r="ER345" s="45"/>
      <c r="ES345" s="45"/>
      <c r="ET345" s="45"/>
      <c r="EU345" s="45"/>
      <c r="EV345" s="8"/>
      <c r="EW345" s="8"/>
      <c r="EX345" s="8"/>
      <c r="EY345" s="8"/>
      <c r="EZ345" s="45"/>
      <c r="FA345" s="45"/>
      <c r="FB345" s="45"/>
      <c r="FC345" s="45"/>
      <c r="FD345" s="45"/>
      <c r="FE345" s="45"/>
      <c r="FF345" s="45"/>
      <c r="FG345" s="45"/>
      <c r="FH345" s="45"/>
      <c r="FI345" s="45"/>
      <c r="FJ345" s="45"/>
      <c r="FK345" s="45"/>
      <c r="FL345" s="45"/>
      <c r="FM345" s="45"/>
      <c r="FN345" s="45"/>
      <c r="FO345" s="45"/>
      <c r="FP345" s="45"/>
      <c r="FQ345" s="45"/>
      <c r="FR345" s="45"/>
      <c r="FS345" s="45"/>
    </row>
    <row r="346" spans="1:175" ht="15.5" x14ac:dyDescent="0.35">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8"/>
      <c r="AO346" s="8"/>
      <c r="AP346" s="8"/>
      <c r="AQ346" s="8"/>
      <c r="AR346" s="8"/>
      <c r="AS346" s="45"/>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45"/>
      <c r="DD346" s="45"/>
      <c r="DE346" s="45"/>
      <c r="DF346" s="45"/>
      <c r="DG346" s="45"/>
      <c r="DH346" s="45"/>
      <c r="DI346" s="45"/>
      <c r="DJ346" s="45"/>
      <c r="DK346" s="45"/>
      <c r="DL346" s="45"/>
      <c r="DM346" s="45"/>
      <c r="DN346" s="45"/>
      <c r="DO346" s="45"/>
      <c r="DP346" s="45"/>
      <c r="DQ346" s="45"/>
      <c r="DR346" s="45"/>
      <c r="DS346" s="45"/>
      <c r="DT346" s="45"/>
      <c r="DU346" s="45"/>
      <c r="DV346" s="45"/>
      <c r="DW346" s="45"/>
      <c r="DX346" s="45"/>
      <c r="DY346" s="45"/>
      <c r="DZ346" s="45"/>
      <c r="EA346" s="45"/>
      <c r="EB346" s="45"/>
      <c r="EC346" s="45"/>
      <c r="ED346" s="45"/>
      <c r="EE346" s="45"/>
      <c r="EF346" s="45"/>
      <c r="EG346" s="45"/>
      <c r="EH346" s="45"/>
      <c r="EI346" s="45"/>
      <c r="EJ346" s="45"/>
      <c r="EK346" s="45"/>
      <c r="EL346" s="45"/>
      <c r="EM346" s="45"/>
      <c r="EN346" s="45"/>
      <c r="EO346" s="45"/>
      <c r="EP346" s="45"/>
      <c r="EQ346" s="45"/>
      <c r="ER346" s="45"/>
      <c r="ES346" s="45"/>
      <c r="ET346" s="45"/>
      <c r="EU346" s="45"/>
      <c r="EV346" s="8"/>
      <c r="EW346" s="8"/>
      <c r="EX346" s="8"/>
      <c r="EY346" s="8"/>
      <c r="EZ346" s="45"/>
      <c r="FA346" s="45"/>
      <c r="FB346" s="45"/>
      <c r="FC346" s="45"/>
      <c r="FD346" s="45"/>
      <c r="FE346" s="45"/>
      <c r="FF346" s="45"/>
      <c r="FG346" s="45"/>
      <c r="FH346" s="45"/>
      <c r="FI346" s="45"/>
      <c r="FJ346" s="45"/>
      <c r="FK346" s="45"/>
      <c r="FL346" s="45"/>
      <c r="FM346" s="45"/>
      <c r="FN346" s="45"/>
      <c r="FO346" s="45"/>
      <c r="FP346" s="45"/>
      <c r="FQ346" s="45"/>
      <c r="FR346" s="45"/>
      <c r="FS346" s="45"/>
    </row>
    <row r="347" spans="1:175" ht="15.5" x14ac:dyDescent="0.35">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8"/>
      <c r="AO347" s="8"/>
      <c r="AP347" s="8"/>
      <c r="AQ347" s="8"/>
      <c r="AR347" s="8"/>
      <c r="AS347" s="45"/>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45"/>
      <c r="DD347" s="45"/>
      <c r="DE347" s="45"/>
      <c r="DF347" s="45"/>
      <c r="DG347" s="45"/>
      <c r="DH347" s="45"/>
      <c r="DI347" s="45"/>
      <c r="DJ347" s="45"/>
      <c r="DK347" s="45"/>
      <c r="DL347" s="45"/>
      <c r="DM347" s="45"/>
      <c r="DN347" s="45"/>
      <c r="DO347" s="45"/>
      <c r="DP347" s="45"/>
      <c r="DQ347" s="45"/>
      <c r="DR347" s="45"/>
      <c r="DS347" s="45"/>
      <c r="DT347" s="45"/>
      <c r="DU347" s="45"/>
      <c r="DV347" s="45"/>
      <c r="DW347" s="45"/>
      <c r="DX347" s="45"/>
      <c r="DY347" s="45"/>
      <c r="DZ347" s="45"/>
      <c r="EA347" s="45"/>
      <c r="EB347" s="45"/>
      <c r="EC347" s="45"/>
      <c r="ED347" s="45"/>
      <c r="EE347" s="45"/>
      <c r="EF347" s="45"/>
      <c r="EG347" s="45"/>
      <c r="EH347" s="45"/>
      <c r="EI347" s="45"/>
      <c r="EJ347" s="45"/>
      <c r="EK347" s="45"/>
      <c r="EL347" s="45"/>
      <c r="EM347" s="45"/>
      <c r="EN347" s="45"/>
      <c r="EO347" s="45"/>
      <c r="EP347" s="45"/>
      <c r="EQ347" s="45"/>
      <c r="ER347" s="45"/>
      <c r="ES347" s="45"/>
      <c r="ET347" s="45"/>
      <c r="EU347" s="45"/>
      <c r="EV347" s="8"/>
      <c r="EW347" s="8"/>
      <c r="EX347" s="8"/>
      <c r="EY347" s="8"/>
      <c r="EZ347" s="45"/>
      <c r="FA347" s="45"/>
      <c r="FB347" s="45"/>
      <c r="FC347" s="45"/>
      <c r="FD347" s="45"/>
      <c r="FE347" s="45"/>
      <c r="FF347" s="45"/>
      <c r="FG347" s="45"/>
      <c r="FH347" s="45"/>
      <c r="FI347" s="45"/>
      <c r="FJ347" s="45"/>
      <c r="FK347" s="45"/>
      <c r="FL347" s="45"/>
      <c r="FM347" s="45"/>
      <c r="FN347" s="45"/>
      <c r="FO347" s="45"/>
      <c r="FP347" s="45"/>
      <c r="FQ347" s="45"/>
      <c r="FR347" s="45"/>
      <c r="FS347" s="45"/>
    </row>
    <row r="348" spans="1:175" ht="15.5" x14ac:dyDescent="0.35">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8"/>
      <c r="AO348" s="8"/>
      <c r="AP348" s="8"/>
      <c r="AQ348" s="8"/>
      <c r="AR348" s="8"/>
      <c r="AS348" s="45"/>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45"/>
      <c r="DD348" s="45"/>
      <c r="DE348" s="45"/>
      <c r="DF348" s="45"/>
      <c r="DG348" s="45"/>
      <c r="DH348" s="45"/>
      <c r="DI348" s="45"/>
      <c r="DJ348" s="45"/>
      <c r="DK348" s="45"/>
      <c r="DL348" s="45"/>
      <c r="DM348" s="45"/>
      <c r="DN348" s="45"/>
      <c r="DO348" s="45"/>
      <c r="DP348" s="45"/>
      <c r="DQ348" s="45"/>
      <c r="DR348" s="45"/>
      <c r="DS348" s="45"/>
      <c r="DT348" s="45"/>
      <c r="DU348" s="45"/>
      <c r="DV348" s="45"/>
      <c r="DW348" s="45"/>
      <c r="DX348" s="45"/>
      <c r="DY348" s="45"/>
      <c r="DZ348" s="45"/>
      <c r="EA348" s="45"/>
      <c r="EB348" s="45"/>
      <c r="EC348" s="45"/>
      <c r="ED348" s="45"/>
      <c r="EE348" s="45"/>
      <c r="EF348" s="45"/>
      <c r="EG348" s="45"/>
      <c r="EH348" s="45"/>
      <c r="EI348" s="45"/>
      <c r="EJ348" s="45"/>
      <c r="EK348" s="45"/>
      <c r="EL348" s="45"/>
      <c r="EM348" s="45"/>
      <c r="EN348" s="45"/>
      <c r="EO348" s="45"/>
      <c r="EP348" s="45"/>
      <c r="EQ348" s="45"/>
      <c r="ER348" s="45"/>
      <c r="ES348" s="45"/>
      <c r="ET348" s="45"/>
      <c r="EU348" s="45"/>
      <c r="EV348" s="8"/>
      <c r="EW348" s="8"/>
      <c r="EX348" s="8"/>
      <c r="EY348" s="8"/>
      <c r="EZ348" s="45"/>
      <c r="FA348" s="45"/>
      <c r="FB348" s="45"/>
      <c r="FC348" s="45"/>
      <c r="FD348" s="45"/>
      <c r="FE348" s="45"/>
      <c r="FF348" s="45"/>
      <c r="FG348" s="45"/>
      <c r="FH348" s="45"/>
      <c r="FI348" s="45"/>
      <c r="FJ348" s="45"/>
      <c r="FK348" s="45"/>
      <c r="FL348" s="45"/>
      <c r="FM348" s="45"/>
      <c r="FN348" s="45"/>
      <c r="FO348" s="45"/>
      <c r="FP348" s="45"/>
      <c r="FQ348" s="45"/>
      <c r="FR348" s="45"/>
      <c r="FS348" s="45"/>
    </row>
    <row r="349" spans="1:175" ht="15.5" x14ac:dyDescent="0.35">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8"/>
      <c r="AO349" s="8"/>
      <c r="AP349" s="8"/>
      <c r="AQ349" s="8"/>
      <c r="AR349" s="8"/>
      <c r="AS349" s="45"/>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45"/>
      <c r="DD349" s="45"/>
      <c r="DE349" s="45"/>
      <c r="DF349" s="45"/>
      <c r="DG349" s="45"/>
      <c r="DH349" s="45"/>
      <c r="DI349" s="45"/>
      <c r="DJ349" s="45"/>
      <c r="DK349" s="45"/>
      <c r="DL349" s="45"/>
      <c r="DM349" s="45"/>
      <c r="DN349" s="45"/>
      <c r="DO349" s="45"/>
      <c r="DP349" s="45"/>
      <c r="DQ349" s="45"/>
      <c r="DR349" s="45"/>
      <c r="DS349" s="45"/>
      <c r="DT349" s="45"/>
      <c r="DU349" s="45"/>
      <c r="DV349" s="45"/>
      <c r="DW349" s="45"/>
      <c r="DX349" s="45"/>
      <c r="DY349" s="45"/>
      <c r="DZ349" s="45"/>
      <c r="EA349" s="45"/>
      <c r="EB349" s="45"/>
      <c r="EC349" s="45"/>
      <c r="ED349" s="45"/>
      <c r="EE349" s="45"/>
      <c r="EF349" s="45"/>
      <c r="EG349" s="45"/>
      <c r="EH349" s="45"/>
      <c r="EI349" s="45"/>
      <c r="EJ349" s="45"/>
      <c r="EK349" s="45"/>
      <c r="EL349" s="45"/>
      <c r="EM349" s="45"/>
      <c r="EN349" s="45"/>
      <c r="EO349" s="45"/>
      <c r="EP349" s="45"/>
      <c r="EQ349" s="45"/>
      <c r="ER349" s="45"/>
      <c r="ES349" s="45"/>
      <c r="ET349" s="45"/>
      <c r="EU349" s="45"/>
      <c r="EV349" s="8"/>
      <c r="EW349" s="8"/>
      <c r="EX349" s="8"/>
      <c r="EY349" s="8"/>
      <c r="EZ349" s="45"/>
      <c r="FA349" s="45"/>
      <c r="FB349" s="45"/>
      <c r="FC349" s="45"/>
      <c r="FD349" s="45"/>
      <c r="FE349" s="45"/>
      <c r="FF349" s="45"/>
      <c r="FG349" s="45"/>
      <c r="FH349" s="45"/>
      <c r="FI349" s="45"/>
      <c r="FJ349" s="45"/>
      <c r="FK349" s="45"/>
      <c r="FL349" s="45"/>
      <c r="FM349" s="45"/>
      <c r="FN349" s="45"/>
      <c r="FO349" s="45"/>
      <c r="FP349" s="45"/>
      <c r="FQ349" s="45"/>
      <c r="FR349" s="45"/>
      <c r="FS349" s="45"/>
    </row>
    <row r="350" spans="1:175" ht="15.5" x14ac:dyDescent="0.35">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8"/>
      <c r="AO350" s="8"/>
      <c r="AP350" s="8"/>
      <c r="AQ350" s="8"/>
      <c r="AR350" s="8"/>
      <c r="AS350" s="45"/>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45"/>
      <c r="DD350" s="45"/>
      <c r="DE350" s="45"/>
      <c r="DF350" s="45"/>
      <c r="DG350" s="45"/>
      <c r="DH350" s="45"/>
      <c r="DI350" s="45"/>
      <c r="DJ350" s="45"/>
      <c r="DK350" s="45"/>
      <c r="DL350" s="45"/>
      <c r="DM350" s="45"/>
      <c r="DN350" s="45"/>
      <c r="DO350" s="45"/>
      <c r="DP350" s="45"/>
      <c r="DQ350" s="45"/>
      <c r="DR350" s="45"/>
      <c r="DS350" s="45"/>
      <c r="DT350" s="45"/>
      <c r="DU350" s="45"/>
      <c r="DV350" s="45"/>
      <c r="DW350" s="45"/>
      <c r="DX350" s="45"/>
      <c r="DY350" s="45"/>
      <c r="DZ350" s="45"/>
      <c r="EA350" s="45"/>
      <c r="EB350" s="45"/>
      <c r="EC350" s="45"/>
      <c r="ED350" s="45"/>
      <c r="EE350" s="45"/>
      <c r="EF350" s="45"/>
      <c r="EG350" s="45"/>
      <c r="EH350" s="45"/>
      <c r="EI350" s="45"/>
      <c r="EJ350" s="45"/>
      <c r="EK350" s="45"/>
      <c r="EL350" s="45"/>
      <c r="EM350" s="45"/>
      <c r="EN350" s="45"/>
      <c r="EO350" s="45"/>
      <c r="EP350" s="45"/>
      <c r="EQ350" s="45"/>
      <c r="ER350" s="45"/>
      <c r="ES350" s="45"/>
      <c r="ET350" s="45"/>
      <c r="EU350" s="45"/>
      <c r="EV350" s="8"/>
      <c r="EW350" s="8"/>
      <c r="EX350" s="8"/>
      <c r="EY350" s="8"/>
      <c r="EZ350" s="45"/>
      <c r="FA350" s="45"/>
      <c r="FB350" s="45"/>
      <c r="FC350" s="45"/>
      <c r="FD350" s="45"/>
      <c r="FE350" s="45"/>
      <c r="FF350" s="45"/>
      <c r="FG350" s="45"/>
      <c r="FH350" s="45"/>
      <c r="FI350" s="45"/>
      <c r="FJ350" s="45"/>
      <c r="FK350" s="45"/>
      <c r="FL350" s="45"/>
      <c r="FM350" s="45"/>
      <c r="FN350" s="45"/>
      <c r="FO350" s="45"/>
      <c r="FP350" s="45"/>
      <c r="FQ350" s="45"/>
      <c r="FR350" s="45"/>
      <c r="FS350" s="45"/>
    </row>
    <row r="351" spans="1:175" ht="15.5" x14ac:dyDescent="0.35">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8"/>
      <c r="AO351" s="8"/>
      <c r="AP351" s="8"/>
      <c r="AQ351" s="8"/>
      <c r="AR351" s="8"/>
      <c r="AS351" s="45"/>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45"/>
      <c r="DD351" s="45"/>
      <c r="DE351" s="45"/>
      <c r="DF351" s="45"/>
      <c r="DG351" s="45"/>
      <c r="DH351" s="45"/>
      <c r="DI351" s="45"/>
      <c r="DJ351" s="45"/>
      <c r="DK351" s="45"/>
      <c r="DL351" s="45"/>
      <c r="DM351" s="45"/>
      <c r="DN351" s="45"/>
      <c r="DO351" s="45"/>
      <c r="DP351" s="45"/>
      <c r="DQ351" s="45"/>
      <c r="DR351" s="45"/>
      <c r="DS351" s="45"/>
      <c r="DT351" s="45"/>
      <c r="DU351" s="45"/>
      <c r="DV351" s="45"/>
      <c r="DW351" s="45"/>
      <c r="DX351" s="45"/>
      <c r="DY351" s="45"/>
      <c r="DZ351" s="45"/>
      <c r="EA351" s="45"/>
      <c r="EB351" s="45"/>
      <c r="EC351" s="45"/>
      <c r="ED351" s="45"/>
      <c r="EE351" s="45"/>
      <c r="EF351" s="45"/>
      <c r="EG351" s="45"/>
      <c r="EH351" s="45"/>
      <c r="EI351" s="45"/>
      <c r="EJ351" s="45"/>
      <c r="EK351" s="45"/>
      <c r="EL351" s="45"/>
      <c r="EM351" s="45"/>
      <c r="EN351" s="45"/>
      <c r="EO351" s="45"/>
      <c r="EP351" s="45"/>
      <c r="EQ351" s="45"/>
      <c r="ER351" s="45"/>
      <c r="ES351" s="45"/>
      <c r="ET351" s="45"/>
      <c r="EU351" s="45"/>
      <c r="EV351" s="8"/>
      <c r="EW351" s="8"/>
      <c r="EX351" s="8"/>
      <c r="EY351" s="8"/>
      <c r="EZ351" s="45"/>
      <c r="FA351" s="45"/>
      <c r="FB351" s="45"/>
      <c r="FC351" s="45"/>
      <c r="FD351" s="45"/>
      <c r="FE351" s="45"/>
      <c r="FF351" s="45"/>
      <c r="FG351" s="45"/>
      <c r="FH351" s="45"/>
      <c r="FI351" s="45"/>
      <c r="FJ351" s="45"/>
      <c r="FK351" s="45"/>
      <c r="FL351" s="45"/>
      <c r="FM351" s="45"/>
      <c r="FN351" s="45"/>
      <c r="FO351" s="45"/>
      <c r="FP351" s="45"/>
      <c r="FQ351" s="45"/>
      <c r="FR351" s="45"/>
      <c r="FS351" s="45"/>
    </row>
    <row r="352" spans="1:175" ht="15.5" x14ac:dyDescent="0.35">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8"/>
      <c r="AO352" s="8"/>
      <c r="AP352" s="8"/>
      <c r="AQ352" s="8"/>
      <c r="AR352" s="8"/>
      <c r="AS352" s="45"/>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45"/>
      <c r="DD352" s="45"/>
      <c r="DE352" s="45"/>
      <c r="DF352" s="45"/>
      <c r="DG352" s="45"/>
      <c r="DH352" s="45"/>
      <c r="DI352" s="45"/>
      <c r="DJ352" s="45"/>
      <c r="DK352" s="45"/>
      <c r="DL352" s="45"/>
      <c r="DM352" s="45"/>
      <c r="DN352" s="45"/>
      <c r="DO352" s="45"/>
      <c r="DP352" s="45"/>
      <c r="DQ352" s="45"/>
      <c r="DR352" s="45"/>
      <c r="DS352" s="45"/>
      <c r="DT352" s="45"/>
      <c r="DU352" s="45"/>
      <c r="DV352" s="45"/>
      <c r="DW352" s="45"/>
      <c r="DX352" s="45"/>
      <c r="DY352" s="45"/>
      <c r="DZ352" s="45"/>
      <c r="EA352" s="45"/>
      <c r="EB352" s="45"/>
      <c r="EC352" s="45"/>
      <c r="ED352" s="45"/>
      <c r="EE352" s="45"/>
      <c r="EF352" s="45"/>
      <c r="EG352" s="45"/>
      <c r="EH352" s="45"/>
      <c r="EI352" s="45"/>
      <c r="EJ352" s="45"/>
      <c r="EK352" s="45"/>
      <c r="EL352" s="45"/>
      <c r="EM352" s="45"/>
      <c r="EN352" s="45"/>
      <c r="EO352" s="45"/>
      <c r="EP352" s="45"/>
      <c r="EQ352" s="45"/>
      <c r="ER352" s="45"/>
      <c r="ES352" s="45"/>
      <c r="ET352" s="45"/>
      <c r="EU352" s="45"/>
      <c r="EV352" s="8"/>
      <c r="EW352" s="8"/>
      <c r="EX352" s="8"/>
      <c r="EY352" s="8"/>
      <c r="EZ352" s="45"/>
      <c r="FA352" s="45"/>
      <c r="FB352" s="45"/>
      <c r="FC352" s="45"/>
      <c r="FD352" s="45"/>
      <c r="FE352" s="45"/>
      <c r="FF352" s="45"/>
      <c r="FG352" s="45"/>
      <c r="FH352" s="45"/>
      <c r="FI352" s="45"/>
      <c r="FJ352" s="45"/>
      <c r="FK352" s="45"/>
      <c r="FL352" s="45"/>
      <c r="FM352" s="45"/>
      <c r="FN352" s="45"/>
      <c r="FO352" s="45"/>
      <c r="FP352" s="45"/>
      <c r="FQ352" s="45"/>
      <c r="FR352" s="45"/>
      <c r="FS352" s="45"/>
    </row>
    <row r="353" spans="1:175" ht="15.5" x14ac:dyDescent="0.35">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8"/>
      <c r="AO353" s="8"/>
      <c r="AP353" s="8"/>
      <c r="AQ353" s="8"/>
      <c r="AR353" s="8"/>
      <c r="AS353" s="45"/>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45"/>
      <c r="DD353" s="45"/>
      <c r="DE353" s="45"/>
      <c r="DF353" s="45"/>
      <c r="DG353" s="45"/>
      <c r="DH353" s="45"/>
      <c r="DI353" s="45"/>
      <c r="DJ353" s="45"/>
      <c r="DK353" s="45"/>
      <c r="DL353" s="45"/>
      <c r="DM353" s="45"/>
      <c r="DN353" s="45"/>
      <c r="DO353" s="45"/>
      <c r="DP353" s="45"/>
      <c r="DQ353" s="45"/>
      <c r="DR353" s="45"/>
      <c r="DS353" s="45"/>
      <c r="DT353" s="45"/>
      <c r="DU353" s="45"/>
      <c r="DV353" s="45"/>
      <c r="DW353" s="45"/>
      <c r="DX353" s="45"/>
      <c r="DY353" s="45"/>
      <c r="DZ353" s="45"/>
      <c r="EA353" s="45"/>
      <c r="EB353" s="45"/>
      <c r="EC353" s="45"/>
      <c r="ED353" s="45"/>
      <c r="EE353" s="45"/>
      <c r="EF353" s="45"/>
      <c r="EG353" s="45"/>
      <c r="EH353" s="45"/>
      <c r="EI353" s="45"/>
      <c r="EJ353" s="45"/>
      <c r="EK353" s="45"/>
      <c r="EL353" s="45"/>
      <c r="EM353" s="45"/>
      <c r="EN353" s="45"/>
      <c r="EO353" s="45"/>
      <c r="EP353" s="45"/>
      <c r="EQ353" s="45"/>
      <c r="ER353" s="45"/>
      <c r="ES353" s="45"/>
      <c r="ET353" s="45"/>
      <c r="EU353" s="45"/>
      <c r="EV353" s="8"/>
      <c r="EW353" s="8"/>
      <c r="EX353" s="8"/>
      <c r="EY353" s="8"/>
      <c r="EZ353" s="45"/>
      <c r="FA353" s="45"/>
      <c r="FB353" s="45"/>
      <c r="FC353" s="45"/>
      <c r="FD353" s="45"/>
      <c r="FE353" s="45"/>
      <c r="FF353" s="45"/>
      <c r="FG353" s="45"/>
      <c r="FH353" s="45"/>
      <c r="FI353" s="45"/>
      <c r="FJ353" s="45"/>
      <c r="FK353" s="45"/>
      <c r="FL353" s="45"/>
      <c r="FM353" s="45"/>
      <c r="FN353" s="45"/>
      <c r="FO353" s="45"/>
      <c r="FP353" s="45"/>
      <c r="FQ353" s="45"/>
      <c r="FR353" s="45"/>
      <c r="FS353" s="45"/>
    </row>
    <row r="354" spans="1:175" ht="15.5" x14ac:dyDescent="0.35">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8"/>
      <c r="AO354" s="8"/>
      <c r="AP354" s="8"/>
      <c r="AQ354" s="8"/>
      <c r="AR354" s="8"/>
      <c r="AS354" s="45"/>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45"/>
      <c r="DD354" s="45"/>
      <c r="DE354" s="45"/>
      <c r="DF354" s="45"/>
      <c r="DG354" s="45"/>
      <c r="DH354" s="45"/>
      <c r="DI354" s="45"/>
      <c r="DJ354" s="45"/>
      <c r="DK354" s="45"/>
      <c r="DL354" s="45"/>
      <c r="DM354" s="45"/>
      <c r="DN354" s="45"/>
      <c r="DO354" s="45"/>
      <c r="DP354" s="45"/>
      <c r="DQ354" s="45"/>
      <c r="DR354" s="45"/>
      <c r="DS354" s="45"/>
      <c r="DT354" s="45"/>
      <c r="DU354" s="45"/>
      <c r="DV354" s="45"/>
      <c r="DW354" s="45"/>
      <c r="DX354" s="45"/>
      <c r="DY354" s="45"/>
      <c r="DZ354" s="45"/>
      <c r="EA354" s="45"/>
      <c r="EB354" s="45"/>
      <c r="EC354" s="45"/>
      <c r="ED354" s="45"/>
      <c r="EE354" s="45"/>
      <c r="EF354" s="45"/>
      <c r="EG354" s="45"/>
      <c r="EH354" s="45"/>
      <c r="EI354" s="45"/>
      <c r="EJ354" s="45"/>
      <c r="EK354" s="45"/>
      <c r="EL354" s="45"/>
      <c r="EM354" s="45"/>
      <c r="EN354" s="45"/>
      <c r="EO354" s="45"/>
      <c r="EP354" s="45"/>
      <c r="EQ354" s="45"/>
      <c r="ER354" s="45"/>
      <c r="ES354" s="45"/>
      <c r="ET354" s="45"/>
      <c r="EU354" s="45"/>
      <c r="EV354" s="8"/>
      <c r="EW354" s="8"/>
      <c r="EX354" s="8"/>
      <c r="EY354" s="8"/>
      <c r="EZ354" s="45"/>
      <c r="FA354" s="45"/>
      <c r="FB354" s="45"/>
      <c r="FC354" s="45"/>
      <c r="FD354" s="45"/>
      <c r="FE354" s="45"/>
      <c r="FF354" s="45"/>
      <c r="FG354" s="45"/>
      <c r="FH354" s="45"/>
      <c r="FI354" s="45"/>
      <c r="FJ354" s="45"/>
      <c r="FK354" s="45"/>
      <c r="FL354" s="45"/>
      <c r="FM354" s="45"/>
      <c r="FN354" s="45"/>
      <c r="FO354" s="45"/>
      <c r="FP354" s="45"/>
      <c r="FQ354" s="45"/>
      <c r="FR354" s="45"/>
      <c r="FS354" s="45"/>
    </row>
    <row r="355" spans="1:175" ht="15.5" x14ac:dyDescent="0.35">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8"/>
      <c r="AO355" s="8"/>
      <c r="AP355" s="8"/>
      <c r="AQ355" s="8"/>
      <c r="AR355" s="8"/>
      <c r="AS355" s="45"/>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45"/>
      <c r="DD355" s="45"/>
      <c r="DE355" s="45"/>
      <c r="DF355" s="45"/>
      <c r="DG355" s="45"/>
      <c r="DH355" s="45"/>
      <c r="DI355" s="45"/>
      <c r="DJ355" s="45"/>
      <c r="DK355" s="45"/>
      <c r="DL355" s="45"/>
      <c r="DM355" s="45"/>
      <c r="DN355" s="45"/>
      <c r="DO355" s="45"/>
      <c r="DP355" s="45"/>
      <c r="DQ355" s="45"/>
      <c r="DR355" s="45"/>
      <c r="DS355" s="45"/>
      <c r="DT355" s="45"/>
      <c r="DU355" s="45"/>
      <c r="DV355" s="45"/>
      <c r="DW355" s="45"/>
      <c r="DX355" s="45"/>
      <c r="DY355" s="45"/>
      <c r="DZ355" s="45"/>
      <c r="EA355" s="45"/>
      <c r="EB355" s="45"/>
      <c r="EC355" s="45"/>
      <c r="ED355" s="45"/>
      <c r="EE355" s="45"/>
      <c r="EF355" s="45"/>
      <c r="EG355" s="45"/>
      <c r="EH355" s="45"/>
      <c r="EI355" s="45"/>
      <c r="EJ355" s="45"/>
      <c r="EK355" s="45"/>
      <c r="EL355" s="45"/>
      <c r="EM355" s="45"/>
      <c r="EN355" s="45"/>
      <c r="EO355" s="45"/>
      <c r="EP355" s="45"/>
      <c r="EQ355" s="45"/>
      <c r="ER355" s="45"/>
      <c r="ES355" s="45"/>
      <c r="ET355" s="45"/>
      <c r="EU355" s="45"/>
      <c r="EV355" s="8"/>
      <c r="EW355" s="8"/>
      <c r="EX355" s="8"/>
      <c r="EY355" s="8"/>
      <c r="EZ355" s="45"/>
      <c r="FA355" s="45"/>
      <c r="FB355" s="45"/>
      <c r="FC355" s="45"/>
      <c r="FD355" s="45"/>
      <c r="FE355" s="45"/>
      <c r="FF355" s="45"/>
      <c r="FG355" s="45"/>
      <c r="FH355" s="45"/>
      <c r="FI355" s="45"/>
      <c r="FJ355" s="45"/>
      <c r="FK355" s="45"/>
      <c r="FL355" s="45"/>
      <c r="FM355" s="45"/>
      <c r="FN355" s="45"/>
      <c r="FO355" s="45"/>
      <c r="FP355" s="45"/>
      <c r="FQ355" s="45"/>
      <c r="FR355" s="45"/>
      <c r="FS355" s="45"/>
    </row>
    <row r="356" spans="1:175" ht="15.5" x14ac:dyDescent="0.35">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8"/>
      <c r="AO356" s="8"/>
      <c r="AP356" s="8"/>
      <c r="AQ356" s="8"/>
      <c r="AR356" s="8"/>
      <c r="AS356" s="45"/>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45"/>
      <c r="DD356" s="45"/>
      <c r="DE356" s="45"/>
      <c r="DF356" s="45"/>
      <c r="DG356" s="45"/>
      <c r="DH356" s="45"/>
      <c r="DI356" s="45"/>
      <c r="DJ356" s="45"/>
      <c r="DK356" s="45"/>
      <c r="DL356" s="45"/>
      <c r="DM356" s="45"/>
      <c r="DN356" s="45"/>
      <c r="DO356" s="45"/>
      <c r="DP356" s="45"/>
      <c r="DQ356" s="45"/>
      <c r="DR356" s="45"/>
      <c r="DS356" s="45"/>
      <c r="DT356" s="45"/>
      <c r="DU356" s="45"/>
      <c r="DV356" s="45"/>
      <c r="DW356" s="45"/>
      <c r="DX356" s="45"/>
      <c r="DY356" s="45"/>
      <c r="DZ356" s="45"/>
      <c r="EA356" s="45"/>
      <c r="EB356" s="45"/>
      <c r="EC356" s="45"/>
      <c r="ED356" s="45"/>
      <c r="EE356" s="45"/>
      <c r="EF356" s="45"/>
      <c r="EG356" s="45"/>
      <c r="EH356" s="45"/>
      <c r="EI356" s="45"/>
      <c r="EJ356" s="45"/>
      <c r="EK356" s="45"/>
      <c r="EL356" s="45"/>
      <c r="EM356" s="45"/>
      <c r="EN356" s="45"/>
      <c r="EO356" s="45"/>
      <c r="EP356" s="45"/>
      <c r="EQ356" s="45"/>
      <c r="ER356" s="45"/>
      <c r="ES356" s="45"/>
      <c r="ET356" s="45"/>
      <c r="EU356" s="45"/>
      <c r="EV356" s="8"/>
      <c r="EW356" s="8"/>
      <c r="EX356" s="8"/>
      <c r="EY356" s="8"/>
      <c r="EZ356" s="45"/>
      <c r="FA356" s="45"/>
      <c r="FB356" s="45"/>
      <c r="FC356" s="45"/>
      <c r="FD356" s="45"/>
      <c r="FE356" s="45"/>
      <c r="FF356" s="45"/>
      <c r="FG356" s="45"/>
      <c r="FH356" s="45"/>
      <c r="FI356" s="45"/>
      <c r="FJ356" s="45"/>
      <c r="FK356" s="45"/>
      <c r="FL356" s="45"/>
      <c r="FM356" s="45"/>
      <c r="FN356" s="45"/>
      <c r="FO356" s="45"/>
      <c r="FP356" s="45"/>
      <c r="FQ356" s="45"/>
      <c r="FR356" s="45"/>
      <c r="FS356" s="45"/>
    </row>
    <row r="357" spans="1:175" ht="15.5" x14ac:dyDescent="0.35">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8"/>
      <c r="AO357" s="8"/>
      <c r="AP357" s="8"/>
      <c r="AQ357" s="8"/>
      <c r="AR357" s="8"/>
      <c r="AS357" s="45"/>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45"/>
      <c r="DD357" s="45"/>
      <c r="DE357" s="45"/>
      <c r="DF357" s="45"/>
      <c r="DG357" s="45"/>
      <c r="DH357" s="45"/>
      <c r="DI357" s="45"/>
      <c r="DJ357" s="45"/>
      <c r="DK357" s="45"/>
      <c r="DL357" s="45"/>
      <c r="DM357" s="45"/>
      <c r="DN357" s="45"/>
      <c r="DO357" s="45"/>
      <c r="DP357" s="45"/>
      <c r="DQ357" s="45"/>
      <c r="DR357" s="45"/>
      <c r="DS357" s="45"/>
      <c r="DT357" s="45"/>
      <c r="DU357" s="45"/>
      <c r="DV357" s="45"/>
      <c r="DW357" s="45"/>
      <c r="DX357" s="45"/>
      <c r="DY357" s="45"/>
      <c r="DZ357" s="45"/>
      <c r="EA357" s="45"/>
      <c r="EB357" s="45"/>
      <c r="EC357" s="45"/>
      <c r="ED357" s="45"/>
      <c r="EE357" s="45"/>
      <c r="EF357" s="45"/>
      <c r="EG357" s="45"/>
      <c r="EH357" s="45"/>
      <c r="EI357" s="45"/>
      <c r="EJ357" s="45"/>
      <c r="EK357" s="45"/>
      <c r="EL357" s="45"/>
      <c r="EM357" s="45"/>
      <c r="EN357" s="45"/>
      <c r="EO357" s="45"/>
      <c r="EP357" s="45"/>
      <c r="EQ357" s="45"/>
      <c r="ER357" s="45"/>
      <c r="ES357" s="45"/>
      <c r="ET357" s="45"/>
      <c r="EU357" s="45"/>
      <c r="EV357" s="8"/>
      <c r="EW357" s="8"/>
      <c r="EX357" s="8"/>
      <c r="EY357" s="8"/>
      <c r="EZ357" s="45"/>
      <c r="FA357" s="45"/>
      <c r="FB357" s="45"/>
      <c r="FC357" s="45"/>
      <c r="FD357" s="45"/>
      <c r="FE357" s="45"/>
      <c r="FF357" s="45"/>
      <c r="FG357" s="45"/>
      <c r="FH357" s="45"/>
      <c r="FI357" s="45"/>
      <c r="FJ357" s="45"/>
      <c r="FK357" s="45"/>
      <c r="FL357" s="45"/>
      <c r="FM357" s="45"/>
      <c r="FN357" s="45"/>
      <c r="FO357" s="45"/>
      <c r="FP357" s="45"/>
      <c r="FQ357" s="45"/>
      <c r="FR357" s="45"/>
      <c r="FS357" s="45"/>
    </row>
    <row r="358" spans="1:175" ht="15.5" x14ac:dyDescent="0.35">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8"/>
      <c r="AO358" s="8"/>
      <c r="AP358" s="8"/>
      <c r="AQ358" s="8"/>
      <c r="AR358" s="8"/>
      <c r="AS358" s="45"/>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45"/>
      <c r="DD358" s="45"/>
      <c r="DE358" s="45"/>
      <c r="DF358" s="45"/>
      <c r="DG358" s="45"/>
      <c r="DH358" s="45"/>
      <c r="DI358" s="45"/>
      <c r="DJ358" s="45"/>
      <c r="DK358" s="45"/>
      <c r="DL358" s="45"/>
      <c r="DM358" s="45"/>
      <c r="DN358" s="45"/>
      <c r="DO358" s="45"/>
      <c r="DP358" s="45"/>
      <c r="DQ358" s="45"/>
      <c r="DR358" s="45"/>
      <c r="DS358" s="45"/>
      <c r="DT358" s="45"/>
      <c r="DU358" s="45"/>
      <c r="DV358" s="45"/>
      <c r="DW358" s="45"/>
      <c r="DX358" s="45"/>
      <c r="DY358" s="45"/>
      <c r="DZ358" s="45"/>
      <c r="EA358" s="45"/>
      <c r="EB358" s="45"/>
      <c r="EC358" s="45"/>
      <c r="ED358" s="45"/>
      <c r="EE358" s="45"/>
      <c r="EF358" s="45"/>
      <c r="EG358" s="45"/>
      <c r="EH358" s="45"/>
      <c r="EI358" s="45"/>
      <c r="EJ358" s="45"/>
      <c r="EK358" s="45"/>
      <c r="EL358" s="45"/>
      <c r="EM358" s="45"/>
      <c r="EN358" s="45"/>
      <c r="EO358" s="45"/>
      <c r="EP358" s="45"/>
      <c r="EQ358" s="45"/>
      <c r="ER358" s="45"/>
      <c r="ES358" s="45"/>
      <c r="ET358" s="45"/>
      <c r="EU358" s="45"/>
      <c r="EV358" s="8"/>
      <c r="EW358" s="8"/>
      <c r="EX358" s="8"/>
      <c r="EY358" s="8"/>
      <c r="EZ358" s="45"/>
      <c r="FA358" s="45"/>
      <c r="FB358" s="45"/>
      <c r="FC358" s="45"/>
      <c r="FD358" s="45"/>
      <c r="FE358" s="45"/>
      <c r="FF358" s="45"/>
      <c r="FG358" s="45"/>
      <c r="FH358" s="45"/>
      <c r="FI358" s="45"/>
      <c r="FJ358" s="45"/>
      <c r="FK358" s="45"/>
      <c r="FL358" s="45"/>
      <c r="FM358" s="45"/>
      <c r="FN358" s="45"/>
      <c r="FO358" s="45"/>
      <c r="FP358" s="45"/>
      <c r="FQ358" s="45"/>
      <c r="FR358" s="45"/>
      <c r="FS358" s="45"/>
    </row>
    <row r="359" spans="1:175" ht="15.5" x14ac:dyDescent="0.35">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8"/>
      <c r="AO359" s="8"/>
      <c r="AP359" s="8"/>
      <c r="AQ359" s="8"/>
      <c r="AR359" s="8"/>
      <c r="AS359" s="45"/>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45"/>
      <c r="DD359" s="45"/>
      <c r="DE359" s="45"/>
      <c r="DF359" s="45"/>
      <c r="DG359" s="45"/>
      <c r="DH359" s="45"/>
      <c r="DI359" s="45"/>
      <c r="DJ359" s="45"/>
      <c r="DK359" s="45"/>
      <c r="DL359" s="45"/>
      <c r="DM359" s="45"/>
      <c r="DN359" s="45"/>
      <c r="DO359" s="45"/>
      <c r="DP359" s="45"/>
      <c r="DQ359" s="45"/>
      <c r="DR359" s="45"/>
      <c r="DS359" s="45"/>
      <c r="DT359" s="45"/>
      <c r="DU359" s="45"/>
      <c r="DV359" s="45"/>
      <c r="DW359" s="45"/>
      <c r="DX359" s="45"/>
      <c r="DY359" s="45"/>
      <c r="DZ359" s="45"/>
      <c r="EA359" s="45"/>
      <c r="EB359" s="45"/>
      <c r="EC359" s="45"/>
      <c r="ED359" s="45"/>
      <c r="EE359" s="45"/>
      <c r="EF359" s="45"/>
      <c r="EG359" s="45"/>
      <c r="EH359" s="45"/>
      <c r="EI359" s="45"/>
      <c r="EJ359" s="45"/>
      <c r="EK359" s="45"/>
      <c r="EL359" s="45"/>
      <c r="EM359" s="45"/>
      <c r="EN359" s="45"/>
      <c r="EO359" s="45"/>
      <c r="EP359" s="45"/>
      <c r="EQ359" s="45"/>
      <c r="ER359" s="45"/>
      <c r="ES359" s="45"/>
      <c r="ET359" s="45"/>
      <c r="EU359" s="45"/>
      <c r="EV359" s="8"/>
      <c r="EW359" s="8"/>
      <c r="EX359" s="8"/>
      <c r="EY359" s="8"/>
      <c r="EZ359" s="45"/>
      <c r="FA359" s="45"/>
      <c r="FB359" s="45"/>
      <c r="FC359" s="45"/>
      <c r="FD359" s="45"/>
      <c r="FE359" s="45"/>
      <c r="FF359" s="45"/>
      <c r="FG359" s="45"/>
      <c r="FH359" s="45"/>
      <c r="FI359" s="45"/>
      <c r="FJ359" s="45"/>
      <c r="FK359" s="45"/>
      <c r="FL359" s="45"/>
      <c r="FM359" s="45"/>
      <c r="FN359" s="45"/>
      <c r="FO359" s="45"/>
      <c r="FP359" s="45"/>
      <c r="FQ359" s="45"/>
      <c r="FR359" s="45"/>
      <c r="FS359" s="45"/>
    </row>
    <row r="360" spans="1:175" ht="15.5" x14ac:dyDescent="0.35">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8"/>
      <c r="AO360" s="8"/>
      <c r="AP360" s="8"/>
      <c r="AQ360" s="8"/>
      <c r="AR360" s="8"/>
      <c r="AS360" s="45"/>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45"/>
      <c r="DD360" s="45"/>
      <c r="DE360" s="45"/>
      <c r="DF360" s="45"/>
      <c r="DG360" s="45"/>
      <c r="DH360" s="45"/>
      <c r="DI360" s="45"/>
      <c r="DJ360" s="45"/>
      <c r="DK360" s="45"/>
      <c r="DL360" s="45"/>
      <c r="DM360" s="45"/>
      <c r="DN360" s="45"/>
      <c r="DO360" s="45"/>
      <c r="DP360" s="45"/>
      <c r="DQ360" s="45"/>
      <c r="DR360" s="45"/>
      <c r="DS360" s="45"/>
      <c r="DT360" s="45"/>
      <c r="DU360" s="45"/>
      <c r="DV360" s="45"/>
      <c r="DW360" s="45"/>
      <c r="DX360" s="45"/>
      <c r="DY360" s="45"/>
      <c r="DZ360" s="45"/>
      <c r="EA360" s="45"/>
      <c r="EB360" s="45"/>
      <c r="EC360" s="45"/>
      <c r="ED360" s="45"/>
      <c r="EE360" s="45"/>
      <c r="EF360" s="45"/>
      <c r="EG360" s="45"/>
      <c r="EH360" s="45"/>
      <c r="EI360" s="45"/>
      <c r="EJ360" s="45"/>
      <c r="EK360" s="45"/>
      <c r="EL360" s="45"/>
      <c r="EM360" s="45"/>
      <c r="EN360" s="45"/>
      <c r="EO360" s="45"/>
      <c r="EP360" s="45"/>
      <c r="EQ360" s="45"/>
      <c r="ER360" s="45"/>
      <c r="ES360" s="45"/>
      <c r="ET360" s="45"/>
      <c r="EU360" s="45"/>
      <c r="EV360" s="8"/>
      <c r="EW360" s="8"/>
      <c r="EX360" s="8"/>
      <c r="EY360" s="8"/>
      <c r="EZ360" s="45"/>
      <c r="FA360" s="45"/>
      <c r="FB360" s="45"/>
      <c r="FC360" s="45"/>
      <c r="FD360" s="45"/>
      <c r="FE360" s="45"/>
      <c r="FF360" s="45"/>
      <c r="FG360" s="45"/>
      <c r="FH360" s="45"/>
      <c r="FI360" s="45"/>
      <c r="FJ360" s="45"/>
      <c r="FK360" s="45"/>
      <c r="FL360" s="45"/>
      <c r="FM360" s="45"/>
      <c r="FN360" s="45"/>
      <c r="FO360" s="45"/>
      <c r="FP360" s="45"/>
      <c r="FQ360" s="45"/>
      <c r="FR360" s="45"/>
      <c r="FS360" s="45"/>
    </row>
    <row r="361" spans="1:175" ht="15.5" x14ac:dyDescent="0.35">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8"/>
      <c r="AO361" s="8"/>
      <c r="AP361" s="8"/>
      <c r="AQ361" s="8"/>
      <c r="AR361" s="8"/>
      <c r="AS361" s="45"/>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45"/>
      <c r="DD361" s="45"/>
      <c r="DE361" s="45"/>
      <c r="DF361" s="45"/>
      <c r="DG361" s="45"/>
      <c r="DH361" s="45"/>
      <c r="DI361" s="45"/>
      <c r="DJ361" s="45"/>
      <c r="DK361" s="45"/>
      <c r="DL361" s="45"/>
      <c r="DM361" s="45"/>
      <c r="DN361" s="45"/>
      <c r="DO361" s="45"/>
      <c r="DP361" s="45"/>
      <c r="DQ361" s="45"/>
      <c r="DR361" s="45"/>
      <c r="DS361" s="45"/>
      <c r="DT361" s="45"/>
      <c r="DU361" s="45"/>
      <c r="DV361" s="45"/>
      <c r="DW361" s="45"/>
      <c r="DX361" s="45"/>
      <c r="DY361" s="45"/>
      <c r="DZ361" s="45"/>
      <c r="EA361" s="45"/>
      <c r="EB361" s="45"/>
      <c r="EC361" s="45"/>
      <c r="ED361" s="45"/>
      <c r="EE361" s="45"/>
      <c r="EF361" s="45"/>
      <c r="EG361" s="45"/>
      <c r="EH361" s="45"/>
      <c r="EI361" s="45"/>
      <c r="EJ361" s="45"/>
      <c r="EK361" s="45"/>
      <c r="EL361" s="45"/>
      <c r="EM361" s="45"/>
      <c r="EN361" s="45"/>
      <c r="EO361" s="45"/>
      <c r="EP361" s="45"/>
      <c r="EQ361" s="45"/>
      <c r="ER361" s="45"/>
      <c r="ES361" s="45"/>
      <c r="ET361" s="45"/>
      <c r="EU361" s="45"/>
      <c r="EV361" s="8"/>
      <c r="EW361" s="8"/>
      <c r="EX361" s="8"/>
      <c r="EY361" s="8"/>
      <c r="EZ361" s="45"/>
      <c r="FA361" s="45"/>
      <c r="FB361" s="45"/>
      <c r="FC361" s="45"/>
      <c r="FD361" s="45"/>
      <c r="FE361" s="45"/>
      <c r="FF361" s="45"/>
      <c r="FG361" s="45"/>
      <c r="FH361" s="45"/>
      <c r="FI361" s="45"/>
      <c r="FJ361" s="45"/>
      <c r="FK361" s="45"/>
      <c r="FL361" s="45"/>
      <c r="FM361" s="45"/>
      <c r="FN361" s="45"/>
      <c r="FO361" s="45"/>
      <c r="FP361" s="45"/>
      <c r="FQ361" s="45"/>
      <c r="FR361" s="45"/>
      <c r="FS361" s="45"/>
    </row>
    <row r="362" spans="1:175" ht="15.5" x14ac:dyDescent="0.35">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8"/>
      <c r="AO362" s="8"/>
      <c r="AP362" s="8"/>
      <c r="AQ362" s="8"/>
      <c r="AR362" s="8"/>
      <c r="AS362" s="45"/>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45"/>
      <c r="DD362" s="45"/>
      <c r="DE362" s="45"/>
      <c r="DF362" s="45"/>
      <c r="DG362" s="45"/>
      <c r="DH362" s="45"/>
      <c r="DI362" s="45"/>
      <c r="DJ362" s="45"/>
      <c r="DK362" s="45"/>
      <c r="DL362" s="45"/>
      <c r="DM362" s="45"/>
      <c r="DN362" s="45"/>
      <c r="DO362" s="45"/>
      <c r="DP362" s="45"/>
      <c r="DQ362" s="45"/>
      <c r="DR362" s="45"/>
      <c r="DS362" s="45"/>
      <c r="DT362" s="45"/>
      <c r="DU362" s="45"/>
      <c r="DV362" s="45"/>
      <c r="DW362" s="45"/>
      <c r="DX362" s="45"/>
      <c r="DY362" s="45"/>
      <c r="DZ362" s="45"/>
      <c r="EA362" s="45"/>
      <c r="EB362" s="45"/>
      <c r="EC362" s="45"/>
      <c r="ED362" s="45"/>
      <c r="EE362" s="45"/>
      <c r="EF362" s="45"/>
      <c r="EG362" s="45"/>
      <c r="EH362" s="45"/>
      <c r="EI362" s="45"/>
      <c r="EJ362" s="45"/>
      <c r="EK362" s="45"/>
      <c r="EL362" s="45"/>
      <c r="EM362" s="45"/>
      <c r="EN362" s="45"/>
      <c r="EO362" s="45"/>
      <c r="EP362" s="45"/>
      <c r="EQ362" s="45"/>
      <c r="ER362" s="45"/>
      <c r="ES362" s="45"/>
      <c r="ET362" s="45"/>
      <c r="EU362" s="45"/>
      <c r="EV362" s="8"/>
      <c r="EW362" s="8"/>
      <c r="EX362" s="8"/>
      <c r="EY362" s="8"/>
      <c r="EZ362" s="45"/>
      <c r="FA362" s="45"/>
      <c r="FB362" s="45"/>
      <c r="FC362" s="45"/>
      <c r="FD362" s="45"/>
      <c r="FE362" s="45"/>
      <c r="FF362" s="45"/>
      <c r="FG362" s="45"/>
      <c r="FH362" s="45"/>
      <c r="FI362" s="45"/>
      <c r="FJ362" s="45"/>
      <c r="FK362" s="45"/>
      <c r="FL362" s="45"/>
      <c r="FM362" s="45"/>
      <c r="FN362" s="45"/>
      <c r="FO362" s="45"/>
      <c r="FP362" s="45"/>
      <c r="FQ362" s="45"/>
      <c r="FR362" s="45"/>
      <c r="FS362" s="45"/>
    </row>
    <row r="363" spans="1:175" ht="15.5" x14ac:dyDescent="0.35">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8"/>
      <c r="AO363" s="8"/>
      <c r="AP363" s="8"/>
      <c r="AQ363" s="8"/>
      <c r="AR363" s="8"/>
      <c r="AS363" s="45"/>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45"/>
      <c r="DD363" s="45"/>
      <c r="DE363" s="45"/>
      <c r="DF363" s="45"/>
      <c r="DG363" s="45"/>
      <c r="DH363" s="45"/>
      <c r="DI363" s="45"/>
      <c r="DJ363" s="45"/>
      <c r="DK363" s="45"/>
      <c r="DL363" s="45"/>
      <c r="DM363" s="45"/>
      <c r="DN363" s="45"/>
      <c r="DO363" s="45"/>
      <c r="DP363" s="45"/>
      <c r="DQ363" s="45"/>
      <c r="DR363" s="45"/>
      <c r="DS363" s="45"/>
      <c r="DT363" s="45"/>
      <c r="DU363" s="45"/>
      <c r="DV363" s="45"/>
      <c r="DW363" s="45"/>
      <c r="DX363" s="45"/>
      <c r="DY363" s="45"/>
      <c r="DZ363" s="45"/>
      <c r="EA363" s="45"/>
      <c r="EB363" s="45"/>
      <c r="EC363" s="45"/>
      <c r="ED363" s="45"/>
      <c r="EE363" s="45"/>
      <c r="EF363" s="45"/>
      <c r="EG363" s="45"/>
      <c r="EH363" s="45"/>
      <c r="EI363" s="45"/>
      <c r="EJ363" s="45"/>
      <c r="EK363" s="45"/>
      <c r="EL363" s="45"/>
      <c r="EM363" s="45"/>
      <c r="EN363" s="45"/>
      <c r="EO363" s="45"/>
      <c r="EP363" s="45"/>
      <c r="EQ363" s="45"/>
      <c r="ER363" s="45"/>
      <c r="ES363" s="45"/>
      <c r="ET363" s="45"/>
      <c r="EU363" s="45"/>
      <c r="EV363" s="8"/>
      <c r="EW363" s="8"/>
      <c r="EX363" s="8"/>
      <c r="EY363" s="8"/>
      <c r="EZ363" s="45"/>
      <c r="FA363" s="45"/>
      <c r="FB363" s="45"/>
      <c r="FC363" s="45"/>
      <c r="FD363" s="45"/>
      <c r="FE363" s="45"/>
      <c r="FF363" s="45"/>
      <c r="FG363" s="45"/>
      <c r="FH363" s="45"/>
      <c r="FI363" s="45"/>
      <c r="FJ363" s="45"/>
      <c r="FK363" s="45"/>
      <c r="FL363" s="45"/>
      <c r="FM363" s="45"/>
      <c r="FN363" s="45"/>
      <c r="FO363" s="45"/>
      <c r="FP363" s="45"/>
      <c r="FQ363" s="45"/>
      <c r="FR363" s="45"/>
      <c r="FS363" s="45"/>
    </row>
    <row r="364" spans="1:175" ht="15.5" x14ac:dyDescent="0.35">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8"/>
      <c r="AO364" s="8"/>
      <c r="AP364" s="8"/>
      <c r="AQ364" s="8"/>
      <c r="AR364" s="8"/>
      <c r="AS364" s="45"/>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45"/>
      <c r="DD364" s="45"/>
      <c r="DE364" s="45"/>
      <c r="DF364" s="45"/>
      <c r="DG364" s="45"/>
      <c r="DH364" s="45"/>
      <c r="DI364" s="45"/>
      <c r="DJ364" s="45"/>
      <c r="DK364" s="45"/>
      <c r="DL364" s="45"/>
      <c r="DM364" s="45"/>
      <c r="DN364" s="45"/>
      <c r="DO364" s="45"/>
      <c r="DP364" s="45"/>
      <c r="DQ364" s="45"/>
      <c r="DR364" s="45"/>
      <c r="DS364" s="45"/>
      <c r="DT364" s="45"/>
      <c r="DU364" s="45"/>
      <c r="DV364" s="45"/>
      <c r="DW364" s="45"/>
      <c r="DX364" s="45"/>
      <c r="DY364" s="45"/>
      <c r="DZ364" s="45"/>
      <c r="EA364" s="45"/>
      <c r="EB364" s="45"/>
      <c r="EC364" s="45"/>
      <c r="ED364" s="45"/>
      <c r="EE364" s="45"/>
      <c r="EF364" s="45"/>
      <c r="EG364" s="45"/>
      <c r="EH364" s="45"/>
      <c r="EI364" s="45"/>
      <c r="EJ364" s="45"/>
      <c r="EK364" s="45"/>
      <c r="EL364" s="45"/>
      <c r="EM364" s="45"/>
      <c r="EN364" s="45"/>
      <c r="EO364" s="45"/>
      <c r="EP364" s="45"/>
      <c r="EQ364" s="45"/>
      <c r="ER364" s="45"/>
      <c r="ES364" s="45"/>
      <c r="ET364" s="45"/>
      <c r="EU364" s="45"/>
      <c r="EV364" s="8"/>
      <c r="EW364" s="8"/>
      <c r="EX364" s="8"/>
      <c r="EY364" s="8"/>
      <c r="EZ364" s="45"/>
      <c r="FA364" s="45"/>
      <c r="FB364" s="45"/>
      <c r="FC364" s="45"/>
      <c r="FD364" s="45"/>
      <c r="FE364" s="45"/>
      <c r="FF364" s="45"/>
      <c r="FG364" s="45"/>
      <c r="FH364" s="45"/>
      <c r="FI364" s="45"/>
      <c r="FJ364" s="45"/>
      <c r="FK364" s="45"/>
      <c r="FL364" s="45"/>
      <c r="FM364" s="45"/>
      <c r="FN364" s="45"/>
      <c r="FO364" s="45"/>
      <c r="FP364" s="45"/>
      <c r="FQ364" s="45"/>
      <c r="FR364" s="45"/>
      <c r="FS364" s="45"/>
    </row>
    <row r="365" spans="1:175" ht="15.5" x14ac:dyDescent="0.35">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8"/>
      <c r="AO365" s="8"/>
      <c r="AP365" s="8"/>
      <c r="AQ365" s="8"/>
      <c r="AR365" s="8"/>
      <c r="AS365" s="45"/>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45"/>
      <c r="DD365" s="45"/>
      <c r="DE365" s="45"/>
      <c r="DF365" s="45"/>
      <c r="DG365" s="45"/>
      <c r="DH365" s="45"/>
      <c r="DI365" s="45"/>
      <c r="DJ365" s="45"/>
      <c r="DK365" s="45"/>
      <c r="DL365" s="45"/>
      <c r="DM365" s="45"/>
      <c r="DN365" s="45"/>
      <c r="DO365" s="45"/>
      <c r="DP365" s="45"/>
      <c r="DQ365" s="45"/>
      <c r="DR365" s="45"/>
      <c r="DS365" s="45"/>
      <c r="DT365" s="45"/>
      <c r="DU365" s="45"/>
      <c r="DV365" s="45"/>
      <c r="DW365" s="45"/>
      <c r="DX365" s="45"/>
      <c r="DY365" s="45"/>
      <c r="DZ365" s="45"/>
      <c r="EA365" s="45"/>
      <c r="EB365" s="45"/>
      <c r="EC365" s="45"/>
      <c r="ED365" s="45"/>
      <c r="EE365" s="45"/>
      <c r="EF365" s="45"/>
      <c r="EG365" s="45"/>
      <c r="EH365" s="45"/>
      <c r="EI365" s="45"/>
      <c r="EJ365" s="45"/>
      <c r="EK365" s="45"/>
      <c r="EL365" s="45"/>
      <c r="EM365" s="45"/>
      <c r="EN365" s="45"/>
      <c r="EO365" s="45"/>
      <c r="EP365" s="45"/>
      <c r="EQ365" s="45"/>
      <c r="ER365" s="45"/>
      <c r="ES365" s="45"/>
      <c r="ET365" s="45"/>
      <c r="EU365" s="45"/>
      <c r="EV365" s="8"/>
      <c r="EW365" s="8"/>
      <c r="EX365" s="8"/>
      <c r="EY365" s="8"/>
      <c r="EZ365" s="45"/>
      <c r="FA365" s="45"/>
      <c r="FB365" s="45"/>
      <c r="FC365" s="45"/>
      <c r="FD365" s="45"/>
      <c r="FE365" s="45"/>
      <c r="FF365" s="45"/>
      <c r="FG365" s="45"/>
      <c r="FH365" s="45"/>
      <c r="FI365" s="45"/>
      <c r="FJ365" s="45"/>
      <c r="FK365" s="45"/>
      <c r="FL365" s="45"/>
      <c r="FM365" s="45"/>
      <c r="FN365" s="45"/>
      <c r="FO365" s="45"/>
      <c r="FP365" s="45"/>
      <c r="FQ365" s="45"/>
      <c r="FR365" s="45"/>
      <c r="FS365" s="45"/>
    </row>
    <row r="366" spans="1:175" ht="15.5" x14ac:dyDescent="0.35">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8"/>
      <c r="AO366" s="8"/>
      <c r="AP366" s="8"/>
      <c r="AQ366" s="8"/>
      <c r="AR366" s="8"/>
      <c r="AS366" s="45"/>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45"/>
      <c r="DD366" s="45"/>
      <c r="DE366" s="45"/>
      <c r="DF366" s="45"/>
      <c r="DG366" s="45"/>
      <c r="DH366" s="45"/>
      <c r="DI366" s="45"/>
      <c r="DJ366" s="45"/>
      <c r="DK366" s="45"/>
      <c r="DL366" s="45"/>
      <c r="DM366" s="45"/>
      <c r="DN366" s="45"/>
      <c r="DO366" s="45"/>
      <c r="DP366" s="45"/>
      <c r="DQ366" s="45"/>
      <c r="DR366" s="45"/>
      <c r="DS366" s="45"/>
      <c r="DT366" s="45"/>
      <c r="DU366" s="45"/>
      <c r="DV366" s="45"/>
      <c r="DW366" s="45"/>
      <c r="DX366" s="45"/>
      <c r="DY366" s="45"/>
      <c r="DZ366" s="45"/>
      <c r="EA366" s="45"/>
      <c r="EB366" s="45"/>
      <c r="EC366" s="45"/>
      <c r="ED366" s="45"/>
      <c r="EE366" s="45"/>
      <c r="EF366" s="45"/>
      <c r="EG366" s="45"/>
      <c r="EH366" s="45"/>
      <c r="EI366" s="45"/>
      <c r="EJ366" s="45"/>
      <c r="EK366" s="45"/>
      <c r="EL366" s="45"/>
      <c r="EM366" s="45"/>
      <c r="EN366" s="45"/>
      <c r="EO366" s="45"/>
      <c r="EP366" s="45"/>
      <c r="EQ366" s="45"/>
      <c r="ER366" s="45"/>
      <c r="ES366" s="45"/>
      <c r="ET366" s="45"/>
      <c r="EU366" s="45"/>
      <c r="EV366" s="8"/>
      <c r="EW366" s="8"/>
      <c r="EX366" s="8"/>
      <c r="EY366" s="8"/>
      <c r="EZ366" s="45"/>
      <c r="FA366" s="45"/>
      <c r="FB366" s="45"/>
      <c r="FC366" s="45"/>
      <c r="FD366" s="45"/>
      <c r="FE366" s="45"/>
      <c r="FF366" s="45"/>
      <c r="FG366" s="45"/>
      <c r="FH366" s="45"/>
      <c r="FI366" s="45"/>
      <c r="FJ366" s="45"/>
      <c r="FK366" s="45"/>
      <c r="FL366" s="45"/>
      <c r="FM366" s="45"/>
      <c r="FN366" s="45"/>
      <c r="FO366" s="45"/>
      <c r="FP366" s="45"/>
      <c r="FQ366" s="45"/>
      <c r="FR366" s="45"/>
      <c r="FS366" s="45"/>
    </row>
    <row r="367" spans="1:175" ht="15.5" x14ac:dyDescent="0.35">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8"/>
      <c r="AO367" s="8"/>
      <c r="AP367" s="8"/>
      <c r="AQ367" s="8"/>
      <c r="AR367" s="8"/>
      <c r="AS367" s="45"/>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45"/>
      <c r="DD367" s="45"/>
      <c r="DE367" s="45"/>
      <c r="DF367" s="45"/>
      <c r="DG367" s="45"/>
      <c r="DH367" s="45"/>
      <c r="DI367" s="45"/>
      <c r="DJ367" s="45"/>
      <c r="DK367" s="45"/>
      <c r="DL367" s="45"/>
      <c r="DM367" s="45"/>
      <c r="DN367" s="45"/>
      <c r="DO367" s="45"/>
      <c r="DP367" s="45"/>
      <c r="DQ367" s="45"/>
      <c r="DR367" s="45"/>
      <c r="DS367" s="45"/>
      <c r="DT367" s="45"/>
      <c r="DU367" s="45"/>
      <c r="DV367" s="45"/>
      <c r="DW367" s="45"/>
      <c r="DX367" s="45"/>
      <c r="DY367" s="45"/>
      <c r="DZ367" s="45"/>
      <c r="EA367" s="45"/>
      <c r="EB367" s="45"/>
      <c r="EC367" s="45"/>
      <c r="ED367" s="45"/>
      <c r="EE367" s="45"/>
      <c r="EF367" s="45"/>
      <c r="EG367" s="45"/>
      <c r="EH367" s="45"/>
      <c r="EI367" s="45"/>
      <c r="EJ367" s="45"/>
      <c r="EK367" s="45"/>
      <c r="EL367" s="45"/>
      <c r="EM367" s="45"/>
      <c r="EN367" s="45"/>
      <c r="EO367" s="45"/>
      <c r="EP367" s="45"/>
      <c r="EQ367" s="45"/>
      <c r="ER367" s="45"/>
      <c r="ES367" s="45"/>
      <c r="ET367" s="45"/>
      <c r="EU367" s="45"/>
      <c r="EV367" s="8"/>
      <c r="EW367" s="8"/>
      <c r="EX367" s="8"/>
      <c r="EY367" s="8"/>
      <c r="EZ367" s="45"/>
      <c r="FA367" s="45"/>
      <c r="FB367" s="45"/>
      <c r="FC367" s="45"/>
      <c r="FD367" s="45"/>
      <c r="FE367" s="45"/>
      <c r="FF367" s="45"/>
      <c r="FG367" s="45"/>
      <c r="FH367" s="45"/>
      <c r="FI367" s="45"/>
      <c r="FJ367" s="45"/>
      <c r="FK367" s="45"/>
      <c r="FL367" s="45"/>
      <c r="FM367" s="45"/>
      <c r="FN367" s="45"/>
      <c r="FO367" s="45"/>
      <c r="FP367" s="45"/>
      <c r="FQ367" s="45"/>
      <c r="FR367" s="45"/>
      <c r="FS367" s="45"/>
    </row>
    <row r="368" spans="1:175" ht="15.5" x14ac:dyDescent="0.35">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8"/>
      <c r="AO368" s="8"/>
      <c r="AP368" s="8"/>
      <c r="AQ368" s="8"/>
      <c r="AR368" s="8"/>
      <c r="AS368" s="45"/>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45"/>
      <c r="DD368" s="45"/>
      <c r="DE368" s="45"/>
      <c r="DF368" s="45"/>
      <c r="DG368" s="45"/>
      <c r="DH368" s="45"/>
      <c r="DI368" s="45"/>
      <c r="DJ368" s="45"/>
      <c r="DK368" s="45"/>
      <c r="DL368" s="45"/>
      <c r="DM368" s="45"/>
      <c r="DN368" s="45"/>
      <c r="DO368" s="45"/>
      <c r="DP368" s="45"/>
      <c r="DQ368" s="45"/>
      <c r="DR368" s="45"/>
      <c r="DS368" s="45"/>
      <c r="DT368" s="45"/>
      <c r="DU368" s="45"/>
      <c r="DV368" s="45"/>
      <c r="DW368" s="45"/>
      <c r="DX368" s="45"/>
      <c r="DY368" s="45"/>
      <c r="DZ368" s="45"/>
      <c r="EA368" s="45"/>
      <c r="EB368" s="45"/>
      <c r="EC368" s="45"/>
      <c r="ED368" s="45"/>
      <c r="EE368" s="45"/>
      <c r="EF368" s="45"/>
      <c r="EG368" s="45"/>
      <c r="EH368" s="45"/>
      <c r="EI368" s="45"/>
      <c r="EJ368" s="45"/>
      <c r="EK368" s="45"/>
      <c r="EL368" s="45"/>
      <c r="EM368" s="45"/>
      <c r="EN368" s="45"/>
      <c r="EO368" s="45"/>
      <c r="EP368" s="45"/>
      <c r="EQ368" s="45"/>
      <c r="ER368" s="45"/>
      <c r="ES368" s="45"/>
      <c r="ET368" s="45"/>
      <c r="EU368" s="45"/>
      <c r="EV368" s="8"/>
      <c r="EW368" s="8"/>
      <c r="EX368" s="8"/>
      <c r="EY368" s="8"/>
      <c r="EZ368" s="45"/>
      <c r="FA368" s="45"/>
      <c r="FB368" s="45"/>
      <c r="FC368" s="45"/>
      <c r="FD368" s="45"/>
      <c r="FE368" s="45"/>
      <c r="FF368" s="45"/>
      <c r="FG368" s="45"/>
      <c r="FH368" s="45"/>
      <c r="FI368" s="45"/>
      <c r="FJ368" s="45"/>
      <c r="FK368" s="45"/>
      <c r="FL368" s="45"/>
      <c r="FM368" s="45"/>
      <c r="FN368" s="45"/>
      <c r="FO368" s="45"/>
      <c r="FP368" s="45"/>
      <c r="FQ368" s="45"/>
      <c r="FR368" s="45"/>
      <c r="FS368" s="45"/>
    </row>
    <row r="369" spans="1:175" ht="15.5" x14ac:dyDescent="0.35">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8"/>
      <c r="AO369" s="8"/>
      <c r="AP369" s="8"/>
      <c r="AQ369" s="8"/>
      <c r="AR369" s="8"/>
      <c r="AS369" s="45"/>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45"/>
      <c r="DD369" s="45"/>
      <c r="DE369" s="45"/>
      <c r="DF369" s="45"/>
      <c r="DG369" s="45"/>
      <c r="DH369" s="45"/>
      <c r="DI369" s="45"/>
      <c r="DJ369" s="45"/>
      <c r="DK369" s="45"/>
      <c r="DL369" s="45"/>
      <c r="DM369" s="45"/>
      <c r="DN369" s="45"/>
      <c r="DO369" s="45"/>
      <c r="DP369" s="45"/>
      <c r="DQ369" s="45"/>
      <c r="DR369" s="45"/>
      <c r="DS369" s="45"/>
      <c r="DT369" s="45"/>
      <c r="DU369" s="45"/>
      <c r="DV369" s="45"/>
      <c r="DW369" s="45"/>
      <c r="DX369" s="45"/>
      <c r="DY369" s="45"/>
      <c r="DZ369" s="45"/>
      <c r="EA369" s="45"/>
      <c r="EB369" s="45"/>
      <c r="EC369" s="45"/>
      <c r="ED369" s="45"/>
      <c r="EE369" s="45"/>
      <c r="EF369" s="45"/>
      <c r="EG369" s="45"/>
      <c r="EH369" s="45"/>
      <c r="EI369" s="45"/>
      <c r="EJ369" s="45"/>
      <c r="EK369" s="45"/>
      <c r="EL369" s="45"/>
      <c r="EM369" s="45"/>
      <c r="EN369" s="45"/>
      <c r="EO369" s="45"/>
      <c r="EP369" s="45"/>
      <c r="EQ369" s="45"/>
      <c r="ER369" s="45"/>
      <c r="ES369" s="45"/>
      <c r="ET369" s="45"/>
      <c r="EU369" s="45"/>
      <c r="EV369" s="8"/>
      <c r="EW369" s="8"/>
      <c r="EX369" s="8"/>
      <c r="EY369" s="8"/>
      <c r="EZ369" s="45"/>
      <c r="FA369" s="45"/>
      <c r="FB369" s="45"/>
      <c r="FC369" s="45"/>
      <c r="FD369" s="45"/>
      <c r="FE369" s="45"/>
      <c r="FF369" s="45"/>
      <c r="FG369" s="45"/>
      <c r="FH369" s="45"/>
      <c r="FI369" s="45"/>
      <c r="FJ369" s="45"/>
      <c r="FK369" s="45"/>
      <c r="FL369" s="45"/>
      <c r="FM369" s="45"/>
      <c r="FN369" s="45"/>
      <c r="FO369" s="45"/>
      <c r="FP369" s="45"/>
      <c r="FQ369" s="45"/>
      <c r="FR369" s="45"/>
      <c r="FS369" s="45"/>
    </row>
    <row r="370" spans="1:175" ht="15.5" x14ac:dyDescent="0.35">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8"/>
      <c r="AO370" s="8"/>
      <c r="AP370" s="8"/>
      <c r="AQ370" s="8"/>
      <c r="AR370" s="8"/>
      <c r="AS370" s="45"/>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45"/>
      <c r="DD370" s="45"/>
      <c r="DE370" s="45"/>
      <c r="DF370" s="45"/>
      <c r="DG370" s="45"/>
      <c r="DH370" s="45"/>
      <c r="DI370" s="45"/>
      <c r="DJ370" s="45"/>
      <c r="DK370" s="45"/>
      <c r="DL370" s="45"/>
      <c r="DM370" s="45"/>
      <c r="DN370" s="45"/>
      <c r="DO370" s="45"/>
      <c r="DP370" s="45"/>
      <c r="DQ370" s="45"/>
      <c r="DR370" s="45"/>
      <c r="DS370" s="45"/>
      <c r="DT370" s="45"/>
      <c r="DU370" s="45"/>
      <c r="DV370" s="45"/>
      <c r="DW370" s="45"/>
      <c r="DX370" s="45"/>
      <c r="DY370" s="45"/>
      <c r="DZ370" s="45"/>
      <c r="EA370" s="45"/>
      <c r="EB370" s="45"/>
      <c r="EC370" s="45"/>
      <c r="ED370" s="45"/>
      <c r="EE370" s="45"/>
      <c r="EF370" s="45"/>
      <c r="EG370" s="45"/>
      <c r="EH370" s="45"/>
      <c r="EI370" s="45"/>
      <c r="EJ370" s="45"/>
      <c r="EK370" s="45"/>
      <c r="EL370" s="45"/>
      <c r="EM370" s="45"/>
      <c r="EN370" s="45"/>
      <c r="EO370" s="45"/>
      <c r="EP370" s="45"/>
      <c r="EQ370" s="45"/>
      <c r="ER370" s="45"/>
      <c r="ES370" s="45"/>
      <c r="ET370" s="45"/>
      <c r="EU370" s="45"/>
      <c r="EV370" s="8"/>
      <c r="EW370" s="8"/>
      <c r="EX370" s="8"/>
      <c r="EY370" s="8"/>
      <c r="EZ370" s="45"/>
      <c r="FA370" s="45"/>
      <c r="FB370" s="45"/>
      <c r="FC370" s="45"/>
      <c r="FD370" s="45"/>
      <c r="FE370" s="45"/>
      <c r="FF370" s="45"/>
      <c r="FG370" s="45"/>
      <c r="FH370" s="45"/>
      <c r="FI370" s="45"/>
      <c r="FJ370" s="45"/>
      <c r="FK370" s="45"/>
      <c r="FL370" s="45"/>
      <c r="FM370" s="45"/>
      <c r="FN370" s="45"/>
      <c r="FO370" s="45"/>
      <c r="FP370" s="45"/>
      <c r="FQ370" s="45"/>
      <c r="FR370" s="45"/>
      <c r="FS370" s="45"/>
    </row>
    <row r="371" spans="1:175" ht="15.5" x14ac:dyDescent="0.35">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8"/>
      <c r="AO371" s="8"/>
      <c r="AP371" s="8"/>
      <c r="AQ371" s="8"/>
      <c r="AR371" s="8"/>
      <c r="AS371" s="45"/>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45"/>
      <c r="DD371" s="45"/>
      <c r="DE371" s="45"/>
      <c r="DF371" s="45"/>
      <c r="DG371" s="45"/>
      <c r="DH371" s="45"/>
      <c r="DI371" s="45"/>
      <c r="DJ371" s="45"/>
      <c r="DK371" s="45"/>
      <c r="DL371" s="45"/>
      <c r="DM371" s="45"/>
      <c r="DN371" s="45"/>
      <c r="DO371" s="45"/>
      <c r="DP371" s="45"/>
      <c r="DQ371" s="45"/>
      <c r="DR371" s="45"/>
      <c r="DS371" s="45"/>
      <c r="DT371" s="45"/>
      <c r="DU371" s="45"/>
      <c r="DV371" s="45"/>
      <c r="DW371" s="45"/>
      <c r="DX371" s="45"/>
      <c r="DY371" s="45"/>
      <c r="DZ371" s="45"/>
      <c r="EA371" s="45"/>
      <c r="EB371" s="45"/>
      <c r="EC371" s="45"/>
      <c r="ED371" s="45"/>
      <c r="EE371" s="45"/>
      <c r="EF371" s="45"/>
      <c r="EG371" s="45"/>
      <c r="EH371" s="45"/>
      <c r="EI371" s="45"/>
      <c r="EJ371" s="45"/>
      <c r="EK371" s="45"/>
      <c r="EL371" s="45"/>
      <c r="EM371" s="45"/>
      <c r="EN371" s="45"/>
      <c r="EO371" s="45"/>
      <c r="EP371" s="45"/>
      <c r="EQ371" s="45"/>
      <c r="ER371" s="45"/>
      <c r="ES371" s="45"/>
      <c r="ET371" s="45"/>
      <c r="EU371" s="45"/>
      <c r="EV371" s="8"/>
      <c r="EW371" s="8"/>
      <c r="EX371" s="8"/>
      <c r="EY371" s="8"/>
      <c r="EZ371" s="45"/>
      <c r="FA371" s="45"/>
      <c r="FB371" s="45"/>
      <c r="FC371" s="45"/>
      <c r="FD371" s="45"/>
      <c r="FE371" s="45"/>
      <c r="FF371" s="45"/>
      <c r="FG371" s="45"/>
      <c r="FH371" s="45"/>
      <c r="FI371" s="45"/>
      <c r="FJ371" s="45"/>
      <c r="FK371" s="45"/>
      <c r="FL371" s="45"/>
      <c r="FM371" s="45"/>
      <c r="FN371" s="45"/>
      <c r="FO371" s="45"/>
      <c r="FP371" s="45"/>
      <c r="FQ371" s="45"/>
      <c r="FR371" s="45"/>
      <c r="FS371" s="45"/>
    </row>
    <row r="372" spans="1:175" ht="15.5" x14ac:dyDescent="0.35">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8"/>
      <c r="AO372" s="8"/>
      <c r="AP372" s="8"/>
      <c r="AQ372" s="8"/>
      <c r="AR372" s="8"/>
      <c r="AS372" s="45"/>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45"/>
      <c r="DD372" s="45"/>
      <c r="DE372" s="45"/>
      <c r="DF372" s="45"/>
      <c r="DG372" s="45"/>
      <c r="DH372" s="45"/>
      <c r="DI372" s="45"/>
      <c r="DJ372" s="45"/>
      <c r="DK372" s="45"/>
      <c r="DL372" s="45"/>
      <c r="DM372" s="45"/>
      <c r="DN372" s="45"/>
      <c r="DO372" s="45"/>
      <c r="DP372" s="45"/>
      <c r="DQ372" s="45"/>
      <c r="DR372" s="45"/>
      <c r="DS372" s="45"/>
      <c r="DT372" s="45"/>
      <c r="DU372" s="45"/>
      <c r="DV372" s="45"/>
      <c r="DW372" s="45"/>
      <c r="DX372" s="45"/>
      <c r="DY372" s="45"/>
      <c r="DZ372" s="45"/>
      <c r="EA372" s="45"/>
      <c r="EB372" s="45"/>
      <c r="EC372" s="45"/>
      <c r="ED372" s="45"/>
      <c r="EE372" s="45"/>
      <c r="EF372" s="45"/>
      <c r="EG372" s="45"/>
      <c r="EH372" s="45"/>
      <c r="EI372" s="45"/>
      <c r="EJ372" s="45"/>
      <c r="EK372" s="45"/>
      <c r="EL372" s="45"/>
      <c r="EM372" s="45"/>
      <c r="EN372" s="45"/>
      <c r="EO372" s="45"/>
      <c r="EP372" s="45"/>
      <c r="EQ372" s="45"/>
      <c r="ER372" s="45"/>
      <c r="ES372" s="45"/>
      <c r="ET372" s="45"/>
      <c r="EU372" s="45"/>
      <c r="EV372" s="8"/>
      <c r="EW372" s="8"/>
      <c r="EX372" s="8"/>
      <c r="EY372" s="8"/>
      <c r="EZ372" s="45"/>
      <c r="FA372" s="45"/>
      <c r="FB372" s="45"/>
      <c r="FC372" s="45"/>
      <c r="FD372" s="45"/>
      <c r="FE372" s="45"/>
      <c r="FF372" s="45"/>
      <c r="FG372" s="45"/>
      <c r="FH372" s="45"/>
      <c r="FI372" s="45"/>
      <c r="FJ372" s="45"/>
      <c r="FK372" s="45"/>
      <c r="FL372" s="45"/>
      <c r="FM372" s="45"/>
      <c r="FN372" s="45"/>
      <c r="FO372" s="45"/>
      <c r="FP372" s="45"/>
      <c r="FQ372" s="45"/>
      <c r="FR372" s="45"/>
      <c r="FS372" s="45"/>
    </row>
    <row r="373" spans="1:175" ht="15.5" x14ac:dyDescent="0.35">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8"/>
      <c r="AO373" s="8"/>
      <c r="AP373" s="8"/>
      <c r="AQ373" s="8"/>
      <c r="AR373" s="8"/>
      <c r="AS373" s="45"/>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45"/>
      <c r="DD373" s="45"/>
      <c r="DE373" s="45"/>
      <c r="DF373" s="45"/>
      <c r="DG373" s="45"/>
      <c r="DH373" s="45"/>
      <c r="DI373" s="45"/>
      <c r="DJ373" s="45"/>
      <c r="DK373" s="45"/>
      <c r="DL373" s="45"/>
      <c r="DM373" s="45"/>
      <c r="DN373" s="45"/>
      <c r="DO373" s="45"/>
      <c r="DP373" s="45"/>
      <c r="DQ373" s="45"/>
      <c r="DR373" s="45"/>
      <c r="DS373" s="45"/>
      <c r="DT373" s="45"/>
      <c r="DU373" s="45"/>
      <c r="DV373" s="45"/>
      <c r="DW373" s="45"/>
      <c r="DX373" s="45"/>
      <c r="DY373" s="45"/>
      <c r="DZ373" s="45"/>
      <c r="EA373" s="45"/>
      <c r="EB373" s="45"/>
      <c r="EC373" s="45"/>
      <c r="ED373" s="45"/>
      <c r="EE373" s="45"/>
      <c r="EF373" s="45"/>
      <c r="EG373" s="45"/>
      <c r="EH373" s="45"/>
      <c r="EI373" s="45"/>
      <c r="EJ373" s="45"/>
      <c r="EK373" s="45"/>
      <c r="EL373" s="45"/>
      <c r="EM373" s="45"/>
      <c r="EN373" s="45"/>
      <c r="EO373" s="45"/>
      <c r="EP373" s="45"/>
      <c r="EQ373" s="45"/>
      <c r="ER373" s="45"/>
      <c r="ES373" s="45"/>
      <c r="ET373" s="45"/>
      <c r="EU373" s="45"/>
      <c r="EV373" s="8"/>
      <c r="EW373" s="8"/>
      <c r="EX373" s="8"/>
      <c r="EY373" s="8"/>
      <c r="EZ373" s="45"/>
      <c r="FA373" s="45"/>
      <c r="FB373" s="45"/>
      <c r="FC373" s="45"/>
      <c r="FD373" s="45"/>
      <c r="FE373" s="45"/>
      <c r="FF373" s="45"/>
      <c r="FG373" s="45"/>
      <c r="FH373" s="45"/>
      <c r="FI373" s="45"/>
      <c r="FJ373" s="45"/>
      <c r="FK373" s="45"/>
      <c r="FL373" s="45"/>
      <c r="FM373" s="45"/>
      <c r="FN373" s="45"/>
      <c r="FO373" s="45"/>
      <c r="FP373" s="45"/>
      <c r="FQ373" s="45"/>
      <c r="FR373" s="45"/>
      <c r="FS373" s="45"/>
    </row>
    <row r="374" spans="1:175" ht="15.5" x14ac:dyDescent="0.35">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8"/>
      <c r="AO374" s="8"/>
      <c r="AP374" s="8"/>
      <c r="AQ374" s="8"/>
      <c r="AR374" s="8"/>
      <c r="AS374" s="45"/>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45"/>
      <c r="DD374" s="45"/>
      <c r="DE374" s="45"/>
      <c r="DF374" s="45"/>
      <c r="DG374" s="45"/>
      <c r="DH374" s="45"/>
      <c r="DI374" s="45"/>
      <c r="DJ374" s="45"/>
      <c r="DK374" s="45"/>
      <c r="DL374" s="45"/>
      <c r="DM374" s="45"/>
      <c r="DN374" s="45"/>
      <c r="DO374" s="45"/>
      <c r="DP374" s="45"/>
      <c r="DQ374" s="45"/>
      <c r="DR374" s="45"/>
      <c r="DS374" s="45"/>
      <c r="DT374" s="45"/>
      <c r="DU374" s="45"/>
      <c r="DV374" s="45"/>
      <c r="DW374" s="45"/>
      <c r="DX374" s="45"/>
      <c r="DY374" s="45"/>
      <c r="DZ374" s="45"/>
      <c r="EA374" s="45"/>
      <c r="EB374" s="45"/>
      <c r="EC374" s="45"/>
      <c r="ED374" s="45"/>
      <c r="EE374" s="45"/>
      <c r="EF374" s="45"/>
      <c r="EG374" s="45"/>
      <c r="EH374" s="45"/>
      <c r="EI374" s="45"/>
      <c r="EJ374" s="45"/>
      <c r="EK374" s="45"/>
      <c r="EL374" s="45"/>
      <c r="EM374" s="45"/>
      <c r="EN374" s="45"/>
      <c r="EO374" s="45"/>
      <c r="EP374" s="45"/>
      <c r="EQ374" s="45"/>
      <c r="ER374" s="45"/>
      <c r="ES374" s="45"/>
      <c r="ET374" s="45"/>
      <c r="EU374" s="45"/>
      <c r="EV374" s="8"/>
      <c r="EW374" s="8"/>
      <c r="EX374" s="8"/>
      <c r="EY374" s="8"/>
      <c r="EZ374" s="45"/>
      <c r="FA374" s="45"/>
      <c r="FB374" s="45"/>
      <c r="FC374" s="45"/>
      <c r="FD374" s="45"/>
      <c r="FE374" s="45"/>
      <c r="FF374" s="45"/>
      <c r="FG374" s="45"/>
      <c r="FH374" s="45"/>
      <c r="FI374" s="45"/>
      <c r="FJ374" s="45"/>
      <c r="FK374" s="45"/>
      <c r="FL374" s="45"/>
      <c r="FM374" s="45"/>
      <c r="FN374" s="45"/>
      <c r="FO374" s="45"/>
      <c r="FP374" s="45"/>
      <c r="FQ374" s="45"/>
      <c r="FR374" s="45"/>
      <c r="FS374" s="45"/>
    </row>
    <row r="375" spans="1:175" ht="15.5" x14ac:dyDescent="0.35">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8"/>
      <c r="AO375" s="8"/>
      <c r="AP375" s="8"/>
      <c r="AQ375" s="8"/>
      <c r="AR375" s="8"/>
      <c r="AS375" s="45"/>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45"/>
      <c r="DD375" s="45"/>
      <c r="DE375" s="45"/>
      <c r="DF375" s="45"/>
      <c r="DG375" s="45"/>
      <c r="DH375" s="45"/>
      <c r="DI375" s="45"/>
      <c r="DJ375" s="45"/>
      <c r="DK375" s="45"/>
      <c r="DL375" s="45"/>
      <c r="DM375" s="45"/>
      <c r="DN375" s="45"/>
      <c r="DO375" s="45"/>
      <c r="DP375" s="45"/>
      <c r="DQ375" s="45"/>
      <c r="DR375" s="45"/>
      <c r="DS375" s="45"/>
      <c r="DT375" s="45"/>
      <c r="DU375" s="45"/>
      <c r="DV375" s="45"/>
      <c r="DW375" s="45"/>
      <c r="DX375" s="45"/>
      <c r="DY375" s="45"/>
      <c r="DZ375" s="45"/>
      <c r="EA375" s="45"/>
      <c r="EB375" s="45"/>
      <c r="EC375" s="45"/>
      <c r="ED375" s="45"/>
      <c r="EE375" s="45"/>
      <c r="EF375" s="45"/>
      <c r="EG375" s="45"/>
      <c r="EH375" s="45"/>
      <c r="EI375" s="45"/>
      <c r="EJ375" s="45"/>
      <c r="EK375" s="45"/>
      <c r="EL375" s="45"/>
      <c r="EM375" s="45"/>
      <c r="EN375" s="45"/>
      <c r="EO375" s="45"/>
      <c r="EP375" s="45"/>
      <c r="EQ375" s="45"/>
      <c r="ER375" s="45"/>
      <c r="ES375" s="45"/>
      <c r="ET375" s="45"/>
      <c r="EU375" s="45"/>
      <c r="EV375" s="8"/>
      <c r="EW375" s="8"/>
      <c r="EX375" s="8"/>
      <c r="EY375" s="8"/>
      <c r="EZ375" s="45"/>
      <c r="FA375" s="45"/>
      <c r="FB375" s="45"/>
      <c r="FC375" s="45"/>
      <c r="FD375" s="45"/>
      <c r="FE375" s="45"/>
      <c r="FF375" s="45"/>
      <c r="FG375" s="45"/>
      <c r="FH375" s="45"/>
      <c r="FI375" s="45"/>
      <c r="FJ375" s="45"/>
      <c r="FK375" s="45"/>
      <c r="FL375" s="45"/>
      <c r="FM375" s="45"/>
      <c r="FN375" s="45"/>
      <c r="FO375" s="45"/>
      <c r="FP375" s="45"/>
      <c r="FQ375" s="45"/>
      <c r="FR375" s="45"/>
      <c r="FS375" s="45"/>
    </row>
    <row r="376" spans="1:175" ht="15.5" x14ac:dyDescent="0.35">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8"/>
      <c r="AO376" s="8"/>
      <c r="AP376" s="8"/>
      <c r="AQ376" s="8"/>
      <c r="AR376" s="8"/>
      <c r="AS376" s="45"/>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45"/>
      <c r="DD376" s="45"/>
      <c r="DE376" s="45"/>
      <c r="DF376" s="45"/>
      <c r="DG376" s="45"/>
      <c r="DH376" s="45"/>
      <c r="DI376" s="45"/>
      <c r="DJ376" s="45"/>
      <c r="DK376" s="45"/>
      <c r="DL376" s="45"/>
      <c r="DM376" s="45"/>
      <c r="DN376" s="45"/>
      <c r="DO376" s="45"/>
      <c r="DP376" s="45"/>
      <c r="DQ376" s="45"/>
      <c r="DR376" s="45"/>
      <c r="DS376" s="45"/>
      <c r="DT376" s="45"/>
      <c r="DU376" s="45"/>
      <c r="DV376" s="45"/>
      <c r="DW376" s="45"/>
      <c r="DX376" s="45"/>
      <c r="DY376" s="45"/>
      <c r="DZ376" s="45"/>
      <c r="EA376" s="45"/>
      <c r="EB376" s="45"/>
      <c r="EC376" s="45"/>
      <c r="ED376" s="45"/>
      <c r="EE376" s="45"/>
      <c r="EF376" s="45"/>
      <c r="EG376" s="45"/>
      <c r="EH376" s="45"/>
      <c r="EI376" s="45"/>
      <c r="EJ376" s="45"/>
      <c r="EK376" s="45"/>
      <c r="EL376" s="45"/>
      <c r="EM376" s="45"/>
      <c r="EN376" s="45"/>
      <c r="EO376" s="45"/>
      <c r="EP376" s="45"/>
      <c r="EQ376" s="45"/>
      <c r="ER376" s="45"/>
      <c r="ES376" s="45"/>
      <c r="ET376" s="45"/>
      <c r="EU376" s="45"/>
      <c r="EV376" s="8"/>
      <c r="EW376" s="8"/>
      <c r="EX376" s="8"/>
      <c r="EY376" s="8"/>
      <c r="EZ376" s="45"/>
      <c r="FA376" s="45"/>
      <c r="FB376" s="45"/>
      <c r="FC376" s="45"/>
      <c r="FD376" s="45"/>
      <c r="FE376" s="45"/>
      <c r="FF376" s="45"/>
      <c r="FG376" s="45"/>
      <c r="FH376" s="45"/>
      <c r="FI376" s="45"/>
      <c r="FJ376" s="45"/>
      <c r="FK376" s="45"/>
      <c r="FL376" s="45"/>
      <c r="FM376" s="45"/>
      <c r="FN376" s="45"/>
      <c r="FO376" s="45"/>
      <c r="FP376" s="45"/>
      <c r="FQ376" s="45"/>
      <c r="FR376" s="45"/>
      <c r="FS376" s="45"/>
    </row>
    <row r="377" spans="1:175" ht="15.5" x14ac:dyDescent="0.35">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8"/>
      <c r="AO377" s="8"/>
      <c r="AP377" s="8"/>
      <c r="AQ377" s="8"/>
      <c r="AR377" s="8"/>
      <c r="AS377" s="45"/>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45"/>
      <c r="DD377" s="45"/>
      <c r="DE377" s="45"/>
      <c r="DF377" s="45"/>
      <c r="DG377" s="45"/>
      <c r="DH377" s="45"/>
      <c r="DI377" s="45"/>
      <c r="DJ377" s="45"/>
      <c r="DK377" s="45"/>
      <c r="DL377" s="45"/>
      <c r="DM377" s="45"/>
      <c r="DN377" s="45"/>
      <c r="DO377" s="45"/>
      <c r="DP377" s="45"/>
      <c r="DQ377" s="45"/>
      <c r="DR377" s="45"/>
      <c r="DS377" s="45"/>
      <c r="DT377" s="45"/>
      <c r="DU377" s="45"/>
      <c r="DV377" s="45"/>
      <c r="DW377" s="45"/>
      <c r="DX377" s="45"/>
      <c r="DY377" s="45"/>
      <c r="DZ377" s="45"/>
      <c r="EA377" s="45"/>
      <c r="EB377" s="45"/>
      <c r="EC377" s="45"/>
      <c r="ED377" s="45"/>
      <c r="EE377" s="45"/>
      <c r="EF377" s="45"/>
      <c r="EG377" s="45"/>
      <c r="EH377" s="45"/>
      <c r="EI377" s="45"/>
      <c r="EJ377" s="45"/>
      <c r="EK377" s="45"/>
      <c r="EL377" s="45"/>
      <c r="EM377" s="45"/>
      <c r="EN377" s="45"/>
      <c r="EO377" s="45"/>
      <c r="EP377" s="45"/>
      <c r="EQ377" s="45"/>
      <c r="ER377" s="45"/>
      <c r="ES377" s="45"/>
      <c r="ET377" s="45"/>
      <c r="EU377" s="45"/>
      <c r="EV377" s="8"/>
      <c r="EW377" s="8"/>
      <c r="EX377" s="8"/>
      <c r="EY377" s="8"/>
      <c r="EZ377" s="45"/>
      <c r="FA377" s="45"/>
      <c r="FB377" s="45"/>
      <c r="FC377" s="45"/>
      <c r="FD377" s="45"/>
      <c r="FE377" s="45"/>
      <c r="FF377" s="45"/>
      <c r="FG377" s="45"/>
      <c r="FH377" s="45"/>
      <c r="FI377" s="45"/>
      <c r="FJ377" s="45"/>
      <c r="FK377" s="45"/>
      <c r="FL377" s="45"/>
      <c r="FM377" s="45"/>
      <c r="FN377" s="45"/>
      <c r="FO377" s="45"/>
      <c r="FP377" s="45"/>
      <c r="FQ377" s="45"/>
      <c r="FR377" s="45"/>
      <c r="FS377" s="45"/>
    </row>
    <row r="378" spans="1:175" ht="15.5" x14ac:dyDescent="0.35">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8"/>
      <c r="AO378" s="8"/>
      <c r="AP378" s="8"/>
      <c r="AQ378" s="8"/>
      <c r="AR378" s="8"/>
      <c r="AS378" s="45"/>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45"/>
      <c r="DD378" s="45"/>
      <c r="DE378" s="45"/>
      <c r="DF378" s="45"/>
      <c r="DG378" s="45"/>
      <c r="DH378" s="45"/>
      <c r="DI378" s="45"/>
      <c r="DJ378" s="45"/>
      <c r="DK378" s="45"/>
      <c r="DL378" s="45"/>
      <c r="DM378" s="45"/>
      <c r="DN378" s="45"/>
      <c r="DO378" s="45"/>
      <c r="DP378" s="45"/>
      <c r="DQ378" s="45"/>
      <c r="DR378" s="45"/>
      <c r="DS378" s="45"/>
      <c r="DT378" s="45"/>
      <c r="DU378" s="45"/>
      <c r="DV378" s="45"/>
      <c r="DW378" s="45"/>
      <c r="DX378" s="45"/>
      <c r="DY378" s="45"/>
      <c r="DZ378" s="45"/>
      <c r="EA378" s="45"/>
      <c r="EB378" s="45"/>
      <c r="EC378" s="45"/>
      <c r="ED378" s="45"/>
      <c r="EE378" s="45"/>
      <c r="EF378" s="45"/>
      <c r="EG378" s="45"/>
      <c r="EH378" s="45"/>
      <c r="EI378" s="45"/>
      <c r="EJ378" s="45"/>
      <c r="EK378" s="45"/>
      <c r="EL378" s="45"/>
      <c r="EM378" s="45"/>
      <c r="EN378" s="45"/>
      <c r="EO378" s="45"/>
      <c r="EP378" s="45"/>
      <c r="EQ378" s="45"/>
      <c r="ER378" s="45"/>
      <c r="ES378" s="45"/>
      <c r="ET378" s="45"/>
      <c r="EU378" s="45"/>
      <c r="EV378" s="8"/>
      <c r="EW378" s="8"/>
      <c r="EX378" s="8"/>
      <c r="EY378" s="8"/>
      <c r="EZ378" s="45"/>
      <c r="FA378" s="45"/>
      <c r="FB378" s="45"/>
      <c r="FC378" s="45"/>
      <c r="FD378" s="45"/>
      <c r="FE378" s="45"/>
      <c r="FF378" s="45"/>
      <c r="FG378" s="45"/>
      <c r="FH378" s="45"/>
      <c r="FI378" s="45"/>
      <c r="FJ378" s="45"/>
      <c r="FK378" s="45"/>
      <c r="FL378" s="45"/>
      <c r="FM378" s="45"/>
      <c r="FN378" s="45"/>
      <c r="FO378" s="45"/>
      <c r="FP378" s="45"/>
      <c r="FQ378" s="45"/>
      <c r="FR378" s="45"/>
      <c r="FS378" s="45"/>
    </row>
    <row r="379" spans="1:175" ht="15.5" x14ac:dyDescent="0.35">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8"/>
      <c r="AO379" s="8"/>
      <c r="AP379" s="8"/>
      <c r="AQ379" s="8"/>
      <c r="AR379" s="8"/>
      <c r="AS379" s="45"/>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45"/>
      <c r="DD379" s="45"/>
      <c r="DE379" s="45"/>
      <c r="DF379" s="45"/>
      <c r="DG379" s="45"/>
      <c r="DH379" s="45"/>
      <c r="DI379" s="45"/>
      <c r="DJ379" s="45"/>
      <c r="DK379" s="45"/>
      <c r="DL379" s="45"/>
      <c r="DM379" s="45"/>
      <c r="DN379" s="45"/>
      <c r="DO379" s="45"/>
      <c r="DP379" s="45"/>
      <c r="DQ379" s="45"/>
      <c r="DR379" s="45"/>
      <c r="DS379" s="45"/>
      <c r="DT379" s="45"/>
      <c r="DU379" s="45"/>
      <c r="DV379" s="45"/>
      <c r="DW379" s="45"/>
      <c r="DX379" s="45"/>
      <c r="DY379" s="45"/>
      <c r="DZ379" s="45"/>
      <c r="EA379" s="45"/>
      <c r="EB379" s="45"/>
      <c r="EC379" s="45"/>
      <c r="ED379" s="45"/>
      <c r="EE379" s="45"/>
      <c r="EF379" s="45"/>
      <c r="EG379" s="45"/>
      <c r="EH379" s="45"/>
      <c r="EI379" s="45"/>
      <c r="EJ379" s="45"/>
      <c r="EK379" s="45"/>
      <c r="EL379" s="45"/>
      <c r="EM379" s="45"/>
      <c r="EN379" s="45"/>
      <c r="EO379" s="45"/>
      <c r="EP379" s="45"/>
      <c r="EQ379" s="45"/>
      <c r="ER379" s="45"/>
      <c r="ES379" s="45"/>
      <c r="ET379" s="45"/>
      <c r="EU379" s="45"/>
      <c r="EV379" s="8"/>
      <c r="EW379" s="8"/>
      <c r="EX379" s="8"/>
      <c r="EY379" s="8"/>
      <c r="EZ379" s="45"/>
      <c r="FA379" s="45"/>
      <c r="FB379" s="45"/>
      <c r="FC379" s="45"/>
      <c r="FD379" s="45"/>
      <c r="FE379" s="45"/>
      <c r="FF379" s="45"/>
      <c r="FG379" s="45"/>
      <c r="FH379" s="45"/>
      <c r="FI379" s="45"/>
      <c r="FJ379" s="45"/>
      <c r="FK379" s="45"/>
      <c r="FL379" s="45"/>
      <c r="FM379" s="45"/>
      <c r="FN379" s="45"/>
      <c r="FO379" s="45"/>
      <c r="FP379" s="45"/>
      <c r="FQ379" s="45"/>
      <c r="FR379" s="45"/>
      <c r="FS379" s="45"/>
    </row>
    <row r="380" spans="1:175" ht="15.5" x14ac:dyDescent="0.35">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8"/>
      <c r="AO380" s="8"/>
      <c r="AP380" s="8"/>
      <c r="AQ380" s="8"/>
      <c r="AR380" s="8"/>
      <c r="AS380" s="45"/>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45"/>
      <c r="DD380" s="45"/>
      <c r="DE380" s="45"/>
      <c r="DF380" s="45"/>
      <c r="DG380" s="45"/>
      <c r="DH380" s="45"/>
      <c r="DI380" s="45"/>
      <c r="DJ380" s="45"/>
      <c r="DK380" s="45"/>
      <c r="DL380" s="45"/>
      <c r="DM380" s="45"/>
      <c r="DN380" s="45"/>
      <c r="DO380" s="45"/>
      <c r="DP380" s="45"/>
      <c r="DQ380" s="45"/>
      <c r="DR380" s="45"/>
      <c r="DS380" s="45"/>
      <c r="DT380" s="45"/>
      <c r="DU380" s="45"/>
      <c r="DV380" s="45"/>
      <c r="DW380" s="45"/>
      <c r="DX380" s="45"/>
      <c r="DY380" s="45"/>
      <c r="DZ380" s="45"/>
      <c r="EA380" s="45"/>
      <c r="EB380" s="45"/>
      <c r="EC380" s="45"/>
      <c r="ED380" s="45"/>
      <c r="EE380" s="45"/>
      <c r="EF380" s="45"/>
      <c r="EG380" s="45"/>
      <c r="EH380" s="45"/>
      <c r="EI380" s="45"/>
      <c r="EJ380" s="45"/>
      <c r="EK380" s="45"/>
      <c r="EL380" s="45"/>
      <c r="EM380" s="45"/>
      <c r="EN380" s="45"/>
      <c r="EO380" s="45"/>
      <c r="EP380" s="45"/>
      <c r="EQ380" s="45"/>
      <c r="ER380" s="45"/>
      <c r="ES380" s="45"/>
      <c r="ET380" s="45"/>
      <c r="EU380" s="45"/>
      <c r="EV380" s="8"/>
      <c r="EW380" s="8"/>
      <c r="EX380" s="8"/>
      <c r="EY380" s="8"/>
      <c r="EZ380" s="45"/>
      <c r="FA380" s="45"/>
      <c r="FB380" s="45"/>
      <c r="FC380" s="45"/>
      <c r="FD380" s="45"/>
      <c r="FE380" s="45"/>
      <c r="FF380" s="45"/>
      <c r="FG380" s="45"/>
      <c r="FH380" s="45"/>
      <c r="FI380" s="45"/>
      <c r="FJ380" s="45"/>
      <c r="FK380" s="45"/>
      <c r="FL380" s="45"/>
      <c r="FM380" s="45"/>
      <c r="FN380" s="45"/>
      <c r="FO380" s="45"/>
      <c r="FP380" s="45"/>
      <c r="FQ380" s="45"/>
      <c r="FR380" s="45"/>
      <c r="FS380" s="45"/>
    </row>
    <row r="381" spans="1:175" ht="15.5" x14ac:dyDescent="0.35">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8"/>
      <c r="AO381" s="8"/>
      <c r="AP381" s="8"/>
      <c r="AQ381" s="8"/>
      <c r="AR381" s="8"/>
      <c r="AS381" s="45"/>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45"/>
      <c r="DD381" s="45"/>
      <c r="DE381" s="45"/>
      <c r="DF381" s="45"/>
      <c r="DG381" s="45"/>
      <c r="DH381" s="45"/>
      <c r="DI381" s="45"/>
      <c r="DJ381" s="45"/>
      <c r="DK381" s="45"/>
      <c r="DL381" s="45"/>
      <c r="DM381" s="45"/>
      <c r="DN381" s="45"/>
      <c r="DO381" s="45"/>
      <c r="DP381" s="45"/>
      <c r="DQ381" s="45"/>
      <c r="DR381" s="45"/>
      <c r="DS381" s="45"/>
      <c r="DT381" s="45"/>
      <c r="DU381" s="45"/>
      <c r="DV381" s="45"/>
      <c r="DW381" s="45"/>
      <c r="DX381" s="45"/>
      <c r="DY381" s="45"/>
      <c r="DZ381" s="45"/>
      <c r="EA381" s="45"/>
      <c r="EB381" s="45"/>
      <c r="EC381" s="45"/>
      <c r="ED381" s="45"/>
      <c r="EE381" s="45"/>
      <c r="EF381" s="45"/>
      <c r="EG381" s="45"/>
      <c r="EH381" s="45"/>
      <c r="EI381" s="45"/>
      <c r="EJ381" s="45"/>
      <c r="EK381" s="45"/>
      <c r="EL381" s="45"/>
      <c r="EM381" s="45"/>
      <c r="EN381" s="45"/>
      <c r="EO381" s="45"/>
      <c r="EP381" s="45"/>
      <c r="EQ381" s="45"/>
      <c r="ER381" s="45"/>
      <c r="ES381" s="45"/>
      <c r="ET381" s="45"/>
      <c r="EU381" s="45"/>
      <c r="EV381" s="8"/>
      <c r="EW381" s="8"/>
      <c r="EX381" s="8"/>
      <c r="EY381" s="8"/>
      <c r="EZ381" s="45"/>
      <c r="FA381" s="45"/>
      <c r="FB381" s="45"/>
      <c r="FC381" s="45"/>
      <c r="FD381" s="45"/>
      <c r="FE381" s="45"/>
      <c r="FF381" s="45"/>
      <c r="FG381" s="45"/>
      <c r="FH381" s="45"/>
      <c r="FI381" s="45"/>
      <c r="FJ381" s="45"/>
      <c r="FK381" s="45"/>
      <c r="FL381" s="45"/>
      <c r="FM381" s="45"/>
      <c r="FN381" s="45"/>
      <c r="FO381" s="45"/>
      <c r="FP381" s="45"/>
      <c r="FQ381" s="45"/>
      <c r="FR381" s="45"/>
      <c r="FS381" s="45"/>
    </row>
    <row r="382" spans="1:175" ht="15.5" x14ac:dyDescent="0.35">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8"/>
      <c r="AO382" s="8"/>
      <c r="AP382" s="8"/>
      <c r="AQ382" s="8"/>
      <c r="AR382" s="8"/>
      <c r="AS382" s="45"/>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45"/>
      <c r="DD382" s="45"/>
      <c r="DE382" s="45"/>
      <c r="DF382" s="45"/>
      <c r="DG382" s="45"/>
      <c r="DH382" s="45"/>
      <c r="DI382" s="45"/>
      <c r="DJ382" s="45"/>
      <c r="DK382" s="45"/>
      <c r="DL382" s="45"/>
      <c r="DM382" s="45"/>
      <c r="DN382" s="45"/>
      <c r="DO382" s="45"/>
      <c r="DP382" s="45"/>
      <c r="DQ382" s="45"/>
      <c r="DR382" s="45"/>
      <c r="DS382" s="45"/>
      <c r="DT382" s="45"/>
      <c r="DU382" s="45"/>
      <c r="DV382" s="45"/>
      <c r="DW382" s="45"/>
      <c r="DX382" s="45"/>
      <c r="DY382" s="45"/>
      <c r="DZ382" s="45"/>
      <c r="EA382" s="45"/>
      <c r="EB382" s="45"/>
      <c r="EC382" s="45"/>
      <c r="ED382" s="45"/>
      <c r="EE382" s="45"/>
      <c r="EF382" s="45"/>
      <c r="EG382" s="45"/>
      <c r="EH382" s="45"/>
      <c r="EI382" s="45"/>
      <c r="EJ382" s="45"/>
      <c r="EK382" s="45"/>
      <c r="EL382" s="45"/>
      <c r="EM382" s="45"/>
      <c r="EN382" s="45"/>
      <c r="EO382" s="45"/>
      <c r="EP382" s="45"/>
      <c r="EQ382" s="45"/>
      <c r="ER382" s="45"/>
      <c r="ES382" s="45"/>
      <c r="ET382" s="45"/>
      <c r="EU382" s="45"/>
      <c r="EV382" s="8"/>
      <c r="EW382" s="8"/>
      <c r="EX382" s="8"/>
      <c r="EY382" s="8"/>
      <c r="EZ382" s="45"/>
      <c r="FA382" s="45"/>
      <c r="FB382" s="45"/>
      <c r="FC382" s="45"/>
      <c r="FD382" s="45"/>
      <c r="FE382" s="45"/>
      <c r="FF382" s="45"/>
      <c r="FG382" s="45"/>
      <c r="FH382" s="45"/>
      <c r="FI382" s="45"/>
      <c r="FJ382" s="45"/>
      <c r="FK382" s="45"/>
      <c r="FL382" s="45"/>
      <c r="FM382" s="45"/>
      <c r="FN382" s="45"/>
      <c r="FO382" s="45"/>
      <c r="FP382" s="45"/>
      <c r="FQ382" s="45"/>
      <c r="FR382" s="45"/>
      <c r="FS382" s="45"/>
    </row>
    <row r="383" spans="1:175" ht="15.5" x14ac:dyDescent="0.35">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8"/>
      <c r="AO383" s="8"/>
      <c r="AP383" s="8"/>
      <c r="AQ383" s="8"/>
      <c r="AR383" s="8"/>
      <c r="AS383" s="45"/>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45"/>
      <c r="DD383" s="45"/>
      <c r="DE383" s="45"/>
      <c r="DF383" s="45"/>
      <c r="DG383" s="45"/>
      <c r="DH383" s="45"/>
      <c r="DI383" s="45"/>
      <c r="DJ383" s="45"/>
      <c r="DK383" s="45"/>
      <c r="DL383" s="45"/>
      <c r="DM383" s="45"/>
      <c r="DN383" s="45"/>
      <c r="DO383" s="45"/>
      <c r="DP383" s="45"/>
      <c r="DQ383" s="45"/>
      <c r="DR383" s="45"/>
      <c r="DS383" s="45"/>
      <c r="DT383" s="45"/>
      <c r="DU383" s="45"/>
      <c r="DV383" s="45"/>
      <c r="DW383" s="45"/>
      <c r="DX383" s="45"/>
      <c r="DY383" s="45"/>
      <c r="DZ383" s="45"/>
      <c r="EA383" s="45"/>
      <c r="EB383" s="45"/>
      <c r="EC383" s="45"/>
      <c r="ED383" s="45"/>
      <c r="EE383" s="45"/>
      <c r="EF383" s="45"/>
      <c r="EG383" s="45"/>
      <c r="EH383" s="45"/>
      <c r="EI383" s="45"/>
      <c r="EJ383" s="45"/>
      <c r="EK383" s="45"/>
      <c r="EL383" s="45"/>
      <c r="EM383" s="45"/>
      <c r="EN383" s="45"/>
      <c r="EO383" s="45"/>
      <c r="EP383" s="45"/>
      <c r="EQ383" s="45"/>
      <c r="ER383" s="45"/>
      <c r="ES383" s="45"/>
      <c r="ET383" s="45"/>
      <c r="EU383" s="45"/>
      <c r="EV383" s="8"/>
      <c r="EW383" s="8"/>
      <c r="EX383" s="8"/>
      <c r="EY383" s="8"/>
      <c r="EZ383" s="45"/>
      <c r="FA383" s="45"/>
      <c r="FB383" s="45"/>
      <c r="FC383" s="45"/>
      <c r="FD383" s="45"/>
      <c r="FE383" s="45"/>
      <c r="FF383" s="45"/>
      <c r="FG383" s="45"/>
      <c r="FH383" s="45"/>
      <c r="FI383" s="45"/>
      <c r="FJ383" s="45"/>
      <c r="FK383" s="45"/>
      <c r="FL383" s="45"/>
      <c r="FM383" s="45"/>
      <c r="FN383" s="45"/>
      <c r="FO383" s="45"/>
      <c r="FP383" s="45"/>
      <c r="FQ383" s="45"/>
      <c r="FR383" s="45"/>
      <c r="FS383" s="45"/>
    </row>
    <row r="384" spans="1:175" ht="15.5" x14ac:dyDescent="0.35">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8"/>
      <c r="AO384" s="8"/>
      <c r="AP384" s="8"/>
      <c r="AQ384" s="8"/>
      <c r="AR384" s="8"/>
      <c r="AS384" s="45"/>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45"/>
      <c r="DD384" s="45"/>
      <c r="DE384" s="45"/>
      <c r="DF384" s="45"/>
      <c r="DG384" s="45"/>
      <c r="DH384" s="45"/>
      <c r="DI384" s="45"/>
      <c r="DJ384" s="45"/>
      <c r="DK384" s="45"/>
      <c r="DL384" s="45"/>
      <c r="DM384" s="45"/>
      <c r="DN384" s="45"/>
      <c r="DO384" s="45"/>
      <c r="DP384" s="45"/>
      <c r="DQ384" s="45"/>
      <c r="DR384" s="45"/>
      <c r="DS384" s="45"/>
      <c r="DT384" s="45"/>
      <c r="DU384" s="45"/>
      <c r="DV384" s="45"/>
      <c r="DW384" s="45"/>
      <c r="DX384" s="45"/>
      <c r="DY384" s="45"/>
      <c r="DZ384" s="45"/>
      <c r="EA384" s="45"/>
      <c r="EB384" s="45"/>
      <c r="EC384" s="45"/>
      <c r="ED384" s="45"/>
      <c r="EE384" s="45"/>
      <c r="EF384" s="45"/>
      <c r="EG384" s="45"/>
      <c r="EH384" s="45"/>
      <c r="EI384" s="45"/>
      <c r="EJ384" s="45"/>
      <c r="EK384" s="45"/>
      <c r="EL384" s="45"/>
      <c r="EM384" s="45"/>
      <c r="EN384" s="45"/>
      <c r="EO384" s="45"/>
      <c r="EP384" s="45"/>
      <c r="EQ384" s="45"/>
      <c r="ER384" s="45"/>
      <c r="ES384" s="45"/>
      <c r="ET384" s="45"/>
      <c r="EU384" s="45"/>
      <c r="EV384" s="8"/>
      <c r="EW384" s="8"/>
      <c r="EX384" s="8"/>
      <c r="EY384" s="8"/>
      <c r="EZ384" s="45"/>
      <c r="FA384" s="45"/>
      <c r="FB384" s="45"/>
      <c r="FC384" s="45"/>
      <c r="FD384" s="45"/>
      <c r="FE384" s="45"/>
      <c r="FF384" s="45"/>
      <c r="FG384" s="45"/>
      <c r="FH384" s="45"/>
      <c r="FI384" s="45"/>
      <c r="FJ384" s="45"/>
      <c r="FK384" s="45"/>
      <c r="FL384" s="45"/>
      <c r="FM384" s="45"/>
      <c r="FN384" s="45"/>
      <c r="FO384" s="45"/>
      <c r="FP384" s="45"/>
      <c r="FQ384" s="45"/>
      <c r="FR384" s="45"/>
      <c r="FS384" s="45"/>
    </row>
    <row r="385" spans="1:175" ht="15.5" x14ac:dyDescent="0.35">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8"/>
      <c r="AO385" s="8"/>
      <c r="AP385" s="8"/>
      <c r="AQ385" s="8"/>
      <c r="AR385" s="8"/>
      <c r="AS385" s="45"/>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45"/>
      <c r="DD385" s="45"/>
      <c r="DE385" s="45"/>
      <c r="DF385" s="45"/>
      <c r="DG385" s="45"/>
      <c r="DH385" s="45"/>
      <c r="DI385" s="45"/>
      <c r="DJ385" s="45"/>
      <c r="DK385" s="45"/>
      <c r="DL385" s="45"/>
      <c r="DM385" s="45"/>
      <c r="DN385" s="45"/>
      <c r="DO385" s="45"/>
      <c r="DP385" s="45"/>
      <c r="DQ385" s="45"/>
      <c r="DR385" s="45"/>
      <c r="DS385" s="45"/>
      <c r="DT385" s="45"/>
      <c r="DU385" s="45"/>
      <c r="DV385" s="45"/>
      <c r="DW385" s="45"/>
      <c r="DX385" s="45"/>
      <c r="DY385" s="45"/>
      <c r="DZ385" s="45"/>
      <c r="EA385" s="45"/>
      <c r="EB385" s="45"/>
      <c r="EC385" s="45"/>
      <c r="ED385" s="45"/>
      <c r="EE385" s="45"/>
      <c r="EF385" s="45"/>
      <c r="EG385" s="45"/>
      <c r="EH385" s="45"/>
      <c r="EI385" s="45"/>
      <c r="EJ385" s="45"/>
      <c r="EK385" s="45"/>
      <c r="EL385" s="45"/>
      <c r="EM385" s="45"/>
      <c r="EN385" s="45"/>
      <c r="EO385" s="45"/>
      <c r="EP385" s="45"/>
      <c r="EQ385" s="45"/>
      <c r="ER385" s="45"/>
      <c r="ES385" s="45"/>
      <c r="ET385" s="45"/>
      <c r="EU385" s="45"/>
      <c r="EV385" s="8"/>
      <c r="EW385" s="8"/>
      <c r="EX385" s="8"/>
      <c r="EY385" s="8"/>
      <c r="EZ385" s="45"/>
      <c r="FA385" s="45"/>
      <c r="FB385" s="45"/>
      <c r="FC385" s="45"/>
      <c r="FD385" s="45"/>
      <c r="FE385" s="45"/>
      <c r="FF385" s="45"/>
      <c r="FG385" s="45"/>
      <c r="FH385" s="45"/>
      <c r="FI385" s="45"/>
      <c r="FJ385" s="45"/>
      <c r="FK385" s="45"/>
      <c r="FL385" s="45"/>
      <c r="FM385" s="45"/>
      <c r="FN385" s="45"/>
      <c r="FO385" s="45"/>
      <c r="FP385" s="45"/>
      <c r="FQ385" s="45"/>
      <c r="FR385" s="45"/>
      <c r="FS385" s="45"/>
    </row>
    <row r="386" spans="1:175" ht="15.5" x14ac:dyDescent="0.35">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8"/>
      <c r="AO386" s="8"/>
      <c r="AP386" s="8"/>
      <c r="AQ386" s="8"/>
      <c r="AR386" s="8"/>
      <c r="AS386" s="45"/>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45"/>
      <c r="DD386" s="45"/>
      <c r="DE386" s="45"/>
      <c r="DF386" s="45"/>
      <c r="DG386" s="45"/>
      <c r="DH386" s="45"/>
      <c r="DI386" s="45"/>
      <c r="DJ386" s="45"/>
      <c r="DK386" s="45"/>
      <c r="DL386" s="45"/>
      <c r="DM386" s="45"/>
      <c r="DN386" s="45"/>
      <c r="DO386" s="45"/>
      <c r="DP386" s="45"/>
      <c r="DQ386" s="45"/>
      <c r="DR386" s="45"/>
      <c r="DS386" s="45"/>
      <c r="DT386" s="45"/>
      <c r="DU386" s="45"/>
      <c r="DV386" s="45"/>
      <c r="DW386" s="45"/>
      <c r="DX386" s="45"/>
      <c r="DY386" s="45"/>
      <c r="DZ386" s="45"/>
      <c r="EA386" s="45"/>
      <c r="EB386" s="45"/>
      <c r="EC386" s="45"/>
      <c r="ED386" s="45"/>
      <c r="EE386" s="45"/>
      <c r="EF386" s="45"/>
      <c r="EG386" s="45"/>
      <c r="EH386" s="45"/>
      <c r="EI386" s="45"/>
      <c r="EJ386" s="45"/>
      <c r="EK386" s="45"/>
      <c r="EL386" s="45"/>
      <c r="EM386" s="45"/>
      <c r="EN386" s="45"/>
      <c r="EO386" s="45"/>
      <c r="EP386" s="45"/>
      <c r="EQ386" s="45"/>
      <c r="ER386" s="45"/>
      <c r="ES386" s="45"/>
      <c r="ET386" s="45"/>
      <c r="EU386" s="45"/>
      <c r="EV386" s="8"/>
      <c r="EW386" s="8"/>
      <c r="EX386" s="8"/>
      <c r="EY386" s="8"/>
      <c r="EZ386" s="45"/>
      <c r="FA386" s="45"/>
      <c r="FB386" s="45"/>
      <c r="FC386" s="45"/>
      <c r="FD386" s="45"/>
      <c r="FE386" s="45"/>
      <c r="FF386" s="45"/>
      <c r="FG386" s="45"/>
      <c r="FH386" s="45"/>
      <c r="FI386" s="45"/>
      <c r="FJ386" s="45"/>
      <c r="FK386" s="45"/>
      <c r="FL386" s="45"/>
      <c r="FM386" s="45"/>
      <c r="FN386" s="45"/>
      <c r="FO386" s="45"/>
      <c r="FP386" s="45"/>
      <c r="FQ386" s="45"/>
      <c r="FR386" s="45"/>
      <c r="FS386" s="45"/>
    </row>
    <row r="387" spans="1:175" ht="15.5" x14ac:dyDescent="0.35">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8"/>
      <c r="AO387" s="8"/>
      <c r="AP387" s="8"/>
      <c r="AQ387" s="8"/>
      <c r="AR387" s="8"/>
      <c r="AS387" s="45"/>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45"/>
      <c r="DD387" s="45"/>
      <c r="DE387" s="45"/>
      <c r="DF387" s="45"/>
      <c r="DG387" s="45"/>
      <c r="DH387" s="45"/>
      <c r="DI387" s="45"/>
      <c r="DJ387" s="45"/>
      <c r="DK387" s="45"/>
      <c r="DL387" s="45"/>
      <c r="DM387" s="45"/>
      <c r="DN387" s="45"/>
      <c r="DO387" s="45"/>
      <c r="DP387" s="45"/>
      <c r="DQ387" s="45"/>
      <c r="DR387" s="45"/>
      <c r="DS387" s="45"/>
      <c r="DT387" s="45"/>
      <c r="DU387" s="45"/>
      <c r="DV387" s="45"/>
      <c r="DW387" s="45"/>
      <c r="DX387" s="45"/>
      <c r="DY387" s="45"/>
      <c r="DZ387" s="45"/>
      <c r="EA387" s="45"/>
      <c r="EB387" s="45"/>
      <c r="EC387" s="45"/>
      <c r="ED387" s="45"/>
      <c r="EE387" s="45"/>
      <c r="EF387" s="45"/>
      <c r="EG387" s="45"/>
      <c r="EH387" s="45"/>
      <c r="EI387" s="45"/>
      <c r="EJ387" s="45"/>
      <c r="EK387" s="45"/>
      <c r="EL387" s="45"/>
      <c r="EM387" s="45"/>
      <c r="EN387" s="45"/>
      <c r="EO387" s="45"/>
      <c r="EP387" s="45"/>
      <c r="EQ387" s="45"/>
      <c r="ER387" s="45"/>
      <c r="ES387" s="45"/>
      <c r="ET387" s="45"/>
      <c r="EU387" s="45"/>
      <c r="EV387" s="8"/>
      <c r="EW387" s="8"/>
      <c r="EX387" s="8"/>
      <c r="EY387" s="8"/>
      <c r="EZ387" s="45"/>
      <c r="FA387" s="45"/>
      <c r="FB387" s="45"/>
      <c r="FC387" s="45"/>
      <c r="FD387" s="45"/>
      <c r="FE387" s="45"/>
      <c r="FF387" s="45"/>
      <c r="FG387" s="45"/>
      <c r="FH387" s="45"/>
      <c r="FI387" s="45"/>
      <c r="FJ387" s="45"/>
      <c r="FK387" s="45"/>
      <c r="FL387" s="45"/>
      <c r="FM387" s="45"/>
      <c r="FN387" s="45"/>
      <c r="FO387" s="45"/>
      <c r="FP387" s="45"/>
      <c r="FQ387" s="45"/>
      <c r="FR387" s="45"/>
      <c r="FS387" s="45"/>
    </row>
    <row r="388" spans="1:175" ht="15.5" x14ac:dyDescent="0.35">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8"/>
      <c r="AO388" s="8"/>
      <c r="AP388" s="8"/>
      <c r="AQ388" s="8"/>
      <c r="AR388" s="8"/>
      <c r="AS388" s="45"/>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45"/>
      <c r="DD388" s="45"/>
      <c r="DE388" s="45"/>
      <c r="DF388" s="45"/>
      <c r="DG388" s="45"/>
      <c r="DH388" s="45"/>
      <c r="DI388" s="45"/>
      <c r="DJ388" s="45"/>
      <c r="DK388" s="45"/>
      <c r="DL388" s="45"/>
      <c r="DM388" s="45"/>
      <c r="DN388" s="45"/>
      <c r="DO388" s="45"/>
      <c r="DP388" s="45"/>
      <c r="DQ388" s="45"/>
      <c r="DR388" s="45"/>
      <c r="DS388" s="45"/>
      <c r="DT388" s="45"/>
      <c r="DU388" s="45"/>
      <c r="DV388" s="45"/>
      <c r="DW388" s="45"/>
      <c r="DX388" s="45"/>
      <c r="DY388" s="45"/>
      <c r="DZ388" s="45"/>
      <c r="EA388" s="45"/>
      <c r="EB388" s="45"/>
      <c r="EC388" s="45"/>
      <c r="ED388" s="45"/>
      <c r="EE388" s="45"/>
      <c r="EF388" s="45"/>
      <c r="EG388" s="45"/>
      <c r="EH388" s="45"/>
      <c r="EI388" s="45"/>
      <c r="EJ388" s="45"/>
      <c r="EK388" s="45"/>
      <c r="EL388" s="45"/>
      <c r="EM388" s="45"/>
      <c r="EN388" s="45"/>
      <c r="EO388" s="45"/>
      <c r="EP388" s="45"/>
      <c r="EQ388" s="45"/>
      <c r="ER388" s="45"/>
      <c r="ES388" s="45"/>
      <c r="ET388" s="45"/>
      <c r="EU388" s="45"/>
      <c r="EV388" s="8"/>
      <c r="EW388" s="8"/>
      <c r="EX388" s="8"/>
      <c r="EY388" s="8"/>
      <c r="EZ388" s="45"/>
      <c r="FA388" s="45"/>
      <c r="FB388" s="45"/>
      <c r="FC388" s="45"/>
      <c r="FD388" s="45"/>
      <c r="FE388" s="45"/>
      <c r="FF388" s="45"/>
      <c r="FG388" s="45"/>
      <c r="FH388" s="45"/>
      <c r="FI388" s="45"/>
      <c r="FJ388" s="45"/>
      <c r="FK388" s="45"/>
      <c r="FL388" s="45"/>
      <c r="FM388" s="45"/>
      <c r="FN388" s="45"/>
      <c r="FO388" s="45"/>
      <c r="FP388" s="45"/>
      <c r="FQ388" s="45"/>
      <c r="FR388" s="45"/>
      <c r="FS388" s="45"/>
    </row>
    <row r="389" spans="1:175" ht="15.5" x14ac:dyDescent="0.35">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8"/>
      <c r="AO389" s="8"/>
      <c r="AP389" s="8"/>
      <c r="AQ389" s="8"/>
      <c r="AR389" s="8"/>
      <c r="AS389" s="45"/>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45"/>
      <c r="DD389" s="45"/>
      <c r="DE389" s="45"/>
      <c r="DF389" s="45"/>
      <c r="DG389" s="45"/>
      <c r="DH389" s="45"/>
      <c r="DI389" s="45"/>
      <c r="DJ389" s="45"/>
      <c r="DK389" s="45"/>
      <c r="DL389" s="45"/>
      <c r="DM389" s="45"/>
      <c r="DN389" s="45"/>
      <c r="DO389" s="45"/>
      <c r="DP389" s="45"/>
      <c r="DQ389" s="45"/>
      <c r="DR389" s="45"/>
      <c r="DS389" s="45"/>
      <c r="DT389" s="45"/>
      <c r="DU389" s="45"/>
      <c r="DV389" s="45"/>
      <c r="DW389" s="45"/>
      <c r="DX389" s="45"/>
      <c r="DY389" s="45"/>
      <c r="DZ389" s="45"/>
      <c r="EA389" s="45"/>
      <c r="EB389" s="45"/>
      <c r="EC389" s="45"/>
      <c r="ED389" s="45"/>
      <c r="EE389" s="45"/>
      <c r="EF389" s="45"/>
      <c r="EG389" s="45"/>
      <c r="EH389" s="45"/>
      <c r="EI389" s="45"/>
      <c r="EJ389" s="45"/>
      <c r="EK389" s="45"/>
      <c r="EL389" s="45"/>
      <c r="EM389" s="45"/>
      <c r="EN389" s="45"/>
      <c r="EO389" s="45"/>
      <c r="EP389" s="45"/>
      <c r="EQ389" s="45"/>
      <c r="ER389" s="45"/>
      <c r="ES389" s="45"/>
      <c r="ET389" s="45"/>
      <c r="EU389" s="45"/>
      <c r="EV389" s="8"/>
      <c r="EW389" s="8"/>
      <c r="EX389" s="8"/>
      <c r="EY389" s="8"/>
      <c r="EZ389" s="45"/>
      <c r="FA389" s="45"/>
      <c r="FB389" s="45"/>
      <c r="FC389" s="45"/>
      <c r="FD389" s="45"/>
      <c r="FE389" s="45"/>
      <c r="FF389" s="45"/>
      <c r="FG389" s="45"/>
      <c r="FH389" s="45"/>
      <c r="FI389" s="45"/>
      <c r="FJ389" s="45"/>
      <c r="FK389" s="45"/>
      <c r="FL389" s="45"/>
      <c r="FM389" s="45"/>
      <c r="FN389" s="45"/>
      <c r="FO389" s="45"/>
      <c r="FP389" s="45"/>
      <c r="FQ389" s="45"/>
      <c r="FR389" s="45"/>
      <c r="FS389" s="45"/>
    </row>
    <row r="390" spans="1:175" ht="15.5" x14ac:dyDescent="0.35">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8"/>
      <c r="AO390" s="8"/>
      <c r="AP390" s="8"/>
      <c r="AQ390" s="8"/>
      <c r="AR390" s="8"/>
      <c r="AS390" s="45"/>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45"/>
      <c r="DD390" s="45"/>
      <c r="DE390" s="45"/>
      <c r="DF390" s="45"/>
      <c r="DG390" s="45"/>
      <c r="DH390" s="45"/>
      <c r="DI390" s="45"/>
      <c r="DJ390" s="45"/>
      <c r="DK390" s="45"/>
      <c r="DL390" s="45"/>
      <c r="DM390" s="45"/>
      <c r="DN390" s="45"/>
      <c r="DO390" s="45"/>
      <c r="DP390" s="45"/>
      <c r="DQ390" s="45"/>
      <c r="DR390" s="45"/>
      <c r="DS390" s="45"/>
      <c r="DT390" s="45"/>
      <c r="DU390" s="45"/>
      <c r="DV390" s="45"/>
      <c r="DW390" s="45"/>
      <c r="DX390" s="45"/>
      <c r="DY390" s="45"/>
      <c r="DZ390" s="45"/>
      <c r="EA390" s="45"/>
      <c r="EB390" s="45"/>
      <c r="EC390" s="45"/>
      <c r="ED390" s="45"/>
      <c r="EE390" s="45"/>
      <c r="EF390" s="45"/>
      <c r="EG390" s="45"/>
      <c r="EH390" s="45"/>
      <c r="EI390" s="45"/>
      <c r="EJ390" s="45"/>
      <c r="EK390" s="45"/>
      <c r="EL390" s="45"/>
      <c r="EM390" s="45"/>
      <c r="EN390" s="45"/>
      <c r="EO390" s="45"/>
      <c r="EP390" s="45"/>
      <c r="EQ390" s="45"/>
      <c r="ER390" s="45"/>
      <c r="ES390" s="45"/>
      <c r="ET390" s="45"/>
      <c r="EU390" s="45"/>
      <c r="EV390" s="8"/>
      <c r="EW390" s="8"/>
      <c r="EX390" s="8"/>
      <c r="EY390" s="8"/>
      <c r="EZ390" s="45"/>
      <c r="FA390" s="45"/>
      <c r="FB390" s="45"/>
      <c r="FC390" s="45"/>
      <c r="FD390" s="45"/>
      <c r="FE390" s="45"/>
      <c r="FF390" s="45"/>
      <c r="FG390" s="45"/>
      <c r="FH390" s="45"/>
      <c r="FI390" s="45"/>
      <c r="FJ390" s="45"/>
      <c r="FK390" s="45"/>
      <c r="FL390" s="45"/>
      <c r="FM390" s="45"/>
      <c r="FN390" s="45"/>
      <c r="FO390" s="45"/>
      <c r="FP390" s="45"/>
      <c r="FQ390" s="45"/>
      <c r="FR390" s="45"/>
      <c r="FS390" s="45"/>
    </row>
    <row r="391" spans="1:175" ht="15.5" x14ac:dyDescent="0.35">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8"/>
      <c r="AO391" s="8"/>
      <c r="AP391" s="8"/>
      <c r="AQ391" s="8"/>
      <c r="AR391" s="8"/>
      <c r="AS391" s="45"/>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45"/>
      <c r="DD391" s="45"/>
      <c r="DE391" s="45"/>
      <c r="DF391" s="45"/>
      <c r="DG391" s="45"/>
      <c r="DH391" s="45"/>
      <c r="DI391" s="45"/>
      <c r="DJ391" s="45"/>
      <c r="DK391" s="45"/>
      <c r="DL391" s="45"/>
      <c r="DM391" s="45"/>
      <c r="DN391" s="45"/>
      <c r="DO391" s="45"/>
      <c r="DP391" s="45"/>
      <c r="DQ391" s="45"/>
      <c r="DR391" s="45"/>
      <c r="DS391" s="45"/>
      <c r="DT391" s="45"/>
      <c r="DU391" s="45"/>
      <c r="DV391" s="45"/>
      <c r="DW391" s="45"/>
      <c r="DX391" s="45"/>
      <c r="DY391" s="45"/>
      <c r="DZ391" s="45"/>
      <c r="EA391" s="45"/>
      <c r="EB391" s="45"/>
      <c r="EC391" s="45"/>
      <c r="ED391" s="45"/>
      <c r="EE391" s="45"/>
      <c r="EF391" s="45"/>
      <c r="EG391" s="45"/>
      <c r="EH391" s="45"/>
      <c r="EI391" s="45"/>
      <c r="EJ391" s="45"/>
      <c r="EK391" s="45"/>
      <c r="EL391" s="45"/>
      <c r="EM391" s="45"/>
      <c r="EN391" s="45"/>
      <c r="EO391" s="45"/>
      <c r="EP391" s="45"/>
      <c r="EQ391" s="45"/>
      <c r="ER391" s="45"/>
      <c r="ES391" s="45"/>
      <c r="ET391" s="45"/>
      <c r="EU391" s="45"/>
      <c r="EV391" s="8"/>
      <c r="EW391" s="8"/>
      <c r="EX391" s="8"/>
      <c r="EY391" s="8"/>
      <c r="EZ391" s="45"/>
      <c r="FA391" s="45"/>
      <c r="FB391" s="45"/>
      <c r="FC391" s="45"/>
      <c r="FD391" s="45"/>
      <c r="FE391" s="45"/>
      <c r="FF391" s="45"/>
      <c r="FG391" s="45"/>
      <c r="FH391" s="45"/>
      <c r="FI391" s="45"/>
      <c r="FJ391" s="45"/>
      <c r="FK391" s="45"/>
      <c r="FL391" s="45"/>
      <c r="FM391" s="45"/>
      <c r="FN391" s="45"/>
      <c r="FO391" s="45"/>
      <c r="FP391" s="45"/>
      <c r="FQ391" s="45"/>
      <c r="FR391" s="45"/>
      <c r="FS391" s="45"/>
    </row>
    <row r="392" spans="1:175" ht="15.5" x14ac:dyDescent="0.35">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8"/>
      <c r="AO392" s="8"/>
      <c r="AP392" s="8"/>
      <c r="AQ392" s="8"/>
      <c r="AR392" s="8"/>
      <c r="AS392" s="45"/>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45"/>
      <c r="DD392" s="45"/>
      <c r="DE392" s="45"/>
      <c r="DF392" s="45"/>
      <c r="DG392" s="45"/>
      <c r="DH392" s="45"/>
      <c r="DI392" s="45"/>
      <c r="DJ392" s="45"/>
      <c r="DK392" s="45"/>
      <c r="DL392" s="45"/>
      <c r="DM392" s="45"/>
      <c r="DN392" s="45"/>
      <c r="DO392" s="45"/>
      <c r="DP392" s="45"/>
      <c r="DQ392" s="45"/>
      <c r="DR392" s="45"/>
      <c r="DS392" s="45"/>
      <c r="DT392" s="45"/>
      <c r="DU392" s="45"/>
      <c r="DV392" s="45"/>
      <c r="DW392" s="45"/>
      <c r="DX392" s="45"/>
      <c r="DY392" s="45"/>
      <c r="DZ392" s="45"/>
      <c r="EA392" s="45"/>
      <c r="EB392" s="45"/>
      <c r="EC392" s="45"/>
      <c r="ED392" s="45"/>
      <c r="EE392" s="45"/>
      <c r="EF392" s="45"/>
      <c r="EG392" s="45"/>
      <c r="EH392" s="45"/>
      <c r="EI392" s="45"/>
      <c r="EJ392" s="45"/>
      <c r="EK392" s="45"/>
      <c r="EL392" s="45"/>
      <c r="EM392" s="45"/>
      <c r="EN392" s="45"/>
      <c r="EO392" s="45"/>
      <c r="EP392" s="45"/>
      <c r="EQ392" s="45"/>
      <c r="ER392" s="45"/>
      <c r="ES392" s="45"/>
      <c r="ET392" s="45"/>
      <c r="EU392" s="45"/>
      <c r="EV392" s="8"/>
      <c r="EW392" s="8"/>
      <c r="EX392" s="8"/>
      <c r="EY392" s="8"/>
      <c r="EZ392" s="45"/>
      <c r="FA392" s="45"/>
      <c r="FB392" s="45"/>
      <c r="FC392" s="45"/>
      <c r="FD392" s="45"/>
      <c r="FE392" s="45"/>
      <c r="FF392" s="45"/>
      <c r="FG392" s="45"/>
      <c r="FH392" s="45"/>
      <c r="FI392" s="45"/>
      <c r="FJ392" s="45"/>
      <c r="FK392" s="45"/>
      <c r="FL392" s="45"/>
      <c r="FM392" s="45"/>
      <c r="FN392" s="45"/>
      <c r="FO392" s="45"/>
      <c r="FP392" s="45"/>
      <c r="FQ392" s="45"/>
      <c r="FR392" s="45"/>
      <c r="FS392" s="45"/>
    </row>
    <row r="393" spans="1:175" ht="15.5" x14ac:dyDescent="0.35">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8"/>
      <c r="AO393" s="8"/>
      <c r="AP393" s="8"/>
      <c r="AQ393" s="8"/>
      <c r="AR393" s="8"/>
      <c r="AS393" s="45"/>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45"/>
      <c r="DD393" s="45"/>
      <c r="DE393" s="45"/>
      <c r="DF393" s="45"/>
      <c r="DG393" s="45"/>
      <c r="DH393" s="45"/>
      <c r="DI393" s="45"/>
      <c r="DJ393" s="45"/>
      <c r="DK393" s="45"/>
      <c r="DL393" s="45"/>
      <c r="DM393" s="45"/>
      <c r="DN393" s="45"/>
      <c r="DO393" s="45"/>
      <c r="DP393" s="45"/>
      <c r="DQ393" s="45"/>
      <c r="DR393" s="45"/>
      <c r="DS393" s="45"/>
      <c r="DT393" s="45"/>
      <c r="DU393" s="45"/>
      <c r="DV393" s="45"/>
      <c r="DW393" s="45"/>
      <c r="DX393" s="45"/>
      <c r="DY393" s="45"/>
      <c r="DZ393" s="45"/>
      <c r="EA393" s="45"/>
      <c r="EB393" s="45"/>
      <c r="EC393" s="45"/>
      <c r="ED393" s="45"/>
      <c r="EE393" s="45"/>
      <c r="EF393" s="45"/>
      <c r="EG393" s="45"/>
      <c r="EH393" s="45"/>
      <c r="EI393" s="45"/>
      <c r="EJ393" s="45"/>
      <c r="EK393" s="45"/>
      <c r="EL393" s="45"/>
      <c r="EM393" s="45"/>
      <c r="EN393" s="45"/>
      <c r="EO393" s="45"/>
      <c r="EP393" s="45"/>
      <c r="EQ393" s="45"/>
      <c r="ER393" s="45"/>
      <c r="ES393" s="45"/>
      <c r="ET393" s="45"/>
      <c r="EU393" s="45"/>
      <c r="EV393" s="8"/>
      <c r="EW393" s="8"/>
      <c r="EX393" s="8"/>
      <c r="EY393" s="8"/>
      <c r="EZ393" s="45"/>
      <c r="FA393" s="45"/>
      <c r="FB393" s="45"/>
      <c r="FC393" s="45"/>
      <c r="FD393" s="45"/>
      <c r="FE393" s="45"/>
      <c r="FF393" s="45"/>
      <c r="FG393" s="45"/>
      <c r="FH393" s="45"/>
      <c r="FI393" s="45"/>
      <c r="FJ393" s="45"/>
      <c r="FK393" s="45"/>
      <c r="FL393" s="45"/>
      <c r="FM393" s="45"/>
      <c r="FN393" s="45"/>
      <c r="FO393" s="45"/>
      <c r="FP393" s="45"/>
      <c r="FQ393" s="45"/>
      <c r="FR393" s="45"/>
      <c r="FS393" s="45"/>
    </row>
    <row r="394" spans="1:175" ht="15.5" x14ac:dyDescent="0.35">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8"/>
      <c r="AO394" s="8"/>
      <c r="AP394" s="8"/>
      <c r="AQ394" s="8"/>
      <c r="AR394" s="8"/>
      <c r="AS394" s="45"/>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45"/>
      <c r="DD394" s="45"/>
      <c r="DE394" s="45"/>
      <c r="DF394" s="45"/>
      <c r="DG394" s="45"/>
      <c r="DH394" s="45"/>
      <c r="DI394" s="45"/>
      <c r="DJ394" s="45"/>
      <c r="DK394" s="45"/>
      <c r="DL394" s="45"/>
      <c r="DM394" s="45"/>
      <c r="DN394" s="45"/>
      <c r="DO394" s="45"/>
      <c r="DP394" s="45"/>
      <c r="DQ394" s="45"/>
      <c r="DR394" s="45"/>
      <c r="DS394" s="45"/>
      <c r="DT394" s="45"/>
      <c r="DU394" s="45"/>
      <c r="DV394" s="45"/>
      <c r="DW394" s="45"/>
      <c r="DX394" s="45"/>
      <c r="DY394" s="45"/>
      <c r="DZ394" s="45"/>
      <c r="EA394" s="45"/>
      <c r="EB394" s="45"/>
      <c r="EC394" s="45"/>
      <c r="ED394" s="45"/>
      <c r="EE394" s="45"/>
      <c r="EF394" s="45"/>
      <c r="EG394" s="45"/>
      <c r="EH394" s="45"/>
      <c r="EI394" s="45"/>
      <c r="EJ394" s="45"/>
      <c r="EK394" s="45"/>
      <c r="EL394" s="45"/>
      <c r="EM394" s="45"/>
      <c r="EN394" s="45"/>
      <c r="EO394" s="45"/>
      <c r="EP394" s="45"/>
      <c r="EQ394" s="45"/>
      <c r="ER394" s="45"/>
      <c r="ES394" s="45"/>
      <c r="ET394" s="45"/>
      <c r="EU394" s="45"/>
      <c r="EV394" s="8"/>
      <c r="EW394" s="8"/>
      <c r="EX394" s="8"/>
      <c r="EY394" s="8"/>
      <c r="EZ394" s="45"/>
      <c r="FA394" s="45"/>
      <c r="FB394" s="45"/>
      <c r="FC394" s="45"/>
      <c r="FD394" s="45"/>
      <c r="FE394" s="45"/>
      <c r="FF394" s="45"/>
      <c r="FG394" s="45"/>
      <c r="FH394" s="45"/>
      <c r="FI394" s="45"/>
      <c r="FJ394" s="45"/>
      <c r="FK394" s="45"/>
      <c r="FL394" s="45"/>
      <c r="FM394" s="45"/>
      <c r="FN394" s="45"/>
      <c r="FO394" s="45"/>
      <c r="FP394" s="45"/>
      <c r="FQ394" s="45"/>
      <c r="FR394" s="45"/>
      <c r="FS394" s="45"/>
    </row>
    <row r="395" spans="1:175" ht="15.5" x14ac:dyDescent="0.35">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8"/>
      <c r="AO395" s="8"/>
      <c r="AP395" s="8"/>
      <c r="AQ395" s="8"/>
      <c r="AR395" s="8"/>
      <c r="AS395" s="45"/>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45"/>
      <c r="DD395" s="45"/>
      <c r="DE395" s="45"/>
      <c r="DF395" s="45"/>
      <c r="DG395" s="45"/>
      <c r="DH395" s="45"/>
      <c r="DI395" s="45"/>
      <c r="DJ395" s="45"/>
      <c r="DK395" s="45"/>
      <c r="DL395" s="45"/>
      <c r="DM395" s="45"/>
      <c r="DN395" s="45"/>
      <c r="DO395" s="45"/>
      <c r="DP395" s="45"/>
      <c r="DQ395" s="45"/>
      <c r="DR395" s="45"/>
      <c r="DS395" s="45"/>
      <c r="DT395" s="45"/>
      <c r="DU395" s="45"/>
      <c r="DV395" s="45"/>
      <c r="DW395" s="45"/>
      <c r="DX395" s="45"/>
      <c r="DY395" s="45"/>
      <c r="DZ395" s="45"/>
      <c r="EA395" s="45"/>
      <c r="EB395" s="45"/>
      <c r="EC395" s="45"/>
      <c r="ED395" s="45"/>
      <c r="EE395" s="45"/>
      <c r="EF395" s="45"/>
      <c r="EG395" s="45"/>
      <c r="EH395" s="45"/>
      <c r="EI395" s="45"/>
      <c r="EJ395" s="45"/>
      <c r="EK395" s="45"/>
      <c r="EL395" s="45"/>
      <c r="EM395" s="45"/>
      <c r="EN395" s="45"/>
      <c r="EO395" s="45"/>
      <c r="EP395" s="45"/>
      <c r="EQ395" s="45"/>
      <c r="ER395" s="45"/>
      <c r="ES395" s="45"/>
      <c r="ET395" s="45"/>
      <c r="EU395" s="45"/>
      <c r="EV395" s="8"/>
      <c r="EW395" s="8"/>
      <c r="EX395" s="8"/>
      <c r="EY395" s="8"/>
      <c r="EZ395" s="45"/>
      <c r="FA395" s="45"/>
      <c r="FB395" s="45"/>
      <c r="FC395" s="45"/>
      <c r="FD395" s="45"/>
      <c r="FE395" s="45"/>
      <c r="FF395" s="45"/>
      <c r="FG395" s="45"/>
      <c r="FH395" s="45"/>
      <c r="FI395" s="45"/>
      <c r="FJ395" s="45"/>
      <c r="FK395" s="45"/>
      <c r="FL395" s="45"/>
      <c r="FM395" s="45"/>
      <c r="FN395" s="45"/>
      <c r="FO395" s="45"/>
      <c r="FP395" s="45"/>
      <c r="FQ395" s="45"/>
      <c r="FR395" s="45"/>
      <c r="FS395" s="45"/>
    </row>
    <row r="396" spans="1:175" ht="15.5" x14ac:dyDescent="0.35">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8"/>
      <c r="AO396" s="8"/>
      <c r="AP396" s="8"/>
      <c r="AQ396" s="8"/>
      <c r="AR396" s="8"/>
      <c r="AS396" s="45"/>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45"/>
      <c r="DD396" s="45"/>
      <c r="DE396" s="45"/>
      <c r="DF396" s="45"/>
      <c r="DG396" s="45"/>
      <c r="DH396" s="45"/>
      <c r="DI396" s="45"/>
      <c r="DJ396" s="45"/>
      <c r="DK396" s="45"/>
      <c r="DL396" s="45"/>
      <c r="DM396" s="45"/>
      <c r="DN396" s="45"/>
      <c r="DO396" s="45"/>
      <c r="DP396" s="45"/>
      <c r="DQ396" s="45"/>
      <c r="DR396" s="45"/>
      <c r="DS396" s="45"/>
      <c r="DT396" s="45"/>
      <c r="DU396" s="45"/>
      <c r="DV396" s="45"/>
      <c r="DW396" s="45"/>
      <c r="DX396" s="45"/>
      <c r="DY396" s="45"/>
      <c r="DZ396" s="45"/>
      <c r="EA396" s="45"/>
      <c r="EB396" s="45"/>
      <c r="EC396" s="45"/>
      <c r="ED396" s="45"/>
      <c r="EE396" s="45"/>
      <c r="EF396" s="45"/>
      <c r="EG396" s="45"/>
      <c r="EH396" s="45"/>
      <c r="EI396" s="45"/>
      <c r="EJ396" s="45"/>
      <c r="EK396" s="45"/>
      <c r="EL396" s="45"/>
      <c r="EM396" s="45"/>
      <c r="EN396" s="45"/>
      <c r="EO396" s="45"/>
      <c r="EP396" s="45"/>
      <c r="EQ396" s="45"/>
      <c r="ER396" s="45"/>
      <c r="ES396" s="45"/>
      <c r="ET396" s="45"/>
      <c r="EU396" s="45"/>
      <c r="EV396" s="8"/>
      <c r="EW396" s="8"/>
      <c r="EX396" s="8"/>
      <c r="EY396" s="8"/>
      <c r="EZ396" s="45"/>
      <c r="FA396" s="45"/>
      <c r="FB396" s="45"/>
      <c r="FC396" s="45"/>
      <c r="FD396" s="45"/>
      <c r="FE396" s="45"/>
      <c r="FF396" s="45"/>
      <c r="FG396" s="45"/>
      <c r="FH396" s="45"/>
      <c r="FI396" s="45"/>
      <c r="FJ396" s="45"/>
      <c r="FK396" s="45"/>
      <c r="FL396" s="45"/>
      <c r="FM396" s="45"/>
      <c r="FN396" s="45"/>
      <c r="FO396" s="45"/>
      <c r="FP396" s="45"/>
      <c r="FQ396" s="45"/>
      <c r="FR396" s="45"/>
      <c r="FS396" s="45"/>
    </row>
    <row r="397" spans="1:175" ht="15.5" x14ac:dyDescent="0.35">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8"/>
      <c r="AO397" s="8"/>
      <c r="AP397" s="8"/>
      <c r="AQ397" s="8"/>
      <c r="AR397" s="8"/>
      <c r="AS397" s="45"/>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45"/>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45"/>
      <c r="EF397" s="45"/>
      <c r="EG397" s="45"/>
      <c r="EH397" s="45"/>
      <c r="EI397" s="45"/>
      <c r="EJ397" s="45"/>
      <c r="EK397" s="45"/>
      <c r="EL397" s="45"/>
      <c r="EM397" s="45"/>
      <c r="EN397" s="45"/>
      <c r="EO397" s="45"/>
      <c r="EP397" s="45"/>
      <c r="EQ397" s="45"/>
      <c r="ER397" s="45"/>
      <c r="ES397" s="45"/>
      <c r="ET397" s="45"/>
      <c r="EU397" s="45"/>
      <c r="EV397" s="8"/>
      <c r="EW397" s="8"/>
      <c r="EX397" s="8"/>
      <c r="EY397" s="8"/>
      <c r="EZ397" s="45"/>
      <c r="FA397" s="45"/>
      <c r="FB397" s="45"/>
      <c r="FC397" s="45"/>
      <c r="FD397" s="45"/>
      <c r="FE397" s="45"/>
      <c r="FF397" s="45"/>
      <c r="FG397" s="45"/>
      <c r="FH397" s="45"/>
      <c r="FI397" s="45"/>
      <c r="FJ397" s="45"/>
      <c r="FK397" s="45"/>
      <c r="FL397" s="45"/>
      <c r="FM397" s="45"/>
      <c r="FN397" s="45"/>
      <c r="FO397" s="45"/>
      <c r="FP397" s="45"/>
      <c r="FQ397" s="45"/>
      <c r="FR397" s="45"/>
      <c r="FS397" s="45"/>
    </row>
    <row r="398" spans="1:175" ht="15.5" x14ac:dyDescent="0.35">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8"/>
      <c r="AO398" s="8"/>
      <c r="AP398" s="8"/>
      <c r="AQ398" s="8"/>
      <c r="AR398" s="8"/>
      <c r="AS398" s="45"/>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45"/>
      <c r="DD398" s="45"/>
      <c r="DE398" s="45"/>
      <c r="DF398" s="45"/>
      <c r="DG398" s="45"/>
      <c r="DH398" s="45"/>
      <c r="DI398" s="45"/>
      <c r="DJ398" s="45"/>
      <c r="DK398" s="45"/>
      <c r="DL398" s="45"/>
      <c r="DM398" s="45"/>
      <c r="DN398" s="45"/>
      <c r="DO398" s="45"/>
      <c r="DP398" s="45"/>
      <c r="DQ398" s="45"/>
      <c r="DR398" s="45"/>
      <c r="DS398" s="45"/>
      <c r="DT398" s="45"/>
      <c r="DU398" s="45"/>
      <c r="DV398" s="45"/>
      <c r="DW398" s="45"/>
      <c r="DX398" s="45"/>
      <c r="DY398" s="45"/>
      <c r="DZ398" s="45"/>
      <c r="EA398" s="45"/>
      <c r="EB398" s="45"/>
      <c r="EC398" s="45"/>
      <c r="ED398" s="45"/>
      <c r="EE398" s="45"/>
      <c r="EF398" s="45"/>
      <c r="EG398" s="45"/>
      <c r="EH398" s="45"/>
      <c r="EI398" s="45"/>
      <c r="EJ398" s="45"/>
      <c r="EK398" s="45"/>
      <c r="EL398" s="45"/>
      <c r="EM398" s="45"/>
      <c r="EN398" s="45"/>
      <c r="EO398" s="45"/>
      <c r="EP398" s="45"/>
      <c r="EQ398" s="45"/>
      <c r="ER398" s="45"/>
      <c r="ES398" s="45"/>
      <c r="ET398" s="45"/>
      <c r="EU398" s="45"/>
      <c r="EV398" s="8"/>
      <c r="EW398" s="8"/>
      <c r="EX398" s="8"/>
      <c r="EY398" s="8"/>
      <c r="EZ398" s="45"/>
      <c r="FA398" s="45"/>
      <c r="FB398" s="45"/>
      <c r="FC398" s="45"/>
      <c r="FD398" s="45"/>
      <c r="FE398" s="45"/>
      <c r="FF398" s="45"/>
      <c r="FG398" s="45"/>
      <c r="FH398" s="45"/>
      <c r="FI398" s="45"/>
      <c r="FJ398" s="45"/>
      <c r="FK398" s="45"/>
      <c r="FL398" s="45"/>
      <c r="FM398" s="45"/>
      <c r="FN398" s="45"/>
      <c r="FO398" s="45"/>
      <c r="FP398" s="45"/>
      <c r="FQ398" s="45"/>
      <c r="FR398" s="45"/>
      <c r="FS398" s="45"/>
    </row>
    <row r="399" spans="1:175" ht="15.5" x14ac:dyDescent="0.35">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8"/>
      <c r="AO399" s="8"/>
      <c r="AP399" s="8"/>
      <c r="AQ399" s="8"/>
      <c r="AR399" s="8"/>
      <c r="AS399" s="45"/>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45"/>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45"/>
      <c r="EF399" s="45"/>
      <c r="EG399" s="45"/>
      <c r="EH399" s="45"/>
      <c r="EI399" s="45"/>
      <c r="EJ399" s="45"/>
      <c r="EK399" s="45"/>
      <c r="EL399" s="45"/>
      <c r="EM399" s="45"/>
      <c r="EN399" s="45"/>
      <c r="EO399" s="45"/>
      <c r="EP399" s="45"/>
      <c r="EQ399" s="45"/>
      <c r="ER399" s="45"/>
      <c r="ES399" s="45"/>
      <c r="ET399" s="45"/>
      <c r="EU399" s="45"/>
      <c r="EV399" s="8"/>
      <c r="EW399" s="8"/>
      <c r="EX399" s="8"/>
      <c r="EY399" s="8"/>
      <c r="EZ399" s="45"/>
      <c r="FA399" s="45"/>
      <c r="FB399" s="45"/>
      <c r="FC399" s="45"/>
      <c r="FD399" s="45"/>
      <c r="FE399" s="45"/>
      <c r="FF399" s="45"/>
      <c r="FG399" s="45"/>
      <c r="FH399" s="45"/>
      <c r="FI399" s="45"/>
      <c r="FJ399" s="45"/>
      <c r="FK399" s="45"/>
      <c r="FL399" s="45"/>
      <c r="FM399" s="45"/>
      <c r="FN399" s="45"/>
      <c r="FO399" s="45"/>
      <c r="FP399" s="45"/>
      <c r="FQ399" s="45"/>
      <c r="FR399" s="45"/>
      <c r="FS399" s="45"/>
    </row>
    <row r="400" spans="1:175" ht="15.5" x14ac:dyDescent="0.35">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8"/>
      <c r="AO400" s="8"/>
      <c r="AP400" s="8"/>
      <c r="AQ400" s="8"/>
      <c r="AR400" s="8"/>
      <c r="AS400" s="45"/>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45"/>
      <c r="DD400" s="45"/>
      <c r="DE400" s="45"/>
      <c r="DF400" s="45"/>
      <c r="DG400" s="45"/>
      <c r="DH400" s="45"/>
      <c r="DI400" s="45"/>
      <c r="DJ400" s="45"/>
      <c r="DK400" s="45"/>
      <c r="DL400" s="45"/>
      <c r="DM400" s="45"/>
      <c r="DN400" s="45"/>
      <c r="DO400" s="45"/>
      <c r="DP400" s="45"/>
      <c r="DQ400" s="45"/>
      <c r="DR400" s="45"/>
      <c r="DS400" s="45"/>
      <c r="DT400" s="45"/>
      <c r="DU400" s="45"/>
      <c r="DV400" s="45"/>
      <c r="DW400" s="45"/>
      <c r="DX400" s="45"/>
      <c r="DY400" s="45"/>
      <c r="DZ400" s="45"/>
      <c r="EA400" s="45"/>
      <c r="EB400" s="45"/>
      <c r="EC400" s="45"/>
      <c r="ED400" s="45"/>
      <c r="EE400" s="45"/>
      <c r="EF400" s="45"/>
      <c r="EG400" s="45"/>
      <c r="EH400" s="45"/>
      <c r="EI400" s="45"/>
      <c r="EJ400" s="45"/>
      <c r="EK400" s="45"/>
      <c r="EL400" s="45"/>
      <c r="EM400" s="45"/>
      <c r="EN400" s="45"/>
      <c r="EO400" s="45"/>
      <c r="EP400" s="45"/>
      <c r="EQ400" s="45"/>
      <c r="ER400" s="45"/>
      <c r="ES400" s="45"/>
      <c r="ET400" s="45"/>
      <c r="EU400" s="45"/>
      <c r="EV400" s="8"/>
      <c r="EW400" s="8"/>
      <c r="EX400" s="8"/>
      <c r="EY400" s="8"/>
      <c r="EZ400" s="45"/>
      <c r="FA400" s="45"/>
      <c r="FB400" s="45"/>
      <c r="FC400" s="45"/>
      <c r="FD400" s="45"/>
      <c r="FE400" s="45"/>
      <c r="FF400" s="45"/>
      <c r="FG400" s="45"/>
      <c r="FH400" s="45"/>
      <c r="FI400" s="45"/>
      <c r="FJ400" s="45"/>
      <c r="FK400" s="45"/>
      <c r="FL400" s="45"/>
      <c r="FM400" s="45"/>
      <c r="FN400" s="45"/>
      <c r="FO400" s="45"/>
      <c r="FP400" s="45"/>
      <c r="FQ400" s="45"/>
      <c r="FR400" s="45"/>
      <c r="FS400" s="45"/>
    </row>
    <row r="401" spans="1:175" ht="15.5" x14ac:dyDescent="0.35">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8"/>
      <c r="AO401" s="8"/>
      <c r="AP401" s="8"/>
      <c r="AQ401" s="8"/>
      <c r="AR401" s="8"/>
      <c r="AS401" s="45"/>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45"/>
      <c r="DD401" s="45"/>
      <c r="DE401" s="45"/>
      <c r="DF401" s="45"/>
      <c r="DG401" s="45"/>
      <c r="DH401" s="45"/>
      <c r="DI401" s="45"/>
      <c r="DJ401" s="45"/>
      <c r="DK401" s="45"/>
      <c r="DL401" s="45"/>
      <c r="DM401" s="45"/>
      <c r="DN401" s="45"/>
      <c r="DO401" s="45"/>
      <c r="DP401" s="45"/>
      <c r="DQ401" s="45"/>
      <c r="DR401" s="45"/>
      <c r="DS401" s="45"/>
      <c r="DT401" s="45"/>
      <c r="DU401" s="45"/>
      <c r="DV401" s="45"/>
      <c r="DW401" s="45"/>
      <c r="DX401" s="45"/>
      <c r="DY401" s="45"/>
      <c r="DZ401" s="45"/>
      <c r="EA401" s="45"/>
      <c r="EB401" s="45"/>
      <c r="EC401" s="45"/>
      <c r="ED401" s="45"/>
      <c r="EE401" s="45"/>
      <c r="EF401" s="45"/>
      <c r="EG401" s="45"/>
      <c r="EH401" s="45"/>
      <c r="EI401" s="45"/>
      <c r="EJ401" s="45"/>
      <c r="EK401" s="45"/>
      <c r="EL401" s="45"/>
      <c r="EM401" s="45"/>
      <c r="EN401" s="45"/>
      <c r="EO401" s="45"/>
      <c r="EP401" s="45"/>
      <c r="EQ401" s="45"/>
      <c r="ER401" s="45"/>
      <c r="ES401" s="45"/>
      <c r="ET401" s="45"/>
      <c r="EU401" s="45"/>
      <c r="EV401" s="8"/>
      <c r="EW401" s="8"/>
      <c r="EX401" s="8"/>
      <c r="EY401" s="8"/>
      <c r="EZ401" s="45"/>
      <c r="FA401" s="45"/>
      <c r="FB401" s="45"/>
      <c r="FC401" s="45"/>
      <c r="FD401" s="45"/>
      <c r="FE401" s="45"/>
      <c r="FF401" s="45"/>
      <c r="FG401" s="45"/>
      <c r="FH401" s="45"/>
      <c r="FI401" s="45"/>
      <c r="FJ401" s="45"/>
      <c r="FK401" s="45"/>
      <c r="FL401" s="45"/>
      <c r="FM401" s="45"/>
      <c r="FN401" s="45"/>
      <c r="FO401" s="45"/>
      <c r="FP401" s="45"/>
      <c r="FQ401" s="45"/>
      <c r="FR401" s="45"/>
      <c r="FS401" s="45"/>
    </row>
    <row r="402" spans="1:175" ht="15.5" x14ac:dyDescent="0.35">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8"/>
      <c r="AO402" s="8"/>
      <c r="AP402" s="8"/>
      <c r="AQ402" s="8"/>
      <c r="AR402" s="8"/>
      <c r="AS402" s="45"/>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45"/>
      <c r="DD402" s="45"/>
      <c r="DE402" s="45"/>
      <c r="DF402" s="45"/>
      <c r="DG402" s="45"/>
      <c r="DH402" s="45"/>
      <c r="DI402" s="45"/>
      <c r="DJ402" s="45"/>
      <c r="DK402" s="45"/>
      <c r="DL402" s="45"/>
      <c r="DM402" s="45"/>
      <c r="DN402" s="45"/>
      <c r="DO402" s="45"/>
      <c r="DP402" s="45"/>
      <c r="DQ402" s="45"/>
      <c r="DR402" s="45"/>
      <c r="DS402" s="45"/>
      <c r="DT402" s="45"/>
      <c r="DU402" s="45"/>
      <c r="DV402" s="45"/>
      <c r="DW402" s="45"/>
      <c r="DX402" s="45"/>
      <c r="DY402" s="45"/>
      <c r="DZ402" s="45"/>
      <c r="EA402" s="45"/>
      <c r="EB402" s="45"/>
      <c r="EC402" s="45"/>
      <c r="ED402" s="45"/>
      <c r="EE402" s="45"/>
      <c r="EF402" s="45"/>
      <c r="EG402" s="45"/>
      <c r="EH402" s="45"/>
      <c r="EI402" s="45"/>
      <c r="EJ402" s="45"/>
      <c r="EK402" s="45"/>
      <c r="EL402" s="45"/>
      <c r="EM402" s="45"/>
      <c r="EN402" s="45"/>
      <c r="EO402" s="45"/>
      <c r="EP402" s="45"/>
      <c r="EQ402" s="45"/>
      <c r="ER402" s="45"/>
      <c r="ES402" s="45"/>
      <c r="ET402" s="45"/>
      <c r="EU402" s="45"/>
      <c r="EV402" s="8"/>
      <c r="EW402" s="8"/>
      <c r="EX402" s="8"/>
      <c r="EY402" s="8"/>
      <c r="EZ402" s="45"/>
      <c r="FA402" s="45"/>
      <c r="FB402" s="45"/>
      <c r="FC402" s="45"/>
      <c r="FD402" s="45"/>
      <c r="FE402" s="45"/>
      <c r="FF402" s="45"/>
      <c r="FG402" s="45"/>
      <c r="FH402" s="45"/>
      <c r="FI402" s="45"/>
      <c r="FJ402" s="45"/>
      <c r="FK402" s="45"/>
      <c r="FL402" s="45"/>
      <c r="FM402" s="45"/>
      <c r="FN402" s="45"/>
      <c r="FO402" s="45"/>
      <c r="FP402" s="45"/>
      <c r="FQ402" s="45"/>
      <c r="FR402" s="45"/>
      <c r="FS402" s="45"/>
    </row>
    <row r="403" spans="1:175" ht="15.5" x14ac:dyDescent="0.35">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8"/>
      <c r="AO403" s="8"/>
      <c r="AP403" s="8"/>
      <c r="AQ403" s="8"/>
      <c r="AR403" s="8"/>
      <c r="AS403" s="45"/>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45"/>
      <c r="DD403" s="45"/>
      <c r="DE403" s="45"/>
      <c r="DF403" s="45"/>
      <c r="DG403" s="45"/>
      <c r="DH403" s="45"/>
      <c r="DI403" s="45"/>
      <c r="DJ403" s="45"/>
      <c r="DK403" s="45"/>
      <c r="DL403" s="45"/>
      <c r="DM403" s="45"/>
      <c r="DN403" s="45"/>
      <c r="DO403" s="45"/>
      <c r="DP403" s="45"/>
      <c r="DQ403" s="45"/>
      <c r="DR403" s="45"/>
      <c r="DS403" s="45"/>
      <c r="DT403" s="45"/>
      <c r="DU403" s="45"/>
      <c r="DV403" s="45"/>
      <c r="DW403" s="45"/>
      <c r="DX403" s="45"/>
      <c r="DY403" s="45"/>
      <c r="DZ403" s="45"/>
      <c r="EA403" s="45"/>
      <c r="EB403" s="45"/>
      <c r="EC403" s="45"/>
      <c r="ED403" s="45"/>
      <c r="EE403" s="45"/>
      <c r="EF403" s="45"/>
      <c r="EG403" s="45"/>
      <c r="EH403" s="45"/>
      <c r="EI403" s="45"/>
      <c r="EJ403" s="45"/>
      <c r="EK403" s="45"/>
      <c r="EL403" s="45"/>
      <c r="EM403" s="45"/>
      <c r="EN403" s="45"/>
      <c r="EO403" s="45"/>
      <c r="EP403" s="45"/>
      <c r="EQ403" s="45"/>
      <c r="ER403" s="45"/>
      <c r="ES403" s="45"/>
      <c r="ET403" s="45"/>
      <c r="EU403" s="45"/>
      <c r="EV403" s="8"/>
      <c r="EW403" s="8"/>
      <c r="EX403" s="8"/>
      <c r="EY403" s="8"/>
      <c r="EZ403" s="45"/>
      <c r="FA403" s="45"/>
      <c r="FB403" s="45"/>
      <c r="FC403" s="45"/>
      <c r="FD403" s="45"/>
      <c r="FE403" s="45"/>
      <c r="FF403" s="45"/>
      <c r="FG403" s="45"/>
      <c r="FH403" s="45"/>
      <c r="FI403" s="45"/>
      <c r="FJ403" s="45"/>
      <c r="FK403" s="45"/>
      <c r="FL403" s="45"/>
      <c r="FM403" s="45"/>
      <c r="FN403" s="45"/>
      <c r="FO403" s="45"/>
      <c r="FP403" s="45"/>
      <c r="FQ403" s="45"/>
      <c r="FR403" s="45"/>
      <c r="FS403" s="45"/>
    </row>
    <row r="404" spans="1:175" ht="15.5" x14ac:dyDescent="0.35">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8"/>
      <c r="AO404" s="8"/>
      <c r="AP404" s="8"/>
      <c r="AQ404" s="8"/>
      <c r="AR404" s="8"/>
      <c r="AS404" s="45"/>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45"/>
      <c r="DD404" s="45"/>
      <c r="DE404" s="45"/>
      <c r="DF404" s="45"/>
      <c r="DG404" s="45"/>
      <c r="DH404" s="45"/>
      <c r="DI404" s="45"/>
      <c r="DJ404" s="45"/>
      <c r="DK404" s="45"/>
      <c r="DL404" s="45"/>
      <c r="DM404" s="45"/>
      <c r="DN404" s="45"/>
      <c r="DO404" s="45"/>
      <c r="DP404" s="45"/>
      <c r="DQ404" s="45"/>
      <c r="DR404" s="45"/>
      <c r="DS404" s="45"/>
      <c r="DT404" s="45"/>
      <c r="DU404" s="45"/>
      <c r="DV404" s="45"/>
      <c r="DW404" s="45"/>
      <c r="DX404" s="45"/>
      <c r="DY404" s="45"/>
      <c r="DZ404" s="45"/>
      <c r="EA404" s="45"/>
      <c r="EB404" s="45"/>
      <c r="EC404" s="45"/>
      <c r="ED404" s="45"/>
      <c r="EE404" s="45"/>
      <c r="EF404" s="45"/>
      <c r="EG404" s="45"/>
      <c r="EH404" s="45"/>
      <c r="EI404" s="45"/>
      <c r="EJ404" s="45"/>
      <c r="EK404" s="45"/>
      <c r="EL404" s="45"/>
      <c r="EM404" s="45"/>
      <c r="EN404" s="45"/>
      <c r="EO404" s="45"/>
      <c r="EP404" s="45"/>
      <c r="EQ404" s="45"/>
      <c r="ER404" s="45"/>
      <c r="ES404" s="45"/>
      <c r="ET404" s="45"/>
      <c r="EU404" s="45"/>
      <c r="EV404" s="8"/>
      <c r="EW404" s="8"/>
      <c r="EX404" s="8"/>
      <c r="EY404" s="8"/>
      <c r="EZ404" s="45"/>
      <c r="FA404" s="45"/>
      <c r="FB404" s="45"/>
      <c r="FC404" s="45"/>
      <c r="FD404" s="45"/>
      <c r="FE404" s="45"/>
      <c r="FF404" s="45"/>
      <c r="FG404" s="45"/>
      <c r="FH404" s="45"/>
      <c r="FI404" s="45"/>
      <c r="FJ404" s="45"/>
      <c r="FK404" s="45"/>
      <c r="FL404" s="45"/>
      <c r="FM404" s="45"/>
      <c r="FN404" s="45"/>
      <c r="FO404" s="45"/>
      <c r="FP404" s="45"/>
      <c r="FQ404" s="45"/>
      <c r="FR404" s="45"/>
      <c r="FS404" s="45"/>
    </row>
    <row r="405" spans="1:175" ht="15.5" x14ac:dyDescent="0.35">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8"/>
      <c r="AO405" s="8"/>
      <c r="AP405" s="8"/>
      <c r="AQ405" s="8"/>
      <c r="AR405" s="8"/>
      <c r="AS405" s="45"/>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45"/>
      <c r="DD405" s="45"/>
      <c r="DE405" s="45"/>
      <c r="DF405" s="45"/>
      <c r="DG405" s="45"/>
      <c r="DH405" s="45"/>
      <c r="DI405" s="45"/>
      <c r="DJ405" s="45"/>
      <c r="DK405" s="45"/>
      <c r="DL405" s="45"/>
      <c r="DM405" s="45"/>
      <c r="DN405" s="45"/>
      <c r="DO405" s="45"/>
      <c r="DP405" s="45"/>
      <c r="DQ405" s="45"/>
      <c r="DR405" s="45"/>
      <c r="DS405" s="45"/>
      <c r="DT405" s="45"/>
      <c r="DU405" s="45"/>
      <c r="DV405" s="45"/>
      <c r="DW405" s="45"/>
      <c r="DX405" s="45"/>
      <c r="DY405" s="45"/>
      <c r="DZ405" s="45"/>
      <c r="EA405" s="45"/>
      <c r="EB405" s="45"/>
      <c r="EC405" s="45"/>
      <c r="ED405" s="45"/>
      <c r="EE405" s="45"/>
      <c r="EF405" s="45"/>
      <c r="EG405" s="45"/>
      <c r="EH405" s="45"/>
      <c r="EI405" s="45"/>
      <c r="EJ405" s="45"/>
      <c r="EK405" s="45"/>
      <c r="EL405" s="45"/>
      <c r="EM405" s="45"/>
      <c r="EN405" s="45"/>
      <c r="EO405" s="45"/>
      <c r="EP405" s="45"/>
      <c r="EQ405" s="45"/>
      <c r="ER405" s="45"/>
      <c r="ES405" s="45"/>
      <c r="ET405" s="45"/>
      <c r="EU405" s="45"/>
      <c r="EV405" s="8"/>
      <c r="EW405" s="8"/>
      <c r="EX405" s="8"/>
      <c r="EY405" s="8"/>
      <c r="EZ405" s="45"/>
      <c r="FA405" s="45"/>
      <c r="FB405" s="45"/>
      <c r="FC405" s="45"/>
      <c r="FD405" s="45"/>
      <c r="FE405" s="45"/>
      <c r="FF405" s="45"/>
      <c r="FG405" s="45"/>
      <c r="FH405" s="45"/>
      <c r="FI405" s="45"/>
      <c r="FJ405" s="45"/>
      <c r="FK405" s="45"/>
      <c r="FL405" s="45"/>
      <c r="FM405" s="45"/>
      <c r="FN405" s="45"/>
      <c r="FO405" s="45"/>
      <c r="FP405" s="45"/>
      <c r="FQ405" s="45"/>
      <c r="FR405" s="45"/>
      <c r="FS405" s="45"/>
    </row>
    <row r="406" spans="1:175" ht="15.5" x14ac:dyDescent="0.35">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8"/>
      <c r="AO406" s="8"/>
      <c r="AP406" s="8"/>
      <c r="AQ406" s="8"/>
      <c r="AR406" s="8"/>
      <c r="AS406" s="45"/>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45"/>
      <c r="DD406" s="45"/>
      <c r="DE406" s="45"/>
      <c r="DF406" s="45"/>
      <c r="DG406" s="45"/>
      <c r="DH406" s="45"/>
      <c r="DI406" s="45"/>
      <c r="DJ406" s="45"/>
      <c r="DK406" s="45"/>
      <c r="DL406" s="45"/>
      <c r="DM406" s="45"/>
      <c r="DN406" s="45"/>
      <c r="DO406" s="45"/>
      <c r="DP406" s="45"/>
      <c r="DQ406" s="45"/>
      <c r="DR406" s="45"/>
      <c r="DS406" s="45"/>
      <c r="DT406" s="45"/>
      <c r="DU406" s="45"/>
      <c r="DV406" s="45"/>
      <c r="DW406" s="45"/>
      <c r="DX406" s="45"/>
      <c r="DY406" s="45"/>
      <c r="DZ406" s="45"/>
      <c r="EA406" s="45"/>
      <c r="EB406" s="45"/>
      <c r="EC406" s="45"/>
      <c r="ED406" s="45"/>
      <c r="EE406" s="45"/>
      <c r="EF406" s="45"/>
      <c r="EG406" s="45"/>
      <c r="EH406" s="45"/>
      <c r="EI406" s="45"/>
      <c r="EJ406" s="45"/>
      <c r="EK406" s="45"/>
      <c r="EL406" s="45"/>
      <c r="EM406" s="45"/>
      <c r="EN406" s="45"/>
      <c r="EO406" s="45"/>
      <c r="EP406" s="45"/>
      <c r="EQ406" s="45"/>
      <c r="ER406" s="45"/>
      <c r="ES406" s="45"/>
      <c r="ET406" s="45"/>
      <c r="EU406" s="45"/>
      <c r="EV406" s="8"/>
      <c r="EW406" s="8"/>
      <c r="EX406" s="8"/>
      <c r="EY406" s="8"/>
      <c r="EZ406" s="45"/>
      <c r="FA406" s="45"/>
      <c r="FB406" s="45"/>
      <c r="FC406" s="45"/>
      <c r="FD406" s="45"/>
      <c r="FE406" s="45"/>
      <c r="FF406" s="45"/>
      <c r="FG406" s="45"/>
      <c r="FH406" s="45"/>
      <c r="FI406" s="45"/>
      <c r="FJ406" s="45"/>
      <c r="FK406" s="45"/>
      <c r="FL406" s="45"/>
      <c r="FM406" s="45"/>
      <c r="FN406" s="45"/>
      <c r="FO406" s="45"/>
      <c r="FP406" s="45"/>
      <c r="FQ406" s="45"/>
      <c r="FR406" s="45"/>
      <c r="FS406" s="45"/>
    </row>
    <row r="407" spans="1:175" ht="15.5" x14ac:dyDescent="0.35">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8"/>
      <c r="AO407" s="8"/>
      <c r="AP407" s="8"/>
      <c r="AQ407" s="8"/>
      <c r="AR407" s="8"/>
      <c r="AS407" s="45"/>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45"/>
      <c r="DD407" s="45"/>
      <c r="DE407" s="45"/>
      <c r="DF407" s="45"/>
      <c r="DG407" s="45"/>
      <c r="DH407" s="45"/>
      <c r="DI407" s="45"/>
      <c r="DJ407" s="45"/>
      <c r="DK407" s="45"/>
      <c r="DL407" s="45"/>
      <c r="DM407" s="45"/>
      <c r="DN407" s="45"/>
      <c r="DO407" s="45"/>
      <c r="DP407" s="45"/>
      <c r="DQ407" s="45"/>
      <c r="DR407" s="45"/>
      <c r="DS407" s="45"/>
      <c r="DT407" s="45"/>
      <c r="DU407" s="45"/>
      <c r="DV407" s="45"/>
      <c r="DW407" s="45"/>
      <c r="DX407" s="45"/>
      <c r="DY407" s="45"/>
      <c r="DZ407" s="45"/>
      <c r="EA407" s="45"/>
      <c r="EB407" s="45"/>
      <c r="EC407" s="45"/>
      <c r="ED407" s="45"/>
      <c r="EE407" s="45"/>
      <c r="EF407" s="45"/>
      <c r="EG407" s="45"/>
      <c r="EH407" s="45"/>
      <c r="EI407" s="45"/>
      <c r="EJ407" s="45"/>
      <c r="EK407" s="45"/>
      <c r="EL407" s="45"/>
      <c r="EM407" s="45"/>
      <c r="EN407" s="45"/>
      <c r="EO407" s="45"/>
      <c r="EP407" s="45"/>
      <c r="EQ407" s="45"/>
      <c r="ER407" s="45"/>
      <c r="ES407" s="45"/>
      <c r="ET407" s="45"/>
      <c r="EU407" s="45"/>
      <c r="EV407" s="8"/>
      <c r="EW407" s="8"/>
      <c r="EX407" s="8"/>
      <c r="EY407" s="8"/>
      <c r="EZ407" s="45"/>
      <c r="FA407" s="45"/>
      <c r="FB407" s="45"/>
      <c r="FC407" s="45"/>
      <c r="FD407" s="45"/>
      <c r="FE407" s="45"/>
      <c r="FF407" s="45"/>
      <c r="FG407" s="45"/>
      <c r="FH407" s="45"/>
      <c r="FI407" s="45"/>
      <c r="FJ407" s="45"/>
      <c r="FK407" s="45"/>
      <c r="FL407" s="45"/>
      <c r="FM407" s="45"/>
      <c r="FN407" s="45"/>
      <c r="FO407" s="45"/>
      <c r="FP407" s="45"/>
      <c r="FQ407" s="45"/>
      <c r="FR407" s="45"/>
      <c r="FS407" s="45"/>
    </row>
    <row r="408" spans="1:175" ht="15.5" x14ac:dyDescent="0.35">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8"/>
      <c r="AO408" s="8"/>
      <c r="AP408" s="8"/>
      <c r="AQ408" s="8"/>
      <c r="AR408" s="8"/>
      <c r="AS408" s="45"/>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45"/>
      <c r="DD408" s="45"/>
      <c r="DE408" s="45"/>
      <c r="DF408" s="45"/>
      <c r="DG408" s="45"/>
      <c r="DH408" s="45"/>
      <c r="DI408" s="45"/>
      <c r="DJ408" s="45"/>
      <c r="DK408" s="45"/>
      <c r="DL408" s="45"/>
      <c r="DM408" s="45"/>
      <c r="DN408" s="45"/>
      <c r="DO408" s="45"/>
      <c r="DP408" s="45"/>
      <c r="DQ408" s="45"/>
      <c r="DR408" s="45"/>
      <c r="DS408" s="45"/>
      <c r="DT408" s="45"/>
      <c r="DU408" s="45"/>
      <c r="DV408" s="45"/>
      <c r="DW408" s="45"/>
      <c r="DX408" s="45"/>
      <c r="DY408" s="45"/>
      <c r="DZ408" s="45"/>
      <c r="EA408" s="45"/>
      <c r="EB408" s="45"/>
      <c r="EC408" s="45"/>
      <c r="ED408" s="45"/>
      <c r="EE408" s="45"/>
      <c r="EF408" s="45"/>
      <c r="EG408" s="45"/>
      <c r="EH408" s="45"/>
      <c r="EI408" s="45"/>
      <c r="EJ408" s="45"/>
      <c r="EK408" s="45"/>
      <c r="EL408" s="45"/>
      <c r="EM408" s="45"/>
      <c r="EN408" s="45"/>
      <c r="EO408" s="45"/>
      <c r="EP408" s="45"/>
      <c r="EQ408" s="45"/>
      <c r="ER408" s="45"/>
      <c r="ES408" s="45"/>
      <c r="ET408" s="45"/>
      <c r="EU408" s="45"/>
      <c r="EV408" s="8"/>
      <c r="EW408" s="8"/>
      <c r="EX408" s="8"/>
      <c r="EY408" s="8"/>
      <c r="EZ408" s="45"/>
      <c r="FA408" s="45"/>
      <c r="FB408" s="45"/>
      <c r="FC408" s="45"/>
      <c r="FD408" s="45"/>
      <c r="FE408" s="45"/>
      <c r="FF408" s="45"/>
      <c r="FG408" s="45"/>
      <c r="FH408" s="45"/>
      <c r="FI408" s="45"/>
      <c r="FJ408" s="45"/>
      <c r="FK408" s="45"/>
      <c r="FL408" s="45"/>
      <c r="FM408" s="45"/>
      <c r="FN408" s="45"/>
      <c r="FO408" s="45"/>
      <c r="FP408" s="45"/>
      <c r="FQ408" s="45"/>
      <c r="FR408" s="45"/>
      <c r="FS408" s="45"/>
    </row>
    <row r="409" spans="1:175" ht="15.5" x14ac:dyDescent="0.35">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8"/>
      <c r="AO409" s="8"/>
      <c r="AP409" s="8"/>
      <c r="AQ409" s="8"/>
      <c r="AR409" s="8"/>
      <c r="AS409" s="45"/>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45"/>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8"/>
      <c r="EW409" s="8"/>
      <c r="EX409" s="8"/>
      <c r="EY409" s="8"/>
      <c r="EZ409" s="45"/>
      <c r="FA409" s="45"/>
      <c r="FB409" s="45"/>
      <c r="FC409" s="45"/>
      <c r="FD409" s="45"/>
      <c r="FE409" s="45"/>
      <c r="FF409" s="45"/>
      <c r="FG409" s="45"/>
      <c r="FH409" s="45"/>
      <c r="FI409" s="45"/>
      <c r="FJ409" s="45"/>
      <c r="FK409" s="45"/>
      <c r="FL409" s="45"/>
      <c r="FM409" s="45"/>
      <c r="FN409" s="45"/>
      <c r="FO409" s="45"/>
      <c r="FP409" s="45"/>
      <c r="FQ409" s="45"/>
      <c r="FR409" s="45"/>
      <c r="FS409" s="45"/>
    </row>
    <row r="410" spans="1:175" ht="15.5" x14ac:dyDescent="0.35">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8"/>
      <c r="AO410" s="8"/>
      <c r="AP410" s="8"/>
      <c r="AQ410" s="8"/>
      <c r="AR410" s="8"/>
      <c r="AS410" s="45"/>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45"/>
      <c r="DD410" s="45"/>
      <c r="DE410" s="45"/>
      <c r="DF410" s="45"/>
      <c r="DG410" s="45"/>
      <c r="DH410" s="45"/>
      <c r="DI410" s="45"/>
      <c r="DJ410" s="45"/>
      <c r="DK410" s="45"/>
      <c r="DL410" s="45"/>
      <c r="DM410" s="45"/>
      <c r="DN410" s="45"/>
      <c r="DO410" s="45"/>
      <c r="DP410" s="45"/>
      <c r="DQ410" s="45"/>
      <c r="DR410" s="45"/>
      <c r="DS410" s="45"/>
      <c r="DT410" s="45"/>
      <c r="DU410" s="45"/>
      <c r="DV410" s="45"/>
      <c r="DW410" s="45"/>
      <c r="DX410" s="45"/>
      <c r="DY410" s="45"/>
      <c r="DZ410" s="45"/>
      <c r="EA410" s="45"/>
      <c r="EB410" s="45"/>
      <c r="EC410" s="45"/>
      <c r="ED410" s="45"/>
      <c r="EE410" s="45"/>
      <c r="EF410" s="45"/>
      <c r="EG410" s="45"/>
      <c r="EH410" s="45"/>
      <c r="EI410" s="45"/>
      <c r="EJ410" s="45"/>
      <c r="EK410" s="45"/>
      <c r="EL410" s="45"/>
      <c r="EM410" s="45"/>
      <c r="EN410" s="45"/>
      <c r="EO410" s="45"/>
      <c r="EP410" s="45"/>
      <c r="EQ410" s="45"/>
      <c r="ER410" s="45"/>
      <c r="ES410" s="45"/>
      <c r="ET410" s="45"/>
      <c r="EU410" s="45"/>
      <c r="EV410" s="8"/>
      <c r="EW410" s="8"/>
      <c r="EX410" s="8"/>
      <c r="EY410" s="8"/>
      <c r="EZ410" s="45"/>
      <c r="FA410" s="45"/>
      <c r="FB410" s="45"/>
      <c r="FC410" s="45"/>
      <c r="FD410" s="45"/>
      <c r="FE410" s="45"/>
      <c r="FF410" s="45"/>
      <c r="FG410" s="45"/>
      <c r="FH410" s="45"/>
      <c r="FI410" s="45"/>
      <c r="FJ410" s="45"/>
      <c r="FK410" s="45"/>
      <c r="FL410" s="45"/>
      <c r="FM410" s="45"/>
      <c r="FN410" s="45"/>
      <c r="FO410" s="45"/>
      <c r="FP410" s="45"/>
      <c r="FQ410" s="45"/>
      <c r="FR410" s="45"/>
      <c r="FS410" s="45"/>
    </row>
    <row r="411" spans="1:175" ht="15.5" x14ac:dyDescent="0.35">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8"/>
      <c r="AO411" s="8"/>
      <c r="AP411" s="8"/>
      <c r="AQ411" s="8"/>
      <c r="AR411" s="8"/>
      <c r="AS411" s="45"/>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45"/>
      <c r="DD411" s="45"/>
      <c r="DE411" s="45"/>
      <c r="DF411" s="45"/>
      <c r="DG411" s="45"/>
      <c r="DH411" s="45"/>
      <c r="DI411" s="45"/>
      <c r="DJ411" s="45"/>
      <c r="DK411" s="45"/>
      <c r="DL411" s="45"/>
      <c r="DM411" s="45"/>
      <c r="DN411" s="45"/>
      <c r="DO411" s="45"/>
      <c r="DP411" s="45"/>
      <c r="DQ411" s="45"/>
      <c r="DR411" s="45"/>
      <c r="DS411" s="45"/>
      <c r="DT411" s="45"/>
      <c r="DU411" s="45"/>
      <c r="DV411" s="45"/>
      <c r="DW411" s="45"/>
      <c r="DX411" s="45"/>
      <c r="DY411" s="45"/>
      <c r="DZ411" s="45"/>
      <c r="EA411" s="45"/>
      <c r="EB411" s="45"/>
      <c r="EC411" s="45"/>
      <c r="ED411" s="45"/>
      <c r="EE411" s="45"/>
      <c r="EF411" s="45"/>
      <c r="EG411" s="45"/>
      <c r="EH411" s="45"/>
      <c r="EI411" s="45"/>
      <c r="EJ411" s="45"/>
      <c r="EK411" s="45"/>
      <c r="EL411" s="45"/>
      <c r="EM411" s="45"/>
      <c r="EN411" s="45"/>
      <c r="EO411" s="45"/>
      <c r="EP411" s="45"/>
      <c r="EQ411" s="45"/>
      <c r="ER411" s="45"/>
      <c r="ES411" s="45"/>
      <c r="ET411" s="45"/>
      <c r="EU411" s="45"/>
      <c r="EV411" s="8"/>
      <c r="EW411" s="8"/>
      <c r="EX411" s="8"/>
      <c r="EY411" s="8"/>
      <c r="EZ411" s="45"/>
      <c r="FA411" s="45"/>
      <c r="FB411" s="45"/>
      <c r="FC411" s="45"/>
      <c r="FD411" s="45"/>
      <c r="FE411" s="45"/>
      <c r="FF411" s="45"/>
      <c r="FG411" s="45"/>
      <c r="FH411" s="45"/>
      <c r="FI411" s="45"/>
      <c r="FJ411" s="45"/>
      <c r="FK411" s="45"/>
      <c r="FL411" s="45"/>
      <c r="FM411" s="45"/>
      <c r="FN411" s="45"/>
      <c r="FO411" s="45"/>
      <c r="FP411" s="45"/>
      <c r="FQ411" s="45"/>
      <c r="FR411" s="45"/>
      <c r="FS411" s="45"/>
    </row>
    <row r="412" spans="1:175" ht="15.5" x14ac:dyDescent="0.35">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8"/>
      <c r="AO412" s="8"/>
      <c r="AP412" s="8"/>
      <c r="AQ412" s="8"/>
      <c r="AR412" s="8"/>
      <c r="AS412" s="45"/>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45"/>
      <c r="DD412" s="45"/>
      <c r="DE412" s="45"/>
      <c r="DF412" s="45"/>
      <c r="DG412" s="45"/>
      <c r="DH412" s="45"/>
      <c r="DI412" s="45"/>
      <c r="DJ412" s="45"/>
      <c r="DK412" s="45"/>
      <c r="DL412" s="45"/>
      <c r="DM412" s="45"/>
      <c r="DN412" s="45"/>
      <c r="DO412" s="45"/>
      <c r="DP412" s="45"/>
      <c r="DQ412" s="45"/>
      <c r="DR412" s="45"/>
      <c r="DS412" s="45"/>
      <c r="DT412" s="45"/>
      <c r="DU412" s="45"/>
      <c r="DV412" s="45"/>
      <c r="DW412" s="45"/>
      <c r="DX412" s="45"/>
      <c r="DY412" s="45"/>
      <c r="DZ412" s="45"/>
      <c r="EA412" s="45"/>
      <c r="EB412" s="45"/>
      <c r="EC412" s="45"/>
      <c r="ED412" s="45"/>
      <c r="EE412" s="45"/>
      <c r="EF412" s="45"/>
      <c r="EG412" s="45"/>
      <c r="EH412" s="45"/>
      <c r="EI412" s="45"/>
      <c r="EJ412" s="45"/>
      <c r="EK412" s="45"/>
      <c r="EL412" s="45"/>
      <c r="EM412" s="45"/>
      <c r="EN412" s="45"/>
      <c r="EO412" s="45"/>
      <c r="EP412" s="45"/>
      <c r="EQ412" s="45"/>
      <c r="ER412" s="45"/>
      <c r="ES412" s="45"/>
      <c r="ET412" s="45"/>
      <c r="EU412" s="45"/>
      <c r="EV412" s="8"/>
      <c r="EW412" s="8"/>
      <c r="EX412" s="8"/>
      <c r="EY412" s="8"/>
      <c r="EZ412" s="45"/>
      <c r="FA412" s="45"/>
      <c r="FB412" s="45"/>
      <c r="FC412" s="45"/>
      <c r="FD412" s="45"/>
      <c r="FE412" s="45"/>
      <c r="FF412" s="45"/>
      <c r="FG412" s="45"/>
      <c r="FH412" s="45"/>
      <c r="FI412" s="45"/>
      <c r="FJ412" s="45"/>
      <c r="FK412" s="45"/>
      <c r="FL412" s="45"/>
      <c r="FM412" s="45"/>
      <c r="FN412" s="45"/>
      <c r="FO412" s="45"/>
      <c r="FP412" s="45"/>
      <c r="FQ412" s="45"/>
      <c r="FR412" s="45"/>
      <c r="FS412" s="45"/>
    </row>
    <row r="413" spans="1:175" ht="15.5" x14ac:dyDescent="0.35">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8"/>
      <c r="AO413" s="8"/>
      <c r="AP413" s="8"/>
      <c r="AQ413" s="8"/>
      <c r="AR413" s="8"/>
      <c r="AS413" s="45"/>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45"/>
      <c r="DD413" s="45"/>
      <c r="DE413" s="45"/>
      <c r="DF413" s="45"/>
      <c r="DG413" s="45"/>
      <c r="DH413" s="45"/>
      <c r="DI413" s="45"/>
      <c r="DJ413" s="45"/>
      <c r="DK413" s="45"/>
      <c r="DL413" s="45"/>
      <c r="DM413" s="45"/>
      <c r="DN413" s="45"/>
      <c r="DO413" s="45"/>
      <c r="DP413" s="45"/>
      <c r="DQ413" s="45"/>
      <c r="DR413" s="45"/>
      <c r="DS413" s="45"/>
      <c r="DT413" s="45"/>
      <c r="DU413" s="45"/>
      <c r="DV413" s="45"/>
      <c r="DW413" s="45"/>
      <c r="DX413" s="45"/>
      <c r="DY413" s="45"/>
      <c r="DZ413" s="45"/>
      <c r="EA413" s="45"/>
      <c r="EB413" s="45"/>
      <c r="EC413" s="45"/>
      <c r="ED413" s="45"/>
      <c r="EE413" s="45"/>
      <c r="EF413" s="45"/>
      <c r="EG413" s="45"/>
      <c r="EH413" s="45"/>
      <c r="EI413" s="45"/>
      <c r="EJ413" s="45"/>
      <c r="EK413" s="45"/>
      <c r="EL413" s="45"/>
      <c r="EM413" s="45"/>
      <c r="EN413" s="45"/>
      <c r="EO413" s="45"/>
      <c r="EP413" s="45"/>
      <c r="EQ413" s="45"/>
      <c r="ER413" s="45"/>
      <c r="ES413" s="45"/>
      <c r="ET413" s="45"/>
      <c r="EU413" s="45"/>
      <c r="EV413" s="8"/>
      <c r="EW413" s="8"/>
      <c r="EX413" s="8"/>
      <c r="EY413" s="8"/>
      <c r="EZ413" s="45"/>
      <c r="FA413" s="45"/>
      <c r="FB413" s="45"/>
      <c r="FC413" s="45"/>
      <c r="FD413" s="45"/>
      <c r="FE413" s="45"/>
      <c r="FF413" s="45"/>
      <c r="FG413" s="45"/>
      <c r="FH413" s="45"/>
      <c r="FI413" s="45"/>
      <c r="FJ413" s="45"/>
      <c r="FK413" s="45"/>
      <c r="FL413" s="45"/>
      <c r="FM413" s="45"/>
      <c r="FN413" s="45"/>
      <c r="FO413" s="45"/>
      <c r="FP413" s="45"/>
      <c r="FQ413" s="45"/>
      <c r="FR413" s="45"/>
      <c r="FS413" s="45"/>
    </row>
    <row r="414" spans="1:175" ht="15.5" x14ac:dyDescent="0.35">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8"/>
      <c r="AO414" s="8"/>
      <c r="AP414" s="8"/>
      <c r="AQ414" s="8"/>
      <c r="AR414" s="8"/>
      <c r="AS414" s="45"/>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45"/>
      <c r="DD414" s="45"/>
      <c r="DE414" s="45"/>
      <c r="DF414" s="45"/>
      <c r="DG414" s="45"/>
      <c r="DH414" s="45"/>
      <c r="DI414" s="45"/>
      <c r="DJ414" s="45"/>
      <c r="DK414" s="45"/>
      <c r="DL414" s="45"/>
      <c r="DM414" s="45"/>
      <c r="DN414" s="45"/>
      <c r="DO414" s="45"/>
      <c r="DP414" s="45"/>
      <c r="DQ414" s="45"/>
      <c r="DR414" s="45"/>
      <c r="DS414" s="45"/>
      <c r="DT414" s="45"/>
      <c r="DU414" s="45"/>
      <c r="DV414" s="45"/>
      <c r="DW414" s="45"/>
      <c r="DX414" s="45"/>
      <c r="DY414" s="45"/>
      <c r="DZ414" s="45"/>
      <c r="EA414" s="45"/>
      <c r="EB414" s="45"/>
      <c r="EC414" s="45"/>
      <c r="ED414" s="45"/>
      <c r="EE414" s="45"/>
      <c r="EF414" s="45"/>
      <c r="EG414" s="45"/>
      <c r="EH414" s="45"/>
      <c r="EI414" s="45"/>
      <c r="EJ414" s="45"/>
      <c r="EK414" s="45"/>
      <c r="EL414" s="45"/>
      <c r="EM414" s="45"/>
      <c r="EN414" s="45"/>
      <c r="EO414" s="45"/>
      <c r="EP414" s="45"/>
      <c r="EQ414" s="45"/>
      <c r="ER414" s="45"/>
      <c r="ES414" s="45"/>
      <c r="ET414" s="45"/>
      <c r="EU414" s="45"/>
      <c r="EV414" s="8"/>
      <c r="EW414" s="8"/>
      <c r="EX414" s="8"/>
      <c r="EY414" s="8"/>
      <c r="EZ414" s="45"/>
      <c r="FA414" s="45"/>
      <c r="FB414" s="45"/>
      <c r="FC414" s="45"/>
      <c r="FD414" s="45"/>
      <c r="FE414" s="45"/>
      <c r="FF414" s="45"/>
      <c r="FG414" s="45"/>
      <c r="FH414" s="45"/>
      <c r="FI414" s="45"/>
      <c r="FJ414" s="45"/>
      <c r="FK414" s="45"/>
      <c r="FL414" s="45"/>
      <c r="FM414" s="45"/>
      <c r="FN414" s="45"/>
      <c r="FO414" s="45"/>
      <c r="FP414" s="45"/>
      <c r="FQ414" s="45"/>
      <c r="FR414" s="45"/>
      <c r="FS414" s="45"/>
    </row>
    <row r="415" spans="1:175" ht="15.5" x14ac:dyDescent="0.35">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8"/>
      <c r="AO415" s="8"/>
      <c r="AP415" s="8"/>
      <c r="AQ415" s="8"/>
      <c r="AR415" s="8"/>
      <c r="AS415" s="45"/>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45"/>
      <c r="DD415" s="45"/>
      <c r="DE415" s="45"/>
      <c r="DF415" s="45"/>
      <c r="DG415" s="45"/>
      <c r="DH415" s="45"/>
      <c r="DI415" s="45"/>
      <c r="DJ415" s="45"/>
      <c r="DK415" s="45"/>
      <c r="DL415" s="45"/>
      <c r="DM415" s="45"/>
      <c r="DN415" s="45"/>
      <c r="DO415" s="45"/>
      <c r="DP415" s="45"/>
      <c r="DQ415" s="45"/>
      <c r="DR415" s="45"/>
      <c r="DS415" s="45"/>
      <c r="DT415" s="45"/>
      <c r="DU415" s="45"/>
      <c r="DV415" s="45"/>
      <c r="DW415" s="45"/>
      <c r="DX415" s="45"/>
      <c r="DY415" s="45"/>
      <c r="DZ415" s="45"/>
      <c r="EA415" s="45"/>
      <c r="EB415" s="45"/>
      <c r="EC415" s="45"/>
      <c r="ED415" s="45"/>
      <c r="EE415" s="45"/>
      <c r="EF415" s="45"/>
      <c r="EG415" s="45"/>
      <c r="EH415" s="45"/>
      <c r="EI415" s="45"/>
      <c r="EJ415" s="45"/>
      <c r="EK415" s="45"/>
      <c r="EL415" s="45"/>
      <c r="EM415" s="45"/>
      <c r="EN415" s="45"/>
      <c r="EO415" s="45"/>
      <c r="EP415" s="45"/>
      <c r="EQ415" s="45"/>
      <c r="ER415" s="45"/>
      <c r="ES415" s="45"/>
      <c r="ET415" s="45"/>
      <c r="EU415" s="45"/>
      <c r="EV415" s="8"/>
      <c r="EW415" s="8"/>
      <c r="EX415" s="8"/>
      <c r="EY415" s="8"/>
      <c r="EZ415" s="45"/>
      <c r="FA415" s="45"/>
      <c r="FB415" s="45"/>
      <c r="FC415" s="45"/>
      <c r="FD415" s="45"/>
      <c r="FE415" s="45"/>
      <c r="FF415" s="45"/>
      <c r="FG415" s="45"/>
      <c r="FH415" s="45"/>
      <c r="FI415" s="45"/>
      <c r="FJ415" s="45"/>
      <c r="FK415" s="45"/>
      <c r="FL415" s="45"/>
      <c r="FM415" s="45"/>
      <c r="FN415" s="45"/>
      <c r="FO415" s="45"/>
      <c r="FP415" s="45"/>
      <c r="FQ415" s="45"/>
      <c r="FR415" s="45"/>
      <c r="FS415" s="45"/>
    </row>
    <row r="416" spans="1:175" ht="15.5" x14ac:dyDescent="0.35">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8"/>
      <c r="AO416" s="8"/>
      <c r="AP416" s="8"/>
      <c r="AQ416" s="8"/>
      <c r="AR416" s="8"/>
      <c r="AS416" s="45"/>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45"/>
      <c r="DD416" s="45"/>
      <c r="DE416" s="45"/>
      <c r="DF416" s="45"/>
      <c r="DG416" s="45"/>
      <c r="DH416" s="45"/>
      <c r="DI416" s="45"/>
      <c r="DJ416" s="45"/>
      <c r="DK416" s="45"/>
      <c r="DL416" s="45"/>
      <c r="DM416" s="45"/>
      <c r="DN416" s="45"/>
      <c r="DO416" s="45"/>
      <c r="DP416" s="45"/>
      <c r="DQ416" s="45"/>
      <c r="DR416" s="45"/>
      <c r="DS416" s="45"/>
      <c r="DT416" s="45"/>
      <c r="DU416" s="45"/>
      <c r="DV416" s="45"/>
      <c r="DW416" s="45"/>
      <c r="DX416" s="45"/>
      <c r="DY416" s="45"/>
      <c r="DZ416" s="45"/>
      <c r="EA416" s="45"/>
      <c r="EB416" s="45"/>
      <c r="EC416" s="45"/>
      <c r="ED416" s="45"/>
      <c r="EE416" s="45"/>
      <c r="EF416" s="45"/>
      <c r="EG416" s="45"/>
      <c r="EH416" s="45"/>
      <c r="EI416" s="45"/>
      <c r="EJ416" s="45"/>
      <c r="EK416" s="45"/>
      <c r="EL416" s="45"/>
      <c r="EM416" s="45"/>
      <c r="EN416" s="45"/>
      <c r="EO416" s="45"/>
      <c r="EP416" s="45"/>
      <c r="EQ416" s="45"/>
      <c r="ER416" s="45"/>
      <c r="ES416" s="45"/>
      <c r="ET416" s="45"/>
      <c r="EU416" s="45"/>
      <c r="EV416" s="8"/>
      <c r="EW416" s="8"/>
      <c r="EX416" s="8"/>
      <c r="EY416" s="8"/>
      <c r="EZ416" s="45"/>
      <c r="FA416" s="45"/>
      <c r="FB416" s="45"/>
      <c r="FC416" s="45"/>
      <c r="FD416" s="45"/>
      <c r="FE416" s="45"/>
      <c r="FF416" s="45"/>
      <c r="FG416" s="45"/>
      <c r="FH416" s="45"/>
      <c r="FI416" s="45"/>
      <c r="FJ416" s="45"/>
      <c r="FK416" s="45"/>
      <c r="FL416" s="45"/>
      <c r="FM416" s="45"/>
      <c r="FN416" s="45"/>
      <c r="FO416" s="45"/>
      <c r="FP416" s="45"/>
      <c r="FQ416" s="45"/>
      <c r="FR416" s="45"/>
      <c r="FS416" s="45"/>
    </row>
    <row r="417" spans="1:175" ht="15.5" x14ac:dyDescent="0.35">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8"/>
      <c r="AO417" s="8"/>
      <c r="AP417" s="8"/>
      <c r="AQ417" s="8"/>
      <c r="AR417" s="8"/>
      <c r="AS417" s="45"/>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45"/>
      <c r="DD417" s="45"/>
      <c r="DE417" s="45"/>
      <c r="DF417" s="45"/>
      <c r="DG417" s="45"/>
      <c r="DH417" s="45"/>
      <c r="DI417" s="45"/>
      <c r="DJ417" s="45"/>
      <c r="DK417" s="45"/>
      <c r="DL417" s="45"/>
      <c r="DM417" s="45"/>
      <c r="DN417" s="45"/>
      <c r="DO417" s="45"/>
      <c r="DP417" s="45"/>
      <c r="DQ417" s="45"/>
      <c r="DR417" s="45"/>
      <c r="DS417" s="45"/>
      <c r="DT417" s="45"/>
      <c r="DU417" s="45"/>
      <c r="DV417" s="45"/>
      <c r="DW417" s="45"/>
      <c r="DX417" s="45"/>
      <c r="DY417" s="45"/>
      <c r="DZ417" s="45"/>
      <c r="EA417" s="45"/>
      <c r="EB417" s="45"/>
      <c r="EC417" s="45"/>
      <c r="ED417" s="45"/>
      <c r="EE417" s="45"/>
      <c r="EF417" s="45"/>
      <c r="EG417" s="45"/>
      <c r="EH417" s="45"/>
      <c r="EI417" s="45"/>
      <c r="EJ417" s="45"/>
      <c r="EK417" s="45"/>
      <c r="EL417" s="45"/>
      <c r="EM417" s="45"/>
      <c r="EN417" s="45"/>
      <c r="EO417" s="45"/>
      <c r="EP417" s="45"/>
      <c r="EQ417" s="45"/>
      <c r="ER417" s="45"/>
      <c r="ES417" s="45"/>
      <c r="ET417" s="45"/>
      <c r="EU417" s="45"/>
      <c r="EV417" s="8"/>
      <c r="EW417" s="8"/>
      <c r="EX417" s="8"/>
      <c r="EY417" s="8"/>
      <c r="EZ417" s="45"/>
      <c r="FA417" s="45"/>
      <c r="FB417" s="45"/>
      <c r="FC417" s="45"/>
      <c r="FD417" s="45"/>
      <c r="FE417" s="45"/>
      <c r="FF417" s="45"/>
      <c r="FG417" s="45"/>
      <c r="FH417" s="45"/>
      <c r="FI417" s="45"/>
      <c r="FJ417" s="45"/>
      <c r="FK417" s="45"/>
      <c r="FL417" s="45"/>
      <c r="FM417" s="45"/>
      <c r="FN417" s="45"/>
      <c r="FO417" s="45"/>
      <c r="FP417" s="45"/>
      <c r="FQ417" s="45"/>
      <c r="FR417" s="45"/>
      <c r="FS417" s="45"/>
    </row>
    <row r="418" spans="1:175" ht="15.5" x14ac:dyDescent="0.35">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8"/>
      <c r="AO418" s="8"/>
      <c r="AP418" s="8"/>
      <c r="AQ418" s="8"/>
      <c r="AR418" s="8"/>
      <c r="AS418" s="45"/>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45"/>
      <c r="DD418" s="45"/>
      <c r="DE418" s="45"/>
      <c r="DF418" s="45"/>
      <c r="DG418" s="45"/>
      <c r="DH418" s="45"/>
      <c r="DI418" s="45"/>
      <c r="DJ418" s="45"/>
      <c r="DK418" s="45"/>
      <c r="DL418" s="45"/>
      <c r="DM418" s="45"/>
      <c r="DN418" s="45"/>
      <c r="DO418" s="45"/>
      <c r="DP418" s="45"/>
      <c r="DQ418" s="45"/>
      <c r="DR418" s="45"/>
      <c r="DS418" s="45"/>
      <c r="DT418" s="45"/>
      <c r="DU418" s="45"/>
      <c r="DV418" s="45"/>
      <c r="DW418" s="45"/>
      <c r="DX418" s="45"/>
      <c r="DY418" s="45"/>
      <c r="DZ418" s="45"/>
      <c r="EA418" s="45"/>
      <c r="EB418" s="45"/>
      <c r="EC418" s="45"/>
      <c r="ED418" s="45"/>
      <c r="EE418" s="45"/>
      <c r="EF418" s="45"/>
      <c r="EG418" s="45"/>
      <c r="EH418" s="45"/>
      <c r="EI418" s="45"/>
      <c r="EJ418" s="45"/>
      <c r="EK418" s="45"/>
      <c r="EL418" s="45"/>
      <c r="EM418" s="45"/>
      <c r="EN418" s="45"/>
      <c r="EO418" s="45"/>
      <c r="EP418" s="45"/>
      <c r="EQ418" s="45"/>
      <c r="ER418" s="45"/>
      <c r="ES418" s="45"/>
      <c r="ET418" s="45"/>
      <c r="EU418" s="45"/>
      <c r="EV418" s="8"/>
      <c r="EW418" s="8"/>
      <c r="EX418" s="8"/>
      <c r="EY418" s="8"/>
      <c r="EZ418" s="45"/>
      <c r="FA418" s="45"/>
      <c r="FB418" s="45"/>
      <c r="FC418" s="45"/>
      <c r="FD418" s="45"/>
      <c r="FE418" s="45"/>
      <c r="FF418" s="45"/>
      <c r="FG418" s="45"/>
      <c r="FH418" s="45"/>
      <c r="FI418" s="45"/>
      <c r="FJ418" s="45"/>
      <c r="FK418" s="45"/>
      <c r="FL418" s="45"/>
      <c r="FM418" s="45"/>
      <c r="FN418" s="45"/>
      <c r="FO418" s="45"/>
      <c r="FP418" s="45"/>
      <c r="FQ418" s="45"/>
      <c r="FR418" s="45"/>
      <c r="FS418" s="45"/>
    </row>
    <row r="419" spans="1:175" ht="15.5" x14ac:dyDescent="0.35">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8"/>
      <c r="AO419" s="8"/>
      <c r="AP419" s="8"/>
      <c r="AQ419" s="8"/>
      <c r="AR419" s="8"/>
      <c r="AS419" s="45"/>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45"/>
      <c r="DD419" s="45"/>
      <c r="DE419" s="45"/>
      <c r="DF419" s="45"/>
      <c r="DG419" s="45"/>
      <c r="DH419" s="45"/>
      <c r="DI419" s="45"/>
      <c r="DJ419" s="45"/>
      <c r="DK419" s="45"/>
      <c r="DL419" s="45"/>
      <c r="DM419" s="45"/>
      <c r="DN419" s="45"/>
      <c r="DO419" s="45"/>
      <c r="DP419" s="45"/>
      <c r="DQ419" s="45"/>
      <c r="DR419" s="45"/>
      <c r="DS419" s="45"/>
      <c r="DT419" s="45"/>
      <c r="DU419" s="45"/>
      <c r="DV419" s="45"/>
      <c r="DW419" s="45"/>
      <c r="DX419" s="45"/>
      <c r="DY419" s="45"/>
      <c r="DZ419" s="45"/>
      <c r="EA419" s="45"/>
      <c r="EB419" s="45"/>
      <c r="EC419" s="45"/>
      <c r="ED419" s="45"/>
      <c r="EE419" s="45"/>
      <c r="EF419" s="45"/>
      <c r="EG419" s="45"/>
      <c r="EH419" s="45"/>
      <c r="EI419" s="45"/>
      <c r="EJ419" s="45"/>
      <c r="EK419" s="45"/>
      <c r="EL419" s="45"/>
      <c r="EM419" s="45"/>
      <c r="EN419" s="45"/>
      <c r="EO419" s="45"/>
      <c r="EP419" s="45"/>
      <c r="EQ419" s="45"/>
      <c r="ER419" s="45"/>
      <c r="ES419" s="45"/>
      <c r="ET419" s="45"/>
      <c r="EU419" s="45"/>
      <c r="EV419" s="8"/>
      <c r="EW419" s="8"/>
      <c r="EX419" s="8"/>
      <c r="EY419" s="8"/>
      <c r="EZ419" s="45"/>
      <c r="FA419" s="45"/>
      <c r="FB419" s="45"/>
      <c r="FC419" s="45"/>
      <c r="FD419" s="45"/>
      <c r="FE419" s="45"/>
      <c r="FF419" s="45"/>
      <c r="FG419" s="45"/>
      <c r="FH419" s="45"/>
      <c r="FI419" s="45"/>
      <c r="FJ419" s="45"/>
      <c r="FK419" s="45"/>
      <c r="FL419" s="45"/>
      <c r="FM419" s="45"/>
      <c r="FN419" s="45"/>
      <c r="FO419" s="45"/>
      <c r="FP419" s="45"/>
      <c r="FQ419" s="45"/>
      <c r="FR419" s="45"/>
      <c r="FS419" s="45"/>
    </row>
    <row r="420" spans="1:175" ht="15.5" x14ac:dyDescent="0.35">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8"/>
      <c r="AO420" s="8"/>
      <c r="AP420" s="8"/>
      <c r="AQ420" s="8"/>
      <c r="AR420" s="8"/>
      <c r="AS420" s="45"/>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45"/>
      <c r="DD420" s="45"/>
      <c r="DE420" s="45"/>
      <c r="DF420" s="45"/>
      <c r="DG420" s="45"/>
      <c r="DH420" s="45"/>
      <c r="DI420" s="45"/>
      <c r="DJ420" s="45"/>
      <c r="DK420" s="45"/>
      <c r="DL420" s="45"/>
      <c r="DM420" s="45"/>
      <c r="DN420" s="45"/>
      <c r="DO420" s="45"/>
      <c r="DP420" s="45"/>
      <c r="DQ420" s="45"/>
      <c r="DR420" s="45"/>
      <c r="DS420" s="45"/>
      <c r="DT420" s="45"/>
      <c r="DU420" s="45"/>
      <c r="DV420" s="45"/>
      <c r="DW420" s="45"/>
      <c r="DX420" s="45"/>
      <c r="DY420" s="45"/>
      <c r="DZ420" s="45"/>
      <c r="EA420" s="45"/>
      <c r="EB420" s="45"/>
      <c r="EC420" s="45"/>
      <c r="ED420" s="45"/>
      <c r="EE420" s="45"/>
      <c r="EF420" s="45"/>
      <c r="EG420" s="45"/>
      <c r="EH420" s="45"/>
      <c r="EI420" s="45"/>
      <c r="EJ420" s="45"/>
      <c r="EK420" s="45"/>
      <c r="EL420" s="45"/>
      <c r="EM420" s="45"/>
      <c r="EN420" s="45"/>
      <c r="EO420" s="45"/>
      <c r="EP420" s="45"/>
      <c r="EQ420" s="45"/>
      <c r="ER420" s="45"/>
      <c r="ES420" s="45"/>
      <c r="ET420" s="45"/>
      <c r="EU420" s="45"/>
      <c r="EV420" s="8"/>
      <c r="EW420" s="8"/>
      <c r="EX420" s="8"/>
      <c r="EY420" s="8"/>
      <c r="EZ420" s="45"/>
      <c r="FA420" s="45"/>
      <c r="FB420" s="45"/>
      <c r="FC420" s="45"/>
      <c r="FD420" s="45"/>
      <c r="FE420" s="45"/>
      <c r="FF420" s="45"/>
      <c r="FG420" s="45"/>
      <c r="FH420" s="45"/>
      <c r="FI420" s="45"/>
      <c r="FJ420" s="45"/>
      <c r="FK420" s="45"/>
      <c r="FL420" s="45"/>
      <c r="FM420" s="45"/>
      <c r="FN420" s="45"/>
      <c r="FO420" s="45"/>
      <c r="FP420" s="45"/>
      <c r="FQ420" s="45"/>
      <c r="FR420" s="45"/>
      <c r="FS420" s="45"/>
    </row>
    <row r="421" spans="1:175" ht="15.5" x14ac:dyDescent="0.35">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8"/>
      <c r="AO421" s="8"/>
      <c r="AP421" s="8"/>
      <c r="AQ421" s="8"/>
      <c r="AR421" s="8"/>
      <c r="AS421" s="45"/>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45"/>
      <c r="DD421" s="45"/>
      <c r="DE421" s="45"/>
      <c r="DF421" s="45"/>
      <c r="DG421" s="45"/>
      <c r="DH421" s="45"/>
      <c r="DI421" s="45"/>
      <c r="DJ421" s="45"/>
      <c r="DK421" s="45"/>
      <c r="DL421" s="45"/>
      <c r="DM421" s="45"/>
      <c r="DN421" s="45"/>
      <c r="DO421" s="45"/>
      <c r="DP421" s="45"/>
      <c r="DQ421" s="45"/>
      <c r="DR421" s="45"/>
      <c r="DS421" s="45"/>
      <c r="DT421" s="45"/>
      <c r="DU421" s="45"/>
      <c r="DV421" s="45"/>
      <c r="DW421" s="45"/>
      <c r="DX421" s="45"/>
      <c r="DY421" s="45"/>
      <c r="DZ421" s="45"/>
      <c r="EA421" s="45"/>
      <c r="EB421" s="45"/>
      <c r="EC421" s="45"/>
      <c r="ED421" s="45"/>
      <c r="EE421" s="45"/>
      <c r="EF421" s="45"/>
      <c r="EG421" s="45"/>
      <c r="EH421" s="45"/>
      <c r="EI421" s="45"/>
      <c r="EJ421" s="45"/>
      <c r="EK421" s="45"/>
      <c r="EL421" s="45"/>
      <c r="EM421" s="45"/>
      <c r="EN421" s="45"/>
      <c r="EO421" s="45"/>
      <c r="EP421" s="45"/>
      <c r="EQ421" s="45"/>
      <c r="ER421" s="45"/>
      <c r="ES421" s="45"/>
      <c r="ET421" s="45"/>
      <c r="EU421" s="45"/>
      <c r="EV421" s="8"/>
      <c r="EW421" s="8"/>
      <c r="EX421" s="8"/>
      <c r="EY421" s="8"/>
      <c r="EZ421" s="45"/>
      <c r="FA421" s="45"/>
      <c r="FB421" s="45"/>
      <c r="FC421" s="45"/>
      <c r="FD421" s="45"/>
      <c r="FE421" s="45"/>
      <c r="FF421" s="45"/>
      <c r="FG421" s="45"/>
      <c r="FH421" s="45"/>
      <c r="FI421" s="45"/>
      <c r="FJ421" s="45"/>
      <c r="FK421" s="45"/>
      <c r="FL421" s="45"/>
      <c r="FM421" s="45"/>
      <c r="FN421" s="45"/>
      <c r="FO421" s="45"/>
      <c r="FP421" s="45"/>
      <c r="FQ421" s="45"/>
      <c r="FR421" s="45"/>
      <c r="FS421" s="45"/>
    </row>
    <row r="422" spans="1:175" ht="15.5" x14ac:dyDescent="0.35">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8"/>
      <c r="AO422" s="8"/>
      <c r="AP422" s="8"/>
      <c r="AQ422" s="8"/>
      <c r="AR422" s="8"/>
      <c r="AS422" s="45"/>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45"/>
      <c r="DD422" s="45"/>
      <c r="DE422" s="45"/>
      <c r="DF422" s="45"/>
      <c r="DG422" s="45"/>
      <c r="DH422" s="45"/>
      <c r="DI422" s="45"/>
      <c r="DJ422" s="45"/>
      <c r="DK422" s="45"/>
      <c r="DL422" s="45"/>
      <c r="DM422" s="45"/>
      <c r="DN422" s="45"/>
      <c r="DO422" s="45"/>
      <c r="DP422" s="45"/>
      <c r="DQ422" s="45"/>
      <c r="DR422" s="45"/>
      <c r="DS422" s="45"/>
      <c r="DT422" s="45"/>
      <c r="DU422" s="45"/>
      <c r="DV422" s="45"/>
      <c r="DW422" s="45"/>
      <c r="DX422" s="45"/>
      <c r="DY422" s="45"/>
      <c r="DZ422" s="45"/>
      <c r="EA422" s="45"/>
      <c r="EB422" s="45"/>
      <c r="EC422" s="45"/>
      <c r="ED422" s="45"/>
      <c r="EE422" s="45"/>
      <c r="EF422" s="45"/>
      <c r="EG422" s="45"/>
      <c r="EH422" s="45"/>
      <c r="EI422" s="45"/>
      <c r="EJ422" s="45"/>
      <c r="EK422" s="45"/>
      <c r="EL422" s="45"/>
      <c r="EM422" s="45"/>
      <c r="EN422" s="45"/>
      <c r="EO422" s="45"/>
      <c r="EP422" s="45"/>
      <c r="EQ422" s="45"/>
      <c r="ER422" s="45"/>
      <c r="ES422" s="45"/>
      <c r="ET422" s="45"/>
      <c r="EU422" s="45"/>
      <c r="EV422" s="8"/>
      <c r="EW422" s="8"/>
      <c r="EX422" s="8"/>
      <c r="EY422" s="8"/>
      <c r="EZ422" s="45"/>
      <c r="FA422" s="45"/>
      <c r="FB422" s="45"/>
      <c r="FC422" s="45"/>
      <c r="FD422" s="45"/>
      <c r="FE422" s="45"/>
      <c r="FF422" s="45"/>
      <c r="FG422" s="45"/>
      <c r="FH422" s="45"/>
      <c r="FI422" s="45"/>
      <c r="FJ422" s="45"/>
      <c r="FK422" s="45"/>
      <c r="FL422" s="45"/>
      <c r="FM422" s="45"/>
      <c r="FN422" s="45"/>
      <c r="FO422" s="45"/>
      <c r="FP422" s="45"/>
      <c r="FQ422" s="45"/>
      <c r="FR422" s="45"/>
      <c r="FS422" s="45"/>
    </row>
    <row r="423" spans="1:175" ht="15.5" x14ac:dyDescent="0.35">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8"/>
      <c r="AO423" s="8"/>
      <c r="AP423" s="8"/>
      <c r="AQ423" s="8"/>
      <c r="AR423" s="8"/>
      <c r="AS423" s="45"/>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45"/>
      <c r="DD423" s="45"/>
      <c r="DE423" s="45"/>
      <c r="DF423" s="45"/>
      <c r="DG423" s="45"/>
      <c r="DH423" s="45"/>
      <c r="DI423" s="45"/>
      <c r="DJ423" s="45"/>
      <c r="DK423" s="45"/>
      <c r="DL423" s="45"/>
      <c r="DM423" s="45"/>
      <c r="DN423" s="45"/>
      <c r="DO423" s="45"/>
      <c r="DP423" s="45"/>
      <c r="DQ423" s="45"/>
      <c r="DR423" s="45"/>
      <c r="DS423" s="45"/>
      <c r="DT423" s="45"/>
      <c r="DU423" s="45"/>
      <c r="DV423" s="45"/>
      <c r="DW423" s="45"/>
      <c r="DX423" s="45"/>
      <c r="DY423" s="45"/>
      <c r="DZ423" s="45"/>
      <c r="EA423" s="45"/>
      <c r="EB423" s="45"/>
      <c r="EC423" s="45"/>
      <c r="ED423" s="45"/>
      <c r="EE423" s="45"/>
      <c r="EF423" s="45"/>
      <c r="EG423" s="45"/>
      <c r="EH423" s="45"/>
      <c r="EI423" s="45"/>
      <c r="EJ423" s="45"/>
      <c r="EK423" s="45"/>
      <c r="EL423" s="45"/>
      <c r="EM423" s="45"/>
      <c r="EN423" s="45"/>
      <c r="EO423" s="45"/>
      <c r="EP423" s="45"/>
      <c r="EQ423" s="45"/>
      <c r="ER423" s="45"/>
      <c r="ES423" s="45"/>
      <c r="ET423" s="45"/>
      <c r="EU423" s="45"/>
      <c r="EV423" s="8"/>
      <c r="EW423" s="8"/>
      <c r="EX423" s="8"/>
      <c r="EY423" s="8"/>
      <c r="EZ423" s="45"/>
      <c r="FA423" s="45"/>
      <c r="FB423" s="45"/>
      <c r="FC423" s="45"/>
      <c r="FD423" s="45"/>
      <c r="FE423" s="45"/>
      <c r="FF423" s="45"/>
      <c r="FG423" s="45"/>
      <c r="FH423" s="45"/>
      <c r="FI423" s="45"/>
      <c r="FJ423" s="45"/>
      <c r="FK423" s="45"/>
      <c r="FL423" s="45"/>
      <c r="FM423" s="45"/>
      <c r="FN423" s="45"/>
      <c r="FO423" s="45"/>
      <c r="FP423" s="45"/>
      <c r="FQ423" s="45"/>
      <c r="FR423" s="45"/>
      <c r="FS423" s="45"/>
    </row>
    <row r="424" spans="1:175" ht="15.5" x14ac:dyDescent="0.35">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8"/>
      <c r="AO424" s="8"/>
      <c r="AP424" s="8"/>
      <c r="AQ424" s="8"/>
      <c r="AR424" s="8"/>
      <c r="AS424" s="45"/>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45"/>
      <c r="DD424" s="45"/>
      <c r="DE424" s="45"/>
      <c r="DF424" s="45"/>
      <c r="DG424" s="45"/>
      <c r="DH424" s="45"/>
      <c r="DI424" s="45"/>
      <c r="DJ424" s="45"/>
      <c r="DK424" s="45"/>
      <c r="DL424" s="45"/>
      <c r="DM424" s="45"/>
      <c r="DN424" s="45"/>
      <c r="DO424" s="45"/>
      <c r="DP424" s="45"/>
      <c r="DQ424" s="45"/>
      <c r="DR424" s="45"/>
      <c r="DS424" s="45"/>
      <c r="DT424" s="45"/>
      <c r="DU424" s="45"/>
      <c r="DV424" s="45"/>
      <c r="DW424" s="45"/>
      <c r="DX424" s="45"/>
      <c r="DY424" s="45"/>
      <c r="DZ424" s="45"/>
      <c r="EA424" s="45"/>
      <c r="EB424" s="45"/>
      <c r="EC424" s="45"/>
      <c r="ED424" s="45"/>
      <c r="EE424" s="45"/>
      <c r="EF424" s="45"/>
      <c r="EG424" s="45"/>
      <c r="EH424" s="45"/>
      <c r="EI424" s="45"/>
      <c r="EJ424" s="45"/>
      <c r="EK424" s="45"/>
      <c r="EL424" s="45"/>
      <c r="EM424" s="45"/>
      <c r="EN424" s="45"/>
      <c r="EO424" s="45"/>
      <c r="EP424" s="45"/>
      <c r="EQ424" s="45"/>
      <c r="ER424" s="45"/>
      <c r="ES424" s="45"/>
      <c r="ET424" s="45"/>
      <c r="EU424" s="45"/>
      <c r="EV424" s="8"/>
      <c r="EW424" s="8"/>
      <c r="EX424" s="8"/>
      <c r="EY424" s="8"/>
      <c r="EZ424" s="45"/>
      <c r="FA424" s="45"/>
      <c r="FB424" s="45"/>
      <c r="FC424" s="45"/>
      <c r="FD424" s="45"/>
      <c r="FE424" s="45"/>
      <c r="FF424" s="45"/>
      <c r="FG424" s="45"/>
      <c r="FH424" s="45"/>
      <c r="FI424" s="45"/>
      <c r="FJ424" s="45"/>
      <c r="FK424" s="45"/>
      <c r="FL424" s="45"/>
      <c r="FM424" s="45"/>
      <c r="FN424" s="45"/>
      <c r="FO424" s="45"/>
      <c r="FP424" s="45"/>
      <c r="FQ424" s="45"/>
      <c r="FR424" s="45"/>
      <c r="FS424" s="45"/>
    </row>
    <row r="425" spans="1:175" ht="15.5" x14ac:dyDescent="0.35">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8"/>
      <c r="AO425" s="8"/>
      <c r="AP425" s="8"/>
      <c r="AQ425" s="8"/>
      <c r="AR425" s="8"/>
      <c r="AS425" s="45"/>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45"/>
      <c r="DD425" s="45"/>
      <c r="DE425" s="45"/>
      <c r="DF425" s="45"/>
      <c r="DG425" s="45"/>
      <c r="DH425" s="45"/>
      <c r="DI425" s="45"/>
      <c r="DJ425" s="45"/>
      <c r="DK425" s="45"/>
      <c r="DL425" s="45"/>
      <c r="DM425" s="45"/>
      <c r="DN425" s="45"/>
      <c r="DO425" s="45"/>
      <c r="DP425" s="45"/>
      <c r="DQ425" s="45"/>
      <c r="DR425" s="45"/>
      <c r="DS425" s="45"/>
      <c r="DT425" s="45"/>
      <c r="DU425" s="45"/>
      <c r="DV425" s="45"/>
      <c r="DW425" s="45"/>
      <c r="DX425" s="45"/>
      <c r="DY425" s="45"/>
      <c r="DZ425" s="45"/>
      <c r="EA425" s="45"/>
      <c r="EB425" s="45"/>
      <c r="EC425" s="45"/>
      <c r="ED425" s="45"/>
      <c r="EE425" s="45"/>
      <c r="EF425" s="45"/>
      <c r="EG425" s="45"/>
      <c r="EH425" s="45"/>
      <c r="EI425" s="45"/>
      <c r="EJ425" s="45"/>
      <c r="EK425" s="45"/>
      <c r="EL425" s="45"/>
      <c r="EM425" s="45"/>
      <c r="EN425" s="45"/>
      <c r="EO425" s="45"/>
      <c r="EP425" s="45"/>
      <c r="EQ425" s="45"/>
      <c r="ER425" s="45"/>
      <c r="ES425" s="45"/>
      <c r="ET425" s="45"/>
      <c r="EU425" s="45"/>
      <c r="EV425" s="8"/>
      <c r="EW425" s="8"/>
      <c r="EX425" s="8"/>
      <c r="EY425" s="8"/>
      <c r="EZ425" s="45"/>
      <c r="FA425" s="45"/>
      <c r="FB425" s="45"/>
      <c r="FC425" s="45"/>
      <c r="FD425" s="45"/>
      <c r="FE425" s="45"/>
      <c r="FF425" s="45"/>
      <c r="FG425" s="45"/>
      <c r="FH425" s="45"/>
      <c r="FI425" s="45"/>
      <c r="FJ425" s="45"/>
      <c r="FK425" s="45"/>
      <c r="FL425" s="45"/>
      <c r="FM425" s="45"/>
      <c r="FN425" s="45"/>
      <c r="FO425" s="45"/>
      <c r="FP425" s="45"/>
      <c r="FQ425" s="45"/>
      <c r="FR425" s="45"/>
      <c r="FS425" s="45"/>
    </row>
    <row r="426" spans="1:175" ht="15.5" x14ac:dyDescent="0.35">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8"/>
      <c r="AO426" s="8"/>
      <c r="AP426" s="8"/>
      <c r="AQ426" s="8"/>
      <c r="AR426" s="8"/>
      <c r="AS426" s="45"/>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45"/>
      <c r="DD426" s="45"/>
      <c r="DE426" s="45"/>
      <c r="DF426" s="45"/>
      <c r="DG426" s="45"/>
      <c r="DH426" s="45"/>
      <c r="DI426" s="45"/>
      <c r="DJ426" s="45"/>
      <c r="DK426" s="45"/>
      <c r="DL426" s="45"/>
      <c r="DM426" s="45"/>
      <c r="DN426" s="45"/>
      <c r="DO426" s="45"/>
      <c r="DP426" s="45"/>
      <c r="DQ426" s="45"/>
      <c r="DR426" s="45"/>
      <c r="DS426" s="45"/>
      <c r="DT426" s="45"/>
      <c r="DU426" s="45"/>
      <c r="DV426" s="45"/>
      <c r="DW426" s="45"/>
      <c r="DX426" s="45"/>
      <c r="DY426" s="45"/>
      <c r="DZ426" s="45"/>
      <c r="EA426" s="45"/>
      <c r="EB426" s="45"/>
      <c r="EC426" s="45"/>
      <c r="ED426" s="45"/>
      <c r="EE426" s="45"/>
      <c r="EF426" s="45"/>
      <c r="EG426" s="45"/>
      <c r="EH426" s="45"/>
      <c r="EI426" s="45"/>
      <c r="EJ426" s="45"/>
      <c r="EK426" s="45"/>
      <c r="EL426" s="45"/>
      <c r="EM426" s="45"/>
      <c r="EN426" s="45"/>
      <c r="EO426" s="45"/>
      <c r="EP426" s="45"/>
      <c r="EQ426" s="45"/>
      <c r="ER426" s="45"/>
      <c r="ES426" s="45"/>
      <c r="ET426" s="45"/>
      <c r="EU426" s="45"/>
      <c r="EV426" s="8"/>
      <c r="EW426" s="8"/>
      <c r="EX426" s="8"/>
      <c r="EY426" s="8"/>
      <c r="EZ426" s="45"/>
      <c r="FA426" s="45"/>
      <c r="FB426" s="45"/>
      <c r="FC426" s="45"/>
      <c r="FD426" s="45"/>
      <c r="FE426" s="45"/>
      <c r="FF426" s="45"/>
      <c r="FG426" s="45"/>
      <c r="FH426" s="45"/>
      <c r="FI426" s="45"/>
      <c r="FJ426" s="45"/>
      <c r="FK426" s="45"/>
      <c r="FL426" s="45"/>
      <c r="FM426" s="45"/>
      <c r="FN426" s="45"/>
      <c r="FO426" s="45"/>
      <c r="FP426" s="45"/>
      <c r="FQ426" s="45"/>
      <c r="FR426" s="45"/>
      <c r="FS426" s="45"/>
    </row>
    <row r="427" spans="1:175" ht="15.5" x14ac:dyDescent="0.35">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8"/>
      <c r="AO427" s="8"/>
      <c r="AP427" s="8"/>
      <c r="AQ427" s="8"/>
      <c r="AR427" s="8"/>
      <c r="AS427" s="45"/>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45"/>
      <c r="DD427" s="45"/>
      <c r="DE427" s="45"/>
      <c r="DF427" s="45"/>
      <c r="DG427" s="45"/>
      <c r="DH427" s="45"/>
      <c r="DI427" s="45"/>
      <c r="DJ427" s="45"/>
      <c r="DK427" s="45"/>
      <c r="DL427" s="45"/>
      <c r="DM427" s="45"/>
      <c r="DN427" s="45"/>
      <c r="DO427" s="45"/>
      <c r="DP427" s="45"/>
      <c r="DQ427" s="45"/>
      <c r="DR427" s="45"/>
      <c r="DS427" s="45"/>
      <c r="DT427" s="45"/>
      <c r="DU427" s="45"/>
      <c r="DV427" s="45"/>
      <c r="DW427" s="45"/>
      <c r="DX427" s="45"/>
      <c r="DY427" s="45"/>
      <c r="DZ427" s="45"/>
      <c r="EA427" s="45"/>
      <c r="EB427" s="45"/>
      <c r="EC427" s="45"/>
      <c r="ED427" s="45"/>
      <c r="EE427" s="45"/>
      <c r="EF427" s="45"/>
      <c r="EG427" s="45"/>
      <c r="EH427" s="45"/>
      <c r="EI427" s="45"/>
      <c r="EJ427" s="45"/>
      <c r="EK427" s="45"/>
      <c r="EL427" s="45"/>
      <c r="EM427" s="45"/>
      <c r="EN427" s="45"/>
      <c r="EO427" s="45"/>
      <c r="EP427" s="45"/>
      <c r="EQ427" s="45"/>
      <c r="ER427" s="45"/>
      <c r="ES427" s="45"/>
      <c r="ET427" s="45"/>
      <c r="EU427" s="45"/>
      <c r="EV427" s="8"/>
      <c r="EW427" s="8"/>
      <c r="EX427" s="8"/>
      <c r="EY427" s="8"/>
      <c r="EZ427" s="45"/>
      <c r="FA427" s="45"/>
      <c r="FB427" s="45"/>
      <c r="FC427" s="45"/>
      <c r="FD427" s="45"/>
      <c r="FE427" s="45"/>
      <c r="FF427" s="45"/>
      <c r="FG427" s="45"/>
      <c r="FH427" s="45"/>
      <c r="FI427" s="45"/>
      <c r="FJ427" s="45"/>
      <c r="FK427" s="45"/>
      <c r="FL427" s="45"/>
      <c r="FM427" s="45"/>
      <c r="FN427" s="45"/>
      <c r="FO427" s="45"/>
      <c r="FP427" s="45"/>
      <c r="FQ427" s="45"/>
      <c r="FR427" s="45"/>
      <c r="FS427" s="45"/>
    </row>
    <row r="428" spans="1:175" ht="15.5" x14ac:dyDescent="0.35">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8"/>
      <c r="AO428" s="8"/>
      <c r="AP428" s="8"/>
      <c r="AQ428" s="8"/>
      <c r="AR428" s="8"/>
      <c r="AS428" s="45"/>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45"/>
      <c r="DD428" s="45"/>
      <c r="DE428" s="45"/>
      <c r="DF428" s="45"/>
      <c r="DG428" s="45"/>
      <c r="DH428" s="45"/>
      <c r="DI428" s="45"/>
      <c r="DJ428" s="45"/>
      <c r="DK428" s="45"/>
      <c r="DL428" s="45"/>
      <c r="DM428" s="45"/>
      <c r="DN428" s="45"/>
      <c r="DO428" s="45"/>
      <c r="DP428" s="45"/>
      <c r="DQ428" s="45"/>
      <c r="DR428" s="45"/>
      <c r="DS428" s="45"/>
      <c r="DT428" s="45"/>
      <c r="DU428" s="45"/>
      <c r="DV428" s="45"/>
      <c r="DW428" s="45"/>
      <c r="DX428" s="45"/>
      <c r="DY428" s="45"/>
      <c r="DZ428" s="45"/>
      <c r="EA428" s="45"/>
      <c r="EB428" s="45"/>
      <c r="EC428" s="45"/>
      <c r="ED428" s="45"/>
      <c r="EE428" s="45"/>
      <c r="EF428" s="45"/>
      <c r="EG428" s="45"/>
      <c r="EH428" s="45"/>
      <c r="EI428" s="45"/>
      <c r="EJ428" s="45"/>
      <c r="EK428" s="45"/>
      <c r="EL428" s="45"/>
      <c r="EM428" s="45"/>
      <c r="EN428" s="45"/>
      <c r="EO428" s="45"/>
      <c r="EP428" s="45"/>
      <c r="EQ428" s="45"/>
      <c r="ER428" s="45"/>
      <c r="ES428" s="45"/>
      <c r="ET428" s="45"/>
      <c r="EU428" s="45"/>
      <c r="EV428" s="8"/>
      <c r="EW428" s="8"/>
      <c r="EX428" s="8"/>
      <c r="EY428" s="8"/>
      <c r="EZ428" s="45"/>
      <c r="FA428" s="45"/>
      <c r="FB428" s="45"/>
      <c r="FC428" s="45"/>
      <c r="FD428" s="45"/>
      <c r="FE428" s="45"/>
      <c r="FF428" s="45"/>
      <c r="FG428" s="45"/>
      <c r="FH428" s="45"/>
      <c r="FI428" s="45"/>
      <c r="FJ428" s="45"/>
      <c r="FK428" s="45"/>
      <c r="FL428" s="45"/>
      <c r="FM428" s="45"/>
      <c r="FN428" s="45"/>
      <c r="FO428" s="45"/>
      <c r="FP428" s="45"/>
      <c r="FQ428" s="45"/>
      <c r="FR428" s="45"/>
      <c r="FS428" s="45"/>
    </row>
    <row r="429" spans="1:175" ht="15.5" x14ac:dyDescent="0.35">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8"/>
      <c r="AO429" s="8"/>
      <c r="AP429" s="8"/>
      <c r="AQ429" s="8"/>
      <c r="AR429" s="8"/>
      <c r="AS429" s="45"/>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45"/>
      <c r="DD429" s="45"/>
      <c r="DE429" s="45"/>
      <c r="DF429" s="45"/>
      <c r="DG429" s="45"/>
      <c r="DH429" s="45"/>
      <c r="DI429" s="45"/>
      <c r="DJ429" s="45"/>
      <c r="DK429" s="45"/>
      <c r="DL429" s="45"/>
      <c r="DM429" s="45"/>
      <c r="DN429" s="45"/>
      <c r="DO429" s="45"/>
      <c r="DP429" s="45"/>
      <c r="DQ429" s="45"/>
      <c r="DR429" s="45"/>
      <c r="DS429" s="45"/>
      <c r="DT429" s="45"/>
      <c r="DU429" s="45"/>
      <c r="DV429" s="45"/>
      <c r="DW429" s="45"/>
      <c r="DX429" s="45"/>
      <c r="DY429" s="45"/>
      <c r="DZ429" s="45"/>
      <c r="EA429" s="45"/>
      <c r="EB429" s="45"/>
      <c r="EC429" s="45"/>
      <c r="ED429" s="45"/>
      <c r="EE429" s="45"/>
      <c r="EF429" s="45"/>
      <c r="EG429" s="45"/>
      <c r="EH429" s="45"/>
      <c r="EI429" s="45"/>
      <c r="EJ429" s="45"/>
      <c r="EK429" s="45"/>
      <c r="EL429" s="45"/>
      <c r="EM429" s="45"/>
      <c r="EN429" s="45"/>
      <c r="EO429" s="45"/>
      <c r="EP429" s="45"/>
      <c r="EQ429" s="45"/>
      <c r="ER429" s="45"/>
      <c r="ES429" s="45"/>
      <c r="ET429" s="45"/>
      <c r="EU429" s="45"/>
      <c r="EV429" s="8"/>
      <c r="EW429" s="8"/>
      <c r="EX429" s="8"/>
      <c r="EY429" s="8"/>
      <c r="EZ429" s="45"/>
      <c r="FA429" s="45"/>
      <c r="FB429" s="45"/>
      <c r="FC429" s="45"/>
      <c r="FD429" s="45"/>
      <c r="FE429" s="45"/>
      <c r="FF429" s="45"/>
      <c r="FG429" s="45"/>
      <c r="FH429" s="45"/>
      <c r="FI429" s="45"/>
      <c r="FJ429" s="45"/>
      <c r="FK429" s="45"/>
      <c r="FL429" s="45"/>
      <c r="FM429" s="45"/>
      <c r="FN429" s="45"/>
      <c r="FO429" s="45"/>
      <c r="FP429" s="45"/>
      <c r="FQ429" s="45"/>
      <c r="FR429" s="45"/>
      <c r="FS429" s="45"/>
    </row>
    <row r="430" spans="1:175" ht="15.5" x14ac:dyDescent="0.35">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8"/>
      <c r="AO430" s="8"/>
      <c r="AP430" s="8"/>
      <c r="AQ430" s="8"/>
      <c r="AR430" s="8"/>
      <c r="AS430" s="45"/>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45"/>
      <c r="DD430" s="45"/>
      <c r="DE430" s="45"/>
      <c r="DF430" s="45"/>
      <c r="DG430" s="45"/>
      <c r="DH430" s="45"/>
      <c r="DI430" s="45"/>
      <c r="DJ430" s="45"/>
      <c r="DK430" s="45"/>
      <c r="DL430" s="45"/>
      <c r="DM430" s="45"/>
      <c r="DN430" s="45"/>
      <c r="DO430" s="45"/>
      <c r="DP430" s="45"/>
      <c r="DQ430" s="45"/>
      <c r="DR430" s="45"/>
      <c r="DS430" s="45"/>
      <c r="DT430" s="45"/>
      <c r="DU430" s="45"/>
      <c r="DV430" s="45"/>
      <c r="DW430" s="45"/>
      <c r="DX430" s="45"/>
      <c r="DY430" s="45"/>
      <c r="DZ430" s="45"/>
      <c r="EA430" s="45"/>
      <c r="EB430" s="45"/>
      <c r="EC430" s="45"/>
      <c r="ED430" s="45"/>
      <c r="EE430" s="45"/>
      <c r="EF430" s="45"/>
      <c r="EG430" s="45"/>
      <c r="EH430" s="45"/>
      <c r="EI430" s="45"/>
      <c r="EJ430" s="45"/>
      <c r="EK430" s="45"/>
      <c r="EL430" s="45"/>
      <c r="EM430" s="45"/>
      <c r="EN430" s="45"/>
      <c r="EO430" s="45"/>
      <c r="EP430" s="45"/>
      <c r="EQ430" s="45"/>
      <c r="ER430" s="45"/>
      <c r="ES430" s="45"/>
      <c r="ET430" s="45"/>
      <c r="EU430" s="45"/>
      <c r="EV430" s="8"/>
      <c r="EW430" s="8"/>
      <c r="EX430" s="8"/>
      <c r="EY430" s="8"/>
      <c r="EZ430" s="45"/>
      <c r="FA430" s="45"/>
      <c r="FB430" s="45"/>
      <c r="FC430" s="45"/>
      <c r="FD430" s="45"/>
      <c r="FE430" s="45"/>
      <c r="FF430" s="45"/>
      <c r="FG430" s="45"/>
      <c r="FH430" s="45"/>
      <c r="FI430" s="45"/>
      <c r="FJ430" s="45"/>
      <c r="FK430" s="45"/>
      <c r="FL430" s="45"/>
      <c r="FM430" s="45"/>
      <c r="FN430" s="45"/>
      <c r="FO430" s="45"/>
      <c r="FP430" s="45"/>
      <c r="FQ430" s="45"/>
      <c r="FR430" s="45"/>
      <c r="FS430" s="45"/>
    </row>
    <row r="431" spans="1:175" ht="15.5" x14ac:dyDescent="0.35">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8"/>
      <c r="AO431" s="8"/>
      <c r="AP431" s="8"/>
      <c r="AQ431" s="8"/>
      <c r="AR431" s="8"/>
      <c r="AS431" s="45"/>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45"/>
      <c r="DD431" s="45"/>
      <c r="DE431" s="45"/>
      <c r="DF431" s="45"/>
      <c r="DG431" s="45"/>
      <c r="DH431" s="45"/>
      <c r="DI431" s="45"/>
      <c r="DJ431" s="45"/>
      <c r="DK431" s="45"/>
      <c r="DL431" s="45"/>
      <c r="DM431" s="45"/>
      <c r="DN431" s="45"/>
      <c r="DO431" s="45"/>
      <c r="DP431" s="45"/>
      <c r="DQ431" s="45"/>
      <c r="DR431" s="45"/>
      <c r="DS431" s="45"/>
      <c r="DT431" s="45"/>
      <c r="DU431" s="45"/>
      <c r="DV431" s="45"/>
      <c r="DW431" s="45"/>
      <c r="DX431" s="45"/>
      <c r="DY431" s="45"/>
      <c r="DZ431" s="45"/>
      <c r="EA431" s="45"/>
      <c r="EB431" s="45"/>
      <c r="EC431" s="45"/>
      <c r="ED431" s="45"/>
      <c r="EE431" s="45"/>
      <c r="EF431" s="45"/>
      <c r="EG431" s="45"/>
      <c r="EH431" s="45"/>
      <c r="EI431" s="45"/>
      <c r="EJ431" s="45"/>
      <c r="EK431" s="45"/>
      <c r="EL431" s="45"/>
      <c r="EM431" s="45"/>
      <c r="EN431" s="45"/>
      <c r="EO431" s="45"/>
      <c r="EP431" s="45"/>
      <c r="EQ431" s="45"/>
      <c r="ER431" s="45"/>
      <c r="ES431" s="45"/>
      <c r="ET431" s="45"/>
      <c r="EU431" s="45"/>
      <c r="EV431" s="8"/>
      <c r="EW431" s="8"/>
      <c r="EX431" s="8"/>
      <c r="EY431" s="8"/>
      <c r="EZ431" s="45"/>
      <c r="FA431" s="45"/>
      <c r="FB431" s="45"/>
      <c r="FC431" s="45"/>
      <c r="FD431" s="45"/>
      <c r="FE431" s="45"/>
      <c r="FF431" s="45"/>
      <c r="FG431" s="45"/>
      <c r="FH431" s="45"/>
      <c r="FI431" s="45"/>
      <c r="FJ431" s="45"/>
      <c r="FK431" s="45"/>
      <c r="FL431" s="45"/>
      <c r="FM431" s="45"/>
      <c r="FN431" s="45"/>
      <c r="FO431" s="45"/>
      <c r="FP431" s="45"/>
      <c r="FQ431" s="45"/>
      <c r="FR431" s="45"/>
      <c r="FS431" s="45"/>
    </row>
    <row r="432" spans="1:175" ht="15.5" x14ac:dyDescent="0.35">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8"/>
      <c r="AO432" s="8"/>
      <c r="AP432" s="8"/>
      <c r="AQ432" s="8"/>
      <c r="AR432" s="8"/>
      <c r="AS432" s="45"/>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45"/>
      <c r="DD432" s="45"/>
      <c r="DE432" s="45"/>
      <c r="DF432" s="45"/>
      <c r="DG432" s="45"/>
      <c r="DH432" s="45"/>
      <c r="DI432" s="45"/>
      <c r="DJ432" s="45"/>
      <c r="DK432" s="45"/>
      <c r="DL432" s="45"/>
      <c r="DM432" s="45"/>
      <c r="DN432" s="45"/>
      <c r="DO432" s="45"/>
      <c r="DP432" s="45"/>
      <c r="DQ432" s="45"/>
      <c r="DR432" s="45"/>
      <c r="DS432" s="45"/>
      <c r="DT432" s="45"/>
      <c r="DU432" s="45"/>
      <c r="DV432" s="45"/>
      <c r="DW432" s="45"/>
      <c r="DX432" s="45"/>
      <c r="DY432" s="45"/>
      <c r="DZ432" s="45"/>
      <c r="EA432" s="45"/>
      <c r="EB432" s="45"/>
      <c r="EC432" s="45"/>
      <c r="ED432" s="45"/>
      <c r="EE432" s="45"/>
      <c r="EF432" s="45"/>
      <c r="EG432" s="45"/>
      <c r="EH432" s="45"/>
      <c r="EI432" s="45"/>
      <c r="EJ432" s="45"/>
      <c r="EK432" s="45"/>
      <c r="EL432" s="45"/>
      <c r="EM432" s="45"/>
      <c r="EN432" s="45"/>
      <c r="EO432" s="45"/>
      <c r="EP432" s="45"/>
      <c r="EQ432" s="45"/>
      <c r="ER432" s="45"/>
      <c r="ES432" s="45"/>
      <c r="ET432" s="45"/>
      <c r="EU432" s="45"/>
      <c r="EV432" s="8"/>
      <c r="EW432" s="8"/>
      <c r="EX432" s="8"/>
      <c r="EY432" s="8"/>
      <c r="EZ432" s="45"/>
      <c r="FA432" s="45"/>
      <c r="FB432" s="45"/>
      <c r="FC432" s="45"/>
      <c r="FD432" s="45"/>
      <c r="FE432" s="45"/>
      <c r="FF432" s="45"/>
      <c r="FG432" s="45"/>
      <c r="FH432" s="45"/>
      <c r="FI432" s="45"/>
      <c r="FJ432" s="45"/>
      <c r="FK432" s="45"/>
      <c r="FL432" s="45"/>
      <c r="FM432" s="45"/>
      <c r="FN432" s="45"/>
      <c r="FO432" s="45"/>
      <c r="FP432" s="45"/>
      <c r="FQ432" s="45"/>
      <c r="FR432" s="45"/>
      <c r="FS432" s="45"/>
    </row>
    <row r="433" spans="1:175" ht="15.5" x14ac:dyDescent="0.35">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8"/>
      <c r="AO433" s="8"/>
      <c r="AP433" s="8"/>
      <c r="AQ433" s="8"/>
      <c r="AR433" s="8"/>
      <c r="AS433" s="45"/>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45"/>
      <c r="DD433" s="45"/>
      <c r="DE433" s="45"/>
      <c r="DF433" s="45"/>
      <c r="DG433" s="45"/>
      <c r="DH433" s="45"/>
      <c r="DI433" s="45"/>
      <c r="DJ433" s="45"/>
      <c r="DK433" s="45"/>
      <c r="DL433" s="45"/>
      <c r="DM433" s="45"/>
      <c r="DN433" s="45"/>
      <c r="DO433" s="45"/>
      <c r="DP433" s="45"/>
      <c r="DQ433" s="45"/>
      <c r="DR433" s="45"/>
      <c r="DS433" s="45"/>
      <c r="DT433" s="45"/>
      <c r="DU433" s="45"/>
      <c r="DV433" s="45"/>
      <c r="DW433" s="45"/>
      <c r="DX433" s="45"/>
      <c r="DY433" s="45"/>
      <c r="DZ433" s="45"/>
      <c r="EA433" s="45"/>
      <c r="EB433" s="45"/>
      <c r="EC433" s="45"/>
      <c r="ED433" s="45"/>
      <c r="EE433" s="45"/>
      <c r="EF433" s="45"/>
      <c r="EG433" s="45"/>
      <c r="EH433" s="45"/>
      <c r="EI433" s="45"/>
      <c r="EJ433" s="45"/>
      <c r="EK433" s="45"/>
      <c r="EL433" s="45"/>
      <c r="EM433" s="45"/>
      <c r="EN433" s="45"/>
      <c r="EO433" s="45"/>
      <c r="EP433" s="45"/>
      <c r="EQ433" s="45"/>
      <c r="ER433" s="45"/>
      <c r="ES433" s="45"/>
      <c r="ET433" s="45"/>
      <c r="EU433" s="45"/>
      <c r="EV433" s="8"/>
      <c r="EW433" s="8"/>
      <c r="EX433" s="8"/>
      <c r="EY433" s="8"/>
      <c r="EZ433" s="45"/>
      <c r="FA433" s="45"/>
      <c r="FB433" s="45"/>
      <c r="FC433" s="45"/>
      <c r="FD433" s="45"/>
      <c r="FE433" s="45"/>
      <c r="FF433" s="45"/>
      <c r="FG433" s="45"/>
      <c r="FH433" s="45"/>
      <c r="FI433" s="45"/>
      <c r="FJ433" s="45"/>
      <c r="FK433" s="45"/>
      <c r="FL433" s="45"/>
      <c r="FM433" s="45"/>
      <c r="FN433" s="45"/>
      <c r="FO433" s="45"/>
      <c r="FP433" s="45"/>
      <c r="FQ433" s="45"/>
      <c r="FR433" s="45"/>
      <c r="FS433" s="45"/>
    </row>
    <row r="434" spans="1:175" ht="15.5" x14ac:dyDescent="0.35">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8"/>
      <c r="AO434" s="8"/>
      <c r="AP434" s="8"/>
      <c r="AQ434" s="8"/>
      <c r="AR434" s="8"/>
      <c r="AS434" s="45"/>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45"/>
      <c r="DD434" s="45"/>
      <c r="DE434" s="45"/>
      <c r="DF434" s="45"/>
      <c r="DG434" s="45"/>
      <c r="DH434" s="45"/>
      <c r="DI434" s="45"/>
      <c r="DJ434" s="45"/>
      <c r="DK434" s="45"/>
      <c r="DL434" s="45"/>
      <c r="DM434" s="45"/>
      <c r="DN434" s="45"/>
      <c r="DO434" s="45"/>
      <c r="DP434" s="45"/>
      <c r="DQ434" s="45"/>
      <c r="DR434" s="45"/>
      <c r="DS434" s="45"/>
      <c r="DT434" s="45"/>
      <c r="DU434" s="45"/>
      <c r="DV434" s="45"/>
      <c r="DW434" s="45"/>
      <c r="DX434" s="45"/>
      <c r="DY434" s="45"/>
      <c r="DZ434" s="45"/>
      <c r="EA434" s="45"/>
      <c r="EB434" s="45"/>
      <c r="EC434" s="45"/>
      <c r="ED434" s="45"/>
      <c r="EE434" s="45"/>
      <c r="EF434" s="45"/>
      <c r="EG434" s="45"/>
      <c r="EH434" s="45"/>
      <c r="EI434" s="45"/>
      <c r="EJ434" s="45"/>
      <c r="EK434" s="45"/>
      <c r="EL434" s="45"/>
      <c r="EM434" s="45"/>
      <c r="EN434" s="45"/>
      <c r="EO434" s="45"/>
      <c r="EP434" s="45"/>
      <c r="EQ434" s="45"/>
      <c r="ER434" s="45"/>
      <c r="ES434" s="45"/>
      <c r="ET434" s="45"/>
      <c r="EU434" s="45"/>
      <c r="EV434" s="8"/>
      <c r="EW434" s="8"/>
      <c r="EX434" s="8"/>
      <c r="EY434" s="8"/>
      <c r="EZ434" s="45"/>
      <c r="FA434" s="45"/>
      <c r="FB434" s="45"/>
      <c r="FC434" s="45"/>
      <c r="FD434" s="45"/>
      <c r="FE434" s="45"/>
      <c r="FF434" s="45"/>
      <c r="FG434" s="45"/>
      <c r="FH434" s="45"/>
      <c r="FI434" s="45"/>
      <c r="FJ434" s="45"/>
      <c r="FK434" s="45"/>
      <c r="FL434" s="45"/>
      <c r="FM434" s="45"/>
      <c r="FN434" s="45"/>
      <c r="FO434" s="45"/>
      <c r="FP434" s="45"/>
      <c r="FQ434" s="45"/>
      <c r="FR434" s="45"/>
      <c r="FS434" s="45"/>
    </row>
    <row r="435" spans="1:175" ht="15.5" x14ac:dyDescent="0.35">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8"/>
      <c r="AO435" s="8"/>
      <c r="AP435" s="8"/>
      <c r="AQ435" s="8"/>
      <c r="AR435" s="8"/>
      <c r="AS435" s="45"/>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45"/>
      <c r="DD435" s="45"/>
      <c r="DE435" s="45"/>
      <c r="DF435" s="45"/>
      <c r="DG435" s="45"/>
      <c r="DH435" s="45"/>
      <c r="DI435" s="45"/>
      <c r="DJ435" s="45"/>
      <c r="DK435" s="45"/>
      <c r="DL435" s="45"/>
      <c r="DM435" s="45"/>
      <c r="DN435" s="45"/>
      <c r="DO435" s="45"/>
      <c r="DP435" s="45"/>
      <c r="DQ435" s="45"/>
      <c r="DR435" s="45"/>
      <c r="DS435" s="45"/>
      <c r="DT435" s="45"/>
      <c r="DU435" s="45"/>
      <c r="DV435" s="45"/>
      <c r="DW435" s="45"/>
      <c r="DX435" s="45"/>
      <c r="DY435" s="45"/>
      <c r="DZ435" s="45"/>
      <c r="EA435" s="45"/>
      <c r="EB435" s="45"/>
      <c r="EC435" s="45"/>
      <c r="ED435" s="45"/>
      <c r="EE435" s="45"/>
      <c r="EF435" s="45"/>
      <c r="EG435" s="45"/>
      <c r="EH435" s="45"/>
      <c r="EI435" s="45"/>
      <c r="EJ435" s="45"/>
      <c r="EK435" s="45"/>
      <c r="EL435" s="45"/>
      <c r="EM435" s="45"/>
      <c r="EN435" s="45"/>
      <c r="EO435" s="45"/>
      <c r="EP435" s="45"/>
      <c r="EQ435" s="45"/>
      <c r="ER435" s="45"/>
      <c r="ES435" s="45"/>
      <c r="ET435" s="45"/>
      <c r="EU435" s="45"/>
      <c r="EV435" s="8"/>
      <c r="EW435" s="8"/>
      <c r="EX435" s="8"/>
      <c r="EY435" s="8"/>
      <c r="EZ435" s="45"/>
      <c r="FA435" s="45"/>
      <c r="FB435" s="45"/>
      <c r="FC435" s="45"/>
      <c r="FD435" s="45"/>
      <c r="FE435" s="45"/>
      <c r="FF435" s="45"/>
      <c r="FG435" s="45"/>
      <c r="FH435" s="45"/>
      <c r="FI435" s="45"/>
      <c r="FJ435" s="45"/>
      <c r="FK435" s="45"/>
      <c r="FL435" s="45"/>
      <c r="FM435" s="45"/>
      <c r="FN435" s="45"/>
      <c r="FO435" s="45"/>
      <c r="FP435" s="45"/>
      <c r="FQ435" s="45"/>
      <c r="FR435" s="45"/>
      <c r="FS435" s="45"/>
    </row>
    <row r="436" spans="1:175" ht="15.5" x14ac:dyDescent="0.35">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8"/>
      <c r="AO436" s="8"/>
      <c r="AP436" s="8"/>
      <c r="AQ436" s="8"/>
      <c r="AR436" s="8"/>
      <c r="AS436" s="45"/>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45"/>
      <c r="DD436" s="45"/>
      <c r="DE436" s="45"/>
      <c r="DF436" s="45"/>
      <c r="DG436" s="45"/>
      <c r="DH436" s="45"/>
      <c r="DI436" s="45"/>
      <c r="DJ436" s="45"/>
      <c r="DK436" s="45"/>
      <c r="DL436" s="45"/>
      <c r="DM436" s="45"/>
      <c r="DN436" s="45"/>
      <c r="DO436" s="45"/>
      <c r="DP436" s="45"/>
      <c r="DQ436" s="45"/>
      <c r="DR436" s="45"/>
      <c r="DS436" s="45"/>
      <c r="DT436" s="45"/>
      <c r="DU436" s="45"/>
      <c r="DV436" s="45"/>
      <c r="DW436" s="45"/>
      <c r="DX436" s="45"/>
      <c r="DY436" s="45"/>
      <c r="DZ436" s="45"/>
      <c r="EA436" s="45"/>
      <c r="EB436" s="45"/>
      <c r="EC436" s="45"/>
      <c r="ED436" s="45"/>
      <c r="EE436" s="45"/>
      <c r="EF436" s="45"/>
      <c r="EG436" s="45"/>
      <c r="EH436" s="45"/>
      <c r="EI436" s="45"/>
      <c r="EJ436" s="45"/>
      <c r="EK436" s="45"/>
      <c r="EL436" s="45"/>
      <c r="EM436" s="45"/>
      <c r="EN436" s="45"/>
      <c r="EO436" s="45"/>
      <c r="EP436" s="45"/>
      <c r="EQ436" s="45"/>
      <c r="ER436" s="45"/>
      <c r="ES436" s="45"/>
      <c r="ET436" s="45"/>
      <c r="EU436" s="45"/>
      <c r="EV436" s="8"/>
      <c r="EW436" s="8"/>
      <c r="EX436" s="8"/>
      <c r="EY436" s="8"/>
      <c r="EZ436" s="45"/>
      <c r="FA436" s="45"/>
      <c r="FB436" s="45"/>
      <c r="FC436" s="45"/>
      <c r="FD436" s="45"/>
      <c r="FE436" s="45"/>
      <c r="FF436" s="45"/>
      <c r="FG436" s="45"/>
      <c r="FH436" s="45"/>
      <c r="FI436" s="45"/>
      <c r="FJ436" s="45"/>
      <c r="FK436" s="45"/>
      <c r="FL436" s="45"/>
      <c r="FM436" s="45"/>
      <c r="FN436" s="45"/>
      <c r="FO436" s="45"/>
      <c r="FP436" s="45"/>
      <c r="FQ436" s="45"/>
      <c r="FR436" s="45"/>
      <c r="FS436" s="45"/>
    </row>
    <row r="437" spans="1:175" ht="15.5" x14ac:dyDescent="0.35">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8"/>
      <c r="AO437" s="8"/>
      <c r="AP437" s="8"/>
      <c r="AQ437" s="8"/>
      <c r="AR437" s="8"/>
      <c r="AS437" s="45"/>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45"/>
      <c r="DD437" s="45"/>
      <c r="DE437" s="45"/>
      <c r="DF437" s="45"/>
      <c r="DG437" s="45"/>
      <c r="DH437" s="45"/>
      <c r="DI437" s="45"/>
      <c r="DJ437" s="45"/>
      <c r="DK437" s="45"/>
      <c r="DL437" s="45"/>
      <c r="DM437" s="45"/>
      <c r="DN437" s="45"/>
      <c r="DO437" s="45"/>
      <c r="DP437" s="45"/>
      <c r="DQ437" s="45"/>
      <c r="DR437" s="45"/>
      <c r="DS437" s="45"/>
      <c r="DT437" s="45"/>
      <c r="DU437" s="45"/>
      <c r="DV437" s="45"/>
      <c r="DW437" s="45"/>
      <c r="DX437" s="45"/>
      <c r="DY437" s="45"/>
      <c r="DZ437" s="45"/>
      <c r="EA437" s="45"/>
      <c r="EB437" s="45"/>
      <c r="EC437" s="45"/>
      <c r="ED437" s="45"/>
      <c r="EE437" s="45"/>
      <c r="EF437" s="45"/>
      <c r="EG437" s="45"/>
      <c r="EH437" s="45"/>
      <c r="EI437" s="45"/>
      <c r="EJ437" s="45"/>
      <c r="EK437" s="45"/>
      <c r="EL437" s="45"/>
      <c r="EM437" s="45"/>
      <c r="EN437" s="45"/>
      <c r="EO437" s="45"/>
      <c r="EP437" s="45"/>
      <c r="EQ437" s="45"/>
      <c r="ER437" s="45"/>
      <c r="ES437" s="45"/>
      <c r="ET437" s="45"/>
      <c r="EU437" s="45"/>
      <c r="EV437" s="8"/>
      <c r="EW437" s="8"/>
      <c r="EX437" s="8"/>
      <c r="EY437" s="8"/>
      <c r="EZ437" s="45"/>
      <c r="FA437" s="45"/>
      <c r="FB437" s="45"/>
      <c r="FC437" s="45"/>
      <c r="FD437" s="45"/>
      <c r="FE437" s="45"/>
      <c r="FF437" s="45"/>
      <c r="FG437" s="45"/>
      <c r="FH437" s="45"/>
      <c r="FI437" s="45"/>
      <c r="FJ437" s="45"/>
      <c r="FK437" s="45"/>
      <c r="FL437" s="45"/>
      <c r="FM437" s="45"/>
      <c r="FN437" s="45"/>
      <c r="FO437" s="45"/>
      <c r="FP437" s="45"/>
      <c r="FQ437" s="45"/>
      <c r="FR437" s="45"/>
      <c r="FS437" s="45"/>
    </row>
    <row r="438" spans="1:175" ht="15.5" x14ac:dyDescent="0.35">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8"/>
      <c r="AO438" s="8"/>
      <c r="AP438" s="8"/>
      <c r="AQ438" s="8"/>
      <c r="AR438" s="8"/>
      <c r="AS438" s="45"/>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45"/>
      <c r="DD438" s="45"/>
      <c r="DE438" s="45"/>
      <c r="DF438" s="45"/>
      <c r="DG438" s="45"/>
      <c r="DH438" s="45"/>
      <c r="DI438" s="45"/>
      <c r="DJ438" s="45"/>
      <c r="DK438" s="45"/>
      <c r="DL438" s="45"/>
      <c r="DM438" s="45"/>
      <c r="DN438" s="45"/>
      <c r="DO438" s="45"/>
      <c r="DP438" s="45"/>
      <c r="DQ438" s="45"/>
      <c r="DR438" s="45"/>
      <c r="DS438" s="45"/>
      <c r="DT438" s="45"/>
      <c r="DU438" s="45"/>
      <c r="DV438" s="45"/>
      <c r="DW438" s="45"/>
      <c r="DX438" s="45"/>
      <c r="DY438" s="45"/>
      <c r="DZ438" s="45"/>
      <c r="EA438" s="45"/>
      <c r="EB438" s="45"/>
      <c r="EC438" s="45"/>
      <c r="ED438" s="45"/>
      <c r="EE438" s="45"/>
      <c r="EF438" s="45"/>
      <c r="EG438" s="45"/>
      <c r="EH438" s="45"/>
      <c r="EI438" s="45"/>
      <c r="EJ438" s="45"/>
      <c r="EK438" s="45"/>
      <c r="EL438" s="45"/>
      <c r="EM438" s="45"/>
      <c r="EN438" s="45"/>
      <c r="EO438" s="45"/>
      <c r="EP438" s="45"/>
      <c r="EQ438" s="45"/>
      <c r="ER438" s="45"/>
      <c r="ES438" s="45"/>
      <c r="ET438" s="45"/>
      <c r="EU438" s="45"/>
      <c r="EV438" s="8"/>
      <c r="EW438" s="8"/>
      <c r="EX438" s="8"/>
      <c r="EY438" s="8"/>
      <c r="EZ438" s="45"/>
      <c r="FA438" s="45"/>
      <c r="FB438" s="45"/>
      <c r="FC438" s="45"/>
      <c r="FD438" s="45"/>
      <c r="FE438" s="45"/>
      <c r="FF438" s="45"/>
      <c r="FG438" s="45"/>
      <c r="FH438" s="45"/>
      <c r="FI438" s="45"/>
      <c r="FJ438" s="45"/>
      <c r="FK438" s="45"/>
      <c r="FL438" s="45"/>
      <c r="FM438" s="45"/>
      <c r="FN438" s="45"/>
      <c r="FO438" s="45"/>
      <c r="FP438" s="45"/>
      <c r="FQ438" s="45"/>
      <c r="FR438" s="45"/>
      <c r="FS438" s="45"/>
    </row>
    <row r="439" spans="1:175" ht="15.5" x14ac:dyDescent="0.35">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8"/>
      <c r="AO439" s="8"/>
      <c r="AP439" s="8"/>
      <c r="AQ439" s="8"/>
      <c r="AR439" s="8"/>
      <c r="AS439" s="45"/>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45"/>
      <c r="DD439" s="45"/>
      <c r="DE439" s="45"/>
      <c r="DF439" s="45"/>
      <c r="DG439" s="45"/>
      <c r="DH439" s="45"/>
      <c r="DI439" s="45"/>
      <c r="DJ439" s="45"/>
      <c r="DK439" s="45"/>
      <c r="DL439" s="45"/>
      <c r="DM439" s="45"/>
      <c r="DN439" s="45"/>
      <c r="DO439" s="45"/>
      <c r="DP439" s="45"/>
      <c r="DQ439" s="45"/>
      <c r="DR439" s="45"/>
      <c r="DS439" s="45"/>
      <c r="DT439" s="45"/>
      <c r="DU439" s="45"/>
      <c r="DV439" s="45"/>
      <c r="DW439" s="45"/>
      <c r="DX439" s="45"/>
      <c r="DY439" s="45"/>
      <c r="DZ439" s="45"/>
      <c r="EA439" s="45"/>
      <c r="EB439" s="45"/>
      <c r="EC439" s="45"/>
      <c r="ED439" s="45"/>
      <c r="EE439" s="45"/>
      <c r="EF439" s="45"/>
      <c r="EG439" s="45"/>
      <c r="EH439" s="45"/>
      <c r="EI439" s="45"/>
      <c r="EJ439" s="45"/>
      <c r="EK439" s="45"/>
      <c r="EL439" s="45"/>
      <c r="EM439" s="45"/>
      <c r="EN439" s="45"/>
      <c r="EO439" s="45"/>
      <c r="EP439" s="45"/>
      <c r="EQ439" s="45"/>
      <c r="ER439" s="45"/>
      <c r="ES439" s="45"/>
      <c r="ET439" s="45"/>
      <c r="EU439" s="45"/>
      <c r="EV439" s="8"/>
      <c r="EW439" s="8"/>
      <c r="EX439" s="8"/>
      <c r="EY439" s="8"/>
      <c r="EZ439" s="45"/>
      <c r="FA439" s="45"/>
      <c r="FB439" s="45"/>
      <c r="FC439" s="45"/>
      <c r="FD439" s="45"/>
      <c r="FE439" s="45"/>
      <c r="FF439" s="45"/>
      <c r="FG439" s="45"/>
      <c r="FH439" s="45"/>
      <c r="FI439" s="45"/>
      <c r="FJ439" s="45"/>
      <c r="FK439" s="45"/>
      <c r="FL439" s="45"/>
      <c r="FM439" s="45"/>
      <c r="FN439" s="45"/>
      <c r="FO439" s="45"/>
      <c r="FP439" s="45"/>
      <c r="FQ439" s="45"/>
      <c r="FR439" s="45"/>
      <c r="FS439" s="45"/>
    </row>
    <row r="440" spans="1:175" ht="15.5" x14ac:dyDescent="0.35">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8"/>
      <c r="AO440" s="8"/>
      <c r="AP440" s="8"/>
      <c r="AQ440" s="8"/>
      <c r="AR440" s="8"/>
      <c r="AS440" s="45"/>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45"/>
      <c r="DD440" s="45"/>
      <c r="DE440" s="45"/>
      <c r="DF440" s="45"/>
      <c r="DG440" s="45"/>
      <c r="DH440" s="45"/>
      <c r="DI440" s="45"/>
      <c r="DJ440" s="45"/>
      <c r="DK440" s="45"/>
      <c r="DL440" s="45"/>
      <c r="DM440" s="45"/>
      <c r="DN440" s="45"/>
      <c r="DO440" s="45"/>
      <c r="DP440" s="45"/>
      <c r="DQ440" s="45"/>
      <c r="DR440" s="45"/>
      <c r="DS440" s="45"/>
      <c r="DT440" s="45"/>
      <c r="DU440" s="45"/>
      <c r="DV440" s="45"/>
      <c r="DW440" s="45"/>
      <c r="DX440" s="45"/>
      <c r="DY440" s="45"/>
      <c r="DZ440" s="45"/>
      <c r="EA440" s="45"/>
      <c r="EB440" s="45"/>
      <c r="EC440" s="45"/>
      <c r="ED440" s="45"/>
      <c r="EE440" s="45"/>
      <c r="EF440" s="45"/>
      <c r="EG440" s="45"/>
      <c r="EH440" s="45"/>
      <c r="EI440" s="45"/>
      <c r="EJ440" s="45"/>
      <c r="EK440" s="45"/>
      <c r="EL440" s="45"/>
      <c r="EM440" s="45"/>
      <c r="EN440" s="45"/>
      <c r="EO440" s="45"/>
      <c r="EP440" s="45"/>
      <c r="EQ440" s="45"/>
      <c r="ER440" s="45"/>
      <c r="ES440" s="45"/>
      <c r="ET440" s="45"/>
      <c r="EU440" s="45"/>
      <c r="EV440" s="8"/>
      <c r="EW440" s="8"/>
      <c r="EX440" s="8"/>
      <c r="EY440" s="8"/>
      <c r="EZ440" s="45"/>
      <c r="FA440" s="45"/>
      <c r="FB440" s="45"/>
      <c r="FC440" s="45"/>
      <c r="FD440" s="45"/>
      <c r="FE440" s="45"/>
      <c r="FF440" s="45"/>
      <c r="FG440" s="45"/>
      <c r="FH440" s="45"/>
      <c r="FI440" s="45"/>
      <c r="FJ440" s="45"/>
      <c r="FK440" s="45"/>
      <c r="FL440" s="45"/>
      <c r="FM440" s="45"/>
      <c r="FN440" s="45"/>
      <c r="FO440" s="45"/>
      <c r="FP440" s="45"/>
      <c r="FQ440" s="45"/>
      <c r="FR440" s="45"/>
      <c r="FS440" s="45"/>
    </row>
    <row r="441" spans="1:175" ht="15.5" x14ac:dyDescent="0.35">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8"/>
      <c r="AO441" s="8"/>
      <c r="AP441" s="8"/>
      <c r="AQ441" s="8"/>
      <c r="AR441" s="8"/>
      <c r="AS441" s="45"/>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45"/>
      <c r="DD441" s="45"/>
      <c r="DE441" s="45"/>
      <c r="DF441" s="45"/>
      <c r="DG441" s="45"/>
      <c r="DH441" s="45"/>
      <c r="DI441" s="45"/>
      <c r="DJ441" s="45"/>
      <c r="DK441" s="45"/>
      <c r="DL441" s="45"/>
      <c r="DM441" s="45"/>
      <c r="DN441" s="45"/>
      <c r="DO441" s="45"/>
      <c r="DP441" s="45"/>
      <c r="DQ441" s="45"/>
      <c r="DR441" s="45"/>
      <c r="DS441" s="45"/>
      <c r="DT441" s="45"/>
      <c r="DU441" s="45"/>
      <c r="DV441" s="45"/>
      <c r="DW441" s="45"/>
      <c r="DX441" s="45"/>
      <c r="DY441" s="45"/>
      <c r="DZ441" s="45"/>
      <c r="EA441" s="45"/>
      <c r="EB441" s="45"/>
      <c r="EC441" s="45"/>
      <c r="ED441" s="45"/>
      <c r="EE441" s="45"/>
      <c r="EF441" s="45"/>
      <c r="EG441" s="45"/>
      <c r="EH441" s="45"/>
      <c r="EI441" s="45"/>
      <c r="EJ441" s="45"/>
      <c r="EK441" s="45"/>
      <c r="EL441" s="45"/>
      <c r="EM441" s="45"/>
      <c r="EN441" s="45"/>
      <c r="EO441" s="45"/>
      <c r="EP441" s="45"/>
      <c r="EQ441" s="45"/>
      <c r="ER441" s="45"/>
      <c r="ES441" s="45"/>
      <c r="ET441" s="45"/>
      <c r="EU441" s="45"/>
      <c r="EV441" s="8"/>
      <c r="EW441" s="8"/>
      <c r="EX441" s="8"/>
      <c r="EY441" s="8"/>
      <c r="EZ441" s="45"/>
      <c r="FA441" s="45"/>
      <c r="FB441" s="45"/>
      <c r="FC441" s="45"/>
      <c r="FD441" s="45"/>
      <c r="FE441" s="45"/>
      <c r="FF441" s="45"/>
      <c r="FG441" s="45"/>
      <c r="FH441" s="45"/>
      <c r="FI441" s="45"/>
      <c r="FJ441" s="45"/>
      <c r="FK441" s="45"/>
      <c r="FL441" s="45"/>
      <c r="FM441" s="45"/>
      <c r="FN441" s="45"/>
      <c r="FO441" s="45"/>
      <c r="FP441" s="45"/>
      <c r="FQ441" s="45"/>
      <c r="FR441" s="45"/>
      <c r="FS441" s="45"/>
    </row>
    <row r="442" spans="1:175" ht="15.5" x14ac:dyDescent="0.35">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8"/>
      <c r="AO442" s="8"/>
      <c r="AP442" s="8"/>
      <c r="AQ442" s="8"/>
      <c r="AR442" s="8"/>
      <c r="AS442" s="45"/>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45"/>
      <c r="DD442" s="45"/>
      <c r="DE442" s="45"/>
      <c r="DF442" s="45"/>
      <c r="DG442" s="45"/>
      <c r="DH442" s="45"/>
      <c r="DI442" s="45"/>
      <c r="DJ442" s="45"/>
      <c r="DK442" s="45"/>
      <c r="DL442" s="45"/>
      <c r="DM442" s="45"/>
      <c r="DN442" s="45"/>
      <c r="DO442" s="45"/>
      <c r="DP442" s="45"/>
      <c r="DQ442" s="45"/>
      <c r="DR442" s="45"/>
      <c r="DS442" s="45"/>
      <c r="DT442" s="45"/>
      <c r="DU442" s="45"/>
      <c r="DV442" s="45"/>
      <c r="DW442" s="45"/>
      <c r="DX442" s="45"/>
      <c r="DY442" s="45"/>
      <c r="DZ442" s="45"/>
      <c r="EA442" s="45"/>
      <c r="EB442" s="45"/>
      <c r="EC442" s="45"/>
      <c r="ED442" s="45"/>
      <c r="EE442" s="45"/>
      <c r="EF442" s="45"/>
      <c r="EG442" s="45"/>
      <c r="EH442" s="45"/>
      <c r="EI442" s="45"/>
      <c r="EJ442" s="45"/>
      <c r="EK442" s="45"/>
      <c r="EL442" s="45"/>
      <c r="EM442" s="45"/>
      <c r="EN442" s="45"/>
      <c r="EO442" s="45"/>
      <c r="EP442" s="45"/>
      <c r="EQ442" s="45"/>
      <c r="ER442" s="45"/>
      <c r="ES442" s="45"/>
      <c r="ET442" s="45"/>
      <c r="EU442" s="45"/>
      <c r="EV442" s="8"/>
      <c r="EW442" s="8"/>
      <c r="EX442" s="8"/>
      <c r="EY442" s="8"/>
      <c r="EZ442" s="45"/>
      <c r="FA442" s="45"/>
      <c r="FB442" s="45"/>
      <c r="FC442" s="45"/>
      <c r="FD442" s="45"/>
      <c r="FE442" s="45"/>
      <c r="FF442" s="45"/>
      <c r="FG442" s="45"/>
      <c r="FH442" s="45"/>
      <c r="FI442" s="45"/>
      <c r="FJ442" s="45"/>
      <c r="FK442" s="45"/>
      <c r="FL442" s="45"/>
      <c r="FM442" s="45"/>
      <c r="FN442" s="45"/>
      <c r="FO442" s="45"/>
      <c r="FP442" s="45"/>
      <c r="FQ442" s="45"/>
      <c r="FR442" s="45"/>
      <c r="FS442" s="45"/>
    </row>
    <row r="443" spans="1:175" ht="15.5" x14ac:dyDescent="0.35">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8"/>
      <c r="AO443" s="8"/>
      <c r="AP443" s="8"/>
      <c r="AQ443" s="8"/>
      <c r="AR443" s="8"/>
      <c r="AS443" s="45"/>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45"/>
      <c r="DD443" s="45"/>
      <c r="DE443" s="45"/>
      <c r="DF443" s="45"/>
      <c r="DG443" s="45"/>
      <c r="DH443" s="45"/>
      <c r="DI443" s="45"/>
      <c r="DJ443" s="45"/>
      <c r="DK443" s="45"/>
      <c r="DL443" s="45"/>
      <c r="DM443" s="45"/>
      <c r="DN443" s="45"/>
      <c r="DO443" s="45"/>
      <c r="DP443" s="45"/>
      <c r="DQ443" s="45"/>
      <c r="DR443" s="45"/>
      <c r="DS443" s="45"/>
      <c r="DT443" s="45"/>
      <c r="DU443" s="45"/>
      <c r="DV443" s="45"/>
      <c r="DW443" s="45"/>
      <c r="DX443" s="45"/>
      <c r="DY443" s="45"/>
      <c r="DZ443" s="45"/>
      <c r="EA443" s="45"/>
      <c r="EB443" s="45"/>
      <c r="EC443" s="45"/>
      <c r="ED443" s="45"/>
      <c r="EE443" s="45"/>
      <c r="EF443" s="45"/>
      <c r="EG443" s="45"/>
      <c r="EH443" s="45"/>
      <c r="EI443" s="45"/>
      <c r="EJ443" s="45"/>
      <c r="EK443" s="45"/>
      <c r="EL443" s="45"/>
      <c r="EM443" s="45"/>
      <c r="EN443" s="45"/>
      <c r="EO443" s="45"/>
      <c r="EP443" s="45"/>
      <c r="EQ443" s="45"/>
      <c r="ER443" s="45"/>
      <c r="ES443" s="45"/>
      <c r="ET443" s="45"/>
      <c r="EU443" s="45"/>
      <c r="EV443" s="8"/>
      <c r="EW443" s="8"/>
      <c r="EX443" s="8"/>
      <c r="EY443" s="8"/>
      <c r="EZ443" s="45"/>
      <c r="FA443" s="45"/>
      <c r="FB443" s="45"/>
      <c r="FC443" s="45"/>
      <c r="FD443" s="45"/>
      <c r="FE443" s="45"/>
      <c r="FF443" s="45"/>
      <c r="FG443" s="45"/>
      <c r="FH443" s="45"/>
      <c r="FI443" s="45"/>
      <c r="FJ443" s="45"/>
      <c r="FK443" s="45"/>
      <c r="FL443" s="45"/>
      <c r="FM443" s="45"/>
      <c r="FN443" s="45"/>
      <c r="FO443" s="45"/>
      <c r="FP443" s="45"/>
      <c r="FQ443" s="45"/>
      <c r="FR443" s="45"/>
      <c r="FS443" s="45"/>
    </row>
    <row r="444" spans="1:175" ht="15.5" x14ac:dyDescent="0.35">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8"/>
      <c r="AO444" s="8"/>
      <c r="AP444" s="8"/>
      <c r="AQ444" s="8"/>
      <c r="AR444" s="8"/>
      <c r="AS444" s="45"/>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45"/>
      <c r="DD444" s="45"/>
      <c r="DE444" s="45"/>
      <c r="DF444" s="45"/>
      <c r="DG444" s="45"/>
      <c r="DH444" s="45"/>
      <c r="DI444" s="45"/>
      <c r="DJ444" s="45"/>
      <c r="DK444" s="45"/>
      <c r="DL444" s="45"/>
      <c r="DM444" s="45"/>
      <c r="DN444" s="45"/>
      <c r="DO444" s="45"/>
      <c r="DP444" s="45"/>
      <c r="DQ444" s="45"/>
      <c r="DR444" s="45"/>
      <c r="DS444" s="45"/>
      <c r="DT444" s="45"/>
      <c r="DU444" s="45"/>
      <c r="DV444" s="45"/>
      <c r="DW444" s="45"/>
      <c r="DX444" s="45"/>
      <c r="DY444" s="45"/>
      <c r="DZ444" s="45"/>
      <c r="EA444" s="45"/>
      <c r="EB444" s="45"/>
      <c r="EC444" s="45"/>
      <c r="ED444" s="45"/>
      <c r="EE444" s="45"/>
      <c r="EF444" s="45"/>
      <c r="EG444" s="45"/>
      <c r="EH444" s="45"/>
      <c r="EI444" s="45"/>
      <c r="EJ444" s="45"/>
      <c r="EK444" s="45"/>
      <c r="EL444" s="45"/>
      <c r="EM444" s="45"/>
      <c r="EN444" s="45"/>
      <c r="EO444" s="45"/>
      <c r="EP444" s="45"/>
      <c r="EQ444" s="45"/>
      <c r="ER444" s="45"/>
      <c r="ES444" s="45"/>
      <c r="ET444" s="45"/>
      <c r="EU444" s="45"/>
      <c r="EV444" s="8"/>
      <c r="EW444" s="8"/>
      <c r="EX444" s="8"/>
      <c r="EY444" s="8"/>
      <c r="EZ444" s="45"/>
      <c r="FA444" s="45"/>
      <c r="FB444" s="45"/>
      <c r="FC444" s="45"/>
      <c r="FD444" s="45"/>
      <c r="FE444" s="45"/>
      <c r="FF444" s="45"/>
      <c r="FG444" s="45"/>
      <c r="FH444" s="45"/>
      <c r="FI444" s="45"/>
      <c r="FJ444" s="45"/>
      <c r="FK444" s="45"/>
      <c r="FL444" s="45"/>
      <c r="FM444" s="45"/>
      <c r="FN444" s="45"/>
      <c r="FO444" s="45"/>
      <c r="FP444" s="45"/>
      <c r="FQ444" s="45"/>
      <c r="FR444" s="45"/>
      <c r="FS444" s="45"/>
    </row>
    <row r="445" spans="1:175" ht="15.5" x14ac:dyDescent="0.35">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8"/>
      <c r="AO445" s="8"/>
      <c r="AP445" s="8"/>
      <c r="AQ445" s="8"/>
      <c r="AR445" s="8"/>
      <c r="AS445" s="45"/>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45"/>
      <c r="DD445" s="45"/>
      <c r="DE445" s="45"/>
      <c r="DF445" s="45"/>
      <c r="DG445" s="45"/>
      <c r="DH445" s="45"/>
      <c r="DI445" s="45"/>
      <c r="DJ445" s="45"/>
      <c r="DK445" s="45"/>
      <c r="DL445" s="45"/>
      <c r="DM445" s="45"/>
      <c r="DN445" s="45"/>
      <c r="DO445" s="45"/>
      <c r="DP445" s="45"/>
      <c r="DQ445" s="45"/>
      <c r="DR445" s="45"/>
      <c r="DS445" s="45"/>
      <c r="DT445" s="45"/>
      <c r="DU445" s="45"/>
      <c r="DV445" s="45"/>
      <c r="DW445" s="45"/>
      <c r="DX445" s="45"/>
      <c r="DY445" s="45"/>
      <c r="DZ445" s="45"/>
      <c r="EA445" s="45"/>
      <c r="EB445" s="45"/>
      <c r="EC445" s="45"/>
      <c r="ED445" s="45"/>
      <c r="EE445" s="45"/>
      <c r="EF445" s="45"/>
      <c r="EG445" s="45"/>
      <c r="EH445" s="45"/>
      <c r="EI445" s="45"/>
      <c r="EJ445" s="45"/>
      <c r="EK445" s="45"/>
      <c r="EL445" s="45"/>
      <c r="EM445" s="45"/>
      <c r="EN445" s="45"/>
      <c r="EO445" s="45"/>
      <c r="EP445" s="45"/>
      <c r="EQ445" s="45"/>
      <c r="ER445" s="45"/>
      <c r="ES445" s="45"/>
      <c r="ET445" s="45"/>
      <c r="EU445" s="45"/>
      <c r="EV445" s="8"/>
      <c r="EW445" s="8"/>
      <c r="EX445" s="8"/>
      <c r="EY445" s="8"/>
      <c r="EZ445" s="45"/>
      <c r="FA445" s="45"/>
      <c r="FB445" s="45"/>
      <c r="FC445" s="45"/>
      <c r="FD445" s="45"/>
      <c r="FE445" s="45"/>
      <c r="FF445" s="45"/>
      <c r="FG445" s="45"/>
      <c r="FH445" s="45"/>
      <c r="FI445" s="45"/>
      <c r="FJ445" s="45"/>
      <c r="FK445" s="45"/>
      <c r="FL445" s="45"/>
      <c r="FM445" s="45"/>
      <c r="FN445" s="45"/>
      <c r="FO445" s="45"/>
      <c r="FP445" s="45"/>
      <c r="FQ445" s="45"/>
      <c r="FR445" s="45"/>
      <c r="FS445" s="45"/>
    </row>
    <row r="446" spans="1:175" ht="15.5" x14ac:dyDescent="0.35">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8"/>
      <c r="AO446" s="8"/>
      <c r="AP446" s="8"/>
      <c r="AQ446" s="8"/>
      <c r="AR446" s="8"/>
      <c r="AS446" s="45"/>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45"/>
      <c r="DD446" s="45"/>
      <c r="DE446" s="45"/>
      <c r="DF446" s="45"/>
      <c r="DG446" s="45"/>
      <c r="DH446" s="45"/>
      <c r="DI446" s="45"/>
      <c r="DJ446" s="45"/>
      <c r="DK446" s="45"/>
      <c r="DL446" s="45"/>
      <c r="DM446" s="45"/>
      <c r="DN446" s="45"/>
      <c r="DO446" s="45"/>
      <c r="DP446" s="45"/>
      <c r="DQ446" s="45"/>
      <c r="DR446" s="45"/>
      <c r="DS446" s="45"/>
      <c r="DT446" s="45"/>
      <c r="DU446" s="45"/>
      <c r="DV446" s="45"/>
      <c r="DW446" s="45"/>
      <c r="DX446" s="45"/>
      <c r="DY446" s="45"/>
      <c r="DZ446" s="45"/>
      <c r="EA446" s="45"/>
      <c r="EB446" s="45"/>
      <c r="EC446" s="45"/>
      <c r="ED446" s="45"/>
      <c r="EE446" s="45"/>
      <c r="EF446" s="45"/>
      <c r="EG446" s="45"/>
      <c r="EH446" s="45"/>
      <c r="EI446" s="45"/>
      <c r="EJ446" s="45"/>
      <c r="EK446" s="45"/>
      <c r="EL446" s="45"/>
      <c r="EM446" s="45"/>
      <c r="EN446" s="45"/>
      <c r="EO446" s="45"/>
      <c r="EP446" s="45"/>
      <c r="EQ446" s="45"/>
      <c r="ER446" s="45"/>
      <c r="ES446" s="45"/>
      <c r="ET446" s="45"/>
      <c r="EU446" s="45"/>
      <c r="EV446" s="8"/>
      <c r="EW446" s="8"/>
      <c r="EX446" s="8"/>
      <c r="EY446" s="8"/>
      <c r="EZ446" s="45"/>
      <c r="FA446" s="45"/>
      <c r="FB446" s="45"/>
      <c r="FC446" s="45"/>
      <c r="FD446" s="45"/>
      <c r="FE446" s="45"/>
      <c r="FF446" s="45"/>
      <c r="FG446" s="45"/>
      <c r="FH446" s="45"/>
      <c r="FI446" s="45"/>
      <c r="FJ446" s="45"/>
      <c r="FK446" s="45"/>
      <c r="FL446" s="45"/>
      <c r="FM446" s="45"/>
      <c r="FN446" s="45"/>
      <c r="FO446" s="45"/>
      <c r="FP446" s="45"/>
      <c r="FQ446" s="45"/>
      <c r="FR446" s="45"/>
      <c r="FS446" s="45"/>
    </row>
    <row r="447" spans="1:175" ht="15.5" x14ac:dyDescent="0.35">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8"/>
      <c r="AO447" s="8"/>
      <c r="AP447" s="8"/>
      <c r="AQ447" s="8"/>
      <c r="AR447" s="8"/>
      <c r="AS447" s="45"/>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45"/>
      <c r="DD447" s="45"/>
      <c r="DE447" s="45"/>
      <c r="DF447" s="45"/>
      <c r="DG447" s="45"/>
      <c r="DH447" s="45"/>
      <c r="DI447" s="45"/>
      <c r="DJ447" s="45"/>
      <c r="DK447" s="45"/>
      <c r="DL447" s="45"/>
      <c r="DM447" s="45"/>
      <c r="DN447" s="45"/>
      <c r="DO447" s="45"/>
      <c r="DP447" s="45"/>
      <c r="DQ447" s="45"/>
      <c r="DR447" s="45"/>
      <c r="DS447" s="45"/>
      <c r="DT447" s="45"/>
      <c r="DU447" s="45"/>
      <c r="DV447" s="45"/>
      <c r="DW447" s="45"/>
      <c r="DX447" s="45"/>
      <c r="DY447" s="45"/>
      <c r="DZ447" s="45"/>
      <c r="EA447" s="45"/>
      <c r="EB447" s="45"/>
      <c r="EC447" s="45"/>
      <c r="ED447" s="45"/>
      <c r="EE447" s="45"/>
      <c r="EF447" s="45"/>
      <c r="EG447" s="45"/>
      <c r="EH447" s="45"/>
      <c r="EI447" s="45"/>
      <c r="EJ447" s="45"/>
      <c r="EK447" s="45"/>
      <c r="EL447" s="45"/>
      <c r="EM447" s="45"/>
      <c r="EN447" s="45"/>
      <c r="EO447" s="45"/>
      <c r="EP447" s="45"/>
      <c r="EQ447" s="45"/>
      <c r="ER447" s="45"/>
      <c r="ES447" s="45"/>
      <c r="ET447" s="45"/>
      <c r="EU447" s="45"/>
      <c r="EV447" s="8"/>
      <c r="EW447" s="8"/>
      <c r="EX447" s="8"/>
      <c r="EY447" s="8"/>
      <c r="EZ447" s="45"/>
      <c r="FA447" s="45"/>
      <c r="FB447" s="45"/>
      <c r="FC447" s="45"/>
      <c r="FD447" s="45"/>
      <c r="FE447" s="45"/>
      <c r="FF447" s="45"/>
      <c r="FG447" s="45"/>
      <c r="FH447" s="45"/>
      <c r="FI447" s="45"/>
      <c r="FJ447" s="45"/>
      <c r="FK447" s="45"/>
      <c r="FL447" s="45"/>
      <c r="FM447" s="45"/>
      <c r="FN447" s="45"/>
      <c r="FO447" s="45"/>
      <c r="FP447" s="45"/>
      <c r="FQ447" s="45"/>
      <c r="FR447" s="45"/>
      <c r="FS447" s="45"/>
    </row>
    <row r="448" spans="1:175" ht="15.5" x14ac:dyDescent="0.35">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8"/>
      <c r="AO448" s="8"/>
      <c r="AP448" s="8"/>
      <c r="AQ448" s="8"/>
      <c r="AR448" s="8"/>
      <c r="AS448" s="45"/>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45"/>
      <c r="DD448" s="45"/>
      <c r="DE448" s="45"/>
      <c r="DF448" s="45"/>
      <c r="DG448" s="45"/>
      <c r="DH448" s="45"/>
      <c r="DI448" s="45"/>
      <c r="DJ448" s="45"/>
      <c r="DK448" s="45"/>
      <c r="DL448" s="45"/>
      <c r="DM448" s="45"/>
      <c r="DN448" s="45"/>
      <c r="DO448" s="45"/>
      <c r="DP448" s="45"/>
      <c r="DQ448" s="45"/>
      <c r="DR448" s="45"/>
      <c r="DS448" s="45"/>
      <c r="DT448" s="45"/>
      <c r="DU448" s="45"/>
      <c r="DV448" s="45"/>
      <c r="DW448" s="45"/>
      <c r="DX448" s="45"/>
      <c r="DY448" s="45"/>
      <c r="DZ448" s="45"/>
      <c r="EA448" s="45"/>
      <c r="EB448" s="45"/>
      <c r="EC448" s="45"/>
      <c r="ED448" s="45"/>
      <c r="EE448" s="45"/>
      <c r="EF448" s="45"/>
      <c r="EG448" s="45"/>
      <c r="EH448" s="45"/>
      <c r="EI448" s="45"/>
      <c r="EJ448" s="45"/>
      <c r="EK448" s="45"/>
      <c r="EL448" s="45"/>
      <c r="EM448" s="45"/>
      <c r="EN448" s="45"/>
      <c r="EO448" s="45"/>
      <c r="EP448" s="45"/>
      <c r="EQ448" s="45"/>
      <c r="ER448" s="45"/>
      <c r="ES448" s="45"/>
      <c r="ET448" s="45"/>
      <c r="EU448" s="45"/>
      <c r="EV448" s="8"/>
      <c r="EW448" s="8"/>
      <c r="EX448" s="8"/>
      <c r="EY448" s="8"/>
      <c r="EZ448" s="45"/>
      <c r="FA448" s="45"/>
      <c r="FB448" s="45"/>
      <c r="FC448" s="45"/>
      <c r="FD448" s="45"/>
      <c r="FE448" s="45"/>
      <c r="FF448" s="45"/>
      <c r="FG448" s="45"/>
      <c r="FH448" s="45"/>
      <c r="FI448" s="45"/>
      <c r="FJ448" s="45"/>
      <c r="FK448" s="45"/>
      <c r="FL448" s="45"/>
      <c r="FM448" s="45"/>
      <c r="FN448" s="45"/>
      <c r="FO448" s="45"/>
      <c r="FP448" s="45"/>
      <c r="FQ448" s="45"/>
      <c r="FR448" s="45"/>
      <c r="FS448" s="45"/>
    </row>
    <row r="449" spans="1:175" ht="15.5" x14ac:dyDescent="0.35">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8"/>
      <c r="AO449" s="8"/>
      <c r="AP449" s="8"/>
      <c r="AQ449" s="8"/>
      <c r="AR449" s="8"/>
      <c r="AS449" s="45"/>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45"/>
      <c r="DD449" s="45"/>
      <c r="DE449" s="45"/>
      <c r="DF449" s="45"/>
      <c r="DG449" s="45"/>
      <c r="DH449" s="45"/>
      <c r="DI449" s="45"/>
      <c r="DJ449" s="45"/>
      <c r="DK449" s="45"/>
      <c r="DL449" s="45"/>
      <c r="DM449" s="45"/>
      <c r="DN449" s="45"/>
      <c r="DO449" s="45"/>
      <c r="DP449" s="45"/>
      <c r="DQ449" s="45"/>
      <c r="DR449" s="45"/>
      <c r="DS449" s="45"/>
      <c r="DT449" s="45"/>
      <c r="DU449" s="45"/>
      <c r="DV449" s="45"/>
      <c r="DW449" s="45"/>
      <c r="DX449" s="45"/>
      <c r="DY449" s="45"/>
      <c r="DZ449" s="45"/>
      <c r="EA449" s="45"/>
      <c r="EB449" s="45"/>
      <c r="EC449" s="45"/>
      <c r="ED449" s="45"/>
      <c r="EE449" s="45"/>
      <c r="EF449" s="45"/>
      <c r="EG449" s="45"/>
      <c r="EH449" s="45"/>
      <c r="EI449" s="45"/>
      <c r="EJ449" s="45"/>
      <c r="EK449" s="45"/>
      <c r="EL449" s="45"/>
      <c r="EM449" s="45"/>
      <c r="EN449" s="45"/>
      <c r="EO449" s="45"/>
      <c r="EP449" s="45"/>
      <c r="EQ449" s="45"/>
      <c r="ER449" s="45"/>
      <c r="ES449" s="45"/>
      <c r="ET449" s="45"/>
      <c r="EU449" s="45"/>
      <c r="EV449" s="8"/>
      <c r="EW449" s="8"/>
      <c r="EX449" s="8"/>
      <c r="EY449" s="8"/>
      <c r="EZ449" s="45"/>
      <c r="FA449" s="45"/>
      <c r="FB449" s="45"/>
      <c r="FC449" s="45"/>
      <c r="FD449" s="45"/>
      <c r="FE449" s="45"/>
      <c r="FF449" s="45"/>
      <c r="FG449" s="45"/>
      <c r="FH449" s="45"/>
      <c r="FI449" s="45"/>
      <c r="FJ449" s="45"/>
      <c r="FK449" s="45"/>
      <c r="FL449" s="45"/>
      <c r="FM449" s="45"/>
      <c r="FN449" s="45"/>
      <c r="FO449" s="45"/>
      <c r="FP449" s="45"/>
      <c r="FQ449" s="45"/>
      <c r="FR449" s="45"/>
      <c r="FS449" s="45"/>
    </row>
    <row r="450" spans="1:175" ht="15.5" x14ac:dyDescent="0.35">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8"/>
      <c r="AO450" s="8"/>
      <c r="AP450" s="8"/>
      <c r="AQ450" s="8"/>
      <c r="AR450" s="8"/>
      <c r="AS450" s="45"/>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45"/>
      <c r="DD450" s="45"/>
      <c r="DE450" s="45"/>
      <c r="DF450" s="45"/>
      <c r="DG450" s="45"/>
      <c r="DH450" s="45"/>
      <c r="DI450" s="45"/>
      <c r="DJ450" s="45"/>
      <c r="DK450" s="45"/>
      <c r="DL450" s="45"/>
      <c r="DM450" s="45"/>
      <c r="DN450" s="45"/>
      <c r="DO450" s="45"/>
      <c r="DP450" s="45"/>
      <c r="DQ450" s="45"/>
      <c r="DR450" s="45"/>
      <c r="DS450" s="45"/>
      <c r="DT450" s="45"/>
      <c r="DU450" s="45"/>
      <c r="DV450" s="45"/>
      <c r="DW450" s="45"/>
      <c r="DX450" s="45"/>
      <c r="DY450" s="45"/>
      <c r="DZ450" s="45"/>
      <c r="EA450" s="45"/>
      <c r="EB450" s="45"/>
      <c r="EC450" s="45"/>
      <c r="ED450" s="45"/>
      <c r="EE450" s="45"/>
      <c r="EF450" s="45"/>
      <c r="EG450" s="45"/>
      <c r="EH450" s="45"/>
      <c r="EI450" s="45"/>
      <c r="EJ450" s="45"/>
      <c r="EK450" s="45"/>
      <c r="EL450" s="45"/>
      <c r="EM450" s="45"/>
      <c r="EN450" s="45"/>
      <c r="EO450" s="45"/>
      <c r="EP450" s="45"/>
      <c r="EQ450" s="45"/>
      <c r="ER450" s="45"/>
      <c r="ES450" s="45"/>
      <c r="ET450" s="45"/>
      <c r="EU450" s="45"/>
      <c r="EV450" s="8"/>
      <c r="EW450" s="8"/>
      <c r="EX450" s="8"/>
      <c r="EY450" s="8"/>
      <c r="EZ450" s="45"/>
      <c r="FA450" s="45"/>
      <c r="FB450" s="45"/>
      <c r="FC450" s="45"/>
      <c r="FD450" s="45"/>
      <c r="FE450" s="45"/>
      <c r="FF450" s="45"/>
      <c r="FG450" s="45"/>
      <c r="FH450" s="45"/>
      <c r="FI450" s="45"/>
      <c r="FJ450" s="45"/>
      <c r="FK450" s="45"/>
      <c r="FL450" s="45"/>
      <c r="FM450" s="45"/>
      <c r="FN450" s="45"/>
      <c r="FO450" s="45"/>
      <c r="FP450" s="45"/>
      <c r="FQ450" s="45"/>
      <c r="FR450" s="45"/>
      <c r="FS450" s="45"/>
    </row>
    <row r="451" spans="1:175" ht="15.5" x14ac:dyDescent="0.35">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8"/>
      <c r="AO451" s="8"/>
      <c r="AP451" s="8"/>
      <c r="AQ451" s="8"/>
      <c r="AR451" s="8"/>
      <c r="AS451" s="45"/>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45"/>
      <c r="DD451" s="45"/>
      <c r="DE451" s="45"/>
      <c r="DF451" s="45"/>
      <c r="DG451" s="45"/>
      <c r="DH451" s="45"/>
      <c r="DI451" s="45"/>
      <c r="DJ451" s="45"/>
      <c r="DK451" s="45"/>
      <c r="DL451" s="45"/>
      <c r="DM451" s="45"/>
      <c r="DN451" s="45"/>
      <c r="DO451" s="45"/>
      <c r="DP451" s="45"/>
      <c r="DQ451" s="45"/>
      <c r="DR451" s="45"/>
      <c r="DS451" s="45"/>
      <c r="DT451" s="45"/>
      <c r="DU451" s="45"/>
      <c r="DV451" s="45"/>
      <c r="DW451" s="45"/>
      <c r="DX451" s="45"/>
      <c r="DY451" s="45"/>
      <c r="DZ451" s="45"/>
      <c r="EA451" s="45"/>
      <c r="EB451" s="45"/>
      <c r="EC451" s="45"/>
      <c r="ED451" s="45"/>
      <c r="EE451" s="45"/>
      <c r="EF451" s="45"/>
      <c r="EG451" s="45"/>
      <c r="EH451" s="45"/>
      <c r="EI451" s="45"/>
      <c r="EJ451" s="45"/>
      <c r="EK451" s="45"/>
      <c r="EL451" s="45"/>
      <c r="EM451" s="45"/>
      <c r="EN451" s="45"/>
      <c r="EO451" s="45"/>
      <c r="EP451" s="45"/>
      <c r="EQ451" s="45"/>
      <c r="ER451" s="45"/>
      <c r="ES451" s="45"/>
      <c r="ET451" s="45"/>
      <c r="EU451" s="45"/>
      <c r="EV451" s="8"/>
      <c r="EW451" s="8"/>
      <c r="EX451" s="8"/>
      <c r="EY451" s="8"/>
      <c r="EZ451" s="45"/>
      <c r="FA451" s="45"/>
      <c r="FB451" s="45"/>
      <c r="FC451" s="45"/>
      <c r="FD451" s="45"/>
      <c r="FE451" s="45"/>
      <c r="FF451" s="45"/>
      <c r="FG451" s="45"/>
      <c r="FH451" s="45"/>
      <c r="FI451" s="45"/>
      <c r="FJ451" s="45"/>
      <c r="FK451" s="45"/>
      <c r="FL451" s="45"/>
      <c r="FM451" s="45"/>
      <c r="FN451" s="45"/>
      <c r="FO451" s="45"/>
      <c r="FP451" s="45"/>
      <c r="FQ451" s="45"/>
      <c r="FR451" s="45"/>
      <c r="FS451" s="45"/>
    </row>
    <row r="452" spans="1:175" ht="15.5" x14ac:dyDescent="0.35">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8"/>
      <c r="AO452" s="8"/>
      <c r="AP452" s="8"/>
      <c r="AQ452" s="8"/>
      <c r="AR452" s="8"/>
      <c r="AS452" s="45"/>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45"/>
      <c r="DD452" s="45"/>
      <c r="DE452" s="45"/>
      <c r="DF452" s="45"/>
      <c r="DG452" s="45"/>
      <c r="DH452" s="45"/>
      <c r="DI452" s="45"/>
      <c r="DJ452" s="45"/>
      <c r="DK452" s="45"/>
      <c r="DL452" s="45"/>
      <c r="DM452" s="45"/>
      <c r="DN452" s="45"/>
      <c r="DO452" s="45"/>
      <c r="DP452" s="45"/>
      <c r="DQ452" s="45"/>
      <c r="DR452" s="45"/>
      <c r="DS452" s="45"/>
      <c r="DT452" s="45"/>
      <c r="DU452" s="45"/>
      <c r="DV452" s="45"/>
      <c r="DW452" s="45"/>
      <c r="DX452" s="45"/>
      <c r="DY452" s="45"/>
      <c r="DZ452" s="45"/>
      <c r="EA452" s="45"/>
      <c r="EB452" s="45"/>
      <c r="EC452" s="45"/>
      <c r="ED452" s="45"/>
      <c r="EE452" s="45"/>
      <c r="EF452" s="45"/>
      <c r="EG452" s="45"/>
      <c r="EH452" s="45"/>
      <c r="EI452" s="45"/>
      <c r="EJ452" s="45"/>
      <c r="EK452" s="45"/>
      <c r="EL452" s="45"/>
      <c r="EM452" s="45"/>
      <c r="EN452" s="45"/>
      <c r="EO452" s="45"/>
      <c r="EP452" s="45"/>
      <c r="EQ452" s="45"/>
      <c r="ER452" s="45"/>
      <c r="ES452" s="45"/>
      <c r="ET452" s="45"/>
      <c r="EU452" s="45"/>
      <c r="EV452" s="8"/>
      <c r="EW452" s="8"/>
      <c r="EX452" s="8"/>
      <c r="EY452" s="8"/>
      <c r="EZ452" s="45"/>
      <c r="FA452" s="45"/>
      <c r="FB452" s="45"/>
      <c r="FC452" s="45"/>
      <c r="FD452" s="45"/>
      <c r="FE452" s="45"/>
      <c r="FF452" s="45"/>
      <c r="FG452" s="45"/>
      <c r="FH452" s="45"/>
      <c r="FI452" s="45"/>
      <c r="FJ452" s="45"/>
      <c r="FK452" s="45"/>
      <c r="FL452" s="45"/>
      <c r="FM452" s="45"/>
      <c r="FN452" s="45"/>
      <c r="FO452" s="45"/>
      <c r="FP452" s="45"/>
      <c r="FQ452" s="45"/>
      <c r="FR452" s="45"/>
      <c r="FS452" s="45"/>
    </row>
    <row r="453" spans="1:175" ht="15.5" x14ac:dyDescent="0.35">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8"/>
      <c r="AO453" s="8"/>
      <c r="AP453" s="8"/>
      <c r="AQ453" s="8"/>
      <c r="AR453" s="8"/>
      <c r="AS453" s="45"/>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45"/>
      <c r="DD453" s="45"/>
      <c r="DE453" s="45"/>
      <c r="DF453" s="45"/>
      <c r="DG453" s="45"/>
      <c r="DH453" s="45"/>
      <c r="DI453" s="45"/>
      <c r="DJ453" s="45"/>
      <c r="DK453" s="45"/>
      <c r="DL453" s="45"/>
      <c r="DM453" s="45"/>
      <c r="DN453" s="45"/>
      <c r="DO453" s="45"/>
      <c r="DP453" s="45"/>
      <c r="DQ453" s="45"/>
      <c r="DR453" s="45"/>
      <c r="DS453" s="45"/>
      <c r="DT453" s="45"/>
      <c r="DU453" s="45"/>
      <c r="DV453" s="45"/>
      <c r="DW453" s="45"/>
      <c r="DX453" s="45"/>
      <c r="DY453" s="45"/>
      <c r="DZ453" s="45"/>
      <c r="EA453" s="45"/>
      <c r="EB453" s="45"/>
      <c r="EC453" s="45"/>
      <c r="ED453" s="45"/>
      <c r="EE453" s="45"/>
      <c r="EF453" s="45"/>
      <c r="EG453" s="45"/>
      <c r="EH453" s="45"/>
      <c r="EI453" s="45"/>
      <c r="EJ453" s="45"/>
      <c r="EK453" s="45"/>
      <c r="EL453" s="45"/>
      <c r="EM453" s="45"/>
      <c r="EN453" s="45"/>
      <c r="EO453" s="45"/>
      <c r="EP453" s="45"/>
      <c r="EQ453" s="45"/>
      <c r="ER453" s="45"/>
      <c r="ES453" s="45"/>
      <c r="ET453" s="45"/>
      <c r="EU453" s="45"/>
      <c r="EV453" s="8"/>
      <c r="EW453" s="8"/>
      <c r="EX453" s="8"/>
      <c r="EY453" s="8"/>
      <c r="EZ453" s="45"/>
      <c r="FA453" s="45"/>
      <c r="FB453" s="45"/>
      <c r="FC453" s="45"/>
      <c r="FD453" s="45"/>
      <c r="FE453" s="45"/>
      <c r="FF453" s="45"/>
      <c r="FG453" s="45"/>
      <c r="FH453" s="45"/>
      <c r="FI453" s="45"/>
      <c r="FJ453" s="45"/>
      <c r="FK453" s="45"/>
      <c r="FL453" s="45"/>
      <c r="FM453" s="45"/>
      <c r="FN453" s="45"/>
      <c r="FO453" s="45"/>
      <c r="FP453" s="45"/>
      <c r="FQ453" s="45"/>
      <c r="FR453" s="45"/>
      <c r="FS453" s="45"/>
    </row>
    <row r="454" spans="1:175" ht="15.5" x14ac:dyDescent="0.35">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8"/>
      <c r="AO454" s="8"/>
      <c r="AP454" s="8"/>
      <c r="AQ454" s="8"/>
      <c r="AR454" s="8"/>
      <c r="AS454" s="45"/>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45"/>
      <c r="DD454" s="45"/>
      <c r="DE454" s="45"/>
      <c r="DF454" s="45"/>
      <c r="DG454" s="45"/>
      <c r="DH454" s="45"/>
      <c r="DI454" s="45"/>
      <c r="DJ454" s="45"/>
      <c r="DK454" s="45"/>
      <c r="DL454" s="45"/>
      <c r="DM454" s="45"/>
      <c r="DN454" s="45"/>
      <c r="DO454" s="45"/>
      <c r="DP454" s="45"/>
      <c r="DQ454" s="45"/>
      <c r="DR454" s="45"/>
      <c r="DS454" s="45"/>
      <c r="DT454" s="45"/>
      <c r="DU454" s="45"/>
      <c r="DV454" s="45"/>
      <c r="DW454" s="45"/>
      <c r="DX454" s="45"/>
      <c r="DY454" s="45"/>
      <c r="DZ454" s="45"/>
      <c r="EA454" s="45"/>
      <c r="EB454" s="45"/>
      <c r="EC454" s="45"/>
      <c r="ED454" s="45"/>
      <c r="EE454" s="45"/>
      <c r="EF454" s="45"/>
      <c r="EG454" s="45"/>
      <c r="EH454" s="45"/>
      <c r="EI454" s="45"/>
      <c r="EJ454" s="45"/>
      <c r="EK454" s="45"/>
      <c r="EL454" s="45"/>
      <c r="EM454" s="45"/>
      <c r="EN454" s="45"/>
      <c r="EO454" s="45"/>
      <c r="EP454" s="45"/>
      <c r="EQ454" s="45"/>
      <c r="ER454" s="45"/>
      <c r="ES454" s="45"/>
      <c r="ET454" s="45"/>
      <c r="EU454" s="45"/>
      <c r="EV454" s="8"/>
      <c r="EW454" s="8"/>
      <c r="EX454" s="8"/>
      <c r="EY454" s="8"/>
      <c r="EZ454" s="45"/>
      <c r="FA454" s="45"/>
      <c r="FB454" s="45"/>
      <c r="FC454" s="45"/>
      <c r="FD454" s="45"/>
      <c r="FE454" s="45"/>
      <c r="FF454" s="45"/>
      <c r="FG454" s="45"/>
      <c r="FH454" s="45"/>
      <c r="FI454" s="45"/>
      <c r="FJ454" s="45"/>
      <c r="FK454" s="45"/>
      <c r="FL454" s="45"/>
      <c r="FM454" s="45"/>
      <c r="FN454" s="45"/>
      <c r="FO454" s="45"/>
      <c r="FP454" s="45"/>
      <c r="FQ454" s="45"/>
      <c r="FR454" s="45"/>
      <c r="FS454" s="45"/>
    </row>
    <row r="455" spans="1:175" ht="15.5" x14ac:dyDescent="0.35">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8"/>
      <c r="AO455" s="8"/>
      <c r="AP455" s="8"/>
      <c r="AQ455" s="8"/>
      <c r="AR455" s="8"/>
      <c r="AS455" s="45"/>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45"/>
      <c r="DD455" s="45"/>
      <c r="DE455" s="45"/>
      <c r="DF455" s="45"/>
      <c r="DG455" s="45"/>
      <c r="DH455" s="45"/>
      <c r="DI455" s="45"/>
      <c r="DJ455" s="45"/>
      <c r="DK455" s="45"/>
      <c r="DL455" s="45"/>
      <c r="DM455" s="45"/>
      <c r="DN455" s="45"/>
      <c r="DO455" s="45"/>
      <c r="DP455" s="45"/>
      <c r="DQ455" s="45"/>
      <c r="DR455" s="45"/>
      <c r="DS455" s="45"/>
      <c r="DT455" s="45"/>
      <c r="DU455" s="45"/>
      <c r="DV455" s="45"/>
      <c r="DW455" s="45"/>
      <c r="DX455" s="45"/>
      <c r="DY455" s="45"/>
      <c r="DZ455" s="45"/>
      <c r="EA455" s="45"/>
      <c r="EB455" s="45"/>
      <c r="EC455" s="45"/>
      <c r="ED455" s="45"/>
      <c r="EE455" s="45"/>
      <c r="EF455" s="45"/>
      <c r="EG455" s="45"/>
      <c r="EH455" s="45"/>
      <c r="EI455" s="45"/>
      <c r="EJ455" s="45"/>
      <c r="EK455" s="45"/>
      <c r="EL455" s="45"/>
      <c r="EM455" s="45"/>
      <c r="EN455" s="45"/>
      <c r="EO455" s="45"/>
      <c r="EP455" s="45"/>
      <c r="EQ455" s="45"/>
      <c r="ER455" s="45"/>
      <c r="ES455" s="45"/>
      <c r="ET455" s="45"/>
      <c r="EU455" s="45"/>
      <c r="EV455" s="8"/>
      <c r="EW455" s="8"/>
      <c r="EX455" s="8"/>
      <c r="EY455" s="8"/>
      <c r="EZ455" s="45"/>
      <c r="FA455" s="45"/>
      <c r="FB455" s="45"/>
      <c r="FC455" s="45"/>
      <c r="FD455" s="45"/>
      <c r="FE455" s="45"/>
      <c r="FF455" s="45"/>
      <c r="FG455" s="45"/>
      <c r="FH455" s="45"/>
      <c r="FI455" s="45"/>
      <c r="FJ455" s="45"/>
      <c r="FK455" s="45"/>
      <c r="FL455" s="45"/>
      <c r="FM455" s="45"/>
      <c r="FN455" s="45"/>
      <c r="FO455" s="45"/>
      <c r="FP455" s="45"/>
      <c r="FQ455" s="45"/>
      <c r="FR455" s="45"/>
      <c r="FS455" s="45"/>
    </row>
    <row r="456" spans="1:175" ht="15.5" x14ac:dyDescent="0.35">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8"/>
      <c r="AO456" s="8"/>
      <c r="AP456" s="8"/>
      <c r="AQ456" s="8"/>
      <c r="AR456" s="8"/>
      <c r="AS456" s="45"/>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45"/>
      <c r="DD456" s="45"/>
      <c r="DE456" s="45"/>
      <c r="DF456" s="45"/>
      <c r="DG456" s="45"/>
      <c r="DH456" s="45"/>
      <c r="DI456" s="45"/>
      <c r="DJ456" s="45"/>
      <c r="DK456" s="45"/>
      <c r="DL456" s="45"/>
      <c r="DM456" s="45"/>
      <c r="DN456" s="45"/>
      <c r="DO456" s="45"/>
      <c r="DP456" s="45"/>
      <c r="DQ456" s="45"/>
      <c r="DR456" s="45"/>
      <c r="DS456" s="45"/>
      <c r="DT456" s="45"/>
      <c r="DU456" s="45"/>
      <c r="DV456" s="45"/>
      <c r="DW456" s="45"/>
      <c r="DX456" s="45"/>
      <c r="DY456" s="45"/>
      <c r="DZ456" s="45"/>
      <c r="EA456" s="45"/>
      <c r="EB456" s="45"/>
      <c r="EC456" s="45"/>
      <c r="ED456" s="45"/>
      <c r="EE456" s="45"/>
      <c r="EF456" s="45"/>
      <c r="EG456" s="45"/>
      <c r="EH456" s="45"/>
      <c r="EI456" s="45"/>
      <c r="EJ456" s="45"/>
      <c r="EK456" s="45"/>
      <c r="EL456" s="45"/>
      <c r="EM456" s="45"/>
      <c r="EN456" s="45"/>
      <c r="EO456" s="45"/>
      <c r="EP456" s="45"/>
      <c r="EQ456" s="45"/>
      <c r="ER456" s="45"/>
      <c r="ES456" s="45"/>
      <c r="ET456" s="45"/>
      <c r="EU456" s="45"/>
      <c r="EV456" s="8"/>
      <c r="EW456" s="8"/>
      <c r="EX456" s="8"/>
      <c r="EY456" s="8"/>
      <c r="EZ456" s="45"/>
      <c r="FA456" s="45"/>
      <c r="FB456" s="45"/>
      <c r="FC456" s="45"/>
      <c r="FD456" s="45"/>
      <c r="FE456" s="45"/>
      <c r="FF456" s="45"/>
      <c r="FG456" s="45"/>
      <c r="FH456" s="45"/>
      <c r="FI456" s="45"/>
      <c r="FJ456" s="45"/>
      <c r="FK456" s="45"/>
      <c r="FL456" s="45"/>
      <c r="FM456" s="45"/>
      <c r="FN456" s="45"/>
      <c r="FO456" s="45"/>
      <c r="FP456" s="45"/>
      <c r="FQ456" s="45"/>
      <c r="FR456" s="45"/>
      <c r="FS456" s="45"/>
    </row>
    <row r="457" spans="1:175" ht="15.5" x14ac:dyDescent="0.35">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8"/>
      <c r="AO457" s="8"/>
      <c r="AP457" s="8"/>
      <c r="AQ457" s="8"/>
      <c r="AR457" s="8"/>
      <c r="AS457" s="45"/>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45"/>
      <c r="DD457" s="45"/>
      <c r="DE457" s="45"/>
      <c r="DF457" s="45"/>
      <c r="DG457" s="45"/>
      <c r="DH457" s="45"/>
      <c r="DI457" s="45"/>
      <c r="DJ457" s="45"/>
      <c r="DK457" s="45"/>
      <c r="DL457" s="45"/>
      <c r="DM457" s="45"/>
      <c r="DN457" s="45"/>
      <c r="DO457" s="45"/>
      <c r="DP457" s="45"/>
      <c r="DQ457" s="45"/>
      <c r="DR457" s="45"/>
      <c r="DS457" s="45"/>
      <c r="DT457" s="45"/>
      <c r="DU457" s="45"/>
      <c r="DV457" s="45"/>
      <c r="DW457" s="45"/>
      <c r="DX457" s="45"/>
      <c r="DY457" s="45"/>
      <c r="DZ457" s="45"/>
      <c r="EA457" s="45"/>
      <c r="EB457" s="45"/>
      <c r="EC457" s="45"/>
      <c r="ED457" s="45"/>
      <c r="EE457" s="45"/>
      <c r="EF457" s="45"/>
      <c r="EG457" s="45"/>
      <c r="EH457" s="45"/>
      <c r="EI457" s="45"/>
      <c r="EJ457" s="45"/>
      <c r="EK457" s="45"/>
      <c r="EL457" s="45"/>
      <c r="EM457" s="45"/>
      <c r="EN457" s="45"/>
      <c r="EO457" s="45"/>
      <c r="EP457" s="45"/>
      <c r="EQ457" s="45"/>
      <c r="ER457" s="45"/>
      <c r="ES457" s="45"/>
      <c r="ET457" s="45"/>
      <c r="EU457" s="45"/>
      <c r="EV457" s="8"/>
      <c r="EW457" s="8"/>
      <c r="EX457" s="8"/>
      <c r="EY457" s="8"/>
      <c r="EZ457" s="45"/>
      <c r="FA457" s="45"/>
      <c r="FB457" s="45"/>
      <c r="FC457" s="45"/>
      <c r="FD457" s="45"/>
      <c r="FE457" s="45"/>
      <c r="FF457" s="45"/>
      <c r="FG457" s="45"/>
      <c r="FH457" s="45"/>
      <c r="FI457" s="45"/>
      <c r="FJ457" s="45"/>
      <c r="FK457" s="45"/>
      <c r="FL457" s="45"/>
      <c r="FM457" s="45"/>
      <c r="FN457" s="45"/>
      <c r="FO457" s="45"/>
      <c r="FP457" s="45"/>
      <c r="FQ457" s="45"/>
      <c r="FR457" s="45"/>
      <c r="FS457" s="45"/>
    </row>
    <row r="458" spans="1:175" ht="15.5" x14ac:dyDescent="0.35">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8"/>
      <c r="AO458" s="8"/>
      <c r="AP458" s="8"/>
      <c r="AQ458" s="8"/>
      <c r="AR458" s="8"/>
      <c r="AS458" s="45"/>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45"/>
      <c r="DD458" s="45"/>
      <c r="DE458" s="45"/>
      <c r="DF458" s="45"/>
      <c r="DG458" s="45"/>
      <c r="DH458" s="45"/>
      <c r="DI458" s="45"/>
      <c r="DJ458" s="45"/>
      <c r="DK458" s="45"/>
      <c r="DL458" s="45"/>
      <c r="DM458" s="45"/>
      <c r="DN458" s="45"/>
      <c r="DO458" s="45"/>
      <c r="DP458" s="45"/>
      <c r="DQ458" s="45"/>
      <c r="DR458" s="45"/>
      <c r="DS458" s="45"/>
      <c r="DT458" s="45"/>
      <c r="DU458" s="45"/>
      <c r="DV458" s="45"/>
      <c r="DW458" s="45"/>
      <c r="DX458" s="45"/>
      <c r="DY458" s="45"/>
      <c r="DZ458" s="45"/>
      <c r="EA458" s="45"/>
      <c r="EB458" s="45"/>
      <c r="EC458" s="45"/>
      <c r="ED458" s="45"/>
      <c r="EE458" s="45"/>
      <c r="EF458" s="45"/>
      <c r="EG458" s="45"/>
      <c r="EH458" s="45"/>
      <c r="EI458" s="45"/>
      <c r="EJ458" s="45"/>
      <c r="EK458" s="45"/>
      <c r="EL458" s="45"/>
      <c r="EM458" s="45"/>
      <c r="EN458" s="45"/>
      <c r="EO458" s="45"/>
      <c r="EP458" s="45"/>
      <c r="EQ458" s="45"/>
      <c r="ER458" s="45"/>
      <c r="ES458" s="45"/>
      <c r="ET458" s="45"/>
      <c r="EU458" s="45"/>
      <c r="EV458" s="8"/>
      <c r="EW458" s="8"/>
      <c r="EX458" s="8"/>
      <c r="EY458" s="8"/>
      <c r="EZ458" s="45"/>
      <c r="FA458" s="45"/>
      <c r="FB458" s="45"/>
      <c r="FC458" s="45"/>
      <c r="FD458" s="45"/>
      <c r="FE458" s="45"/>
      <c r="FF458" s="45"/>
      <c r="FG458" s="45"/>
      <c r="FH458" s="45"/>
      <c r="FI458" s="45"/>
      <c r="FJ458" s="45"/>
      <c r="FK458" s="45"/>
      <c r="FL458" s="45"/>
      <c r="FM458" s="45"/>
      <c r="FN458" s="45"/>
      <c r="FO458" s="45"/>
      <c r="FP458" s="45"/>
      <c r="FQ458" s="45"/>
      <c r="FR458" s="45"/>
      <c r="FS458" s="45"/>
    </row>
    <row r="459" spans="1:175" ht="15.5" x14ac:dyDescent="0.35">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8"/>
      <c r="AO459" s="8"/>
      <c r="AP459" s="8"/>
      <c r="AQ459" s="8"/>
      <c r="AR459" s="8"/>
      <c r="AS459" s="45"/>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45"/>
      <c r="DD459" s="45"/>
      <c r="DE459" s="45"/>
      <c r="DF459" s="45"/>
      <c r="DG459" s="45"/>
      <c r="DH459" s="45"/>
      <c r="DI459" s="45"/>
      <c r="DJ459" s="45"/>
      <c r="DK459" s="45"/>
      <c r="DL459" s="45"/>
      <c r="DM459" s="45"/>
      <c r="DN459" s="45"/>
      <c r="DO459" s="45"/>
      <c r="DP459" s="45"/>
      <c r="DQ459" s="45"/>
      <c r="DR459" s="45"/>
      <c r="DS459" s="45"/>
      <c r="DT459" s="45"/>
      <c r="DU459" s="45"/>
      <c r="DV459" s="45"/>
      <c r="DW459" s="45"/>
      <c r="DX459" s="45"/>
      <c r="DY459" s="45"/>
      <c r="DZ459" s="45"/>
      <c r="EA459" s="45"/>
      <c r="EB459" s="45"/>
      <c r="EC459" s="45"/>
      <c r="ED459" s="45"/>
      <c r="EE459" s="45"/>
      <c r="EF459" s="45"/>
      <c r="EG459" s="45"/>
      <c r="EH459" s="45"/>
      <c r="EI459" s="45"/>
      <c r="EJ459" s="45"/>
      <c r="EK459" s="45"/>
      <c r="EL459" s="45"/>
      <c r="EM459" s="45"/>
      <c r="EN459" s="45"/>
      <c r="EO459" s="45"/>
      <c r="EP459" s="45"/>
      <c r="EQ459" s="45"/>
      <c r="ER459" s="45"/>
      <c r="ES459" s="45"/>
      <c r="ET459" s="45"/>
      <c r="EU459" s="45"/>
      <c r="EV459" s="8"/>
      <c r="EW459" s="8"/>
      <c r="EX459" s="8"/>
      <c r="EY459" s="8"/>
      <c r="EZ459" s="45"/>
      <c r="FA459" s="45"/>
      <c r="FB459" s="45"/>
      <c r="FC459" s="45"/>
      <c r="FD459" s="45"/>
      <c r="FE459" s="45"/>
      <c r="FF459" s="45"/>
      <c r="FG459" s="45"/>
      <c r="FH459" s="45"/>
      <c r="FI459" s="45"/>
      <c r="FJ459" s="45"/>
      <c r="FK459" s="45"/>
      <c r="FL459" s="45"/>
      <c r="FM459" s="45"/>
      <c r="FN459" s="45"/>
      <c r="FO459" s="45"/>
      <c r="FP459" s="45"/>
      <c r="FQ459" s="45"/>
      <c r="FR459" s="45"/>
      <c r="FS459" s="45"/>
    </row>
    <row r="460" spans="1:175" ht="15.5" x14ac:dyDescent="0.35">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8"/>
      <c r="AO460" s="8"/>
      <c r="AP460" s="8"/>
      <c r="AQ460" s="8"/>
      <c r="AR460" s="8"/>
      <c r="AS460" s="45"/>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45"/>
      <c r="DD460" s="45"/>
      <c r="DE460" s="45"/>
      <c r="DF460" s="45"/>
      <c r="DG460" s="45"/>
      <c r="DH460" s="45"/>
      <c r="DI460" s="45"/>
      <c r="DJ460" s="45"/>
      <c r="DK460" s="45"/>
      <c r="DL460" s="45"/>
      <c r="DM460" s="45"/>
      <c r="DN460" s="45"/>
      <c r="DO460" s="45"/>
      <c r="DP460" s="45"/>
      <c r="DQ460" s="45"/>
      <c r="DR460" s="45"/>
      <c r="DS460" s="45"/>
      <c r="DT460" s="45"/>
      <c r="DU460" s="45"/>
      <c r="DV460" s="45"/>
      <c r="DW460" s="45"/>
      <c r="DX460" s="45"/>
      <c r="DY460" s="45"/>
      <c r="DZ460" s="45"/>
      <c r="EA460" s="45"/>
      <c r="EB460" s="45"/>
      <c r="EC460" s="45"/>
      <c r="ED460" s="45"/>
      <c r="EE460" s="45"/>
      <c r="EF460" s="45"/>
      <c r="EG460" s="45"/>
      <c r="EH460" s="45"/>
      <c r="EI460" s="45"/>
      <c r="EJ460" s="45"/>
      <c r="EK460" s="45"/>
      <c r="EL460" s="45"/>
      <c r="EM460" s="45"/>
      <c r="EN460" s="45"/>
      <c r="EO460" s="45"/>
      <c r="EP460" s="45"/>
      <c r="EQ460" s="45"/>
      <c r="ER460" s="45"/>
      <c r="ES460" s="45"/>
      <c r="ET460" s="45"/>
      <c r="EU460" s="45"/>
      <c r="EV460" s="8"/>
      <c r="EW460" s="8"/>
      <c r="EX460" s="8"/>
      <c r="EY460" s="8"/>
      <c r="EZ460" s="45"/>
      <c r="FA460" s="45"/>
      <c r="FB460" s="45"/>
      <c r="FC460" s="45"/>
      <c r="FD460" s="45"/>
      <c r="FE460" s="45"/>
      <c r="FF460" s="45"/>
      <c r="FG460" s="45"/>
      <c r="FH460" s="45"/>
      <c r="FI460" s="45"/>
      <c r="FJ460" s="45"/>
      <c r="FK460" s="45"/>
      <c r="FL460" s="45"/>
      <c r="FM460" s="45"/>
      <c r="FN460" s="45"/>
      <c r="FO460" s="45"/>
      <c r="FP460" s="45"/>
      <c r="FQ460" s="45"/>
      <c r="FR460" s="45"/>
      <c r="FS460" s="45"/>
    </row>
    <row r="461" spans="1:175" ht="15.5" x14ac:dyDescent="0.35">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8"/>
      <c r="AO461" s="8"/>
      <c r="AP461" s="8"/>
      <c r="AQ461" s="8"/>
      <c r="AR461" s="8"/>
      <c r="AS461" s="45"/>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45"/>
      <c r="DD461" s="45"/>
      <c r="DE461" s="45"/>
      <c r="DF461" s="45"/>
      <c r="DG461" s="45"/>
      <c r="DH461" s="45"/>
      <c r="DI461" s="45"/>
      <c r="DJ461" s="45"/>
      <c r="DK461" s="45"/>
      <c r="DL461" s="45"/>
      <c r="DM461" s="45"/>
      <c r="DN461" s="45"/>
      <c r="DO461" s="45"/>
      <c r="DP461" s="45"/>
      <c r="DQ461" s="45"/>
      <c r="DR461" s="45"/>
      <c r="DS461" s="45"/>
      <c r="DT461" s="45"/>
      <c r="DU461" s="45"/>
      <c r="DV461" s="45"/>
      <c r="DW461" s="45"/>
      <c r="DX461" s="45"/>
      <c r="DY461" s="45"/>
      <c r="DZ461" s="45"/>
      <c r="EA461" s="45"/>
      <c r="EB461" s="45"/>
      <c r="EC461" s="45"/>
      <c r="ED461" s="45"/>
      <c r="EE461" s="45"/>
      <c r="EF461" s="45"/>
      <c r="EG461" s="45"/>
      <c r="EH461" s="45"/>
      <c r="EI461" s="45"/>
      <c r="EJ461" s="45"/>
      <c r="EK461" s="45"/>
      <c r="EL461" s="45"/>
      <c r="EM461" s="45"/>
      <c r="EN461" s="45"/>
      <c r="EO461" s="45"/>
      <c r="EP461" s="45"/>
      <c r="EQ461" s="45"/>
      <c r="ER461" s="45"/>
      <c r="ES461" s="45"/>
      <c r="ET461" s="45"/>
      <c r="EU461" s="45"/>
      <c r="EV461" s="8"/>
      <c r="EW461" s="8"/>
      <c r="EX461" s="8"/>
      <c r="EY461" s="8"/>
      <c r="EZ461" s="45"/>
      <c r="FA461" s="45"/>
      <c r="FB461" s="45"/>
      <c r="FC461" s="45"/>
      <c r="FD461" s="45"/>
      <c r="FE461" s="45"/>
      <c r="FF461" s="45"/>
      <c r="FG461" s="45"/>
      <c r="FH461" s="45"/>
      <c r="FI461" s="45"/>
      <c r="FJ461" s="45"/>
      <c r="FK461" s="45"/>
      <c r="FL461" s="45"/>
      <c r="FM461" s="45"/>
      <c r="FN461" s="45"/>
      <c r="FO461" s="45"/>
      <c r="FP461" s="45"/>
      <c r="FQ461" s="45"/>
      <c r="FR461" s="45"/>
      <c r="FS461" s="45"/>
    </row>
    <row r="462" spans="1:175" ht="15.5" x14ac:dyDescent="0.35">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8"/>
      <c r="AO462" s="8"/>
      <c r="AP462" s="8"/>
      <c r="AQ462" s="8"/>
      <c r="AR462" s="8"/>
      <c r="AS462" s="45"/>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45"/>
      <c r="DD462" s="45"/>
      <c r="DE462" s="45"/>
      <c r="DF462" s="45"/>
      <c r="DG462" s="45"/>
      <c r="DH462" s="45"/>
      <c r="DI462" s="45"/>
      <c r="DJ462" s="45"/>
      <c r="DK462" s="45"/>
      <c r="DL462" s="45"/>
      <c r="DM462" s="45"/>
      <c r="DN462" s="45"/>
      <c r="DO462" s="45"/>
      <c r="DP462" s="45"/>
      <c r="DQ462" s="45"/>
      <c r="DR462" s="45"/>
      <c r="DS462" s="45"/>
      <c r="DT462" s="45"/>
      <c r="DU462" s="45"/>
      <c r="DV462" s="45"/>
      <c r="DW462" s="45"/>
      <c r="DX462" s="45"/>
      <c r="DY462" s="45"/>
      <c r="DZ462" s="45"/>
      <c r="EA462" s="45"/>
      <c r="EB462" s="45"/>
      <c r="EC462" s="45"/>
      <c r="ED462" s="45"/>
      <c r="EE462" s="45"/>
      <c r="EF462" s="45"/>
      <c r="EG462" s="45"/>
      <c r="EH462" s="45"/>
      <c r="EI462" s="45"/>
      <c r="EJ462" s="45"/>
      <c r="EK462" s="45"/>
      <c r="EL462" s="45"/>
      <c r="EM462" s="45"/>
      <c r="EN462" s="45"/>
      <c r="EO462" s="45"/>
      <c r="EP462" s="45"/>
      <c r="EQ462" s="45"/>
      <c r="ER462" s="45"/>
      <c r="ES462" s="45"/>
      <c r="ET462" s="45"/>
      <c r="EU462" s="45"/>
      <c r="EV462" s="8"/>
      <c r="EW462" s="8"/>
      <c r="EX462" s="8"/>
      <c r="EY462" s="8"/>
      <c r="EZ462" s="45"/>
      <c r="FA462" s="45"/>
      <c r="FB462" s="45"/>
      <c r="FC462" s="45"/>
      <c r="FD462" s="45"/>
      <c r="FE462" s="45"/>
      <c r="FF462" s="45"/>
      <c r="FG462" s="45"/>
      <c r="FH462" s="45"/>
      <c r="FI462" s="45"/>
      <c r="FJ462" s="45"/>
      <c r="FK462" s="45"/>
      <c r="FL462" s="45"/>
      <c r="FM462" s="45"/>
      <c r="FN462" s="45"/>
      <c r="FO462" s="45"/>
      <c r="FP462" s="45"/>
      <c r="FQ462" s="45"/>
      <c r="FR462" s="45"/>
      <c r="FS462" s="45"/>
    </row>
    <row r="463" spans="1:175" ht="15.5" x14ac:dyDescent="0.35">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8"/>
      <c r="AO463" s="8"/>
      <c r="AP463" s="8"/>
      <c r="AQ463" s="8"/>
      <c r="AR463" s="8"/>
      <c r="AS463" s="45"/>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45"/>
      <c r="DD463" s="45"/>
      <c r="DE463" s="45"/>
      <c r="DF463" s="45"/>
      <c r="DG463" s="45"/>
      <c r="DH463" s="45"/>
      <c r="DI463" s="45"/>
      <c r="DJ463" s="45"/>
      <c r="DK463" s="45"/>
      <c r="DL463" s="45"/>
      <c r="DM463" s="45"/>
      <c r="DN463" s="45"/>
      <c r="DO463" s="45"/>
      <c r="DP463" s="45"/>
      <c r="DQ463" s="45"/>
      <c r="DR463" s="45"/>
      <c r="DS463" s="45"/>
      <c r="DT463" s="45"/>
      <c r="DU463" s="45"/>
      <c r="DV463" s="45"/>
      <c r="DW463" s="45"/>
      <c r="DX463" s="45"/>
      <c r="DY463" s="45"/>
      <c r="DZ463" s="45"/>
      <c r="EA463" s="45"/>
      <c r="EB463" s="45"/>
      <c r="EC463" s="45"/>
      <c r="ED463" s="45"/>
      <c r="EE463" s="45"/>
      <c r="EF463" s="45"/>
      <c r="EG463" s="45"/>
      <c r="EH463" s="45"/>
      <c r="EI463" s="45"/>
      <c r="EJ463" s="45"/>
      <c r="EK463" s="45"/>
      <c r="EL463" s="45"/>
      <c r="EM463" s="45"/>
      <c r="EN463" s="45"/>
      <c r="EO463" s="45"/>
      <c r="EP463" s="45"/>
      <c r="EQ463" s="45"/>
      <c r="ER463" s="45"/>
      <c r="ES463" s="45"/>
      <c r="ET463" s="45"/>
      <c r="EU463" s="45"/>
      <c r="EV463" s="8"/>
      <c r="EW463" s="8"/>
      <c r="EX463" s="8"/>
      <c r="EY463" s="8"/>
      <c r="EZ463" s="45"/>
      <c r="FA463" s="45"/>
      <c r="FB463" s="45"/>
      <c r="FC463" s="45"/>
      <c r="FD463" s="45"/>
      <c r="FE463" s="45"/>
      <c r="FF463" s="45"/>
      <c r="FG463" s="45"/>
      <c r="FH463" s="45"/>
      <c r="FI463" s="45"/>
      <c r="FJ463" s="45"/>
      <c r="FK463" s="45"/>
      <c r="FL463" s="45"/>
      <c r="FM463" s="45"/>
      <c r="FN463" s="45"/>
      <c r="FO463" s="45"/>
      <c r="FP463" s="45"/>
      <c r="FQ463" s="45"/>
      <c r="FR463" s="45"/>
      <c r="FS463" s="45"/>
    </row>
    <row r="464" spans="1:175" ht="15.5" x14ac:dyDescent="0.35">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8"/>
      <c r="AO464" s="8"/>
      <c r="AP464" s="8"/>
      <c r="AQ464" s="8"/>
      <c r="AR464" s="8"/>
      <c r="AS464" s="45"/>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45"/>
      <c r="DD464" s="45"/>
      <c r="DE464" s="45"/>
      <c r="DF464" s="45"/>
      <c r="DG464" s="45"/>
      <c r="DH464" s="45"/>
      <c r="DI464" s="45"/>
      <c r="DJ464" s="45"/>
      <c r="DK464" s="45"/>
      <c r="DL464" s="45"/>
      <c r="DM464" s="45"/>
      <c r="DN464" s="45"/>
      <c r="DO464" s="45"/>
      <c r="DP464" s="45"/>
      <c r="DQ464" s="45"/>
      <c r="DR464" s="45"/>
      <c r="DS464" s="45"/>
      <c r="DT464" s="45"/>
      <c r="DU464" s="45"/>
      <c r="DV464" s="45"/>
      <c r="DW464" s="45"/>
      <c r="DX464" s="45"/>
      <c r="DY464" s="45"/>
      <c r="DZ464" s="45"/>
      <c r="EA464" s="45"/>
      <c r="EB464" s="45"/>
      <c r="EC464" s="45"/>
      <c r="ED464" s="45"/>
      <c r="EE464" s="45"/>
      <c r="EF464" s="45"/>
      <c r="EG464" s="45"/>
      <c r="EH464" s="45"/>
      <c r="EI464" s="45"/>
      <c r="EJ464" s="45"/>
      <c r="EK464" s="45"/>
      <c r="EL464" s="45"/>
      <c r="EM464" s="45"/>
      <c r="EN464" s="45"/>
      <c r="EO464" s="45"/>
      <c r="EP464" s="45"/>
      <c r="EQ464" s="45"/>
      <c r="ER464" s="45"/>
      <c r="ES464" s="45"/>
      <c r="ET464" s="45"/>
      <c r="EU464" s="45"/>
      <c r="EV464" s="8"/>
      <c r="EW464" s="8"/>
      <c r="EX464" s="8"/>
      <c r="EY464" s="8"/>
      <c r="EZ464" s="45"/>
      <c r="FA464" s="45"/>
      <c r="FB464" s="45"/>
      <c r="FC464" s="45"/>
      <c r="FD464" s="45"/>
      <c r="FE464" s="45"/>
      <c r="FF464" s="45"/>
      <c r="FG464" s="45"/>
      <c r="FH464" s="45"/>
      <c r="FI464" s="45"/>
      <c r="FJ464" s="45"/>
      <c r="FK464" s="45"/>
      <c r="FL464" s="45"/>
      <c r="FM464" s="45"/>
      <c r="FN464" s="45"/>
      <c r="FO464" s="45"/>
      <c r="FP464" s="45"/>
      <c r="FQ464" s="45"/>
      <c r="FR464" s="45"/>
      <c r="FS464" s="45"/>
    </row>
    <row r="465" spans="1:175" ht="15.5" x14ac:dyDescent="0.35">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8"/>
      <c r="AO465" s="8"/>
      <c r="AP465" s="8"/>
      <c r="AQ465" s="8"/>
      <c r="AR465" s="8"/>
      <c r="AS465" s="45"/>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45"/>
      <c r="DD465" s="45"/>
      <c r="DE465" s="45"/>
      <c r="DF465" s="45"/>
      <c r="DG465" s="45"/>
      <c r="DH465" s="45"/>
      <c r="DI465" s="45"/>
      <c r="DJ465" s="45"/>
      <c r="DK465" s="45"/>
      <c r="DL465" s="45"/>
      <c r="DM465" s="45"/>
      <c r="DN465" s="45"/>
      <c r="DO465" s="45"/>
      <c r="DP465" s="45"/>
      <c r="DQ465" s="45"/>
      <c r="DR465" s="45"/>
      <c r="DS465" s="45"/>
      <c r="DT465" s="45"/>
      <c r="DU465" s="45"/>
      <c r="DV465" s="45"/>
      <c r="DW465" s="45"/>
      <c r="DX465" s="45"/>
      <c r="DY465" s="45"/>
      <c r="DZ465" s="45"/>
      <c r="EA465" s="45"/>
      <c r="EB465" s="45"/>
      <c r="EC465" s="45"/>
      <c r="ED465" s="45"/>
      <c r="EE465" s="45"/>
      <c r="EF465" s="45"/>
      <c r="EG465" s="45"/>
      <c r="EH465" s="45"/>
      <c r="EI465" s="45"/>
      <c r="EJ465" s="45"/>
      <c r="EK465" s="45"/>
      <c r="EL465" s="45"/>
      <c r="EM465" s="45"/>
      <c r="EN465" s="45"/>
      <c r="EO465" s="45"/>
      <c r="EP465" s="45"/>
      <c r="EQ465" s="45"/>
      <c r="ER465" s="45"/>
      <c r="ES465" s="45"/>
      <c r="ET465" s="45"/>
      <c r="EU465" s="45"/>
      <c r="EV465" s="8"/>
      <c r="EW465" s="8"/>
      <c r="EX465" s="8"/>
      <c r="EY465" s="8"/>
      <c r="EZ465" s="45"/>
      <c r="FA465" s="45"/>
      <c r="FB465" s="45"/>
      <c r="FC465" s="45"/>
      <c r="FD465" s="45"/>
      <c r="FE465" s="45"/>
      <c r="FF465" s="45"/>
      <c r="FG465" s="45"/>
      <c r="FH465" s="45"/>
      <c r="FI465" s="45"/>
      <c r="FJ465" s="45"/>
      <c r="FK465" s="45"/>
      <c r="FL465" s="45"/>
      <c r="FM465" s="45"/>
      <c r="FN465" s="45"/>
      <c r="FO465" s="45"/>
      <c r="FP465" s="45"/>
      <c r="FQ465" s="45"/>
      <c r="FR465" s="45"/>
      <c r="FS465" s="45"/>
    </row>
    <row r="466" spans="1:175" ht="15.5" x14ac:dyDescent="0.35">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8"/>
      <c r="AO466" s="8"/>
      <c r="AP466" s="8"/>
      <c r="AQ466" s="8"/>
      <c r="AR466" s="8"/>
      <c r="AS466" s="45"/>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45"/>
      <c r="DD466" s="45"/>
      <c r="DE466" s="45"/>
      <c r="DF466" s="45"/>
      <c r="DG466" s="45"/>
      <c r="DH466" s="45"/>
      <c r="DI466" s="45"/>
      <c r="DJ466" s="45"/>
      <c r="DK466" s="45"/>
      <c r="DL466" s="45"/>
      <c r="DM466" s="45"/>
      <c r="DN466" s="45"/>
      <c r="DO466" s="45"/>
      <c r="DP466" s="45"/>
      <c r="DQ466" s="45"/>
      <c r="DR466" s="45"/>
      <c r="DS466" s="45"/>
      <c r="DT466" s="45"/>
      <c r="DU466" s="45"/>
      <c r="DV466" s="45"/>
      <c r="DW466" s="45"/>
      <c r="DX466" s="45"/>
      <c r="DY466" s="45"/>
      <c r="DZ466" s="45"/>
      <c r="EA466" s="45"/>
      <c r="EB466" s="45"/>
      <c r="EC466" s="45"/>
      <c r="ED466" s="45"/>
      <c r="EE466" s="45"/>
      <c r="EF466" s="45"/>
      <c r="EG466" s="45"/>
      <c r="EH466" s="45"/>
      <c r="EI466" s="45"/>
      <c r="EJ466" s="45"/>
      <c r="EK466" s="45"/>
      <c r="EL466" s="45"/>
      <c r="EM466" s="45"/>
      <c r="EN466" s="45"/>
      <c r="EO466" s="45"/>
      <c r="EP466" s="45"/>
      <c r="EQ466" s="45"/>
      <c r="ER466" s="45"/>
      <c r="ES466" s="45"/>
      <c r="ET466" s="45"/>
      <c r="EU466" s="45"/>
      <c r="EV466" s="8"/>
      <c r="EW466" s="8"/>
      <c r="EX466" s="8"/>
      <c r="EY466" s="8"/>
      <c r="EZ466" s="45"/>
      <c r="FA466" s="45"/>
      <c r="FB466" s="45"/>
      <c r="FC466" s="45"/>
      <c r="FD466" s="45"/>
      <c r="FE466" s="45"/>
      <c r="FF466" s="45"/>
      <c r="FG466" s="45"/>
      <c r="FH466" s="45"/>
      <c r="FI466" s="45"/>
      <c r="FJ466" s="45"/>
      <c r="FK466" s="45"/>
      <c r="FL466" s="45"/>
      <c r="FM466" s="45"/>
      <c r="FN466" s="45"/>
      <c r="FO466" s="45"/>
      <c r="FP466" s="45"/>
      <c r="FQ466" s="45"/>
      <c r="FR466" s="45"/>
      <c r="FS466" s="45"/>
    </row>
    <row r="467" spans="1:175" ht="15.5" x14ac:dyDescent="0.35">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8"/>
      <c r="AO467" s="8"/>
      <c r="AP467" s="8"/>
      <c r="AQ467" s="8"/>
      <c r="AR467" s="8"/>
      <c r="AS467" s="45"/>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45"/>
      <c r="DD467" s="45"/>
      <c r="DE467" s="45"/>
      <c r="DF467" s="45"/>
      <c r="DG467" s="45"/>
      <c r="DH467" s="45"/>
      <c r="DI467" s="45"/>
      <c r="DJ467" s="45"/>
      <c r="DK467" s="45"/>
      <c r="DL467" s="45"/>
      <c r="DM467" s="45"/>
      <c r="DN467" s="45"/>
      <c r="DO467" s="45"/>
      <c r="DP467" s="45"/>
      <c r="DQ467" s="45"/>
      <c r="DR467" s="45"/>
      <c r="DS467" s="45"/>
      <c r="DT467" s="45"/>
      <c r="DU467" s="45"/>
      <c r="DV467" s="45"/>
      <c r="DW467" s="45"/>
      <c r="DX467" s="45"/>
      <c r="DY467" s="45"/>
      <c r="DZ467" s="45"/>
      <c r="EA467" s="45"/>
      <c r="EB467" s="45"/>
      <c r="EC467" s="45"/>
      <c r="ED467" s="45"/>
      <c r="EE467" s="45"/>
      <c r="EF467" s="45"/>
      <c r="EG467" s="45"/>
      <c r="EH467" s="45"/>
      <c r="EI467" s="45"/>
      <c r="EJ467" s="45"/>
      <c r="EK467" s="45"/>
      <c r="EL467" s="45"/>
      <c r="EM467" s="45"/>
      <c r="EN467" s="45"/>
      <c r="EO467" s="45"/>
      <c r="EP467" s="45"/>
      <c r="EQ467" s="45"/>
      <c r="ER467" s="45"/>
      <c r="ES467" s="45"/>
      <c r="ET467" s="45"/>
      <c r="EU467" s="45"/>
      <c r="EV467" s="8"/>
      <c r="EW467" s="8"/>
      <c r="EX467" s="8"/>
      <c r="EY467" s="8"/>
      <c r="EZ467" s="45"/>
      <c r="FA467" s="45"/>
      <c r="FB467" s="45"/>
      <c r="FC467" s="45"/>
      <c r="FD467" s="45"/>
      <c r="FE467" s="45"/>
      <c r="FF467" s="45"/>
      <c r="FG467" s="45"/>
      <c r="FH467" s="45"/>
      <c r="FI467" s="45"/>
      <c r="FJ467" s="45"/>
      <c r="FK467" s="45"/>
      <c r="FL467" s="45"/>
      <c r="FM467" s="45"/>
      <c r="FN467" s="45"/>
      <c r="FO467" s="45"/>
      <c r="FP467" s="45"/>
      <c r="FQ467" s="45"/>
      <c r="FR467" s="45"/>
      <c r="FS467" s="45"/>
    </row>
    <row r="468" spans="1:175" ht="15.5" x14ac:dyDescent="0.35">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8"/>
      <c r="AO468" s="8"/>
      <c r="AP468" s="8"/>
      <c r="AQ468" s="8"/>
      <c r="AR468" s="8"/>
      <c r="AS468" s="45"/>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45"/>
      <c r="DD468" s="45"/>
      <c r="DE468" s="45"/>
      <c r="DF468" s="45"/>
      <c r="DG468" s="45"/>
      <c r="DH468" s="45"/>
      <c r="DI468" s="45"/>
      <c r="DJ468" s="45"/>
      <c r="DK468" s="45"/>
      <c r="DL468" s="45"/>
      <c r="DM468" s="45"/>
      <c r="DN468" s="45"/>
      <c r="DO468" s="45"/>
      <c r="DP468" s="45"/>
      <c r="DQ468" s="45"/>
      <c r="DR468" s="45"/>
      <c r="DS468" s="45"/>
      <c r="DT468" s="45"/>
      <c r="DU468" s="45"/>
      <c r="DV468" s="45"/>
      <c r="DW468" s="45"/>
      <c r="DX468" s="45"/>
      <c r="DY468" s="45"/>
      <c r="DZ468" s="45"/>
      <c r="EA468" s="45"/>
      <c r="EB468" s="45"/>
      <c r="EC468" s="45"/>
      <c r="ED468" s="45"/>
      <c r="EE468" s="45"/>
      <c r="EF468" s="45"/>
      <c r="EG468" s="45"/>
      <c r="EH468" s="45"/>
      <c r="EI468" s="45"/>
      <c r="EJ468" s="45"/>
      <c r="EK468" s="45"/>
      <c r="EL468" s="45"/>
      <c r="EM468" s="45"/>
      <c r="EN468" s="45"/>
      <c r="EO468" s="45"/>
      <c r="EP468" s="45"/>
      <c r="EQ468" s="45"/>
      <c r="ER468" s="45"/>
      <c r="ES468" s="45"/>
      <c r="ET468" s="45"/>
      <c r="EU468" s="45"/>
      <c r="EV468" s="8"/>
      <c r="EW468" s="8"/>
      <c r="EX468" s="8"/>
      <c r="EY468" s="8"/>
      <c r="EZ468" s="45"/>
      <c r="FA468" s="45"/>
      <c r="FB468" s="45"/>
      <c r="FC468" s="45"/>
      <c r="FD468" s="45"/>
      <c r="FE468" s="45"/>
      <c r="FF468" s="45"/>
      <c r="FG468" s="45"/>
      <c r="FH468" s="45"/>
      <c r="FI468" s="45"/>
      <c r="FJ468" s="45"/>
      <c r="FK468" s="45"/>
      <c r="FL468" s="45"/>
      <c r="FM468" s="45"/>
      <c r="FN468" s="45"/>
      <c r="FO468" s="45"/>
      <c r="FP468" s="45"/>
      <c r="FQ468" s="45"/>
      <c r="FR468" s="45"/>
      <c r="FS468" s="45"/>
    </row>
    <row r="469" spans="1:175" ht="15.5" x14ac:dyDescent="0.35">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8"/>
      <c r="AO469" s="8"/>
      <c r="AP469" s="8"/>
      <c r="AQ469" s="8"/>
      <c r="AR469" s="8"/>
      <c r="AS469" s="45"/>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45"/>
      <c r="DD469" s="45"/>
      <c r="DE469" s="45"/>
      <c r="DF469" s="45"/>
      <c r="DG469" s="45"/>
      <c r="DH469" s="45"/>
      <c r="DI469" s="45"/>
      <c r="DJ469" s="45"/>
      <c r="DK469" s="45"/>
      <c r="DL469" s="45"/>
      <c r="DM469" s="45"/>
      <c r="DN469" s="45"/>
      <c r="DO469" s="45"/>
      <c r="DP469" s="45"/>
      <c r="DQ469" s="45"/>
      <c r="DR469" s="45"/>
      <c r="DS469" s="45"/>
      <c r="DT469" s="45"/>
      <c r="DU469" s="45"/>
      <c r="DV469" s="45"/>
      <c r="DW469" s="45"/>
      <c r="DX469" s="45"/>
      <c r="DY469" s="45"/>
      <c r="DZ469" s="45"/>
      <c r="EA469" s="45"/>
      <c r="EB469" s="45"/>
      <c r="EC469" s="45"/>
      <c r="ED469" s="45"/>
      <c r="EE469" s="45"/>
      <c r="EF469" s="45"/>
      <c r="EG469" s="45"/>
      <c r="EH469" s="45"/>
      <c r="EI469" s="45"/>
      <c r="EJ469" s="45"/>
      <c r="EK469" s="45"/>
      <c r="EL469" s="45"/>
      <c r="EM469" s="45"/>
      <c r="EN469" s="45"/>
      <c r="EO469" s="45"/>
      <c r="EP469" s="45"/>
      <c r="EQ469" s="45"/>
      <c r="ER469" s="45"/>
      <c r="ES469" s="45"/>
      <c r="ET469" s="45"/>
      <c r="EU469" s="45"/>
      <c r="EV469" s="8"/>
      <c r="EW469" s="8"/>
      <c r="EX469" s="8"/>
      <c r="EY469" s="8"/>
      <c r="EZ469" s="45"/>
      <c r="FA469" s="45"/>
      <c r="FB469" s="45"/>
      <c r="FC469" s="45"/>
      <c r="FD469" s="45"/>
      <c r="FE469" s="45"/>
      <c r="FF469" s="45"/>
      <c r="FG469" s="45"/>
      <c r="FH469" s="45"/>
      <c r="FI469" s="45"/>
      <c r="FJ469" s="45"/>
      <c r="FK469" s="45"/>
      <c r="FL469" s="45"/>
      <c r="FM469" s="45"/>
      <c r="FN469" s="45"/>
      <c r="FO469" s="45"/>
      <c r="FP469" s="45"/>
      <c r="FQ469" s="45"/>
      <c r="FR469" s="45"/>
      <c r="FS469" s="45"/>
    </row>
    <row r="470" spans="1:175" ht="15.5" x14ac:dyDescent="0.35">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8"/>
      <c r="AO470" s="8"/>
      <c r="AP470" s="8"/>
      <c r="AQ470" s="8"/>
      <c r="AR470" s="8"/>
      <c r="AS470" s="45"/>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45"/>
      <c r="DD470" s="45"/>
      <c r="DE470" s="45"/>
      <c r="DF470" s="45"/>
      <c r="DG470" s="45"/>
      <c r="DH470" s="45"/>
      <c r="DI470" s="45"/>
      <c r="DJ470" s="45"/>
      <c r="DK470" s="45"/>
      <c r="DL470" s="45"/>
      <c r="DM470" s="45"/>
      <c r="DN470" s="45"/>
      <c r="DO470" s="45"/>
      <c r="DP470" s="45"/>
      <c r="DQ470" s="45"/>
      <c r="DR470" s="45"/>
      <c r="DS470" s="45"/>
      <c r="DT470" s="45"/>
      <c r="DU470" s="45"/>
      <c r="DV470" s="45"/>
      <c r="DW470" s="45"/>
      <c r="DX470" s="45"/>
      <c r="DY470" s="45"/>
      <c r="DZ470" s="45"/>
      <c r="EA470" s="45"/>
      <c r="EB470" s="45"/>
      <c r="EC470" s="45"/>
      <c r="ED470" s="45"/>
      <c r="EE470" s="45"/>
      <c r="EF470" s="45"/>
      <c r="EG470" s="45"/>
      <c r="EH470" s="45"/>
      <c r="EI470" s="45"/>
      <c r="EJ470" s="45"/>
      <c r="EK470" s="45"/>
      <c r="EL470" s="45"/>
      <c r="EM470" s="45"/>
      <c r="EN470" s="45"/>
      <c r="EO470" s="45"/>
      <c r="EP470" s="45"/>
      <c r="EQ470" s="45"/>
      <c r="ER470" s="45"/>
      <c r="ES470" s="45"/>
      <c r="ET470" s="45"/>
      <c r="EU470" s="45"/>
      <c r="EV470" s="8"/>
      <c r="EW470" s="8"/>
      <c r="EX470" s="8"/>
      <c r="EY470" s="8"/>
      <c r="EZ470" s="45"/>
      <c r="FA470" s="45"/>
      <c r="FB470" s="45"/>
      <c r="FC470" s="45"/>
      <c r="FD470" s="45"/>
      <c r="FE470" s="45"/>
      <c r="FF470" s="45"/>
      <c r="FG470" s="45"/>
      <c r="FH470" s="45"/>
      <c r="FI470" s="45"/>
      <c r="FJ470" s="45"/>
      <c r="FK470" s="45"/>
      <c r="FL470" s="45"/>
      <c r="FM470" s="45"/>
      <c r="FN470" s="45"/>
      <c r="FO470" s="45"/>
      <c r="FP470" s="45"/>
      <c r="FQ470" s="45"/>
      <c r="FR470" s="45"/>
      <c r="FS470" s="45"/>
    </row>
    <row r="471" spans="1:175" ht="15.5" x14ac:dyDescent="0.35">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8"/>
      <c r="AO471" s="8"/>
      <c r="AP471" s="8"/>
      <c r="AQ471" s="8"/>
      <c r="AR471" s="8"/>
      <c r="AS471" s="45"/>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45"/>
      <c r="DD471" s="45"/>
      <c r="DE471" s="45"/>
      <c r="DF471" s="45"/>
      <c r="DG471" s="45"/>
      <c r="DH471" s="45"/>
      <c r="DI471" s="45"/>
      <c r="DJ471" s="45"/>
      <c r="DK471" s="45"/>
      <c r="DL471" s="45"/>
      <c r="DM471" s="45"/>
      <c r="DN471" s="45"/>
      <c r="DO471" s="45"/>
      <c r="DP471" s="45"/>
      <c r="DQ471" s="45"/>
      <c r="DR471" s="45"/>
      <c r="DS471" s="45"/>
      <c r="DT471" s="45"/>
      <c r="DU471" s="45"/>
      <c r="DV471" s="45"/>
      <c r="DW471" s="45"/>
      <c r="DX471" s="45"/>
      <c r="DY471" s="45"/>
      <c r="DZ471" s="45"/>
      <c r="EA471" s="45"/>
      <c r="EB471" s="45"/>
      <c r="EC471" s="45"/>
      <c r="ED471" s="45"/>
      <c r="EE471" s="45"/>
      <c r="EF471" s="45"/>
      <c r="EG471" s="45"/>
      <c r="EH471" s="45"/>
      <c r="EI471" s="45"/>
      <c r="EJ471" s="45"/>
      <c r="EK471" s="45"/>
      <c r="EL471" s="45"/>
      <c r="EM471" s="45"/>
      <c r="EN471" s="45"/>
      <c r="EO471" s="45"/>
      <c r="EP471" s="45"/>
      <c r="EQ471" s="45"/>
      <c r="ER471" s="45"/>
      <c r="ES471" s="45"/>
      <c r="ET471" s="45"/>
      <c r="EU471" s="45"/>
      <c r="EV471" s="8"/>
      <c r="EW471" s="8"/>
      <c r="EX471" s="8"/>
      <c r="EY471" s="8"/>
      <c r="EZ471" s="45"/>
      <c r="FA471" s="45"/>
      <c r="FB471" s="45"/>
      <c r="FC471" s="45"/>
      <c r="FD471" s="45"/>
      <c r="FE471" s="45"/>
      <c r="FF471" s="45"/>
      <c r="FG471" s="45"/>
      <c r="FH471" s="45"/>
      <c r="FI471" s="45"/>
      <c r="FJ471" s="45"/>
      <c r="FK471" s="45"/>
      <c r="FL471" s="45"/>
      <c r="FM471" s="45"/>
      <c r="FN471" s="45"/>
      <c r="FO471" s="45"/>
      <c r="FP471" s="45"/>
      <c r="FQ471" s="45"/>
      <c r="FR471" s="45"/>
      <c r="FS471" s="45"/>
    </row>
    <row r="472" spans="1:175" ht="15.5" x14ac:dyDescent="0.35">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8"/>
      <c r="AO472" s="8"/>
      <c r="AP472" s="8"/>
      <c r="AQ472" s="8"/>
      <c r="AR472" s="8"/>
      <c r="AS472" s="45"/>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45"/>
      <c r="DD472" s="45"/>
      <c r="DE472" s="45"/>
      <c r="DF472" s="45"/>
      <c r="DG472" s="45"/>
      <c r="DH472" s="45"/>
      <c r="DI472" s="45"/>
      <c r="DJ472" s="45"/>
      <c r="DK472" s="45"/>
      <c r="DL472" s="45"/>
      <c r="DM472" s="45"/>
      <c r="DN472" s="45"/>
      <c r="DO472" s="45"/>
      <c r="DP472" s="45"/>
      <c r="DQ472" s="45"/>
      <c r="DR472" s="45"/>
      <c r="DS472" s="45"/>
      <c r="DT472" s="45"/>
      <c r="DU472" s="45"/>
      <c r="DV472" s="45"/>
      <c r="DW472" s="45"/>
      <c r="DX472" s="45"/>
      <c r="DY472" s="45"/>
      <c r="DZ472" s="45"/>
      <c r="EA472" s="45"/>
      <c r="EB472" s="45"/>
      <c r="EC472" s="45"/>
      <c r="ED472" s="45"/>
      <c r="EE472" s="45"/>
      <c r="EF472" s="45"/>
      <c r="EG472" s="45"/>
      <c r="EH472" s="45"/>
      <c r="EI472" s="45"/>
      <c r="EJ472" s="45"/>
      <c r="EK472" s="45"/>
      <c r="EL472" s="45"/>
      <c r="EM472" s="45"/>
      <c r="EN472" s="45"/>
      <c r="EO472" s="45"/>
      <c r="EP472" s="45"/>
      <c r="EQ472" s="45"/>
      <c r="ER472" s="45"/>
      <c r="ES472" s="45"/>
      <c r="ET472" s="45"/>
      <c r="EU472" s="45"/>
      <c r="EV472" s="8"/>
      <c r="EW472" s="8"/>
      <c r="EX472" s="8"/>
      <c r="EY472" s="8"/>
      <c r="EZ472" s="45"/>
      <c r="FA472" s="45"/>
      <c r="FB472" s="45"/>
      <c r="FC472" s="45"/>
      <c r="FD472" s="45"/>
      <c r="FE472" s="45"/>
      <c r="FF472" s="45"/>
      <c r="FG472" s="45"/>
      <c r="FH472" s="45"/>
      <c r="FI472" s="45"/>
      <c r="FJ472" s="45"/>
      <c r="FK472" s="45"/>
      <c r="FL472" s="45"/>
      <c r="FM472" s="45"/>
      <c r="FN472" s="45"/>
      <c r="FO472" s="45"/>
      <c r="FP472" s="45"/>
      <c r="FQ472" s="45"/>
      <c r="FR472" s="45"/>
      <c r="FS472" s="45"/>
    </row>
    <row r="473" spans="1:175" ht="15.5" x14ac:dyDescent="0.35">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8"/>
      <c r="AO473" s="8"/>
      <c r="AP473" s="8"/>
      <c r="AQ473" s="8"/>
      <c r="AR473" s="8"/>
      <c r="AS473" s="45"/>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45"/>
      <c r="DD473" s="45"/>
      <c r="DE473" s="45"/>
      <c r="DF473" s="45"/>
      <c r="DG473" s="45"/>
      <c r="DH473" s="45"/>
      <c r="DI473" s="45"/>
      <c r="DJ473" s="45"/>
      <c r="DK473" s="45"/>
      <c r="DL473" s="45"/>
      <c r="DM473" s="45"/>
      <c r="DN473" s="45"/>
      <c r="DO473" s="45"/>
      <c r="DP473" s="45"/>
      <c r="DQ473" s="45"/>
      <c r="DR473" s="45"/>
      <c r="DS473" s="45"/>
      <c r="DT473" s="45"/>
      <c r="DU473" s="45"/>
      <c r="DV473" s="45"/>
      <c r="DW473" s="45"/>
      <c r="DX473" s="45"/>
      <c r="DY473" s="45"/>
      <c r="DZ473" s="45"/>
      <c r="EA473" s="45"/>
      <c r="EB473" s="45"/>
      <c r="EC473" s="45"/>
      <c r="ED473" s="45"/>
      <c r="EE473" s="45"/>
      <c r="EF473" s="45"/>
      <c r="EG473" s="45"/>
      <c r="EH473" s="45"/>
      <c r="EI473" s="45"/>
      <c r="EJ473" s="45"/>
      <c r="EK473" s="45"/>
      <c r="EL473" s="45"/>
      <c r="EM473" s="45"/>
      <c r="EN473" s="45"/>
      <c r="EO473" s="45"/>
      <c r="EP473" s="45"/>
      <c r="EQ473" s="45"/>
      <c r="ER473" s="45"/>
      <c r="ES473" s="45"/>
      <c r="ET473" s="45"/>
      <c r="EU473" s="45"/>
      <c r="EV473" s="8"/>
      <c r="EW473" s="8"/>
      <c r="EX473" s="8"/>
      <c r="EY473" s="8"/>
      <c r="EZ473" s="45"/>
      <c r="FA473" s="45"/>
      <c r="FB473" s="45"/>
      <c r="FC473" s="45"/>
      <c r="FD473" s="45"/>
      <c r="FE473" s="45"/>
      <c r="FF473" s="45"/>
      <c r="FG473" s="45"/>
      <c r="FH473" s="45"/>
      <c r="FI473" s="45"/>
      <c r="FJ473" s="45"/>
      <c r="FK473" s="45"/>
      <c r="FL473" s="45"/>
      <c r="FM473" s="45"/>
      <c r="FN473" s="45"/>
      <c r="FO473" s="45"/>
      <c r="FP473" s="45"/>
      <c r="FQ473" s="45"/>
      <c r="FR473" s="45"/>
      <c r="FS473" s="45"/>
    </row>
    <row r="474" spans="1:175" ht="15.5" x14ac:dyDescent="0.35">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8"/>
      <c r="AO474" s="8"/>
      <c r="AP474" s="8"/>
      <c r="AQ474" s="8"/>
      <c r="AR474" s="8"/>
      <c r="AS474" s="45"/>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45"/>
      <c r="DD474" s="45"/>
      <c r="DE474" s="45"/>
      <c r="DF474" s="45"/>
      <c r="DG474" s="45"/>
      <c r="DH474" s="45"/>
      <c r="DI474" s="45"/>
      <c r="DJ474" s="45"/>
      <c r="DK474" s="45"/>
      <c r="DL474" s="45"/>
      <c r="DM474" s="45"/>
      <c r="DN474" s="45"/>
      <c r="DO474" s="45"/>
      <c r="DP474" s="45"/>
      <c r="DQ474" s="45"/>
      <c r="DR474" s="45"/>
      <c r="DS474" s="45"/>
      <c r="DT474" s="45"/>
      <c r="DU474" s="45"/>
      <c r="DV474" s="45"/>
      <c r="DW474" s="45"/>
      <c r="DX474" s="45"/>
      <c r="DY474" s="45"/>
      <c r="DZ474" s="45"/>
      <c r="EA474" s="45"/>
      <c r="EB474" s="45"/>
      <c r="EC474" s="45"/>
      <c r="ED474" s="45"/>
      <c r="EE474" s="45"/>
      <c r="EF474" s="45"/>
      <c r="EG474" s="45"/>
      <c r="EH474" s="45"/>
      <c r="EI474" s="45"/>
      <c r="EJ474" s="45"/>
      <c r="EK474" s="45"/>
      <c r="EL474" s="45"/>
      <c r="EM474" s="45"/>
      <c r="EN474" s="45"/>
      <c r="EO474" s="45"/>
      <c r="EP474" s="45"/>
      <c r="EQ474" s="45"/>
      <c r="ER474" s="45"/>
      <c r="ES474" s="45"/>
      <c r="ET474" s="45"/>
      <c r="EU474" s="45"/>
      <c r="EV474" s="8"/>
      <c r="EW474" s="8"/>
      <c r="EX474" s="8"/>
      <c r="EY474" s="8"/>
      <c r="EZ474" s="45"/>
      <c r="FA474" s="45"/>
      <c r="FB474" s="45"/>
      <c r="FC474" s="45"/>
      <c r="FD474" s="45"/>
      <c r="FE474" s="45"/>
      <c r="FF474" s="45"/>
      <c r="FG474" s="45"/>
      <c r="FH474" s="45"/>
      <c r="FI474" s="45"/>
      <c r="FJ474" s="45"/>
      <c r="FK474" s="45"/>
      <c r="FL474" s="45"/>
      <c r="FM474" s="45"/>
      <c r="FN474" s="45"/>
      <c r="FO474" s="45"/>
      <c r="FP474" s="45"/>
      <c r="FQ474" s="45"/>
      <c r="FR474" s="45"/>
      <c r="FS474" s="45"/>
    </row>
    <row r="475" spans="1:175" ht="15.5" x14ac:dyDescent="0.35">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8"/>
      <c r="AO475" s="8"/>
      <c r="AP475" s="8"/>
      <c r="AQ475" s="8"/>
      <c r="AR475" s="8"/>
      <c r="AS475" s="45"/>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45"/>
      <c r="DD475" s="45"/>
      <c r="DE475" s="45"/>
      <c r="DF475" s="45"/>
      <c r="DG475" s="45"/>
      <c r="DH475" s="45"/>
      <c r="DI475" s="45"/>
      <c r="DJ475" s="45"/>
      <c r="DK475" s="45"/>
      <c r="DL475" s="45"/>
      <c r="DM475" s="45"/>
      <c r="DN475" s="45"/>
      <c r="DO475" s="45"/>
      <c r="DP475" s="45"/>
      <c r="DQ475" s="45"/>
      <c r="DR475" s="45"/>
      <c r="DS475" s="45"/>
      <c r="DT475" s="45"/>
      <c r="DU475" s="45"/>
      <c r="DV475" s="45"/>
      <c r="DW475" s="45"/>
      <c r="DX475" s="45"/>
      <c r="DY475" s="45"/>
      <c r="DZ475" s="45"/>
      <c r="EA475" s="45"/>
      <c r="EB475" s="45"/>
      <c r="EC475" s="45"/>
      <c r="ED475" s="45"/>
      <c r="EE475" s="45"/>
      <c r="EF475" s="45"/>
      <c r="EG475" s="45"/>
      <c r="EH475" s="45"/>
      <c r="EI475" s="45"/>
      <c r="EJ475" s="45"/>
      <c r="EK475" s="45"/>
      <c r="EL475" s="45"/>
      <c r="EM475" s="45"/>
      <c r="EN475" s="45"/>
      <c r="EO475" s="45"/>
      <c r="EP475" s="45"/>
      <c r="EQ475" s="45"/>
      <c r="ER475" s="45"/>
      <c r="ES475" s="45"/>
      <c r="ET475" s="45"/>
      <c r="EU475" s="45"/>
      <c r="EV475" s="8"/>
      <c r="EW475" s="8"/>
      <c r="EX475" s="8"/>
      <c r="EY475" s="8"/>
      <c r="EZ475" s="45"/>
      <c r="FA475" s="45"/>
      <c r="FB475" s="45"/>
      <c r="FC475" s="45"/>
      <c r="FD475" s="45"/>
      <c r="FE475" s="45"/>
      <c r="FF475" s="45"/>
      <c r="FG475" s="45"/>
      <c r="FH475" s="45"/>
      <c r="FI475" s="45"/>
      <c r="FJ475" s="45"/>
      <c r="FK475" s="45"/>
      <c r="FL475" s="45"/>
      <c r="FM475" s="45"/>
      <c r="FN475" s="45"/>
      <c r="FO475" s="45"/>
      <c r="FP475" s="45"/>
      <c r="FQ475" s="45"/>
      <c r="FR475" s="45"/>
      <c r="FS475" s="45"/>
    </row>
    <row r="476" spans="1:175" ht="15.5" x14ac:dyDescent="0.35">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8"/>
      <c r="AO476" s="8"/>
      <c r="AP476" s="8"/>
      <c r="AQ476" s="8"/>
      <c r="AR476" s="8"/>
      <c r="AS476" s="45"/>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45"/>
      <c r="DD476" s="45"/>
      <c r="DE476" s="45"/>
      <c r="DF476" s="45"/>
      <c r="DG476" s="45"/>
      <c r="DH476" s="45"/>
      <c r="DI476" s="45"/>
      <c r="DJ476" s="45"/>
      <c r="DK476" s="45"/>
      <c r="DL476" s="45"/>
      <c r="DM476" s="45"/>
      <c r="DN476" s="45"/>
      <c r="DO476" s="45"/>
      <c r="DP476" s="45"/>
      <c r="DQ476" s="45"/>
      <c r="DR476" s="45"/>
      <c r="DS476" s="45"/>
      <c r="DT476" s="45"/>
      <c r="DU476" s="45"/>
      <c r="DV476" s="45"/>
      <c r="DW476" s="45"/>
      <c r="DX476" s="45"/>
      <c r="DY476" s="45"/>
      <c r="DZ476" s="45"/>
      <c r="EA476" s="45"/>
      <c r="EB476" s="45"/>
      <c r="EC476" s="45"/>
      <c r="ED476" s="45"/>
      <c r="EE476" s="45"/>
      <c r="EF476" s="45"/>
      <c r="EG476" s="45"/>
      <c r="EH476" s="45"/>
      <c r="EI476" s="45"/>
      <c r="EJ476" s="45"/>
      <c r="EK476" s="45"/>
      <c r="EL476" s="45"/>
      <c r="EM476" s="45"/>
      <c r="EN476" s="45"/>
      <c r="EO476" s="45"/>
      <c r="EP476" s="45"/>
      <c r="EQ476" s="45"/>
      <c r="ER476" s="45"/>
      <c r="ES476" s="45"/>
      <c r="ET476" s="45"/>
      <c r="EU476" s="45"/>
      <c r="EV476" s="8"/>
      <c r="EW476" s="8"/>
      <c r="EX476" s="8"/>
      <c r="EY476" s="8"/>
      <c r="EZ476" s="45"/>
      <c r="FA476" s="45"/>
      <c r="FB476" s="45"/>
      <c r="FC476" s="45"/>
      <c r="FD476" s="45"/>
      <c r="FE476" s="45"/>
      <c r="FF476" s="45"/>
      <c r="FG476" s="45"/>
      <c r="FH476" s="45"/>
      <c r="FI476" s="45"/>
      <c r="FJ476" s="45"/>
      <c r="FK476" s="45"/>
      <c r="FL476" s="45"/>
      <c r="FM476" s="45"/>
      <c r="FN476" s="45"/>
      <c r="FO476" s="45"/>
      <c r="FP476" s="45"/>
      <c r="FQ476" s="45"/>
      <c r="FR476" s="45"/>
      <c r="FS476" s="45"/>
    </row>
    <row r="477" spans="1:175" ht="15.5" x14ac:dyDescent="0.35">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8"/>
      <c r="AO477" s="8"/>
      <c r="AP477" s="8"/>
      <c r="AQ477" s="8"/>
      <c r="AR477" s="8"/>
      <c r="AS477" s="45"/>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45"/>
      <c r="DD477" s="45"/>
      <c r="DE477" s="45"/>
      <c r="DF477" s="45"/>
      <c r="DG477" s="45"/>
      <c r="DH477" s="45"/>
      <c r="DI477" s="45"/>
      <c r="DJ477" s="45"/>
      <c r="DK477" s="45"/>
      <c r="DL477" s="45"/>
      <c r="DM477" s="45"/>
      <c r="DN477" s="45"/>
      <c r="DO477" s="45"/>
      <c r="DP477" s="45"/>
      <c r="DQ477" s="45"/>
      <c r="DR477" s="45"/>
      <c r="DS477" s="45"/>
      <c r="DT477" s="45"/>
      <c r="DU477" s="45"/>
      <c r="DV477" s="45"/>
      <c r="DW477" s="45"/>
      <c r="DX477" s="45"/>
      <c r="DY477" s="45"/>
      <c r="DZ477" s="45"/>
      <c r="EA477" s="45"/>
      <c r="EB477" s="45"/>
      <c r="EC477" s="45"/>
      <c r="ED477" s="45"/>
      <c r="EE477" s="45"/>
      <c r="EF477" s="45"/>
      <c r="EG477" s="45"/>
      <c r="EH477" s="45"/>
      <c r="EI477" s="45"/>
      <c r="EJ477" s="45"/>
      <c r="EK477" s="45"/>
      <c r="EL477" s="45"/>
      <c r="EM477" s="45"/>
      <c r="EN477" s="45"/>
      <c r="EO477" s="45"/>
      <c r="EP477" s="45"/>
      <c r="EQ477" s="45"/>
      <c r="ER477" s="45"/>
      <c r="ES477" s="45"/>
      <c r="ET477" s="45"/>
      <c r="EU477" s="45"/>
      <c r="EV477" s="8"/>
      <c r="EW477" s="8"/>
      <c r="EX477" s="8"/>
      <c r="EY477" s="8"/>
      <c r="EZ477" s="45"/>
      <c r="FA477" s="45"/>
      <c r="FB477" s="45"/>
      <c r="FC477" s="45"/>
      <c r="FD477" s="45"/>
      <c r="FE477" s="45"/>
      <c r="FF477" s="45"/>
      <c r="FG477" s="45"/>
      <c r="FH477" s="45"/>
      <c r="FI477" s="45"/>
      <c r="FJ477" s="45"/>
      <c r="FK477" s="45"/>
      <c r="FL477" s="45"/>
      <c r="FM477" s="45"/>
      <c r="FN477" s="45"/>
      <c r="FO477" s="45"/>
      <c r="FP477" s="45"/>
      <c r="FQ477" s="45"/>
      <c r="FR477" s="45"/>
      <c r="FS477" s="45"/>
    </row>
    <row r="478" spans="1:175" ht="15.5" x14ac:dyDescent="0.35">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8"/>
      <c r="AO478" s="8"/>
      <c r="AP478" s="8"/>
      <c r="AQ478" s="8"/>
      <c r="AR478" s="8"/>
      <c r="AS478" s="45"/>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45"/>
      <c r="DD478" s="45"/>
      <c r="DE478" s="45"/>
      <c r="DF478" s="45"/>
      <c r="DG478" s="45"/>
      <c r="DH478" s="45"/>
      <c r="DI478" s="45"/>
      <c r="DJ478" s="45"/>
      <c r="DK478" s="45"/>
      <c r="DL478" s="45"/>
      <c r="DM478" s="45"/>
      <c r="DN478" s="45"/>
      <c r="DO478" s="45"/>
      <c r="DP478" s="45"/>
      <c r="DQ478" s="45"/>
      <c r="DR478" s="45"/>
      <c r="DS478" s="45"/>
      <c r="DT478" s="45"/>
      <c r="DU478" s="45"/>
      <c r="DV478" s="45"/>
      <c r="DW478" s="45"/>
      <c r="DX478" s="45"/>
      <c r="DY478" s="45"/>
      <c r="DZ478" s="45"/>
      <c r="EA478" s="45"/>
      <c r="EB478" s="45"/>
      <c r="EC478" s="45"/>
      <c r="ED478" s="45"/>
      <c r="EE478" s="45"/>
      <c r="EF478" s="45"/>
      <c r="EG478" s="45"/>
      <c r="EH478" s="45"/>
      <c r="EI478" s="45"/>
      <c r="EJ478" s="45"/>
      <c r="EK478" s="45"/>
      <c r="EL478" s="45"/>
      <c r="EM478" s="45"/>
      <c r="EN478" s="45"/>
      <c r="EO478" s="45"/>
      <c r="EP478" s="45"/>
      <c r="EQ478" s="45"/>
      <c r="ER478" s="45"/>
      <c r="ES478" s="45"/>
      <c r="ET478" s="45"/>
      <c r="EU478" s="45"/>
      <c r="EV478" s="8"/>
      <c r="EW478" s="8"/>
      <c r="EX478" s="8"/>
      <c r="EY478" s="8"/>
      <c r="EZ478" s="45"/>
      <c r="FA478" s="45"/>
      <c r="FB478" s="45"/>
      <c r="FC478" s="45"/>
      <c r="FD478" s="45"/>
      <c r="FE478" s="45"/>
      <c r="FF478" s="45"/>
      <c r="FG478" s="45"/>
      <c r="FH478" s="45"/>
      <c r="FI478" s="45"/>
      <c r="FJ478" s="45"/>
      <c r="FK478" s="45"/>
      <c r="FL478" s="45"/>
      <c r="FM478" s="45"/>
      <c r="FN478" s="45"/>
      <c r="FO478" s="45"/>
      <c r="FP478" s="45"/>
      <c r="FQ478" s="45"/>
      <c r="FR478" s="45"/>
      <c r="FS478" s="45"/>
    </row>
    <row r="479" spans="1:175" ht="15.5" x14ac:dyDescent="0.35">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8"/>
      <c r="AO479" s="8"/>
      <c r="AP479" s="8"/>
      <c r="AQ479" s="8"/>
      <c r="AR479" s="8"/>
      <c r="AS479" s="45"/>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45"/>
      <c r="DD479" s="45"/>
      <c r="DE479" s="45"/>
      <c r="DF479" s="45"/>
      <c r="DG479" s="45"/>
      <c r="DH479" s="45"/>
      <c r="DI479" s="45"/>
      <c r="DJ479" s="45"/>
      <c r="DK479" s="45"/>
      <c r="DL479" s="45"/>
      <c r="DM479" s="45"/>
      <c r="DN479" s="45"/>
      <c r="DO479" s="45"/>
      <c r="DP479" s="45"/>
      <c r="DQ479" s="45"/>
      <c r="DR479" s="45"/>
      <c r="DS479" s="45"/>
      <c r="DT479" s="45"/>
      <c r="DU479" s="45"/>
      <c r="DV479" s="45"/>
      <c r="DW479" s="45"/>
      <c r="DX479" s="45"/>
      <c r="DY479" s="45"/>
      <c r="DZ479" s="45"/>
      <c r="EA479" s="45"/>
      <c r="EB479" s="45"/>
      <c r="EC479" s="45"/>
      <c r="ED479" s="45"/>
      <c r="EE479" s="45"/>
      <c r="EF479" s="45"/>
      <c r="EG479" s="45"/>
      <c r="EH479" s="45"/>
      <c r="EI479" s="45"/>
      <c r="EJ479" s="45"/>
      <c r="EK479" s="45"/>
      <c r="EL479" s="45"/>
      <c r="EM479" s="45"/>
      <c r="EN479" s="45"/>
      <c r="EO479" s="45"/>
      <c r="EP479" s="45"/>
      <c r="EQ479" s="45"/>
      <c r="ER479" s="45"/>
      <c r="ES479" s="45"/>
      <c r="ET479" s="45"/>
      <c r="EU479" s="45"/>
      <c r="EV479" s="8"/>
      <c r="EW479" s="8"/>
      <c r="EX479" s="8"/>
      <c r="EY479" s="8"/>
      <c r="EZ479" s="45"/>
      <c r="FA479" s="45"/>
      <c r="FB479" s="45"/>
      <c r="FC479" s="45"/>
      <c r="FD479" s="45"/>
      <c r="FE479" s="45"/>
      <c r="FF479" s="45"/>
      <c r="FG479" s="45"/>
      <c r="FH479" s="45"/>
      <c r="FI479" s="45"/>
      <c r="FJ479" s="45"/>
      <c r="FK479" s="45"/>
      <c r="FL479" s="45"/>
      <c r="FM479" s="45"/>
      <c r="FN479" s="45"/>
      <c r="FO479" s="45"/>
      <c r="FP479" s="45"/>
      <c r="FQ479" s="45"/>
      <c r="FR479" s="45"/>
      <c r="FS479" s="45"/>
    </row>
    <row r="480" spans="1:175" ht="15.5" x14ac:dyDescent="0.35">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8"/>
      <c r="AO480" s="8"/>
      <c r="AP480" s="8"/>
      <c r="AQ480" s="8"/>
      <c r="AR480" s="8"/>
      <c r="AS480" s="45"/>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45"/>
      <c r="DD480" s="45"/>
      <c r="DE480" s="45"/>
      <c r="DF480" s="45"/>
      <c r="DG480" s="45"/>
      <c r="DH480" s="45"/>
      <c r="DI480" s="45"/>
      <c r="DJ480" s="45"/>
      <c r="DK480" s="45"/>
      <c r="DL480" s="45"/>
      <c r="DM480" s="45"/>
      <c r="DN480" s="45"/>
      <c r="DO480" s="45"/>
      <c r="DP480" s="45"/>
      <c r="DQ480" s="45"/>
      <c r="DR480" s="45"/>
      <c r="DS480" s="45"/>
      <c r="DT480" s="45"/>
      <c r="DU480" s="45"/>
      <c r="DV480" s="45"/>
      <c r="DW480" s="45"/>
      <c r="DX480" s="45"/>
      <c r="DY480" s="45"/>
      <c r="DZ480" s="45"/>
      <c r="EA480" s="45"/>
      <c r="EB480" s="45"/>
      <c r="EC480" s="45"/>
      <c r="ED480" s="45"/>
      <c r="EE480" s="45"/>
      <c r="EF480" s="45"/>
      <c r="EG480" s="45"/>
      <c r="EH480" s="45"/>
      <c r="EI480" s="45"/>
      <c r="EJ480" s="45"/>
      <c r="EK480" s="45"/>
      <c r="EL480" s="45"/>
      <c r="EM480" s="45"/>
      <c r="EN480" s="45"/>
      <c r="EO480" s="45"/>
      <c r="EP480" s="45"/>
      <c r="EQ480" s="45"/>
      <c r="ER480" s="45"/>
      <c r="ES480" s="45"/>
      <c r="ET480" s="45"/>
      <c r="EU480" s="45"/>
      <c r="EV480" s="8"/>
      <c r="EW480" s="8"/>
      <c r="EX480" s="8"/>
      <c r="EY480" s="8"/>
      <c r="EZ480" s="45"/>
      <c r="FA480" s="45"/>
      <c r="FB480" s="45"/>
      <c r="FC480" s="45"/>
      <c r="FD480" s="45"/>
      <c r="FE480" s="45"/>
      <c r="FF480" s="45"/>
      <c r="FG480" s="45"/>
      <c r="FH480" s="45"/>
      <c r="FI480" s="45"/>
      <c r="FJ480" s="45"/>
      <c r="FK480" s="45"/>
      <c r="FL480" s="45"/>
      <c r="FM480" s="45"/>
      <c r="FN480" s="45"/>
      <c r="FO480" s="45"/>
      <c r="FP480" s="45"/>
      <c r="FQ480" s="45"/>
      <c r="FR480" s="45"/>
      <c r="FS480" s="45"/>
    </row>
    <row r="481" spans="1:175" ht="15.5" x14ac:dyDescent="0.35">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8"/>
      <c r="AO481" s="8"/>
      <c r="AP481" s="8"/>
      <c r="AQ481" s="8"/>
      <c r="AR481" s="8"/>
      <c r="AS481" s="45"/>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45"/>
      <c r="DD481" s="45"/>
      <c r="DE481" s="45"/>
      <c r="DF481" s="45"/>
      <c r="DG481" s="45"/>
      <c r="DH481" s="45"/>
      <c r="DI481" s="45"/>
      <c r="DJ481" s="45"/>
      <c r="DK481" s="45"/>
      <c r="DL481" s="45"/>
      <c r="DM481" s="45"/>
      <c r="DN481" s="45"/>
      <c r="DO481" s="45"/>
      <c r="DP481" s="45"/>
      <c r="DQ481" s="45"/>
      <c r="DR481" s="45"/>
      <c r="DS481" s="45"/>
      <c r="DT481" s="45"/>
      <c r="DU481" s="45"/>
      <c r="DV481" s="45"/>
      <c r="DW481" s="45"/>
      <c r="DX481" s="45"/>
      <c r="DY481" s="45"/>
      <c r="DZ481" s="45"/>
      <c r="EA481" s="45"/>
      <c r="EB481" s="45"/>
      <c r="EC481" s="45"/>
      <c r="ED481" s="45"/>
      <c r="EE481" s="45"/>
      <c r="EF481" s="45"/>
      <c r="EG481" s="45"/>
      <c r="EH481" s="45"/>
      <c r="EI481" s="45"/>
      <c r="EJ481" s="45"/>
      <c r="EK481" s="45"/>
      <c r="EL481" s="45"/>
      <c r="EM481" s="45"/>
      <c r="EN481" s="45"/>
      <c r="EO481" s="45"/>
      <c r="EP481" s="45"/>
      <c r="EQ481" s="45"/>
      <c r="ER481" s="45"/>
      <c r="ES481" s="45"/>
      <c r="ET481" s="45"/>
      <c r="EU481" s="45"/>
      <c r="EV481" s="8"/>
      <c r="EW481" s="8"/>
      <c r="EX481" s="8"/>
      <c r="EY481" s="8"/>
      <c r="EZ481" s="45"/>
      <c r="FA481" s="45"/>
      <c r="FB481" s="45"/>
      <c r="FC481" s="45"/>
      <c r="FD481" s="45"/>
      <c r="FE481" s="45"/>
      <c r="FF481" s="45"/>
      <c r="FG481" s="45"/>
      <c r="FH481" s="45"/>
      <c r="FI481" s="45"/>
      <c r="FJ481" s="45"/>
      <c r="FK481" s="45"/>
      <c r="FL481" s="45"/>
      <c r="FM481" s="45"/>
      <c r="FN481" s="45"/>
      <c r="FO481" s="45"/>
      <c r="FP481" s="45"/>
      <c r="FQ481" s="45"/>
      <c r="FR481" s="45"/>
      <c r="FS481" s="45"/>
    </row>
    <row r="482" spans="1:175" ht="15.5" x14ac:dyDescent="0.35">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8"/>
      <c r="AO482" s="8"/>
      <c r="AP482" s="8"/>
      <c r="AQ482" s="8"/>
      <c r="AR482" s="8"/>
      <c r="AS482" s="45"/>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45"/>
      <c r="DD482" s="45"/>
      <c r="DE482" s="45"/>
      <c r="DF482" s="45"/>
      <c r="DG482" s="45"/>
      <c r="DH482" s="45"/>
      <c r="DI482" s="45"/>
      <c r="DJ482" s="45"/>
      <c r="DK482" s="45"/>
      <c r="DL482" s="45"/>
      <c r="DM482" s="45"/>
      <c r="DN482" s="45"/>
      <c r="DO482" s="45"/>
      <c r="DP482" s="45"/>
      <c r="DQ482" s="45"/>
      <c r="DR482" s="45"/>
      <c r="DS482" s="45"/>
      <c r="DT482" s="45"/>
      <c r="DU482" s="45"/>
      <c r="DV482" s="45"/>
      <c r="DW482" s="45"/>
      <c r="DX482" s="45"/>
      <c r="DY482" s="45"/>
      <c r="DZ482" s="45"/>
      <c r="EA482" s="45"/>
      <c r="EB482" s="45"/>
      <c r="EC482" s="45"/>
      <c r="ED482" s="45"/>
      <c r="EE482" s="45"/>
      <c r="EF482" s="45"/>
      <c r="EG482" s="45"/>
      <c r="EH482" s="45"/>
      <c r="EI482" s="45"/>
      <c r="EJ482" s="45"/>
      <c r="EK482" s="45"/>
      <c r="EL482" s="45"/>
      <c r="EM482" s="45"/>
      <c r="EN482" s="45"/>
      <c r="EO482" s="45"/>
      <c r="EP482" s="45"/>
      <c r="EQ482" s="45"/>
      <c r="ER482" s="45"/>
      <c r="ES482" s="45"/>
      <c r="ET482" s="45"/>
      <c r="EU482" s="45"/>
      <c r="EV482" s="8"/>
      <c r="EW482" s="8"/>
      <c r="EX482" s="8"/>
      <c r="EY482" s="8"/>
      <c r="EZ482" s="45"/>
      <c r="FA482" s="45"/>
      <c r="FB482" s="45"/>
      <c r="FC482" s="45"/>
      <c r="FD482" s="45"/>
      <c r="FE482" s="45"/>
      <c r="FF482" s="45"/>
      <c r="FG482" s="45"/>
      <c r="FH482" s="45"/>
      <c r="FI482" s="45"/>
      <c r="FJ482" s="45"/>
      <c r="FK482" s="45"/>
      <c r="FL482" s="45"/>
      <c r="FM482" s="45"/>
      <c r="FN482" s="45"/>
      <c r="FO482" s="45"/>
      <c r="FP482" s="45"/>
      <c r="FQ482" s="45"/>
      <c r="FR482" s="45"/>
      <c r="FS482" s="45"/>
    </row>
    <row r="483" spans="1:175" ht="15.5" x14ac:dyDescent="0.35">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8"/>
      <c r="AO483" s="8"/>
      <c r="AP483" s="8"/>
      <c r="AQ483" s="8"/>
      <c r="AR483" s="8"/>
      <c r="AS483" s="45"/>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45"/>
      <c r="DD483" s="45"/>
      <c r="DE483" s="45"/>
      <c r="DF483" s="45"/>
      <c r="DG483" s="45"/>
      <c r="DH483" s="45"/>
      <c r="DI483" s="45"/>
      <c r="DJ483" s="45"/>
      <c r="DK483" s="45"/>
      <c r="DL483" s="45"/>
      <c r="DM483" s="45"/>
      <c r="DN483" s="45"/>
      <c r="DO483" s="45"/>
      <c r="DP483" s="45"/>
      <c r="DQ483" s="45"/>
      <c r="DR483" s="45"/>
      <c r="DS483" s="45"/>
      <c r="DT483" s="45"/>
      <c r="DU483" s="45"/>
      <c r="DV483" s="45"/>
      <c r="DW483" s="45"/>
      <c r="DX483" s="45"/>
      <c r="DY483" s="45"/>
      <c r="DZ483" s="45"/>
      <c r="EA483" s="45"/>
      <c r="EB483" s="45"/>
      <c r="EC483" s="45"/>
      <c r="ED483" s="45"/>
      <c r="EE483" s="45"/>
      <c r="EF483" s="45"/>
      <c r="EG483" s="45"/>
      <c r="EH483" s="45"/>
      <c r="EI483" s="45"/>
      <c r="EJ483" s="45"/>
      <c r="EK483" s="45"/>
      <c r="EL483" s="45"/>
      <c r="EM483" s="45"/>
      <c r="EN483" s="45"/>
      <c r="EO483" s="45"/>
      <c r="EP483" s="45"/>
      <c r="EQ483" s="45"/>
      <c r="ER483" s="45"/>
      <c r="ES483" s="45"/>
      <c r="ET483" s="45"/>
      <c r="EU483" s="45"/>
      <c r="EV483" s="8"/>
      <c r="EW483" s="8"/>
      <c r="EX483" s="8"/>
      <c r="EY483" s="8"/>
      <c r="EZ483" s="45"/>
      <c r="FA483" s="45"/>
      <c r="FB483" s="45"/>
      <c r="FC483" s="45"/>
      <c r="FD483" s="45"/>
      <c r="FE483" s="45"/>
      <c r="FF483" s="45"/>
      <c r="FG483" s="45"/>
      <c r="FH483" s="45"/>
      <c r="FI483" s="45"/>
      <c r="FJ483" s="45"/>
      <c r="FK483" s="45"/>
      <c r="FL483" s="45"/>
      <c r="FM483" s="45"/>
      <c r="FN483" s="45"/>
      <c r="FO483" s="45"/>
      <c r="FP483" s="45"/>
      <c r="FQ483" s="45"/>
      <c r="FR483" s="45"/>
      <c r="FS483" s="45"/>
    </row>
    <row r="484" spans="1:175" ht="15.5" x14ac:dyDescent="0.35">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8"/>
      <c r="AO484" s="8"/>
      <c r="AP484" s="8"/>
      <c r="AQ484" s="8"/>
      <c r="AR484" s="8"/>
      <c r="AS484" s="45"/>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45"/>
      <c r="DD484" s="45"/>
      <c r="DE484" s="45"/>
      <c r="DF484" s="45"/>
      <c r="DG484" s="45"/>
      <c r="DH484" s="45"/>
      <c r="DI484" s="45"/>
      <c r="DJ484" s="45"/>
      <c r="DK484" s="45"/>
      <c r="DL484" s="45"/>
      <c r="DM484" s="45"/>
      <c r="DN484" s="45"/>
      <c r="DO484" s="45"/>
      <c r="DP484" s="45"/>
      <c r="DQ484" s="45"/>
      <c r="DR484" s="45"/>
      <c r="DS484" s="45"/>
      <c r="DT484" s="45"/>
      <c r="DU484" s="45"/>
      <c r="DV484" s="45"/>
      <c r="DW484" s="45"/>
      <c r="DX484" s="45"/>
      <c r="DY484" s="45"/>
      <c r="DZ484" s="45"/>
      <c r="EA484" s="45"/>
      <c r="EB484" s="45"/>
      <c r="EC484" s="45"/>
      <c r="ED484" s="45"/>
      <c r="EE484" s="45"/>
      <c r="EF484" s="45"/>
      <c r="EG484" s="45"/>
      <c r="EH484" s="45"/>
      <c r="EI484" s="45"/>
      <c r="EJ484" s="45"/>
      <c r="EK484" s="45"/>
      <c r="EL484" s="45"/>
      <c r="EM484" s="45"/>
      <c r="EN484" s="45"/>
      <c r="EO484" s="45"/>
      <c r="EP484" s="45"/>
      <c r="EQ484" s="45"/>
      <c r="ER484" s="45"/>
      <c r="ES484" s="45"/>
      <c r="ET484" s="45"/>
      <c r="EU484" s="45"/>
      <c r="EV484" s="8"/>
      <c r="EW484" s="8"/>
      <c r="EX484" s="8"/>
      <c r="EY484" s="8"/>
      <c r="EZ484" s="45"/>
      <c r="FA484" s="45"/>
      <c r="FB484" s="45"/>
      <c r="FC484" s="45"/>
      <c r="FD484" s="45"/>
      <c r="FE484" s="45"/>
      <c r="FF484" s="45"/>
      <c r="FG484" s="45"/>
      <c r="FH484" s="45"/>
      <c r="FI484" s="45"/>
      <c r="FJ484" s="45"/>
      <c r="FK484" s="45"/>
      <c r="FL484" s="45"/>
      <c r="FM484" s="45"/>
      <c r="FN484" s="45"/>
      <c r="FO484" s="45"/>
      <c r="FP484" s="45"/>
      <c r="FQ484" s="45"/>
      <c r="FR484" s="45"/>
      <c r="FS484" s="45"/>
    </row>
    <row r="485" spans="1:175" ht="15.5" x14ac:dyDescent="0.35">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8"/>
      <c r="AO485" s="8"/>
      <c r="AP485" s="8"/>
      <c r="AQ485" s="8"/>
      <c r="AR485" s="8"/>
      <c r="AS485" s="45"/>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45"/>
      <c r="DD485" s="45"/>
      <c r="DE485" s="45"/>
      <c r="DF485" s="45"/>
      <c r="DG485" s="45"/>
      <c r="DH485" s="45"/>
      <c r="DI485" s="45"/>
      <c r="DJ485" s="45"/>
      <c r="DK485" s="45"/>
      <c r="DL485" s="45"/>
      <c r="DM485" s="45"/>
      <c r="DN485" s="45"/>
      <c r="DO485" s="45"/>
      <c r="DP485" s="45"/>
      <c r="DQ485" s="45"/>
      <c r="DR485" s="45"/>
      <c r="DS485" s="45"/>
      <c r="DT485" s="45"/>
      <c r="DU485" s="45"/>
      <c r="DV485" s="45"/>
      <c r="DW485" s="45"/>
      <c r="DX485" s="45"/>
      <c r="DY485" s="45"/>
      <c r="DZ485" s="45"/>
      <c r="EA485" s="45"/>
      <c r="EB485" s="45"/>
      <c r="EC485" s="45"/>
      <c r="ED485" s="45"/>
      <c r="EE485" s="45"/>
      <c r="EF485" s="45"/>
      <c r="EG485" s="45"/>
      <c r="EH485" s="45"/>
      <c r="EI485" s="45"/>
      <c r="EJ485" s="45"/>
      <c r="EK485" s="45"/>
      <c r="EL485" s="45"/>
      <c r="EM485" s="45"/>
      <c r="EN485" s="45"/>
      <c r="EO485" s="45"/>
      <c r="EP485" s="45"/>
      <c r="EQ485" s="45"/>
      <c r="ER485" s="45"/>
      <c r="ES485" s="45"/>
      <c r="ET485" s="45"/>
      <c r="EU485" s="45"/>
      <c r="EV485" s="8"/>
      <c r="EW485" s="8"/>
      <c r="EX485" s="8"/>
      <c r="EY485" s="8"/>
      <c r="EZ485" s="45"/>
      <c r="FA485" s="45"/>
      <c r="FB485" s="45"/>
      <c r="FC485" s="45"/>
      <c r="FD485" s="45"/>
      <c r="FE485" s="45"/>
      <c r="FF485" s="45"/>
      <c r="FG485" s="45"/>
      <c r="FH485" s="45"/>
      <c r="FI485" s="45"/>
      <c r="FJ485" s="45"/>
      <c r="FK485" s="45"/>
      <c r="FL485" s="45"/>
      <c r="FM485" s="45"/>
      <c r="FN485" s="45"/>
      <c r="FO485" s="45"/>
      <c r="FP485" s="45"/>
      <c r="FQ485" s="45"/>
      <c r="FR485" s="45"/>
      <c r="FS485" s="45"/>
    </row>
    <row r="486" spans="1:175" ht="15.5" x14ac:dyDescent="0.35">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8"/>
      <c r="AO486" s="8"/>
      <c r="AP486" s="8"/>
      <c r="AQ486" s="8"/>
      <c r="AR486" s="8"/>
      <c r="AS486" s="45"/>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45"/>
      <c r="DD486" s="45"/>
      <c r="DE486" s="45"/>
      <c r="DF486" s="45"/>
      <c r="DG486" s="45"/>
      <c r="DH486" s="45"/>
      <c r="DI486" s="45"/>
      <c r="DJ486" s="45"/>
      <c r="DK486" s="45"/>
      <c r="DL486" s="45"/>
      <c r="DM486" s="45"/>
      <c r="DN486" s="45"/>
      <c r="DO486" s="45"/>
      <c r="DP486" s="45"/>
      <c r="DQ486" s="45"/>
      <c r="DR486" s="45"/>
      <c r="DS486" s="45"/>
      <c r="DT486" s="45"/>
      <c r="DU486" s="45"/>
      <c r="DV486" s="45"/>
      <c r="DW486" s="45"/>
      <c r="DX486" s="45"/>
      <c r="DY486" s="45"/>
      <c r="DZ486" s="45"/>
      <c r="EA486" s="45"/>
      <c r="EB486" s="45"/>
      <c r="EC486" s="45"/>
      <c r="ED486" s="45"/>
      <c r="EE486" s="45"/>
      <c r="EF486" s="45"/>
      <c r="EG486" s="45"/>
      <c r="EH486" s="45"/>
      <c r="EI486" s="45"/>
      <c r="EJ486" s="45"/>
      <c r="EK486" s="45"/>
      <c r="EL486" s="45"/>
      <c r="EM486" s="45"/>
      <c r="EN486" s="45"/>
      <c r="EO486" s="45"/>
      <c r="EP486" s="45"/>
      <c r="EQ486" s="45"/>
      <c r="ER486" s="45"/>
      <c r="ES486" s="45"/>
      <c r="ET486" s="45"/>
      <c r="EU486" s="45"/>
      <c r="EV486" s="8"/>
      <c r="EW486" s="8"/>
      <c r="EX486" s="8"/>
      <c r="EY486" s="8"/>
      <c r="EZ486" s="45"/>
      <c r="FA486" s="45"/>
      <c r="FB486" s="45"/>
      <c r="FC486" s="45"/>
      <c r="FD486" s="45"/>
      <c r="FE486" s="45"/>
      <c r="FF486" s="45"/>
      <c r="FG486" s="45"/>
      <c r="FH486" s="45"/>
      <c r="FI486" s="45"/>
      <c r="FJ486" s="45"/>
      <c r="FK486" s="45"/>
      <c r="FL486" s="45"/>
      <c r="FM486" s="45"/>
      <c r="FN486" s="45"/>
      <c r="FO486" s="45"/>
      <c r="FP486" s="45"/>
      <c r="FQ486" s="45"/>
      <c r="FR486" s="45"/>
      <c r="FS486" s="45"/>
    </row>
    <row r="487" spans="1:175" ht="15.5" x14ac:dyDescent="0.35">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8"/>
      <c r="AO487" s="8"/>
      <c r="AP487" s="8"/>
      <c r="AQ487" s="8"/>
      <c r="AR487" s="8"/>
      <c r="AS487" s="45"/>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45"/>
      <c r="DD487" s="45"/>
      <c r="DE487" s="45"/>
      <c r="DF487" s="45"/>
      <c r="DG487" s="45"/>
      <c r="DH487" s="45"/>
      <c r="DI487" s="45"/>
      <c r="DJ487" s="45"/>
      <c r="DK487" s="45"/>
      <c r="DL487" s="45"/>
      <c r="DM487" s="45"/>
      <c r="DN487" s="45"/>
      <c r="DO487" s="45"/>
      <c r="DP487" s="45"/>
      <c r="DQ487" s="45"/>
      <c r="DR487" s="45"/>
      <c r="DS487" s="45"/>
      <c r="DT487" s="45"/>
      <c r="DU487" s="45"/>
      <c r="DV487" s="45"/>
      <c r="DW487" s="45"/>
      <c r="DX487" s="45"/>
      <c r="DY487" s="45"/>
      <c r="DZ487" s="45"/>
      <c r="EA487" s="45"/>
      <c r="EB487" s="45"/>
      <c r="EC487" s="45"/>
      <c r="ED487" s="45"/>
      <c r="EE487" s="45"/>
      <c r="EF487" s="45"/>
      <c r="EG487" s="45"/>
      <c r="EH487" s="45"/>
      <c r="EI487" s="45"/>
      <c r="EJ487" s="45"/>
      <c r="EK487" s="45"/>
      <c r="EL487" s="45"/>
      <c r="EM487" s="45"/>
      <c r="EN487" s="45"/>
      <c r="EO487" s="45"/>
      <c r="EP487" s="45"/>
      <c r="EQ487" s="45"/>
      <c r="ER487" s="45"/>
      <c r="ES487" s="45"/>
      <c r="ET487" s="45"/>
      <c r="EU487" s="45"/>
      <c r="EV487" s="8"/>
      <c r="EW487" s="8"/>
      <c r="EX487" s="8"/>
      <c r="EY487" s="8"/>
      <c r="EZ487" s="45"/>
      <c r="FA487" s="45"/>
      <c r="FB487" s="45"/>
      <c r="FC487" s="45"/>
      <c r="FD487" s="45"/>
      <c r="FE487" s="45"/>
      <c r="FF487" s="45"/>
      <c r="FG487" s="45"/>
      <c r="FH487" s="45"/>
      <c r="FI487" s="45"/>
      <c r="FJ487" s="45"/>
      <c r="FK487" s="45"/>
      <c r="FL487" s="45"/>
      <c r="FM487" s="45"/>
      <c r="FN487" s="45"/>
      <c r="FO487" s="45"/>
      <c r="FP487" s="45"/>
      <c r="FQ487" s="45"/>
      <c r="FR487" s="45"/>
      <c r="FS487" s="45"/>
    </row>
    <row r="488" spans="1:175" ht="15.5" x14ac:dyDescent="0.35">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8"/>
      <c r="AO488" s="8"/>
      <c r="AP488" s="8"/>
      <c r="AQ488" s="8"/>
      <c r="AR488" s="8"/>
      <c r="AS488" s="45"/>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45"/>
      <c r="DD488" s="45"/>
      <c r="DE488" s="45"/>
      <c r="DF488" s="45"/>
      <c r="DG488" s="45"/>
      <c r="DH488" s="45"/>
      <c r="DI488" s="45"/>
      <c r="DJ488" s="45"/>
      <c r="DK488" s="45"/>
      <c r="DL488" s="45"/>
      <c r="DM488" s="45"/>
      <c r="DN488" s="45"/>
      <c r="DO488" s="45"/>
      <c r="DP488" s="45"/>
      <c r="DQ488" s="45"/>
      <c r="DR488" s="45"/>
      <c r="DS488" s="45"/>
      <c r="DT488" s="45"/>
      <c r="DU488" s="45"/>
      <c r="DV488" s="45"/>
      <c r="DW488" s="45"/>
      <c r="DX488" s="45"/>
      <c r="DY488" s="45"/>
      <c r="DZ488" s="45"/>
      <c r="EA488" s="45"/>
      <c r="EB488" s="45"/>
      <c r="EC488" s="45"/>
      <c r="ED488" s="45"/>
      <c r="EE488" s="45"/>
      <c r="EF488" s="45"/>
      <c r="EG488" s="45"/>
      <c r="EH488" s="45"/>
      <c r="EI488" s="45"/>
      <c r="EJ488" s="45"/>
      <c r="EK488" s="45"/>
      <c r="EL488" s="45"/>
      <c r="EM488" s="45"/>
      <c r="EN488" s="45"/>
      <c r="EO488" s="45"/>
      <c r="EP488" s="45"/>
      <c r="EQ488" s="45"/>
      <c r="ER488" s="45"/>
      <c r="ES488" s="45"/>
      <c r="ET488" s="45"/>
      <c r="EU488" s="45"/>
      <c r="EV488" s="8"/>
      <c r="EW488" s="8"/>
      <c r="EX488" s="8"/>
      <c r="EY488" s="8"/>
      <c r="EZ488" s="45"/>
      <c r="FA488" s="45"/>
      <c r="FB488" s="45"/>
      <c r="FC488" s="45"/>
      <c r="FD488" s="45"/>
      <c r="FE488" s="45"/>
      <c r="FF488" s="45"/>
      <c r="FG488" s="45"/>
      <c r="FH488" s="45"/>
      <c r="FI488" s="45"/>
      <c r="FJ488" s="45"/>
      <c r="FK488" s="45"/>
      <c r="FL488" s="45"/>
      <c r="FM488" s="45"/>
      <c r="FN488" s="45"/>
      <c r="FO488" s="45"/>
      <c r="FP488" s="45"/>
      <c r="FQ488" s="45"/>
      <c r="FR488" s="45"/>
      <c r="FS488" s="45"/>
    </row>
    <row r="489" spans="1:175" ht="15.5" x14ac:dyDescent="0.35">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8"/>
      <c r="AO489" s="8"/>
      <c r="AP489" s="8"/>
      <c r="AQ489" s="8"/>
      <c r="AR489" s="8"/>
      <c r="AS489" s="45"/>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45"/>
      <c r="DD489" s="45"/>
      <c r="DE489" s="45"/>
      <c r="DF489" s="45"/>
      <c r="DG489" s="45"/>
      <c r="DH489" s="45"/>
      <c r="DI489" s="45"/>
      <c r="DJ489" s="45"/>
      <c r="DK489" s="45"/>
      <c r="DL489" s="45"/>
      <c r="DM489" s="45"/>
      <c r="DN489" s="45"/>
      <c r="DO489" s="45"/>
      <c r="DP489" s="45"/>
      <c r="DQ489" s="45"/>
      <c r="DR489" s="45"/>
      <c r="DS489" s="45"/>
      <c r="DT489" s="45"/>
      <c r="DU489" s="45"/>
      <c r="DV489" s="45"/>
      <c r="DW489" s="45"/>
      <c r="DX489" s="45"/>
      <c r="DY489" s="45"/>
      <c r="DZ489" s="45"/>
      <c r="EA489" s="45"/>
      <c r="EB489" s="45"/>
      <c r="EC489" s="45"/>
      <c r="ED489" s="45"/>
      <c r="EE489" s="45"/>
      <c r="EF489" s="45"/>
      <c r="EG489" s="45"/>
      <c r="EH489" s="45"/>
      <c r="EI489" s="45"/>
      <c r="EJ489" s="45"/>
      <c r="EK489" s="45"/>
      <c r="EL489" s="45"/>
      <c r="EM489" s="45"/>
      <c r="EN489" s="45"/>
      <c r="EO489" s="45"/>
      <c r="EP489" s="45"/>
      <c r="EQ489" s="45"/>
      <c r="ER489" s="45"/>
      <c r="ES489" s="45"/>
      <c r="ET489" s="45"/>
      <c r="EU489" s="45"/>
      <c r="EV489" s="8"/>
      <c r="EW489" s="8"/>
      <c r="EX489" s="8"/>
      <c r="EY489" s="8"/>
      <c r="EZ489" s="45"/>
      <c r="FA489" s="45"/>
      <c r="FB489" s="45"/>
      <c r="FC489" s="45"/>
      <c r="FD489" s="45"/>
      <c r="FE489" s="45"/>
      <c r="FF489" s="45"/>
      <c r="FG489" s="45"/>
      <c r="FH489" s="45"/>
      <c r="FI489" s="45"/>
      <c r="FJ489" s="45"/>
      <c r="FK489" s="45"/>
      <c r="FL489" s="45"/>
      <c r="FM489" s="45"/>
      <c r="FN489" s="45"/>
      <c r="FO489" s="45"/>
      <c r="FP489" s="45"/>
      <c r="FQ489" s="45"/>
      <c r="FR489" s="45"/>
      <c r="FS489" s="45"/>
    </row>
    <row r="490" spans="1:175" ht="15.5" x14ac:dyDescent="0.35">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8"/>
      <c r="AO490" s="8"/>
      <c r="AP490" s="8"/>
      <c r="AQ490" s="8"/>
      <c r="AR490" s="8"/>
      <c r="AS490" s="45"/>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45"/>
      <c r="DD490" s="45"/>
      <c r="DE490" s="45"/>
      <c r="DF490" s="45"/>
      <c r="DG490" s="45"/>
      <c r="DH490" s="45"/>
      <c r="DI490" s="45"/>
      <c r="DJ490" s="45"/>
      <c r="DK490" s="45"/>
      <c r="DL490" s="45"/>
      <c r="DM490" s="45"/>
      <c r="DN490" s="45"/>
      <c r="DO490" s="45"/>
      <c r="DP490" s="45"/>
      <c r="DQ490" s="45"/>
      <c r="DR490" s="45"/>
      <c r="DS490" s="45"/>
      <c r="DT490" s="45"/>
      <c r="DU490" s="45"/>
      <c r="DV490" s="45"/>
      <c r="DW490" s="45"/>
      <c r="DX490" s="45"/>
      <c r="DY490" s="45"/>
      <c r="DZ490" s="45"/>
      <c r="EA490" s="45"/>
      <c r="EB490" s="45"/>
      <c r="EC490" s="45"/>
      <c r="ED490" s="45"/>
      <c r="EE490" s="45"/>
      <c r="EF490" s="45"/>
      <c r="EG490" s="45"/>
      <c r="EH490" s="45"/>
      <c r="EI490" s="45"/>
      <c r="EJ490" s="45"/>
      <c r="EK490" s="45"/>
      <c r="EL490" s="45"/>
      <c r="EM490" s="45"/>
      <c r="EN490" s="45"/>
      <c r="EO490" s="45"/>
      <c r="EP490" s="45"/>
      <c r="EQ490" s="45"/>
      <c r="ER490" s="45"/>
      <c r="ES490" s="45"/>
      <c r="ET490" s="45"/>
      <c r="EU490" s="45"/>
      <c r="EV490" s="8"/>
      <c r="EW490" s="8"/>
      <c r="EX490" s="8"/>
      <c r="EY490" s="8"/>
      <c r="EZ490" s="45"/>
      <c r="FA490" s="45"/>
      <c r="FB490" s="45"/>
      <c r="FC490" s="45"/>
      <c r="FD490" s="45"/>
      <c r="FE490" s="45"/>
      <c r="FF490" s="45"/>
      <c r="FG490" s="45"/>
      <c r="FH490" s="45"/>
      <c r="FI490" s="45"/>
      <c r="FJ490" s="45"/>
      <c r="FK490" s="45"/>
      <c r="FL490" s="45"/>
      <c r="FM490" s="45"/>
      <c r="FN490" s="45"/>
      <c r="FO490" s="45"/>
      <c r="FP490" s="45"/>
      <c r="FQ490" s="45"/>
      <c r="FR490" s="45"/>
      <c r="FS490" s="45"/>
    </row>
    <row r="491" spans="1:175" ht="15.5" x14ac:dyDescent="0.35">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8"/>
      <c r="AO491" s="8"/>
      <c r="AP491" s="8"/>
      <c r="AQ491" s="8"/>
      <c r="AR491" s="8"/>
      <c r="AS491" s="45"/>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45"/>
      <c r="DD491" s="45"/>
      <c r="DE491" s="45"/>
      <c r="DF491" s="45"/>
      <c r="DG491" s="45"/>
      <c r="DH491" s="45"/>
      <c r="DI491" s="45"/>
      <c r="DJ491" s="45"/>
      <c r="DK491" s="45"/>
      <c r="DL491" s="45"/>
      <c r="DM491" s="45"/>
      <c r="DN491" s="45"/>
      <c r="DO491" s="45"/>
      <c r="DP491" s="45"/>
      <c r="DQ491" s="45"/>
      <c r="DR491" s="45"/>
      <c r="DS491" s="45"/>
      <c r="DT491" s="45"/>
      <c r="DU491" s="45"/>
      <c r="DV491" s="45"/>
      <c r="DW491" s="45"/>
      <c r="DX491" s="45"/>
      <c r="DY491" s="45"/>
      <c r="DZ491" s="45"/>
      <c r="EA491" s="45"/>
      <c r="EB491" s="45"/>
      <c r="EC491" s="45"/>
      <c r="ED491" s="45"/>
      <c r="EE491" s="45"/>
      <c r="EF491" s="45"/>
      <c r="EG491" s="45"/>
      <c r="EH491" s="45"/>
      <c r="EI491" s="45"/>
      <c r="EJ491" s="45"/>
      <c r="EK491" s="45"/>
      <c r="EL491" s="45"/>
      <c r="EM491" s="45"/>
      <c r="EN491" s="45"/>
      <c r="EO491" s="45"/>
      <c r="EP491" s="45"/>
      <c r="EQ491" s="45"/>
      <c r="ER491" s="45"/>
      <c r="ES491" s="45"/>
      <c r="ET491" s="45"/>
      <c r="EU491" s="45"/>
      <c r="EV491" s="8"/>
      <c r="EW491" s="8"/>
      <c r="EX491" s="8"/>
      <c r="EY491" s="8"/>
      <c r="EZ491" s="45"/>
      <c r="FA491" s="45"/>
      <c r="FB491" s="45"/>
      <c r="FC491" s="45"/>
      <c r="FD491" s="45"/>
      <c r="FE491" s="45"/>
      <c r="FF491" s="45"/>
      <c r="FG491" s="45"/>
      <c r="FH491" s="45"/>
      <c r="FI491" s="45"/>
      <c r="FJ491" s="45"/>
      <c r="FK491" s="45"/>
      <c r="FL491" s="45"/>
      <c r="FM491" s="45"/>
      <c r="FN491" s="45"/>
      <c r="FO491" s="45"/>
      <c r="FP491" s="45"/>
      <c r="FQ491" s="45"/>
      <c r="FR491" s="45"/>
      <c r="FS491" s="45"/>
    </row>
    <row r="492" spans="1:175" ht="15.5" x14ac:dyDescent="0.35">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8"/>
      <c r="AO492" s="8"/>
      <c r="AP492" s="8"/>
      <c r="AQ492" s="8"/>
      <c r="AR492" s="8"/>
      <c r="AS492" s="45"/>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45"/>
      <c r="DD492" s="45"/>
      <c r="DE492" s="45"/>
      <c r="DF492" s="45"/>
      <c r="DG492" s="45"/>
      <c r="DH492" s="45"/>
      <c r="DI492" s="45"/>
      <c r="DJ492" s="45"/>
      <c r="DK492" s="45"/>
      <c r="DL492" s="45"/>
      <c r="DM492" s="45"/>
      <c r="DN492" s="45"/>
      <c r="DO492" s="45"/>
      <c r="DP492" s="45"/>
      <c r="DQ492" s="45"/>
      <c r="DR492" s="45"/>
      <c r="DS492" s="45"/>
      <c r="DT492" s="45"/>
      <c r="DU492" s="45"/>
      <c r="DV492" s="45"/>
      <c r="DW492" s="45"/>
      <c r="DX492" s="45"/>
      <c r="DY492" s="45"/>
      <c r="DZ492" s="45"/>
      <c r="EA492" s="45"/>
      <c r="EB492" s="45"/>
      <c r="EC492" s="45"/>
      <c r="ED492" s="45"/>
      <c r="EE492" s="45"/>
      <c r="EF492" s="45"/>
      <c r="EG492" s="45"/>
      <c r="EH492" s="45"/>
      <c r="EI492" s="45"/>
      <c r="EJ492" s="45"/>
      <c r="EK492" s="45"/>
      <c r="EL492" s="45"/>
      <c r="EM492" s="45"/>
      <c r="EN492" s="45"/>
      <c r="EO492" s="45"/>
      <c r="EP492" s="45"/>
      <c r="EQ492" s="45"/>
      <c r="ER492" s="45"/>
      <c r="ES492" s="45"/>
      <c r="ET492" s="45"/>
      <c r="EU492" s="45"/>
      <c r="EV492" s="8"/>
      <c r="EW492" s="8"/>
      <c r="EX492" s="8"/>
      <c r="EY492" s="8"/>
      <c r="EZ492" s="45"/>
      <c r="FA492" s="45"/>
      <c r="FB492" s="45"/>
      <c r="FC492" s="45"/>
      <c r="FD492" s="45"/>
      <c r="FE492" s="45"/>
      <c r="FF492" s="45"/>
      <c r="FG492" s="45"/>
      <c r="FH492" s="45"/>
      <c r="FI492" s="45"/>
      <c r="FJ492" s="45"/>
      <c r="FK492" s="45"/>
      <c r="FL492" s="45"/>
      <c r="FM492" s="45"/>
      <c r="FN492" s="45"/>
      <c r="FO492" s="45"/>
      <c r="FP492" s="45"/>
      <c r="FQ492" s="45"/>
      <c r="FR492" s="45"/>
      <c r="FS492" s="45"/>
    </row>
    <row r="493" spans="1:175" ht="15.5" x14ac:dyDescent="0.35">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8"/>
      <c r="AO493" s="8"/>
      <c r="AP493" s="8"/>
      <c r="AQ493" s="8"/>
      <c r="AR493" s="8"/>
      <c r="AS493" s="45"/>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45"/>
      <c r="DD493" s="45"/>
      <c r="DE493" s="45"/>
      <c r="DF493" s="45"/>
      <c r="DG493" s="45"/>
      <c r="DH493" s="45"/>
      <c r="DI493" s="45"/>
      <c r="DJ493" s="45"/>
      <c r="DK493" s="45"/>
      <c r="DL493" s="45"/>
      <c r="DM493" s="45"/>
      <c r="DN493" s="45"/>
      <c r="DO493" s="45"/>
      <c r="DP493" s="45"/>
      <c r="DQ493" s="45"/>
      <c r="DR493" s="45"/>
      <c r="DS493" s="45"/>
      <c r="DT493" s="45"/>
      <c r="DU493" s="45"/>
      <c r="DV493" s="45"/>
      <c r="DW493" s="45"/>
      <c r="DX493" s="45"/>
      <c r="DY493" s="45"/>
      <c r="DZ493" s="45"/>
      <c r="EA493" s="45"/>
      <c r="EB493" s="45"/>
      <c r="EC493" s="45"/>
      <c r="ED493" s="45"/>
      <c r="EE493" s="45"/>
      <c r="EF493" s="45"/>
      <c r="EG493" s="45"/>
      <c r="EH493" s="45"/>
      <c r="EI493" s="45"/>
      <c r="EJ493" s="45"/>
      <c r="EK493" s="45"/>
      <c r="EL493" s="45"/>
      <c r="EM493" s="45"/>
      <c r="EN493" s="45"/>
      <c r="EO493" s="45"/>
      <c r="EP493" s="45"/>
      <c r="EQ493" s="45"/>
      <c r="ER493" s="45"/>
      <c r="ES493" s="45"/>
      <c r="ET493" s="45"/>
      <c r="EU493" s="45"/>
      <c r="EV493" s="8"/>
      <c r="EW493" s="8"/>
      <c r="EX493" s="8"/>
      <c r="EY493" s="8"/>
      <c r="EZ493" s="45"/>
      <c r="FA493" s="45"/>
      <c r="FB493" s="45"/>
      <c r="FC493" s="45"/>
      <c r="FD493" s="45"/>
      <c r="FE493" s="45"/>
      <c r="FF493" s="45"/>
      <c r="FG493" s="45"/>
      <c r="FH493" s="45"/>
      <c r="FI493" s="45"/>
      <c r="FJ493" s="45"/>
      <c r="FK493" s="45"/>
      <c r="FL493" s="45"/>
      <c r="FM493" s="45"/>
      <c r="FN493" s="45"/>
      <c r="FO493" s="45"/>
      <c r="FP493" s="45"/>
      <c r="FQ493" s="45"/>
      <c r="FR493" s="45"/>
      <c r="FS493" s="45"/>
    </row>
    <row r="494" spans="1:175" ht="15.5" x14ac:dyDescent="0.35">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8"/>
      <c r="AO494" s="8"/>
      <c r="AP494" s="8"/>
      <c r="AQ494" s="8"/>
      <c r="AR494" s="8"/>
      <c r="AS494" s="45"/>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45"/>
      <c r="DD494" s="45"/>
      <c r="DE494" s="45"/>
      <c r="DF494" s="45"/>
      <c r="DG494" s="45"/>
      <c r="DH494" s="45"/>
      <c r="DI494" s="45"/>
      <c r="DJ494" s="45"/>
      <c r="DK494" s="45"/>
      <c r="DL494" s="45"/>
      <c r="DM494" s="45"/>
      <c r="DN494" s="45"/>
      <c r="DO494" s="45"/>
      <c r="DP494" s="45"/>
      <c r="DQ494" s="45"/>
      <c r="DR494" s="45"/>
      <c r="DS494" s="45"/>
      <c r="DT494" s="45"/>
      <c r="DU494" s="45"/>
      <c r="DV494" s="45"/>
      <c r="DW494" s="45"/>
      <c r="DX494" s="45"/>
      <c r="DY494" s="45"/>
      <c r="DZ494" s="45"/>
      <c r="EA494" s="45"/>
      <c r="EB494" s="45"/>
      <c r="EC494" s="45"/>
      <c r="ED494" s="45"/>
      <c r="EE494" s="45"/>
      <c r="EF494" s="45"/>
      <c r="EG494" s="45"/>
      <c r="EH494" s="45"/>
      <c r="EI494" s="45"/>
      <c r="EJ494" s="45"/>
      <c r="EK494" s="45"/>
      <c r="EL494" s="45"/>
      <c r="EM494" s="45"/>
      <c r="EN494" s="45"/>
      <c r="EO494" s="45"/>
      <c r="EP494" s="45"/>
      <c r="EQ494" s="45"/>
      <c r="ER494" s="45"/>
      <c r="ES494" s="45"/>
      <c r="ET494" s="45"/>
      <c r="EU494" s="45"/>
      <c r="EV494" s="8"/>
      <c r="EW494" s="8"/>
      <c r="EX494" s="8"/>
      <c r="EY494" s="8"/>
      <c r="EZ494" s="45"/>
      <c r="FA494" s="45"/>
      <c r="FB494" s="45"/>
      <c r="FC494" s="45"/>
      <c r="FD494" s="45"/>
      <c r="FE494" s="45"/>
      <c r="FF494" s="45"/>
      <c r="FG494" s="45"/>
      <c r="FH494" s="45"/>
      <c r="FI494" s="45"/>
      <c r="FJ494" s="45"/>
      <c r="FK494" s="45"/>
      <c r="FL494" s="45"/>
      <c r="FM494" s="45"/>
      <c r="FN494" s="45"/>
      <c r="FO494" s="45"/>
      <c r="FP494" s="45"/>
      <c r="FQ494" s="45"/>
      <c r="FR494" s="45"/>
      <c r="FS494" s="45"/>
    </row>
    <row r="495" spans="1:175" ht="15.5" x14ac:dyDescent="0.35">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8"/>
      <c r="AO495" s="8"/>
      <c r="AP495" s="8"/>
      <c r="AQ495" s="8"/>
      <c r="AR495" s="8"/>
      <c r="AS495" s="45"/>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45"/>
      <c r="DD495" s="45"/>
      <c r="DE495" s="45"/>
      <c r="DF495" s="45"/>
      <c r="DG495" s="45"/>
      <c r="DH495" s="45"/>
      <c r="DI495" s="45"/>
      <c r="DJ495" s="45"/>
      <c r="DK495" s="45"/>
      <c r="DL495" s="45"/>
      <c r="DM495" s="45"/>
      <c r="DN495" s="45"/>
      <c r="DO495" s="45"/>
      <c r="DP495" s="45"/>
      <c r="DQ495" s="45"/>
      <c r="DR495" s="45"/>
      <c r="DS495" s="45"/>
      <c r="DT495" s="45"/>
      <c r="DU495" s="45"/>
      <c r="DV495" s="45"/>
      <c r="DW495" s="45"/>
      <c r="DX495" s="45"/>
      <c r="DY495" s="45"/>
      <c r="DZ495" s="45"/>
      <c r="EA495" s="45"/>
      <c r="EB495" s="45"/>
      <c r="EC495" s="45"/>
      <c r="ED495" s="45"/>
      <c r="EE495" s="45"/>
      <c r="EF495" s="45"/>
      <c r="EG495" s="45"/>
      <c r="EH495" s="45"/>
      <c r="EI495" s="45"/>
      <c r="EJ495" s="45"/>
      <c r="EK495" s="45"/>
      <c r="EL495" s="45"/>
      <c r="EM495" s="45"/>
      <c r="EN495" s="45"/>
      <c r="EO495" s="45"/>
      <c r="EP495" s="45"/>
      <c r="EQ495" s="45"/>
      <c r="ER495" s="45"/>
      <c r="ES495" s="45"/>
      <c r="ET495" s="45"/>
      <c r="EU495" s="45"/>
      <c r="EV495" s="8"/>
      <c r="EW495" s="8"/>
      <c r="EX495" s="8"/>
      <c r="EY495" s="8"/>
      <c r="EZ495" s="45"/>
      <c r="FA495" s="45"/>
      <c r="FB495" s="45"/>
      <c r="FC495" s="45"/>
      <c r="FD495" s="45"/>
      <c r="FE495" s="45"/>
      <c r="FF495" s="45"/>
      <c r="FG495" s="45"/>
      <c r="FH495" s="45"/>
      <c r="FI495" s="45"/>
      <c r="FJ495" s="45"/>
      <c r="FK495" s="45"/>
      <c r="FL495" s="45"/>
      <c r="FM495" s="45"/>
      <c r="FN495" s="45"/>
      <c r="FO495" s="45"/>
      <c r="FP495" s="45"/>
      <c r="FQ495" s="45"/>
      <c r="FR495" s="45"/>
      <c r="FS495" s="45"/>
    </row>
    <row r="496" spans="1:175" ht="15.5" x14ac:dyDescent="0.35">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8"/>
      <c r="AO496" s="8"/>
      <c r="AP496" s="8"/>
      <c r="AQ496" s="8"/>
      <c r="AR496" s="8"/>
      <c r="AS496" s="45"/>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45"/>
      <c r="DD496" s="45"/>
      <c r="DE496" s="45"/>
      <c r="DF496" s="45"/>
      <c r="DG496" s="45"/>
      <c r="DH496" s="45"/>
      <c r="DI496" s="45"/>
      <c r="DJ496" s="45"/>
      <c r="DK496" s="45"/>
      <c r="DL496" s="45"/>
      <c r="DM496" s="45"/>
      <c r="DN496" s="45"/>
      <c r="DO496" s="45"/>
      <c r="DP496" s="45"/>
      <c r="DQ496" s="45"/>
      <c r="DR496" s="45"/>
      <c r="DS496" s="45"/>
      <c r="DT496" s="45"/>
      <c r="DU496" s="45"/>
      <c r="DV496" s="45"/>
      <c r="DW496" s="45"/>
      <c r="DX496" s="45"/>
      <c r="DY496" s="45"/>
      <c r="DZ496" s="45"/>
      <c r="EA496" s="45"/>
      <c r="EB496" s="45"/>
      <c r="EC496" s="45"/>
      <c r="ED496" s="45"/>
      <c r="EE496" s="45"/>
      <c r="EF496" s="45"/>
      <c r="EG496" s="45"/>
      <c r="EH496" s="45"/>
      <c r="EI496" s="45"/>
      <c r="EJ496" s="45"/>
      <c r="EK496" s="45"/>
      <c r="EL496" s="45"/>
      <c r="EM496" s="45"/>
      <c r="EN496" s="45"/>
      <c r="EO496" s="45"/>
      <c r="EP496" s="45"/>
      <c r="EQ496" s="45"/>
      <c r="ER496" s="45"/>
      <c r="ES496" s="45"/>
      <c r="ET496" s="45"/>
      <c r="EU496" s="45"/>
      <c r="EV496" s="8"/>
      <c r="EW496" s="8"/>
      <c r="EX496" s="8"/>
      <c r="EY496" s="8"/>
      <c r="EZ496" s="45"/>
      <c r="FA496" s="45"/>
      <c r="FB496" s="45"/>
      <c r="FC496" s="45"/>
      <c r="FD496" s="45"/>
      <c r="FE496" s="45"/>
      <c r="FF496" s="45"/>
      <c r="FG496" s="45"/>
      <c r="FH496" s="45"/>
      <c r="FI496" s="45"/>
      <c r="FJ496" s="45"/>
      <c r="FK496" s="45"/>
      <c r="FL496" s="45"/>
      <c r="FM496" s="45"/>
      <c r="FN496" s="45"/>
      <c r="FO496" s="45"/>
      <c r="FP496" s="45"/>
      <c r="FQ496" s="45"/>
      <c r="FR496" s="45"/>
      <c r="FS496" s="45"/>
    </row>
    <row r="497" spans="1:175" ht="15.5" x14ac:dyDescent="0.35">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8"/>
      <c r="AO497" s="8"/>
      <c r="AP497" s="8"/>
      <c r="AQ497" s="8"/>
      <c r="AR497" s="8"/>
      <c r="AS497" s="45"/>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45"/>
      <c r="DD497" s="45"/>
      <c r="DE497" s="45"/>
      <c r="DF497" s="45"/>
      <c r="DG497" s="45"/>
      <c r="DH497" s="45"/>
      <c r="DI497" s="45"/>
      <c r="DJ497" s="45"/>
      <c r="DK497" s="45"/>
      <c r="DL497" s="45"/>
      <c r="DM497" s="45"/>
      <c r="DN497" s="45"/>
      <c r="DO497" s="45"/>
      <c r="DP497" s="45"/>
      <c r="DQ497" s="45"/>
      <c r="DR497" s="45"/>
      <c r="DS497" s="45"/>
      <c r="DT497" s="45"/>
      <c r="DU497" s="45"/>
      <c r="DV497" s="45"/>
      <c r="DW497" s="45"/>
      <c r="DX497" s="45"/>
      <c r="DY497" s="45"/>
      <c r="DZ497" s="45"/>
      <c r="EA497" s="45"/>
      <c r="EB497" s="45"/>
      <c r="EC497" s="45"/>
      <c r="ED497" s="45"/>
      <c r="EE497" s="45"/>
      <c r="EF497" s="45"/>
      <c r="EG497" s="45"/>
      <c r="EH497" s="45"/>
      <c r="EI497" s="45"/>
      <c r="EJ497" s="45"/>
      <c r="EK497" s="45"/>
      <c r="EL497" s="45"/>
      <c r="EM497" s="45"/>
      <c r="EN497" s="45"/>
      <c r="EO497" s="45"/>
      <c r="EP497" s="45"/>
      <c r="EQ497" s="45"/>
      <c r="ER497" s="45"/>
      <c r="ES497" s="45"/>
      <c r="ET497" s="45"/>
      <c r="EU497" s="45"/>
      <c r="EV497" s="8"/>
      <c r="EW497" s="8"/>
      <c r="EX497" s="8"/>
      <c r="EY497" s="8"/>
      <c r="EZ497" s="45"/>
      <c r="FA497" s="45"/>
      <c r="FB497" s="45"/>
      <c r="FC497" s="45"/>
      <c r="FD497" s="45"/>
      <c r="FE497" s="45"/>
      <c r="FF497" s="45"/>
      <c r="FG497" s="45"/>
      <c r="FH497" s="45"/>
      <c r="FI497" s="45"/>
      <c r="FJ497" s="45"/>
      <c r="FK497" s="45"/>
      <c r="FL497" s="45"/>
      <c r="FM497" s="45"/>
      <c r="FN497" s="45"/>
      <c r="FO497" s="45"/>
      <c r="FP497" s="45"/>
      <c r="FQ497" s="45"/>
      <c r="FR497" s="45"/>
      <c r="FS497" s="45"/>
    </row>
    <row r="498" spans="1:175" ht="15.5" x14ac:dyDescent="0.35">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8"/>
      <c r="AO498" s="8"/>
      <c r="AP498" s="8"/>
      <c r="AQ498" s="8"/>
      <c r="AR498" s="8"/>
      <c r="AS498" s="45"/>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45"/>
      <c r="DD498" s="45"/>
      <c r="DE498" s="45"/>
      <c r="DF498" s="45"/>
      <c r="DG498" s="45"/>
      <c r="DH498" s="45"/>
      <c r="DI498" s="45"/>
      <c r="DJ498" s="45"/>
      <c r="DK498" s="45"/>
      <c r="DL498" s="45"/>
      <c r="DM498" s="45"/>
      <c r="DN498" s="45"/>
      <c r="DO498" s="45"/>
      <c r="DP498" s="45"/>
      <c r="DQ498" s="45"/>
      <c r="DR498" s="45"/>
      <c r="DS498" s="45"/>
      <c r="DT498" s="45"/>
      <c r="DU498" s="45"/>
      <c r="DV498" s="45"/>
      <c r="DW498" s="45"/>
      <c r="DX498" s="45"/>
      <c r="DY498" s="45"/>
      <c r="DZ498" s="45"/>
      <c r="EA498" s="45"/>
      <c r="EB498" s="45"/>
      <c r="EC498" s="45"/>
      <c r="ED498" s="45"/>
      <c r="EE498" s="45"/>
      <c r="EF498" s="45"/>
      <c r="EG498" s="45"/>
      <c r="EH498" s="45"/>
      <c r="EI498" s="45"/>
      <c r="EJ498" s="45"/>
      <c r="EK498" s="45"/>
      <c r="EL498" s="45"/>
      <c r="EM498" s="45"/>
      <c r="EN498" s="45"/>
      <c r="EO498" s="45"/>
      <c r="EP498" s="45"/>
      <c r="EQ498" s="45"/>
      <c r="ER498" s="45"/>
      <c r="ES498" s="45"/>
      <c r="ET498" s="45"/>
      <c r="EU498" s="45"/>
      <c r="EV498" s="8"/>
      <c r="EW498" s="8"/>
      <c r="EX498" s="8"/>
      <c r="EY498" s="8"/>
      <c r="EZ498" s="45"/>
      <c r="FA498" s="45"/>
      <c r="FB498" s="45"/>
      <c r="FC498" s="45"/>
      <c r="FD498" s="45"/>
      <c r="FE498" s="45"/>
      <c r="FF498" s="45"/>
      <c r="FG498" s="45"/>
      <c r="FH498" s="45"/>
      <c r="FI498" s="45"/>
      <c r="FJ498" s="45"/>
      <c r="FK498" s="45"/>
      <c r="FL498" s="45"/>
      <c r="FM498" s="45"/>
      <c r="FN498" s="45"/>
      <c r="FO498" s="45"/>
      <c r="FP498" s="45"/>
      <c r="FQ498" s="45"/>
      <c r="FR498" s="45"/>
      <c r="FS498" s="45"/>
    </row>
    <row r="499" spans="1:175" ht="15.5" x14ac:dyDescent="0.35">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8"/>
      <c r="AO499" s="8"/>
      <c r="AP499" s="8"/>
      <c r="AQ499" s="8"/>
      <c r="AR499" s="8"/>
      <c r="AS499" s="45"/>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45"/>
      <c r="DD499" s="45"/>
      <c r="DE499" s="45"/>
      <c r="DF499" s="45"/>
      <c r="DG499" s="45"/>
      <c r="DH499" s="45"/>
      <c r="DI499" s="45"/>
      <c r="DJ499" s="45"/>
      <c r="DK499" s="45"/>
      <c r="DL499" s="45"/>
      <c r="DM499" s="45"/>
      <c r="DN499" s="45"/>
      <c r="DO499" s="45"/>
      <c r="DP499" s="45"/>
      <c r="DQ499" s="45"/>
      <c r="DR499" s="45"/>
      <c r="DS499" s="45"/>
      <c r="DT499" s="45"/>
      <c r="DU499" s="45"/>
      <c r="DV499" s="45"/>
      <c r="DW499" s="45"/>
      <c r="DX499" s="45"/>
      <c r="DY499" s="45"/>
      <c r="DZ499" s="45"/>
      <c r="EA499" s="45"/>
      <c r="EB499" s="45"/>
      <c r="EC499" s="45"/>
      <c r="ED499" s="45"/>
      <c r="EE499" s="45"/>
      <c r="EF499" s="45"/>
      <c r="EG499" s="45"/>
      <c r="EH499" s="45"/>
      <c r="EI499" s="45"/>
      <c r="EJ499" s="45"/>
      <c r="EK499" s="45"/>
      <c r="EL499" s="45"/>
      <c r="EM499" s="45"/>
      <c r="EN499" s="45"/>
      <c r="EO499" s="45"/>
      <c r="EP499" s="45"/>
      <c r="EQ499" s="45"/>
      <c r="ER499" s="45"/>
      <c r="ES499" s="45"/>
      <c r="ET499" s="45"/>
      <c r="EU499" s="45"/>
      <c r="EV499" s="8"/>
      <c r="EW499" s="8"/>
      <c r="EX499" s="8"/>
      <c r="EY499" s="8"/>
      <c r="EZ499" s="45"/>
      <c r="FA499" s="45"/>
      <c r="FB499" s="45"/>
      <c r="FC499" s="45"/>
      <c r="FD499" s="45"/>
      <c r="FE499" s="45"/>
      <c r="FF499" s="45"/>
      <c r="FG499" s="45"/>
      <c r="FH499" s="45"/>
      <c r="FI499" s="45"/>
      <c r="FJ499" s="45"/>
      <c r="FK499" s="45"/>
      <c r="FL499" s="45"/>
      <c r="FM499" s="45"/>
      <c r="FN499" s="45"/>
      <c r="FO499" s="45"/>
      <c r="FP499" s="45"/>
      <c r="FQ499" s="45"/>
      <c r="FR499" s="45"/>
      <c r="FS499" s="45"/>
    </row>
    <row r="500" spans="1:175" ht="15.5" x14ac:dyDescent="0.35">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8"/>
      <c r="AO500" s="8"/>
      <c r="AP500" s="8"/>
      <c r="AQ500" s="8"/>
      <c r="AR500" s="8"/>
      <c r="AS500" s="45"/>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45"/>
      <c r="DD500" s="45"/>
      <c r="DE500" s="45"/>
      <c r="DF500" s="45"/>
      <c r="DG500" s="45"/>
      <c r="DH500" s="45"/>
      <c r="DI500" s="45"/>
      <c r="DJ500" s="45"/>
      <c r="DK500" s="45"/>
      <c r="DL500" s="45"/>
      <c r="DM500" s="45"/>
      <c r="DN500" s="45"/>
      <c r="DO500" s="45"/>
      <c r="DP500" s="45"/>
      <c r="DQ500" s="45"/>
      <c r="DR500" s="45"/>
      <c r="DS500" s="45"/>
      <c r="DT500" s="45"/>
      <c r="DU500" s="45"/>
      <c r="DV500" s="45"/>
      <c r="DW500" s="45"/>
      <c r="DX500" s="45"/>
      <c r="DY500" s="45"/>
      <c r="DZ500" s="45"/>
      <c r="EA500" s="45"/>
      <c r="EB500" s="45"/>
      <c r="EC500" s="45"/>
      <c r="ED500" s="45"/>
      <c r="EE500" s="45"/>
      <c r="EF500" s="45"/>
      <c r="EG500" s="45"/>
      <c r="EH500" s="45"/>
      <c r="EI500" s="45"/>
      <c r="EJ500" s="45"/>
      <c r="EK500" s="45"/>
      <c r="EL500" s="45"/>
      <c r="EM500" s="45"/>
      <c r="EN500" s="45"/>
      <c r="EO500" s="45"/>
      <c r="EP500" s="45"/>
      <c r="EQ500" s="45"/>
      <c r="ER500" s="45"/>
      <c r="ES500" s="45"/>
      <c r="ET500" s="45"/>
      <c r="EU500" s="45"/>
      <c r="EV500" s="8"/>
      <c r="EW500" s="8"/>
      <c r="EX500" s="8"/>
      <c r="EY500" s="8"/>
      <c r="EZ500" s="45"/>
      <c r="FA500" s="45"/>
      <c r="FB500" s="45"/>
      <c r="FC500" s="45"/>
      <c r="FD500" s="45"/>
      <c r="FE500" s="45"/>
      <c r="FF500" s="45"/>
      <c r="FG500" s="45"/>
      <c r="FH500" s="45"/>
      <c r="FI500" s="45"/>
      <c r="FJ500" s="45"/>
      <c r="FK500" s="45"/>
      <c r="FL500" s="45"/>
      <c r="FM500" s="45"/>
      <c r="FN500" s="45"/>
      <c r="FO500" s="45"/>
      <c r="FP500" s="45"/>
      <c r="FQ500" s="45"/>
      <c r="FR500" s="45"/>
      <c r="FS500" s="45"/>
    </row>
    <row r="501" spans="1:175" ht="15.5" x14ac:dyDescent="0.35">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8"/>
      <c r="AO501" s="8"/>
      <c r="AP501" s="8"/>
      <c r="AQ501" s="8"/>
      <c r="AR501" s="8"/>
      <c r="AS501" s="45"/>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45"/>
      <c r="DD501" s="45"/>
      <c r="DE501" s="45"/>
      <c r="DF501" s="45"/>
      <c r="DG501" s="45"/>
      <c r="DH501" s="45"/>
      <c r="DI501" s="45"/>
      <c r="DJ501" s="45"/>
      <c r="DK501" s="45"/>
      <c r="DL501" s="45"/>
      <c r="DM501" s="45"/>
      <c r="DN501" s="45"/>
      <c r="DO501" s="45"/>
      <c r="DP501" s="45"/>
      <c r="DQ501" s="45"/>
      <c r="DR501" s="45"/>
      <c r="DS501" s="45"/>
      <c r="DT501" s="45"/>
      <c r="DU501" s="45"/>
      <c r="DV501" s="45"/>
      <c r="DW501" s="45"/>
      <c r="DX501" s="45"/>
      <c r="DY501" s="45"/>
      <c r="DZ501" s="45"/>
      <c r="EA501" s="45"/>
      <c r="EB501" s="45"/>
      <c r="EC501" s="45"/>
      <c r="ED501" s="45"/>
      <c r="EE501" s="45"/>
      <c r="EF501" s="45"/>
      <c r="EG501" s="45"/>
      <c r="EH501" s="45"/>
      <c r="EI501" s="45"/>
      <c r="EJ501" s="45"/>
      <c r="EK501" s="45"/>
      <c r="EL501" s="45"/>
      <c r="EM501" s="45"/>
      <c r="EN501" s="45"/>
      <c r="EO501" s="45"/>
      <c r="EP501" s="45"/>
      <c r="EQ501" s="45"/>
      <c r="ER501" s="45"/>
      <c r="ES501" s="45"/>
      <c r="ET501" s="45"/>
      <c r="EU501" s="45"/>
      <c r="EV501" s="8"/>
      <c r="EW501" s="8"/>
      <c r="EX501" s="8"/>
      <c r="EY501" s="8"/>
      <c r="EZ501" s="45"/>
      <c r="FA501" s="45"/>
      <c r="FB501" s="45"/>
      <c r="FC501" s="45"/>
      <c r="FD501" s="45"/>
      <c r="FE501" s="45"/>
      <c r="FF501" s="45"/>
      <c r="FG501" s="45"/>
      <c r="FH501" s="45"/>
      <c r="FI501" s="45"/>
      <c r="FJ501" s="45"/>
      <c r="FK501" s="45"/>
      <c r="FL501" s="45"/>
      <c r="FM501" s="45"/>
      <c r="FN501" s="45"/>
      <c r="FO501" s="45"/>
      <c r="FP501" s="45"/>
      <c r="FQ501" s="45"/>
      <c r="FR501" s="45"/>
      <c r="FS501" s="45"/>
    </row>
    <row r="502" spans="1:175" ht="15.5" x14ac:dyDescent="0.35">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8"/>
      <c r="AO502" s="8"/>
      <c r="AP502" s="8"/>
      <c r="AQ502" s="8"/>
      <c r="AR502" s="8"/>
      <c r="AS502" s="45"/>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45"/>
      <c r="DD502" s="45"/>
      <c r="DE502" s="45"/>
      <c r="DF502" s="45"/>
      <c r="DG502" s="45"/>
      <c r="DH502" s="45"/>
      <c r="DI502" s="45"/>
      <c r="DJ502" s="45"/>
      <c r="DK502" s="45"/>
      <c r="DL502" s="45"/>
      <c r="DM502" s="45"/>
      <c r="DN502" s="45"/>
      <c r="DO502" s="45"/>
      <c r="DP502" s="45"/>
      <c r="DQ502" s="45"/>
      <c r="DR502" s="45"/>
      <c r="DS502" s="45"/>
      <c r="DT502" s="45"/>
      <c r="DU502" s="45"/>
      <c r="DV502" s="45"/>
      <c r="DW502" s="45"/>
      <c r="DX502" s="45"/>
      <c r="DY502" s="45"/>
      <c r="DZ502" s="45"/>
      <c r="EA502" s="45"/>
      <c r="EB502" s="45"/>
      <c r="EC502" s="45"/>
      <c r="ED502" s="45"/>
      <c r="EE502" s="45"/>
      <c r="EF502" s="45"/>
      <c r="EG502" s="45"/>
      <c r="EH502" s="45"/>
      <c r="EI502" s="45"/>
      <c r="EJ502" s="45"/>
      <c r="EK502" s="45"/>
      <c r="EL502" s="45"/>
      <c r="EM502" s="45"/>
      <c r="EN502" s="45"/>
      <c r="EO502" s="45"/>
      <c r="EP502" s="45"/>
      <c r="EQ502" s="45"/>
      <c r="ER502" s="45"/>
      <c r="ES502" s="45"/>
      <c r="ET502" s="45"/>
      <c r="EU502" s="45"/>
      <c r="EV502" s="8"/>
      <c r="EW502" s="8"/>
      <c r="EX502" s="8"/>
      <c r="EY502" s="8"/>
      <c r="EZ502" s="45"/>
      <c r="FA502" s="45"/>
      <c r="FB502" s="45"/>
      <c r="FC502" s="45"/>
      <c r="FD502" s="45"/>
      <c r="FE502" s="45"/>
      <c r="FF502" s="45"/>
      <c r="FG502" s="45"/>
      <c r="FH502" s="45"/>
      <c r="FI502" s="45"/>
      <c r="FJ502" s="45"/>
      <c r="FK502" s="45"/>
      <c r="FL502" s="45"/>
      <c r="FM502" s="45"/>
      <c r="FN502" s="45"/>
      <c r="FO502" s="45"/>
      <c r="FP502" s="45"/>
      <c r="FQ502" s="45"/>
      <c r="FR502" s="45"/>
      <c r="FS502" s="45"/>
    </row>
    <row r="503" spans="1:175" ht="15.5" x14ac:dyDescent="0.35">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8"/>
      <c r="AO503" s="8"/>
      <c r="AP503" s="8"/>
      <c r="AQ503" s="8"/>
      <c r="AR503" s="8"/>
      <c r="AS503" s="45"/>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45"/>
      <c r="DD503" s="45"/>
      <c r="DE503" s="45"/>
      <c r="DF503" s="45"/>
      <c r="DG503" s="45"/>
      <c r="DH503" s="45"/>
      <c r="DI503" s="45"/>
      <c r="DJ503" s="45"/>
      <c r="DK503" s="45"/>
      <c r="DL503" s="45"/>
      <c r="DM503" s="45"/>
      <c r="DN503" s="45"/>
      <c r="DO503" s="45"/>
      <c r="DP503" s="45"/>
      <c r="DQ503" s="45"/>
      <c r="DR503" s="45"/>
      <c r="DS503" s="45"/>
      <c r="DT503" s="45"/>
      <c r="DU503" s="45"/>
      <c r="DV503" s="45"/>
      <c r="DW503" s="45"/>
      <c r="DX503" s="45"/>
      <c r="DY503" s="45"/>
      <c r="DZ503" s="45"/>
      <c r="EA503" s="45"/>
      <c r="EB503" s="45"/>
      <c r="EC503" s="45"/>
      <c r="ED503" s="45"/>
      <c r="EE503" s="45"/>
      <c r="EF503" s="45"/>
      <c r="EG503" s="45"/>
      <c r="EH503" s="45"/>
      <c r="EI503" s="45"/>
      <c r="EJ503" s="45"/>
      <c r="EK503" s="45"/>
      <c r="EL503" s="45"/>
      <c r="EM503" s="45"/>
      <c r="EN503" s="45"/>
      <c r="EO503" s="45"/>
      <c r="EP503" s="45"/>
      <c r="EQ503" s="45"/>
      <c r="ER503" s="45"/>
      <c r="ES503" s="45"/>
      <c r="ET503" s="45"/>
      <c r="EU503" s="45"/>
      <c r="EV503" s="8"/>
      <c r="EW503" s="8"/>
      <c r="EX503" s="8"/>
      <c r="EY503" s="8"/>
      <c r="EZ503" s="45"/>
      <c r="FA503" s="45"/>
      <c r="FB503" s="45"/>
      <c r="FC503" s="45"/>
      <c r="FD503" s="45"/>
      <c r="FE503" s="45"/>
      <c r="FF503" s="45"/>
      <c r="FG503" s="45"/>
      <c r="FH503" s="45"/>
      <c r="FI503" s="45"/>
      <c r="FJ503" s="45"/>
      <c r="FK503" s="45"/>
      <c r="FL503" s="45"/>
      <c r="FM503" s="45"/>
      <c r="FN503" s="45"/>
      <c r="FO503" s="45"/>
      <c r="FP503" s="45"/>
      <c r="FQ503" s="45"/>
      <c r="FR503" s="45"/>
      <c r="FS503" s="45"/>
    </row>
    <row r="504" spans="1:175" ht="15.5" x14ac:dyDescent="0.35">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8"/>
      <c r="AO504" s="8"/>
      <c r="AP504" s="8"/>
      <c r="AQ504" s="8"/>
      <c r="AR504" s="8"/>
      <c r="AS504" s="45"/>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45"/>
      <c r="DD504" s="45"/>
      <c r="DE504" s="45"/>
      <c r="DF504" s="45"/>
      <c r="DG504" s="45"/>
      <c r="DH504" s="45"/>
      <c r="DI504" s="45"/>
      <c r="DJ504" s="45"/>
      <c r="DK504" s="45"/>
      <c r="DL504" s="45"/>
      <c r="DM504" s="45"/>
      <c r="DN504" s="45"/>
      <c r="DO504" s="45"/>
      <c r="DP504" s="45"/>
      <c r="DQ504" s="45"/>
      <c r="DR504" s="45"/>
      <c r="DS504" s="45"/>
      <c r="DT504" s="45"/>
      <c r="DU504" s="45"/>
      <c r="DV504" s="45"/>
      <c r="DW504" s="45"/>
      <c r="DX504" s="45"/>
      <c r="DY504" s="45"/>
      <c r="DZ504" s="45"/>
      <c r="EA504" s="45"/>
      <c r="EB504" s="45"/>
      <c r="EC504" s="45"/>
      <c r="ED504" s="45"/>
      <c r="EE504" s="45"/>
      <c r="EF504" s="45"/>
      <c r="EG504" s="45"/>
      <c r="EH504" s="45"/>
      <c r="EI504" s="45"/>
      <c r="EJ504" s="45"/>
      <c r="EK504" s="45"/>
      <c r="EL504" s="45"/>
      <c r="EM504" s="45"/>
      <c r="EN504" s="45"/>
      <c r="EO504" s="45"/>
      <c r="EP504" s="45"/>
      <c r="EQ504" s="45"/>
      <c r="ER504" s="45"/>
      <c r="ES504" s="45"/>
      <c r="ET504" s="45"/>
      <c r="EU504" s="45"/>
      <c r="EV504" s="8"/>
      <c r="EW504" s="8"/>
      <c r="EX504" s="8"/>
      <c r="EY504" s="8"/>
      <c r="EZ504" s="45"/>
      <c r="FA504" s="45"/>
      <c r="FB504" s="45"/>
      <c r="FC504" s="45"/>
      <c r="FD504" s="45"/>
      <c r="FE504" s="45"/>
      <c r="FF504" s="45"/>
      <c r="FG504" s="45"/>
      <c r="FH504" s="45"/>
      <c r="FI504" s="45"/>
      <c r="FJ504" s="45"/>
      <c r="FK504" s="45"/>
      <c r="FL504" s="45"/>
      <c r="FM504" s="45"/>
      <c r="FN504" s="45"/>
      <c r="FO504" s="45"/>
      <c r="FP504" s="45"/>
      <c r="FQ504" s="45"/>
      <c r="FR504" s="45"/>
      <c r="FS504" s="45"/>
    </row>
    <row r="505" spans="1:175" ht="15.5" x14ac:dyDescent="0.35">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8"/>
      <c r="AO505" s="8"/>
      <c r="AP505" s="8"/>
      <c r="AQ505" s="8"/>
      <c r="AR505" s="8"/>
      <c r="AS505" s="45"/>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45"/>
      <c r="DD505" s="45"/>
      <c r="DE505" s="45"/>
      <c r="DF505" s="45"/>
      <c r="DG505" s="45"/>
      <c r="DH505" s="45"/>
      <c r="DI505" s="45"/>
      <c r="DJ505" s="45"/>
      <c r="DK505" s="45"/>
      <c r="DL505" s="45"/>
      <c r="DM505" s="45"/>
      <c r="DN505" s="45"/>
      <c r="DO505" s="45"/>
      <c r="DP505" s="45"/>
      <c r="DQ505" s="45"/>
      <c r="DR505" s="45"/>
      <c r="DS505" s="45"/>
      <c r="DT505" s="45"/>
      <c r="DU505" s="45"/>
      <c r="DV505" s="45"/>
      <c r="DW505" s="45"/>
      <c r="DX505" s="45"/>
      <c r="DY505" s="45"/>
      <c r="DZ505" s="45"/>
      <c r="EA505" s="45"/>
      <c r="EB505" s="45"/>
      <c r="EC505" s="45"/>
      <c r="ED505" s="45"/>
      <c r="EE505" s="45"/>
      <c r="EF505" s="45"/>
      <c r="EG505" s="45"/>
      <c r="EH505" s="45"/>
      <c r="EI505" s="45"/>
      <c r="EJ505" s="45"/>
      <c r="EK505" s="45"/>
      <c r="EL505" s="45"/>
      <c r="EM505" s="45"/>
      <c r="EN505" s="45"/>
      <c r="EO505" s="45"/>
      <c r="EP505" s="45"/>
      <c r="EQ505" s="45"/>
      <c r="ER505" s="45"/>
      <c r="ES505" s="45"/>
      <c r="ET505" s="45"/>
      <c r="EU505" s="45"/>
      <c r="EV505" s="8"/>
      <c r="EW505" s="8"/>
      <c r="EX505" s="8"/>
      <c r="EY505" s="8"/>
      <c r="EZ505" s="45"/>
      <c r="FA505" s="45"/>
      <c r="FB505" s="45"/>
      <c r="FC505" s="45"/>
      <c r="FD505" s="45"/>
      <c r="FE505" s="45"/>
      <c r="FF505" s="45"/>
      <c r="FG505" s="45"/>
      <c r="FH505" s="45"/>
      <c r="FI505" s="45"/>
      <c r="FJ505" s="45"/>
      <c r="FK505" s="45"/>
      <c r="FL505" s="45"/>
      <c r="FM505" s="45"/>
      <c r="FN505" s="45"/>
      <c r="FO505" s="45"/>
      <c r="FP505" s="45"/>
      <c r="FQ505" s="45"/>
      <c r="FR505" s="45"/>
      <c r="FS505" s="45"/>
    </row>
    <row r="506" spans="1:175" ht="15.5" x14ac:dyDescent="0.35">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8"/>
      <c r="AO506" s="8"/>
      <c r="AP506" s="8"/>
      <c r="AQ506" s="8"/>
      <c r="AR506" s="8"/>
      <c r="AS506" s="45"/>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45"/>
      <c r="DD506" s="45"/>
      <c r="DE506" s="45"/>
      <c r="DF506" s="45"/>
      <c r="DG506" s="45"/>
      <c r="DH506" s="45"/>
      <c r="DI506" s="45"/>
      <c r="DJ506" s="45"/>
      <c r="DK506" s="45"/>
      <c r="DL506" s="45"/>
      <c r="DM506" s="45"/>
      <c r="DN506" s="45"/>
      <c r="DO506" s="45"/>
      <c r="DP506" s="45"/>
      <c r="DQ506" s="45"/>
      <c r="DR506" s="45"/>
      <c r="DS506" s="45"/>
      <c r="DT506" s="45"/>
      <c r="DU506" s="45"/>
      <c r="DV506" s="45"/>
      <c r="DW506" s="45"/>
      <c r="DX506" s="45"/>
      <c r="DY506" s="45"/>
      <c r="DZ506" s="45"/>
      <c r="EA506" s="45"/>
      <c r="EB506" s="45"/>
      <c r="EC506" s="45"/>
      <c r="ED506" s="45"/>
      <c r="EE506" s="45"/>
      <c r="EF506" s="45"/>
      <c r="EG506" s="45"/>
      <c r="EH506" s="45"/>
      <c r="EI506" s="45"/>
      <c r="EJ506" s="45"/>
      <c r="EK506" s="45"/>
      <c r="EL506" s="45"/>
      <c r="EM506" s="45"/>
      <c r="EN506" s="45"/>
      <c r="EO506" s="45"/>
      <c r="EP506" s="45"/>
      <c r="EQ506" s="45"/>
      <c r="ER506" s="45"/>
      <c r="ES506" s="45"/>
      <c r="ET506" s="45"/>
      <c r="EU506" s="45"/>
      <c r="EV506" s="8"/>
      <c r="EW506" s="8"/>
      <c r="EX506" s="8"/>
      <c r="EY506" s="8"/>
      <c r="EZ506" s="45"/>
      <c r="FA506" s="45"/>
      <c r="FB506" s="45"/>
      <c r="FC506" s="45"/>
      <c r="FD506" s="45"/>
      <c r="FE506" s="45"/>
      <c r="FF506" s="45"/>
      <c r="FG506" s="45"/>
      <c r="FH506" s="45"/>
      <c r="FI506" s="45"/>
      <c r="FJ506" s="45"/>
      <c r="FK506" s="45"/>
      <c r="FL506" s="45"/>
      <c r="FM506" s="45"/>
      <c r="FN506" s="45"/>
      <c r="FO506" s="45"/>
      <c r="FP506" s="45"/>
      <c r="FQ506" s="45"/>
      <c r="FR506" s="45"/>
      <c r="FS506" s="45"/>
    </row>
    <row r="507" spans="1:175" ht="15.5" x14ac:dyDescent="0.35">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8"/>
      <c r="AO507" s="8"/>
      <c r="AP507" s="8"/>
      <c r="AQ507" s="8"/>
      <c r="AR507" s="8"/>
      <c r="AS507" s="45"/>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45"/>
      <c r="DD507" s="45"/>
      <c r="DE507" s="45"/>
      <c r="DF507" s="45"/>
      <c r="DG507" s="45"/>
      <c r="DH507" s="45"/>
      <c r="DI507" s="45"/>
      <c r="DJ507" s="45"/>
      <c r="DK507" s="45"/>
      <c r="DL507" s="45"/>
      <c r="DM507" s="45"/>
      <c r="DN507" s="45"/>
      <c r="DO507" s="45"/>
      <c r="DP507" s="45"/>
      <c r="DQ507" s="45"/>
      <c r="DR507" s="45"/>
      <c r="DS507" s="45"/>
      <c r="DT507" s="45"/>
      <c r="DU507" s="45"/>
      <c r="DV507" s="45"/>
      <c r="DW507" s="45"/>
      <c r="DX507" s="45"/>
      <c r="DY507" s="45"/>
      <c r="DZ507" s="45"/>
      <c r="EA507" s="45"/>
      <c r="EB507" s="45"/>
      <c r="EC507" s="45"/>
      <c r="ED507" s="45"/>
      <c r="EE507" s="45"/>
      <c r="EF507" s="45"/>
      <c r="EG507" s="45"/>
      <c r="EH507" s="45"/>
      <c r="EI507" s="45"/>
      <c r="EJ507" s="45"/>
      <c r="EK507" s="45"/>
      <c r="EL507" s="45"/>
      <c r="EM507" s="45"/>
      <c r="EN507" s="45"/>
      <c r="EO507" s="45"/>
      <c r="EP507" s="45"/>
      <c r="EQ507" s="45"/>
      <c r="ER507" s="45"/>
      <c r="ES507" s="45"/>
      <c r="ET507" s="45"/>
      <c r="EU507" s="45"/>
      <c r="EV507" s="8"/>
      <c r="EW507" s="8"/>
      <c r="EX507" s="8"/>
      <c r="EY507" s="8"/>
      <c r="EZ507" s="45"/>
      <c r="FA507" s="45"/>
      <c r="FB507" s="45"/>
      <c r="FC507" s="45"/>
      <c r="FD507" s="45"/>
      <c r="FE507" s="45"/>
      <c r="FF507" s="45"/>
      <c r="FG507" s="45"/>
      <c r="FH507" s="45"/>
      <c r="FI507" s="45"/>
      <c r="FJ507" s="45"/>
      <c r="FK507" s="45"/>
      <c r="FL507" s="45"/>
      <c r="FM507" s="45"/>
      <c r="FN507" s="45"/>
      <c r="FO507" s="45"/>
      <c r="FP507" s="45"/>
      <c r="FQ507" s="45"/>
      <c r="FR507" s="45"/>
      <c r="FS507" s="45"/>
    </row>
    <row r="508" spans="1:175" ht="15.5" x14ac:dyDescent="0.35">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8"/>
      <c r="AO508" s="8"/>
      <c r="AP508" s="8"/>
      <c r="AQ508" s="8"/>
      <c r="AR508" s="8"/>
      <c r="AS508" s="45"/>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45"/>
      <c r="DD508" s="45"/>
      <c r="DE508" s="45"/>
      <c r="DF508" s="45"/>
      <c r="DG508" s="45"/>
      <c r="DH508" s="45"/>
      <c r="DI508" s="45"/>
      <c r="DJ508" s="45"/>
      <c r="DK508" s="45"/>
      <c r="DL508" s="45"/>
      <c r="DM508" s="45"/>
      <c r="DN508" s="45"/>
      <c r="DO508" s="45"/>
      <c r="DP508" s="45"/>
      <c r="DQ508" s="45"/>
      <c r="DR508" s="45"/>
      <c r="DS508" s="45"/>
      <c r="DT508" s="45"/>
      <c r="DU508" s="45"/>
      <c r="DV508" s="45"/>
      <c r="DW508" s="45"/>
      <c r="DX508" s="45"/>
      <c r="DY508" s="45"/>
      <c r="DZ508" s="45"/>
      <c r="EA508" s="45"/>
      <c r="EB508" s="45"/>
      <c r="EC508" s="45"/>
      <c r="ED508" s="45"/>
      <c r="EE508" s="45"/>
      <c r="EF508" s="45"/>
      <c r="EG508" s="45"/>
      <c r="EH508" s="45"/>
      <c r="EI508" s="45"/>
      <c r="EJ508" s="45"/>
      <c r="EK508" s="45"/>
      <c r="EL508" s="45"/>
      <c r="EM508" s="45"/>
      <c r="EN508" s="45"/>
      <c r="EO508" s="45"/>
      <c r="EP508" s="45"/>
      <c r="EQ508" s="45"/>
      <c r="ER508" s="45"/>
      <c r="ES508" s="45"/>
      <c r="ET508" s="45"/>
      <c r="EU508" s="45"/>
      <c r="EV508" s="8"/>
      <c r="EW508" s="8"/>
      <c r="EX508" s="8"/>
      <c r="EY508" s="8"/>
      <c r="EZ508" s="45"/>
      <c r="FA508" s="45"/>
      <c r="FB508" s="45"/>
      <c r="FC508" s="45"/>
      <c r="FD508" s="45"/>
      <c r="FE508" s="45"/>
      <c r="FF508" s="45"/>
      <c r="FG508" s="45"/>
      <c r="FH508" s="45"/>
      <c r="FI508" s="45"/>
      <c r="FJ508" s="45"/>
      <c r="FK508" s="45"/>
      <c r="FL508" s="45"/>
      <c r="FM508" s="45"/>
      <c r="FN508" s="45"/>
      <c r="FO508" s="45"/>
      <c r="FP508" s="45"/>
      <c r="FQ508" s="45"/>
      <c r="FR508" s="45"/>
      <c r="FS508" s="45"/>
    </row>
    <row r="509" spans="1:175" ht="15.5" x14ac:dyDescent="0.35">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8"/>
      <c r="AO509" s="8"/>
      <c r="AP509" s="8"/>
      <c r="AQ509" s="8"/>
      <c r="AR509" s="8"/>
      <c r="AS509" s="45"/>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45"/>
      <c r="DD509" s="45"/>
      <c r="DE509" s="45"/>
      <c r="DF509" s="45"/>
      <c r="DG509" s="45"/>
      <c r="DH509" s="45"/>
      <c r="DI509" s="45"/>
      <c r="DJ509" s="45"/>
      <c r="DK509" s="45"/>
      <c r="DL509" s="45"/>
      <c r="DM509" s="45"/>
      <c r="DN509" s="45"/>
      <c r="DO509" s="45"/>
      <c r="DP509" s="45"/>
      <c r="DQ509" s="45"/>
      <c r="DR509" s="45"/>
      <c r="DS509" s="45"/>
      <c r="DT509" s="45"/>
      <c r="DU509" s="45"/>
      <c r="DV509" s="45"/>
      <c r="DW509" s="45"/>
      <c r="DX509" s="45"/>
      <c r="DY509" s="45"/>
      <c r="DZ509" s="45"/>
      <c r="EA509" s="45"/>
      <c r="EB509" s="45"/>
      <c r="EC509" s="45"/>
      <c r="ED509" s="45"/>
      <c r="EE509" s="45"/>
      <c r="EF509" s="45"/>
      <c r="EG509" s="45"/>
      <c r="EH509" s="45"/>
      <c r="EI509" s="45"/>
      <c r="EJ509" s="45"/>
      <c r="EK509" s="45"/>
      <c r="EL509" s="45"/>
      <c r="EM509" s="45"/>
      <c r="EN509" s="45"/>
      <c r="EO509" s="45"/>
      <c r="EP509" s="45"/>
      <c r="EQ509" s="45"/>
      <c r="ER509" s="45"/>
      <c r="ES509" s="45"/>
      <c r="ET509" s="45"/>
      <c r="EU509" s="45"/>
      <c r="EV509" s="8"/>
      <c r="EW509" s="8"/>
      <c r="EX509" s="8"/>
      <c r="EY509" s="8"/>
      <c r="EZ509" s="45"/>
      <c r="FA509" s="45"/>
      <c r="FB509" s="45"/>
      <c r="FC509" s="45"/>
      <c r="FD509" s="45"/>
      <c r="FE509" s="45"/>
      <c r="FF509" s="45"/>
      <c r="FG509" s="45"/>
      <c r="FH509" s="45"/>
      <c r="FI509" s="45"/>
      <c r="FJ509" s="45"/>
      <c r="FK509" s="45"/>
      <c r="FL509" s="45"/>
      <c r="FM509" s="45"/>
      <c r="FN509" s="45"/>
      <c r="FO509" s="45"/>
      <c r="FP509" s="45"/>
      <c r="FQ509" s="45"/>
      <c r="FR509" s="45"/>
      <c r="FS509" s="45"/>
    </row>
    <row r="510" spans="1:175" ht="15.5" x14ac:dyDescent="0.35">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8"/>
      <c r="AO510" s="8"/>
      <c r="AP510" s="8"/>
      <c r="AQ510" s="8"/>
      <c r="AR510" s="8"/>
      <c r="AS510" s="45"/>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45"/>
      <c r="DD510" s="45"/>
      <c r="DE510" s="45"/>
      <c r="DF510" s="45"/>
      <c r="DG510" s="45"/>
      <c r="DH510" s="45"/>
      <c r="DI510" s="45"/>
      <c r="DJ510" s="45"/>
      <c r="DK510" s="45"/>
      <c r="DL510" s="45"/>
      <c r="DM510" s="45"/>
      <c r="DN510" s="45"/>
      <c r="DO510" s="45"/>
      <c r="DP510" s="45"/>
      <c r="DQ510" s="45"/>
      <c r="DR510" s="45"/>
      <c r="DS510" s="45"/>
      <c r="DT510" s="45"/>
      <c r="DU510" s="45"/>
      <c r="DV510" s="45"/>
      <c r="DW510" s="45"/>
      <c r="DX510" s="45"/>
      <c r="DY510" s="45"/>
      <c r="DZ510" s="45"/>
      <c r="EA510" s="45"/>
      <c r="EB510" s="45"/>
      <c r="EC510" s="45"/>
      <c r="ED510" s="45"/>
      <c r="EE510" s="45"/>
      <c r="EF510" s="45"/>
      <c r="EG510" s="45"/>
      <c r="EH510" s="45"/>
      <c r="EI510" s="45"/>
      <c r="EJ510" s="45"/>
      <c r="EK510" s="45"/>
      <c r="EL510" s="45"/>
      <c r="EM510" s="45"/>
      <c r="EN510" s="45"/>
      <c r="EO510" s="45"/>
      <c r="EP510" s="45"/>
      <c r="EQ510" s="45"/>
      <c r="ER510" s="45"/>
      <c r="ES510" s="45"/>
      <c r="ET510" s="45"/>
      <c r="EU510" s="45"/>
      <c r="EV510" s="8"/>
      <c r="EW510" s="8"/>
      <c r="EX510" s="8"/>
      <c r="EY510" s="8"/>
      <c r="EZ510" s="45"/>
      <c r="FA510" s="45"/>
      <c r="FB510" s="45"/>
      <c r="FC510" s="45"/>
      <c r="FD510" s="45"/>
      <c r="FE510" s="45"/>
      <c r="FF510" s="45"/>
      <c r="FG510" s="45"/>
      <c r="FH510" s="45"/>
      <c r="FI510" s="45"/>
      <c r="FJ510" s="45"/>
      <c r="FK510" s="45"/>
      <c r="FL510" s="45"/>
      <c r="FM510" s="45"/>
      <c r="FN510" s="45"/>
      <c r="FO510" s="45"/>
      <c r="FP510" s="45"/>
      <c r="FQ510" s="45"/>
      <c r="FR510" s="45"/>
      <c r="FS510" s="45"/>
    </row>
    <row r="511" spans="1:175" ht="15.5" x14ac:dyDescent="0.35">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8"/>
      <c r="AO511" s="8"/>
      <c r="AP511" s="8"/>
      <c r="AQ511" s="8"/>
      <c r="AR511" s="8"/>
      <c r="AS511" s="45"/>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45"/>
      <c r="DD511" s="45"/>
      <c r="DE511" s="45"/>
      <c r="DF511" s="45"/>
      <c r="DG511" s="45"/>
      <c r="DH511" s="45"/>
      <c r="DI511" s="45"/>
      <c r="DJ511" s="45"/>
      <c r="DK511" s="45"/>
      <c r="DL511" s="45"/>
      <c r="DM511" s="45"/>
      <c r="DN511" s="45"/>
      <c r="DO511" s="45"/>
      <c r="DP511" s="45"/>
      <c r="DQ511" s="45"/>
      <c r="DR511" s="45"/>
      <c r="DS511" s="45"/>
      <c r="DT511" s="45"/>
      <c r="DU511" s="45"/>
      <c r="DV511" s="45"/>
      <c r="DW511" s="45"/>
      <c r="DX511" s="45"/>
      <c r="DY511" s="45"/>
      <c r="DZ511" s="45"/>
      <c r="EA511" s="45"/>
      <c r="EB511" s="45"/>
      <c r="EC511" s="45"/>
      <c r="ED511" s="45"/>
      <c r="EE511" s="45"/>
      <c r="EF511" s="45"/>
      <c r="EG511" s="45"/>
      <c r="EH511" s="45"/>
      <c r="EI511" s="45"/>
      <c r="EJ511" s="45"/>
      <c r="EK511" s="45"/>
      <c r="EL511" s="45"/>
      <c r="EM511" s="45"/>
      <c r="EN511" s="45"/>
      <c r="EO511" s="45"/>
      <c r="EP511" s="45"/>
      <c r="EQ511" s="45"/>
      <c r="ER511" s="45"/>
      <c r="ES511" s="45"/>
      <c r="ET511" s="45"/>
      <c r="EU511" s="45"/>
      <c r="EV511" s="8"/>
      <c r="EW511" s="8"/>
      <c r="EX511" s="8"/>
      <c r="EY511" s="8"/>
      <c r="EZ511" s="45"/>
      <c r="FA511" s="45"/>
      <c r="FB511" s="45"/>
      <c r="FC511" s="45"/>
      <c r="FD511" s="45"/>
      <c r="FE511" s="45"/>
      <c r="FF511" s="45"/>
      <c r="FG511" s="45"/>
      <c r="FH511" s="45"/>
      <c r="FI511" s="45"/>
      <c r="FJ511" s="45"/>
      <c r="FK511" s="45"/>
      <c r="FL511" s="45"/>
      <c r="FM511" s="45"/>
      <c r="FN511" s="45"/>
      <c r="FO511" s="45"/>
      <c r="FP511" s="45"/>
      <c r="FQ511" s="45"/>
      <c r="FR511" s="45"/>
      <c r="FS511" s="45"/>
    </row>
    <row r="512" spans="1:175" ht="15.5" x14ac:dyDescent="0.35">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8"/>
      <c r="AO512" s="8"/>
      <c r="AP512" s="8"/>
      <c r="AQ512" s="8"/>
      <c r="AR512" s="8"/>
      <c r="AS512" s="45"/>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45"/>
      <c r="DD512" s="45"/>
      <c r="DE512" s="45"/>
      <c r="DF512" s="45"/>
      <c r="DG512" s="45"/>
      <c r="DH512" s="45"/>
      <c r="DI512" s="45"/>
      <c r="DJ512" s="45"/>
      <c r="DK512" s="45"/>
      <c r="DL512" s="45"/>
      <c r="DM512" s="45"/>
      <c r="DN512" s="45"/>
      <c r="DO512" s="45"/>
      <c r="DP512" s="45"/>
      <c r="DQ512" s="45"/>
      <c r="DR512" s="45"/>
      <c r="DS512" s="45"/>
      <c r="DT512" s="45"/>
      <c r="DU512" s="45"/>
      <c r="DV512" s="45"/>
      <c r="DW512" s="45"/>
      <c r="DX512" s="45"/>
      <c r="DY512" s="45"/>
      <c r="DZ512" s="45"/>
      <c r="EA512" s="45"/>
      <c r="EB512" s="45"/>
      <c r="EC512" s="45"/>
      <c r="ED512" s="45"/>
      <c r="EE512" s="45"/>
      <c r="EF512" s="45"/>
      <c r="EG512" s="45"/>
      <c r="EH512" s="45"/>
      <c r="EI512" s="45"/>
      <c r="EJ512" s="45"/>
      <c r="EK512" s="45"/>
      <c r="EL512" s="45"/>
      <c r="EM512" s="45"/>
      <c r="EN512" s="45"/>
      <c r="EO512" s="45"/>
      <c r="EP512" s="45"/>
      <c r="EQ512" s="45"/>
      <c r="ER512" s="45"/>
      <c r="ES512" s="45"/>
      <c r="ET512" s="45"/>
      <c r="EU512" s="45"/>
      <c r="EV512" s="8"/>
      <c r="EW512" s="8"/>
      <c r="EX512" s="8"/>
      <c r="EY512" s="8"/>
      <c r="EZ512" s="45"/>
      <c r="FA512" s="45"/>
      <c r="FB512" s="45"/>
      <c r="FC512" s="45"/>
      <c r="FD512" s="45"/>
      <c r="FE512" s="45"/>
      <c r="FF512" s="45"/>
      <c r="FG512" s="45"/>
      <c r="FH512" s="45"/>
      <c r="FI512" s="45"/>
      <c r="FJ512" s="45"/>
      <c r="FK512" s="45"/>
      <c r="FL512" s="45"/>
      <c r="FM512" s="45"/>
      <c r="FN512" s="45"/>
      <c r="FO512" s="45"/>
      <c r="FP512" s="45"/>
      <c r="FQ512" s="45"/>
      <c r="FR512" s="45"/>
      <c r="FS512" s="45"/>
    </row>
    <row r="513" spans="1:175" ht="15.5" x14ac:dyDescent="0.35">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8"/>
      <c r="AO513" s="8"/>
      <c r="AP513" s="8"/>
      <c r="AQ513" s="8"/>
      <c r="AR513" s="8"/>
      <c r="AS513" s="45"/>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45"/>
      <c r="DD513" s="45"/>
      <c r="DE513" s="45"/>
      <c r="DF513" s="45"/>
      <c r="DG513" s="45"/>
      <c r="DH513" s="45"/>
      <c r="DI513" s="45"/>
      <c r="DJ513" s="45"/>
      <c r="DK513" s="45"/>
      <c r="DL513" s="45"/>
      <c r="DM513" s="45"/>
      <c r="DN513" s="45"/>
      <c r="DO513" s="45"/>
      <c r="DP513" s="45"/>
      <c r="DQ513" s="45"/>
      <c r="DR513" s="45"/>
      <c r="DS513" s="45"/>
      <c r="DT513" s="45"/>
      <c r="DU513" s="45"/>
      <c r="DV513" s="45"/>
      <c r="DW513" s="45"/>
      <c r="DX513" s="45"/>
      <c r="DY513" s="45"/>
      <c r="DZ513" s="45"/>
      <c r="EA513" s="45"/>
      <c r="EB513" s="45"/>
      <c r="EC513" s="45"/>
      <c r="ED513" s="45"/>
      <c r="EE513" s="45"/>
      <c r="EF513" s="45"/>
      <c r="EG513" s="45"/>
      <c r="EH513" s="45"/>
      <c r="EI513" s="45"/>
      <c r="EJ513" s="45"/>
      <c r="EK513" s="45"/>
      <c r="EL513" s="45"/>
      <c r="EM513" s="45"/>
      <c r="EN513" s="45"/>
      <c r="EO513" s="45"/>
      <c r="EP513" s="45"/>
      <c r="EQ513" s="45"/>
      <c r="ER513" s="45"/>
      <c r="ES513" s="45"/>
      <c r="ET513" s="45"/>
      <c r="EU513" s="45"/>
      <c r="EV513" s="8"/>
      <c r="EW513" s="8"/>
      <c r="EX513" s="8"/>
      <c r="EY513" s="8"/>
      <c r="EZ513" s="45"/>
      <c r="FA513" s="45"/>
      <c r="FB513" s="45"/>
      <c r="FC513" s="45"/>
      <c r="FD513" s="45"/>
      <c r="FE513" s="45"/>
      <c r="FF513" s="45"/>
      <c r="FG513" s="45"/>
      <c r="FH513" s="45"/>
      <c r="FI513" s="45"/>
      <c r="FJ513" s="45"/>
      <c r="FK513" s="45"/>
      <c r="FL513" s="45"/>
      <c r="FM513" s="45"/>
      <c r="FN513" s="45"/>
      <c r="FO513" s="45"/>
      <c r="FP513" s="45"/>
      <c r="FQ513" s="45"/>
      <c r="FR513" s="45"/>
      <c r="FS513" s="45"/>
    </row>
    <row r="514" spans="1:175" ht="15.5" x14ac:dyDescent="0.35">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8"/>
      <c r="AO514" s="8"/>
      <c r="AP514" s="8"/>
      <c r="AQ514" s="8"/>
      <c r="AR514" s="8"/>
      <c r="AS514" s="45"/>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45"/>
      <c r="DD514" s="45"/>
      <c r="DE514" s="45"/>
      <c r="DF514" s="45"/>
      <c r="DG514" s="45"/>
      <c r="DH514" s="45"/>
      <c r="DI514" s="45"/>
      <c r="DJ514" s="45"/>
      <c r="DK514" s="45"/>
      <c r="DL514" s="45"/>
      <c r="DM514" s="45"/>
      <c r="DN514" s="45"/>
      <c r="DO514" s="45"/>
      <c r="DP514" s="45"/>
      <c r="DQ514" s="45"/>
      <c r="DR514" s="45"/>
      <c r="DS514" s="45"/>
      <c r="DT514" s="45"/>
      <c r="DU514" s="45"/>
      <c r="DV514" s="45"/>
      <c r="DW514" s="45"/>
      <c r="DX514" s="45"/>
      <c r="DY514" s="45"/>
      <c r="DZ514" s="45"/>
      <c r="EA514" s="45"/>
      <c r="EB514" s="45"/>
      <c r="EC514" s="45"/>
      <c r="ED514" s="45"/>
      <c r="EE514" s="45"/>
      <c r="EF514" s="45"/>
      <c r="EG514" s="45"/>
      <c r="EH514" s="45"/>
      <c r="EI514" s="45"/>
      <c r="EJ514" s="45"/>
      <c r="EK514" s="45"/>
      <c r="EL514" s="45"/>
      <c r="EM514" s="45"/>
      <c r="EN514" s="45"/>
      <c r="EO514" s="45"/>
      <c r="EP514" s="45"/>
      <c r="EQ514" s="45"/>
      <c r="ER514" s="45"/>
      <c r="ES514" s="45"/>
      <c r="ET514" s="45"/>
      <c r="EU514" s="45"/>
      <c r="EV514" s="8"/>
      <c r="EW514" s="8"/>
      <c r="EX514" s="8"/>
      <c r="EY514" s="8"/>
      <c r="EZ514" s="45"/>
      <c r="FA514" s="45"/>
      <c r="FB514" s="45"/>
      <c r="FC514" s="45"/>
      <c r="FD514" s="45"/>
      <c r="FE514" s="45"/>
      <c r="FF514" s="45"/>
      <c r="FG514" s="45"/>
      <c r="FH514" s="45"/>
      <c r="FI514" s="45"/>
      <c r="FJ514" s="45"/>
      <c r="FK514" s="45"/>
      <c r="FL514" s="45"/>
      <c r="FM514" s="45"/>
      <c r="FN514" s="45"/>
      <c r="FO514" s="45"/>
      <c r="FP514" s="45"/>
      <c r="FQ514" s="45"/>
      <c r="FR514" s="45"/>
      <c r="FS514" s="45"/>
    </row>
    <row r="515" spans="1:175" ht="15.5" x14ac:dyDescent="0.35">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8"/>
      <c r="AO515" s="8"/>
      <c r="AP515" s="8"/>
      <c r="AQ515" s="8"/>
      <c r="AR515" s="8"/>
      <c r="AS515" s="45"/>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45"/>
      <c r="DD515" s="45"/>
      <c r="DE515" s="45"/>
      <c r="DF515" s="45"/>
      <c r="DG515" s="45"/>
      <c r="DH515" s="45"/>
      <c r="DI515" s="45"/>
      <c r="DJ515" s="45"/>
      <c r="DK515" s="45"/>
      <c r="DL515" s="45"/>
      <c r="DM515" s="45"/>
      <c r="DN515" s="45"/>
      <c r="DO515" s="45"/>
      <c r="DP515" s="45"/>
      <c r="DQ515" s="45"/>
      <c r="DR515" s="45"/>
      <c r="DS515" s="45"/>
      <c r="DT515" s="45"/>
      <c r="DU515" s="45"/>
      <c r="DV515" s="45"/>
      <c r="DW515" s="45"/>
      <c r="DX515" s="45"/>
      <c r="DY515" s="45"/>
      <c r="DZ515" s="45"/>
      <c r="EA515" s="45"/>
      <c r="EB515" s="45"/>
      <c r="EC515" s="45"/>
      <c r="ED515" s="45"/>
      <c r="EE515" s="45"/>
      <c r="EF515" s="45"/>
      <c r="EG515" s="45"/>
      <c r="EH515" s="45"/>
      <c r="EI515" s="45"/>
      <c r="EJ515" s="45"/>
      <c r="EK515" s="45"/>
      <c r="EL515" s="45"/>
      <c r="EM515" s="45"/>
      <c r="EN515" s="45"/>
      <c r="EO515" s="45"/>
      <c r="EP515" s="45"/>
      <c r="EQ515" s="45"/>
      <c r="ER515" s="45"/>
      <c r="ES515" s="45"/>
      <c r="ET515" s="45"/>
      <c r="EU515" s="45"/>
      <c r="EV515" s="8"/>
      <c r="EW515" s="8"/>
      <c r="EX515" s="8"/>
      <c r="EY515" s="8"/>
      <c r="EZ515" s="45"/>
      <c r="FA515" s="45"/>
      <c r="FB515" s="45"/>
      <c r="FC515" s="45"/>
      <c r="FD515" s="45"/>
      <c r="FE515" s="45"/>
      <c r="FF515" s="45"/>
      <c r="FG515" s="45"/>
      <c r="FH515" s="45"/>
      <c r="FI515" s="45"/>
      <c r="FJ515" s="45"/>
      <c r="FK515" s="45"/>
      <c r="FL515" s="45"/>
      <c r="FM515" s="45"/>
      <c r="FN515" s="45"/>
      <c r="FO515" s="45"/>
      <c r="FP515" s="45"/>
      <c r="FQ515" s="45"/>
      <c r="FR515" s="45"/>
      <c r="FS515" s="45"/>
    </row>
    <row r="516" spans="1:175" ht="15.5" x14ac:dyDescent="0.35">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8"/>
      <c r="AO516" s="8"/>
      <c r="AP516" s="8"/>
      <c r="AQ516" s="8"/>
      <c r="AR516" s="8"/>
      <c r="AS516" s="45"/>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45"/>
      <c r="DD516" s="45"/>
      <c r="DE516" s="45"/>
      <c r="DF516" s="45"/>
      <c r="DG516" s="45"/>
      <c r="DH516" s="45"/>
      <c r="DI516" s="45"/>
      <c r="DJ516" s="45"/>
      <c r="DK516" s="45"/>
      <c r="DL516" s="45"/>
      <c r="DM516" s="45"/>
      <c r="DN516" s="45"/>
      <c r="DO516" s="45"/>
      <c r="DP516" s="45"/>
      <c r="DQ516" s="45"/>
      <c r="DR516" s="45"/>
      <c r="DS516" s="45"/>
      <c r="DT516" s="45"/>
      <c r="DU516" s="45"/>
      <c r="DV516" s="45"/>
      <c r="DW516" s="45"/>
      <c r="DX516" s="45"/>
      <c r="DY516" s="45"/>
      <c r="DZ516" s="45"/>
      <c r="EA516" s="45"/>
      <c r="EB516" s="45"/>
      <c r="EC516" s="45"/>
      <c r="ED516" s="45"/>
      <c r="EE516" s="45"/>
      <c r="EF516" s="45"/>
      <c r="EG516" s="45"/>
      <c r="EH516" s="45"/>
      <c r="EI516" s="45"/>
      <c r="EJ516" s="45"/>
      <c r="EK516" s="45"/>
      <c r="EL516" s="45"/>
      <c r="EM516" s="45"/>
      <c r="EN516" s="45"/>
      <c r="EO516" s="45"/>
      <c r="EP516" s="45"/>
      <c r="EQ516" s="45"/>
      <c r="ER516" s="45"/>
      <c r="ES516" s="45"/>
      <c r="ET516" s="45"/>
      <c r="EU516" s="45"/>
      <c r="EV516" s="8"/>
      <c r="EW516" s="8"/>
      <c r="EX516" s="8"/>
      <c r="EY516" s="8"/>
      <c r="EZ516" s="45"/>
      <c r="FA516" s="45"/>
      <c r="FB516" s="45"/>
      <c r="FC516" s="45"/>
      <c r="FD516" s="45"/>
      <c r="FE516" s="45"/>
      <c r="FF516" s="45"/>
      <c r="FG516" s="45"/>
      <c r="FH516" s="45"/>
      <c r="FI516" s="45"/>
      <c r="FJ516" s="45"/>
      <c r="FK516" s="45"/>
      <c r="FL516" s="45"/>
      <c r="FM516" s="45"/>
      <c r="FN516" s="45"/>
      <c r="FO516" s="45"/>
      <c r="FP516" s="45"/>
      <c r="FQ516" s="45"/>
      <c r="FR516" s="45"/>
      <c r="FS516" s="45"/>
    </row>
    <row r="517" spans="1:175" ht="15.5" x14ac:dyDescent="0.35">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8"/>
      <c r="AO517" s="8"/>
      <c r="AP517" s="8"/>
      <c r="AQ517" s="8"/>
      <c r="AR517" s="8"/>
      <c r="AS517" s="45"/>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45"/>
      <c r="DD517" s="45"/>
      <c r="DE517" s="45"/>
      <c r="DF517" s="45"/>
      <c r="DG517" s="45"/>
      <c r="DH517" s="45"/>
      <c r="DI517" s="45"/>
      <c r="DJ517" s="45"/>
      <c r="DK517" s="45"/>
      <c r="DL517" s="45"/>
      <c r="DM517" s="45"/>
      <c r="DN517" s="45"/>
      <c r="DO517" s="45"/>
      <c r="DP517" s="45"/>
      <c r="DQ517" s="45"/>
      <c r="DR517" s="45"/>
      <c r="DS517" s="45"/>
      <c r="DT517" s="45"/>
      <c r="DU517" s="45"/>
      <c r="DV517" s="45"/>
      <c r="DW517" s="45"/>
      <c r="DX517" s="45"/>
      <c r="DY517" s="45"/>
      <c r="DZ517" s="45"/>
      <c r="EA517" s="45"/>
      <c r="EB517" s="45"/>
      <c r="EC517" s="45"/>
      <c r="ED517" s="45"/>
      <c r="EE517" s="45"/>
      <c r="EF517" s="45"/>
      <c r="EG517" s="45"/>
      <c r="EH517" s="45"/>
      <c r="EI517" s="45"/>
      <c r="EJ517" s="45"/>
      <c r="EK517" s="45"/>
      <c r="EL517" s="45"/>
      <c r="EM517" s="45"/>
      <c r="EN517" s="45"/>
      <c r="EO517" s="45"/>
      <c r="EP517" s="45"/>
      <c r="EQ517" s="45"/>
      <c r="ER517" s="45"/>
      <c r="ES517" s="45"/>
      <c r="ET517" s="45"/>
      <c r="EU517" s="45"/>
      <c r="EV517" s="8"/>
      <c r="EW517" s="8"/>
      <c r="EX517" s="8"/>
      <c r="EY517" s="8"/>
      <c r="EZ517" s="45"/>
      <c r="FA517" s="45"/>
      <c r="FB517" s="45"/>
      <c r="FC517" s="45"/>
      <c r="FD517" s="45"/>
      <c r="FE517" s="45"/>
      <c r="FF517" s="45"/>
      <c r="FG517" s="45"/>
      <c r="FH517" s="45"/>
      <c r="FI517" s="45"/>
      <c r="FJ517" s="45"/>
      <c r="FK517" s="45"/>
      <c r="FL517" s="45"/>
      <c r="FM517" s="45"/>
      <c r="FN517" s="45"/>
      <c r="FO517" s="45"/>
      <c r="FP517" s="45"/>
      <c r="FQ517" s="45"/>
      <c r="FR517" s="45"/>
      <c r="FS517" s="45"/>
    </row>
    <row r="518" spans="1:175" ht="15.5" x14ac:dyDescent="0.35">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8"/>
      <c r="AO518" s="8"/>
      <c r="AP518" s="8"/>
      <c r="AQ518" s="8"/>
      <c r="AR518" s="8"/>
      <c r="AS518" s="45"/>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45"/>
      <c r="DD518" s="45"/>
      <c r="DE518" s="45"/>
      <c r="DF518" s="45"/>
      <c r="DG518" s="45"/>
      <c r="DH518" s="45"/>
      <c r="DI518" s="45"/>
      <c r="DJ518" s="45"/>
      <c r="DK518" s="45"/>
      <c r="DL518" s="45"/>
      <c r="DM518" s="45"/>
      <c r="DN518" s="45"/>
      <c r="DO518" s="45"/>
      <c r="DP518" s="45"/>
      <c r="DQ518" s="45"/>
      <c r="DR518" s="45"/>
      <c r="DS518" s="45"/>
      <c r="DT518" s="45"/>
      <c r="DU518" s="45"/>
      <c r="DV518" s="45"/>
      <c r="DW518" s="45"/>
      <c r="DX518" s="45"/>
      <c r="DY518" s="45"/>
      <c r="DZ518" s="45"/>
      <c r="EA518" s="45"/>
      <c r="EB518" s="45"/>
      <c r="EC518" s="45"/>
      <c r="ED518" s="45"/>
      <c r="EE518" s="45"/>
      <c r="EF518" s="45"/>
      <c r="EG518" s="45"/>
      <c r="EH518" s="45"/>
      <c r="EI518" s="45"/>
      <c r="EJ518" s="45"/>
      <c r="EK518" s="45"/>
      <c r="EL518" s="45"/>
      <c r="EM518" s="45"/>
      <c r="EN518" s="45"/>
      <c r="EO518" s="45"/>
      <c r="EP518" s="45"/>
      <c r="EQ518" s="45"/>
      <c r="ER518" s="45"/>
      <c r="ES518" s="45"/>
      <c r="ET518" s="45"/>
      <c r="EU518" s="45"/>
      <c r="EV518" s="8"/>
      <c r="EW518" s="8"/>
      <c r="EX518" s="8"/>
      <c r="EY518" s="8"/>
      <c r="EZ518" s="45"/>
      <c r="FA518" s="45"/>
      <c r="FB518" s="45"/>
      <c r="FC518" s="45"/>
      <c r="FD518" s="45"/>
      <c r="FE518" s="45"/>
      <c r="FF518" s="45"/>
      <c r="FG518" s="45"/>
      <c r="FH518" s="45"/>
      <c r="FI518" s="45"/>
      <c r="FJ518" s="45"/>
      <c r="FK518" s="45"/>
      <c r="FL518" s="45"/>
      <c r="FM518" s="45"/>
      <c r="FN518" s="45"/>
      <c r="FO518" s="45"/>
      <c r="FP518" s="45"/>
      <c r="FQ518" s="45"/>
      <c r="FR518" s="45"/>
      <c r="FS518" s="45"/>
    </row>
    <row r="519" spans="1:175" ht="15.5" x14ac:dyDescent="0.35">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8"/>
      <c r="AO519" s="8"/>
      <c r="AP519" s="8"/>
      <c r="AQ519" s="8"/>
      <c r="AR519" s="8"/>
      <c r="AS519" s="45"/>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45"/>
      <c r="DD519" s="45"/>
      <c r="DE519" s="45"/>
      <c r="DF519" s="45"/>
      <c r="DG519" s="45"/>
      <c r="DH519" s="45"/>
      <c r="DI519" s="45"/>
      <c r="DJ519" s="45"/>
      <c r="DK519" s="45"/>
      <c r="DL519" s="45"/>
      <c r="DM519" s="45"/>
      <c r="DN519" s="45"/>
      <c r="DO519" s="45"/>
      <c r="DP519" s="45"/>
      <c r="DQ519" s="45"/>
      <c r="DR519" s="45"/>
      <c r="DS519" s="45"/>
      <c r="DT519" s="45"/>
      <c r="DU519" s="45"/>
      <c r="DV519" s="45"/>
      <c r="DW519" s="45"/>
      <c r="DX519" s="45"/>
      <c r="DY519" s="45"/>
      <c r="DZ519" s="45"/>
      <c r="EA519" s="45"/>
      <c r="EB519" s="45"/>
      <c r="EC519" s="45"/>
      <c r="ED519" s="45"/>
      <c r="EE519" s="45"/>
      <c r="EF519" s="45"/>
      <c r="EG519" s="45"/>
      <c r="EH519" s="45"/>
      <c r="EI519" s="45"/>
      <c r="EJ519" s="45"/>
      <c r="EK519" s="45"/>
      <c r="EL519" s="45"/>
      <c r="EM519" s="45"/>
      <c r="EN519" s="45"/>
      <c r="EO519" s="45"/>
      <c r="EP519" s="45"/>
      <c r="EQ519" s="45"/>
      <c r="ER519" s="45"/>
      <c r="ES519" s="45"/>
      <c r="ET519" s="45"/>
      <c r="EU519" s="45"/>
      <c r="EV519" s="8"/>
      <c r="EW519" s="8"/>
      <c r="EX519" s="8"/>
      <c r="EY519" s="8"/>
      <c r="EZ519" s="45"/>
      <c r="FA519" s="45"/>
      <c r="FB519" s="45"/>
      <c r="FC519" s="45"/>
      <c r="FD519" s="45"/>
      <c r="FE519" s="45"/>
      <c r="FF519" s="45"/>
      <c r="FG519" s="45"/>
      <c r="FH519" s="45"/>
      <c r="FI519" s="45"/>
      <c r="FJ519" s="45"/>
      <c r="FK519" s="45"/>
      <c r="FL519" s="45"/>
      <c r="FM519" s="45"/>
      <c r="FN519" s="45"/>
      <c r="FO519" s="45"/>
      <c r="FP519" s="45"/>
      <c r="FQ519" s="45"/>
      <c r="FR519" s="45"/>
      <c r="FS519" s="45"/>
    </row>
    <row r="520" spans="1:175" ht="15.5" x14ac:dyDescent="0.35">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8"/>
      <c r="AO520" s="8"/>
      <c r="AP520" s="8"/>
      <c r="AQ520" s="8"/>
      <c r="AR520" s="8"/>
      <c r="AS520" s="45"/>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45"/>
      <c r="DD520" s="45"/>
      <c r="DE520" s="45"/>
      <c r="DF520" s="45"/>
      <c r="DG520" s="45"/>
      <c r="DH520" s="45"/>
      <c r="DI520" s="45"/>
      <c r="DJ520" s="45"/>
      <c r="DK520" s="45"/>
      <c r="DL520" s="45"/>
      <c r="DM520" s="45"/>
      <c r="DN520" s="45"/>
      <c r="DO520" s="45"/>
      <c r="DP520" s="45"/>
      <c r="DQ520" s="45"/>
      <c r="DR520" s="45"/>
      <c r="DS520" s="45"/>
      <c r="DT520" s="45"/>
      <c r="DU520" s="45"/>
      <c r="DV520" s="45"/>
      <c r="DW520" s="45"/>
      <c r="DX520" s="45"/>
      <c r="DY520" s="45"/>
      <c r="DZ520" s="45"/>
      <c r="EA520" s="45"/>
      <c r="EB520" s="45"/>
      <c r="EC520" s="45"/>
      <c r="ED520" s="45"/>
      <c r="EE520" s="45"/>
      <c r="EF520" s="45"/>
      <c r="EG520" s="45"/>
      <c r="EH520" s="45"/>
      <c r="EI520" s="45"/>
      <c r="EJ520" s="45"/>
      <c r="EK520" s="45"/>
      <c r="EL520" s="45"/>
      <c r="EM520" s="45"/>
      <c r="EN520" s="45"/>
      <c r="EO520" s="45"/>
      <c r="EP520" s="45"/>
      <c r="EQ520" s="45"/>
      <c r="ER520" s="45"/>
      <c r="ES520" s="45"/>
      <c r="ET520" s="45"/>
      <c r="EU520" s="45"/>
      <c r="EV520" s="8"/>
      <c r="EW520" s="8"/>
      <c r="EX520" s="8"/>
      <c r="EY520" s="8"/>
      <c r="EZ520" s="45"/>
      <c r="FA520" s="45"/>
      <c r="FB520" s="45"/>
      <c r="FC520" s="45"/>
      <c r="FD520" s="45"/>
      <c r="FE520" s="45"/>
      <c r="FF520" s="45"/>
      <c r="FG520" s="45"/>
      <c r="FH520" s="45"/>
      <c r="FI520" s="45"/>
      <c r="FJ520" s="45"/>
      <c r="FK520" s="45"/>
      <c r="FL520" s="45"/>
      <c r="FM520" s="45"/>
      <c r="FN520" s="45"/>
      <c r="FO520" s="45"/>
      <c r="FP520" s="45"/>
      <c r="FQ520" s="45"/>
      <c r="FR520" s="45"/>
      <c r="FS520" s="45"/>
    </row>
    <row r="521" spans="1:175" ht="15.5" x14ac:dyDescent="0.35">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8"/>
      <c r="AO521" s="8"/>
      <c r="AP521" s="8"/>
      <c r="AQ521" s="8"/>
      <c r="AR521" s="8"/>
      <c r="AS521" s="45"/>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45"/>
      <c r="DD521" s="45"/>
      <c r="DE521" s="45"/>
      <c r="DF521" s="45"/>
      <c r="DG521" s="45"/>
      <c r="DH521" s="45"/>
      <c r="DI521" s="45"/>
      <c r="DJ521" s="45"/>
      <c r="DK521" s="45"/>
      <c r="DL521" s="45"/>
      <c r="DM521" s="45"/>
      <c r="DN521" s="45"/>
      <c r="DO521" s="45"/>
      <c r="DP521" s="45"/>
      <c r="DQ521" s="45"/>
      <c r="DR521" s="45"/>
      <c r="DS521" s="45"/>
      <c r="DT521" s="45"/>
      <c r="DU521" s="45"/>
      <c r="DV521" s="45"/>
      <c r="DW521" s="45"/>
      <c r="DX521" s="45"/>
      <c r="DY521" s="45"/>
      <c r="DZ521" s="45"/>
      <c r="EA521" s="45"/>
      <c r="EB521" s="45"/>
      <c r="EC521" s="45"/>
      <c r="ED521" s="45"/>
      <c r="EE521" s="45"/>
      <c r="EF521" s="45"/>
      <c r="EG521" s="45"/>
      <c r="EH521" s="45"/>
      <c r="EI521" s="45"/>
      <c r="EJ521" s="45"/>
      <c r="EK521" s="45"/>
      <c r="EL521" s="45"/>
      <c r="EM521" s="45"/>
      <c r="EN521" s="45"/>
      <c r="EO521" s="45"/>
      <c r="EP521" s="45"/>
      <c r="EQ521" s="45"/>
      <c r="ER521" s="45"/>
      <c r="ES521" s="45"/>
      <c r="ET521" s="45"/>
      <c r="EU521" s="45"/>
      <c r="EV521" s="8"/>
      <c r="EW521" s="8"/>
      <c r="EX521" s="8"/>
      <c r="EY521" s="8"/>
      <c r="EZ521" s="45"/>
      <c r="FA521" s="45"/>
      <c r="FB521" s="45"/>
      <c r="FC521" s="45"/>
      <c r="FD521" s="45"/>
      <c r="FE521" s="45"/>
      <c r="FF521" s="45"/>
      <c r="FG521" s="45"/>
      <c r="FH521" s="45"/>
      <c r="FI521" s="45"/>
      <c r="FJ521" s="45"/>
      <c r="FK521" s="45"/>
      <c r="FL521" s="45"/>
      <c r="FM521" s="45"/>
      <c r="FN521" s="45"/>
      <c r="FO521" s="45"/>
      <c r="FP521" s="45"/>
      <c r="FQ521" s="45"/>
      <c r="FR521" s="45"/>
      <c r="FS521" s="45"/>
    </row>
    <row r="522" spans="1:175" ht="15.5" x14ac:dyDescent="0.35">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8"/>
      <c r="AO522" s="8"/>
      <c r="AP522" s="8"/>
      <c r="AQ522" s="8"/>
      <c r="AR522" s="8"/>
      <c r="AS522" s="45"/>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45"/>
      <c r="DD522" s="45"/>
      <c r="DE522" s="45"/>
      <c r="DF522" s="45"/>
      <c r="DG522" s="45"/>
      <c r="DH522" s="45"/>
      <c r="DI522" s="45"/>
      <c r="DJ522" s="45"/>
      <c r="DK522" s="45"/>
      <c r="DL522" s="45"/>
      <c r="DM522" s="45"/>
      <c r="DN522" s="45"/>
      <c r="DO522" s="45"/>
      <c r="DP522" s="45"/>
      <c r="DQ522" s="45"/>
      <c r="DR522" s="45"/>
      <c r="DS522" s="45"/>
      <c r="DT522" s="45"/>
      <c r="DU522" s="45"/>
      <c r="DV522" s="45"/>
      <c r="DW522" s="45"/>
      <c r="DX522" s="45"/>
      <c r="DY522" s="45"/>
      <c r="DZ522" s="45"/>
      <c r="EA522" s="45"/>
      <c r="EB522" s="45"/>
      <c r="EC522" s="45"/>
      <c r="ED522" s="45"/>
      <c r="EE522" s="45"/>
      <c r="EF522" s="45"/>
      <c r="EG522" s="45"/>
      <c r="EH522" s="45"/>
      <c r="EI522" s="45"/>
      <c r="EJ522" s="45"/>
      <c r="EK522" s="45"/>
      <c r="EL522" s="45"/>
      <c r="EM522" s="45"/>
      <c r="EN522" s="45"/>
      <c r="EO522" s="45"/>
      <c r="EP522" s="45"/>
      <c r="EQ522" s="45"/>
      <c r="ER522" s="45"/>
      <c r="ES522" s="45"/>
      <c r="ET522" s="45"/>
      <c r="EU522" s="45"/>
      <c r="EV522" s="8"/>
      <c r="EW522" s="8"/>
      <c r="EX522" s="8"/>
      <c r="EY522" s="8"/>
      <c r="EZ522" s="45"/>
      <c r="FA522" s="45"/>
      <c r="FB522" s="45"/>
      <c r="FC522" s="45"/>
      <c r="FD522" s="45"/>
      <c r="FE522" s="45"/>
      <c r="FF522" s="45"/>
      <c r="FG522" s="45"/>
      <c r="FH522" s="45"/>
      <c r="FI522" s="45"/>
      <c r="FJ522" s="45"/>
      <c r="FK522" s="45"/>
      <c r="FL522" s="45"/>
      <c r="FM522" s="45"/>
      <c r="FN522" s="45"/>
      <c r="FO522" s="45"/>
      <c r="FP522" s="45"/>
      <c r="FQ522" s="45"/>
      <c r="FR522" s="45"/>
      <c r="FS522" s="45"/>
    </row>
    <row r="523" spans="1:175" ht="15.5" x14ac:dyDescent="0.35">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8"/>
      <c r="AO523" s="8"/>
      <c r="AP523" s="8"/>
      <c r="AQ523" s="8"/>
      <c r="AR523" s="8"/>
      <c r="AS523" s="45"/>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45"/>
      <c r="DD523" s="45"/>
      <c r="DE523" s="45"/>
      <c r="DF523" s="45"/>
      <c r="DG523" s="45"/>
      <c r="DH523" s="45"/>
      <c r="DI523" s="45"/>
      <c r="DJ523" s="45"/>
      <c r="DK523" s="45"/>
      <c r="DL523" s="45"/>
      <c r="DM523" s="45"/>
      <c r="DN523" s="45"/>
      <c r="DO523" s="45"/>
      <c r="DP523" s="45"/>
      <c r="DQ523" s="45"/>
      <c r="DR523" s="45"/>
      <c r="DS523" s="45"/>
      <c r="DT523" s="45"/>
      <c r="DU523" s="45"/>
      <c r="DV523" s="45"/>
      <c r="DW523" s="45"/>
      <c r="DX523" s="45"/>
      <c r="DY523" s="45"/>
      <c r="DZ523" s="45"/>
      <c r="EA523" s="45"/>
      <c r="EB523" s="45"/>
      <c r="EC523" s="45"/>
      <c r="ED523" s="45"/>
      <c r="EE523" s="45"/>
      <c r="EF523" s="45"/>
      <c r="EG523" s="45"/>
      <c r="EH523" s="45"/>
      <c r="EI523" s="45"/>
      <c r="EJ523" s="45"/>
      <c r="EK523" s="45"/>
      <c r="EL523" s="45"/>
      <c r="EM523" s="45"/>
      <c r="EN523" s="45"/>
      <c r="EO523" s="45"/>
      <c r="EP523" s="45"/>
      <c r="EQ523" s="45"/>
      <c r="ER523" s="45"/>
      <c r="ES523" s="45"/>
      <c r="ET523" s="45"/>
      <c r="EU523" s="45"/>
      <c r="EV523" s="8"/>
      <c r="EW523" s="8"/>
      <c r="EX523" s="8"/>
      <c r="EY523" s="8"/>
      <c r="EZ523" s="45"/>
      <c r="FA523" s="45"/>
      <c r="FB523" s="45"/>
      <c r="FC523" s="45"/>
      <c r="FD523" s="45"/>
      <c r="FE523" s="45"/>
      <c r="FF523" s="45"/>
      <c r="FG523" s="45"/>
      <c r="FH523" s="45"/>
      <c r="FI523" s="45"/>
      <c r="FJ523" s="45"/>
      <c r="FK523" s="45"/>
      <c r="FL523" s="45"/>
      <c r="FM523" s="45"/>
      <c r="FN523" s="45"/>
      <c r="FO523" s="45"/>
      <c r="FP523" s="45"/>
      <c r="FQ523" s="45"/>
      <c r="FR523" s="45"/>
      <c r="FS523" s="45"/>
    </row>
    <row r="524" spans="1:175" ht="15.5" x14ac:dyDescent="0.35">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8"/>
      <c r="AO524" s="8"/>
      <c r="AP524" s="8"/>
      <c r="AQ524" s="8"/>
      <c r="AR524" s="8"/>
      <c r="AS524" s="45"/>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45"/>
      <c r="DD524" s="45"/>
      <c r="DE524" s="45"/>
      <c r="DF524" s="45"/>
      <c r="DG524" s="45"/>
      <c r="DH524" s="45"/>
      <c r="DI524" s="45"/>
      <c r="DJ524" s="45"/>
      <c r="DK524" s="45"/>
      <c r="DL524" s="45"/>
      <c r="DM524" s="45"/>
      <c r="DN524" s="45"/>
      <c r="DO524" s="45"/>
      <c r="DP524" s="45"/>
      <c r="DQ524" s="45"/>
      <c r="DR524" s="45"/>
      <c r="DS524" s="45"/>
      <c r="DT524" s="45"/>
      <c r="DU524" s="45"/>
      <c r="DV524" s="45"/>
      <c r="DW524" s="45"/>
      <c r="DX524" s="45"/>
      <c r="DY524" s="45"/>
      <c r="DZ524" s="45"/>
      <c r="EA524" s="45"/>
      <c r="EB524" s="45"/>
      <c r="EC524" s="45"/>
      <c r="ED524" s="45"/>
      <c r="EE524" s="45"/>
      <c r="EF524" s="45"/>
      <c r="EG524" s="45"/>
      <c r="EH524" s="45"/>
      <c r="EI524" s="45"/>
      <c r="EJ524" s="45"/>
      <c r="EK524" s="45"/>
      <c r="EL524" s="45"/>
      <c r="EM524" s="45"/>
      <c r="EN524" s="45"/>
      <c r="EO524" s="45"/>
      <c r="EP524" s="45"/>
      <c r="EQ524" s="45"/>
      <c r="ER524" s="45"/>
      <c r="ES524" s="45"/>
      <c r="ET524" s="45"/>
      <c r="EU524" s="45"/>
      <c r="EV524" s="8"/>
      <c r="EW524" s="8"/>
      <c r="EX524" s="8"/>
      <c r="EY524" s="8"/>
      <c r="EZ524" s="45"/>
      <c r="FA524" s="45"/>
      <c r="FB524" s="45"/>
      <c r="FC524" s="45"/>
      <c r="FD524" s="45"/>
      <c r="FE524" s="45"/>
      <c r="FF524" s="45"/>
      <c r="FG524" s="45"/>
      <c r="FH524" s="45"/>
      <c r="FI524" s="45"/>
      <c r="FJ524" s="45"/>
      <c r="FK524" s="45"/>
      <c r="FL524" s="45"/>
      <c r="FM524" s="45"/>
      <c r="FN524" s="45"/>
      <c r="FO524" s="45"/>
      <c r="FP524" s="45"/>
      <c r="FQ524" s="45"/>
      <c r="FR524" s="45"/>
      <c r="FS524" s="45"/>
    </row>
    <row r="525" spans="1:175" ht="15.5" x14ac:dyDescent="0.35">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8"/>
      <c r="AO525" s="8"/>
      <c r="AP525" s="8"/>
      <c r="AQ525" s="8"/>
      <c r="AR525" s="8"/>
      <c r="AS525" s="45"/>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45"/>
      <c r="DD525" s="45"/>
      <c r="DE525" s="45"/>
      <c r="DF525" s="45"/>
      <c r="DG525" s="45"/>
      <c r="DH525" s="45"/>
      <c r="DI525" s="45"/>
      <c r="DJ525" s="45"/>
      <c r="DK525" s="45"/>
      <c r="DL525" s="45"/>
      <c r="DM525" s="45"/>
      <c r="DN525" s="45"/>
      <c r="DO525" s="45"/>
      <c r="DP525" s="45"/>
      <c r="DQ525" s="45"/>
      <c r="DR525" s="45"/>
      <c r="DS525" s="45"/>
      <c r="DT525" s="45"/>
      <c r="DU525" s="45"/>
      <c r="DV525" s="45"/>
      <c r="DW525" s="45"/>
      <c r="DX525" s="45"/>
      <c r="DY525" s="45"/>
      <c r="DZ525" s="45"/>
      <c r="EA525" s="45"/>
      <c r="EB525" s="45"/>
      <c r="EC525" s="45"/>
      <c r="ED525" s="45"/>
      <c r="EE525" s="45"/>
      <c r="EF525" s="45"/>
      <c r="EG525" s="45"/>
      <c r="EH525" s="45"/>
      <c r="EI525" s="45"/>
      <c r="EJ525" s="45"/>
      <c r="EK525" s="45"/>
      <c r="EL525" s="45"/>
      <c r="EM525" s="45"/>
      <c r="EN525" s="45"/>
      <c r="EO525" s="45"/>
      <c r="EP525" s="45"/>
      <c r="EQ525" s="45"/>
      <c r="ER525" s="45"/>
      <c r="ES525" s="45"/>
      <c r="ET525" s="45"/>
      <c r="EU525" s="45"/>
      <c r="EV525" s="8"/>
      <c r="EW525" s="8"/>
      <c r="EX525" s="8"/>
      <c r="EY525" s="8"/>
      <c r="EZ525" s="45"/>
      <c r="FA525" s="45"/>
      <c r="FB525" s="45"/>
      <c r="FC525" s="45"/>
      <c r="FD525" s="45"/>
      <c r="FE525" s="45"/>
      <c r="FF525" s="45"/>
      <c r="FG525" s="45"/>
      <c r="FH525" s="45"/>
      <c r="FI525" s="45"/>
      <c r="FJ525" s="45"/>
      <c r="FK525" s="45"/>
      <c r="FL525" s="45"/>
      <c r="FM525" s="45"/>
      <c r="FN525" s="45"/>
      <c r="FO525" s="45"/>
      <c r="FP525" s="45"/>
      <c r="FQ525" s="45"/>
      <c r="FR525" s="45"/>
      <c r="FS525" s="45"/>
    </row>
    <row r="526" spans="1:175" ht="15.5" x14ac:dyDescent="0.35">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8"/>
      <c r="AO526" s="8"/>
      <c r="AP526" s="8"/>
      <c r="AQ526" s="8"/>
      <c r="AR526" s="8"/>
      <c r="AS526" s="45"/>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45"/>
      <c r="DD526" s="45"/>
      <c r="DE526" s="45"/>
      <c r="DF526" s="45"/>
      <c r="DG526" s="45"/>
      <c r="DH526" s="45"/>
      <c r="DI526" s="45"/>
      <c r="DJ526" s="45"/>
      <c r="DK526" s="45"/>
      <c r="DL526" s="45"/>
      <c r="DM526" s="45"/>
      <c r="DN526" s="45"/>
      <c r="DO526" s="45"/>
      <c r="DP526" s="45"/>
      <c r="DQ526" s="45"/>
      <c r="DR526" s="45"/>
      <c r="DS526" s="45"/>
      <c r="DT526" s="45"/>
      <c r="DU526" s="45"/>
      <c r="DV526" s="45"/>
      <c r="DW526" s="45"/>
      <c r="DX526" s="45"/>
      <c r="DY526" s="45"/>
      <c r="DZ526" s="45"/>
      <c r="EA526" s="45"/>
      <c r="EB526" s="45"/>
      <c r="EC526" s="45"/>
      <c r="ED526" s="45"/>
      <c r="EE526" s="45"/>
      <c r="EF526" s="45"/>
      <c r="EG526" s="45"/>
      <c r="EH526" s="45"/>
      <c r="EI526" s="45"/>
      <c r="EJ526" s="45"/>
      <c r="EK526" s="45"/>
      <c r="EL526" s="45"/>
      <c r="EM526" s="45"/>
      <c r="EN526" s="45"/>
      <c r="EO526" s="45"/>
      <c r="EP526" s="45"/>
      <c r="EQ526" s="45"/>
      <c r="ER526" s="45"/>
      <c r="ES526" s="45"/>
      <c r="ET526" s="45"/>
      <c r="EU526" s="45"/>
      <c r="EV526" s="8"/>
      <c r="EW526" s="8"/>
      <c r="EX526" s="8"/>
      <c r="EY526" s="8"/>
      <c r="EZ526" s="45"/>
      <c r="FA526" s="45"/>
      <c r="FB526" s="45"/>
      <c r="FC526" s="45"/>
      <c r="FD526" s="45"/>
      <c r="FE526" s="45"/>
      <c r="FF526" s="45"/>
      <c r="FG526" s="45"/>
      <c r="FH526" s="45"/>
      <c r="FI526" s="45"/>
      <c r="FJ526" s="45"/>
      <c r="FK526" s="45"/>
      <c r="FL526" s="45"/>
      <c r="FM526" s="45"/>
      <c r="FN526" s="45"/>
      <c r="FO526" s="45"/>
      <c r="FP526" s="45"/>
      <c r="FQ526" s="45"/>
      <c r="FR526" s="45"/>
      <c r="FS526" s="45"/>
    </row>
    <row r="527" spans="1:175" ht="15.5" x14ac:dyDescent="0.35">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8"/>
      <c r="AO527" s="8"/>
      <c r="AP527" s="8"/>
      <c r="AQ527" s="8"/>
      <c r="AR527" s="8"/>
      <c r="AS527" s="45"/>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45"/>
      <c r="DD527" s="45"/>
      <c r="DE527" s="45"/>
      <c r="DF527" s="45"/>
      <c r="DG527" s="45"/>
      <c r="DH527" s="45"/>
      <c r="DI527" s="45"/>
      <c r="DJ527" s="45"/>
      <c r="DK527" s="45"/>
      <c r="DL527" s="45"/>
      <c r="DM527" s="45"/>
      <c r="DN527" s="45"/>
      <c r="DO527" s="45"/>
      <c r="DP527" s="45"/>
      <c r="DQ527" s="45"/>
      <c r="DR527" s="45"/>
      <c r="DS527" s="45"/>
      <c r="DT527" s="45"/>
      <c r="DU527" s="45"/>
      <c r="DV527" s="45"/>
      <c r="DW527" s="45"/>
      <c r="DX527" s="45"/>
      <c r="DY527" s="45"/>
      <c r="DZ527" s="45"/>
      <c r="EA527" s="45"/>
      <c r="EB527" s="45"/>
      <c r="EC527" s="45"/>
      <c r="ED527" s="45"/>
      <c r="EE527" s="45"/>
      <c r="EF527" s="45"/>
      <c r="EG527" s="45"/>
      <c r="EH527" s="45"/>
      <c r="EI527" s="45"/>
      <c r="EJ527" s="45"/>
      <c r="EK527" s="45"/>
      <c r="EL527" s="45"/>
      <c r="EM527" s="45"/>
      <c r="EN527" s="45"/>
      <c r="EO527" s="45"/>
      <c r="EP527" s="45"/>
      <c r="EQ527" s="45"/>
      <c r="ER527" s="45"/>
      <c r="ES527" s="45"/>
      <c r="ET527" s="45"/>
      <c r="EU527" s="45"/>
      <c r="EV527" s="8"/>
      <c r="EW527" s="8"/>
      <c r="EX527" s="8"/>
      <c r="EY527" s="8"/>
      <c r="EZ527" s="45"/>
      <c r="FA527" s="45"/>
      <c r="FB527" s="45"/>
      <c r="FC527" s="45"/>
      <c r="FD527" s="45"/>
      <c r="FE527" s="45"/>
      <c r="FF527" s="45"/>
      <c r="FG527" s="45"/>
      <c r="FH527" s="45"/>
      <c r="FI527" s="45"/>
      <c r="FJ527" s="45"/>
      <c r="FK527" s="45"/>
      <c r="FL527" s="45"/>
      <c r="FM527" s="45"/>
      <c r="FN527" s="45"/>
      <c r="FO527" s="45"/>
      <c r="FP527" s="45"/>
      <c r="FQ527" s="45"/>
      <c r="FR527" s="45"/>
      <c r="FS527" s="45"/>
    </row>
    <row r="528" spans="1:175" ht="15.5" x14ac:dyDescent="0.35">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8"/>
      <c r="AO528" s="8"/>
      <c r="AP528" s="8"/>
      <c r="AQ528" s="8"/>
      <c r="AR528" s="8"/>
      <c r="AS528" s="45"/>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45"/>
      <c r="DD528" s="45"/>
      <c r="DE528" s="45"/>
      <c r="DF528" s="45"/>
      <c r="DG528" s="45"/>
      <c r="DH528" s="45"/>
      <c r="DI528" s="45"/>
      <c r="DJ528" s="45"/>
      <c r="DK528" s="45"/>
      <c r="DL528" s="45"/>
      <c r="DM528" s="45"/>
      <c r="DN528" s="45"/>
      <c r="DO528" s="45"/>
      <c r="DP528" s="45"/>
      <c r="DQ528" s="45"/>
      <c r="DR528" s="45"/>
      <c r="DS528" s="45"/>
      <c r="DT528" s="45"/>
      <c r="DU528" s="45"/>
      <c r="DV528" s="45"/>
      <c r="DW528" s="45"/>
      <c r="DX528" s="45"/>
      <c r="DY528" s="45"/>
      <c r="DZ528" s="45"/>
      <c r="EA528" s="45"/>
      <c r="EB528" s="45"/>
      <c r="EC528" s="45"/>
      <c r="ED528" s="45"/>
      <c r="EE528" s="45"/>
      <c r="EF528" s="45"/>
      <c r="EG528" s="45"/>
      <c r="EH528" s="45"/>
      <c r="EI528" s="45"/>
      <c r="EJ528" s="45"/>
      <c r="EK528" s="45"/>
      <c r="EL528" s="45"/>
      <c r="EM528" s="45"/>
      <c r="EN528" s="45"/>
      <c r="EO528" s="45"/>
      <c r="EP528" s="45"/>
      <c r="EQ528" s="45"/>
      <c r="ER528" s="45"/>
      <c r="ES528" s="45"/>
      <c r="ET528" s="45"/>
      <c r="EU528" s="45"/>
      <c r="EV528" s="8"/>
      <c r="EW528" s="8"/>
      <c r="EX528" s="8"/>
      <c r="EY528" s="8"/>
      <c r="EZ528" s="45"/>
      <c r="FA528" s="45"/>
      <c r="FB528" s="45"/>
      <c r="FC528" s="45"/>
      <c r="FD528" s="45"/>
      <c r="FE528" s="45"/>
      <c r="FF528" s="45"/>
      <c r="FG528" s="45"/>
      <c r="FH528" s="45"/>
      <c r="FI528" s="45"/>
      <c r="FJ528" s="45"/>
      <c r="FK528" s="45"/>
      <c r="FL528" s="45"/>
      <c r="FM528" s="45"/>
      <c r="FN528" s="45"/>
      <c r="FO528" s="45"/>
      <c r="FP528" s="45"/>
      <c r="FQ528" s="45"/>
      <c r="FR528" s="45"/>
      <c r="FS528" s="45"/>
    </row>
    <row r="529" spans="1:175" ht="15.5" x14ac:dyDescent="0.35">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8"/>
      <c r="AO529" s="8"/>
      <c r="AP529" s="8"/>
      <c r="AQ529" s="8"/>
      <c r="AR529" s="8"/>
      <c r="AS529" s="45"/>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45"/>
      <c r="DD529" s="45"/>
      <c r="DE529" s="45"/>
      <c r="DF529" s="45"/>
      <c r="DG529" s="45"/>
      <c r="DH529" s="45"/>
      <c r="DI529" s="45"/>
      <c r="DJ529" s="45"/>
      <c r="DK529" s="45"/>
      <c r="DL529" s="45"/>
      <c r="DM529" s="45"/>
      <c r="DN529" s="45"/>
      <c r="DO529" s="45"/>
      <c r="DP529" s="45"/>
      <c r="DQ529" s="45"/>
      <c r="DR529" s="45"/>
      <c r="DS529" s="45"/>
      <c r="DT529" s="45"/>
      <c r="DU529" s="45"/>
      <c r="DV529" s="45"/>
      <c r="DW529" s="45"/>
      <c r="DX529" s="45"/>
      <c r="DY529" s="45"/>
      <c r="DZ529" s="45"/>
      <c r="EA529" s="45"/>
      <c r="EB529" s="45"/>
      <c r="EC529" s="45"/>
      <c r="ED529" s="45"/>
      <c r="EE529" s="45"/>
      <c r="EF529" s="45"/>
      <c r="EG529" s="45"/>
      <c r="EH529" s="45"/>
      <c r="EI529" s="45"/>
      <c r="EJ529" s="45"/>
      <c r="EK529" s="45"/>
      <c r="EL529" s="45"/>
      <c r="EM529" s="45"/>
      <c r="EN529" s="45"/>
      <c r="EO529" s="45"/>
      <c r="EP529" s="45"/>
      <c r="EQ529" s="45"/>
      <c r="ER529" s="45"/>
      <c r="ES529" s="45"/>
      <c r="ET529" s="45"/>
      <c r="EU529" s="45"/>
      <c r="EV529" s="8"/>
      <c r="EW529" s="8"/>
      <c r="EX529" s="8"/>
      <c r="EY529" s="8"/>
      <c r="EZ529" s="45"/>
      <c r="FA529" s="45"/>
      <c r="FB529" s="45"/>
      <c r="FC529" s="45"/>
      <c r="FD529" s="45"/>
      <c r="FE529" s="45"/>
      <c r="FF529" s="45"/>
      <c r="FG529" s="45"/>
      <c r="FH529" s="45"/>
      <c r="FI529" s="45"/>
      <c r="FJ529" s="45"/>
      <c r="FK529" s="45"/>
      <c r="FL529" s="45"/>
      <c r="FM529" s="45"/>
      <c r="FN529" s="45"/>
      <c r="FO529" s="45"/>
      <c r="FP529" s="45"/>
      <c r="FQ529" s="45"/>
      <c r="FR529" s="45"/>
      <c r="FS529" s="45"/>
    </row>
    <row r="530" spans="1:175" ht="15.5" x14ac:dyDescent="0.35">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8"/>
      <c r="AO530" s="8"/>
      <c r="AP530" s="8"/>
      <c r="AQ530" s="8"/>
      <c r="AR530" s="8"/>
      <c r="AS530" s="45"/>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45"/>
      <c r="DD530" s="45"/>
      <c r="DE530" s="45"/>
      <c r="DF530" s="45"/>
      <c r="DG530" s="45"/>
      <c r="DH530" s="45"/>
      <c r="DI530" s="45"/>
      <c r="DJ530" s="45"/>
      <c r="DK530" s="45"/>
      <c r="DL530" s="45"/>
      <c r="DM530" s="45"/>
      <c r="DN530" s="45"/>
      <c r="DO530" s="45"/>
      <c r="DP530" s="45"/>
      <c r="DQ530" s="45"/>
      <c r="DR530" s="45"/>
      <c r="DS530" s="45"/>
      <c r="DT530" s="45"/>
      <c r="DU530" s="45"/>
      <c r="DV530" s="45"/>
      <c r="DW530" s="45"/>
      <c r="DX530" s="45"/>
      <c r="DY530" s="45"/>
      <c r="DZ530" s="45"/>
      <c r="EA530" s="45"/>
      <c r="EB530" s="45"/>
      <c r="EC530" s="45"/>
      <c r="ED530" s="45"/>
      <c r="EE530" s="45"/>
      <c r="EF530" s="45"/>
      <c r="EG530" s="45"/>
      <c r="EH530" s="45"/>
      <c r="EI530" s="45"/>
      <c r="EJ530" s="45"/>
      <c r="EK530" s="45"/>
      <c r="EL530" s="45"/>
      <c r="EM530" s="45"/>
      <c r="EN530" s="45"/>
      <c r="EO530" s="45"/>
      <c r="EP530" s="45"/>
      <c r="EQ530" s="45"/>
      <c r="ER530" s="45"/>
      <c r="ES530" s="45"/>
      <c r="ET530" s="45"/>
      <c r="EU530" s="45"/>
      <c r="EV530" s="8"/>
      <c r="EW530" s="8"/>
      <c r="EX530" s="8"/>
      <c r="EY530" s="8"/>
      <c r="EZ530" s="45"/>
      <c r="FA530" s="45"/>
      <c r="FB530" s="45"/>
      <c r="FC530" s="45"/>
      <c r="FD530" s="45"/>
      <c r="FE530" s="45"/>
      <c r="FF530" s="45"/>
      <c r="FG530" s="45"/>
      <c r="FH530" s="45"/>
      <c r="FI530" s="45"/>
      <c r="FJ530" s="45"/>
      <c r="FK530" s="45"/>
      <c r="FL530" s="45"/>
      <c r="FM530" s="45"/>
      <c r="FN530" s="45"/>
      <c r="FO530" s="45"/>
      <c r="FP530" s="45"/>
      <c r="FQ530" s="45"/>
      <c r="FR530" s="45"/>
      <c r="FS530" s="45"/>
    </row>
    <row r="531" spans="1:175" ht="15.5" x14ac:dyDescent="0.35">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8"/>
      <c r="AO531" s="8"/>
      <c r="AP531" s="8"/>
      <c r="AQ531" s="8"/>
      <c r="AR531" s="8"/>
      <c r="AS531" s="45"/>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45"/>
      <c r="DD531" s="45"/>
      <c r="DE531" s="45"/>
      <c r="DF531" s="45"/>
      <c r="DG531" s="45"/>
      <c r="DH531" s="45"/>
      <c r="DI531" s="45"/>
      <c r="DJ531" s="45"/>
      <c r="DK531" s="45"/>
      <c r="DL531" s="45"/>
      <c r="DM531" s="45"/>
      <c r="DN531" s="45"/>
      <c r="DO531" s="45"/>
      <c r="DP531" s="45"/>
      <c r="DQ531" s="45"/>
      <c r="DR531" s="45"/>
      <c r="DS531" s="45"/>
      <c r="DT531" s="45"/>
      <c r="DU531" s="45"/>
      <c r="DV531" s="45"/>
      <c r="DW531" s="45"/>
      <c r="DX531" s="45"/>
      <c r="DY531" s="45"/>
      <c r="DZ531" s="45"/>
      <c r="EA531" s="45"/>
      <c r="EB531" s="45"/>
      <c r="EC531" s="45"/>
      <c r="ED531" s="45"/>
      <c r="EE531" s="45"/>
      <c r="EF531" s="45"/>
      <c r="EG531" s="45"/>
      <c r="EH531" s="45"/>
      <c r="EI531" s="45"/>
      <c r="EJ531" s="45"/>
      <c r="EK531" s="45"/>
      <c r="EL531" s="45"/>
      <c r="EM531" s="45"/>
      <c r="EN531" s="45"/>
      <c r="EO531" s="45"/>
      <c r="EP531" s="45"/>
      <c r="EQ531" s="45"/>
      <c r="ER531" s="45"/>
      <c r="ES531" s="45"/>
      <c r="ET531" s="45"/>
      <c r="EU531" s="45"/>
      <c r="EV531" s="8"/>
      <c r="EW531" s="8"/>
      <c r="EX531" s="8"/>
      <c r="EY531" s="8"/>
      <c r="EZ531" s="45"/>
      <c r="FA531" s="45"/>
      <c r="FB531" s="45"/>
      <c r="FC531" s="45"/>
      <c r="FD531" s="45"/>
      <c r="FE531" s="45"/>
      <c r="FF531" s="45"/>
      <c r="FG531" s="45"/>
      <c r="FH531" s="45"/>
      <c r="FI531" s="45"/>
      <c r="FJ531" s="45"/>
      <c r="FK531" s="45"/>
      <c r="FL531" s="45"/>
      <c r="FM531" s="45"/>
      <c r="FN531" s="45"/>
      <c r="FO531" s="45"/>
      <c r="FP531" s="45"/>
      <c r="FQ531" s="45"/>
      <c r="FR531" s="45"/>
      <c r="FS531" s="45"/>
    </row>
    <row r="532" spans="1:175" ht="15.5" x14ac:dyDescent="0.35">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8"/>
      <c r="AO532" s="8"/>
      <c r="AP532" s="8"/>
      <c r="AQ532" s="8"/>
      <c r="AR532" s="8"/>
      <c r="AS532" s="45"/>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45"/>
      <c r="DD532" s="45"/>
      <c r="DE532" s="45"/>
      <c r="DF532" s="45"/>
      <c r="DG532" s="45"/>
      <c r="DH532" s="45"/>
      <c r="DI532" s="45"/>
      <c r="DJ532" s="45"/>
      <c r="DK532" s="45"/>
      <c r="DL532" s="45"/>
      <c r="DM532" s="45"/>
      <c r="DN532" s="45"/>
      <c r="DO532" s="45"/>
      <c r="DP532" s="45"/>
      <c r="DQ532" s="45"/>
      <c r="DR532" s="45"/>
      <c r="DS532" s="45"/>
      <c r="DT532" s="45"/>
      <c r="DU532" s="45"/>
      <c r="DV532" s="45"/>
      <c r="DW532" s="45"/>
      <c r="DX532" s="45"/>
      <c r="DY532" s="45"/>
      <c r="DZ532" s="45"/>
      <c r="EA532" s="45"/>
      <c r="EB532" s="45"/>
      <c r="EC532" s="45"/>
      <c r="ED532" s="45"/>
      <c r="EE532" s="45"/>
      <c r="EF532" s="45"/>
      <c r="EG532" s="45"/>
      <c r="EH532" s="45"/>
      <c r="EI532" s="45"/>
      <c r="EJ532" s="45"/>
      <c r="EK532" s="45"/>
      <c r="EL532" s="45"/>
      <c r="EM532" s="45"/>
      <c r="EN532" s="45"/>
      <c r="EO532" s="45"/>
      <c r="EP532" s="45"/>
      <c r="EQ532" s="45"/>
      <c r="ER532" s="45"/>
      <c r="ES532" s="45"/>
      <c r="ET532" s="45"/>
      <c r="EU532" s="45"/>
      <c r="EV532" s="8"/>
      <c r="EW532" s="8"/>
      <c r="EX532" s="8"/>
      <c r="EY532" s="8"/>
      <c r="EZ532" s="45"/>
      <c r="FA532" s="45"/>
      <c r="FB532" s="45"/>
      <c r="FC532" s="45"/>
      <c r="FD532" s="45"/>
      <c r="FE532" s="45"/>
      <c r="FF532" s="45"/>
      <c r="FG532" s="45"/>
      <c r="FH532" s="45"/>
      <c r="FI532" s="45"/>
      <c r="FJ532" s="45"/>
      <c r="FK532" s="45"/>
      <c r="FL532" s="45"/>
      <c r="FM532" s="45"/>
      <c r="FN532" s="45"/>
      <c r="FO532" s="45"/>
      <c r="FP532" s="45"/>
      <c r="FQ532" s="45"/>
      <c r="FR532" s="45"/>
      <c r="FS532" s="45"/>
    </row>
    <row r="533" spans="1:175" ht="15.5" x14ac:dyDescent="0.35">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8"/>
      <c r="AO533" s="8"/>
      <c r="AP533" s="8"/>
      <c r="AQ533" s="8"/>
      <c r="AR533" s="8"/>
      <c r="AS533" s="45"/>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45"/>
      <c r="DD533" s="45"/>
      <c r="DE533" s="45"/>
      <c r="DF533" s="45"/>
      <c r="DG533" s="45"/>
      <c r="DH533" s="45"/>
      <c r="DI533" s="45"/>
      <c r="DJ533" s="45"/>
      <c r="DK533" s="45"/>
      <c r="DL533" s="45"/>
      <c r="DM533" s="45"/>
      <c r="DN533" s="45"/>
      <c r="DO533" s="45"/>
      <c r="DP533" s="45"/>
      <c r="DQ533" s="45"/>
      <c r="DR533" s="45"/>
      <c r="DS533" s="45"/>
      <c r="DT533" s="45"/>
      <c r="DU533" s="45"/>
      <c r="DV533" s="45"/>
      <c r="DW533" s="45"/>
      <c r="DX533" s="45"/>
      <c r="DY533" s="45"/>
      <c r="DZ533" s="45"/>
      <c r="EA533" s="45"/>
      <c r="EB533" s="45"/>
      <c r="EC533" s="45"/>
      <c r="ED533" s="45"/>
      <c r="EE533" s="45"/>
      <c r="EF533" s="45"/>
      <c r="EG533" s="45"/>
      <c r="EH533" s="45"/>
      <c r="EI533" s="45"/>
      <c r="EJ533" s="45"/>
      <c r="EK533" s="45"/>
      <c r="EL533" s="45"/>
      <c r="EM533" s="45"/>
      <c r="EN533" s="45"/>
      <c r="EO533" s="45"/>
      <c r="EP533" s="45"/>
      <c r="EQ533" s="45"/>
      <c r="ER533" s="45"/>
      <c r="ES533" s="45"/>
      <c r="ET533" s="45"/>
      <c r="EU533" s="45"/>
      <c r="EV533" s="8"/>
      <c r="EW533" s="8"/>
      <c r="EX533" s="8"/>
      <c r="EY533" s="8"/>
      <c r="EZ533" s="45"/>
      <c r="FA533" s="45"/>
      <c r="FB533" s="45"/>
      <c r="FC533" s="45"/>
      <c r="FD533" s="45"/>
      <c r="FE533" s="45"/>
      <c r="FF533" s="45"/>
      <c r="FG533" s="45"/>
      <c r="FH533" s="45"/>
      <c r="FI533" s="45"/>
      <c r="FJ533" s="45"/>
      <c r="FK533" s="45"/>
      <c r="FL533" s="45"/>
      <c r="FM533" s="45"/>
      <c r="FN533" s="45"/>
      <c r="FO533" s="45"/>
      <c r="FP533" s="45"/>
      <c r="FQ533" s="45"/>
      <c r="FR533" s="45"/>
      <c r="FS533" s="45"/>
    </row>
    <row r="534" spans="1:175" ht="15.5" x14ac:dyDescent="0.35">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8"/>
      <c r="AO534" s="8"/>
      <c r="AP534" s="8"/>
      <c r="AQ534" s="8"/>
      <c r="AR534" s="8"/>
      <c r="AS534" s="45"/>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45"/>
      <c r="DD534" s="45"/>
      <c r="DE534" s="45"/>
      <c r="DF534" s="45"/>
      <c r="DG534" s="45"/>
      <c r="DH534" s="45"/>
      <c r="DI534" s="45"/>
      <c r="DJ534" s="45"/>
      <c r="DK534" s="45"/>
      <c r="DL534" s="45"/>
      <c r="DM534" s="45"/>
      <c r="DN534" s="45"/>
      <c r="DO534" s="45"/>
      <c r="DP534" s="45"/>
      <c r="DQ534" s="45"/>
      <c r="DR534" s="45"/>
      <c r="DS534" s="45"/>
      <c r="DT534" s="45"/>
      <c r="DU534" s="45"/>
      <c r="DV534" s="45"/>
      <c r="DW534" s="45"/>
      <c r="DX534" s="45"/>
      <c r="DY534" s="45"/>
      <c r="DZ534" s="45"/>
      <c r="EA534" s="45"/>
      <c r="EB534" s="45"/>
      <c r="EC534" s="45"/>
      <c r="ED534" s="45"/>
      <c r="EE534" s="45"/>
      <c r="EF534" s="45"/>
      <c r="EG534" s="45"/>
      <c r="EH534" s="45"/>
      <c r="EI534" s="45"/>
      <c r="EJ534" s="45"/>
      <c r="EK534" s="45"/>
      <c r="EL534" s="45"/>
      <c r="EM534" s="45"/>
      <c r="EN534" s="45"/>
      <c r="EO534" s="45"/>
      <c r="EP534" s="45"/>
      <c r="EQ534" s="45"/>
      <c r="ER534" s="45"/>
      <c r="ES534" s="45"/>
      <c r="ET534" s="45"/>
      <c r="EU534" s="45"/>
      <c r="EV534" s="8"/>
      <c r="EW534" s="8"/>
      <c r="EX534" s="8"/>
      <c r="EY534" s="8"/>
      <c r="EZ534" s="45"/>
      <c r="FA534" s="45"/>
      <c r="FB534" s="45"/>
      <c r="FC534" s="45"/>
      <c r="FD534" s="45"/>
      <c r="FE534" s="45"/>
      <c r="FF534" s="45"/>
      <c r="FG534" s="45"/>
      <c r="FH534" s="45"/>
      <c r="FI534" s="45"/>
      <c r="FJ534" s="45"/>
      <c r="FK534" s="45"/>
      <c r="FL534" s="45"/>
      <c r="FM534" s="45"/>
      <c r="FN534" s="45"/>
      <c r="FO534" s="45"/>
      <c r="FP534" s="45"/>
      <c r="FQ534" s="45"/>
      <c r="FR534" s="45"/>
      <c r="FS534" s="45"/>
    </row>
    <row r="535" spans="1:175" ht="15.5" x14ac:dyDescent="0.35">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8"/>
      <c r="AO535" s="8"/>
      <c r="AP535" s="8"/>
      <c r="AQ535" s="8"/>
      <c r="AR535" s="8"/>
      <c r="AS535" s="45"/>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45"/>
      <c r="DD535" s="45"/>
      <c r="DE535" s="45"/>
      <c r="DF535" s="45"/>
      <c r="DG535" s="45"/>
      <c r="DH535" s="45"/>
      <c r="DI535" s="45"/>
      <c r="DJ535" s="45"/>
      <c r="DK535" s="45"/>
      <c r="DL535" s="45"/>
      <c r="DM535" s="45"/>
      <c r="DN535" s="45"/>
      <c r="DO535" s="45"/>
      <c r="DP535" s="45"/>
      <c r="DQ535" s="45"/>
      <c r="DR535" s="45"/>
      <c r="DS535" s="45"/>
      <c r="DT535" s="45"/>
      <c r="DU535" s="45"/>
      <c r="DV535" s="45"/>
      <c r="DW535" s="45"/>
      <c r="DX535" s="45"/>
      <c r="DY535" s="45"/>
      <c r="DZ535" s="45"/>
      <c r="EA535" s="45"/>
      <c r="EB535" s="45"/>
      <c r="EC535" s="45"/>
      <c r="ED535" s="45"/>
      <c r="EE535" s="45"/>
      <c r="EF535" s="45"/>
      <c r="EG535" s="45"/>
      <c r="EH535" s="45"/>
      <c r="EI535" s="45"/>
      <c r="EJ535" s="45"/>
      <c r="EK535" s="45"/>
      <c r="EL535" s="45"/>
      <c r="EM535" s="45"/>
      <c r="EN535" s="45"/>
      <c r="EO535" s="45"/>
      <c r="EP535" s="45"/>
      <c r="EQ535" s="45"/>
      <c r="ER535" s="45"/>
      <c r="ES535" s="45"/>
      <c r="ET535" s="45"/>
      <c r="EU535" s="45"/>
      <c r="EV535" s="8"/>
      <c r="EW535" s="8"/>
      <c r="EX535" s="8"/>
      <c r="EY535" s="8"/>
      <c r="EZ535" s="45"/>
      <c r="FA535" s="45"/>
      <c r="FB535" s="45"/>
      <c r="FC535" s="45"/>
      <c r="FD535" s="45"/>
      <c r="FE535" s="45"/>
      <c r="FF535" s="45"/>
      <c r="FG535" s="45"/>
      <c r="FH535" s="45"/>
      <c r="FI535" s="45"/>
      <c r="FJ535" s="45"/>
      <c r="FK535" s="45"/>
      <c r="FL535" s="45"/>
      <c r="FM535" s="45"/>
      <c r="FN535" s="45"/>
      <c r="FO535" s="45"/>
      <c r="FP535" s="45"/>
      <c r="FQ535" s="45"/>
      <c r="FR535" s="45"/>
      <c r="FS535" s="45"/>
    </row>
    <row r="536" spans="1:175" ht="15.5" x14ac:dyDescent="0.35">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8"/>
      <c r="AO536" s="8"/>
      <c r="AP536" s="8"/>
      <c r="AQ536" s="8"/>
      <c r="AR536" s="8"/>
      <c r="AS536" s="45"/>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45"/>
      <c r="DD536" s="45"/>
      <c r="DE536" s="45"/>
      <c r="DF536" s="45"/>
      <c r="DG536" s="45"/>
      <c r="DH536" s="45"/>
      <c r="DI536" s="45"/>
      <c r="DJ536" s="45"/>
      <c r="DK536" s="45"/>
      <c r="DL536" s="45"/>
      <c r="DM536" s="45"/>
      <c r="DN536" s="45"/>
      <c r="DO536" s="45"/>
      <c r="DP536" s="45"/>
      <c r="DQ536" s="45"/>
      <c r="DR536" s="45"/>
      <c r="DS536" s="45"/>
      <c r="DT536" s="45"/>
      <c r="DU536" s="45"/>
      <c r="DV536" s="45"/>
      <c r="DW536" s="45"/>
      <c r="DX536" s="45"/>
      <c r="DY536" s="45"/>
      <c r="DZ536" s="45"/>
      <c r="EA536" s="45"/>
      <c r="EB536" s="45"/>
      <c r="EC536" s="45"/>
      <c r="ED536" s="45"/>
      <c r="EE536" s="45"/>
      <c r="EF536" s="45"/>
      <c r="EG536" s="45"/>
      <c r="EH536" s="45"/>
      <c r="EI536" s="45"/>
      <c r="EJ536" s="45"/>
      <c r="EK536" s="45"/>
      <c r="EL536" s="45"/>
      <c r="EM536" s="45"/>
      <c r="EN536" s="45"/>
      <c r="EO536" s="45"/>
      <c r="EP536" s="45"/>
      <c r="EQ536" s="45"/>
      <c r="ER536" s="45"/>
      <c r="ES536" s="45"/>
      <c r="ET536" s="45"/>
      <c r="EU536" s="45"/>
      <c r="EV536" s="8"/>
      <c r="EW536" s="8"/>
      <c r="EX536" s="8"/>
      <c r="EY536" s="8"/>
      <c r="EZ536" s="45"/>
      <c r="FA536" s="45"/>
      <c r="FB536" s="45"/>
      <c r="FC536" s="45"/>
      <c r="FD536" s="45"/>
      <c r="FE536" s="45"/>
      <c r="FF536" s="45"/>
      <c r="FG536" s="45"/>
      <c r="FH536" s="45"/>
      <c r="FI536" s="45"/>
      <c r="FJ536" s="45"/>
      <c r="FK536" s="45"/>
      <c r="FL536" s="45"/>
      <c r="FM536" s="45"/>
      <c r="FN536" s="45"/>
      <c r="FO536" s="45"/>
      <c r="FP536" s="45"/>
      <c r="FQ536" s="45"/>
      <c r="FR536" s="45"/>
      <c r="FS536" s="45"/>
    </row>
    <row r="537" spans="1:175" ht="15.5" x14ac:dyDescent="0.35">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8"/>
      <c r="AO537" s="8"/>
      <c r="AP537" s="8"/>
      <c r="AQ537" s="8"/>
      <c r="AR537" s="8"/>
      <c r="AS537" s="45"/>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45"/>
      <c r="DD537" s="45"/>
      <c r="DE537" s="45"/>
      <c r="DF537" s="45"/>
      <c r="DG537" s="45"/>
      <c r="DH537" s="45"/>
      <c r="DI537" s="45"/>
      <c r="DJ537" s="45"/>
      <c r="DK537" s="45"/>
      <c r="DL537" s="45"/>
      <c r="DM537" s="45"/>
      <c r="DN537" s="45"/>
      <c r="DO537" s="45"/>
      <c r="DP537" s="45"/>
      <c r="DQ537" s="45"/>
      <c r="DR537" s="45"/>
      <c r="DS537" s="45"/>
      <c r="DT537" s="45"/>
      <c r="DU537" s="45"/>
      <c r="DV537" s="45"/>
      <c r="DW537" s="45"/>
      <c r="DX537" s="45"/>
      <c r="DY537" s="45"/>
      <c r="DZ537" s="45"/>
      <c r="EA537" s="45"/>
      <c r="EB537" s="45"/>
      <c r="EC537" s="45"/>
      <c r="ED537" s="45"/>
      <c r="EE537" s="45"/>
      <c r="EF537" s="45"/>
      <c r="EG537" s="45"/>
      <c r="EH537" s="45"/>
      <c r="EI537" s="45"/>
      <c r="EJ537" s="45"/>
      <c r="EK537" s="45"/>
      <c r="EL537" s="45"/>
      <c r="EM537" s="45"/>
      <c r="EN537" s="45"/>
      <c r="EO537" s="45"/>
      <c r="EP537" s="45"/>
      <c r="EQ537" s="45"/>
      <c r="ER537" s="45"/>
      <c r="ES537" s="45"/>
      <c r="ET537" s="45"/>
      <c r="EU537" s="45"/>
      <c r="EV537" s="8"/>
      <c r="EW537" s="8"/>
      <c r="EX537" s="8"/>
      <c r="EY537" s="8"/>
      <c r="EZ537" s="45"/>
      <c r="FA537" s="45"/>
      <c r="FB537" s="45"/>
      <c r="FC537" s="45"/>
      <c r="FD537" s="45"/>
      <c r="FE537" s="45"/>
      <c r="FF537" s="45"/>
      <c r="FG537" s="45"/>
      <c r="FH537" s="45"/>
      <c r="FI537" s="45"/>
      <c r="FJ537" s="45"/>
      <c r="FK537" s="45"/>
      <c r="FL537" s="45"/>
      <c r="FM537" s="45"/>
      <c r="FN537" s="45"/>
      <c r="FO537" s="45"/>
      <c r="FP537" s="45"/>
      <c r="FQ537" s="45"/>
      <c r="FR537" s="45"/>
      <c r="FS537" s="45"/>
    </row>
    <row r="538" spans="1:175" ht="15.5" x14ac:dyDescent="0.35">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8"/>
      <c r="AO538" s="8"/>
      <c r="AP538" s="8"/>
      <c r="AQ538" s="8"/>
      <c r="AR538" s="8"/>
      <c r="AS538" s="45"/>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45"/>
      <c r="DD538" s="45"/>
      <c r="DE538" s="45"/>
      <c r="DF538" s="45"/>
      <c r="DG538" s="45"/>
      <c r="DH538" s="45"/>
      <c r="DI538" s="45"/>
      <c r="DJ538" s="45"/>
      <c r="DK538" s="45"/>
      <c r="DL538" s="45"/>
      <c r="DM538" s="45"/>
      <c r="DN538" s="45"/>
      <c r="DO538" s="45"/>
      <c r="DP538" s="45"/>
      <c r="DQ538" s="45"/>
      <c r="DR538" s="45"/>
      <c r="DS538" s="45"/>
      <c r="DT538" s="45"/>
      <c r="DU538" s="45"/>
      <c r="DV538" s="45"/>
      <c r="DW538" s="45"/>
      <c r="DX538" s="45"/>
      <c r="DY538" s="45"/>
      <c r="DZ538" s="45"/>
      <c r="EA538" s="45"/>
      <c r="EB538" s="45"/>
      <c r="EC538" s="45"/>
      <c r="ED538" s="45"/>
      <c r="EE538" s="45"/>
      <c r="EF538" s="45"/>
      <c r="EG538" s="45"/>
      <c r="EH538" s="45"/>
      <c r="EI538" s="45"/>
      <c r="EJ538" s="45"/>
      <c r="EK538" s="45"/>
      <c r="EL538" s="45"/>
      <c r="EM538" s="45"/>
      <c r="EN538" s="45"/>
      <c r="EO538" s="45"/>
      <c r="EP538" s="45"/>
      <c r="EQ538" s="45"/>
      <c r="ER538" s="45"/>
      <c r="ES538" s="45"/>
      <c r="ET538" s="45"/>
      <c r="EU538" s="45"/>
      <c r="EV538" s="8"/>
      <c r="EW538" s="8"/>
      <c r="EX538" s="8"/>
      <c r="EY538" s="8"/>
      <c r="EZ538" s="45"/>
      <c r="FA538" s="45"/>
      <c r="FB538" s="45"/>
      <c r="FC538" s="45"/>
      <c r="FD538" s="45"/>
      <c r="FE538" s="45"/>
      <c r="FF538" s="45"/>
      <c r="FG538" s="45"/>
      <c r="FH538" s="45"/>
      <c r="FI538" s="45"/>
      <c r="FJ538" s="45"/>
      <c r="FK538" s="45"/>
      <c r="FL538" s="45"/>
      <c r="FM538" s="45"/>
      <c r="FN538" s="45"/>
      <c r="FO538" s="45"/>
      <c r="FP538" s="45"/>
      <c r="FQ538" s="45"/>
      <c r="FR538" s="45"/>
      <c r="FS538" s="45"/>
    </row>
    <row r="539" spans="1:175" ht="15.5" x14ac:dyDescent="0.35">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8"/>
      <c r="AO539" s="8"/>
      <c r="AP539" s="8"/>
      <c r="AQ539" s="8"/>
      <c r="AR539" s="8"/>
      <c r="AS539" s="45"/>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45"/>
      <c r="DD539" s="45"/>
      <c r="DE539" s="45"/>
      <c r="DF539" s="45"/>
      <c r="DG539" s="45"/>
      <c r="DH539" s="45"/>
      <c r="DI539" s="45"/>
      <c r="DJ539" s="45"/>
      <c r="DK539" s="45"/>
      <c r="DL539" s="45"/>
      <c r="DM539" s="45"/>
      <c r="DN539" s="45"/>
      <c r="DO539" s="45"/>
      <c r="DP539" s="45"/>
      <c r="DQ539" s="45"/>
      <c r="DR539" s="45"/>
      <c r="DS539" s="45"/>
      <c r="DT539" s="45"/>
      <c r="DU539" s="45"/>
      <c r="DV539" s="45"/>
      <c r="DW539" s="45"/>
      <c r="DX539" s="45"/>
      <c r="DY539" s="45"/>
      <c r="DZ539" s="45"/>
      <c r="EA539" s="45"/>
      <c r="EB539" s="45"/>
      <c r="EC539" s="45"/>
      <c r="ED539" s="45"/>
      <c r="EE539" s="45"/>
      <c r="EF539" s="45"/>
      <c r="EG539" s="45"/>
      <c r="EH539" s="45"/>
      <c r="EI539" s="45"/>
      <c r="EJ539" s="45"/>
      <c r="EK539" s="45"/>
      <c r="EL539" s="45"/>
      <c r="EM539" s="45"/>
      <c r="EN539" s="45"/>
      <c r="EO539" s="45"/>
      <c r="EP539" s="45"/>
      <c r="EQ539" s="45"/>
      <c r="ER539" s="45"/>
      <c r="ES539" s="45"/>
      <c r="ET539" s="45"/>
      <c r="EU539" s="45"/>
      <c r="EV539" s="8"/>
      <c r="EW539" s="8"/>
      <c r="EX539" s="8"/>
      <c r="EY539" s="8"/>
      <c r="EZ539" s="45"/>
      <c r="FA539" s="45"/>
      <c r="FB539" s="45"/>
      <c r="FC539" s="45"/>
      <c r="FD539" s="45"/>
      <c r="FE539" s="45"/>
      <c r="FF539" s="45"/>
      <c r="FG539" s="45"/>
      <c r="FH539" s="45"/>
      <c r="FI539" s="45"/>
      <c r="FJ539" s="45"/>
      <c r="FK539" s="45"/>
      <c r="FL539" s="45"/>
      <c r="FM539" s="45"/>
      <c r="FN539" s="45"/>
      <c r="FO539" s="45"/>
      <c r="FP539" s="45"/>
      <c r="FQ539" s="45"/>
      <c r="FR539" s="45"/>
      <c r="FS539" s="45"/>
    </row>
    <row r="540" spans="1:175" ht="15.5" x14ac:dyDescent="0.35">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8"/>
      <c r="AO540" s="8"/>
      <c r="AP540" s="8"/>
      <c r="AQ540" s="8"/>
      <c r="AR540" s="8"/>
      <c r="AS540" s="45"/>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45"/>
      <c r="DD540" s="45"/>
      <c r="DE540" s="45"/>
      <c r="DF540" s="45"/>
      <c r="DG540" s="45"/>
      <c r="DH540" s="45"/>
      <c r="DI540" s="45"/>
      <c r="DJ540" s="45"/>
      <c r="DK540" s="45"/>
      <c r="DL540" s="45"/>
      <c r="DM540" s="45"/>
      <c r="DN540" s="45"/>
      <c r="DO540" s="45"/>
      <c r="DP540" s="45"/>
      <c r="DQ540" s="45"/>
      <c r="DR540" s="45"/>
      <c r="DS540" s="45"/>
      <c r="DT540" s="45"/>
      <c r="DU540" s="45"/>
      <c r="DV540" s="45"/>
      <c r="DW540" s="45"/>
      <c r="DX540" s="45"/>
      <c r="DY540" s="45"/>
      <c r="DZ540" s="45"/>
      <c r="EA540" s="45"/>
      <c r="EB540" s="45"/>
      <c r="EC540" s="45"/>
      <c r="ED540" s="45"/>
      <c r="EE540" s="45"/>
      <c r="EF540" s="45"/>
      <c r="EG540" s="45"/>
      <c r="EH540" s="45"/>
      <c r="EI540" s="45"/>
      <c r="EJ540" s="45"/>
      <c r="EK540" s="45"/>
      <c r="EL540" s="45"/>
      <c r="EM540" s="45"/>
      <c r="EN540" s="45"/>
      <c r="EO540" s="45"/>
      <c r="EP540" s="45"/>
      <c r="EQ540" s="45"/>
      <c r="ER540" s="45"/>
      <c r="ES540" s="45"/>
      <c r="ET540" s="45"/>
      <c r="EU540" s="45"/>
      <c r="EV540" s="8"/>
      <c r="EW540" s="8"/>
      <c r="EX540" s="8"/>
      <c r="EY540" s="8"/>
      <c r="EZ540" s="45"/>
      <c r="FA540" s="45"/>
      <c r="FB540" s="45"/>
      <c r="FC540" s="45"/>
      <c r="FD540" s="45"/>
      <c r="FE540" s="45"/>
      <c r="FF540" s="45"/>
      <c r="FG540" s="45"/>
      <c r="FH540" s="45"/>
      <c r="FI540" s="45"/>
      <c r="FJ540" s="45"/>
      <c r="FK540" s="45"/>
      <c r="FL540" s="45"/>
      <c r="FM540" s="45"/>
      <c r="FN540" s="45"/>
      <c r="FO540" s="45"/>
      <c r="FP540" s="45"/>
      <c r="FQ540" s="45"/>
      <c r="FR540" s="45"/>
      <c r="FS540" s="45"/>
    </row>
    <row r="541" spans="1:175" ht="15.5" x14ac:dyDescent="0.35">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8"/>
      <c r="AO541" s="8"/>
      <c r="AP541" s="8"/>
      <c r="AQ541" s="8"/>
      <c r="AR541" s="8"/>
      <c r="AS541" s="45"/>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45"/>
      <c r="DD541" s="45"/>
      <c r="DE541" s="45"/>
      <c r="DF541" s="45"/>
      <c r="DG541" s="45"/>
      <c r="DH541" s="45"/>
      <c r="DI541" s="45"/>
      <c r="DJ541" s="45"/>
      <c r="DK541" s="45"/>
      <c r="DL541" s="45"/>
      <c r="DM541" s="45"/>
      <c r="DN541" s="45"/>
      <c r="DO541" s="45"/>
      <c r="DP541" s="45"/>
      <c r="DQ541" s="45"/>
      <c r="DR541" s="45"/>
      <c r="DS541" s="45"/>
      <c r="DT541" s="45"/>
      <c r="DU541" s="45"/>
      <c r="DV541" s="45"/>
      <c r="DW541" s="45"/>
      <c r="DX541" s="45"/>
      <c r="DY541" s="45"/>
      <c r="DZ541" s="45"/>
      <c r="EA541" s="45"/>
      <c r="EB541" s="45"/>
      <c r="EC541" s="45"/>
      <c r="ED541" s="45"/>
      <c r="EE541" s="45"/>
      <c r="EF541" s="45"/>
      <c r="EG541" s="45"/>
      <c r="EH541" s="45"/>
      <c r="EI541" s="45"/>
      <c r="EJ541" s="45"/>
      <c r="EK541" s="45"/>
      <c r="EL541" s="45"/>
      <c r="EM541" s="45"/>
      <c r="EN541" s="45"/>
      <c r="EO541" s="45"/>
      <c r="EP541" s="45"/>
      <c r="EQ541" s="45"/>
      <c r="ER541" s="45"/>
      <c r="ES541" s="45"/>
      <c r="ET541" s="45"/>
      <c r="EU541" s="45"/>
      <c r="EV541" s="8"/>
      <c r="EW541" s="8"/>
      <c r="EX541" s="8"/>
      <c r="EY541" s="8"/>
      <c r="EZ541" s="45"/>
      <c r="FA541" s="45"/>
      <c r="FB541" s="45"/>
      <c r="FC541" s="45"/>
      <c r="FD541" s="45"/>
      <c r="FE541" s="45"/>
      <c r="FF541" s="45"/>
      <c r="FG541" s="45"/>
      <c r="FH541" s="45"/>
      <c r="FI541" s="45"/>
      <c r="FJ541" s="45"/>
      <c r="FK541" s="45"/>
      <c r="FL541" s="45"/>
      <c r="FM541" s="45"/>
      <c r="FN541" s="45"/>
      <c r="FO541" s="45"/>
      <c r="FP541" s="45"/>
      <c r="FQ541" s="45"/>
      <c r="FR541" s="45"/>
      <c r="FS541" s="45"/>
    </row>
    <row r="542" spans="1:175" ht="15.5" x14ac:dyDescent="0.35">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8"/>
      <c r="AO542" s="8"/>
      <c r="AP542" s="8"/>
      <c r="AQ542" s="8"/>
      <c r="AR542" s="8"/>
      <c r="AS542" s="45"/>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45"/>
      <c r="DD542" s="45"/>
      <c r="DE542" s="45"/>
      <c r="DF542" s="45"/>
      <c r="DG542" s="45"/>
      <c r="DH542" s="45"/>
      <c r="DI542" s="45"/>
      <c r="DJ542" s="45"/>
      <c r="DK542" s="45"/>
      <c r="DL542" s="45"/>
      <c r="DM542" s="45"/>
      <c r="DN542" s="45"/>
      <c r="DO542" s="45"/>
      <c r="DP542" s="45"/>
      <c r="DQ542" s="45"/>
      <c r="DR542" s="45"/>
      <c r="DS542" s="45"/>
      <c r="DT542" s="45"/>
      <c r="DU542" s="45"/>
      <c r="DV542" s="45"/>
      <c r="DW542" s="45"/>
      <c r="DX542" s="45"/>
      <c r="DY542" s="45"/>
      <c r="DZ542" s="45"/>
      <c r="EA542" s="45"/>
      <c r="EB542" s="45"/>
      <c r="EC542" s="45"/>
      <c r="ED542" s="45"/>
      <c r="EE542" s="45"/>
      <c r="EF542" s="45"/>
      <c r="EG542" s="45"/>
      <c r="EH542" s="45"/>
      <c r="EI542" s="45"/>
      <c r="EJ542" s="45"/>
      <c r="EK542" s="45"/>
      <c r="EL542" s="45"/>
      <c r="EM542" s="45"/>
      <c r="EN542" s="45"/>
      <c r="EO542" s="45"/>
      <c r="EP542" s="45"/>
      <c r="EQ542" s="45"/>
      <c r="ER542" s="45"/>
      <c r="ES542" s="45"/>
      <c r="ET542" s="45"/>
      <c r="EU542" s="45"/>
      <c r="EV542" s="8"/>
      <c r="EW542" s="8"/>
      <c r="EX542" s="8"/>
      <c r="EY542" s="8"/>
      <c r="EZ542" s="45"/>
      <c r="FA542" s="45"/>
      <c r="FB542" s="45"/>
      <c r="FC542" s="45"/>
      <c r="FD542" s="45"/>
      <c r="FE542" s="45"/>
      <c r="FF542" s="45"/>
      <c r="FG542" s="45"/>
      <c r="FH542" s="45"/>
      <c r="FI542" s="45"/>
      <c r="FJ542" s="45"/>
      <c r="FK542" s="45"/>
      <c r="FL542" s="45"/>
      <c r="FM542" s="45"/>
      <c r="FN542" s="45"/>
      <c r="FO542" s="45"/>
      <c r="FP542" s="45"/>
      <c r="FQ542" s="45"/>
      <c r="FR542" s="45"/>
      <c r="FS542" s="45"/>
    </row>
    <row r="543" spans="1:175" ht="15.5" x14ac:dyDescent="0.35">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8"/>
      <c r="AO543" s="8"/>
      <c r="AP543" s="8"/>
      <c r="AQ543" s="8"/>
      <c r="AR543" s="8"/>
      <c r="AS543" s="45"/>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45"/>
      <c r="DD543" s="45"/>
      <c r="DE543" s="45"/>
      <c r="DF543" s="45"/>
      <c r="DG543" s="45"/>
      <c r="DH543" s="45"/>
      <c r="DI543" s="45"/>
      <c r="DJ543" s="45"/>
      <c r="DK543" s="45"/>
      <c r="DL543" s="45"/>
      <c r="DM543" s="45"/>
      <c r="DN543" s="45"/>
      <c r="DO543" s="45"/>
      <c r="DP543" s="45"/>
      <c r="DQ543" s="45"/>
      <c r="DR543" s="45"/>
      <c r="DS543" s="45"/>
      <c r="DT543" s="45"/>
      <c r="DU543" s="45"/>
      <c r="DV543" s="45"/>
      <c r="DW543" s="45"/>
      <c r="DX543" s="45"/>
      <c r="DY543" s="45"/>
      <c r="DZ543" s="45"/>
      <c r="EA543" s="45"/>
      <c r="EB543" s="45"/>
      <c r="EC543" s="45"/>
      <c r="ED543" s="45"/>
      <c r="EE543" s="45"/>
      <c r="EF543" s="45"/>
      <c r="EG543" s="45"/>
      <c r="EH543" s="45"/>
      <c r="EI543" s="45"/>
      <c r="EJ543" s="45"/>
      <c r="EK543" s="45"/>
      <c r="EL543" s="45"/>
      <c r="EM543" s="45"/>
      <c r="EN543" s="45"/>
      <c r="EO543" s="45"/>
      <c r="EP543" s="45"/>
      <c r="EQ543" s="45"/>
      <c r="ER543" s="45"/>
      <c r="ES543" s="45"/>
      <c r="ET543" s="45"/>
      <c r="EU543" s="45"/>
      <c r="EV543" s="8"/>
      <c r="EW543" s="8"/>
      <c r="EX543" s="8"/>
      <c r="EY543" s="8"/>
      <c r="EZ543" s="45"/>
      <c r="FA543" s="45"/>
      <c r="FB543" s="45"/>
      <c r="FC543" s="45"/>
      <c r="FD543" s="45"/>
      <c r="FE543" s="45"/>
      <c r="FF543" s="45"/>
      <c r="FG543" s="45"/>
      <c r="FH543" s="45"/>
      <c r="FI543" s="45"/>
      <c r="FJ543" s="45"/>
      <c r="FK543" s="45"/>
      <c r="FL543" s="45"/>
      <c r="FM543" s="45"/>
      <c r="FN543" s="45"/>
      <c r="FO543" s="45"/>
      <c r="FP543" s="45"/>
      <c r="FQ543" s="45"/>
      <c r="FR543" s="45"/>
      <c r="FS543" s="45"/>
    </row>
    <row r="544" spans="1:175" ht="15.5" x14ac:dyDescent="0.35">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8"/>
      <c r="AO544" s="8"/>
      <c r="AP544" s="8"/>
      <c r="AQ544" s="8"/>
      <c r="AR544" s="8"/>
      <c r="AS544" s="45"/>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45"/>
      <c r="DD544" s="45"/>
      <c r="DE544" s="45"/>
      <c r="DF544" s="45"/>
      <c r="DG544" s="45"/>
      <c r="DH544" s="45"/>
      <c r="DI544" s="45"/>
      <c r="DJ544" s="45"/>
      <c r="DK544" s="45"/>
      <c r="DL544" s="45"/>
      <c r="DM544" s="45"/>
      <c r="DN544" s="45"/>
      <c r="DO544" s="45"/>
      <c r="DP544" s="45"/>
      <c r="DQ544" s="45"/>
      <c r="DR544" s="45"/>
      <c r="DS544" s="45"/>
      <c r="DT544" s="45"/>
      <c r="DU544" s="45"/>
      <c r="DV544" s="45"/>
      <c r="DW544" s="45"/>
      <c r="DX544" s="45"/>
      <c r="DY544" s="45"/>
      <c r="DZ544" s="45"/>
      <c r="EA544" s="45"/>
      <c r="EB544" s="45"/>
      <c r="EC544" s="45"/>
      <c r="ED544" s="45"/>
      <c r="EE544" s="45"/>
      <c r="EF544" s="45"/>
      <c r="EG544" s="45"/>
      <c r="EH544" s="45"/>
      <c r="EI544" s="45"/>
      <c r="EJ544" s="45"/>
      <c r="EK544" s="45"/>
      <c r="EL544" s="45"/>
      <c r="EM544" s="45"/>
      <c r="EN544" s="45"/>
      <c r="EO544" s="45"/>
      <c r="EP544" s="45"/>
      <c r="EQ544" s="45"/>
      <c r="ER544" s="45"/>
      <c r="ES544" s="45"/>
      <c r="ET544" s="45"/>
      <c r="EU544" s="45"/>
      <c r="EV544" s="8"/>
      <c r="EW544" s="8"/>
      <c r="EX544" s="8"/>
      <c r="EY544" s="8"/>
      <c r="EZ544" s="45"/>
      <c r="FA544" s="45"/>
      <c r="FB544" s="45"/>
      <c r="FC544" s="45"/>
      <c r="FD544" s="45"/>
      <c r="FE544" s="45"/>
      <c r="FF544" s="45"/>
      <c r="FG544" s="45"/>
      <c r="FH544" s="45"/>
      <c r="FI544" s="45"/>
      <c r="FJ544" s="45"/>
      <c r="FK544" s="45"/>
      <c r="FL544" s="45"/>
      <c r="FM544" s="45"/>
      <c r="FN544" s="45"/>
      <c r="FO544" s="45"/>
      <c r="FP544" s="45"/>
      <c r="FQ544" s="45"/>
      <c r="FR544" s="45"/>
      <c r="FS544" s="45"/>
    </row>
    <row r="545" spans="1:175" ht="15.5" x14ac:dyDescent="0.35">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8"/>
      <c r="AO545" s="8"/>
      <c r="AP545" s="8"/>
      <c r="AQ545" s="8"/>
      <c r="AR545" s="8"/>
      <c r="AS545" s="45"/>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45"/>
      <c r="DD545" s="45"/>
      <c r="DE545" s="45"/>
      <c r="DF545" s="45"/>
      <c r="DG545" s="45"/>
      <c r="DH545" s="45"/>
      <c r="DI545" s="45"/>
      <c r="DJ545" s="45"/>
      <c r="DK545" s="45"/>
      <c r="DL545" s="45"/>
      <c r="DM545" s="45"/>
      <c r="DN545" s="45"/>
      <c r="DO545" s="45"/>
      <c r="DP545" s="45"/>
      <c r="DQ545" s="45"/>
      <c r="DR545" s="45"/>
      <c r="DS545" s="45"/>
      <c r="DT545" s="45"/>
      <c r="DU545" s="45"/>
      <c r="DV545" s="45"/>
      <c r="DW545" s="45"/>
      <c r="DX545" s="45"/>
      <c r="DY545" s="45"/>
      <c r="DZ545" s="45"/>
      <c r="EA545" s="45"/>
      <c r="EB545" s="45"/>
      <c r="EC545" s="45"/>
      <c r="ED545" s="45"/>
      <c r="EE545" s="45"/>
      <c r="EF545" s="45"/>
      <c r="EG545" s="45"/>
      <c r="EH545" s="45"/>
      <c r="EI545" s="45"/>
      <c r="EJ545" s="45"/>
      <c r="EK545" s="45"/>
      <c r="EL545" s="45"/>
      <c r="EM545" s="45"/>
      <c r="EN545" s="45"/>
      <c r="EO545" s="45"/>
      <c r="EP545" s="45"/>
      <c r="EQ545" s="45"/>
      <c r="ER545" s="45"/>
      <c r="ES545" s="45"/>
      <c r="ET545" s="45"/>
      <c r="EU545" s="45"/>
      <c r="EV545" s="8"/>
      <c r="EW545" s="8"/>
      <c r="EX545" s="8"/>
      <c r="EY545" s="8"/>
      <c r="EZ545" s="45"/>
      <c r="FA545" s="45"/>
      <c r="FB545" s="45"/>
      <c r="FC545" s="45"/>
      <c r="FD545" s="45"/>
      <c r="FE545" s="45"/>
      <c r="FF545" s="45"/>
      <c r="FG545" s="45"/>
      <c r="FH545" s="45"/>
      <c r="FI545" s="45"/>
      <c r="FJ545" s="45"/>
      <c r="FK545" s="45"/>
      <c r="FL545" s="45"/>
      <c r="FM545" s="45"/>
      <c r="FN545" s="45"/>
      <c r="FO545" s="45"/>
      <c r="FP545" s="45"/>
      <c r="FQ545" s="45"/>
      <c r="FR545" s="45"/>
      <c r="FS545" s="45"/>
    </row>
    <row r="546" spans="1:175" ht="15.5" x14ac:dyDescent="0.35">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8"/>
      <c r="AO546" s="8"/>
      <c r="AP546" s="8"/>
      <c r="AQ546" s="8"/>
      <c r="AR546" s="8"/>
      <c r="AS546" s="45"/>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45"/>
      <c r="DD546" s="45"/>
      <c r="DE546" s="45"/>
      <c r="DF546" s="45"/>
      <c r="DG546" s="45"/>
      <c r="DH546" s="45"/>
      <c r="DI546" s="45"/>
      <c r="DJ546" s="45"/>
      <c r="DK546" s="45"/>
      <c r="DL546" s="45"/>
      <c r="DM546" s="45"/>
      <c r="DN546" s="45"/>
      <c r="DO546" s="45"/>
      <c r="DP546" s="45"/>
      <c r="DQ546" s="45"/>
      <c r="DR546" s="45"/>
      <c r="DS546" s="45"/>
      <c r="DT546" s="45"/>
      <c r="DU546" s="45"/>
      <c r="DV546" s="45"/>
      <c r="DW546" s="45"/>
      <c r="DX546" s="45"/>
      <c r="DY546" s="45"/>
      <c r="DZ546" s="45"/>
      <c r="EA546" s="45"/>
      <c r="EB546" s="45"/>
      <c r="EC546" s="45"/>
      <c r="ED546" s="45"/>
      <c r="EE546" s="45"/>
      <c r="EF546" s="45"/>
      <c r="EG546" s="45"/>
      <c r="EH546" s="45"/>
      <c r="EI546" s="45"/>
      <c r="EJ546" s="45"/>
      <c r="EK546" s="45"/>
      <c r="EL546" s="45"/>
      <c r="EM546" s="45"/>
      <c r="EN546" s="45"/>
      <c r="EO546" s="45"/>
      <c r="EP546" s="45"/>
      <c r="EQ546" s="45"/>
      <c r="ER546" s="45"/>
      <c r="ES546" s="45"/>
      <c r="ET546" s="45"/>
      <c r="EU546" s="45"/>
      <c r="EV546" s="8"/>
      <c r="EW546" s="8"/>
      <c r="EX546" s="8"/>
      <c r="EY546" s="8"/>
      <c r="EZ546" s="45"/>
      <c r="FA546" s="45"/>
      <c r="FB546" s="45"/>
      <c r="FC546" s="45"/>
      <c r="FD546" s="45"/>
      <c r="FE546" s="45"/>
      <c r="FF546" s="45"/>
      <c r="FG546" s="45"/>
      <c r="FH546" s="45"/>
      <c r="FI546" s="45"/>
      <c r="FJ546" s="45"/>
      <c r="FK546" s="45"/>
      <c r="FL546" s="45"/>
      <c r="FM546" s="45"/>
      <c r="FN546" s="45"/>
      <c r="FO546" s="45"/>
      <c r="FP546" s="45"/>
      <c r="FQ546" s="45"/>
      <c r="FR546" s="45"/>
      <c r="FS546" s="45"/>
    </row>
    <row r="547" spans="1:175" ht="15.5" x14ac:dyDescent="0.35">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8"/>
      <c r="AO547" s="8"/>
      <c r="AP547" s="8"/>
      <c r="AQ547" s="8"/>
      <c r="AR547" s="8"/>
      <c r="AS547" s="45"/>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45"/>
      <c r="DD547" s="45"/>
      <c r="DE547" s="45"/>
      <c r="DF547" s="45"/>
      <c r="DG547" s="45"/>
      <c r="DH547" s="45"/>
      <c r="DI547" s="45"/>
      <c r="DJ547" s="45"/>
      <c r="DK547" s="45"/>
      <c r="DL547" s="45"/>
      <c r="DM547" s="45"/>
      <c r="DN547" s="45"/>
      <c r="DO547" s="45"/>
      <c r="DP547" s="45"/>
      <c r="DQ547" s="45"/>
      <c r="DR547" s="45"/>
      <c r="DS547" s="45"/>
      <c r="DT547" s="45"/>
      <c r="DU547" s="45"/>
      <c r="DV547" s="45"/>
      <c r="DW547" s="45"/>
      <c r="DX547" s="45"/>
      <c r="DY547" s="45"/>
      <c r="DZ547" s="45"/>
      <c r="EA547" s="45"/>
      <c r="EB547" s="45"/>
      <c r="EC547" s="45"/>
      <c r="ED547" s="45"/>
      <c r="EE547" s="45"/>
      <c r="EF547" s="45"/>
      <c r="EG547" s="45"/>
      <c r="EH547" s="45"/>
      <c r="EI547" s="45"/>
      <c r="EJ547" s="45"/>
      <c r="EK547" s="45"/>
      <c r="EL547" s="45"/>
      <c r="EM547" s="45"/>
      <c r="EN547" s="45"/>
      <c r="EO547" s="45"/>
      <c r="EP547" s="45"/>
      <c r="EQ547" s="45"/>
      <c r="ER547" s="45"/>
      <c r="ES547" s="45"/>
      <c r="ET547" s="45"/>
      <c r="EU547" s="45"/>
      <c r="EV547" s="8"/>
      <c r="EW547" s="8"/>
      <c r="EX547" s="8"/>
      <c r="EY547" s="8"/>
      <c r="EZ547" s="45"/>
      <c r="FA547" s="45"/>
      <c r="FB547" s="45"/>
      <c r="FC547" s="45"/>
      <c r="FD547" s="45"/>
      <c r="FE547" s="45"/>
      <c r="FF547" s="45"/>
      <c r="FG547" s="45"/>
      <c r="FH547" s="45"/>
      <c r="FI547" s="45"/>
      <c r="FJ547" s="45"/>
      <c r="FK547" s="45"/>
      <c r="FL547" s="45"/>
      <c r="FM547" s="45"/>
      <c r="FN547" s="45"/>
      <c r="FO547" s="45"/>
      <c r="FP547" s="45"/>
      <c r="FQ547" s="45"/>
      <c r="FR547" s="45"/>
      <c r="FS547" s="45"/>
    </row>
    <row r="548" spans="1:175" ht="15.5" x14ac:dyDescent="0.35">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8"/>
      <c r="AO548" s="8"/>
      <c r="AP548" s="8"/>
      <c r="AQ548" s="8"/>
      <c r="AR548" s="8"/>
      <c r="AS548" s="45"/>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45"/>
      <c r="DD548" s="45"/>
      <c r="DE548" s="45"/>
      <c r="DF548" s="45"/>
      <c r="DG548" s="45"/>
      <c r="DH548" s="45"/>
      <c r="DI548" s="45"/>
      <c r="DJ548" s="45"/>
      <c r="DK548" s="45"/>
      <c r="DL548" s="45"/>
      <c r="DM548" s="45"/>
      <c r="DN548" s="45"/>
      <c r="DO548" s="45"/>
      <c r="DP548" s="45"/>
      <c r="DQ548" s="45"/>
      <c r="DR548" s="45"/>
      <c r="DS548" s="45"/>
      <c r="DT548" s="45"/>
      <c r="DU548" s="45"/>
      <c r="DV548" s="45"/>
      <c r="DW548" s="45"/>
      <c r="DX548" s="45"/>
      <c r="DY548" s="45"/>
      <c r="DZ548" s="45"/>
      <c r="EA548" s="45"/>
      <c r="EB548" s="45"/>
      <c r="EC548" s="45"/>
      <c r="ED548" s="45"/>
      <c r="EE548" s="45"/>
      <c r="EF548" s="45"/>
      <c r="EG548" s="45"/>
      <c r="EH548" s="45"/>
      <c r="EI548" s="45"/>
      <c r="EJ548" s="45"/>
      <c r="EK548" s="45"/>
      <c r="EL548" s="45"/>
      <c r="EM548" s="45"/>
      <c r="EN548" s="45"/>
      <c r="EO548" s="45"/>
      <c r="EP548" s="45"/>
      <c r="EQ548" s="45"/>
      <c r="ER548" s="45"/>
      <c r="ES548" s="45"/>
      <c r="ET548" s="45"/>
      <c r="EU548" s="45"/>
      <c r="EV548" s="8"/>
      <c r="EW548" s="8"/>
      <c r="EX548" s="8"/>
      <c r="EY548" s="8"/>
      <c r="EZ548" s="45"/>
      <c r="FA548" s="45"/>
      <c r="FB548" s="45"/>
      <c r="FC548" s="45"/>
      <c r="FD548" s="45"/>
      <c r="FE548" s="45"/>
      <c r="FF548" s="45"/>
      <c r="FG548" s="45"/>
      <c r="FH548" s="45"/>
      <c r="FI548" s="45"/>
      <c r="FJ548" s="45"/>
      <c r="FK548" s="45"/>
      <c r="FL548" s="45"/>
      <c r="FM548" s="45"/>
      <c r="FN548" s="45"/>
      <c r="FO548" s="45"/>
      <c r="FP548" s="45"/>
      <c r="FQ548" s="45"/>
      <c r="FR548" s="45"/>
      <c r="FS548" s="45"/>
    </row>
    <row r="549" spans="1:175" ht="15.5" x14ac:dyDescent="0.35">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8"/>
      <c r="AO549" s="8"/>
      <c r="AP549" s="8"/>
      <c r="AQ549" s="8"/>
      <c r="AR549" s="8"/>
      <c r="AS549" s="45"/>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45"/>
      <c r="DD549" s="45"/>
      <c r="DE549" s="45"/>
      <c r="DF549" s="45"/>
      <c r="DG549" s="45"/>
      <c r="DH549" s="45"/>
      <c r="DI549" s="45"/>
      <c r="DJ549" s="45"/>
      <c r="DK549" s="45"/>
      <c r="DL549" s="45"/>
      <c r="DM549" s="45"/>
      <c r="DN549" s="45"/>
      <c r="DO549" s="45"/>
      <c r="DP549" s="45"/>
      <c r="DQ549" s="45"/>
      <c r="DR549" s="45"/>
      <c r="DS549" s="45"/>
      <c r="DT549" s="45"/>
      <c r="DU549" s="45"/>
      <c r="DV549" s="45"/>
      <c r="DW549" s="45"/>
      <c r="DX549" s="45"/>
      <c r="DY549" s="45"/>
      <c r="DZ549" s="45"/>
      <c r="EA549" s="45"/>
      <c r="EB549" s="45"/>
      <c r="EC549" s="45"/>
      <c r="ED549" s="45"/>
      <c r="EE549" s="45"/>
      <c r="EF549" s="45"/>
      <c r="EG549" s="45"/>
      <c r="EH549" s="45"/>
      <c r="EI549" s="45"/>
      <c r="EJ549" s="45"/>
      <c r="EK549" s="45"/>
      <c r="EL549" s="45"/>
      <c r="EM549" s="45"/>
      <c r="EN549" s="45"/>
      <c r="EO549" s="45"/>
      <c r="EP549" s="45"/>
      <c r="EQ549" s="45"/>
      <c r="ER549" s="45"/>
      <c r="ES549" s="45"/>
      <c r="ET549" s="45"/>
      <c r="EU549" s="45"/>
      <c r="EV549" s="8"/>
      <c r="EW549" s="8"/>
      <c r="EX549" s="8"/>
      <c r="EY549" s="8"/>
      <c r="EZ549" s="45"/>
      <c r="FA549" s="45"/>
      <c r="FB549" s="45"/>
      <c r="FC549" s="45"/>
      <c r="FD549" s="45"/>
      <c r="FE549" s="45"/>
      <c r="FF549" s="45"/>
      <c r="FG549" s="45"/>
      <c r="FH549" s="45"/>
      <c r="FI549" s="45"/>
      <c r="FJ549" s="45"/>
      <c r="FK549" s="45"/>
      <c r="FL549" s="45"/>
      <c r="FM549" s="45"/>
      <c r="FN549" s="45"/>
      <c r="FO549" s="45"/>
      <c r="FP549" s="45"/>
      <c r="FQ549" s="45"/>
      <c r="FR549" s="45"/>
      <c r="FS549" s="45"/>
    </row>
    <row r="550" spans="1:175" ht="15.5" x14ac:dyDescent="0.35">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8"/>
      <c r="AO550" s="8"/>
      <c r="AP550" s="8"/>
      <c r="AQ550" s="8"/>
      <c r="AR550" s="8"/>
      <c r="AS550" s="45"/>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45"/>
      <c r="DD550" s="45"/>
      <c r="DE550" s="45"/>
      <c r="DF550" s="45"/>
      <c r="DG550" s="45"/>
      <c r="DH550" s="45"/>
      <c r="DI550" s="45"/>
      <c r="DJ550" s="45"/>
      <c r="DK550" s="45"/>
      <c r="DL550" s="45"/>
      <c r="DM550" s="45"/>
      <c r="DN550" s="45"/>
      <c r="DO550" s="45"/>
      <c r="DP550" s="45"/>
      <c r="DQ550" s="45"/>
      <c r="DR550" s="45"/>
      <c r="DS550" s="45"/>
      <c r="DT550" s="45"/>
      <c r="DU550" s="45"/>
      <c r="DV550" s="45"/>
      <c r="DW550" s="45"/>
      <c r="DX550" s="45"/>
      <c r="DY550" s="45"/>
      <c r="DZ550" s="45"/>
      <c r="EA550" s="45"/>
      <c r="EB550" s="45"/>
      <c r="EC550" s="45"/>
      <c r="ED550" s="45"/>
      <c r="EE550" s="45"/>
      <c r="EF550" s="45"/>
      <c r="EG550" s="45"/>
      <c r="EH550" s="45"/>
      <c r="EI550" s="45"/>
      <c r="EJ550" s="45"/>
      <c r="EK550" s="45"/>
      <c r="EL550" s="45"/>
      <c r="EM550" s="45"/>
      <c r="EN550" s="45"/>
      <c r="EO550" s="45"/>
      <c r="EP550" s="45"/>
      <c r="EQ550" s="45"/>
      <c r="ER550" s="45"/>
      <c r="ES550" s="45"/>
      <c r="ET550" s="45"/>
      <c r="EU550" s="45"/>
      <c r="EV550" s="8"/>
      <c r="EW550" s="8"/>
      <c r="EX550" s="8"/>
      <c r="EY550" s="8"/>
      <c r="EZ550" s="45"/>
      <c r="FA550" s="45"/>
      <c r="FB550" s="45"/>
      <c r="FC550" s="45"/>
      <c r="FD550" s="45"/>
      <c r="FE550" s="45"/>
      <c r="FF550" s="45"/>
      <c r="FG550" s="45"/>
      <c r="FH550" s="45"/>
      <c r="FI550" s="45"/>
      <c r="FJ550" s="45"/>
      <c r="FK550" s="45"/>
      <c r="FL550" s="45"/>
      <c r="FM550" s="45"/>
      <c r="FN550" s="45"/>
      <c r="FO550" s="45"/>
      <c r="FP550" s="45"/>
      <c r="FQ550" s="45"/>
      <c r="FR550" s="45"/>
      <c r="FS550" s="45"/>
    </row>
    <row r="551" spans="1:175" ht="15.5" x14ac:dyDescent="0.35">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8"/>
      <c r="AO551" s="8"/>
      <c r="AP551" s="8"/>
      <c r="AQ551" s="8"/>
      <c r="AR551" s="8"/>
      <c r="AS551" s="45"/>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45"/>
      <c r="DD551" s="45"/>
      <c r="DE551" s="45"/>
      <c r="DF551" s="45"/>
      <c r="DG551" s="45"/>
      <c r="DH551" s="45"/>
      <c r="DI551" s="45"/>
      <c r="DJ551" s="45"/>
      <c r="DK551" s="45"/>
      <c r="DL551" s="45"/>
      <c r="DM551" s="45"/>
      <c r="DN551" s="45"/>
      <c r="DO551" s="45"/>
      <c r="DP551" s="45"/>
      <c r="DQ551" s="45"/>
      <c r="DR551" s="45"/>
      <c r="DS551" s="45"/>
      <c r="DT551" s="45"/>
      <c r="DU551" s="45"/>
      <c r="DV551" s="45"/>
      <c r="DW551" s="45"/>
      <c r="DX551" s="45"/>
      <c r="DY551" s="45"/>
      <c r="DZ551" s="45"/>
      <c r="EA551" s="45"/>
      <c r="EB551" s="45"/>
      <c r="EC551" s="45"/>
      <c r="ED551" s="45"/>
      <c r="EE551" s="45"/>
      <c r="EF551" s="45"/>
      <c r="EG551" s="45"/>
      <c r="EH551" s="45"/>
      <c r="EI551" s="45"/>
      <c r="EJ551" s="45"/>
      <c r="EK551" s="45"/>
      <c r="EL551" s="45"/>
      <c r="EM551" s="45"/>
      <c r="EN551" s="45"/>
      <c r="EO551" s="45"/>
      <c r="EP551" s="45"/>
      <c r="EQ551" s="45"/>
      <c r="ER551" s="45"/>
      <c r="ES551" s="45"/>
      <c r="ET551" s="45"/>
      <c r="EU551" s="45"/>
      <c r="EV551" s="8"/>
      <c r="EW551" s="8"/>
      <c r="EX551" s="8"/>
      <c r="EY551" s="8"/>
      <c r="EZ551" s="45"/>
      <c r="FA551" s="45"/>
      <c r="FB551" s="45"/>
      <c r="FC551" s="45"/>
      <c r="FD551" s="45"/>
      <c r="FE551" s="45"/>
      <c r="FF551" s="45"/>
      <c r="FG551" s="45"/>
      <c r="FH551" s="45"/>
      <c r="FI551" s="45"/>
      <c r="FJ551" s="45"/>
      <c r="FK551" s="45"/>
      <c r="FL551" s="45"/>
      <c r="FM551" s="45"/>
      <c r="FN551" s="45"/>
      <c r="FO551" s="45"/>
      <c r="FP551" s="45"/>
      <c r="FQ551" s="45"/>
      <c r="FR551" s="45"/>
      <c r="FS551" s="45"/>
    </row>
    <row r="552" spans="1:175" ht="15.5" x14ac:dyDescent="0.35">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8"/>
      <c r="AO552" s="8"/>
      <c r="AP552" s="8"/>
      <c r="AQ552" s="8"/>
      <c r="AR552" s="8"/>
      <c r="AS552" s="45"/>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45"/>
      <c r="DD552" s="45"/>
      <c r="DE552" s="45"/>
      <c r="DF552" s="45"/>
      <c r="DG552" s="45"/>
      <c r="DH552" s="45"/>
      <c r="DI552" s="45"/>
      <c r="DJ552" s="45"/>
      <c r="DK552" s="45"/>
      <c r="DL552" s="45"/>
      <c r="DM552" s="45"/>
      <c r="DN552" s="45"/>
      <c r="DO552" s="45"/>
      <c r="DP552" s="45"/>
      <c r="DQ552" s="45"/>
      <c r="DR552" s="45"/>
      <c r="DS552" s="45"/>
      <c r="DT552" s="45"/>
      <c r="DU552" s="45"/>
      <c r="DV552" s="45"/>
      <c r="DW552" s="45"/>
      <c r="DX552" s="45"/>
      <c r="DY552" s="45"/>
      <c r="DZ552" s="45"/>
      <c r="EA552" s="45"/>
      <c r="EB552" s="45"/>
      <c r="EC552" s="45"/>
      <c r="ED552" s="45"/>
      <c r="EE552" s="45"/>
      <c r="EF552" s="45"/>
      <c r="EG552" s="45"/>
      <c r="EH552" s="45"/>
      <c r="EI552" s="45"/>
      <c r="EJ552" s="45"/>
      <c r="EK552" s="45"/>
      <c r="EL552" s="45"/>
      <c r="EM552" s="45"/>
      <c r="EN552" s="45"/>
      <c r="EO552" s="45"/>
      <c r="EP552" s="45"/>
      <c r="EQ552" s="45"/>
      <c r="ER552" s="45"/>
      <c r="ES552" s="45"/>
      <c r="ET552" s="45"/>
      <c r="EU552" s="45"/>
      <c r="EV552" s="8"/>
      <c r="EW552" s="8"/>
      <c r="EX552" s="8"/>
      <c r="EY552" s="8"/>
      <c r="EZ552" s="45"/>
      <c r="FA552" s="45"/>
      <c r="FB552" s="45"/>
      <c r="FC552" s="45"/>
      <c r="FD552" s="45"/>
      <c r="FE552" s="45"/>
      <c r="FF552" s="45"/>
      <c r="FG552" s="45"/>
      <c r="FH552" s="45"/>
      <c r="FI552" s="45"/>
      <c r="FJ552" s="45"/>
      <c r="FK552" s="45"/>
      <c r="FL552" s="45"/>
      <c r="FM552" s="45"/>
      <c r="FN552" s="45"/>
      <c r="FO552" s="45"/>
      <c r="FP552" s="45"/>
      <c r="FQ552" s="45"/>
      <c r="FR552" s="45"/>
      <c r="FS552" s="45"/>
    </row>
    <row r="553" spans="1:175" ht="15.5" x14ac:dyDescent="0.35">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8"/>
      <c r="AO553" s="8"/>
      <c r="AP553" s="8"/>
      <c r="AQ553" s="8"/>
      <c r="AR553" s="8"/>
      <c r="AS553" s="45"/>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45"/>
      <c r="DD553" s="45"/>
      <c r="DE553" s="45"/>
      <c r="DF553" s="45"/>
      <c r="DG553" s="45"/>
      <c r="DH553" s="45"/>
      <c r="DI553" s="45"/>
      <c r="DJ553" s="45"/>
      <c r="DK553" s="45"/>
      <c r="DL553" s="45"/>
      <c r="DM553" s="45"/>
      <c r="DN553" s="45"/>
      <c r="DO553" s="45"/>
      <c r="DP553" s="45"/>
      <c r="DQ553" s="45"/>
      <c r="DR553" s="45"/>
      <c r="DS553" s="45"/>
      <c r="DT553" s="45"/>
      <c r="DU553" s="45"/>
      <c r="DV553" s="45"/>
      <c r="DW553" s="45"/>
      <c r="DX553" s="45"/>
      <c r="DY553" s="45"/>
      <c r="DZ553" s="45"/>
      <c r="EA553" s="45"/>
      <c r="EB553" s="45"/>
      <c r="EC553" s="45"/>
      <c r="ED553" s="45"/>
      <c r="EE553" s="45"/>
      <c r="EF553" s="45"/>
      <c r="EG553" s="45"/>
      <c r="EH553" s="45"/>
      <c r="EI553" s="45"/>
      <c r="EJ553" s="45"/>
      <c r="EK553" s="45"/>
      <c r="EL553" s="45"/>
      <c r="EM553" s="45"/>
      <c r="EN553" s="45"/>
      <c r="EO553" s="45"/>
      <c r="EP553" s="45"/>
      <c r="EQ553" s="45"/>
      <c r="ER553" s="45"/>
      <c r="ES553" s="45"/>
      <c r="ET553" s="45"/>
      <c r="EU553" s="45"/>
      <c r="EV553" s="8"/>
      <c r="EW553" s="8"/>
      <c r="EX553" s="8"/>
      <c r="EY553" s="8"/>
      <c r="EZ553" s="45"/>
      <c r="FA553" s="45"/>
      <c r="FB553" s="45"/>
      <c r="FC553" s="45"/>
      <c r="FD553" s="45"/>
      <c r="FE553" s="45"/>
      <c r="FF553" s="45"/>
      <c r="FG553" s="45"/>
      <c r="FH553" s="45"/>
      <c r="FI553" s="45"/>
      <c r="FJ553" s="45"/>
      <c r="FK553" s="45"/>
      <c r="FL553" s="45"/>
      <c r="FM553" s="45"/>
      <c r="FN553" s="45"/>
      <c r="FO553" s="45"/>
      <c r="FP553" s="45"/>
      <c r="FQ553" s="45"/>
      <c r="FR553" s="45"/>
      <c r="FS553" s="45"/>
    </row>
    <row r="554" spans="1:175" ht="15.5" x14ac:dyDescent="0.35">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8"/>
      <c r="AO554" s="8"/>
      <c r="AP554" s="8"/>
      <c r="AQ554" s="8"/>
      <c r="AR554" s="8"/>
      <c r="AS554" s="45"/>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45"/>
      <c r="DD554" s="45"/>
      <c r="DE554" s="45"/>
      <c r="DF554" s="45"/>
      <c r="DG554" s="45"/>
      <c r="DH554" s="45"/>
      <c r="DI554" s="45"/>
      <c r="DJ554" s="45"/>
      <c r="DK554" s="45"/>
      <c r="DL554" s="45"/>
      <c r="DM554" s="45"/>
      <c r="DN554" s="45"/>
      <c r="DO554" s="45"/>
      <c r="DP554" s="45"/>
      <c r="DQ554" s="45"/>
      <c r="DR554" s="45"/>
      <c r="DS554" s="45"/>
      <c r="DT554" s="45"/>
      <c r="DU554" s="45"/>
      <c r="DV554" s="45"/>
      <c r="DW554" s="45"/>
      <c r="DX554" s="45"/>
      <c r="DY554" s="45"/>
      <c r="DZ554" s="45"/>
      <c r="EA554" s="45"/>
      <c r="EB554" s="45"/>
      <c r="EC554" s="45"/>
      <c r="ED554" s="45"/>
      <c r="EE554" s="45"/>
      <c r="EF554" s="45"/>
      <c r="EG554" s="45"/>
      <c r="EH554" s="45"/>
      <c r="EI554" s="45"/>
      <c r="EJ554" s="45"/>
      <c r="EK554" s="45"/>
      <c r="EL554" s="45"/>
      <c r="EM554" s="45"/>
      <c r="EN554" s="45"/>
      <c r="EO554" s="45"/>
      <c r="EP554" s="45"/>
      <c r="EQ554" s="45"/>
      <c r="ER554" s="45"/>
      <c r="ES554" s="45"/>
      <c r="ET554" s="45"/>
      <c r="EU554" s="45"/>
      <c r="EV554" s="8"/>
      <c r="EW554" s="8"/>
      <c r="EX554" s="8"/>
      <c r="EY554" s="8"/>
      <c r="EZ554" s="45"/>
      <c r="FA554" s="45"/>
      <c r="FB554" s="45"/>
      <c r="FC554" s="45"/>
      <c r="FD554" s="45"/>
      <c r="FE554" s="45"/>
      <c r="FF554" s="45"/>
      <c r="FG554" s="45"/>
      <c r="FH554" s="45"/>
      <c r="FI554" s="45"/>
      <c r="FJ554" s="45"/>
      <c r="FK554" s="45"/>
      <c r="FL554" s="45"/>
      <c r="FM554" s="45"/>
      <c r="FN554" s="45"/>
      <c r="FO554" s="45"/>
      <c r="FP554" s="45"/>
      <c r="FQ554" s="45"/>
      <c r="FR554" s="45"/>
      <c r="FS554" s="45"/>
    </row>
    <row r="555" spans="1:175" ht="15.5" x14ac:dyDescent="0.35">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8"/>
      <c r="AO555" s="8"/>
      <c r="AP555" s="8"/>
      <c r="AQ555" s="8"/>
      <c r="AR555" s="8"/>
      <c r="AS555" s="45"/>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45"/>
      <c r="DD555" s="45"/>
      <c r="DE555" s="45"/>
      <c r="DF555" s="45"/>
      <c r="DG555" s="45"/>
      <c r="DH555" s="45"/>
      <c r="DI555" s="45"/>
      <c r="DJ555" s="45"/>
      <c r="DK555" s="45"/>
      <c r="DL555" s="45"/>
      <c r="DM555" s="45"/>
      <c r="DN555" s="45"/>
      <c r="DO555" s="45"/>
      <c r="DP555" s="45"/>
      <c r="DQ555" s="45"/>
      <c r="DR555" s="45"/>
      <c r="DS555" s="45"/>
      <c r="DT555" s="45"/>
      <c r="DU555" s="45"/>
      <c r="DV555" s="45"/>
      <c r="DW555" s="45"/>
      <c r="DX555" s="45"/>
      <c r="DY555" s="45"/>
      <c r="DZ555" s="45"/>
      <c r="EA555" s="45"/>
      <c r="EB555" s="45"/>
      <c r="EC555" s="45"/>
      <c r="ED555" s="45"/>
      <c r="EE555" s="45"/>
      <c r="EF555" s="45"/>
      <c r="EG555" s="45"/>
      <c r="EH555" s="45"/>
      <c r="EI555" s="45"/>
      <c r="EJ555" s="45"/>
      <c r="EK555" s="45"/>
      <c r="EL555" s="45"/>
      <c r="EM555" s="45"/>
      <c r="EN555" s="45"/>
      <c r="EO555" s="45"/>
      <c r="EP555" s="45"/>
      <c r="EQ555" s="45"/>
      <c r="ER555" s="45"/>
      <c r="ES555" s="45"/>
      <c r="ET555" s="45"/>
      <c r="EU555" s="45"/>
      <c r="EV555" s="8"/>
      <c r="EW555" s="8"/>
      <c r="EX555" s="8"/>
      <c r="EY555" s="8"/>
      <c r="EZ555" s="45"/>
      <c r="FA555" s="45"/>
      <c r="FB555" s="45"/>
      <c r="FC555" s="45"/>
      <c r="FD555" s="45"/>
      <c r="FE555" s="45"/>
      <c r="FF555" s="45"/>
      <c r="FG555" s="45"/>
      <c r="FH555" s="45"/>
      <c r="FI555" s="45"/>
      <c r="FJ555" s="45"/>
      <c r="FK555" s="45"/>
      <c r="FL555" s="45"/>
      <c r="FM555" s="45"/>
      <c r="FN555" s="45"/>
      <c r="FO555" s="45"/>
      <c r="FP555" s="45"/>
      <c r="FQ555" s="45"/>
      <c r="FR555" s="45"/>
      <c r="FS555" s="45"/>
    </row>
    <row r="556" spans="1:175" ht="15.5" x14ac:dyDescent="0.35">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8"/>
      <c r="AO556" s="8"/>
      <c r="AP556" s="8"/>
      <c r="AQ556" s="8"/>
      <c r="AR556" s="8"/>
      <c r="AS556" s="45"/>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45"/>
      <c r="DD556" s="45"/>
      <c r="DE556" s="45"/>
      <c r="DF556" s="45"/>
      <c r="DG556" s="45"/>
      <c r="DH556" s="45"/>
      <c r="DI556" s="45"/>
      <c r="DJ556" s="45"/>
      <c r="DK556" s="45"/>
      <c r="DL556" s="45"/>
      <c r="DM556" s="45"/>
      <c r="DN556" s="45"/>
      <c r="DO556" s="45"/>
      <c r="DP556" s="45"/>
      <c r="DQ556" s="45"/>
      <c r="DR556" s="45"/>
      <c r="DS556" s="45"/>
      <c r="DT556" s="45"/>
      <c r="DU556" s="45"/>
      <c r="DV556" s="45"/>
      <c r="DW556" s="45"/>
      <c r="DX556" s="45"/>
      <c r="DY556" s="45"/>
      <c r="DZ556" s="45"/>
      <c r="EA556" s="45"/>
      <c r="EB556" s="45"/>
      <c r="EC556" s="45"/>
      <c r="ED556" s="45"/>
      <c r="EE556" s="45"/>
      <c r="EF556" s="45"/>
      <c r="EG556" s="45"/>
      <c r="EH556" s="45"/>
      <c r="EI556" s="45"/>
      <c r="EJ556" s="45"/>
      <c r="EK556" s="45"/>
      <c r="EL556" s="45"/>
      <c r="EM556" s="45"/>
      <c r="EN556" s="45"/>
      <c r="EO556" s="45"/>
      <c r="EP556" s="45"/>
      <c r="EQ556" s="45"/>
      <c r="ER556" s="45"/>
      <c r="ES556" s="45"/>
      <c r="ET556" s="45"/>
      <c r="EU556" s="45"/>
      <c r="EV556" s="8"/>
      <c r="EW556" s="8"/>
      <c r="EX556" s="8"/>
      <c r="EY556" s="8"/>
      <c r="EZ556" s="45"/>
      <c r="FA556" s="45"/>
      <c r="FB556" s="45"/>
      <c r="FC556" s="45"/>
      <c r="FD556" s="45"/>
      <c r="FE556" s="45"/>
      <c r="FF556" s="45"/>
      <c r="FG556" s="45"/>
      <c r="FH556" s="45"/>
      <c r="FI556" s="45"/>
      <c r="FJ556" s="45"/>
      <c r="FK556" s="45"/>
      <c r="FL556" s="45"/>
      <c r="FM556" s="45"/>
      <c r="FN556" s="45"/>
      <c r="FO556" s="45"/>
      <c r="FP556" s="45"/>
      <c r="FQ556" s="45"/>
      <c r="FR556" s="45"/>
      <c r="FS556" s="45"/>
    </row>
    <row r="557" spans="1:175" ht="15.5" x14ac:dyDescent="0.35">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8"/>
      <c r="AO557" s="8"/>
      <c r="AP557" s="8"/>
      <c r="AQ557" s="8"/>
      <c r="AR557" s="8"/>
      <c r="AS557" s="45"/>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45"/>
      <c r="DD557" s="45"/>
      <c r="DE557" s="45"/>
      <c r="DF557" s="45"/>
      <c r="DG557" s="45"/>
      <c r="DH557" s="45"/>
      <c r="DI557" s="45"/>
      <c r="DJ557" s="45"/>
      <c r="DK557" s="45"/>
      <c r="DL557" s="45"/>
      <c r="DM557" s="45"/>
      <c r="DN557" s="45"/>
      <c r="DO557" s="45"/>
      <c r="DP557" s="45"/>
      <c r="DQ557" s="45"/>
      <c r="DR557" s="45"/>
      <c r="DS557" s="45"/>
      <c r="DT557" s="45"/>
      <c r="DU557" s="45"/>
      <c r="DV557" s="45"/>
      <c r="DW557" s="45"/>
      <c r="DX557" s="45"/>
      <c r="DY557" s="45"/>
      <c r="DZ557" s="45"/>
      <c r="EA557" s="45"/>
      <c r="EB557" s="45"/>
      <c r="EC557" s="45"/>
      <c r="ED557" s="45"/>
      <c r="EE557" s="45"/>
      <c r="EF557" s="45"/>
      <c r="EG557" s="45"/>
      <c r="EH557" s="45"/>
      <c r="EI557" s="45"/>
      <c r="EJ557" s="45"/>
      <c r="EK557" s="45"/>
      <c r="EL557" s="45"/>
      <c r="EM557" s="45"/>
      <c r="EN557" s="45"/>
      <c r="EO557" s="45"/>
      <c r="EP557" s="45"/>
      <c r="EQ557" s="45"/>
      <c r="ER557" s="45"/>
      <c r="ES557" s="45"/>
      <c r="ET557" s="45"/>
      <c r="EU557" s="45"/>
      <c r="EV557" s="8"/>
      <c r="EW557" s="8"/>
      <c r="EX557" s="8"/>
      <c r="EY557" s="8"/>
      <c r="EZ557" s="45"/>
      <c r="FA557" s="45"/>
      <c r="FB557" s="45"/>
      <c r="FC557" s="45"/>
      <c r="FD557" s="45"/>
      <c r="FE557" s="45"/>
      <c r="FF557" s="45"/>
      <c r="FG557" s="45"/>
      <c r="FH557" s="45"/>
      <c r="FI557" s="45"/>
      <c r="FJ557" s="45"/>
      <c r="FK557" s="45"/>
      <c r="FL557" s="45"/>
      <c r="FM557" s="45"/>
      <c r="FN557" s="45"/>
      <c r="FO557" s="45"/>
      <c r="FP557" s="45"/>
      <c r="FQ557" s="45"/>
      <c r="FR557" s="45"/>
      <c r="FS557" s="45"/>
    </row>
    <row r="558" spans="1:175" ht="15.5" x14ac:dyDescent="0.35">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8"/>
      <c r="AO558" s="8"/>
      <c r="AP558" s="8"/>
      <c r="AQ558" s="8"/>
      <c r="AR558" s="8"/>
      <c r="AS558" s="45"/>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45"/>
      <c r="DD558" s="45"/>
      <c r="DE558" s="45"/>
      <c r="DF558" s="45"/>
      <c r="DG558" s="45"/>
      <c r="DH558" s="45"/>
      <c r="DI558" s="45"/>
      <c r="DJ558" s="45"/>
      <c r="DK558" s="45"/>
      <c r="DL558" s="45"/>
      <c r="DM558" s="45"/>
      <c r="DN558" s="45"/>
      <c r="DO558" s="45"/>
      <c r="DP558" s="45"/>
      <c r="DQ558" s="45"/>
      <c r="DR558" s="45"/>
      <c r="DS558" s="45"/>
      <c r="DT558" s="45"/>
      <c r="DU558" s="45"/>
      <c r="DV558" s="45"/>
      <c r="DW558" s="45"/>
      <c r="DX558" s="45"/>
      <c r="DY558" s="45"/>
      <c r="DZ558" s="45"/>
      <c r="EA558" s="45"/>
      <c r="EB558" s="45"/>
      <c r="EC558" s="45"/>
      <c r="ED558" s="45"/>
      <c r="EE558" s="45"/>
      <c r="EF558" s="45"/>
      <c r="EG558" s="45"/>
      <c r="EH558" s="45"/>
      <c r="EI558" s="45"/>
      <c r="EJ558" s="45"/>
      <c r="EK558" s="45"/>
      <c r="EL558" s="45"/>
      <c r="EM558" s="45"/>
      <c r="EN558" s="45"/>
      <c r="EO558" s="45"/>
      <c r="EP558" s="45"/>
      <c r="EQ558" s="45"/>
      <c r="ER558" s="45"/>
      <c r="ES558" s="45"/>
      <c r="ET558" s="45"/>
      <c r="EU558" s="45"/>
      <c r="EV558" s="8"/>
      <c r="EW558" s="8"/>
      <c r="EX558" s="8"/>
      <c r="EY558" s="8"/>
      <c r="EZ558" s="45"/>
      <c r="FA558" s="45"/>
      <c r="FB558" s="45"/>
      <c r="FC558" s="45"/>
      <c r="FD558" s="45"/>
      <c r="FE558" s="45"/>
      <c r="FF558" s="45"/>
      <c r="FG558" s="45"/>
      <c r="FH558" s="45"/>
      <c r="FI558" s="45"/>
      <c r="FJ558" s="45"/>
      <c r="FK558" s="45"/>
      <c r="FL558" s="45"/>
      <c r="FM558" s="45"/>
      <c r="FN558" s="45"/>
      <c r="FO558" s="45"/>
      <c r="FP558" s="45"/>
      <c r="FQ558" s="45"/>
      <c r="FR558" s="45"/>
      <c r="FS558" s="45"/>
    </row>
    <row r="559" spans="1:175" ht="15.5" x14ac:dyDescent="0.35">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8"/>
      <c r="AO559" s="8"/>
      <c r="AP559" s="8"/>
      <c r="AQ559" s="8"/>
      <c r="AR559" s="8"/>
      <c r="AS559" s="45"/>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45"/>
      <c r="DD559" s="45"/>
      <c r="DE559" s="45"/>
      <c r="DF559" s="45"/>
      <c r="DG559" s="45"/>
      <c r="DH559" s="45"/>
      <c r="DI559" s="45"/>
      <c r="DJ559" s="45"/>
      <c r="DK559" s="45"/>
      <c r="DL559" s="45"/>
      <c r="DM559" s="45"/>
      <c r="DN559" s="45"/>
      <c r="DO559" s="45"/>
      <c r="DP559" s="45"/>
      <c r="DQ559" s="45"/>
      <c r="DR559" s="45"/>
      <c r="DS559" s="45"/>
      <c r="DT559" s="45"/>
      <c r="DU559" s="45"/>
      <c r="DV559" s="45"/>
      <c r="DW559" s="45"/>
      <c r="DX559" s="45"/>
      <c r="DY559" s="45"/>
      <c r="DZ559" s="45"/>
      <c r="EA559" s="45"/>
      <c r="EB559" s="45"/>
      <c r="EC559" s="45"/>
      <c r="ED559" s="45"/>
      <c r="EE559" s="45"/>
      <c r="EF559" s="45"/>
      <c r="EG559" s="45"/>
      <c r="EH559" s="45"/>
      <c r="EI559" s="45"/>
      <c r="EJ559" s="45"/>
      <c r="EK559" s="45"/>
      <c r="EL559" s="45"/>
      <c r="EM559" s="45"/>
      <c r="EN559" s="45"/>
      <c r="EO559" s="45"/>
      <c r="EP559" s="45"/>
      <c r="EQ559" s="45"/>
      <c r="ER559" s="45"/>
      <c r="ES559" s="45"/>
      <c r="ET559" s="45"/>
      <c r="EU559" s="45"/>
      <c r="EV559" s="8"/>
      <c r="EW559" s="8"/>
      <c r="EX559" s="8"/>
      <c r="EY559" s="8"/>
      <c r="EZ559" s="45"/>
      <c r="FA559" s="45"/>
      <c r="FB559" s="45"/>
      <c r="FC559" s="45"/>
      <c r="FD559" s="45"/>
      <c r="FE559" s="45"/>
      <c r="FF559" s="45"/>
      <c r="FG559" s="45"/>
      <c r="FH559" s="45"/>
      <c r="FI559" s="45"/>
      <c r="FJ559" s="45"/>
      <c r="FK559" s="45"/>
      <c r="FL559" s="45"/>
      <c r="FM559" s="45"/>
      <c r="FN559" s="45"/>
      <c r="FO559" s="45"/>
      <c r="FP559" s="45"/>
      <c r="FQ559" s="45"/>
      <c r="FR559" s="45"/>
      <c r="FS559" s="45"/>
    </row>
    <row r="560" spans="1:175" ht="15.5" x14ac:dyDescent="0.35">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8"/>
      <c r="AO560" s="8"/>
      <c r="AP560" s="8"/>
      <c r="AQ560" s="8"/>
      <c r="AR560" s="8"/>
      <c r="AS560" s="45"/>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45"/>
      <c r="DD560" s="45"/>
      <c r="DE560" s="45"/>
      <c r="DF560" s="45"/>
      <c r="DG560" s="45"/>
      <c r="DH560" s="45"/>
      <c r="DI560" s="45"/>
      <c r="DJ560" s="45"/>
      <c r="DK560" s="45"/>
      <c r="DL560" s="45"/>
      <c r="DM560" s="45"/>
      <c r="DN560" s="45"/>
      <c r="DO560" s="45"/>
      <c r="DP560" s="45"/>
      <c r="DQ560" s="45"/>
      <c r="DR560" s="45"/>
      <c r="DS560" s="45"/>
      <c r="DT560" s="45"/>
      <c r="DU560" s="45"/>
      <c r="DV560" s="45"/>
      <c r="DW560" s="45"/>
      <c r="DX560" s="45"/>
      <c r="DY560" s="45"/>
      <c r="DZ560" s="45"/>
      <c r="EA560" s="45"/>
      <c r="EB560" s="45"/>
      <c r="EC560" s="45"/>
      <c r="ED560" s="45"/>
      <c r="EE560" s="45"/>
      <c r="EF560" s="45"/>
      <c r="EG560" s="45"/>
      <c r="EH560" s="45"/>
      <c r="EI560" s="45"/>
      <c r="EJ560" s="45"/>
      <c r="EK560" s="45"/>
      <c r="EL560" s="45"/>
      <c r="EM560" s="45"/>
      <c r="EN560" s="45"/>
      <c r="EO560" s="45"/>
      <c r="EP560" s="45"/>
      <c r="EQ560" s="45"/>
      <c r="ER560" s="45"/>
      <c r="ES560" s="45"/>
      <c r="ET560" s="45"/>
      <c r="EU560" s="45"/>
      <c r="EV560" s="8"/>
      <c r="EW560" s="8"/>
      <c r="EX560" s="8"/>
      <c r="EY560" s="8"/>
      <c r="EZ560" s="45"/>
      <c r="FA560" s="45"/>
      <c r="FB560" s="45"/>
      <c r="FC560" s="45"/>
      <c r="FD560" s="45"/>
      <c r="FE560" s="45"/>
      <c r="FF560" s="45"/>
      <c r="FG560" s="45"/>
      <c r="FH560" s="45"/>
      <c r="FI560" s="45"/>
      <c r="FJ560" s="45"/>
      <c r="FK560" s="45"/>
      <c r="FL560" s="45"/>
      <c r="FM560" s="45"/>
      <c r="FN560" s="45"/>
      <c r="FO560" s="45"/>
      <c r="FP560" s="45"/>
      <c r="FQ560" s="45"/>
      <c r="FR560" s="45"/>
      <c r="FS560" s="45"/>
    </row>
    <row r="561" spans="1:175" ht="15.5" x14ac:dyDescent="0.35">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8"/>
      <c r="AO561" s="8"/>
      <c r="AP561" s="8"/>
      <c r="AQ561" s="8"/>
      <c r="AR561" s="8"/>
      <c r="AS561" s="45"/>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45"/>
      <c r="DD561" s="45"/>
      <c r="DE561" s="45"/>
      <c r="DF561" s="45"/>
      <c r="DG561" s="45"/>
      <c r="DH561" s="45"/>
      <c r="DI561" s="45"/>
      <c r="DJ561" s="45"/>
      <c r="DK561" s="45"/>
      <c r="DL561" s="45"/>
      <c r="DM561" s="45"/>
      <c r="DN561" s="45"/>
      <c r="DO561" s="45"/>
      <c r="DP561" s="45"/>
      <c r="DQ561" s="45"/>
      <c r="DR561" s="45"/>
      <c r="DS561" s="45"/>
      <c r="DT561" s="45"/>
      <c r="DU561" s="45"/>
      <c r="DV561" s="45"/>
      <c r="DW561" s="45"/>
      <c r="DX561" s="45"/>
      <c r="DY561" s="45"/>
      <c r="DZ561" s="45"/>
      <c r="EA561" s="45"/>
      <c r="EB561" s="45"/>
      <c r="EC561" s="45"/>
      <c r="ED561" s="45"/>
      <c r="EE561" s="45"/>
      <c r="EF561" s="45"/>
      <c r="EG561" s="45"/>
      <c r="EH561" s="45"/>
      <c r="EI561" s="45"/>
      <c r="EJ561" s="45"/>
      <c r="EK561" s="45"/>
      <c r="EL561" s="45"/>
      <c r="EM561" s="45"/>
      <c r="EN561" s="45"/>
      <c r="EO561" s="45"/>
      <c r="EP561" s="45"/>
      <c r="EQ561" s="45"/>
      <c r="ER561" s="45"/>
      <c r="ES561" s="45"/>
      <c r="ET561" s="45"/>
      <c r="EU561" s="45"/>
      <c r="EV561" s="8"/>
      <c r="EW561" s="8"/>
      <c r="EX561" s="8"/>
      <c r="EY561" s="8"/>
      <c r="EZ561" s="45"/>
      <c r="FA561" s="45"/>
      <c r="FB561" s="45"/>
      <c r="FC561" s="45"/>
      <c r="FD561" s="45"/>
      <c r="FE561" s="45"/>
      <c r="FF561" s="45"/>
      <c r="FG561" s="45"/>
      <c r="FH561" s="45"/>
      <c r="FI561" s="45"/>
      <c r="FJ561" s="45"/>
      <c r="FK561" s="45"/>
      <c r="FL561" s="45"/>
      <c r="FM561" s="45"/>
      <c r="FN561" s="45"/>
      <c r="FO561" s="45"/>
      <c r="FP561" s="45"/>
      <c r="FQ561" s="45"/>
      <c r="FR561" s="45"/>
      <c r="FS561" s="45"/>
    </row>
    <row r="562" spans="1:175" ht="15.5" x14ac:dyDescent="0.35">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8"/>
      <c r="AO562" s="8"/>
      <c r="AP562" s="8"/>
      <c r="AQ562" s="8"/>
      <c r="AR562" s="8"/>
      <c r="AS562" s="45"/>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45"/>
      <c r="DD562" s="45"/>
      <c r="DE562" s="45"/>
      <c r="DF562" s="45"/>
      <c r="DG562" s="45"/>
      <c r="DH562" s="45"/>
      <c r="DI562" s="45"/>
      <c r="DJ562" s="45"/>
      <c r="DK562" s="45"/>
      <c r="DL562" s="45"/>
      <c r="DM562" s="45"/>
      <c r="DN562" s="45"/>
      <c r="DO562" s="45"/>
      <c r="DP562" s="45"/>
      <c r="DQ562" s="45"/>
      <c r="DR562" s="45"/>
      <c r="DS562" s="45"/>
      <c r="DT562" s="45"/>
      <c r="DU562" s="45"/>
      <c r="DV562" s="45"/>
      <c r="DW562" s="45"/>
      <c r="DX562" s="45"/>
      <c r="DY562" s="45"/>
      <c r="DZ562" s="45"/>
      <c r="EA562" s="45"/>
      <c r="EB562" s="45"/>
      <c r="EC562" s="45"/>
      <c r="ED562" s="45"/>
      <c r="EE562" s="45"/>
      <c r="EF562" s="45"/>
      <c r="EG562" s="45"/>
      <c r="EH562" s="45"/>
      <c r="EI562" s="45"/>
      <c r="EJ562" s="45"/>
      <c r="EK562" s="45"/>
      <c r="EL562" s="45"/>
      <c r="EM562" s="45"/>
      <c r="EN562" s="45"/>
      <c r="EO562" s="45"/>
      <c r="EP562" s="45"/>
      <c r="EQ562" s="45"/>
      <c r="ER562" s="45"/>
      <c r="ES562" s="45"/>
      <c r="ET562" s="45"/>
      <c r="EU562" s="45"/>
      <c r="EV562" s="8"/>
      <c r="EW562" s="8"/>
      <c r="EX562" s="8"/>
      <c r="EY562" s="8"/>
      <c r="EZ562" s="45"/>
      <c r="FA562" s="45"/>
      <c r="FB562" s="45"/>
      <c r="FC562" s="45"/>
      <c r="FD562" s="45"/>
      <c r="FE562" s="45"/>
      <c r="FF562" s="45"/>
      <c r="FG562" s="45"/>
      <c r="FH562" s="45"/>
      <c r="FI562" s="45"/>
      <c r="FJ562" s="45"/>
      <c r="FK562" s="45"/>
      <c r="FL562" s="45"/>
      <c r="FM562" s="45"/>
      <c r="FN562" s="45"/>
      <c r="FO562" s="45"/>
      <c r="FP562" s="45"/>
      <c r="FQ562" s="45"/>
      <c r="FR562" s="45"/>
      <c r="FS562" s="45"/>
    </row>
    <row r="563" spans="1:175" ht="15.5" x14ac:dyDescent="0.35">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8"/>
      <c r="AO563" s="8"/>
      <c r="AP563" s="8"/>
      <c r="AQ563" s="8"/>
      <c r="AR563" s="8"/>
      <c r="AS563" s="45"/>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45"/>
      <c r="DD563" s="45"/>
      <c r="DE563" s="45"/>
      <c r="DF563" s="45"/>
      <c r="DG563" s="45"/>
      <c r="DH563" s="45"/>
      <c r="DI563" s="45"/>
      <c r="DJ563" s="45"/>
      <c r="DK563" s="45"/>
      <c r="DL563" s="45"/>
      <c r="DM563" s="45"/>
      <c r="DN563" s="45"/>
      <c r="DO563" s="45"/>
      <c r="DP563" s="45"/>
      <c r="DQ563" s="45"/>
      <c r="DR563" s="45"/>
      <c r="DS563" s="45"/>
      <c r="DT563" s="45"/>
      <c r="DU563" s="45"/>
      <c r="DV563" s="45"/>
      <c r="DW563" s="45"/>
      <c r="DX563" s="45"/>
      <c r="DY563" s="45"/>
      <c r="DZ563" s="45"/>
      <c r="EA563" s="45"/>
      <c r="EB563" s="45"/>
      <c r="EC563" s="45"/>
      <c r="ED563" s="45"/>
      <c r="EE563" s="45"/>
      <c r="EF563" s="45"/>
      <c r="EG563" s="45"/>
      <c r="EH563" s="45"/>
      <c r="EI563" s="45"/>
      <c r="EJ563" s="45"/>
      <c r="EK563" s="45"/>
      <c r="EL563" s="45"/>
      <c r="EM563" s="45"/>
      <c r="EN563" s="45"/>
      <c r="EO563" s="45"/>
      <c r="EP563" s="45"/>
      <c r="EQ563" s="45"/>
      <c r="ER563" s="45"/>
      <c r="ES563" s="45"/>
      <c r="ET563" s="45"/>
      <c r="EU563" s="45"/>
      <c r="EV563" s="8"/>
      <c r="EW563" s="8"/>
      <c r="EX563" s="8"/>
      <c r="EY563" s="8"/>
      <c r="EZ563" s="45"/>
      <c r="FA563" s="45"/>
      <c r="FB563" s="45"/>
      <c r="FC563" s="45"/>
      <c r="FD563" s="45"/>
      <c r="FE563" s="45"/>
      <c r="FF563" s="45"/>
      <c r="FG563" s="45"/>
      <c r="FH563" s="45"/>
      <c r="FI563" s="45"/>
      <c r="FJ563" s="45"/>
      <c r="FK563" s="45"/>
      <c r="FL563" s="45"/>
      <c r="FM563" s="45"/>
      <c r="FN563" s="45"/>
      <c r="FO563" s="45"/>
      <c r="FP563" s="45"/>
      <c r="FQ563" s="45"/>
      <c r="FR563" s="45"/>
      <c r="FS563" s="45"/>
    </row>
    <row r="564" spans="1:175" ht="15.5" x14ac:dyDescent="0.35">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8"/>
      <c r="AO564" s="8"/>
      <c r="AP564" s="8"/>
      <c r="AQ564" s="8"/>
      <c r="AR564" s="8"/>
      <c r="AS564" s="45"/>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45"/>
      <c r="DD564" s="45"/>
      <c r="DE564" s="45"/>
      <c r="DF564" s="45"/>
      <c r="DG564" s="45"/>
      <c r="DH564" s="45"/>
      <c r="DI564" s="45"/>
      <c r="DJ564" s="45"/>
      <c r="DK564" s="45"/>
      <c r="DL564" s="45"/>
      <c r="DM564" s="45"/>
      <c r="DN564" s="45"/>
      <c r="DO564" s="45"/>
      <c r="DP564" s="45"/>
      <c r="DQ564" s="45"/>
      <c r="DR564" s="45"/>
      <c r="DS564" s="45"/>
      <c r="DT564" s="45"/>
      <c r="DU564" s="45"/>
      <c r="DV564" s="45"/>
      <c r="DW564" s="45"/>
      <c r="DX564" s="45"/>
      <c r="DY564" s="45"/>
      <c r="DZ564" s="45"/>
      <c r="EA564" s="45"/>
      <c r="EB564" s="45"/>
      <c r="EC564" s="45"/>
      <c r="ED564" s="45"/>
      <c r="EE564" s="45"/>
      <c r="EF564" s="45"/>
      <c r="EG564" s="45"/>
      <c r="EH564" s="45"/>
      <c r="EI564" s="45"/>
      <c r="EJ564" s="45"/>
      <c r="EK564" s="45"/>
      <c r="EL564" s="45"/>
      <c r="EM564" s="45"/>
      <c r="EN564" s="45"/>
      <c r="EO564" s="45"/>
      <c r="EP564" s="45"/>
      <c r="EQ564" s="45"/>
      <c r="ER564" s="45"/>
      <c r="ES564" s="45"/>
      <c r="ET564" s="45"/>
      <c r="EU564" s="45"/>
      <c r="EV564" s="8"/>
      <c r="EW564" s="8"/>
      <c r="EX564" s="8"/>
      <c r="EY564" s="8"/>
      <c r="EZ564" s="45"/>
      <c r="FA564" s="45"/>
      <c r="FB564" s="45"/>
      <c r="FC564" s="45"/>
      <c r="FD564" s="45"/>
      <c r="FE564" s="45"/>
      <c r="FF564" s="45"/>
      <c r="FG564" s="45"/>
      <c r="FH564" s="45"/>
      <c r="FI564" s="45"/>
      <c r="FJ564" s="45"/>
      <c r="FK564" s="45"/>
      <c r="FL564" s="45"/>
      <c r="FM564" s="45"/>
      <c r="FN564" s="45"/>
      <c r="FO564" s="45"/>
      <c r="FP564" s="45"/>
      <c r="FQ564" s="45"/>
      <c r="FR564" s="45"/>
      <c r="FS564" s="45"/>
    </row>
    <row r="565" spans="1:175" ht="15.5" x14ac:dyDescent="0.35">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8"/>
      <c r="AO565" s="8"/>
      <c r="AP565" s="8"/>
      <c r="AQ565" s="8"/>
      <c r="AR565" s="8"/>
      <c r="AS565" s="45"/>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45"/>
      <c r="DD565" s="45"/>
      <c r="DE565" s="45"/>
      <c r="DF565" s="45"/>
      <c r="DG565" s="45"/>
      <c r="DH565" s="45"/>
      <c r="DI565" s="45"/>
      <c r="DJ565" s="45"/>
      <c r="DK565" s="45"/>
      <c r="DL565" s="45"/>
      <c r="DM565" s="45"/>
      <c r="DN565" s="45"/>
      <c r="DO565" s="45"/>
      <c r="DP565" s="45"/>
      <c r="DQ565" s="45"/>
      <c r="DR565" s="45"/>
      <c r="DS565" s="45"/>
      <c r="DT565" s="45"/>
      <c r="DU565" s="45"/>
      <c r="DV565" s="45"/>
      <c r="DW565" s="45"/>
      <c r="DX565" s="45"/>
      <c r="DY565" s="45"/>
      <c r="DZ565" s="45"/>
      <c r="EA565" s="45"/>
      <c r="EB565" s="45"/>
      <c r="EC565" s="45"/>
      <c r="ED565" s="45"/>
      <c r="EE565" s="45"/>
      <c r="EF565" s="45"/>
      <c r="EG565" s="45"/>
      <c r="EH565" s="45"/>
      <c r="EI565" s="45"/>
      <c r="EJ565" s="45"/>
      <c r="EK565" s="45"/>
      <c r="EL565" s="45"/>
      <c r="EM565" s="45"/>
      <c r="EN565" s="45"/>
      <c r="EO565" s="45"/>
      <c r="EP565" s="45"/>
      <c r="EQ565" s="45"/>
      <c r="ER565" s="45"/>
      <c r="ES565" s="45"/>
      <c r="ET565" s="45"/>
      <c r="EU565" s="45"/>
      <c r="EV565" s="8"/>
      <c r="EW565" s="8"/>
      <c r="EX565" s="8"/>
      <c r="EY565" s="8"/>
      <c r="EZ565" s="45"/>
      <c r="FA565" s="45"/>
      <c r="FB565" s="45"/>
      <c r="FC565" s="45"/>
      <c r="FD565" s="45"/>
      <c r="FE565" s="45"/>
      <c r="FF565" s="45"/>
      <c r="FG565" s="45"/>
      <c r="FH565" s="45"/>
      <c r="FI565" s="45"/>
      <c r="FJ565" s="45"/>
      <c r="FK565" s="45"/>
      <c r="FL565" s="45"/>
      <c r="FM565" s="45"/>
      <c r="FN565" s="45"/>
      <c r="FO565" s="45"/>
      <c r="FP565" s="45"/>
      <c r="FQ565" s="45"/>
      <c r="FR565" s="45"/>
      <c r="FS565" s="45"/>
    </row>
    <row r="566" spans="1:175" ht="15.5" x14ac:dyDescent="0.35">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8"/>
      <c r="AO566" s="8"/>
      <c r="AP566" s="8"/>
      <c r="AQ566" s="8"/>
      <c r="AR566" s="8"/>
      <c r="AS566" s="45"/>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45"/>
      <c r="DD566" s="45"/>
      <c r="DE566" s="45"/>
      <c r="DF566" s="45"/>
      <c r="DG566" s="45"/>
      <c r="DH566" s="45"/>
      <c r="DI566" s="45"/>
      <c r="DJ566" s="45"/>
      <c r="DK566" s="45"/>
      <c r="DL566" s="45"/>
      <c r="DM566" s="45"/>
      <c r="DN566" s="45"/>
      <c r="DO566" s="45"/>
      <c r="DP566" s="45"/>
      <c r="DQ566" s="45"/>
      <c r="DR566" s="45"/>
      <c r="DS566" s="45"/>
      <c r="DT566" s="45"/>
      <c r="DU566" s="45"/>
      <c r="DV566" s="45"/>
      <c r="DW566" s="45"/>
      <c r="DX566" s="45"/>
      <c r="DY566" s="45"/>
      <c r="DZ566" s="45"/>
      <c r="EA566" s="45"/>
      <c r="EB566" s="45"/>
      <c r="EC566" s="45"/>
      <c r="ED566" s="45"/>
      <c r="EE566" s="45"/>
      <c r="EF566" s="45"/>
      <c r="EG566" s="45"/>
      <c r="EH566" s="45"/>
      <c r="EI566" s="45"/>
      <c r="EJ566" s="45"/>
      <c r="EK566" s="45"/>
      <c r="EL566" s="45"/>
      <c r="EM566" s="45"/>
      <c r="EN566" s="45"/>
      <c r="EO566" s="45"/>
      <c r="EP566" s="45"/>
      <c r="EQ566" s="45"/>
      <c r="ER566" s="45"/>
      <c r="ES566" s="45"/>
      <c r="ET566" s="45"/>
      <c r="EU566" s="45"/>
      <c r="EV566" s="8"/>
      <c r="EW566" s="8"/>
      <c r="EX566" s="8"/>
      <c r="EY566" s="8"/>
      <c r="EZ566" s="45"/>
      <c r="FA566" s="45"/>
      <c r="FB566" s="45"/>
      <c r="FC566" s="45"/>
      <c r="FD566" s="45"/>
      <c r="FE566" s="45"/>
      <c r="FF566" s="45"/>
      <c r="FG566" s="45"/>
      <c r="FH566" s="45"/>
      <c r="FI566" s="45"/>
      <c r="FJ566" s="45"/>
      <c r="FK566" s="45"/>
      <c r="FL566" s="45"/>
      <c r="FM566" s="45"/>
      <c r="FN566" s="45"/>
      <c r="FO566" s="45"/>
      <c r="FP566" s="45"/>
      <c r="FQ566" s="45"/>
      <c r="FR566" s="45"/>
      <c r="FS566" s="45"/>
    </row>
    <row r="567" spans="1:175" ht="15.5" x14ac:dyDescent="0.35">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8"/>
      <c r="AO567" s="8"/>
      <c r="AP567" s="8"/>
      <c r="AQ567" s="8"/>
      <c r="AR567" s="8"/>
      <c r="AS567" s="45"/>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45"/>
      <c r="DD567" s="45"/>
      <c r="DE567" s="45"/>
      <c r="DF567" s="45"/>
      <c r="DG567" s="45"/>
      <c r="DH567" s="45"/>
      <c r="DI567" s="45"/>
      <c r="DJ567" s="45"/>
      <c r="DK567" s="45"/>
      <c r="DL567" s="45"/>
      <c r="DM567" s="45"/>
      <c r="DN567" s="45"/>
      <c r="DO567" s="45"/>
      <c r="DP567" s="45"/>
      <c r="DQ567" s="45"/>
      <c r="DR567" s="45"/>
      <c r="DS567" s="45"/>
      <c r="DT567" s="45"/>
      <c r="DU567" s="45"/>
      <c r="DV567" s="45"/>
      <c r="DW567" s="45"/>
      <c r="DX567" s="45"/>
      <c r="DY567" s="45"/>
      <c r="DZ567" s="45"/>
      <c r="EA567" s="45"/>
      <c r="EB567" s="45"/>
      <c r="EC567" s="45"/>
      <c r="ED567" s="45"/>
      <c r="EE567" s="45"/>
      <c r="EF567" s="45"/>
      <c r="EG567" s="45"/>
      <c r="EH567" s="45"/>
      <c r="EI567" s="45"/>
      <c r="EJ567" s="45"/>
      <c r="EK567" s="45"/>
      <c r="EL567" s="45"/>
      <c r="EM567" s="45"/>
      <c r="EN567" s="45"/>
      <c r="EO567" s="45"/>
      <c r="EP567" s="45"/>
      <c r="EQ567" s="45"/>
      <c r="ER567" s="45"/>
      <c r="ES567" s="45"/>
      <c r="ET567" s="45"/>
      <c r="EU567" s="45"/>
      <c r="EV567" s="8"/>
      <c r="EW567" s="8"/>
      <c r="EX567" s="8"/>
      <c r="EY567" s="8"/>
      <c r="EZ567" s="45"/>
      <c r="FA567" s="45"/>
      <c r="FB567" s="45"/>
      <c r="FC567" s="45"/>
      <c r="FD567" s="45"/>
      <c r="FE567" s="45"/>
      <c r="FF567" s="45"/>
      <c r="FG567" s="45"/>
      <c r="FH567" s="45"/>
      <c r="FI567" s="45"/>
      <c r="FJ567" s="45"/>
      <c r="FK567" s="45"/>
      <c r="FL567" s="45"/>
      <c r="FM567" s="45"/>
      <c r="FN567" s="45"/>
      <c r="FO567" s="45"/>
      <c r="FP567" s="45"/>
      <c r="FQ567" s="45"/>
      <c r="FR567" s="45"/>
      <c r="FS567" s="45"/>
    </row>
    <row r="568" spans="1:175" ht="15.5" x14ac:dyDescent="0.35">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8"/>
      <c r="AO568" s="8"/>
      <c r="AP568" s="8"/>
      <c r="AQ568" s="8"/>
      <c r="AR568" s="8"/>
      <c r="AS568" s="45"/>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45"/>
      <c r="DD568" s="45"/>
      <c r="DE568" s="45"/>
      <c r="DF568" s="45"/>
      <c r="DG568" s="45"/>
      <c r="DH568" s="45"/>
      <c r="DI568" s="45"/>
      <c r="DJ568" s="45"/>
      <c r="DK568" s="45"/>
      <c r="DL568" s="45"/>
      <c r="DM568" s="45"/>
      <c r="DN568" s="45"/>
      <c r="DO568" s="45"/>
      <c r="DP568" s="45"/>
      <c r="DQ568" s="45"/>
      <c r="DR568" s="45"/>
      <c r="DS568" s="45"/>
      <c r="DT568" s="45"/>
      <c r="DU568" s="45"/>
      <c r="DV568" s="45"/>
      <c r="DW568" s="45"/>
      <c r="DX568" s="45"/>
      <c r="DY568" s="45"/>
      <c r="DZ568" s="45"/>
      <c r="EA568" s="45"/>
      <c r="EB568" s="45"/>
      <c r="EC568" s="45"/>
      <c r="ED568" s="45"/>
      <c r="EE568" s="45"/>
      <c r="EF568" s="45"/>
      <c r="EG568" s="45"/>
      <c r="EH568" s="45"/>
      <c r="EI568" s="45"/>
      <c r="EJ568" s="45"/>
      <c r="EK568" s="45"/>
      <c r="EL568" s="45"/>
      <c r="EM568" s="45"/>
      <c r="EN568" s="45"/>
      <c r="EO568" s="45"/>
      <c r="EP568" s="45"/>
      <c r="EQ568" s="45"/>
      <c r="ER568" s="45"/>
      <c r="ES568" s="45"/>
      <c r="ET568" s="45"/>
      <c r="EU568" s="45"/>
      <c r="EV568" s="8"/>
      <c r="EW568" s="8"/>
      <c r="EX568" s="8"/>
      <c r="EY568" s="8"/>
      <c r="EZ568" s="45"/>
      <c r="FA568" s="45"/>
      <c r="FB568" s="45"/>
      <c r="FC568" s="45"/>
      <c r="FD568" s="45"/>
      <c r="FE568" s="45"/>
      <c r="FF568" s="45"/>
      <c r="FG568" s="45"/>
      <c r="FH568" s="45"/>
      <c r="FI568" s="45"/>
      <c r="FJ568" s="45"/>
      <c r="FK568" s="45"/>
      <c r="FL568" s="45"/>
      <c r="FM568" s="45"/>
      <c r="FN568" s="45"/>
      <c r="FO568" s="45"/>
      <c r="FP568" s="45"/>
      <c r="FQ568" s="45"/>
      <c r="FR568" s="45"/>
      <c r="FS568" s="45"/>
    </row>
    <row r="569" spans="1:175" ht="15.5" x14ac:dyDescent="0.35">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8"/>
      <c r="AO569" s="8"/>
      <c r="AP569" s="8"/>
      <c r="AQ569" s="8"/>
      <c r="AR569" s="8"/>
      <c r="AS569" s="45"/>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45"/>
      <c r="DD569" s="45"/>
      <c r="DE569" s="45"/>
      <c r="DF569" s="45"/>
      <c r="DG569" s="45"/>
      <c r="DH569" s="45"/>
      <c r="DI569" s="45"/>
      <c r="DJ569" s="45"/>
      <c r="DK569" s="45"/>
      <c r="DL569" s="45"/>
      <c r="DM569" s="45"/>
      <c r="DN569" s="45"/>
      <c r="DO569" s="45"/>
      <c r="DP569" s="45"/>
      <c r="DQ569" s="45"/>
      <c r="DR569" s="45"/>
      <c r="DS569" s="45"/>
      <c r="DT569" s="45"/>
      <c r="DU569" s="45"/>
      <c r="DV569" s="45"/>
      <c r="DW569" s="45"/>
      <c r="DX569" s="45"/>
      <c r="DY569" s="45"/>
      <c r="DZ569" s="45"/>
      <c r="EA569" s="45"/>
      <c r="EB569" s="45"/>
      <c r="EC569" s="45"/>
      <c r="ED569" s="45"/>
      <c r="EE569" s="45"/>
      <c r="EF569" s="45"/>
      <c r="EG569" s="45"/>
      <c r="EH569" s="45"/>
      <c r="EI569" s="45"/>
      <c r="EJ569" s="45"/>
      <c r="EK569" s="45"/>
      <c r="EL569" s="45"/>
      <c r="EM569" s="45"/>
      <c r="EN569" s="45"/>
      <c r="EO569" s="45"/>
      <c r="EP569" s="45"/>
      <c r="EQ569" s="45"/>
      <c r="ER569" s="45"/>
      <c r="ES569" s="45"/>
      <c r="ET569" s="45"/>
      <c r="EU569" s="45"/>
      <c r="EV569" s="8"/>
      <c r="EW569" s="8"/>
      <c r="EX569" s="8"/>
      <c r="EY569" s="8"/>
      <c r="EZ569" s="45"/>
      <c r="FA569" s="45"/>
      <c r="FB569" s="45"/>
      <c r="FC569" s="45"/>
      <c r="FD569" s="45"/>
      <c r="FE569" s="45"/>
      <c r="FF569" s="45"/>
      <c r="FG569" s="45"/>
      <c r="FH569" s="45"/>
      <c r="FI569" s="45"/>
      <c r="FJ569" s="45"/>
      <c r="FK569" s="45"/>
      <c r="FL569" s="45"/>
      <c r="FM569" s="45"/>
      <c r="FN569" s="45"/>
      <c r="FO569" s="45"/>
      <c r="FP569" s="45"/>
      <c r="FQ569" s="45"/>
      <c r="FR569" s="45"/>
      <c r="FS569" s="45"/>
    </row>
    <row r="570" spans="1:175" ht="15.5" x14ac:dyDescent="0.35">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8"/>
      <c r="AO570" s="8"/>
      <c r="AP570" s="8"/>
      <c r="AQ570" s="8"/>
      <c r="AR570" s="8"/>
      <c r="AS570" s="45"/>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45"/>
      <c r="DD570" s="45"/>
      <c r="DE570" s="45"/>
      <c r="DF570" s="45"/>
      <c r="DG570" s="45"/>
      <c r="DH570" s="45"/>
      <c r="DI570" s="45"/>
      <c r="DJ570" s="45"/>
      <c r="DK570" s="45"/>
      <c r="DL570" s="45"/>
      <c r="DM570" s="45"/>
      <c r="DN570" s="45"/>
      <c r="DO570" s="45"/>
      <c r="DP570" s="45"/>
      <c r="DQ570" s="45"/>
      <c r="DR570" s="45"/>
      <c r="DS570" s="45"/>
      <c r="DT570" s="45"/>
      <c r="DU570" s="45"/>
      <c r="DV570" s="45"/>
      <c r="DW570" s="45"/>
      <c r="DX570" s="45"/>
      <c r="DY570" s="45"/>
      <c r="DZ570" s="45"/>
      <c r="EA570" s="45"/>
      <c r="EB570" s="45"/>
      <c r="EC570" s="45"/>
      <c r="ED570" s="45"/>
      <c r="EE570" s="45"/>
      <c r="EF570" s="45"/>
      <c r="EG570" s="45"/>
      <c r="EH570" s="45"/>
      <c r="EI570" s="45"/>
      <c r="EJ570" s="45"/>
      <c r="EK570" s="45"/>
      <c r="EL570" s="45"/>
      <c r="EM570" s="45"/>
      <c r="EN570" s="45"/>
      <c r="EO570" s="45"/>
      <c r="EP570" s="45"/>
      <c r="EQ570" s="45"/>
      <c r="ER570" s="45"/>
      <c r="ES570" s="45"/>
      <c r="ET570" s="45"/>
      <c r="EU570" s="45"/>
      <c r="EV570" s="8"/>
      <c r="EW570" s="8"/>
      <c r="EX570" s="8"/>
      <c r="EY570" s="8"/>
      <c r="EZ570" s="45"/>
      <c r="FA570" s="45"/>
      <c r="FB570" s="45"/>
      <c r="FC570" s="45"/>
      <c r="FD570" s="45"/>
      <c r="FE570" s="45"/>
      <c r="FF570" s="45"/>
      <c r="FG570" s="45"/>
      <c r="FH570" s="45"/>
      <c r="FI570" s="45"/>
      <c r="FJ570" s="45"/>
      <c r="FK570" s="45"/>
      <c r="FL570" s="45"/>
      <c r="FM570" s="45"/>
      <c r="FN570" s="45"/>
      <c r="FO570" s="45"/>
      <c r="FP570" s="45"/>
      <c r="FQ570" s="45"/>
      <c r="FR570" s="45"/>
      <c r="FS570" s="45"/>
    </row>
    <row r="571" spans="1:175" ht="15.5" x14ac:dyDescent="0.35">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8"/>
      <c r="AO571" s="8"/>
      <c r="AP571" s="8"/>
      <c r="AQ571" s="8"/>
      <c r="AR571" s="8"/>
      <c r="AS571" s="45"/>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45"/>
      <c r="DD571" s="45"/>
      <c r="DE571" s="45"/>
      <c r="DF571" s="45"/>
      <c r="DG571" s="45"/>
      <c r="DH571" s="45"/>
      <c r="DI571" s="45"/>
      <c r="DJ571" s="45"/>
      <c r="DK571" s="45"/>
      <c r="DL571" s="45"/>
      <c r="DM571" s="45"/>
      <c r="DN571" s="45"/>
      <c r="DO571" s="45"/>
      <c r="DP571" s="45"/>
      <c r="DQ571" s="45"/>
      <c r="DR571" s="45"/>
      <c r="DS571" s="45"/>
      <c r="DT571" s="45"/>
      <c r="DU571" s="45"/>
      <c r="DV571" s="45"/>
      <c r="DW571" s="45"/>
      <c r="DX571" s="45"/>
      <c r="DY571" s="45"/>
      <c r="DZ571" s="45"/>
      <c r="EA571" s="45"/>
      <c r="EB571" s="45"/>
      <c r="EC571" s="45"/>
      <c r="ED571" s="45"/>
      <c r="EE571" s="45"/>
      <c r="EF571" s="45"/>
      <c r="EG571" s="45"/>
      <c r="EH571" s="45"/>
      <c r="EI571" s="45"/>
      <c r="EJ571" s="45"/>
      <c r="EK571" s="45"/>
      <c r="EL571" s="45"/>
      <c r="EM571" s="45"/>
      <c r="EN571" s="45"/>
      <c r="EO571" s="45"/>
      <c r="EP571" s="45"/>
      <c r="EQ571" s="45"/>
      <c r="ER571" s="45"/>
      <c r="ES571" s="45"/>
      <c r="ET571" s="45"/>
      <c r="EU571" s="45"/>
      <c r="EV571" s="8"/>
      <c r="EW571" s="8"/>
      <c r="EX571" s="8"/>
      <c r="EY571" s="8"/>
      <c r="EZ571" s="45"/>
      <c r="FA571" s="45"/>
      <c r="FB571" s="45"/>
      <c r="FC571" s="45"/>
      <c r="FD571" s="45"/>
      <c r="FE571" s="45"/>
      <c r="FF571" s="45"/>
      <c r="FG571" s="45"/>
      <c r="FH571" s="45"/>
      <c r="FI571" s="45"/>
      <c r="FJ571" s="45"/>
      <c r="FK571" s="45"/>
      <c r="FL571" s="45"/>
      <c r="FM571" s="45"/>
      <c r="FN571" s="45"/>
      <c r="FO571" s="45"/>
      <c r="FP571" s="45"/>
      <c r="FQ571" s="45"/>
      <c r="FR571" s="45"/>
      <c r="FS571" s="45"/>
    </row>
    <row r="572" spans="1:175" ht="15.5" x14ac:dyDescent="0.35">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8"/>
      <c r="AO572" s="8"/>
      <c r="AP572" s="8"/>
      <c r="AQ572" s="8"/>
      <c r="AR572" s="8"/>
      <c r="AS572" s="45"/>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45"/>
      <c r="DD572" s="45"/>
      <c r="DE572" s="45"/>
      <c r="DF572" s="45"/>
      <c r="DG572" s="45"/>
      <c r="DH572" s="45"/>
      <c r="DI572" s="45"/>
      <c r="DJ572" s="45"/>
      <c r="DK572" s="45"/>
      <c r="DL572" s="45"/>
      <c r="DM572" s="45"/>
      <c r="DN572" s="45"/>
      <c r="DO572" s="45"/>
      <c r="DP572" s="45"/>
      <c r="DQ572" s="45"/>
      <c r="DR572" s="45"/>
      <c r="DS572" s="45"/>
      <c r="DT572" s="45"/>
      <c r="DU572" s="45"/>
      <c r="DV572" s="45"/>
      <c r="DW572" s="45"/>
      <c r="DX572" s="45"/>
      <c r="DY572" s="45"/>
      <c r="DZ572" s="45"/>
      <c r="EA572" s="45"/>
      <c r="EB572" s="45"/>
      <c r="EC572" s="45"/>
      <c r="ED572" s="45"/>
      <c r="EE572" s="45"/>
      <c r="EF572" s="45"/>
      <c r="EG572" s="45"/>
      <c r="EH572" s="45"/>
      <c r="EI572" s="45"/>
      <c r="EJ572" s="45"/>
      <c r="EK572" s="45"/>
      <c r="EL572" s="45"/>
      <c r="EM572" s="45"/>
      <c r="EN572" s="45"/>
      <c r="EO572" s="45"/>
      <c r="EP572" s="45"/>
      <c r="EQ572" s="45"/>
      <c r="ER572" s="45"/>
      <c r="ES572" s="45"/>
      <c r="ET572" s="45"/>
      <c r="EU572" s="45"/>
      <c r="EV572" s="8"/>
      <c r="EW572" s="8"/>
      <c r="EX572" s="8"/>
      <c r="EY572" s="8"/>
      <c r="EZ572" s="45"/>
      <c r="FA572" s="45"/>
      <c r="FB572" s="45"/>
      <c r="FC572" s="45"/>
      <c r="FD572" s="45"/>
      <c r="FE572" s="45"/>
      <c r="FF572" s="45"/>
      <c r="FG572" s="45"/>
      <c r="FH572" s="45"/>
      <c r="FI572" s="45"/>
      <c r="FJ572" s="45"/>
      <c r="FK572" s="45"/>
      <c r="FL572" s="45"/>
      <c r="FM572" s="45"/>
      <c r="FN572" s="45"/>
      <c r="FO572" s="45"/>
      <c r="FP572" s="45"/>
      <c r="FQ572" s="45"/>
      <c r="FR572" s="45"/>
      <c r="FS572" s="45"/>
    </row>
    <row r="573" spans="1:175" ht="15.5" x14ac:dyDescent="0.35">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8"/>
      <c r="AO573" s="8"/>
      <c r="AP573" s="8"/>
      <c r="AQ573" s="8"/>
      <c r="AR573" s="8"/>
      <c r="AS573" s="45"/>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45"/>
      <c r="DD573" s="45"/>
      <c r="DE573" s="45"/>
      <c r="DF573" s="45"/>
      <c r="DG573" s="45"/>
      <c r="DH573" s="45"/>
      <c r="DI573" s="45"/>
      <c r="DJ573" s="45"/>
      <c r="DK573" s="45"/>
      <c r="DL573" s="45"/>
      <c r="DM573" s="45"/>
      <c r="DN573" s="45"/>
      <c r="DO573" s="45"/>
      <c r="DP573" s="45"/>
      <c r="DQ573" s="45"/>
      <c r="DR573" s="45"/>
      <c r="DS573" s="45"/>
      <c r="DT573" s="45"/>
      <c r="DU573" s="45"/>
      <c r="DV573" s="45"/>
      <c r="DW573" s="45"/>
      <c r="DX573" s="45"/>
      <c r="DY573" s="45"/>
      <c r="DZ573" s="45"/>
      <c r="EA573" s="45"/>
      <c r="EB573" s="45"/>
      <c r="EC573" s="45"/>
      <c r="ED573" s="45"/>
      <c r="EE573" s="45"/>
      <c r="EF573" s="45"/>
      <c r="EG573" s="45"/>
      <c r="EH573" s="45"/>
      <c r="EI573" s="45"/>
      <c r="EJ573" s="45"/>
      <c r="EK573" s="45"/>
      <c r="EL573" s="45"/>
      <c r="EM573" s="45"/>
      <c r="EN573" s="45"/>
      <c r="EO573" s="45"/>
      <c r="EP573" s="45"/>
      <c r="EQ573" s="45"/>
      <c r="ER573" s="45"/>
      <c r="ES573" s="45"/>
      <c r="ET573" s="45"/>
      <c r="EU573" s="45"/>
      <c r="EV573" s="8"/>
      <c r="EW573" s="8"/>
      <c r="EX573" s="8"/>
      <c r="EY573" s="8"/>
      <c r="EZ573" s="45"/>
      <c r="FA573" s="45"/>
      <c r="FB573" s="45"/>
      <c r="FC573" s="45"/>
      <c r="FD573" s="45"/>
      <c r="FE573" s="45"/>
      <c r="FF573" s="45"/>
      <c r="FG573" s="45"/>
      <c r="FH573" s="45"/>
      <c r="FI573" s="45"/>
      <c r="FJ573" s="45"/>
      <c r="FK573" s="45"/>
      <c r="FL573" s="45"/>
      <c r="FM573" s="45"/>
      <c r="FN573" s="45"/>
      <c r="FO573" s="45"/>
      <c r="FP573" s="45"/>
      <c r="FQ573" s="45"/>
      <c r="FR573" s="45"/>
      <c r="FS573" s="45"/>
    </row>
    <row r="574" spans="1:175" ht="15.5" x14ac:dyDescent="0.35">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8"/>
      <c r="AO574" s="8"/>
      <c r="AP574" s="8"/>
      <c r="AQ574" s="8"/>
      <c r="AR574" s="8"/>
      <c r="AS574" s="45"/>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45"/>
      <c r="DD574" s="45"/>
      <c r="DE574" s="45"/>
      <c r="DF574" s="45"/>
      <c r="DG574" s="45"/>
      <c r="DH574" s="45"/>
      <c r="DI574" s="45"/>
      <c r="DJ574" s="45"/>
      <c r="DK574" s="45"/>
      <c r="DL574" s="45"/>
      <c r="DM574" s="45"/>
      <c r="DN574" s="45"/>
      <c r="DO574" s="45"/>
      <c r="DP574" s="45"/>
      <c r="DQ574" s="45"/>
      <c r="DR574" s="45"/>
      <c r="DS574" s="45"/>
      <c r="DT574" s="45"/>
      <c r="DU574" s="45"/>
      <c r="DV574" s="45"/>
      <c r="DW574" s="45"/>
      <c r="DX574" s="45"/>
      <c r="DY574" s="45"/>
      <c r="DZ574" s="45"/>
      <c r="EA574" s="45"/>
      <c r="EB574" s="45"/>
      <c r="EC574" s="45"/>
      <c r="ED574" s="45"/>
      <c r="EE574" s="45"/>
      <c r="EF574" s="45"/>
      <c r="EG574" s="45"/>
      <c r="EH574" s="45"/>
      <c r="EI574" s="45"/>
      <c r="EJ574" s="45"/>
      <c r="EK574" s="45"/>
      <c r="EL574" s="45"/>
      <c r="EM574" s="45"/>
      <c r="EN574" s="45"/>
      <c r="EO574" s="45"/>
      <c r="EP574" s="45"/>
      <c r="EQ574" s="45"/>
      <c r="ER574" s="45"/>
      <c r="ES574" s="45"/>
      <c r="ET574" s="45"/>
      <c r="EU574" s="45"/>
      <c r="EV574" s="8"/>
      <c r="EW574" s="8"/>
      <c r="EX574" s="8"/>
      <c r="EY574" s="8"/>
      <c r="EZ574" s="45"/>
      <c r="FA574" s="45"/>
      <c r="FB574" s="45"/>
      <c r="FC574" s="45"/>
      <c r="FD574" s="45"/>
      <c r="FE574" s="45"/>
      <c r="FF574" s="45"/>
      <c r="FG574" s="45"/>
      <c r="FH574" s="45"/>
      <c r="FI574" s="45"/>
      <c r="FJ574" s="45"/>
      <c r="FK574" s="45"/>
      <c r="FL574" s="45"/>
      <c r="FM574" s="45"/>
      <c r="FN574" s="45"/>
      <c r="FO574" s="45"/>
      <c r="FP574" s="45"/>
      <c r="FQ574" s="45"/>
      <c r="FR574" s="45"/>
      <c r="FS574" s="45"/>
    </row>
    <row r="575" spans="1:175" ht="15.5" x14ac:dyDescent="0.35">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8"/>
      <c r="AO575" s="8"/>
      <c r="AP575" s="8"/>
      <c r="AQ575" s="8"/>
      <c r="AR575" s="8"/>
      <c r="AS575" s="45"/>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45"/>
      <c r="DD575" s="45"/>
      <c r="DE575" s="45"/>
      <c r="DF575" s="45"/>
      <c r="DG575" s="45"/>
      <c r="DH575" s="45"/>
      <c r="DI575" s="45"/>
      <c r="DJ575" s="45"/>
      <c r="DK575" s="45"/>
      <c r="DL575" s="45"/>
      <c r="DM575" s="45"/>
      <c r="DN575" s="45"/>
      <c r="DO575" s="45"/>
      <c r="DP575" s="45"/>
      <c r="DQ575" s="45"/>
      <c r="DR575" s="45"/>
      <c r="DS575" s="45"/>
      <c r="DT575" s="45"/>
      <c r="DU575" s="45"/>
      <c r="DV575" s="45"/>
      <c r="DW575" s="45"/>
      <c r="DX575" s="45"/>
      <c r="DY575" s="45"/>
      <c r="DZ575" s="45"/>
      <c r="EA575" s="45"/>
      <c r="EB575" s="45"/>
      <c r="EC575" s="45"/>
      <c r="ED575" s="45"/>
      <c r="EE575" s="45"/>
      <c r="EF575" s="45"/>
      <c r="EG575" s="45"/>
      <c r="EH575" s="45"/>
      <c r="EI575" s="45"/>
      <c r="EJ575" s="45"/>
      <c r="EK575" s="45"/>
      <c r="EL575" s="45"/>
      <c r="EM575" s="45"/>
      <c r="EN575" s="45"/>
      <c r="EO575" s="45"/>
      <c r="EP575" s="45"/>
      <c r="EQ575" s="45"/>
      <c r="ER575" s="45"/>
      <c r="ES575" s="45"/>
      <c r="ET575" s="45"/>
      <c r="EU575" s="45"/>
      <c r="EV575" s="8"/>
      <c r="EW575" s="8"/>
      <c r="EX575" s="8"/>
      <c r="EY575" s="8"/>
      <c r="EZ575" s="45"/>
      <c r="FA575" s="45"/>
      <c r="FB575" s="45"/>
      <c r="FC575" s="45"/>
      <c r="FD575" s="45"/>
      <c r="FE575" s="45"/>
      <c r="FF575" s="45"/>
      <c r="FG575" s="45"/>
      <c r="FH575" s="45"/>
      <c r="FI575" s="45"/>
      <c r="FJ575" s="45"/>
      <c r="FK575" s="45"/>
      <c r="FL575" s="45"/>
      <c r="FM575" s="45"/>
      <c r="FN575" s="45"/>
      <c r="FO575" s="45"/>
      <c r="FP575" s="45"/>
      <c r="FQ575" s="45"/>
      <c r="FR575" s="45"/>
      <c r="FS575" s="45"/>
    </row>
    <row r="576" spans="1:175" ht="15.5" x14ac:dyDescent="0.35">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8"/>
      <c r="AO576" s="8"/>
      <c r="AP576" s="8"/>
      <c r="AQ576" s="8"/>
      <c r="AR576" s="8"/>
      <c r="AS576" s="45"/>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45"/>
      <c r="DD576" s="45"/>
      <c r="DE576" s="45"/>
      <c r="DF576" s="45"/>
      <c r="DG576" s="45"/>
      <c r="DH576" s="45"/>
      <c r="DI576" s="45"/>
      <c r="DJ576" s="45"/>
      <c r="DK576" s="45"/>
      <c r="DL576" s="45"/>
      <c r="DM576" s="45"/>
      <c r="DN576" s="45"/>
      <c r="DO576" s="45"/>
      <c r="DP576" s="45"/>
      <c r="DQ576" s="45"/>
      <c r="DR576" s="45"/>
      <c r="DS576" s="45"/>
      <c r="DT576" s="45"/>
      <c r="DU576" s="45"/>
      <c r="DV576" s="45"/>
      <c r="DW576" s="45"/>
      <c r="DX576" s="45"/>
      <c r="DY576" s="45"/>
      <c r="DZ576" s="45"/>
      <c r="EA576" s="45"/>
      <c r="EB576" s="45"/>
      <c r="EC576" s="45"/>
      <c r="ED576" s="45"/>
      <c r="EE576" s="45"/>
      <c r="EF576" s="45"/>
      <c r="EG576" s="45"/>
      <c r="EH576" s="45"/>
      <c r="EI576" s="45"/>
      <c r="EJ576" s="45"/>
      <c r="EK576" s="45"/>
      <c r="EL576" s="45"/>
      <c r="EM576" s="45"/>
      <c r="EN576" s="45"/>
      <c r="EO576" s="45"/>
      <c r="EP576" s="45"/>
      <c r="EQ576" s="45"/>
      <c r="ER576" s="45"/>
      <c r="ES576" s="45"/>
      <c r="ET576" s="45"/>
      <c r="EU576" s="45"/>
      <c r="EV576" s="8"/>
      <c r="EW576" s="8"/>
      <c r="EX576" s="8"/>
      <c r="EY576" s="8"/>
      <c r="EZ576" s="45"/>
      <c r="FA576" s="45"/>
      <c r="FB576" s="45"/>
      <c r="FC576" s="45"/>
      <c r="FD576" s="45"/>
      <c r="FE576" s="45"/>
      <c r="FF576" s="45"/>
      <c r="FG576" s="45"/>
      <c r="FH576" s="45"/>
      <c r="FI576" s="45"/>
      <c r="FJ576" s="45"/>
      <c r="FK576" s="45"/>
      <c r="FL576" s="45"/>
      <c r="FM576" s="45"/>
      <c r="FN576" s="45"/>
      <c r="FO576" s="45"/>
      <c r="FP576" s="45"/>
      <c r="FQ576" s="45"/>
      <c r="FR576" s="45"/>
      <c r="FS576" s="45"/>
    </row>
    <row r="577" spans="1:175" ht="15.5" x14ac:dyDescent="0.35">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8"/>
      <c r="AO577" s="8"/>
      <c r="AP577" s="8"/>
      <c r="AQ577" s="8"/>
      <c r="AR577" s="8"/>
      <c r="AS577" s="45"/>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45"/>
      <c r="DD577" s="45"/>
      <c r="DE577" s="45"/>
      <c r="DF577" s="45"/>
      <c r="DG577" s="45"/>
      <c r="DH577" s="45"/>
      <c r="DI577" s="45"/>
      <c r="DJ577" s="45"/>
      <c r="DK577" s="45"/>
      <c r="DL577" s="45"/>
      <c r="DM577" s="45"/>
      <c r="DN577" s="45"/>
      <c r="DO577" s="45"/>
      <c r="DP577" s="45"/>
      <c r="DQ577" s="45"/>
      <c r="DR577" s="45"/>
      <c r="DS577" s="45"/>
      <c r="DT577" s="45"/>
      <c r="DU577" s="45"/>
      <c r="DV577" s="45"/>
      <c r="DW577" s="45"/>
      <c r="DX577" s="45"/>
      <c r="DY577" s="45"/>
      <c r="DZ577" s="45"/>
      <c r="EA577" s="45"/>
      <c r="EB577" s="45"/>
      <c r="EC577" s="45"/>
      <c r="ED577" s="45"/>
      <c r="EE577" s="45"/>
      <c r="EF577" s="45"/>
      <c r="EG577" s="45"/>
      <c r="EH577" s="45"/>
      <c r="EI577" s="45"/>
      <c r="EJ577" s="45"/>
      <c r="EK577" s="45"/>
      <c r="EL577" s="45"/>
      <c r="EM577" s="45"/>
      <c r="EN577" s="45"/>
      <c r="EO577" s="45"/>
      <c r="EP577" s="45"/>
      <c r="EQ577" s="45"/>
      <c r="ER577" s="45"/>
      <c r="ES577" s="45"/>
      <c r="ET577" s="45"/>
      <c r="EU577" s="45"/>
      <c r="EV577" s="8"/>
      <c r="EW577" s="8"/>
      <c r="EX577" s="8"/>
      <c r="EY577" s="8"/>
      <c r="EZ577" s="45"/>
      <c r="FA577" s="45"/>
      <c r="FB577" s="45"/>
      <c r="FC577" s="45"/>
      <c r="FD577" s="45"/>
      <c r="FE577" s="45"/>
      <c r="FF577" s="45"/>
      <c r="FG577" s="45"/>
      <c r="FH577" s="45"/>
      <c r="FI577" s="45"/>
      <c r="FJ577" s="45"/>
      <c r="FK577" s="45"/>
      <c r="FL577" s="45"/>
      <c r="FM577" s="45"/>
      <c r="FN577" s="45"/>
      <c r="FO577" s="45"/>
      <c r="FP577" s="45"/>
      <c r="FQ577" s="45"/>
      <c r="FR577" s="45"/>
      <c r="FS577" s="45"/>
    </row>
    <row r="578" spans="1:175" ht="15.5" x14ac:dyDescent="0.35">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8"/>
      <c r="AO578" s="8"/>
      <c r="AP578" s="8"/>
      <c r="AQ578" s="8"/>
      <c r="AR578" s="8"/>
      <c r="AS578" s="45"/>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45"/>
      <c r="DD578" s="45"/>
      <c r="DE578" s="45"/>
      <c r="DF578" s="45"/>
      <c r="DG578" s="45"/>
      <c r="DH578" s="45"/>
      <c r="DI578" s="45"/>
      <c r="DJ578" s="45"/>
      <c r="DK578" s="45"/>
      <c r="DL578" s="45"/>
      <c r="DM578" s="45"/>
      <c r="DN578" s="45"/>
      <c r="DO578" s="45"/>
      <c r="DP578" s="45"/>
      <c r="DQ578" s="45"/>
      <c r="DR578" s="45"/>
      <c r="DS578" s="45"/>
      <c r="DT578" s="45"/>
      <c r="DU578" s="45"/>
      <c r="DV578" s="45"/>
      <c r="DW578" s="45"/>
      <c r="DX578" s="45"/>
      <c r="DY578" s="45"/>
      <c r="DZ578" s="45"/>
      <c r="EA578" s="45"/>
      <c r="EB578" s="45"/>
      <c r="EC578" s="45"/>
      <c r="ED578" s="45"/>
      <c r="EE578" s="45"/>
      <c r="EF578" s="45"/>
      <c r="EG578" s="45"/>
      <c r="EH578" s="45"/>
      <c r="EI578" s="45"/>
      <c r="EJ578" s="45"/>
      <c r="EK578" s="45"/>
      <c r="EL578" s="45"/>
      <c r="EM578" s="45"/>
      <c r="EN578" s="45"/>
      <c r="EO578" s="45"/>
      <c r="EP578" s="45"/>
      <c r="EQ578" s="45"/>
      <c r="ER578" s="45"/>
      <c r="ES578" s="45"/>
      <c r="ET578" s="45"/>
      <c r="EU578" s="45"/>
      <c r="EV578" s="8"/>
      <c r="EW578" s="8"/>
      <c r="EX578" s="8"/>
      <c r="EY578" s="8"/>
      <c r="EZ578" s="45"/>
      <c r="FA578" s="45"/>
      <c r="FB578" s="45"/>
      <c r="FC578" s="45"/>
      <c r="FD578" s="45"/>
      <c r="FE578" s="45"/>
      <c r="FF578" s="45"/>
      <c r="FG578" s="45"/>
      <c r="FH578" s="45"/>
      <c r="FI578" s="45"/>
      <c r="FJ578" s="45"/>
      <c r="FK578" s="45"/>
      <c r="FL578" s="45"/>
      <c r="FM578" s="45"/>
      <c r="FN578" s="45"/>
      <c r="FO578" s="45"/>
      <c r="FP578" s="45"/>
      <c r="FQ578" s="45"/>
      <c r="FR578" s="45"/>
      <c r="FS578" s="45"/>
    </row>
    <row r="579" spans="1:175" ht="15.5" x14ac:dyDescent="0.35">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8"/>
      <c r="AO579" s="8"/>
      <c r="AP579" s="8"/>
      <c r="AQ579" s="8"/>
      <c r="AR579" s="8"/>
      <c r="AS579" s="45"/>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45"/>
      <c r="DD579" s="45"/>
      <c r="DE579" s="45"/>
      <c r="DF579" s="45"/>
      <c r="DG579" s="45"/>
      <c r="DH579" s="45"/>
      <c r="DI579" s="45"/>
      <c r="DJ579" s="45"/>
      <c r="DK579" s="45"/>
      <c r="DL579" s="45"/>
      <c r="DM579" s="45"/>
      <c r="DN579" s="45"/>
      <c r="DO579" s="45"/>
      <c r="DP579" s="45"/>
      <c r="DQ579" s="45"/>
      <c r="DR579" s="45"/>
      <c r="DS579" s="45"/>
      <c r="DT579" s="45"/>
      <c r="DU579" s="45"/>
      <c r="DV579" s="45"/>
      <c r="DW579" s="45"/>
      <c r="DX579" s="45"/>
      <c r="DY579" s="45"/>
      <c r="DZ579" s="45"/>
      <c r="EA579" s="45"/>
      <c r="EB579" s="45"/>
      <c r="EC579" s="45"/>
      <c r="ED579" s="45"/>
      <c r="EE579" s="45"/>
      <c r="EF579" s="45"/>
      <c r="EG579" s="45"/>
      <c r="EH579" s="45"/>
      <c r="EI579" s="45"/>
      <c r="EJ579" s="45"/>
      <c r="EK579" s="45"/>
      <c r="EL579" s="45"/>
      <c r="EM579" s="45"/>
      <c r="EN579" s="45"/>
      <c r="EO579" s="45"/>
      <c r="EP579" s="45"/>
      <c r="EQ579" s="45"/>
      <c r="ER579" s="45"/>
      <c r="ES579" s="45"/>
      <c r="ET579" s="45"/>
      <c r="EU579" s="45"/>
      <c r="EV579" s="8"/>
      <c r="EW579" s="8"/>
      <c r="EX579" s="8"/>
      <c r="EY579" s="8"/>
      <c r="EZ579" s="45"/>
      <c r="FA579" s="45"/>
      <c r="FB579" s="45"/>
      <c r="FC579" s="45"/>
      <c r="FD579" s="45"/>
      <c r="FE579" s="45"/>
      <c r="FF579" s="45"/>
      <c r="FG579" s="45"/>
      <c r="FH579" s="45"/>
      <c r="FI579" s="45"/>
      <c r="FJ579" s="45"/>
      <c r="FK579" s="45"/>
      <c r="FL579" s="45"/>
      <c r="FM579" s="45"/>
      <c r="FN579" s="45"/>
      <c r="FO579" s="45"/>
      <c r="FP579" s="45"/>
      <c r="FQ579" s="45"/>
      <c r="FR579" s="45"/>
      <c r="FS579" s="45"/>
    </row>
    <row r="580" spans="1:175" ht="15.5" x14ac:dyDescent="0.35">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8"/>
      <c r="AO580" s="8"/>
      <c r="AP580" s="8"/>
      <c r="AQ580" s="8"/>
      <c r="AR580" s="8"/>
      <c r="AS580" s="45"/>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45"/>
      <c r="DD580" s="45"/>
      <c r="DE580" s="45"/>
      <c r="DF580" s="45"/>
      <c r="DG580" s="45"/>
      <c r="DH580" s="45"/>
      <c r="DI580" s="45"/>
      <c r="DJ580" s="45"/>
      <c r="DK580" s="45"/>
      <c r="DL580" s="45"/>
      <c r="DM580" s="45"/>
      <c r="DN580" s="45"/>
      <c r="DO580" s="45"/>
      <c r="DP580" s="45"/>
      <c r="DQ580" s="45"/>
      <c r="DR580" s="45"/>
      <c r="DS580" s="45"/>
      <c r="DT580" s="45"/>
      <c r="DU580" s="45"/>
      <c r="DV580" s="45"/>
      <c r="DW580" s="45"/>
      <c r="DX580" s="45"/>
      <c r="DY580" s="45"/>
      <c r="DZ580" s="45"/>
      <c r="EA580" s="45"/>
      <c r="EB580" s="45"/>
      <c r="EC580" s="45"/>
      <c r="ED580" s="45"/>
      <c r="EE580" s="45"/>
      <c r="EF580" s="45"/>
      <c r="EG580" s="45"/>
      <c r="EH580" s="45"/>
      <c r="EI580" s="45"/>
      <c r="EJ580" s="45"/>
      <c r="EK580" s="45"/>
      <c r="EL580" s="45"/>
      <c r="EM580" s="45"/>
      <c r="EN580" s="45"/>
      <c r="EO580" s="45"/>
      <c r="EP580" s="45"/>
      <c r="EQ580" s="45"/>
      <c r="ER580" s="45"/>
      <c r="ES580" s="45"/>
      <c r="ET580" s="45"/>
      <c r="EU580" s="45"/>
      <c r="EV580" s="8"/>
      <c r="EW580" s="8"/>
      <c r="EX580" s="8"/>
      <c r="EY580" s="8"/>
      <c r="EZ580" s="45"/>
      <c r="FA580" s="45"/>
      <c r="FB580" s="45"/>
      <c r="FC580" s="45"/>
      <c r="FD580" s="45"/>
      <c r="FE580" s="45"/>
      <c r="FF580" s="45"/>
      <c r="FG580" s="45"/>
      <c r="FH580" s="45"/>
      <c r="FI580" s="45"/>
      <c r="FJ580" s="45"/>
      <c r="FK580" s="45"/>
      <c r="FL580" s="45"/>
      <c r="FM580" s="45"/>
      <c r="FN580" s="45"/>
      <c r="FO580" s="45"/>
      <c r="FP580" s="45"/>
      <c r="FQ580" s="45"/>
      <c r="FR580" s="45"/>
      <c r="FS580" s="45"/>
    </row>
    <row r="581" spans="1:175" ht="15.5" x14ac:dyDescent="0.35">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8"/>
      <c r="AO581" s="8"/>
      <c r="AP581" s="8"/>
      <c r="AQ581" s="8"/>
      <c r="AR581" s="8"/>
      <c r="AS581" s="45"/>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45"/>
      <c r="DD581" s="45"/>
      <c r="DE581" s="45"/>
      <c r="DF581" s="45"/>
      <c r="DG581" s="45"/>
      <c r="DH581" s="45"/>
      <c r="DI581" s="45"/>
      <c r="DJ581" s="45"/>
      <c r="DK581" s="45"/>
      <c r="DL581" s="45"/>
      <c r="DM581" s="45"/>
      <c r="DN581" s="45"/>
      <c r="DO581" s="45"/>
      <c r="DP581" s="45"/>
      <c r="DQ581" s="45"/>
      <c r="DR581" s="45"/>
      <c r="DS581" s="45"/>
      <c r="DT581" s="45"/>
      <c r="DU581" s="45"/>
      <c r="DV581" s="45"/>
      <c r="DW581" s="45"/>
      <c r="DX581" s="45"/>
      <c r="DY581" s="45"/>
      <c r="DZ581" s="45"/>
      <c r="EA581" s="45"/>
      <c r="EB581" s="45"/>
      <c r="EC581" s="45"/>
      <c r="ED581" s="45"/>
      <c r="EE581" s="45"/>
      <c r="EF581" s="45"/>
      <c r="EG581" s="45"/>
      <c r="EH581" s="45"/>
      <c r="EI581" s="45"/>
      <c r="EJ581" s="45"/>
      <c r="EK581" s="45"/>
      <c r="EL581" s="45"/>
      <c r="EM581" s="45"/>
      <c r="EN581" s="45"/>
      <c r="EO581" s="45"/>
      <c r="EP581" s="45"/>
      <c r="EQ581" s="45"/>
      <c r="ER581" s="45"/>
      <c r="ES581" s="45"/>
      <c r="ET581" s="45"/>
      <c r="EU581" s="45"/>
      <c r="EV581" s="8"/>
      <c r="EW581" s="8"/>
      <c r="EX581" s="8"/>
      <c r="EY581" s="8"/>
      <c r="EZ581" s="45"/>
      <c r="FA581" s="45"/>
      <c r="FB581" s="45"/>
      <c r="FC581" s="45"/>
      <c r="FD581" s="45"/>
      <c r="FE581" s="45"/>
      <c r="FF581" s="45"/>
      <c r="FG581" s="45"/>
      <c r="FH581" s="45"/>
      <c r="FI581" s="45"/>
      <c r="FJ581" s="45"/>
      <c r="FK581" s="45"/>
      <c r="FL581" s="45"/>
      <c r="FM581" s="45"/>
      <c r="FN581" s="45"/>
      <c r="FO581" s="45"/>
      <c r="FP581" s="45"/>
      <c r="FQ581" s="45"/>
      <c r="FR581" s="45"/>
      <c r="FS581" s="45"/>
    </row>
    <row r="582" spans="1:175" ht="15.5" x14ac:dyDescent="0.35">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8"/>
      <c r="AO582" s="8"/>
      <c r="AP582" s="8"/>
      <c r="AQ582" s="8"/>
      <c r="AR582" s="8"/>
      <c r="AS582" s="45"/>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45"/>
      <c r="DD582" s="45"/>
      <c r="DE582" s="45"/>
      <c r="DF582" s="45"/>
      <c r="DG582" s="45"/>
      <c r="DH582" s="45"/>
      <c r="DI582" s="45"/>
      <c r="DJ582" s="45"/>
      <c r="DK582" s="45"/>
      <c r="DL582" s="45"/>
      <c r="DM582" s="45"/>
      <c r="DN582" s="45"/>
      <c r="DO582" s="45"/>
      <c r="DP582" s="45"/>
      <c r="DQ582" s="45"/>
      <c r="DR582" s="45"/>
      <c r="DS582" s="45"/>
      <c r="DT582" s="45"/>
      <c r="DU582" s="45"/>
      <c r="DV582" s="45"/>
      <c r="DW582" s="45"/>
      <c r="DX582" s="45"/>
      <c r="DY582" s="45"/>
      <c r="DZ582" s="45"/>
      <c r="EA582" s="45"/>
      <c r="EB582" s="45"/>
      <c r="EC582" s="45"/>
      <c r="ED582" s="45"/>
      <c r="EE582" s="45"/>
      <c r="EF582" s="45"/>
      <c r="EG582" s="45"/>
      <c r="EH582" s="45"/>
      <c r="EI582" s="45"/>
      <c r="EJ582" s="45"/>
      <c r="EK582" s="45"/>
      <c r="EL582" s="45"/>
      <c r="EM582" s="45"/>
      <c r="EN582" s="45"/>
      <c r="EO582" s="45"/>
      <c r="EP582" s="45"/>
      <c r="EQ582" s="45"/>
      <c r="ER582" s="45"/>
      <c r="ES582" s="45"/>
      <c r="ET582" s="45"/>
      <c r="EU582" s="45"/>
      <c r="EV582" s="8"/>
      <c r="EW582" s="8"/>
      <c r="EX582" s="8"/>
      <c r="EY582" s="8"/>
      <c r="EZ582" s="45"/>
      <c r="FA582" s="45"/>
      <c r="FB582" s="45"/>
      <c r="FC582" s="45"/>
      <c r="FD582" s="45"/>
      <c r="FE582" s="45"/>
      <c r="FF582" s="45"/>
      <c r="FG582" s="45"/>
      <c r="FH582" s="45"/>
      <c r="FI582" s="45"/>
      <c r="FJ582" s="45"/>
      <c r="FK582" s="45"/>
      <c r="FL582" s="45"/>
      <c r="FM582" s="45"/>
      <c r="FN582" s="45"/>
      <c r="FO582" s="45"/>
      <c r="FP582" s="45"/>
      <c r="FQ582" s="45"/>
      <c r="FR582" s="45"/>
      <c r="FS582" s="45"/>
    </row>
    <row r="583" spans="1:175" ht="15.5" x14ac:dyDescent="0.35">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8"/>
      <c r="AO583" s="8"/>
      <c r="AP583" s="8"/>
      <c r="AQ583" s="8"/>
      <c r="AR583" s="8"/>
      <c r="AS583" s="45"/>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45"/>
      <c r="DD583" s="45"/>
      <c r="DE583" s="45"/>
      <c r="DF583" s="45"/>
      <c r="DG583" s="45"/>
      <c r="DH583" s="45"/>
      <c r="DI583" s="45"/>
      <c r="DJ583" s="45"/>
      <c r="DK583" s="45"/>
      <c r="DL583" s="45"/>
      <c r="DM583" s="45"/>
      <c r="DN583" s="45"/>
      <c r="DO583" s="45"/>
      <c r="DP583" s="45"/>
      <c r="DQ583" s="45"/>
      <c r="DR583" s="45"/>
      <c r="DS583" s="45"/>
      <c r="DT583" s="45"/>
      <c r="DU583" s="45"/>
      <c r="DV583" s="45"/>
      <c r="DW583" s="45"/>
      <c r="DX583" s="45"/>
      <c r="DY583" s="45"/>
      <c r="DZ583" s="45"/>
      <c r="EA583" s="45"/>
      <c r="EB583" s="45"/>
      <c r="EC583" s="45"/>
      <c r="ED583" s="45"/>
      <c r="EE583" s="45"/>
      <c r="EF583" s="45"/>
      <c r="EG583" s="45"/>
      <c r="EH583" s="45"/>
      <c r="EI583" s="45"/>
      <c r="EJ583" s="45"/>
      <c r="EK583" s="45"/>
      <c r="EL583" s="45"/>
      <c r="EM583" s="45"/>
      <c r="EN583" s="45"/>
      <c r="EO583" s="45"/>
      <c r="EP583" s="45"/>
      <c r="EQ583" s="45"/>
      <c r="ER583" s="45"/>
      <c r="ES583" s="45"/>
      <c r="ET583" s="45"/>
      <c r="EU583" s="45"/>
      <c r="EV583" s="8"/>
      <c r="EW583" s="8"/>
      <c r="EX583" s="8"/>
      <c r="EY583" s="8"/>
      <c r="EZ583" s="45"/>
      <c r="FA583" s="45"/>
      <c r="FB583" s="45"/>
      <c r="FC583" s="45"/>
      <c r="FD583" s="45"/>
      <c r="FE583" s="45"/>
      <c r="FF583" s="45"/>
      <c r="FG583" s="45"/>
      <c r="FH583" s="45"/>
      <c r="FI583" s="45"/>
      <c r="FJ583" s="45"/>
      <c r="FK583" s="45"/>
      <c r="FL583" s="45"/>
      <c r="FM583" s="45"/>
      <c r="FN583" s="45"/>
      <c r="FO583" s="45"/>
      <c r="FP583" s="45"/>
      <c r="FQ583" s="45"/>
      <c r="FR583" s="45"/>
      <c r="FS583" s="45"/>
    </row>
    <row r="584" spans="1:175" ht="15.5" x14ac:dyDescent="0.35">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8"/>
      <c r="AO584" s="8"/>
      <c r="AP584" s="8"/>
      <c r="AQ584" s="8"/>
      <c r="AR584" s="8"/>
      <c r="AS584" s="45"/>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45"/>
      <c r="DD584" s="45"/>
      <c r="DE584" s="45"/>
      <c r="DF584" s="45"/>
      <c r="DG584" s="45"/>
      <c r="DH584" s="45"/>
      <c r="DI584" s="45"/>
      <c r="DJ584" s="45"/>
      <c r="DK584" s="45"/>
      <c r="DL584" s="45"/>
      <c r="DM584" s="45"/>
      <c r="DN584" s="45"/>
      <c r="DO584" s="45"/>
      <c r="DP584" s="45"/>
      <c r="DQ584" s="45"/>
      <c r="DR584" s="45"/>
      <c r="DS584" s="45"/>
      <c r="DT584" s="45"/>
      <c r="DU584" s="45"/>
      <c r="DV584" s="45"/>
      <c r="DW584" s="45"/>
      <c r="DX584" s="45"/>
      <c r="DY584" s="45"/>
      <c r="DZ584" s="45"/>
      <c r="EA584" s="45"/>
      <c r="EB584" s="45"/>
      <c r="EC584" s="45"/>
      <c r="ED584" s="45"/>
      <c r="EE584" s="45"/>
      <c r="EF584" s="45"/>
      <c r="EG584" s="45"/>
      <c r="EH584" s="45"/>
      <c r="EI584" s="45"/>
      <c r="EJ584" s="45"/>
      <c r="EK584" s="45"/>
      <c r="EL584" s="45"/>
      <c r="EM584" s="45"/>
      <c r="EN584" s="45"/>
      <c r="EO584" s="45"/>
      <c r="EP584" s="45"/>
      <c r="EQ584" s="45"/>
      <c r="ER584" s="45"/>
      <c r="ES584" s="45"/>
      <c r="ET584" s="45"/>
      <c r="EU584" s="45"/>
      <c r="EV584" s="8"/>
      <c r="EW584" s="8"/>
      <c r="EX584" s="8"/>
      <c r="EY584" s="8"/>
      <c r="EZ584" s="45"/>
      <c r="FA584" s="45"/>
      <c r="FB584" s="45"/>
      <c r="FC584" s="45"/>
      <c r="FD584" s="45"/>
      <c r="FE584" s="45"/>
      <c r="FF584" s="45"/>
      <c r="FG584" s="45"/>
      <c r="FH584" s="45"/>
      <c r="FI584" s="45"/>
      <c r="FJ584" s="45"/>
      <c r="FK584" s="45"/>
      <c r="FL584" s="45"/>
      <c r="FM584" s="45"/>
      <c r="FN584" s="45"/>
      <c r="FO584" s="45"/>
      <c r="FP584" s="45"/>
      <c r="FQ584" s="45"/>
      <c r="FR584" s="45"/>
      <c r="FS584" s="45"/>
    </row>
    <row r="585" spans="1:175" ht="15.5" x14ac:dyDescent="0.35">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8"/>
      <c r="AO585" s="8"/>
      <c r="AP585" s="8"/>
      <c r="AQ585" s="8"/>
      <c r="AR585" s="8"/>
      <c r="AS585" s="45"/>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45"/>
      <c r="DD585" s="45"/>
      <c r="DE585" s="45"/>
      <c r="DF585" s="45"/>
      <c r="DG585" s="45"/>
      <c r="DH585" s="45"/>
      <c r="DI585" s="45"/>
      <c r="DJ585" s="45"/>
      <c r="DK585" s="45"/>
      <c r="DL585" s="45"/>
      <c r="DM585" s="45"/>
      <c r="DN585" s="45"/>
      <c r="DO585" s="45"/>
      <c r="DP585" s="45"/>
      <c r="DQ585" s="45"/>
      <c r="DR585" s="45"/>
      <c r="DS585" s="45"/>
      <c r="DT585" s="45"/>
      <c r="DU585" s="45"/>
      <c r="DV585" s="45"/>
      <c r="DW585" s="45"/>
      <c r="DX585" s="45"/>
      <c r="DY585" s="45"/>
      <c r="DZ585" s="45"/>
      <c r="EA585" s="45"/>
      <c r="EB585" s="45"/>
      <c r="EC585" s="45"/>
      <c r="ED585" s="45"/>
      <c r="EE585" s="45"/>
      <c r="EF585" s="45"/>
      <c r="EG585" s="45"/>
      <c r="EH585" s="45"/>
      <c r="EI585" s="45"/>
      <c r="EJ585" s="45"/>
      <c r="EK585" s="45"/>
      <c r="EL585" s="45"/>
      <c r="EM585" s="45"/>
      <c r="EN585" s="45"/>
      <c r="EO585" s="45"/>
      <c r="EP585" s="45"/>
      <c r="EQ585" s="45"/>
      <c r="ER585" s="45"/>
      <c r="ES585" s="45"/>
      <c r="ET585" s="45"/>
      <c r="EU585" s="45"/>
      <c r="EV585" s="8"/>
      <c r="EW585" s="8"/>
      <c r="EX585" s="8"/>
      <c r="EY585" s="8"/>
      <c r="EZ585" s="45"/>
      <c r="FA585" s="45"/>
      <c r="FB585" s="45"/>
      <c r="FC585" s="45"/>
      <c r="FD585" s="45"/>
      <c r="FE585" s="45"/>
      <c r="FF585" s="45"/>
      <c r="FG585" s="45"/>
      <c r="FH585" s="45"/>
      <c r="FI585" s="45"/>
      <c r="FJ585" s="45"/>
      <c r="FK585" s="45"/>
      <c r="FL585" s="45"/>
      <c r="FM585" s="45"/>
      <c r="FN585" s="45"/>
      <c r="FO585" s="45"/>
      <c r="FP585" s="45"/>
      <c r="FQ585" s="45"/>
      <c r="FR585" s="45"/>
      <c r="FS585" s="45"/>
    </row>
    <row r="586" spans="1:175" ht="15.5" x14ac:dyDescent="0.35">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8"/>
      <c r="AO586" s="8"/>
      <c r="AP586" s="8"/>
      <c r="AQ586" s="8"/>
      <c r="AR586" s="8"/>
      <c r="AS586" s="45"/>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45"/>
      <c r="DD586" s="45"/>
      <c r="DE586" s="45"/>
      <c r="DF586" s="45"/>
      <c r="DG586" s="45"/>
      <c r="DH586" s="45"/>
      <c r="DI586" s="45"/>
      <c r="DJ586" s="45"/>
      <c r="DK586" s="45"/>
      <c r="DL586" s="45"/>
      <c r="DM586" s="45"/>
      <c r="DN586" s="45"/>
      <c r="DO586" s="45"/>
      <c r="DP586" s="45"/>
      <c r="DQ586" s="45"/>
      <c r="DR586" s="45"/>
      <c r="DS586" s="45"/>
      <c r="DT586" s="45"/>
      <c r="DU586" s="45"/>
      <c r="DV586" s="45"/>
      <c r="DW586" s="45"/>
      <c r="DX586" s="45"/>
      <c r="DY586" s="45"/>
      <c r="DZ586" s="45"/>
      <c r="EA586" s="45"/>
      <c r="EB586" s="45"/>
      <c r="EC586" s="45"/>
      <c r="ED586" s="45"/>
      <c r="EE586" s="45"/>
      <c r="EF586" s="45"/>
      <c r="EG586" s="45"/>
      <c r="EH586" s="45"/>
      <c r="EI586" s="45"/>
      <c r="EJ586" s="45"/>
      <c r="EK586" s="45"/>
      <c r="EL586" s="45"/>
      <c r="EM586" s="45"/>
      <c r="EN586" s="45"/>
      <c r="EO586" s="45"/>
      <c r="EP586" s="45"/>
      <c r="EQ586" s="45"/>
      <c r="ER586" s="45"/>
      <c r="ES586" s="45"/>
      <c r="ET586" s="45"/>
      <c r="EU586" s="45"/>
      <c r="EV586" s="8"/>
      <c r="EW586" s="8"/>
      <c r="EX586" s="8"/>
      <c r="EY586" s="8"/>
      <c r="EZ586" s="45"/>
      <c r="FA586" s="45"/>
      <c r="FB586" s="45"/>
      <c r="FC586" s="45"/>
      <c r="FD586" s="45"/>
      <c r="FE586" s="45"/>
      <c r="FF586" s="45"/>
      <c r="FG586" s="45"/>
      <c r="FH586" s="45"/>
      <c r="FI586" s="45"/>
      <c r="FJ586" s="45"/>
      <c r="FK586" s="45"/>
      <c r="FL586" s="45"/>
      <c r="FM586" s="45"/>
      <c r="FN586" s="45"/>
      <c r="FO586" s="45"/>
      <c r="FP586" s="45"/>
      <c r="FQ586" s="45"/>
      <c r="FR586" s="45"/>
      <c r="FS586" s="45"/>
    </row>
    <row r="587" spans="1:175" ht="15.5" x14ac:dyDescent="0.35">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8"/>
      <c r="AO587" s="8"/>
      <c r="AP587" s="8"/>
      <c r="AQ587" s="8"/>
      <c r="AR587" s="8"/>
      <c r="AS587" s="45"/>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45"/>
      <c r="DD587" s="45"/>
      <c r="DE587" s="45"/>
      <c r="DF587" s="45"/>
      <c r="DG587" s="45"/>
      <c r="DH587" s="45"/>
      <c r="DI587" s="45"/>
      <c r="DJ587" s="45"/>
      <c r="DK587" s="45"/>
      <c r="DL587" s="45"/>
      <c r="DM587" s="45"/>
      <c r="DN587" s="45"/>
      <c r="DO587" s="45"/>
      <c r="DP587" s="45"/>
      <c r="DQ587" s="45"/>
      <c r="DR587" s="45"/>
      <c r="DS587" s="45"/>
      <c r="DT587" s="45"/>
      <c r="DU587" s="45"/>
      <c r="DV587" s="45"/>
      <c r="DW587" s="45"/>
      <c r="DX587" s="45"/>
      <c r="DY587" s="45"/>
      <c r="DZ587" s="45"/>
      <c r="EA587" s="45"/>
      <c r="EB587" s="45"/>
      <c r="EC587" s="45"/>
      <c r="ED587" s="45"/>
      <c r="EE587" s="45"/>
      <c r="EF587" s="45"/>
      <c r="EG587" s="45"/>
      <c r="EH587" s="45"/>
      <c r="EI587" s="45"/>
      <c r="EJ587" s="45"/>
      <c r="EK587" s="45"/>
      <c r="EL587" s="45"/>
      <c r="EM587" s="45"/>
      <c r="EN587" s="45"/>
      <c r="EO587" s="45"/>
      <c r="EP587" s="45"/>
      <c r="EQ587" s="45"/>
      <c r="ER587" s="45"/>
      <c r="ES587" s="45"/>
      <c r="ET587" s="45"/>
      <c r="EU587" s="45"/>
      <c r="EV587" s="8"/>
      <c r="EW587" s="8"/>
      <c r="EX587" s="8"/>
      <c r="EY587" s="8"/>
      <c r="EZ587" s="45"/>
      <c r="FA587" s="45"/>
      <c r="FB587" s="45"/>
      <c r="FC587" s="45"/>
      <c r="FD587" s="45"/>
      <c r="FE587" s="45"/>
      <c r="FF587" s="45"/>
      <c r="FG587" s="45"/>
      <c r="FH587" s="45"/>
      <c r="FI587" s="45"/>
      <c r="FJ587" s="45"/>
      <c r="FK587" s="45"/>
      <c r="FL587" s="45"/>
      <c r="FM587" s="45"/>
      <c r="FN587" s="45"/>
      <c r="FO587" s="45"/>
      <c r="FP587" s="45"/>
      <c r="FQ587" s="45"/>
      <c r="FR587" s="45"/>
      <c r="FS587" s="45"/>
    </row>
    <row r="588" spans="1:175" ht="15.5" x14ac:dyDescent="0.35">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8"/>
      <c r="AO588" s="8"/>
      <c r="AP588" s="8"/>
      <c r="AQ588" s="8"/>
      <c r="AR588" s="8"/>
      <c r="AS588" s="45"/>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45"/>
      <c r="DD588" s="45"/>
      <c r="DE588" s="45"/>
      <c r="DF588" s="45"/>
      <c r="DG588" s="45"/>
      <c r="DH588" s="45"/>
      <c r="DI588" s="45"/>
      <c r="DJ588" s="45"/>
      <c r="DK588" s="45"/>
      <c r="DL588" s="45"/>
      <c r="DM588" s="45"/>
      <c r="DN588" s="45"/>
      <c r="DO588" s="45"/>
      <c r="DP588" s="45"/>
      <c r="DQ588" s="45"/>
      <c r="DR588" s="45"/>
      <c r="DS588" s="45"/>
      <c r="DT588" s="45"/>
      <c r="DU588" s="45"/>
      <c r="DV588" s="45"/>
      <c r="DW588" s="45"/>
      <c r="DX588" s="45"/>
      <c r="DY588" s="45"/>
      <c r="DZ588" s="45"/>
      <c r="EA588" s="45"/>
      <c r="EB588" s="45"/>
      <c r="EC588" s="45"/>
      <c r="ED588" s="45"/>
      <c r="EE588" s="45"/>
      <c r="EF588" s="45"/>
      <c r="EG588" s="45"/>
      <c r="EH588" s="45"/>
      <c r="EI588" s="45"/>
      <c r="EJ588" s="45"/>
      <c r="EK588" s="45"/>
      <c r="EL588" s="45"/>
      <c r="EM588" s="45"/>
      <c r="EN588" s="45"/>
      <c r="EO588" s="45"/>
      <c r="EP588" s="45"/>
      <c r="EQ588" s="45"/>
      <c r="ER588" s="45"/>
      <c r="ES588" s="45"/>
      <c r="ET588" s="45"/>
      <c r="EU588" s="45"/>
      <c r="EV588" s="8"/>
      <c r="EW588" s="8"/>
      <c r="EX588" s="8"/>
      <c r="EY588" s="8"/>
      <c r="EZ588" s="45"/>
      <c r="FA588" s="45"/>
      <c r="FB588" s="45"/>
      <c r="FC588" s="45"/>
      <c r="FD588" s="45"/>
      <c r="FE588" s="45"/>
      <c r="FF588" s="45"/>
      <c r="FG588" s="45"/>
      <c r="FH588" s="45"/>
      <c r="FI588" s="45"/>
      <c r="FJ588" s="45"/>
      <c r="FK588" s="45"/>
      <c r="FL588" s="45"/>
      <c r="FM588" s="45"/>
      <c r="FN588" s="45"/>
      <c r="FO588" s="45"/>
      <c r="FP588" s="45"/>
      <c r="FQ588" s="45"/>
      <c r="FR588" s="45"/>
      <c r="FS588" s="45"/>
    </row>
    <row r="589" spans="1:175" ht="15.5" x14ac:dyDescent="0.35">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8"/>
      <c r="AO589" s="8"/>
      <c r="AP589" s="8"/>
      <c r="AQ589" s="8"/>
      <c r="AR589" s="8"/>
      <c r="AS589" s="45"/>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45"/>
      <c r="DD589" s="45"/>
      <c r="DE589" s="45"/>
      <c r="DF589" s="45"/>
      <c r="DG589" s="45"/>
      <c r="DH589" s="45"/>
      <c r="DI589" s="45"/>
      <c r="DJ589" s="45"/>
      <c r="DK589" s="45"/>
      <c r="DL589" s="45"/>
      <c r="DM589" s="45"/>
      <c r="DN589" s="45"/>
      <c r="DO589" s="45"/>
      <c r="DP589" s="45"/>
      <c r="DQ589" s="45"/>
      <c r="DR589" s="45"/>
      <c r="DS589" s="45"/>
      <c r="DT589" s="45"/>
      <c r="DU589" s="45"/>
      <c r="DV589" s="45"/>
      <c r="DW589" s="45"/>
      <c r="DX589" s="45"/>
      <c r="DY589" s="45"/>
      <c r="DZ589" s="45"/>
      <c r="EA589" s="45"/>
      <c r="EB589" s="45"/>
      <c r="EC589" s="45"/>
      <c r="ED589" s="45"/>
      <c r="EE589" s="45"/>
      <c r="EF589" s="45"/>
      <c r="EG589" s="45"/>
      <c r="EH589" s="45"/>
      <c r="EI589" s="45"/>
      <c r="EJ589" s="45"/>
      <c r="EK589" s="45"/>
      <c r="EL589" s="45"/>
      <c r="EM589" s="45"/>
      <c r="EN589" s="45"/>
      <c r="EO589" s="45"/>
      <c r="EP589" s="45"/>
      <c r="EQ589" s="45"/>
      <c r="ER589" s="45"/>
      <c r="ES589" s="45"/>
      <c r="ET589" s="45"/>
      <c r="EU589" s="45"/>
      <c r="EV589" s="8"/>
      <c r="EW589" s="8"/>
      <c r="EX589" s="8"/>
      <c r="EY589" s="8"/>
      <c r="EZ589" s="45"/>
      <c r="FA589" s="45"/>
      <c r="FB589" s="45"/>
      <c r="FC589" s="45"/>
      <c r="FD589" s="45"/>
      <c r="FE589" s="45"/>
      <c r="FF589" s="45"/>
      <c r="FG589" s="45"/>
      <c r="FH589" s="45"/>
      <c r="FI589" s="45"/>
      <c r="FJ589" s="45"/>
      <c r="FK589" s="45"/>
      <c r="FL589" s="45"/>
      <c r="FM589" s="45"/>
      <c r="FN589" s="45"/>
      <c r="FO589" s="45"/>
      <c r="FP589" s="45"/>
      <c r="FQ589" s="45"/>
      <c r="FR589" s="45"/>
      <c r="FS589" s="45"/>
    </row>
    <row r="590" spans="1:175" ht="15.5" x14ac:dyDescent="0.35">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8"/>
      <c r="AO590" s="8"/>
      <c r="AP590" s="8"/>
      <c r="AQ590" s="8"/>
      <c r="AR590" s="8"/>
      <c r="AS590" s="45"/>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45"/>
      <c r="DD590" s="45"/>
      <c r="DE590" s="45"/>
      <c r="DF590" s="45"/>
      <c r="DG590" s="45"/>
      <c r="DH590" s="45"/>
      <c r="DI590" s="45"/>
      <c r="DJ590" s="45"/>
      <c r="DK590" s="45"/>
      <c r="DL590" s="45"/>
      <c r="DM590" s="45"/>
      <c r="DN590" s="45"/>
      <c r="DO590" s="45"/>
      <c r="DP590" s="45"/>
      <c r="DQ590" s="45"/>
      <c r="DR590" s="45"/>
      <c r="DS590" s="45"/>
      <c r="DT590" s="45"/>
      <c r="DU590" s="45"/>
      <c r="DV590" s="45"/>
      <c r="DW590" s="45"/>
      <c r="DX590" s="45"/>
      <c r="DY590" s="45"/>
      <c r="DZ590" s="45"/>
      <c r="EA590" s="45"/>
      <c r="EB590" s="45"/>
      <c r="EC590" s="45"/>
      <c r="ED590" s="45"/>
      <c r="EE590" s="45"/>
      <c r="EF590" s="45"/>
      <c r="EG590" s="45"/>
      <c r="EH590" s="45"/>
      <c r="EI590" s="45"/>
      <c r="EJ590" s="45"/>
      <c r="EK590" s="45"/>
      <c r="EL590" s="45"/>
      <c r="EM590" s="45"/>
      <c r="EN590" s="45"/>
      <c r="EO590" s="45"/>
      <c r="EP590" s="45"/>
      <c r="EQ590" s="45"/>
      <c r="ER590" s="45"/>
      <c r="ES590" s="45"/>
      <c r="ET590" s="45"/>
      <c r="EU590" s="45"/>
      <c r="EV590" s="8"/>
      <c r="EW590" s="8"/>
      <c r="EX590" s="8"/>
      <c r="EY590" s="8"/>
      <c r="EZ590" s="45"/>
      <c r="FA590" s="45"/>
      <c r="FB590" s="45"/>
      <c r="FC590" s="45"/>
      <c r="FD590" s="45"/>
      <c r="FE590" s="45"/>
      <c r="FF590" s="45"/>
      <c r="FG590" s="45"/>
      <c r="FH590" s="45"/>
      <c r="FI590" s="45"/>
      <c r="FJ590" s="45"/>
      <c r="FK590" s="45"/>
      <c r="FL590" s="45"/>
      <c r="FM590" s="45"/>
      <c r="FN590" s="45"/>
      <c r="FO590" s="45"/>
      <c r="FP590" s="45"/>
      <c r="FQ590" s="45"/>
      <c r="FR590" s="45"/>
      <c r="FS590" s="45"/>
    </row>
    <row r="591" spans="1:175" ht="15.5" x14ac:dyDescent="0.35">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8"/>
      <c r="AO591" s="8"/>
      <c r="AP591" s="8"/>
      <c r="AQ591" s="8"/>
      <c r="AR591" s="8"/>
      <c r="AS591" s="45"/>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45"/>
      <c r="DD591" s="45"/>
      <c r="DE591" s="45"/>
      <c r="DF591" s="45"/>
      <c r="DG591" s="45"/>
      <c r="DH591" s="45"/>
      <c r="DI591" s="45"/>
      <c r="DJ591" s="45"/>
      <c r="DK591" s="45"/>
      <c r="DL591" s="45"/>
      <c r="DM591" s="45"/>
      <c r="DN591" s="45"/>
      <c r="DO591" s="45"/>
      <c r="DP591" s="45"/>
      <c r="DQ591" s="45"/>
      <c r="DR591" s="45"/>
      <c r="DS591" s="45"/>
      <c r="DT591" s="45"/>
      <c r="DU591" s="45"/>
      <c r="DV591" s="45"/>
      <c r="DW591" s="45"/>
      <c r="DX591" s="45"/>
      <c r="DY591" s="45"/>
      <c r="DZ591" s="45"/>
      <c r="EA591" s="45"/>
      <c r="EB591" s="45"/>
      <c r="EC591" s="45"/>
      <c r="ED591" s="45"/>
      <c r="EE591" s="45"/>
      <c r="EF591" s="45"/>
      <c r="EG591" s="45"/>
      <c r="EH591" s="45"/>
      <c r="EI591" s="45"/>
      <c r="EJ591" s="45"/>
      <c r="EK591" s="45"/>
      <c r="EL591" s="45"/>
      <c r="EM591" s="45"/>
      <c r="EN591" s="45"/>
      <c r="EO591" s="45"/>
      <c r="EP591" s="45"/>
      <c r="EQ591" s="45"/>
      <c r="ER591" s="45"/>
      <c r="ES591" s="45"/>
      <c r="ET591" s="45"/>
      <c r="EU591" s="45"/>
      <c r="EV591" s="8"/>
      <c r="EW591" s="8"/>
      <c r="EX591" s="8"/>
      <c r="EY591" s="8"/>
      <c r="EZ591" s="45"/>
      <c r="FA591" s="45"/>
      <c r="FB591" s="45"/>
      <c r="FC591" s="45"/>
      <c r="FD591" s="45"/>
      <c r="FE591" s="45"/>
      <c r="FF591" s="45"/>
      <c r="FG591" s="45"/>
      <c r="FH591" s="45"/>
      <c r="FI591" s="45"/>
      <c r="FJ591" s="45"/>
      <c r="FK591" s="45"/>
      <c r="FL591" s="45"/>
      <c r="FM591" s="45"/>
      <c r="FN591" s="45"/>
      <c r="FO591" s="45"/>
      <c r="FP591" s="45"/>
      <c r="FQ591" s="45"/>
      <c r="FR591" s="45"/>
      <c r="FS591" s="45"/>
    </row>
    <row r="592" spans="1:175" ht="15.5" x14ac:dyDescent="0.35">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8"/>
      <c r="AO592" s="8"/>
      <c r="AP592" s="8"/>
      <c r="AQ592" s="8"/>
      <c r="AR592" s="8"/>
      <c r="AS592" s="45"/>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45"/>
      <c r="DD592" s="45"/>
      <c r="DE592" s="45"/>
      <c r="DF592" s="45"/>
      <c r="DG592" s="45"/>
      <c r="DH592" s="45"/>
      <c r="DI592" s="45"/>
      <c r="DJ592" s="45"/>
      <c r="DK592" s="45"/>
      <c r="DL592" s="45"/>
      <c r="DM592" s="45"/>
      <c r="DN592" s="45"/>
      <c r="DO592" s="45"/>
      <c r="DP592" s="45"/>
      <c r="DQ592" s="45"/>
      <c r="DR592" s="45"/>
      <c r="DS592" s="45"/>
      <c r="DT592" s="45"/>
      <c r="DU592" s="45"/>
      <c r="DV592" s="45"/>
      <c r="DW592" s="45"/>
      <c r="DX592" s="45"/>
      <c r="DY592" s="45"/>
      <c r="DZ592" s="45"/>
      <c r="EA592" s="45"/>
      <c r="EB592" s="45"/>
      <c r="EC592" s="45"/>
      <c r="ED592" s="45"/>
      <c r="EE592" s="45"/>
      <c r="EF592" s="45"/>
      <c r="EG592" s="45"/>
      <c r="EH592" s="45"/>
      <c r="EI592" s="45"/>
      <c r="EJ592" s="45"/>
      <c r="EK592" s="45"/>
      <c r="EL592" s="45"/>
      <c r="EM592" s="45"/>
      <c r="EN592" s="45"/>
      <c r="EO592" s="45"/>
      <c r="EP592" s="45"/>
      <c r="EQ592" s="45"/>
      <c r="ER592" s="45"/>
      <c r="ES592" s="45"/>
      <c r="ET592" s="45"/>
      <c r="EU592" s="45"/>
      <c r="EV592" s="8"/>
      <c r="EW592" s="8"/>
      <c r="EX592" s="8"/>
      <c r="EY592" s="8"/>
      <c r="EZ592" s="45"/>
      <c r="FA592" s="45"/>
      <c r="FB592" s="45"/>
      <c r="FC592" s="45"/>
      <c r="FD592" s="45"/>
      <c r="FE592" s="45"/>
      <c r="FF592" s="45"/>
      <c r="FG592" s="45"/>
      <c r="FH592" s="45"/>
      <c r="FI592" s="45"/>
      <c r="FJ592" s="45"/>
      <c r="FK592" s="45"/>
      <c r="FL592" s="45"/>
      <c r="FM592" s="45"/>
      <c r="FN592" s="45"/>
      <c r="FO592" s="45"/>
      <c r="FP592" s="45"/>
      <c r="FQ592" s="45"/>
      <c r="FR592" s="45"/>
      <c r="FS592" s="45"/>
    </row>
    <row r="593" spans="1:175" ht="15.5" x14ac:dyDescent="0.35">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8"/>
      <c r="AO593" s="8"/>
      <c r="AP593" s="8"/>
      <c r="AQ593" s="8"/>
      <c r="AR593" s="8"/>
      <c r="AS593" s="45"/>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45"/>
      <c r="DD593" s="45"/>
      <c r="DE593" s="45"/>
      <c r="DF593" s="45"/>
      <c r="DG593" s="45"/>
      <c r="DH593" s="45"/>
      <c r="DI593" s="45"/>
      <c r="DJ593" s="45"/>
      <c r="DK593" s="45"/>
      <c r="DL593" s="45"/>
      <c r="DM593" s="45"/>
      <c r="DN593" s="45"/>
      <c r="DO593" s="45"/>
      <c r="DP593" s="45"/>
      <c r="DQ593" s="45"/>
      <c r="DR593" s="45"/>
      <c r="DS593" s="45"/>
      <c r="DT593" s="45"/>
      <c r="DU593" s="45"/>
      <c r="DV593" s="45"/>
      <c r="DW593" s="45"/>
      <c r="DX593" s="45"/>
      <c r="DY593" s="45"/>
      <c r="DZ593" s="45"/>
      <c r="EA593" s="45"/>
      <c r="EB593" s="45"/>
      <c r="EC593" s="45"/>
      <c r="ED593" s="45"/>
      <c r="EE593" s="45"/>
      <c r="EF593" s="45"/>
      <c r="EG593" s="45"/>
      <c r="EH593" s="45"/>
      <c r="EI593" s="45"/>
      <c r="EJ593" s="45"/>
      <c r="EK593" s="45"/>
      <c r="EL593" s="45"/>
      <c r="EM593" s="45"/>
      <c r="EN593" s="45"/>
      <c r="EO593" s="45"/>
      <c r="EP593" s="45"/>
      <c r="EQ593" s="45"/>
      <c r="ER593" s="45"/>
      <c r="ES593" s="45"/>
      <c r="ET593" s="45"/>
      <c r="EU593" s="45"/>
      <c r="EV593" s="8"/>
      <c r="EW593" s="8"/>
      <c r="EX593" s="8"/>
      <c r="EY593" s="8"/>
      <c r="EZ593" s="45"/>
      <c r="FA593" s="45"/>
      <c r="FB593" s="45"/>
      <c r="FC593" s="45"/>
      <c r="FD593" s="45"/>
      <c r="FE593" s="45"/>
      <c r="FF593" s="45"/>
      <c r="FG593" s="45"/>
      <c r="FH593" s="45"/>
      <c r="FI593" s="45"/>
      <c r="FJ593" s="45"/>
      <c r="FK593" s="45"/>
      <c r="FL593" s="45"/>
      <c r="FM593" s="45"/>
      <c r="FN593" s="45"/>
      <c r="FO593" s="45"/>
      <c r="FP593" s="45"/>
      <c r="FQ593" s="45"/>
      <c r="FR593" s="45"/>
      <c r="FS593" s="45"/>
    </row>
    <row r="594" spans="1:175" ht="15.5" x14ac:dyDescent="0.35">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8"/>
      <c r="AO594" s="8"/>
      <c r="AP594" s="8"/>
      <c r="AQ594" s="8"/>
      <c r="AR594" s="8"/>
      <c r="AS594" s="45"/>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45"/>
      <c r="DD594" s="45"/>
      <c r="DE594" s="45"/>
      <c r="DF594" s="45"/>
      <c r="DG594" s="45"/>
      <c r="DH594" s="45"/>
      <c r="DI594" s="45"/>
      <c r="DJ594" s="45"/>
      <c r="DK594" s="45"/>
      <c r="DL594" s="45"/>
      <c r="DM594" s="45"/>
      <c r="DN594" s="45"/>
      <c r="DO594" s="45"/>
      <c r="DP594" s="45"/>
      <c r="DQ594" s="45"/>
      <c r="DR594" s="45"/>
      <c r="DS594" s="45"/>
      <c r="DT594" s="45"/>
      <c r="DU594" s="45"/>
      <c r="DV594" s="45"/>
      <c r="DW594" s="45"/>
      <c r="DX594" s="45"/>
      <c r="DY594" s="45"/>
      <c r="DZ594" s="45"/>
      <c r="EA594" s="45"/>
      <c r="EB594" s="45"/>
      <c r="EC594" s="45"/>
      <c r="ED594" s="45"/>
      <c r="EE594" s="45"/>
      <c r="EF594" s="45"/>
      <c r="EG594" s="45"/>
      <c r="EH594" s="45"/>
      <c r="EI594" s="45"/>
      <c r="EJ594" s="45"/>
      <c r="EK594" s="45"/>
      <c r="EL594" s="45"/>
      <c r="EM594" s="45"/>
      <c r="EN594" s="45"/>
      <c r="EO594" s="45"/>
      <c r="EP594" s="45"/>
      <c r="EQ594" s="45"/>
      <c r="ER594" s="45"/>
      <c r="ES594" s="45"/>
      <c r="ET594" s="45"/>
      <c r="EU594" s="45"/>
      <c r="EV594" s="8"/>
      <c r="EW594" s="8"/>
      <c r="EX594" s="8"/>
      <c r="EY594" s="8"/>
      <c r="EZ594" s="45"/>
      <c r="FA594" s="45"/>
      <c r="FB594" s="45"/>
      <c r="FC594" s="45"/>
      <c r="FD594" s="45"/>
      <c r="FE594" s="45"/>
      <c r="FF594" s="45"/>
      <c r="FG594" s="45"/>
      <c r="FH594" s="45"/>
      <c r="FI594" s="45"/>
      <c r="FJ594" s="45"/>
      <c r="FK594" s="45"/>
      <c r="FL594" s="45"/>
      <c r="FM594" s="45"/>
      <c r="FN594" s="45"/>
      <c r="FO594" s="45"/>
      <c r="FP594" s="45"/>
      <c r="FQ594" s="45"/>
      <c r="FR594" s="45"/>
      <c r="FS594" s="45"/>
    </row>
    <row r="595" spans="1:175" ht="15.5" x14ac:dyDescent="0.35">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8"/>
      <c r="AO595" s="8"/>
      <c r="AP595" s="8"/>
      <c r="AQ595" s="8"/>
      <c r="AR595" s="8"/>
      <c r="AS595" s="45"/>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45"/>
      <c r="DD595" s="45"/>
      <c r="DE595" s="45"/>
      <c r="DF595" s="45"/>
      <c r="DG595" s="45"/>
      <c r="DH595" s="45"/>
      <c r="DI595" s="45"/>
      <c r="DJ595" s="45"/>
      <c r="DK595" s="45"/>
      <c r="DL595" s="45"/>
      <c r="DM595" s="45"/>
      <c r="DN595" s="45"/>
      <c r="DO595" s="45"/>
      <c r="DP595" s="45"/>
      <c r="DQ595" s="45"/>
      <c r="DR595" s="45"/>
      <c r="DS595" s="45"/>
      <c r="DT595" s="45"/>
      <c r="DU595" s="45"/>
      <c r="DV595" s="45"/>
      <c r="DW595" s="45"/>
      <c r="DX595" s="45"/>
      <c r="DY595" s="45"/>
      <c r="DZ595" s="45"/>
      <c r="EA595" s="45"/>
      <c r="EB595" s="45"/>
      <c r="EC595" s="45"/>
      <c r="ED595" s="45"/>
      <c r="EE595" s="45"/>
      <c r="EF595" s="45"/>
      <c r="EG595" s="45"/>
      <c r="EH595" s="45"/>
      <c r="EI595" s="45"/>
      <c r="EJ595" s="45"/>
      <c r="EK595" s="45"/>
      <c r="EL595" s="45"/>
      <c r="EM595" s="45"/>
      <c r="EN595" s="45"/>
      <c r="EO595" s="45"/>
      <c r="EP595" s="45"/>
      <c r="EQ595" s="45"/>
      <c r="ER595" s="45"/>
      <c r="ES595" s="45"/>
      <c r="ET595" s="45"/>
      <c r="EU595" s="45"/>
      <c r="EV595" s="8"/>
      <c r="EW595" s="8"/>
      <c r="EX595" s="8"/>
      <c r="EY595" s="8"/>
      <c r="EZ595" s="45"/>
      <c r="FA595" s="45"/>
      <c r="FB595" s="45"/>
      <c r="FC595" s="45"/>
      <c r="FD595" s="45"/>
      <c r="FE595" s="45"/>
      <c r="FF595" s="45"/>
      <c r="FG595" s="45"/>
      <c r="FH595" s="45"/>
      <c r="FI595" s="45"/>
      <c r="FJ595" s="45"/>
      <c r="FK595" s="45"/>
      <c r="FL595" s="45"/>
      <c r="FM595" s="45"/>
      <c r="FN595" s="45"/>
      <c r="FO595" s="45"/>
      <c r="FP595" s="45"/>
      <c r="FQ595" s="45"/>
      <c r="FR595" s="45"/>
      <c r="FS595" s="45"/>
    </row>
    <row r="596" spans="1:175" ht="15.5" x14ac:dyDescent="0.35">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8"/>
      <c r="AO596" s="8"/>
      <c r="AP596" s="8"/>
      <c r="AQ596" s="8"/>
      <c r="AR596" s="8"/>
      <c r="AS596" s="45"/>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45"/>
      <c r="DD596" s="45"/>
      <c r="DE596" s="45"/>
      <c r="DF596" s="45"/>
      <c r="DG596" s="45"/>
      <c r="DH596" s="45"/>
      <c r="DI596" s="45"/>
      <c r="DJ596" s="45"/>
      <c r="DK596" s="45"/>
      <c r="DL596" s="45"/>
      <c r="DM596" s="45"/>
      <c r="DN596" s="45"/>
      <c r="DO596" s="45"/>
      <c r="DP596" s="45"/>
      <c r="DQ596" s="45"/>
      <c r="DR596" s="45"/>
      <c r="DS596" s="45"/>
      <c r="DT596" s="45"/>
      <c r="DU596" s="45"/>
      <c r="DV596" s="45"/>
      <c r="DW596" s="45"/>
      <c r="DX596" s="45"/>
      <c r="DY596" s="45"/>
      <c r="DZ596" s="45"/>
      <c r="EA596" s="45"/>
      <c r="EB596" s="45"/>
      <c r="EC596" s="45"/>
      <c r="ED596" s="45"/>
      <c r="EE596" s="45"/>
      <c r="EF596" s="45"/>
      <c r="EG596" s="45"/>
      <c r="EH596" s="45"/>
      <c r="EI596" s="45"/>
      <c r="EJ596" s="45"/>
      <c r="EK596" s="45"/>
      <c r="EL596" s="45"/>
      <c r="EM596" s="45"/>
      <c r="EN596" s="45"/>
      <c r="EO596" s="45"/>
      <c r="EP596" s="45"/>
      <c r="EQ596" s="45"/>
      <c r="ER596" s="45"/>
      <c r="ES596" s="45"/>
      <c r="ET596" s="45"/>
      <c r="EU596" s="45"/>
      <c r="EV596" s="8"/>
      <c r="EW596" s="8"/>
      <c r="EX596" s="8"/>
      <c r="EY596" s="8"/>
      <c r="EZ596" s="45"/>
      <c r="FA596" s="45"/>
      <c r="FB596" s="45"/>
      <c r="FC596" s="45"/>
      <c r="FD596" s="45"/>
      <c r="FE596" s="45"/>
      <c r="FF596" s="45"/>
      <c r="FG596" s="45"/>
      <c r="FH596" s="45"/>
      <c r="FI596" s="45"/>
      <c r="FJ596" s="45"/>
      <c r="FK596" s="45"/>
      <c r="FL596" s="45"/>
      <c r="FM596" s="45"/>
      <c r="FN596" s="45"/>
      <c r="FO596" s="45"/>
      <c r="FP596" s="45"/>
      <c r="FQ596" s="45"/>
      <c r="FR596" s="45"/>
      <c r="FS596" s="45"/>
    </row>
    <row r="597" spans="1:175" ht="15.5" x14ac:dyDescent="0.35">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8"/>
      <c r="AO597" s="8"/>
      <c r="AP597" s="8"/>
      <c r="AQ597" s="8"/>
      <c r="AR597" s="8"/>
      <c r="AS597" s="45"/>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45"/>
      <c r="DD597" s="45"/>
      <c r="DE597" s="45"/>
      <c r="DF597" s="45"/>
      <c r="DG597" s="45"/>
      <c r="DH597" s="45"/>
      <c r="DI597" s="45"/>
      <c r="DJ597" s="45"/>
      <c r="DK597" s="45"/>
      <c r="DL597" s="45"/>
      <c r="DM597" s="45"/>
      <c r="DN597" s="45"/>
      <c r="DO597" s="45"/>
      <c r="DP597" s="45"/>
      <c r="DQ597" s="45"/>
      <c r="DR597" s="45"/>
      <c r="DS597" s="45"/>
      <c r="DT597" s="45"/>
      <c r="DU597" s="45"/>
      <c r="DV597" s="45"/>
      <c r="DW597" s="45"/>
      <c r="DX597" s="45"/>
      <c r="DY597" s="45"/>
      <c r="DZ597" s="45"/>
      <c r="EA597" s="45"/>
      <c r="EB597" s="45"/>
      <c r="EC597" s="45"/>
      <c r="ED597" s="45"/>
      <c r="EE597" s="45"/>
      <c r="EF597" s="45"/>
      <c r="EG597" s="45"/>
      <c r="EH597" s="45"/>
      <c r="EI597" s="45"/>
      <c r="EJ597" s="45"/>
      <c r="EK597" s="45"/>
      <c r="EL597" s="45"/>
      <c r="EM597" s="45"/>
      <c r="EN597" s="45"/>
      <c r="EO597" s="45"/>
      <c r="EP597" s="45"/>
      <c r="EQ597" s="45"/>
      <c r="ER597" s="45"/>
      <c r="ES597" s="45"/>
      <c r="ET597" s="45"/>
      <c r="EU597" s="45"/>
      <c r="EV597" s="8"/>
      <c r="EW597" s="8"/>
      <c r="EX597" s="8"/>
      <c r="EY597" s="8"/>
      <c r="EZ597" s="45"/>
      <c r="FA597" s="45"/>
      <c r="FB597" s="45"/>
      <c r="FC597" s="45"/>
      <c r="FD597" s="45"/>
      <c r="FE597" s="45"/>
      <c r="FF597" s="45"/>
      <c r="FG597" s="45"/>
      <c r="FH597" s="45"/>
      <c r="FI597" s="45"/>
      <c r="FJ597" s="45"/>
      <c r="FK597" s="45"/>
      <c r="FL597" s="45"/>
      <c r="FM597" s="45"/>
      <c r="FN597" s="45"/>
      <c r="FO597" s="45"/>
      <c r="FP597" s="45"/>
      <c r="FQ597" s="45"/>
      <c r="FR597" s="45"/>
      <c r="FS597" s="45"/>
    </row>
    <row r="598" spans="1:175" ht="15.5" x14ac:dyDescent="0.35">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8"/>
      <c r="AO598" s="8"/>
      <c r="AP598" s="8"/>
      <c r="AQ598" s="8"/>
      <c r="AR598" s="8"/>
      <c r="AS598" s="45"/>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45"/>
      <c r="DD598" s="45"/>
      <c r="DE598" s="45"/>
      <c r="DF598" s="45"/>
      <c r="DG598" s="45"/>
      <c r="DH598" s="45"/>
      <c r="DI598" s="45"/>
      <c r="DJ598" s="45"/>
      <c r="DK598" s="45"/>
      <c r="DL598" s="45"/>
      <c r="DM598" s="45"/>
      <c r="DN598" s="45"/>
      <c r="DO598" s="45"/>
      <c r="DP598" s="45"/>
      <c r="DQ598" s="45"/>
      <c r="DR598" s="45"/>
      <c r="DS598" s="45"/>
      <c r="DT598" s="45"/>
      <c r="DU598" s="45"/>
      <c r="DV598" s="45"/>
      <c r="DW598" s="45"/>
      <c r="DX598" s="45"/>
      <c r="DY598" s="45"/>
      <c r="DZ598" s="45"/>
      <c r="EA598" s="45"/>
      <c r="EB598" s="45"/>
      <c r="EC598" s="45"/>
      <c r="ED598" s="45"/>
      <c r="EE598" s="45"/>
      <c r="EF598" s="45"/>
      <c r="EG598" s="45"/>
      <c r="EH598" s="45"/>
      <c r="EI598" s="45"/>
      <c r="EJ598" s="45"/>
      <c r="EK598" s="45"/>
      <c r="EL598" s="45"/>
      <c r="EM598" s="45"/>
      <c r="EN598" s="45"/>
      <c r="EO598" s="45"/>
      <c r="EP598" s="45"/>
      <c r="EQ598" s="45"/>
      <c r="ER598" s="45"/>
      <c r="ES598" s="45"/>
      <c r="ET598" s="45"/>
      <c r="EU598" s="45"/>
      <c r="EV598" s="8"/>
      <c r="EW598" s="8"/>
      <c r="EX598" s="8"/>
      <c r="EY598" s="8"/>
      <c r="EZ598" s="45"/>
      <c r="FA598" s="45"/>
      <c r="FB598" s="45"/>
      <c r="FC598" s="45"/>
      <c r="FD598" s="45"/>
      <c r="FE598" s="45"/>
      <c r="FF598" s="45"/>
      <c r="FG598" s="45"/>
      <c r="FH598" s="45"/>
      <c r="FI598" s="45"/>
      <c r="FJ598" s="45"/>
      <c r="FK598" s="45"/>
      <c r="FL598" s="45"/>
      <c r="FM598" s="45"/>
      <c r="FN598" s="45"/>
      <c r="FO598" s="45"/>
      <c r="FP598" s="45"/>
      <c r="FQ598" s="45"/>
      <c r="FR598" s="45"/>
      <c r="FS598" s="45"/>
    </row>
    <row r="599" spans="1:175" ht="15.5" x14ac:dyDescent="0.35">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8"/>
      <c r="AO599" s="8"/>
      <c r="AP599" s="8"/>
      <c r="AQ599" s="8"/>
      <c r="AR599" s="8"/>
      <c r="AS599" s="45"/>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45"/>
      <c r="DD599" s="45"/>
      <c r="DE599" s="45"/>
      <c r="DF599" s="45"/>
      <c r="DG599" s="45"/>
      <c r="DH599" s="45"/>
      <c r="DI599" s="45"/>
      <c r="DJ599" s="45"/>
      <c r="DK599" s="45"/>
      <c r="DL599" s="45"/>
      <c r="DM599" s="45"/>
      <c r="DN599" s="45"/>
      <c r="DO599" s="45"/>
      <c r="DP599" s="45"/>
      <c r="DQ599" s="45"/>
      <c r="DR599" s="45"/>
      <c r="DS599" s="45"/>
      <c r="DT599" s="45"/>
      <c r="DU599" s="45"/>
      <c r="DV599" s="45"/>
      <c r="DW599" s="45"/>
      <c r="DX599" s="45"/>
      <c r="DY599" s="45"/>
      <c r="DZ599" s="45"/>
      <c r="EA599" s="45"/>
      <c r="EB599" s="45"/>
      <c r="EC599" s="45"/>
      <c r="ED599" s="45"/>
      <c r="EE599" s="45"/>
      <c r="EF599" s="45"/>
      <c r="EG599" s="45"/>
      <c r="EH599" s="45"/>
      <c r="EI599" s="45"/>
      <c r="EJ599" s="45"/>
      <c r="EK599" s="45"/>
      <c r="EL599" s="45"/>
      <c r="EM599" s="45"/>
      <c r="EN599" s="45"/>
      <c r="EO599" s="45"/>
      <c r="EP599" s="45"/>
      <c r="EQ599" s="45"/>
      <c r="ER599" s="45"/>
      <c r="ES599" s="45"/>
      <c r="ET599" s="45"/>
      <c r="EU599" s="45"/>
      <c r="EV599" s="8"/>
      <c r="EW599" s="8"/>
      <c r="EX599" s="8"/>
      <c r="EY599" s="8"/>
      <c r="EZ599" s="45"/>
      <c r="FA599" s="45"/>
      <c r="FB599" s="45"/>
      <c r="FC599" s="45"/>
      <c r="FD599" s="45"/>
      <c r="FE599" s="45"/>
      <c r="FF599" s="45"/>
      <c r="FG599" s="45"/>
      <c r="FH599" s="45"/>
      <c r="FI599" s="45"/>
      <c r="FJ599" s="45"/>
      <c r="FK599" s="45"/>
      <c r="FL599" s="45"/>
      <c r="FM599" s="45"/>
      <c r="FN599" s="45"/>
      <c r="FO599" s="45"/>
      <c r="FP599" s="45"/>
      <c r="FQ599" s="45"/>
      <c r="FR599" s="45"/>
      <c r="FS599" s="45"/>
    </row>
    <row r="600" spans="1:175" ht="15.5" x14ac:dyDescent="0.35">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8"/>
      <c r="AO600" s="8"/>
      <c r="AP600" s="8"/>
      <c r="AQ600" s="8"/>
      <c r="AR600" s="8"/>
      <c r="AS600" s="45"/>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45"/>
      <c r="DD600" s="45"/>
      <c r="DE600" s="45"/>
      <c r="DF600" s="45"/>
      <c r="DG600" s="45"/>
      <c r="DH600" s="45"/>
      <c r="DI600" s="45"/>
      <c r="DJ600" s="45"/>
      <c r="DK600" s="45"/>
      <c r="DL600" s="45"/>
      <c r="DM600" s="45"/>
      <c r="DN600" s="45"/>
      <c r="DO600" s="45"/>
      <c r="DP600" s="45"/>
      <c r="DQ600" s="45"/>
      <c r="DR600" s="45"/>
      <c r="DS600" s="45"/>
      <c r="DT600" s="45"/>
      <c r="DU600" s="45"/>
      <c r="DV600" s="45"/>
      <c r="DW600" s="45"/>
      <c r="DX600" s="45"/>
      <c r="DY600" s="45"/>
      <c r="DZ600" s="45"/>
      <c r="EA600" s="45"/>
      <c r="EB600" s="45"/>
      <c r="EC600" s="45"/>
      <c r="ED600" s="45"/>
      <c r="EE600" s="45"/>
      <c r="EF600" s="45"/>
      <c r="EG600" s="45"/>
      <c r="EH600" s="45"/>
      <c r="EI600" s="45"/>
      <c r="EJ600" s="45"/>
      <c r="EK600" s="45"/>
      <c r="EL600" s="45"/>
      <c r="EM600" s="45"/>
      <c r="EN600" s="45"/>
      <c r="EO600" s="45"/>
      <c r="EP600" s="45"/>
      <c r="EQ600" s="45"/>
      <c r="ER600" s="45"/>
      <c r="ES600" s="45"/>
      <c r="ET600" s="45"/>
      <c r="EU600" s="45"/>
      <c r="EV600" s="8"/>
      <c r="EW600" s="8"/>
      <c r="EX600" s="8"/>
      <c r="EY600" s="8"/>
      <c r="EZ600" s="45"/>
      <c r="FA600" s="45"/>
      <c r="FB600" s="45"/>
      <c r="FC600" s="45"/>
      <c r="FD600" s="45"/>
      <c r="FE600" s="45"/>
      <c r="FF600" s="45"/>
      <c r="FG600" s="45"/>
      <c r="FH600" s="45"/>
      <c r="FI600" s="45"/>
      <c r="FJ600" s="45"/>
      <c r="FK600" s="45"/>
      <c r="FL600" s="45"/>
      <c r="FM600" s="45"/>
      <c r="FN600" s="45"/>
      <c r="FO600" s="45"/>
      <c r="FP600" s="45"/>
      <c r="FQ600" s="45"/>
      <c r="FR600" s="45"/>
      <c r="FS600" s="45"/>
    </row>
    <row r="601" spans="1:175" ht="15.5" x14ac:dyDescent="0.35">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8"/>
      <c r="AO601" s="8"/>
      <c r="AP601" s="8"/>
      <c r="AQ601" s="8"/>
      <c r="AR601" s="8"/>
      <c r="AS601" s="45"/>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45"/>
      <c r="DD601" s="45"/>
      <c r="DE601" s="45"/>
      <c r="DF601" s="45"/>
      <c r="DG601" s="45"/>
      <c r="DH601" s="45"/>
      <c r="DI601" s="45"/>
      <c r="DJ601" s="45"/>
      <c r="DK601" s="45"/>
      <c r="DL601" s="45"/>
      <c r="DM601" s="45"/>
      <c r="DN601" s="45"/>
      <c r="DO601" s="45"/>
      <c r="DP601" s="45"/>
      <c r="DQ601" s="45"/>
      <c r="DR601" s="45"/>
      <c r="DS601" s="45"/>
      <c r="DT601" s="45"/>
      <c r="DU601" s="45"/>
      <c r="DV601" s="45"/>
      <c r="DW601" s="45"/>
      <c r="DX601" s="45"/>
      <c r="DY601" s="45"/>
      <c r="DZ601" s="45"/>
      <c r="EA601" s="45"/>
      <c r="EB601" s="45"/>
      <c r="EC601" s="45"/>
      <c r="ED601" s="45"/>
      <c r="EE601" s="45"/>
      <c r="EF601" s="45"/>
      <c r="EG601" s="45"/>
      <c r="EH601" s="45"/>
      <c r="EI601" s="45"/>
      <c r="EJ601" s="45"/>
      <c r="EK601" s="45"/>
      <c r="EL601" s="45"/>
      <c r="EM601" s="45"/>
      <c r="EN601" s="45"/>
      <c r="EO601" s="45"/>
      <c r="EP601" s="45"/>
      <c r="EQ601" s="45"/>
      <c r="ER601" s="45"/>
      <c r="ES601" s="45"/>
      <c r="ET601" s="45"/>
      <c r="EU601" s="45"/>
      <c r="EV601" s="8"/>
      <c r="EW601" s="8"/>
      <c r="EX601" s="8"/>
      <c r="EY601" s="8"/>
      <c r="EZ601" s="45"/>
      <c r="FA601" s="45"/>
      <c r="FB601" s="45"/>
      <c r="FC601" s="45"/>
      <c r="FD601" s="45"/>
      <c r="FE601" s="45"/>
      <c r="FF601" s="45"/>
      <c r="FG601" s="45"/>
      <c r="FH601" s="45"/>
      <c r="FI601" s="45"/>
      <c r="FJ601" s="45"/>
      <c r="FK601" s="45"/>
      <c r="FL601" s="45"/>
      <c r="FM601" s="45"/>
      <c r="FN601" s="45"/>
      <c r="FO601" s="45"/>
      <c r="FP601" s="45"/>
      <c r="FQ601" s="45"/>
      <c r="FR601" s="45"/>
      <c r="FS601" s="45"/>
    </row>
    <row r="602" spans="1:175" ht="15.5" x14ac:dyDescent="0.35">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8"/>
      <c r="AO602" s="8"/>
      <c r="AP602" s="8"/>
      <c r="AQ602" s="8"/>
      <c r="AR602" s="8"/>
      <c r="AS602" s="45"/>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45"/>
      <c r="DD602" s="45"/>
      <c r="DE602" s="45"/>
      <c r="DF602" s="45"/>
      <c r="DG602" s="45"/>
      <c r="DH602" s="45"/>
      <c r="DI602" s="45"/>
      <c r="DJ602" s="45"/>
      <c r="DK602" s="45"/>
      <c r="DL602" s="45"/>
      <c r="DM602" s="45"/>
      <c r="DN602" s="45"/>
      <c r="DO602" s="45"/>
      <c r="DP602" s="45"/>
      <c r="DQ602" s="45"/>
      <c r="DR602" s="45"/>
      <c r="DS602" s="45"/>
      <c r="DT602" s="45"/>
      <c r="DU602" s="45"/>
      <c r="DV602" s="45"/>
      <c r="DW602" s="45"/>
      <c r="DX602" s="45"/>
      <c r="DY602" s="45"/>
      <c r="DZ602" s="45"/>
      <c r="EA602" s="45"/>
      <c r="EB602" s="45"/>
      <c r="EC602" s="45"/>
      <c r="ED602" s="45"/>
      <c r="EE602" s="45"/>
      <c r="EF602" s="45"/>
      <c r="EG602" s="45"/>
      <c r="EH602" s="45"/>
      <c r="EI602" s="45"/>
      <c r="EJ602" s="45"/>
      <c r="EK602" s="45"/>
      <c r="EL602" s="45"/>
      <c r="EM602" s="45"/>
      <c r="EN602" s="45"/>
      <c r="EO602" s="45"/>
      <c r="EP602" s="45"/>
      <c r="EQ602" s="45"/>
      <c r="ER602" s="45"/>
      <c r="ES602" s="45"/>
      <c r="ET602" s="45"/>
      <c r="EU602" s="45"/>
      <c r="EV602" s="8"/>
      <c r="EW602" s="8"/>
      <c r="EX602" s="8"/>
      <c r="EY602" s="8"/>
      <c r="EZ602" s="45"/>
      <c r="FA602" s="45"/>
      <c r="FB602" s="45"/>
      <c r="FC602" s="45"/>
      <c r="FD602" s="45"/>
      <c r="FE602" s="45"/>
      <c r="FF602" s="45"/>
      <c r="FG602" s="45"/>
      <c r="FH602" s="45"/>
      <c r="FI602" s="45"/>
      <c r="FJ602" s="45"/>
      <c r="FK602" s="45"/>
      <c r="FL602" s="45"/>
      <c r="FM602" s="45"/>
      <c r="FN602" s="45"/>
      <c r="FO602" s="45"/>
      <c r="FP602" s="45"/>
      <c r="FQ602" s="45"/>
      <c r="FR602" s="45"/>
      <c r="FS602" s="45"/>
    </row>
    <row r="603" spans="1:175" ht="15.5" x14ac:dyDescent="0.35">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8"/>
      <c r="AO603" s="8"/>
      <c r="AP603" s="8"/>
      <c r="AQ603" s="8"/>
      <c r="AR603" s="8"/>
      <c r="AS603" s="45"/>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45"/>
      <c r="DD603" s="45"/>
      <c r="DE603" s="45"/>
      <c r="DF603" s="45"/>
      <c r="DG603" s="45"/>
      <c r="DH603" s="45"/>
      <c r="DI603" s="45"/>
      <c r="DJ603" s="45"/>
      <c r="DK603" s="45"/>
      <c r="DL603" s="45"/>
      <c r="DM603" s="45"/>
      <c r="DN603" s="45"/>
      <c r="DO603" s="45"/>
      <c r="DP603" s="45"/>
      <c r="DQ603" s="45"/>
      <c r="DR603" s="45"/>
      <c r="DS603" s="45"/>
      <c r="DT603" s="45"/>
      <c r="DU603" s="45"/>
      <c r="DV603" s="45"/>
      <c r="DW603" s="45"/>
      <c r="DX603" s="45"/>
      <c r="DY603" s="45"/>
      <c r="DZ603" s="45"/>
      <c r="EA603" s="45"/>
      <c r="EB603" s="45"/>
      <c r="EC603" s="45"/>
      <c r="ED603" s="45"/>
      <c r="EE603" s="45"/>
      <c r="EF603" s="45"/>
      <c r="EG603" s="45"/>
      <c r="EH603" s="45"/>
      <c r="EI603" s="45"/>
      <c r="EJ603" s="45"/>
      <c r="EK603" s="45"/>
      <c r="EL603" s="45"/>
      <c r="EM603" s="45"/>
      <c r="EN603" s="45"/>
      <c r="EO603" s="45"/>
      <c r="EP603" s="45"/>
      <c r="EQ603" s="45"/>
      <c r="ER603" s="45"/>
      <c r="ES603" s="45"/>
      <c r="ET603" s="45"/>
      <c r="EU603" s="45"/>
      <c r="EV603" s="8"/>
      <c r="EW603" s="8"/>
      <c r="EX603" s="8"/>
      <c r="EY603" s="8"/>
      <c r="EZ603" s="45"/>
      <c r="FA603" s="45"/>
      <c r="FB603" s="45"/>
      <c r="FC603" s="45"/>
      <c r="FD603" s="45"/>
      <c r="FE603" s="45"/>
      <c r="FF603" s="45"/>
      <c r="FG603" s="45"/>
      <c r="FH603" s="45"/>
      <c r="FI603" s="45"/>
      <c r="FJ603" s="45"/>
      <c r="FK603" s="45"/>
      <c r="FL603" s="45"/>
      <c r="FM603" s="45"/>
      <c r="FN603" s="45"/>
      <c r="FO603" s="45"/>
      <c r="FP603" s="45"/>
      <c r="FQ603" s="45"/>
      <c r="FR603" s="45"/>
      <c r="FS603" s="45"/>
    </row>
    <row r="604" spans="1:175" ht="15.5" x14ac:dyDescent="0.35">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8"/>
      <c r="AO604" s="8"/>
      <c r="AP604" s="8"/>
      <c r="AQ604" s="8"/>
      <c r="AR604" s="8"/>
      <c r="AS604" s="45"/>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45"/>
      <c r="DD604" s="45"/>
      <c r="DE604" s="45"/>
      <c r="DF604" s="45"/>
      <c r="DG604" s="45"/>
      <c r="DH604" s="45"/>
      <c r="DI604" s="45"/>
      <c r="DJ604" s="45"/>
      <c r="DK604" s="45"/>
      <c r="DL604" s="45"/>
      <c r="DM604" s="45"/>
      <c r="DN604" s="45"/>
      <c r="DO604" s="45"/>
      <c r="DP604" s="45"/>
      <c r="DQ604" s="45"/>
      <c r="DR604" s="45"/>
      <c r="DS604" s="45"/>
      <c r="DT604" s="45"/>
      <c r="DU604" s="45"/>
      <c r="DV604" s="45"/>
      <c r="DW604" s="45"/>
      <c r="DX604" s="45"/>
      <c r="DY604" s="45"/>
      <c r="DZ604" s="45"/>
      <c r="EA604" s="45"/>
      <c r="EB604" s="45"/>
      <c r="EC604" s="45"/>
      <c r="ED604" s="45"/>
      <c r="EE604" s="45"/>
      <c r="EF604" s="45"/>
      <c r="EG604" s="45"/>
      <c r="EH604" s="45"/>
      <c r="EI604" s="45"/>
      <c r="EJ604" s="45"/>
      <c r="EK604" s="45"/>
      <c r="EL604" s="45"/>
      <c r="EM604" s="45"/>
      <c r="EN604" s="45"/>
      <c r="EO604" s="45"/>
      <c r="EP604" s="45"/>
      <c r="EQ604" s="45"/>
      <c r="ER604" s="45"/>
      <c r="ES604" s="45"/>
      <c r="ET604" s="45"/>
      <c r="EU604" s="45"/>
      <c r="EV604" s="8"/>
      <c r="EW604" s="8"/>
      <c r="EX604" s="8"/>
      <c r="EY604" s="8"/>
      <c r="EZ604" s="45"/>
      <c r="FA604" s="45"/>
      <c r="FB604" s="45"/>
      <c r="FC604" s="45"/>
      <c r="FD604" s="45"/>
      <c r="FE604" s="45"/>
      <c r="FF604" s="45"/>
      <c r="FG604" s="45"/>
      <c r="FH604" s="45"/>
      <c r="FI604" s="45"/>
      <c r="FJ604" s="45"/>
      <c r="FK604" s="45"/>
      <c r="FL604" s="45"/>
      <c r="FM604" s="45"/>
      <c r="FN604" s="45"/>
      <c r="FO604" s="45"/>
      <c r="FP604" s="45"/>
      <c r="FQ604" s="45"/>
      <c r="FR604" s="45"/>
      <c r="FS604" s="45"/>
    </row>
    <row r="605" spans="1:175" ht="15.5" x14ac:dyDescent="0.35">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8"/>
      <c r="AO605" s="8"/>
      <c r="AP605" s="8"/>
      <c r="AQ605" s="8"/>
      <c r="AR605" s="8"/>
      <c r="AS605" s="45"/>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45"/>
      <c r="DD605" s="45"/>
      <c r="DE605" s="45"/>
      <c r="DF605" s="45"/>
      <c r="DG605" s="45"/>
      <c r="DH605" s="45"/>
      <c r="DI605" s="45"/>
      <c r="DJ605" s="45"/>
      <c r="DK605" s="45"/>
      <c r="DL605" s="45"/>
      <c r="DM605" s="45"/>
      <c r="DN605" s="45"/>
      <c r="DO605" s="45"/>
      <c r="DP605" s="45"/>
      <c r="DQ605" s="45"/>
      <c r="DR605" s="45"/>
      <c r="DS605" s="45"/>
      <c r="DT605" s="45"/>
      <c r="DU605" s="45"/>
      <c r="DV605" s="45"/>
      <c r="DW605" s="45"/>
      <c r="DX605" s="45"/>
      <c r="DY605" s="45"/>
      <c r="DZ605" s="45"/>
      <c r="EA605" s="45"/>
      <c r="EB605" s="45"/>
      <c r="EC605" s="45"/>
      <c r="ED605" s="45"/>
      <c r="EE605" s="45"/>
      <c r="EF605" s="45"/>
      <c r="EG605" s="45"/>
      <c r="EH605" s="45"/>
      <c r="EI605" s="45"/>
      <c r="EJ605" s="45"/>
      <c r="EK605" s="45"/>
      <c r="EL605" s="45"/>
      <c r="EM605" s="45"/>
      <c r="EN605" s="45"/>
      <c r="EO605" s="45"/>
      <c r="EP605" s="45"/>
      <c r="EQ605" s="45"/>
      <c r="ER605" s="45"/>
      <c r="ES605" s="45"/>
      <c r="ET605" s="45"/>
      <c r="EU605" s="45"/>
      <c r="EV605" s="8"/>
      <c r="EW605" s="8"/>
      <c r="EX605" s="8"/>
      <c r="EY605" s="8"/>
      <c r="EZ605" s="45"/>
      <c r="FA605" s="45"/>
      <c r="FB605" s="45"/>
      <c r="FC605" s="45"/>
      <c r="FD605" s="45"/>
      <c r="FE605" s="45"/>
      <c r="FF605" s="45"/>
      <c r="FG605" s="45"/>
      <c r="FH605" s="45"/>
      <c r="FI605" s="45"/>
      <c r="FJ605" s="45"/>
      <c r="FK605" s="45"/>
      <c r="FL605" s="45"/>
      <c r="FM605" s="45"/>
      <c r="FN605" s="45"/>
      <c r="FO605" s="45"/>
      <c r="FP605" s="45"/>
      <c r="FQ605" s="45"/>
      <c r="FR605" s="45"/>
      <c r="FS605" s="45"/>
    </row>
    <row r="606" spans="1:175" ht="15.5" x14ac:dyDescent="0.35">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8"/>
      <c r="AO606" s="8"/>
      <c r="AP606" s="8"/>
      <c r="AQ606" s="8"/>
      <c r="AR606" s="8"/>
      <c r="AS606" s="45"/>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45"/>
      <c r="DD606" s="45"/>
      <c r="DE606" s="45"/>
      <c r="DF606" s="45"/>
      <c r="DG606" s="45"/>
      <c r="DH606" s="45"/>
      <c r="DI606" s="45"/>
      <c r="DJ606" s="45"/>
      <c r="DK606" s="45"/>
      <c r="DL606" s="45"/>
      <c r="DM606" s="45"/>
      <c r="DN606" s="45"/>
      <c r="DO606" s="45"/>
      <c r="DP606" s="45"/>
      <c r="DQ606" s="45"/>
      <c r="DR606" s="45"/>
      <c r="DS606" s="45"/>
      <c r="DT606" s="45"/>
      <c r="DU606" s="45"/>
      <c r="DV606" s="45"/>
      <c r="DW606" s="45"/>
      <c r="DX606" s="45"/>
      <c r="DY606" s="45"/>
      <c r="DZ606" s="45"/>
      <c r="EA606" s="45"/>
      <c r="EB606" s="45"/>
      <c r="EC606" s="45"/>
      <c r="ED606" s="45"/>
      <c r="EE606" s="45"/>
      <c r="EF606" s="45"/>
      <c r="EG606" s="45"/>
      <c r="EH606" s="45"/>
      <c r="EI606" s="45"/>
      <c r="EJ606" s="45"/>
      <c r="EK606" s="45"/>
      <c r="EL606" s="45"/>
      <c r="EM606" s="45"/>
      <c r="EN606" s="45"/>
      <c r="EO606" s="45"/>
      <c r="EP606" s="45"/>
      <c r="EQ606" s="45"/>
      <c r="ER606" s="45"/>
      <c r="ES606" s="45"/>
      <c r="ET606" s="45"/>
      <c r="EU606" s="45"/>
      <c r="EV606" s="8"/>
      <c r="EW606" s="8"/>
      <c r="EX606" s="8"/>
      <c r="EY606" s="8"/>
      <c r="EZ606" s="45"/>
      <c r="FA606" s="45"/>
      <c r="FB606" s="45"/>
      <c r="FC606" s="45"/>
      <c r="FD606" s="45"/>
      <c r="FE606" s="45"/>
      <c r="FF606" s="45"/>
      <c r="FG606" s="45"/>
      <c r="FH606" s="45"/>
      <c r="FI606" s="45"/>
      <c r="FJ606" s="45"/>
      <c r="FK606" s="45"/>
      <c r="FL606" s="45"/>
      <c r="FM606" s="45"/>
      <c r="FN606" s="45"/>
      <c r="FO606" s="45"/>
      <c r="FP606" s="45"/>
      <c r="FQ606" s="45"/>
      <c r="FR606" s="45"/>
      <c r="FS606" s="45"/>
    </row>
    <row r="607" spans="1:175" ht="15.5" x14ac:dyDescent="0.35">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8"/>
      <c r="AO607" s="8"/>
      <c r="AP607" s="8"/>
      <c r="AQ607" s="8"/>
      <c r="AR607" s="8"/>
      <c r="AS607" s="45"/>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45"/>
      <c r="DD607" s="45"/>
      <c r="DE607" s="45"/>
      <c r="DF607" s="45"/>
      <c r="DG607" s="45"/>
      <c r="DH607" s="45"/>
      <c r="DI607" s="45"/>
      <c r="DJ607" s="45"/>
      <c r="DK607" s="45"/>
      <c r="DL607" s="45"/>
      <c r="DM607" s="45"/>
      <c r="DN607" s="45"/>
      <c r="DO607" s="45"/>
      <c r="DP607" s="45"/>
      <c r="DQ607" s="45"/>
      <c r="DR607" s="45"/>
      <c r="DS607" s="45"/>
      <c r="DT607" s="45"/>
      <c r="DU607" s="45"/>
      <c r="DV607" s="45"/>
      <c r="DW607" s="45"/>
      <c r="DX607" s="45"/>
      <c r="DY607" s="45"/>
      <c r="DZ607" s="45"/>
      <c r="EA607" s="45"/>
      <c r="EB607" s="45"/>
      <c r="EC607" s="45"/>
      <c r="ED607" s="45"/>
      <c r="EE607" s="45"/>
      <c r="EF607" s="45"/>
      <c r="EG607" s="45"/>
      <c r="EH607" s="45"/>
      <c r="EI607" s="45"/>
      <c r="EJ607" s="45"/>
      <c r="EK607" s="45"/>
      <c r="EL607" s="45"/>
      <c r="EM607" s="45"/>
      <c r="EN607" s="45"/>
      <c r="EO607" s="45"/>
      <c r="EP607" s="45"/>
      <c r="EQ607" s="45"/>
      <c r="ER607" s="45"/>
      <c r="ES607" s="45"/>
      <c r="ET607" s="45"/>
      <c r="EU607" s="45"/>
      <c r="EV607" s="8"/>
      <c r="EW607" s="8"/>
      <c r="EX607" s="8"/>
      <c r="EY607" s="8"/>
      <c r="EZ607" s="45"/>
      <c r="FA607" s="45"/>
      <c r="FB607" s="45"/>
      <c r="FC607" s="45"/>
      <c r="FD607" s="45"/>
      <c r="FE607" s="45"/>
      <c r="FF607" s="45"/>
      <c r="FG607" s="45"/>
      <c r="FH607" s="45"/>
      <c r="FI607" s="45"/>
      <c r="FJ607" s="45"/>
      <c r="FK607" s="45"/>
      <c r="FL607" s="45"/>
      <c r="FM607" s="45"/>
      <c r="FN607" s="45"/>
      <c r="FO607" s="45"/>
      <c r="FP607" s="45"/>
      <c r="FQ607" s="45"/>
      <c r="FR607" s="45"/>
      <c r="FS607" s="45"/>
    </row>
    <row r="608" spans="1:175" ht="15.5" x14ac:dyDescent="0.35">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8"/>
      <c r="AO608" s="8"/>
      <c r="AP608" s="8"/>
      <c r="AQ608" s="8"/>
      <c r="AR608" s="8"/>
      <c r="AS608" s="45"/>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45"/>
      <c r="DD608" s="45"/>
      <c r="DE608" s="45"/>
      <c r="DF608" s="45"/>
      <c r="DG608" s="45"/>
      <c r="DH608" s="45"/>
      <c r="DI608" s="45"/>
      <c r="DJ608" s="45"/>
      <c r="DK608" s="45"/>
      <c r="DL608" s="45"/>
      <c r="DM608" s="45"/>
      <c r="DN608" s="45"/>
      <c r="DO608" s="45"/>
      <c r="DP608" s="45"/>
      <c r="DQ608" s="45"/>
      <c r="DR608" s="45"/>
      <c r="DS608" s="45"/>
      <c r="DT608" s="45"/>
      <c r="DU608" s="45"/>
      <c r="DV608" s="45"/>
      <c r="DW608" s="45"/>
      <c r="DX608" s="45"/>
      <c r="DY608" s="45"/>
      <c r="DZ608" s="45"/>
      <c r="EA608" s="45"/>
      <c r="EB608" s="45"/>
      <c r="EC608" s="45"/>
      <c r="ED608" s="45"/>
      <c r="EE608" s="45"/>
      <c r="EF608" s="45"/>
      <c r="EG608" s="45"/>
      <c r="EH608" s="45"/>
      <c r="EI608" s="45"/>
      <c r="EJ608" s="45"/>
      <c r="EK608" s="45"/>
      <c r="EL608" s="45"/>
      <c r="EM608" s="45"/>
      <c r="EN608" s="45"/>
      <c r="EO608" s="45"/>
      <c r="EP608" s="45"/>
      <c r="EQ608" s="45"/>
      <c r="ER608" s="45"/>
      <c r="ES608" s="45"/>
      <c r="ET608" s="45"/>
      <c r="EU608" s="45"/>
      <c r="EV608" s="8"/>
      <c r="EW608" s="8"/>
      <c r="EX608" s="8"/>
      <c r="EY608" s="8"/>
      <c r="EZ608" s="45"/>
      <c r="FA608" s="45"/>
      <c r="FB608" s="45"/>
      <c r="FC608" s="45"/>
      <c r="FD608" s="45"/>
      <c r="FE608" s="45"/>
      <c r="FF608" s="45"/>
      <c r="FG608" s="45"/>
      <c r="FH608" s="45"/>
      <c r="FI608" s="45"/>
      <c r="FJ608" s="45"/>
      <c r="FK608" s="45"/>
      <c r="FL608" s="45"/>
      <c r="FM608" s="45"/>
      <c r="FN608" s="45"/>
      <c r="FO608" s="45"/>
      <c r="FP608" s="45"/>
      <c r="FQ608" s="45"/>
      <c r="FR608" s="45"/>
      <c r="FS608" s="45"/>
    </row>
    <row r="609" spans="1:175" ht="15.5" x14ac:dyDescent="0.35">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8"/>
      <c r="AO609" s="8"/>
      <c r="AP609" s="8"/>
      <c r="AQ609" s="8"/>
      <c r="AR609" s="8"/>
      <c r="AS609" s="45"/>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45"/>
      <c r="DD609" s="45"/>
      <c r="DE609" s="45"/>
      <c r="DF609" s="45"/>
      <c r="DG609" s="45"/>
      <c r="DH609" s="45"/>
      <c r="DI609" s="45"/>
      <c r="DJ609" s="45"/>
      <c r="DK609" s="45"/>
      <c r="DL609" s="45"/>
      <c r="DM609" s="45"/>
      <c r="DN609" s="45"/>
      <c r="DO609" s="45"/>
      <c r="DP609" s="45"/>
      <c r="DQ609" s="45"/>
      <c r="DR609" s="45"/>
      <c r="DS609" s="45"/>
      <c r="DT609" s="45"/>
      <c r="DU609" s="45"/>
      <c r="DV609" s="45"/>
      <c r="DW609" s="45"/>
      <c r="DX609" s="45"/>
      <c r="DY609" s="45"/>
      <c r="DZ609" s="45"/>
      <c r="EA609" s="45"/>
      <c r="EB609" s="45"/>
      <c r="EC609" s="45"/>
      <c r="ED609" s="45"/>
      <c r="EE609" s="45"/>
      <c r="EF609" s="45"/>
      <c r="EG609" s="45"/>
      <c r="EH609" s="45"/>
      <c r="EI609" s="45"/>
      <c r="EJ609" s="45"/>
      <c r="EK609" s="45"/>
      <c r="EL609" s="45"/>
      <c r="EM609" s="45"/>
      <c r="EN609" s="45"/>
      <c r="EO609" s="45"/>
      <c r="EP609" s="45"/>
      <c r="EQ609" s="45"/>
      <c r="ER609" s="45"/>
      <c r="ES609" s="45"/>
      <c r="ET609" s="45"/>
      <c r="EU609" s="45"/>
      <c r="EV609" s="8"/>
      <c r="EW609" s="8"/>
      <c r="EX609" s="8"/>
      <c r="EY609" s="8"/>
      <c r="EZ609" s="45"/>
      <c r="FA609" s="45"/>
      <c r="FB609" s="45"/>
      <c r="FC609" s="45"/>
      <c r="FD609" s="45"/>
      <c r="FE609" s="45"/>
      <c r="FF609" s="45"/>
      <c r="FG609" s="45"/>
      <c r="FH609" s="45"/>
      <c r="FI609" s="45"/>
      <c r="FJ609" s="45"/>
      <c r="FK609" s="45"/>
      <c r="FL609" s="45"/>
      <c r="FM609" s="45"/>
      <c r="FN609" s="45"/>
      <c r="FO609" s="45"/>
      <c r="FP609" s="45"/>
      <c r="FQ609" s="45"/>
      <c r="FR609" s="45"/>
      <c r="FS609" s="45"/>
    </row>
    <row r="610" spans="1:175" ht="15.5" x14ac:dyDescent="0.35">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8"/>
      <c r="AO610" s="8"/>
      <c r="AP610" s="8"/>
      <c r="AQ610" s="8"/>
      <c r="AR610" s="8"/>
      <c r="AS610" s="45"/>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45"/>
      <c r="DD610" s="45"/>
      <c r="DE610" s="45"/>
      <c r="DF610" s="45"/>
      <c r="DG610" s="45"/>
      <c r="DH610" s="45"/>
      <c r="DI610" s="45"/>
      <c r="DJ610" s="45"/>
      <c r="DK610" s="45"/>
      <c r="DL610" s="45"/>
      <c r="DM610" s="45"/>
      <c r="DN610" s="45"/>
      <c r="DO610" s="45"/>
      <c r="DP610" s="45"/>
      <c r="DQ610" s="45"/>
      <c r="DR610" s="45"/>
      <c r="DS610" s="45"/>
      <c r="DT610" s="45"/>
      <c r="DU610" s="45"/>
      <c r="DV610" s="45"/>
      <c r="DW610" s="45"/>
      <c r="DX610" s="45"/>
      <c r="DY610" s="45"/>
      <c r="DZ610" s="45"/>
      <c r="EA610" s="45"/>
      <c r="EB610" s="45"/>
      <c r="EC610" s="45"/>
      <c r="ED610" s="45"/>
      <c r="EE610" s="45"/>
      <c r="EF610" s="45"/>
      <c r="EG610" s="45"/>
      <c r="EH610" s="45"/>
      <c r="EI610" s="45"/>
      <c r="EJ610" s="45"/>
      <c r="EK610" s="45"/>
      <c r="EL610" s="45"/>
      <c r="EM610" s="45"/>
      <c r="EN610" s="45"/>
      <c r="EO610" s="45"/>
      <c r="EP610" s="45"/>
      <c r="EQ610" s="45"/>
      <c r="ER610" s="45"/>
      <c r="ES610" s="45"/>
      <c r="ET610" s="45"/>
      <c r="EU610" s="45"/>
      <c r="EV610" s="8"/>
      <c r="EW610" s="8"/>
      <c r="EX610" s="8"/>
      <c r="EY610" s="8"/>
      <c r="EZ610" s="45"/>
      <c r="FA610" s="45"/>
      <c r="FB610" s="45"/>
      <c r="FC610" s="45"/>
      <c r="FD610" s="45"/>
      <c r="FE610" s="45"/>
      <c r="FF610" s="45"/>
      <c r="FG610" s="45"/>
      <c r="FH610" s="45"/>
      <c r="FI610" s="45"/>
      <c r="FJ610" s="45"/>
      <c r="FK610" s="45"/>
      <c r="FL610" s="45"/>
      <c r="FM610" s="45"/>
      <c r="FN610" s="45"/>
      <c r="FO610" s="45"/>
      <c r="FP610" s="45"/>
      <c r="FQ610" s="45"/>
      <c r="FR610" s="45"/>
      <c r="FS610" s="45"/>
    </row>
    <row r="611" spans="1:175" ht="15.5" x14ac:dyDescent="0.35">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8"/>
      <c r="AO611" s="8"/>
      <c r="AP611" s="8"/>
      <c r="AQ611" s="8"/>
      <c r="AR611" s="8"/>
      <c r="AS611" s="45"/>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45"/>
      <c r="DD611" s="45"/>
      <c r="DE611" s="45"/>
      <c r="DF611" s="45"/>
      <c r="DG611" s="45"/>
      <c r="DH611" s="45"/>
      <c r="DI611" s="45"/>
      <c r="DJ611" s="45"/>
      <c r="DK611" s="45"/>
      <c r="DL611" s="45"/>
      <c r="DM611" s="45"/>
      <c r="DN611" s="45"/>
      <c r="DO611" s="45"/>
      <c r="DP611" s="45"/>
      <c r="DQ611" s="45"/>
      <c r="DR611" s="45"/>
      <c r="DS611" s="45"/>
      <c r="DT611" s="45"/>
      <c r="DU611" s="45"/>
      <c r="DV611" s="45"/>
      <c r="DW611" s="45"/>
      <c r="DX611" s="45"/>
      <c r="DY611" s="45"/>
      <c r="DZ611" s="45"/>
      <c r="EA611" s="45"/>
      <c r="EB611" s="45"/>
      <c r="EC611" s="45"/>
      <c r="ED611" s="45"/>
      <c r="EE611" s="45"/>
      <c r="EF611" s="45"/>
      <c r="EG611" s="45"/>
      <c r="EH611" s="45"/>
      <c r="EI611" s="45"/>
      <c r="EJ611" s="45"/>
      <c r="EK611" s="45"/>
      <c r="EL611" s="45"/>
      <c r="EM611" s="45"/>
      <c r="EN611" s="45"/>
      <c r="EO611" s="45"/>
      <c r="EP611" s="45"/>
      <c r="EQ611" s="45"/>
      <c r="ER611" s="45"/>
      <c r="ES611" s="45"/>
      <c r="ET611" s="45"/>
      <c r="EU611" s="45"/>
      <c r="EV611" s="8"/>
      <c r="EW611" s="8"/>
      <c r="EX611" s="8"/>
      <c r="EY611" s="8"/>
      <c r="EZ611" s="45"/>
      <c r="FA611" s="45"/>
      <c r="FB611" s="45"/>
      <c r="FC611" s="45"/>
      <c r="FD611" s="45"/>
      <c r="FE611" s="45"/>
      <c r="FF611" s="45"/>
      <c r="FG611" s="45"/>
      <c r="FH611" s="45"/>
      <c r="FI611" s="45"/>
      <c r="FJ611" s="45"/>
      <c r="FK611" s="45"/>
      <c r="FL611" s="45"/>
      <c r="FM611" s="45"/>
      <c r="FN611" s="45"/>
      <c r="FO611" s="45"/>
      <c r="FP611" s="45"/>
      <c r="FQ611" s="45"/>
      <c r="FR611" s="45"/>
      <c r="FS611" s="45"/>
    </row>
    <row r="612" spans="1:175" ht="15.5" x14ac:dyDescent="0.35">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8"/>
      <c r="AO612" s="8"/>
      <c r="AP612" s="8"/>
      <c r="AQ612" s="8"/>
      <c r="AR612" s="8"/>
      <c r="AS612" s="45"/>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45"/>
      <c r="DD612" s="45"/>
      <c r="DE612" s="45"/>
      <c r="DF612" s="45"/>
      <c r="DG612" s="45"/>
      <c r="DH612" s="45"/>
      <c r="DI612" s="45"/>
      <c r="DJ612" s="45"/>
      <c r="DK612" s="45"/>
      <c r="DL612" s="45"/>
      <c r="DM612" s="45"/>
      <c r="DN612" s="45"/>
      <c r="DO612" s="45"/>
      <c r="DP612" s="45"/>
      <c r="DQ612" s="45"/>
      <c r="DR612" s="45"/>
      <c r="DS612" s="45"/>
      <c r="DT612" s="45"/>
      <c r="DU612" s="45"/>
      <c r="DV612" s="45"/>
      <c r="DW612" s="45"/>
      <c r="DX612" s="45"/>
      <c r="DY612" s="45"/>
      <c r="DZ612" s="45"/>
      <c r="EA612" s="45"/>
      <c r="EB612" s="45"/>
      <c r="EC612" s="45"/>
      <c r="ED612" s="45"/>
      <c r="EE612" s="45"/>
      <c r="EF612" s="45"/>
      <c r="EG612" s="45"/>
      <c r="EH612" s="45"/>
      <c r="EI612" s="45"/>
      <c r="EJ612" s="45"/>
      <c r="EK612" s="45"/>
      <c r="EL612" s="45"/>
      <c r="EM612" s="45"/>
      <c r="EN612" s="45"/>
      <c r="EO612" s="45"/>
      <c r="EP612" s="45"/>
      <c r="EQ612" s="45"/>
      <c r="ER612" s="45"/>
      <c r="ES612" s="45"/>
      <c r="ET612" s="45"/>
      <c r="EU612" s="45"/>
      <c r="EV612" s="8"/>
      <c r="EW612" s="8"/>
      <c r="EX612" s="8"/>
      <c r="EY612" s="8"/>
      <c r="EZ612" s="45"/>
      <c r="FA612" s="45"/>
      <c r="FB612" s="45"/>
      <c r="FC612" s="45"/>
      <c r="FD612" s="45"/>
      <c r="FE612" s="45"/>
      <c r="FF612" s="45"/>
      <c r="FG612" s="45"/>
      <c r="FH612" s="45"/>
      <c r="FI612" s="45"/>
      <c r="FJ612" s="45"/>
      <c r="FK612" s="45"/>
      <c r="FL612" s="45"/>
      <c r="FM612" s="45"/>
      <c r="FN612" s="45"/>
      <c r="FO612" s="45"/>
      <c r="FP612" s="45"/>
      <c r="FQ612" s="45"/>
      <c r="FR612" s="45"/>
      <c r="FS612" s="45"/>
    </row>
    <row r="613" spans="1:175" ht="15.5" x14ac:dyDescent="0.35">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8"/>
      <c r="AO613" s="8"/>
      <c r="AP613" s="8"/>
      <c r="AQ613" s="8"/>
      <c r="AR613" s="8"/>
      <c r="AS613" s="45"/>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45"/>
      <c r="DD613" s="45"/>
      <c r="DE613" s="45"/>
      <c r="DF613" s="45"/>
      <c r="DG613" s="45"/>
      <c r="DH613" s="45"/>
      <c r="DI613" s="45"/>
      <c r="DJ613" s="45"/>
      <c r="DK613" s="45"/>
      <c r="DL613" s="45"/>
      <c r="DM613" s="45"/>
      <c r="DN613" s="45"/>
      <c r="DO613" s="45"/>
      <c r="DP613" s="45"/>
      <c r="DQ613" s="45"/>
      <c r="DR613" s="45"/>
      <c r="DS613" s="45"/>
      <c r="DT613" s="45"/>
      <c r="DU613" s="45"/>
      <c r="DV613" s="45"/>
      <c r="DW613" s="45"/>
      <c r="DX613" s="45"/>
      <c r="DY613" s="45"/>
      <c r="DZ613" s="45"/>
      <c r="EA613" s="45"/>
      <c r="EB613" s="45"/>
      <c r="EC613" s="45"/>
      <c r="ED613" s="45"/>
      <c r="EE613" s="45"/>
      <c r="EF613" s="45"/>
      <c r="EG613" s="45"/>
      <c r="EH613" s="45"/>
      <c r="EI613" s="45"/>
      <c r="EJ613" s="45"/>
      <c r="EK613" s="45"/>
      <c r="EL613" s="45"/>
      <c r="EM613" s="45"/>
      <c r="EN613" s="45"/>
      <c r="EO613" s="45"/>
      <c r="EP613" s="45"/>
      <c r="EQ613" s="45"/>
      <c r="ER613" s="45"/>
      <c r="ES613" s="45"/>
      <c r="ET613" s="45"/>
      <c r="EU613" s="45"/>
      <c r="EV613" s="8"/>
      <c r="EW613" s="8"/>
      <c r="EX613" s="8"/>
      <c r="EY613" s="8"/>
      <c r="EZ613" s="45"/>
      <c r="FA613" s="45"/>
      <c r="FB613" s="45"/>
      <c r="FC613" s="45"/>
      <c r="FD613" s="45"/>
      <c r="FE613" s="45"/>
      <c r="FF613" s="45"/>
      <c r="FG613" s="45"/>
      <c r="FH613" s="45"/>
      <c r="FI613" s="45"/>
      <c r="FJ613" s="45"/>
      <c r="FK613" s="45"/>
      <c r="FL613" s="45"/>
      <c r="FM613" s="45"/>
      <c r="FN613" s="45"/>
      <c r="FO613" s="45"/>
      <c r="FP613" s="45"/>
      <c r="FQ613" s="45"/>
      <c r="FR613" s="45"/>
      <c r="FS613" s="45"/>
    </row>
    <row r="614" spans="1:175" ht="15.5" x14ac:dyDescent="0.35">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8"/>
      <c r="AO614" s="8"/>
      <c r="AP614" s="8"/>
      <c r="AQ614" s="8"/>
      <c r="AR614" s="8"/>
      <c r="AS614" s="45"/>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45"/>
      <c r="DD614" s="45"/>
      <c r="DE614" s="45"/>
      <c r="DF614" s="45"/>
      <c r="DG614" s="45"/>
      <c r="DH614" s="45"/>
      <c r="DI614" s="45"/>
      <c r="DJ614" s="45"/>
      <c r="DK614" s="45"/>
      <c r="DL614" s="45"/>
      <c r="DM614" s="45"/>
      <c r="DN614" s="45"/>
      <c r="DO614" s="45"/>
      <c r="DP614" s="45"/>
      <c r="DQ614" s="45"/>
      <c r="DR614" s="45"/>
      <c r="DS614" s="45"/>
      <c r="DT614" s="45"/>
      <c r="DU614" s="45"/>
      <c r="DV614" s="45"/>
      <c r="DW614" s="45"/>
      <c r="DX614" s="45"/>
      <c r="DY614" s="45"/>
      <c r="DZ614" s="45"/>
      <c r="EA614" s="45"/>
      <c r="EB614" s="45"/>
      <c r="EC614" s="45"/>
      <c r="ED614" s="45"/>
      <c r="EE614" s="45"/>
      <c r="EF614" s="45"/>
      <c r="EG614" s="45"/>
      <c r="EH614" s="45"/>
      <c r="EI614" s="45"/>
      <c r="EJ614" s="45"/>
      <c r="EK614" s="45"/>
      <c r="EL614" s="45"/>
      <c r="EM614" s="45"/>
      <c r="EN614" s="45"/>
      <c r="EO614" s="45"/>
      <c r="EP614" s="45"/>
      <c r="EQ614" s="45"/>
      <c r="ER614" s="45"/>
      <c r="ES614" s="45"/>
      <c r="ET614" s="45"/>
      <c r="EU614" s="45"/>
      <c r="EV614" s="8"/>
      <c r="EW614" s="8"/>
      <c r="EX614" s="8"/>
      <c r="EY614" s="8"/>
      <c r="EZ614" s="45"/>
      <c r="FA614" s="45"/>
      <c r="FB614" s="45"/>
      <c r="FC614" s="45"/>
      <c r="FD614" s="45"/>
      <c r="FE614" s="45"/>
      <c r="FF614" s="45"/>
      <c r="FG614" s="45"/>
      <c r="FH614" s="45"/>
      <c r="FI614" s="45"/>
      <c r="FJ614" s="45"/>
      <c r="FK614" s="45"/>
      <c r="FL614" s="45"/>
      <c r="FM614" s="45"/>
      <c r="FN614" s="45"/>
      <c r="FO614" s="45"/>
      <c r="FP614" s="45"/>
      <c r="FQ614" s="45"/>
      <c r="FR614" s="45"/>
      <c r="FS614" s="45"/>
    </row>
    <row r="615" spans="1:175" ht="15.5" x14ac:dyDescent="0.35">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8"/>
      <c r="AO615" s="8"/>
      <c r="AP615" s="8"/>
      <c r="AQ615" s="8"/>
      <c r="AR615" s="8"/>
      <c r="AS615" s="45"/>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45"/>
      <c r="DD615" s="45"/>
      <c r="DE615" s="45"/>
      <c r="DF615" s="45"/>
      <c r="DG615" s="45"/>
      <c r="DH615" s="45"/>
      <c r="DI615" s="45"/>
      <c r="DJ615" s="45"/>
      <c r="DK615" s="45"/>
      <c r="DL615" s="45"/>
      <c r="DM615" s="45"/>
      <c r="DN615" s="45"/>
      <c r="DO615" s="45"/>
      <c r="DP615" s="45"/>
      <c r="DQ615" s="45"/>
      <c r="DR615" s="45"/>
      <c r="DS615" s="45"/>
      <c r="DT615" s="45"/>
      <c r="DU615" s="45"/>
      <c r="DV615" s="45"/>
      <c r="DW615" s="45"/>
      <c r="DX615" s="45"/>
      <c r="DY615" s="45"/>
      <c r="DZ615" s="45"/>
      <c r="EA615" s="45"/>
      <c r="EB615" s="45"/>
      <c r="EC615" s="45"/>
      <c r="ED615" s="45"/>
      <c r="EE615" s="45"/>
      <c r="EF615" s="45"/>
      <c r="EG615" s="45"/>
      <c r="EH615" s="45"/>
      <c r="EI615" s="45"/>
      <c r="EJ615" s="45"/>
      <c r="EK615" s="45"/>
      <c r="EL615" s="45"/>
      <c r="EM615" s="45"/>
      <c r="EN615" s="45"/>
      <c r="EO615" s="45"/>
      <c r="EP615" s="45"/>
      <c r="EQ615" s="45"/>
      <c r="ER615" s="45"/>
      <c r="ES615" s="45"/>
      <c r="ET615" s="45"/>
      <c r="EU615" s="45"/>
      <c r="EV615" s="8"/>
      <c r="EW615" s="8"/>
      <c r="EX615" s="8"/>
      <c r="EY615" s="8"/>
      <c r="EZ615" s="45"/>
      <c r="FA615" s="45"/>
      <c r="FB615" s="45"/>
      <c r="FC615" s="45"/>
      <c r="FD615" s="45"/>
      <c r="FE615" s="45"/>
      <c r="FF615" s="45"/>
      <c r="FG615" s="45"/>
      <c r="FH615" s="45"/>
      <c r="FI615" s="45"/>
      <c r="FJ615" s="45"/>
      <c r="FK615" s="45"/>
      <c r="FL615" s="45"/>
      <c r="FM615" s="45"/>
      <c r="FN615" s="45"/>
      <c r="FO615" s="45"/>
      <c r="FP615" s="45"/>
      <c r="FQ615" s="45"/>
      <c r="FR615" s="45"/>
      <c r="FS615" s="45"/>
    </row>
    <row r="616" spans="1:175" ht="15.5" x14ac:dyDescent="0.35">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8"/>
      <c r="AO616" s="8"/>
      <c r="AP616" s="8"/>
      <c r="AQ616" s="8"/>
      <c r="AR616" s="8"/>
      <c r="AS616" s="45"/>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45"/>
      <c r="DD616" s="45"/>
      <c r="DE616" s="45"/>
      <c r="DF616" s="45"/>
      <c r="DG616" s="45"/>
      <c r="DH616" s="45"/>
      <c r="DI616" s="45"/>
      <c r="DJ616" s="45"/>
      <c r="DK616" s="45"/>
      <c r="DL616" s="45"/>
      <c r="DM616" s="45"/>
      <c r="DN616" s="45"/>
      <c r="DO616" s="45"/>
      <c r="DP616" s="45"/>
      <c r="DQ616" s="45"/>
      <c r="DR616" s="45"/>
      <c r="DS616" s="45"/>
      <c r="DT616" s="45"/>
      <c r="DU616" s="45"/>
      <c r="DV616" s="45"/>
      <c r="DW616" s="45"/>
      <c r="DX616" s="45"/>
      <c r="DY616" s="45"/>
      <c r="DZ616" s="45"/>
      <c r="EA616" s="45"/>
      <c r="EB616" s="45"/>
      <c r="EC616" s="45"/>
      <c r="ED616" s="45"/>
      <c r="EE616" s="45"/>
      <c r="EF616" s="45"/>
      <c r="EG616" s="45"/>
      <c r="EH616" s="45"/>
      <c r="EI616" s="45"/>
      <c r="EJ616" s="45"/>
      <c r="EK616" s="45"/>
      <c r="EL616" s="45"/>
      <c r="EM616" s="45"/>
      <c r="EN616" s="45"/>
      <c r="EO616" s="45"/>
      <c r="EP616" s="45"/>
      <c r="EQ616" s="45"/>
      <c r="ER616" s="45"/>
      <c r="ES616" s="45"/>
      <c r="ET616" s="45"/>
      <c r="EU616" s="45"/>
      <c r="EV616" s="8"/>
      <c r="EW616" s="8"/>
      <c r="EX616" s="8"/>
      <c r="EY616" s="8"/>
      <c r="EZ616" s="45"/>
      <c r="FA616" s="45"/>
      <c r="FB616" s="45"/>
      <c r="FC616" s="45"/>
      <c r="FD616" s="45"/>
      <c r="FE616" s="45"/>
      <c r="FF616" s="45"/>
      <c r="FG616" s="45"/>
      <c r="FH616" s="45"/>
      <c r="FI616" s="45"/>
      <c r="FJ616" s="45"/>
      <c r="FK616" s="45"/>
      <c r="FL616" s="45"/>
      <c r="FM616" s="45"/>
      <c r="FN616" s="45"/>
      <c r="FO616" s="45"/>
      <c r="FP616" s="45"/>
      <c r="FQ616" s="45"/>
      <c r="FR616" s="45"/>
      <c r="FS616" s="45"/>
    </row>
    <row r="617" spans="1:175" ht="15.5" x14ac:dyDescent="0.35">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8"/>
      <c r="AO617" s="8"/>
      <c r="AP617" s="8"/>
      <c r="AQ617" s="8"/>
      <c r="AR617" s="8"/>
      <c r="AS617" s="45"/>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45"/>
      <c r="DD617" s="45"/>
      <c r="DE617" s="45"/>
      <c r="DF617" s="45"/>
      <c r="DG617" s="45"/>
      <c r="DH617" s="45"/>
      <c r="DI617" s="45"/>
      <c r="DJ617" s="45"/>
      <c r="DK617" s="45"/>
      <c r="DL617" s="45"/>
      <c r="DM617" s="45"/>
      <c r="DN617" s="45"/>
      <c r="DO617" s="45"/>
      <c r="DP617" s="45"/>
      <c r="DQ617" s="45"/>
      <c r="DR617" s="45"/>
      <c r="DS617" s="45"/>
      <c r="DT617" s="45"/>
      <c r="DU617" s="45"/>
      <c r="DV617" s="45"/>
      <c r="DW617" s="45"/>
      <c r="DX617" s="45"/>
      <c r="DY617" s="45"/>
      <c r="DZ617" s="45"/>
      <c r="EA617" s="45"/>
      <c r="EB617" s="45"/>
      <c r="EC617" s="45"/>
      <c r="ED617" s="45"/>
      <c r="EE617" s="45"/>
      <c r="EF617" s="45"/>
      <c r="EG617" s="45"/>
      <c r="EH617" s="45"/>
      <c r="EI617" s="45"/>
      <c r="EJ617" s="45"/>
      <c r="EK617" s="45"/>
      <c r="EL617" s="45"/>
      <c r="EM617" s="45"/>
      <c r="EN617" s="45"/>
      <c r="EO617" s="45"/>
      <c r="EP617" s="45"/>
      <c r="EQ617" s="45"/>
      <c r="ER617" s="45"/>
      <c r="ES617" s="45"/>
      <c r="ET617" s="45"/>
      <c r="EU617" s="45"/>
      <c r="EV617" s="8"/>
      <c r="EW617" s="8"/>
      <c r="EX617" s="8"/>
      <c r="EY617" s="8"/>
      <c r="EZ617" s="45"/>
      <c r="FA617" s="45"/>
      <c r="FB617" s="45"/>
      <c r="FC617" s="45"/>
      <c r="FD617" s="45"/>
      <c r="FE617" s="45"/>
      <c r="FF617" s="45"/>
      <c r="FG617" s="45"/>
      <c r="FH617" s="45"/>
      <c r="FI617" s="45"/>
      <c r="FJ617" s="45"/>
      <c r="FK617" s="45"/>
      <c r="FL617" s="45"/>
      <c r="FM617" s="45"/>
      <c r="FN617" s="45"/>
      <c r="FO617" s="45"/>
      <c r="FP617" s="45"/>
      <c r="FQ617" s="45"/>
      <c r="FR617" s="45"/>
      <c r="FS617" s="45"/>
    </row>
    <row r="618" spans="1:175" ht="15.5" x14ac:dyDescent="0.35">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8"/>
      <c r="AO618" s="8"/>
      <c r="AP618" s="8"/>
      <c r="AQ618" s="8"/>
      <c r="AR618" s="8"/>
      <c r="AS618" s="45"/>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45"/>
      <c r="DD618" s="45"/>
      <c r="DE618" s="45"/>
      <c r="DF618" s="45"/>
      <c r="DG618" s="45"/>
      <c r="DH618" s="45"/>
      <c r="DI618" s="45"/>
      <c r="DJ618" s="45"/>
      <c r="DK618" s="45"/>
      <c r="DL618" s="45"/>
      <c r="DM618" s="45"/>
      <c r="DN618" s="45"/>
      <c r="DO618" s="45"/>
      <c r="DP618" s="45"/>
      <c r="DQ618" s="45"/>
      <c r="DR618" s="45"/>
      <c r="DS618" s="45"/>
      <c r="DT618" s="45"/>
      <c r="DU618" s="45"/>
      <c r="DV618" s="45"/>
      <c r="DW618" s="45"/>
      <c r="DX618" s="45"/>
      <c r="DY618" s="45"/>
      <c r="DZ618" s="45"/>
      <c r="EA618" s="45"/>
      <c r="EB618" s="45"/>
      <c r="EC618" s="45"/>
      <c r="ED618" s="45"/>
      <c r="EE618" s="45"/>
      <c r="EF618" s="45"/>
      <c r="EG618" s="45"/>
      <c r="EH618" s="45"/>
      <c r="EI618" s="45"/>
      <c r="EJ618" s="45"/>
      <c r="EK618" s="45"/>
      <c r="EL618" s="45"/>
      <c r="EM618" s="45"/>
      <c r="EN618" s="45"/>
      <c r="EO618" s="45"/>
      <c r="EP618" s="45"/>
      <c r="EQ618" s="45"/>
      <c r="ER618" s="45"/>
      <c r="ES618" s="45"/>
      <c r="ET618" s="45"/>
      <c r="EU618" s="45"/>
      <c r="EV618" s="8"/>
      <c r="EW618" s="8"/>
      <c r="EX618" s="8"/>
      <c r="EY618" s="8"/>
      <c r="EZ618" s="45"/>
      <c r="FA618" s="45"/>
      <c r="FB618" s="45"/>
      <c r="FC618" s="45"/>
      <c r="FD618" s="45"/>
      <c r="FE618" s="45"/>
      <c r="FF618" s="45"/>
      <c r="FG618" s="45"/>
      <c r="FH618" s="45"/>
      <c r="FI618" s="45"/>
      <c r="FJ618" s="45"/>
      <c r="FK618" s="45"/>
      <c r="FL618" s="45"/>
      <c r="FM618" s="45"/>
      <c r="FN618" s="45"/>
      <c r="FO618" s="45"/>
      <c r="FP618" s="45"/>
      <c r="FQ618" s="45"/>
      <c r="FR618" s="45"/>
      <c r="FS618" s="45"/>
    </row>
    <row r="619" spans="1:175" ht="15.5" x14ac:dyDescent="0.35">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8"/>
      <c r="AO619" s="8"/>
      <c r="AP619" s="8"/>
      <c r="AQ619" s="8"/>
      <c r="AR619" s="8"/>
      <c r="AS619" s="45"/>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45"/>
      <c r="DD619" s="45"/>
      <c r="DE619" s="45"/>
      <c r="DF619" s="45"/>
      <c r="DG619" s="45"/>
      <c r="DH619" s="45"/>
      <c r="DI619" s="45"/>
      <c r="DJ619" s="45"/>
      <c r="DK619" s="45"/>
      <c r="DL619" s="45"/>
      <c r="DM619" s="45"/>
      <c r="DN619" s="45"/>
      <c r="DO619" s="45"/>
      <c r="DP619" s="45"/>
      <c r="DQ619" s="45"/>
      <c r="DR619" s="45"/>
      <c r="DS619" s="45"/>
      <c r="DT619" s="45"/>
      <c r="DU619" s="45"/>
      <c r="DV619" s="45"/>
      <c r="DW619" s="45"/>
      <c r="DX619" s="45"/>
      <c r="DY619" s="45"/>
      <c r="DZ619" s="45"/>
      <c r="EA619" s="45"/>
      <c r="EB619" s="45"/>
      <c r="EC619" s="45"/>
      <c r="ED619" s="45"/>
      <c r="EE619" s="45"/>
      <c r="EF619" s="45"/>
      <c r="EG619" s="45"/>
      <c r="EH619" s="45"/>
      <c r="EI619" s="45"/>
      <c r="EJ619" s="45"/>
      <c r="EK619" s="45"/>
      <c r="EL619" s="45"/>
      <c r="EM619" s="45"/>
      <c r="EN619" s="45"/>
      <c r="EO619" s="45"/>
      <c r="EP619" s="45"/>
      <c r="EQ619" s="45"/>
      <c r="ER619" s="45"/>
      <c r="ES619" s="45"/>
      <c r="ET619" s="45"/>
      <c r="EU619" s="45"/>
      <c r="EV619" s="8"/>
      <c r="EW619" s="8"/>
      <c r="EX619" s="8"/>
      <c r="EY619" s="8"/>
      <c r="EZ619" s="45"/>
      <c r="FA619" s="45"/>
      <c r="FB619" s="45"/>
      <c r="FC619" s="45"/>
      <c r="FD619" s="45"/>
      <c r="FE619" s="45"/>
      <c r="FF619" s="45"/>
      <c r="FG619" s="45"/>
      <c r="FH619" s="45"/>
      <c r="FI619" s="45"/>
      <c r="FJ619" s="45"/>
      <c r="FK619" s="45"/>
      <c r="FL619" s="45"/>
      <c r="FM619" s="45"/>
      <c r="FN619" s="45"/>
      <c r="FO619" s="45"/>
      <c r="FP619" s="45"/>
      <c r="FQ619" s="45"/>
      <c r="FR619" s="45"/>
      <c r="FS619" s="45"/>
    </row>
    <row r="620" spans="1:175" ht="15.5" x14ac:dyDescent="0.35">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8"/>
      <c r="AO620" s="8"/>
      <c r="AP620" s="8"/>
      <c r="AQ620" s="8"/>
      <c r="AR620" s="8"/>
      <c r="AS620" s="45"/>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45"/>
      <c r="DD620" s="45"/>
      <c r="DE620" s="45"/>
      <c r="DF620" s="45"/>
      <c r="DG620" s="45"/>
      <c r="DH620" s="45"/>
      <c r="DI620" s="45"/>
      <c r="DJ620" s="45"/>
      <c r="DK620" s="45"/>
      <c r="DL620" s="45"/>
      <c r="DM620" s="45"/>
      <c r="DN620" s="45"/>
      <c r="DO620" s="45"/>
      <c r="DP620" s="45"/>
      <c r="DQ620" s="45"/>
      <c r="DR620" s="45"/>
      <c r="DS620" s="45"/>
      <c r="DT620" s="45"/>
      <c r="DU620" s="45"/>
      <c r="DV620" s="45"/>
      <c r="DW620" s="45"/>
      <c r="DX620" s="45"/>
      <c r="DY620" s="45"/>
      <c r="DZ620" s="45"/>
      <c r="EA620" s="45"/>
      <c r="EB620" s="45"/>
      <c r="EC620" s="45"/>
      <c r="ED620" s="45"/>
      <c r="EE620" s="45"/>
      <c r="EF620" s="45"/>
      <c r="EG620" s="45"/>
      <c r="EH620" s="45"/>
      <c r="EI620" s="45"/>
      <c r="EJ620" s="45"/>
      <c r="EK620" s="45"/>
      <c r="EL620" s="45"/>
      <c r="EM620" s="45"/>
      <c r="EN620" s="45"/>
      <c r="EO620" s="45"/>
      <c r="EP620" s="45"/>
      <c r="EQ620" s="45"/>
      <c r="ER620" s="45"/>
      <c r="ES620" s="45"/>
      <c r="ET620" s="45"/>
      <c r="EU620" s="45"/>
      <c r="EV620" s="8"/>
      <c r="EW620" s="8"/>
      <c r="EX620" s="8"/>
      <c r="EY620" s="8"/>
      <c r="EZ620" s="45"/>
      <c r="FA620" s="45"/>
      <c r="FB620" s="45"/>
      <c r="FC620" s="45"/>
      <c r="FD620" s="45"/>
      <c r="FE620" s="45"/>
      <c r="FF620" s="45"/>
      <c r="FG620" s="45"/>
      <c r="FH620" s="45"/>
      <c r="FI620" s="45"/>
      <c r="FJ620" s="45"/>
      <c r="FK620" s="45"/>
      <c r="FL620" s="45"/>
      <c r="FM620" s="45"/>
      <c r="FN620" s="45"/>
      <c r="FO620" s="45"/>
      <c r="FP620" s="45"/>
      <c r="FQ620" s="45"/>
      <c r="FR620" s="45"/>
      <c r="FS620" s="45"/>
    </row>
    <row r="621" spans="1:175" ht="15.5" x14ac:dyDescent="0.35">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8"/>
      <c r="AO621" s="8"/>
      <c r="AP621" s="8"/>
      <c r="AQ621" s="8"/>
      <c r="AR621" s="8"/>
      <c r="AS621" s="45"/>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45"/>
      <c r="DD621" s="45"/>
      <c r="DE621" s="45"/>
      <c r="DF621" s="45"/>
      <c r="DG621" s="45"/>
      <c r="DH621" s="45"/>
      <c r="DI621" s="45"/>
      <c r="DJ621" s="45"/>
      <c r="DK621" s="45"/>
      <c r="DL621" s="45"/>
      <c r="DM621" s="45"/>
      <c r="DN621" s="45"/>
      <c r="DO621" s="45"/>
      <c r="DP621" s="45"/>
      <c r="DQ621" s="45"/>
      <c r="DR621" s="45"/>
      <c r="DS621" s="45"/>
      <c r="DT621" s="45"/>
      <c r="DU621" s="45"/>
      <c r="DV621" s="45"/>
      <c r="DW621" s="45"/>
      <c r="DX621" s="45"/>
      <c r="DY621" s="45"/>
      <c r="DZ621" s="45"/>
      <c r="EA621" s="45"/>
      <c r="EB621" s="45"/>
      <c r="EC621" s="45"/>
      <c r="ED621" s="45"/>
      <c r="EE621" s="45"/>
      <c r="EF621" s="45"/>
      <c r="EG621" s="45"/>
      <c r="EH621" s="45"/>
      <c r="EI621" s="45"/>
      <c r="EJ621" s="45"/>
      <c r="EK621" s="45"/>
      <c r="EL621" s="45"/>
      <c r="EM621" s="45"/>
      <c r="EN621" s="45"/>
      <c r="EO621" s="45"/>
      <c r="EP621" s="45"/>
      <c r="EQ621" s="45"/>
      <c r="ER621" s="45"/>
      <c r="ES621" s="45"/>
      <c r="ET621" s="45"/>
      <c r="EU621" s="45"/>
      <c r="EV621" s="8"/>
      <c r="EW621" s="8"/>
      <c r="EX621" s="8"/>
      <c r="EY621" s="8"/>
      <c r="EZ621" s="45"/>
      <c r="FA621" s="45"/>
      <c r="FB621" s="45"/>
      <c r="FC621" s="45"/>
      <c r="FD621" s="45"/>
      <c r="FE621" s="45"/>
      <c r="FF621" s="45"/>
      <c r="FG621" s="45"/>
      <c r="FH621" s="45"/>
      <c r="FI621" s="45"/>
      <c r="FJ621" s="45"/>
      <c r="FK621" s="45"/>
      <c r="FL621" s="45"/>
      <c r="FM621" s="45"/>
      <c r="FN621" s="45"/>
      <c r="FO621" s="45"/>
      <c r="FP621" s="45"/>
      <c r="FQ621" s="45"/>
      <c r="FR621" s="45"/>
      <c r="FS621" s="45"/>
    </row>
    <row r="622" spans="1:175" ht="15.5" x14ac:dyDescent="0.35">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8"/>
      <c r="AO622" s="8"/>
      <c r="AP622" s="8"/>
      <c r="AQ622" s="8"/>
      <c r="AR622" s="8"/>
      <c r="AS622" s="45"/>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45"/>
      <c r="DD622" s="45"/>
      <c r="DE622" s="45"/>
      <c r="DF622" s="45"/>
      <c r="DG622" s="45"/>
      <c r="DH622" s="45"/>
      <c r="DI622" s="45"/>
      <c r="DJ622" s="45"/>
      <c r="DK622" s="45"/>
      <c r="DL622" s="45"/>
      <c r="DM622" s="45"/>
      <c r="DN622" s="45"/>
      <c r="DO622" s="45"/>
      <c r="DP622" s="45"/>
      <c r="DQ622" s="45"/>
      <c r="DR622" s="45"/>
      <c r="DS622" s="45"/>
      <c r="DT622" s="45"/>
      <c r="DU622" s="45"/>
      <c r="DV622" s="45"/>
      <c r="DW622" s="45"/>
      <c r="DX622" s="45"/>
      <c r="DY622" s="45"/>
      <c r="DZ622" s="45"/>
      <c r="EA622" s="45"/>
      <c r="EB622" s="45"/>
      <c r="EC622" s="45"/>
      <c r="ED622" s="45"/>
      <c r="EE622" s="45"/>
      <c r="EF622" s="45"/>
      <c r="EG622" s="45"/>
      <c r="EH622" s="45"/>
      <c r="EI622" s="45"/>
      <c r="EJ622" s="45"/>
      <c r="EK622" s="45"/>
      <c r="EL622" s="45"/>
      <c r="EM622" s="45"/>
      <c r="EN622" s="45"/>
      <c r="EO622" s="45"/>
      <c r="EP622" s="45"/>
      <c r="EQ622" s="45"/>
      <c r="ER622" s="45"/>
      <c r="ES622" s="45"/>
      <c r="ET622" s="45"/>
      <c r="EU622" s="45"/>
      <c r="EV622" s="8"/>
      <c r="EW622" s="8"/>
      <c r="EX622" s="8"/>
      <c r="EY622" s="8"/>
      <c r="EZ622" s="45"/>
      <c r="FA622" s="45"/>
      <c r="FB622" s="45"/>
      <c r="FC622" s="45"/>
      <c r="FD622" s="45"/>
      <c r="FE622" s="45"/>
      <c r="FF622" s="45"/>
      <c r="FG622" s="45"/>
      <c r="FH622" s="45"/>
      <c r="FI622" s="45"/>
      <c r="FJ622" s="45"/>
      <c r="FK622" s="45"/>
      <c r="FL622" s="45"/>
      <c r="FM622" s="45"/>
      <c r="FN622" s="45"/>
      <c r="FO622" s="45"/>
      <c r="FP622" s="45"/>
      <c r="FQ622" s="45"/>
      <c r="FR622" s="45"/>
      <c r="FS622" s="45"/>
    </row>
    <row r="623" spans="1:175" ht="15.5" x14ac:dyDescent="0.35">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8"/>
      <c r="AO623" s="8"/>
      <c r="AP623" s="8"/>
      <c r="AQ623" s="8"/>
      <c r="AR623" s="8"/>
      <c r="AS623" s="45"/>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45"/>
      <c r="DD623" s="45"/>
      <c r="DE623" s="45"/>
      <c r="DF623" s="45"/>
      <c r="DG623" s="45"/>
      <c r="DH623" s="45"/>
      <c r="DI623" s="45"/>
      <c r="DJ623" s="45"/>
      <c r="DK623" s="45"/>
      <c r="DL623" s="45"/>
      <c r="DM623" s="45"/>
      <c r="DN623" s="45"/>
      <c r="DO623" s="45"/>
      <c r="DP623" s="45"/>
      <c r="DQ623" s="45"/>
      <c r="DR623" s="45"/>
      <c r="DS623" s="45"/>
      <c r="DT623" s="45"/>
      <c r="DU623" s="45"/>
      <c r="DV623" s="45"/>
      <c r="DW623" s="45"/>
      <c r="DX623" s="45"/>
      <c r="DY623" s="45"/>
      <c r="DZ623" s="45"/>
      <c r="EA623" s="45"/>
      <c r="EB623" s="45"/>
      <c r="EC623" s="45"/>
      <c r="ED623" s="45"/>
      <c r="EE623" s="45"/>
      <c r="EF623" s="45"/>
      <c r="EG623" s="45"/>
      <c r="EH623" s="45"/>
      <c r="EI623" s="45"/>
      <c r="EJ623" s="45"/>
      <c r="EK623" s="45"/>
      <c r="EL623" s="45"/>
      <c r="EM623" s="45"/>
      <c r="EN623" s="45"/>
      <c r="EO623" s="45"/>
      <c r="EP623" s="45"/>
      <c r="EQ623" s="45"/>
      <c r="ER623" s="45"/>
      <c r="ES623" s="45"/>
      <c r="ET623" s="45"/>
      <c r="EU623" s="45"/>
      <c r="EV623" s="8"/>
      <c r="EW623" s="8"/>
      <c r="EX623" s="8"/>
      <c r="EY623" s="8"/>
      <c r="EZ623" s="45"/>
      <c r="FA623" s="45"/>
      <c r="FB623" s="45"/>
      <c r="FC623" s="45"/>
      <c r="FD623" s="45"/>
      <c r="FE623" s="45"/>
      <c r="FF623" s="45"/>
      <c r="FG623" s="45"/>
      <c r="FH623" s="45"/>
      <c r="FI623" s="45"/>
      <c r="FJ623" s="45"/>
      <c r="FK623" s="45"/>
      <c r="FL623" s="45"/>
      <c r="FM623" s="45"/>
      <c r="FN623" s="45"/>
      <c r="FO623" s="45"/>
      <c r="FP623" s="45"/>
      <c r="FQ623" s="45"/>
      <c r="FR623" s="45"/>
      <c r="FS623" s="45"/>
    </row>
    <row r="624" spans="1:175" ht="15.5" x14ac:dyDescent="0.35">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8"/>
      <c r="AO624" s="8"/>
      <c r="AP624" s="8"/>
      <c r="AQ624" s="8"/>
      <c r="AR624" s="8"/>
      <c r="AS624" s="45"/>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45"/>
      <c r="DD624" s="45"/>
      <c r="DE624" s="45"/>
      <c r="DF624" s="45"/>
      <c r="DG624" s="45"/>
      <c r="DH624" s="45"/>
      <c r="DI624" s="45"/>
      <c r="DJ624" s="45"/>
      <c r="DK624" s="45"/>
      <c r="DL624" s="45"/>
      <c r="DM624" s="45"/>
      <c r="DN624" s="45"/>
      <c r="DO624" s="45"/>
      <c r="DP624" s="45"/>
      <c r="DQ624" s="45"/>
      <c r="DR624" s="45"/>
      <c r="DS624" s="45"/>
      <c r="DT624" s="45"/>
      <c r="DU624" s="45"/>
      <c r="DV624" s="45"/>
      <c r="DW624" s="45"/>
      <c r="DX624" s="45"/>
      <c r="DY624" s="45"/>
      <c r="DZ624" s="45"/>
      <c r="EA624" s="45"/>
      <c r="EB624" s="45"/>
      <c r="EC624" s="45"/>
      <c r="ED624" s="45"/>
      <c r="EE624" s="45"/>
      <c r="EF624" s="45"/>
      <c r="EG624" s="45"/>
      <c r="EH624" s="45"/>
      <c r="EI624" s="45"/>
      <c r="EJ624" s="45"/>
      <c r="EK624" s="45"/>
      <c r="EL624" s="45"/>
      <c r="EM624" s="45"/>
      <c r="EN624" s="45"/>
      <c r="EO624" s="45"/>
      <c r="EP624" s="45"/>
      <c r="EQ624" s="45"/>
      <c r="ER624" s="45"/>
      <c r="ES624" s="45"/>
      <c r="ET624" s="45"/>
      <c r="EU624" s="45"/>
      <c r="EV624" s="8"/>
      <c r="EW624" s="8"/>
      <c r="EX624" s="8"/>
      <c r="EY624" s="8"/>
      <c r="EZ624" s="45"/>
      <c r="FA624" s="45"/>
      <c r="FB624" s="45"/>
      <c r="FC624" s="45"/>
      <c r="FD624" s="45"/>
      <c r="FE624" s="45"/>
      <c r="FF624" s="45"/>
      <c r="FG624" s="45"/>
      <c r="FH624" s="45"/>
      <c r="FI624" s="45"/>
      <c r="FJ624" s="45"/>
      <c r="FK624" s="45"/>
      <c r="FL624" s="45"/>
      <c r="FM624" s="45"/>
      <c r="FN624" s="45"/>
      <c r="FO624" s="45"/>
      <c r="FP624" s="45"/>
      <c r="FQ624" s="45"/>
      <c r="FR624" s="45"/>
      <c r="FS624" s="45"/>
    </row>
    <row r="625" spans="1:175" ht="15.5" x14ac:dyDescent="0.35">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8"/>
      <c r="AO625" s="8"/>
      <c r="AP625" s="8"/>
      <c r="AQ625" s="8"/>
      <c r="AR625" s="8"/>
      <c r="AS625" s="45"/>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45"/>
      <c r="DD625" s="45"/>
      <c r="DE625" s="45"/>
      <c r="DF625" s="45"/>
      <c r="DG625" s="45"/>
      <c r="DH625" s="45"/>
      <c r="DI625" s="45"/>
      <c r="DJ625" s="45"/>
      <c r="DK625" s="45"/>
      <c r="DL625" s="45"/>
      <c r="DM625" s="45"/>
      <c r="DN625" s="45"/>
      <c r="DO625" s="45"/>
      <c r="DP625" s="45"/>
      <c r="DQ625" s="45"/>
      <c r="DR625" s="45"/>
      <c r="DS625" s="45"/>
      <c r="DT625" s="45"/>
      <c r="DU625" s="45"/>
      <c r="DV625" s="45"/>
      <c r="DW625" s="45"/>
      <c r="DX625" s="45"/>
      <c r="DY625" s="45"/>
      <c r="DZ625" s="45"/>
      <c r="EA625" s="45"/>
      <c r="EB625" s="45"/>
      <c r="EC625" s="45"/>
      <c r="ED625" s="45"/>
      <c r="EE625" s="45"/>
      <c r="EF625" s="45"/>
      <c r="EG625" s="45"/>
      <c r="EH625" s="45"/>
      <c r="EI625" s="45"/>
      <c r="EJ625" s="45"/>
      <c r="EK625" s="45"/>
      <c r="EL625" s="45"/>
      <c r="EM625" s="45"/>
      <c r="EN625" s="45"/>
      <c r="EO625" s="45"/>
      <c r="EP625" s="45"/>
      <c r="EQ625" s="45"/>
      <c r="ER625" s="45"/>
      <c r="ES625" s="45"/>
      <c r="ET625" s="45"/>
      <c r="EU625" s="45"/>
      <c r="EV625" s="8"/>
      <c r="EW625" s="8"/>
      <c r="EX625" s="8"/>
      <c r="EY625" s="8"/>
      <c r="EZ625" s="45"/>
      <c r="FA625" s="45"/>
      <c r="FB625" s="45"/>
      <c r="FC625" s="45"/>
      <c r="FD625" s="45"/>
      <c r="FE625" s="45"/>
      <c r="FF625" s="45"/>
      <c r="FG625" s="45"/>
      <c r="FH625" s="45"/>
      <c r="FI625" s="45"/>
      <c r="FJ625" s="45"/>
      <c r="FK625" s="45"/>
      <c r="FL625" s="45"/>
      <c r="FM625" s="45"/>
      <c r="FN625" s="45"/>
      <c r="FO625" s="45"/>
      <c r="FP625" s="45"/>
      <c r="FQ625" s="45"/>
      <c r="FR625" s="45"/>
      <c r="FS625" s="45"/>
    </row>
    <row r="626" spans="1:175" ht="15.5" x14ac:dyDescent="0.35">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8"/>
      <c r="AO626" s="8"/>
      <c r="AP626" s="8"/>
      <c r="AQ626" s="8"/>
      <c r="AR626" s="8"/>
      <c r="AS626" s="45"/>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45"/>
      <c r="DD626" s="45"/>
      <c r="DE626" s="45"/>
      <c r="DF626" s="45"/>
      <c r="DG626" s="45"/>
      <c r="DH626" s="45"/>
      <c r="DI626" s="45"/>
      <c r="DJ626" s="45"/>
      <c r="DK626" s="45"/>
      <c r="DL626" s="45"/>
      <c r="DM626" s="45"/>
      <c r="DN626" s="45"/>
      <c r="DO626" s="45"/>
      <c r="DP626" s="45"/>
      <c r="DQ626" s="45"/>
      <c r="DR626" s="45"/>
      <c r="DS626" s="45"/>
      <c r="DT626" s="45"/>
      <c r="DU626" s="45"/>
      <c r="DV626" s="45"/>
      <c r="DW626" s="45"/>
      <c r="DX626" s="45"/>
      <c r="DY626" s="45"/>
      <c r="DZ626" s="45"/>
      <c r="EA626" s="45"/>
      <c r="EB626" s="45"/>
      <c r="EC626" s="45"/>
      <c r="ED626" s="45"/>
      <c r="EE626" s="45"/>
      <c r="EF626" s="45"/>
      <c r="EG626" s="45"/>
      <c r="EH626" s="45"/>
      <c r="EI626" s="45"/>
      <c r="EJ626" s="45"/>
      <c r="EK626" s="45"/>
      <c r="EL626" s="45"/>
      <c r="EM626" s="45"/>
      <c r="EN626" s="45"/>
      <c r="EO626" s="45"/>
      <c r="EP626" s="45"/>
      <c r="EQ626" s="45"/>
      <c r="ER626" s="45"/>
      <c r="ES626" s="45"/>
      <c r="ET626" s="45"/>
      <c r="EU626" s="45"/>
      <c r="EV626" s="8"/>
      <c r="EW626" s="8"/>
      <c r="EX626" s="8"/>
      <c r="EY626" s="8"/>
      <c r="EZ626" s="45"/>
      <c r="FA626" s="45"/>
      <c r="FB626" s="45"/>
      <c r="FC626" s="45"/>
      <c r="FD626" s="45"/>
      <c r="FE626" s="45"/>
      <c r="FF626" s="45"/>
      <c r="FG626" s="45"/>
      <c r="FH626" s="45"/>
      <c r="FI626" s="45"/>
      <c r="FJ626" s="45"/>
      <c r="FK626" s="45"/>
      <c r="FL626" s="45"/>
      <c r="FM626" s="45"/>
      <c r="FN626" s="45"/>
      <c r="FO626" s="45"/>
      <c r="FP626" s="45"/>
      <c r="FQ626" s="45"/>
      <c r="FR626" s="45"/>
      <c r="FS626" s="45"/>
    </row>
    <row r="627" spans="1:175" ht="15.5" x14ac:dyDescent="0.35">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8"/>
      <c r="AO627" s="8"/>
      <c r="AP627" s="8"/>
      <c r="AQ627" s="8"/>
      <c r="AR627" s="8"/>
      <c r="AS627" s="45"/>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45"/>
      <c r="DD627" s="45"/>
      <c r="DE627" s="45"/>
      <c r="DF627" s="45"/>
      <c r="DG627" s="45"/>
      <c r="DH627" s="45"/>
      <c r="DI627" s="45"/>
      <c r="DJ627" s="45"/>
      <c r="DK627" s="45"/>
      <c r="DL627" s="45"/>
      <c r="DM627" s="45"/>
      <c r="DN627" s="45"/>
      <c r="DO627" s="45"/>
      <c r="DP627" s="45"/>
      <c r="DQ627" s="45"/>
      <c r="DR627" s="45"/>
      <c r="DS627" s="45"/>
      <c r="DT627" s="45"/>
      <c r="DU627" s="45"/>
      <c r="DV627" s="45"/>
      <c r="DW627" s="45"/>
      <c r="DX627" s="45"/>
      <c r="DY627" s="45"/>
      <c r="DZ627" s="45"/>
      <c r="EA627" s="45"/>
      <c r="EB627" s="45"/>
      <c r="EC627" s="45"/>
      <c r="ED627" s="45"/>
      <c r="EE627" s="45"/>
      <c r="EF627" s="45"/>
      <c r="EG627" s="45"/>
      <c r="EH627" s="45"/>
      <c r="EI627" s="45"/>
      <c r="EJ627" s="45"/>
      <c r="EK627" s="45"/>
      <c r="EL627" s="45"/>
      <c r="EM627" s="45"/>
      <c r="EN627" s="45"/>
      <c r="EO627" s="45"/>
      <c r="EP627" s="45"/>
      <c r="EQ627" s="45"/>
      <c r="ER627" s="45"/>
      <c r="ES627" s="45"/>
      <c r="ET627" s="45"/>
      <c r="EU627" s="45"/>
      <c r="EV627" s="8"/>
      <c r="EW627" s="8"/>
      <c r="EX627" s="8"/>
      <c r="EY627" s="8"/>
      <c r="EZ627" s="45"/>
      <c r="FA627" s="45"/>
      <c r="FB627" s="45"/>
      <c r="FC627" s="45"/>
      <c r="FD627" s="45"/>
      <c r="FE627" s="45"/>
      <c r="FF627" s="45"/>
      <c r="FG627" s="45"/>
      <c r="FH627" s="45"/>
      <c r="FI627" s="45"/>
      <c r="FJ627" s="45"/>
      <c r="FK627" s="45"/>
      <c r="FL627" s="45"/>
      <c r="FM627" s="45"/>
      <c r="FN627" s="45"/>
      <c r="FO627" s="45"/>
      <c r="FP627" s="45"/>
      <c r="FQ627" s="45"/>
      <c r="FR627" s="45"/>
      <c r="FS627" s="45"/>
    </row>
    <row r="628" spans="1:175" ht="15.5" x14ac:dyDescent="0.35">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8"/>
      <c r="AO628" s="8"/>
      <c r="AP628" s="8"/>
      <c r="AQ628" s="8"/>
      <c r="AR628" s="8"/>
      <c r="AS628" s="45"/>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45"/>
      <c r="DD628" s="45"/>
      <c r="DE628" s="45"/>
      <c r="DF628" s="45"/>
      <c r="DG628" s="45"/>
      <c r="DH628" s="45"/>
      <c r="DI628" s="45"/>
      <c r="DJ628" s="45"/>
      <c r="DK628" s="45"/>
      <c r="DL628" s="45"/>
      <c r="DM628" s="45"/>
      <c r="DN628" s="45"/>
      <c r="DO628" s="45"/>
      <c r="DP628" s="45"/>
      <c r="DQ628" s="45"/>
      <c r="DR628" s="45"/>
      <c r="DS628" s="45"/>
      <c r="DT628" s="45"/>
      <c r="DU628" s="45"/>
      <c r="DV628" s="45"/>
      <c r="DW628" s="45"/>
      <c r="DX628" s="45"/>
      <c r="DY628" s="45"/>
      <c r="DZ628" s="45"/>
      <c r="EA628" s="45"/>
      <c r="EB628" s="45"/>
      <c r="EC628" s="45"/>
      <c r="ED628" s="45"/>
      <c r="EE628" s="45"/>
      <c r="EF628" s="45"/>
      <c r="EG628" s="45"/>
      <c r="EH628" s="45"/>
      <c r="EI628" s="45"/>
      <c r="EJ628" s="45"/>
      <c r="EK628" s="45"/>
      <c r="EL628" s="45"/>
      <c r="EM628" s="45"/>
      <c r="EN628" s="45"/>
      <c r="EO628" s="45"/>
      <c r="EP628" s="45"/>
      <c r="EQ628" s="45"/>
      <c r="ER628" s="45"/>
      <c r="ES628" s="45"/>
      <c r="ET628" s="45"/>
      <c r="EU628" s="45"/>
      <c r="EV628" s="8"/>
      <c r="EW628" s="8"/>
      <c r="EX628" s="8"/>
      <c r="EY628" s="8"/>
      <c r="EZ628" s="45"/>
      <c r="FA628" s="45"/>
      <c r="FB628" s="45"/>
      <c r="FC628" s="45"/>
      <c r="FD628" s="45"/>
      <c r="FE628" s="45"/>
      <c r="FF628" s="45"/>
      <c r="FG628" s="45"/>
      <c r="FH628" s="45"/>
      <c r="FI628" s="45"/>
      <c r="FJ628" s="45"/>
      <c r="FK628" s="45"/>
      <c r="FL628" s="45"/>
      <c r="FM628" s="45"/>
      <c r="FN628" s="45"/>
      <c r="FO628" s="45"/>
      <c r="FP628" s="45"/>
      <c r="FQ628" s="45"/>
      <c r="FR628" s="45"/>
      <c r="FS628" s="45"/>
    </row>
    <row r="629" spans="1:175" ht="15.5" x14ac:dyDescent="0.35">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8"/>
      <c r="AO629" s="8"/>
      <c r="AP629" s="8"/>
      <c r="AQ629" s="8"/>
      <c r="AR629" s="8"/>
      <c r="AS629" s="45"/>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45"/>
      <c r="DD629" s="45"/>
      <c r="DE629" s="45"/>
      <c r="DF629" s="45"/>
      <c r="DG629" s="45"/>
      <c r="DH629" s="45"/>
      <c r="DI629" s="45"/>
      <c r="DJ629" s="45"/>
      <c r="DK629" s="45"/>
      <c r="DL629" s="45"/>
      <c r="DM629" s="45"/>
      <c r="DN629" s="45"/>
      <c r="DO629" s="45"/>
      <c r="DP629" s="45"/>
      <c r="DQ629" s="45"/>
      <c r="DR629" s="45"/>
      <c r="DS629" s="45"/>
      <c r="DT629" s="45"/>
      <c r="DU629" s="45"/>
      <c r="DV629" s="45"/>
      <c r="DW629" s="45"/>
      <c r="DX629" s="45"/>
      <c r="DY629" s="45"/>
      <c r="DZ629" s="45"/>
      <c r="EA629" s="45"/>
      <c r="EB629" s="45"/>
      <c r="EC629" s="45"/>
      <c r="ED629" s="45"/>
      <c r="EE629" s="45"/>
      <c r="EF629" s="45"/>
      <c r="EG629" s="45"/>
      <c r="EH629" s="45"/>
      <c r="EI629" s="45"/>
      <c r="EJ629" s="45"/>
      <c r="EK629" s="45"/>
      <c r="EL629" s="45"/>
      <c r="EM629" s="45"/>
      <c r="EN629" s="45"/>
      <c r="EO629" s="45"/>
      <c r="EP629" s="45"/>
      <c r="EQ629" s="45"/>
      <c r="ER629" s="45"/>
      <c r="ES629" s="45"/>
      <c r="ET629" s="45"/>
      <c r="EU629" s="45"/>
      <c r="EV629" s="8"/>
      <c r="EW629" s="8"/>
      <c r="EX629" s="8"/>
      <c r="EY629" s="8"/>
      <c r="EZ629" s="45"/>
      <c r="FA629" s="45"/>
      <c r="FB629" s="45"/>
      <c r="FC629" s="45"/>
      <c r="FD629" s="45"/>
      <c r="FE629" s="45"/>
      <c r="FF629" s="45"/>
      <c r="FG629" s="45"/>
      <c r="FH629" s="45"/>
      <c r="FI629" s="45"/>
      <c r="FJ629" s="45"/>
      <c r="FK629" s="45"/>
      <c r="FL629" s="45"/>
      <c r="FM629" s="45"/>
      <c r="FN629" s="45"/>
      <c r="FO629" s="45"/>
      <c r="FP629" s="45"/>
      <c r="FQ629" s="45"/>
      <c r="FR629" s="45"/>
      <c r="FS629" s="45"/>
    </row>
    <row r="630" spans="1:175" ht="15.5" x14ac:dyDescent="0.35">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8"/>
      <c r="AO630" s="8"/>
      <c r="AP630" s="8"/>
      <c r="AQ630" s="8"/>
      <c r="AR630" s="8"/>
      <c r="AS630" s="45"/>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45"/>
      <c r="DD630" s="45"/>
      <c r="DE630" s="45"/>
      <c r="DF630" s="45"/>
      <c r="DG630" s="45"/>
      <c r="DH630" s="45"/>
      <c r="DI630" s="45"/>
      <c r="DJ630" s="45"/>
      <c r="DK630" s="45"/>
      <c r="DL630" s="45"/>
      <c r="DM630" s="45"/>
      <c r="DN630" s="45"/>
      <c r="DO630" s="45"/>
      <c r="DP630" s="45"/>
      <c r="DQ630" s="45"/>
      <c r="DR630" s="45"/>
      <c r="DS630" s="45"/>
      <c r="DT630" s="45"/>
      <c r="DU630" s="45"/>
      <c r="DV630" s="45"/>
      <c r="DW630" s="45"/>
      <c r="DX630" s="45"/>
      <c r="DY630" s="45"/>
      <c r="DZ630" s="45"/>
      <c r="EA630" s="45"/>
      <c r="EB630" s="45"/>
      <c r="EC630" s="45"/>
      <c r="ED630" s="45"/>
      <c r="EE630" s="45"/>
      <c r="EF630" s="45"/>
      <c r="EG630" s="45"/>
      <c r="EH630" s="45"/>
      <c r="EI630" s="45"/>
      <c r="EJ630" s="45"/>
      <c r="EK630" s="45"/>
      <c r="EL630" s="45"/>
      <c r="EM630" s="45"/>
      <c r="EN630" s="45"/>
      <c r="EO630" s="45"/>
      <c r="EP630" s="45"/>
      <c r="EQ630" s="45"/>
      <c r="ER630" s="45"/>
      <c r="ES630" s="45"/>
      <c r="ET630" s="45"/>
      <c r="EU630" s="45"/>
      <c r="EV630" s="8"/>
      <c r="EW630" s="8"/>
      <c r="EX630" s="8"/>
      <c r="EY630" s="8"/>
      <c r="EZ630" s="45"/>
      <c r="FA630" s="45"/>
      <c r="FB630" s="45"/>
      <c r="FC630" s="45"/>
      <c r="FD630" s="45"/>
      <c r="FE630" s="45"/>
      <c r="FF630" s="45"/>
      <c r="FG630" s="45"/>
      <c r="FH630" s="45"/>
      <c r="FI630" s="45"/>
      <c r="FJ630" s="45"/>
      <c r="FK630" s="45"/>
      <c r="FL630" s="45"/>
      <c r="FM630" s="45"/>
      <c r="FN630" s="45"/>
      <c r="FO630" s="45"/>
      <c r="FP630" s="45"/>
      <c r="FQ630" s="45"/>
      <c r="FR630" s="45"/>
      <c r="FS630" s="45"/>
    </row>
    <row r="631" spans="1:175" ht="15.5" x14ac:dyDescent="0.35">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8"/>
      <c r="AO631" s="8"/>
      <c r="AP631" s="8"/>
      <c r="AQ631" s="8"/>
      <c r="AR631" s="8"/>
      <c r="AS631" s="45"/>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45"/>
      <c r="DD631" s="45"/>
      <c r="DE631" s="45"/>
      <c r="DF631" s="45"/>
      <c r="DG631" s="45"/>
      <c r="DH631" s="45"/>
      <c r="DI631" s="45"/>
      <c r="DJ631" s="45"/>
      <c r="DK631" s="45"/>
      <c r="DL631" s="45"/>
      <c r="DM631" s="45"/>
      <c r="DN631" s="45"/>
      <c r="DO631" s="45"/>
      <c r="DP631" s="45"/>
      <c r="DQ631" s="45"/>
      <c r="DR631" s="45"/>
      <c r="DS631" s="45"/>
      <c r="DT631" s="45"/>
      <c r="DU631" s="45"/>
      <c r="DV631" s="45"/>
      <c r="DW631" s="45"/>
      <c r="DX631" s="45"/>
      <c r="DY631" s="45"/>
      <c r="DZ631" s="45"/>
      <c r="EA631" s="45"/>
      <c r="EB631" s="45"/>
      <c r="EC631" s="45"/>
      <c r="ED631" s="45"/>
      <c r="EE631" s="45"/>
      <c r="EF631" s="45"/>
      <c r="EG631" s="45"/>
      <c r="EH631" s="45"/>
      <c r="EI631" s="45"/>
      <c r="EJ631" s="45"/>
      <c r="EK631" s="45"/>
      <c r="EL631" s="45"/>
      <c r="EM631" s="45"/>
      <c r="EN631" s="45"/>
      <c r="EO631" s="45"/>
      <c r="EP631" s="45"/>
      <c r="EQ631" s="45"/>
      <c r="ER631" s="45"/>
      <c r="ES631" s="45"/>
      <c r="ET631" s="45"/>
      <c r="EU631" s="45"/>
      <c r="EV631" s="8"/>
      <c r="EW631" s="8"/>
      <c r="EX631" s="8"/>
      <c r="EY631" s="8"/>
      <c r="EZ631" s="45"/>
      <c r="FA631" s="45"/>
      <c r="FB631" s="45"/>
      <c r="FC631" s="45"/>
      <c r="FD631" s="45"/>
      <c r="FE631" s="45"/>
      <c r="FF631" s="45"/>
      <c r="FG631" s="45"/>
      <c r="FH631" s="45"/>
      <c r="FI631" s="45"/>
      <c r="FJ631" s="45"/>
      <c r="FK631" s="45"/>
      <c r="FL631" s="45"/>
      <c r="FM631" s="45"/>
      <c r="FN631" s="45"/>
      <c r="FO631" s="45"/>
      <c r="FP631" s="45"/>
      <c r="FQ631" s="45"/>
      <c r="FR631" s="45"/>
      <c r="FS631" s="45"/>
    </row>
    <row r="632" spans="1:175" ht="15.5" x14ac:dyDescent="0.35">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8"/>
      <c r="AO632" s="8"/>
      <c r="AP632" s="8"/>
      <c r="AQ632" s="8"/>
      <c r="AR632" s="8"/>
      <c r="AS632" s="45"/>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45"/>
      <c r="DD632" s="45"/>
      <c r="DE632" s="45"/>
      <c r="DF632" s="45"/>
      <c r="DG632" s="45"/>
      <c r="DH632" s="45"/>
      <c r="DI632" s="45"/>
      <c r="DJ632" s="45"/>
      <c r="DK632" s="45"/>
      <c r="DL632" s="45"/>
      <c r="DM632" s="45"/>
      <c r="DN632" s="45"/>
      <c r="DO632" s="45"/>
      <c r="DP632" s="45"/>
      <c r="DQ632" s="45"/>
      <c r="DR632" s="45"/>
      <c r="DS632" s="45"/>
      <c r="DT632" s="45"/>
      <c r="DU632" s="45"/>
      <c r="DV632" s="45"/>
      <c r="DW632" s="45"/>
      <c r="DX632" s="45"/>
      <c r="DY632" s="45"/>
      <c r="DZ632" s="45"/>
      <c r="EA632" s="45"/>
      <c r="EB632" s="45"/>
      <c r="EC632" s="45"/>
      <c r="ED632" s="45"/>
      <c r="EE632" s="45"/>
      <c r="EF632" s="45"/>
      <c r="EG632" s="45"/>
      <c r="EH632" s="45"/>
      <c r="EI632" s="45"/>
      <c r="EJ632" s="45"/>
      <c r="EK632" s="45"/>
      <c r="EL632" s="45"/>
      <c r="EM632" s="45"/>
      <c r="EN632" s="45"/>
      <c r="EO632" s="45"/>
      <c r="EP632" s="45"/>
      <c r="EQ632" s="45"/>
      <c r="ER632" s="45"/>
      <c r="ES632" s="45"/>
      <c r="ET632" s="45"/>
      <c r="EU632" s="45"/>
      <c r="EV632" s="8"/>
      <c r="EW632" s="8"/>
      <c r="EX632" s="8"/>
      <c r="EY632" s="8"/>
      <c r="EZ632" s="45"/>
      <c r="FA632" s="45"/>
      <c r="FB632" s="45"/>
      <c r="FC632" s="45"/>
      <c r="FD632" s="45"/>
      <c r="FE632" s="45"/>
      <c r="FF632" s="45"/>
      <c r="FG632" s="45"/>
      <c r="FH632" s="45"/>
      <c r="FI632" s="45"/>
      <c r="FJ632" s="45"/>
      <c r="FK632" s="45"/>
      <c r="FL632" s="45"/>
      <c r="FM632" s="45"/>
      <c r="FN632" s="45"/>
      <c r="FO632" s="45"/>
      <c r="FP632" s="45"/>
      <c r="FQ632" s="45"/>
      <c r="FR632" s="45"/>
      <c r="FS632" s="45"/>
    </row>
    <row r="633" spans="1:175" ht="15.5" x14ac:dyDescent="0.35">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8"/>
      <c r="AO633" s="8"/>
      <c r="AP633" s="8"/>
      <c r="AQ633" s="8"/>
      <c r="AR633" s="8"/>
      <c r="AS633" s="45"/>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45"/>
      <c r="DD633" s="45"/>
      <c r="DE633" s="45"/>
      <c r="DF633" s="45"/>
      <c r="DG633" s="45"/>
      <c r="DH633" s="45"/>
      <c r="DI633" s="45"/>
      <c r="DJ633" s="45"/>
      <c r="DK633" s="45"/>
      <c r="DL633" s="45"/>
      <c r="DM633" s="45"/>
      <c r="DN633" s="45"/>
      <c r="DO633" s="45"/>
      <c r="DP633" s="45"/>
      <c r="DQ633" s="45"/>
      <c r="DR633" s="45"/>
      <c r="DS633" s="45"/>
      <c r="DT633" s="45"/>
      <c r="DU633" s="45"/>
      <c r="DV633" s="45"/>
      <c r="DW633" s="45"/>
      <c r="DX633" s="45"/>
      <c r="DY633" s="45"/>
      <c r="DZ633" s="45"/>
      <c r="EA633" s="45"/>
      <c r="EB633" s="45"/>
      <c r="EC633" s="45"/>
      <c r="ED633" s="45"/>
      <c r="EE633" s="45"/>
      <c r="EF633" s="45"/>
      <c r="EG633" s="45"/>
      <c r="EH633" s="45"/>
      <c r="EI633" s="45"/>
      <c r="EJ633" s="45"/>
      <c r="EK633" s="45"/>
      <c r="EL633" s="45"/>
      <c r="EM633" s="45"/>
      <c r="EN633" s="45"/>
      <c r="EO633" s="45"/>
      <c r="EP633" s="45"/>
      <c r="EQ633" s="45"/>
      <c r="ER633" s="45"/>
      <c r="ES633" s="45"/>
      <c r="ET633" s="45"/>
      <c r="EU633" s="45"/>
      <c r="EV633" s="8"/>
      <c r="EW633" s="8"/>
      <c r="EX633" s="8"/>
      <c r="EY633" s="8"/>
      <c r="EZ633" s="45"/>
      <c r="FA633" s="45"/>
      <c r="FB633" s="45"/>
      <c r="FC633" s="45"/>
      <c r="FD633" s="45"/>
      <c r="FE633" s="45"/>
      <c r="FF633" s="45"/>
      <c r="FG633" s="45"/>
      <c r="FH633" s="45"/>
      <c r="FI633" s="45"/>
      <c r="FJ633" s="45"/>
      <c r="FK633" s="45"/>
      <c r="FL633" s="45"/>
      <c r="FM633" s="45"/>
      <c r="FN633" s="45"/>
      <c r="FO633" s="45"/>
      <c r="FP633" s="45"/>
      <c r="FQ633" s="45"/>
      <c r="FR633" s="45"/>
      <c r="FS633" s="45"/>
    </row>
    <row r="634" spans="1:175" ht="15.5" x14ac:dyDescent="0.35">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8"/>
      <c r="AO634" s="8"/>
      <c r="AP634" s="8"/>
      <c r="AQ634" s="8"/>
      <c r="AR634" s="8"/>
      <c r="AS634" s="45"/>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45"/>
      <c r="DD634" s="45"/>
      <c r="DE634" s="45"/>
      <c r="DF634" s="45"/>
      <c r="DG634" s="45"/>
      <c r="DH634" s="45"/>
      <c r="DI634" s="45"/>
      <c r="DJ634" s="45"/>
      <c r="DK634" s="45"/>
      <c r="DL634" s="45"/>
      <c r="DM634" s="45"/>
      <c r="DN634" s="45"/>
      <c r="DO634" s="45"/>
      <c r="DP634" s="45"/>
      <c r="DQ634" s="45"/>
      <c r="DR634" s="45"/>
      <c r="DS634" s="45"/>
      <c r="DT634" s="45"/>
      <c r="DU634" s="45"/>
      <c r="DV634" s="45"/>
      <c r="DW634" s="45"/>
      <c r="DX634" s="45"/>
      <c r="DY634" s="45"/>
      <c r="DZ634" s="45"/>
      <c r="EA634" s="45"/>
      <c r="EB634" s="45"/>
      <c r="EC634" s="45"/>
      <c r="ED634" s="45"/>
      <c r="EE634" s="45"/>
      <c r="EF634" s="45"/>
      <c r="EG634" s="45"/>
      <c r="EH634" s="45"/>
      <c r="EI634" s="45"/>
      <c r="EJ634" s="45"/>
      <c r="EK634" s="45"/>
      <c r="EL634" s="45"/>
      <c r="EM634" s="45"/>
      <c r="EN634" s="45"/>
      <c r="EO634" s="45"/>
      <c r="EP634" s="45"/>
      <c r="EQ634" s="45"/>
      <c r="ER634" s="45"/>
      <c r="ES634" s="45"/>
      <c r="ET634" s="45"/>
      <c r="EU634" s="45"/>
      <c r="EV634" s="8"/>
      <c r="EW634" s="8"/>
      <c r="EX634" s="8"/>
      <c r="EY634" s="8"/>
      <c r="EZ634" s="45"/>
      <c r="FA634" s="45"/>
      <c r="FB634" s="45"/>
      <c r="FC634" s="45"/>
      <c r="FD634" s="45"/>
      <c r="FE634" s="45"/>
      <c r="FF634" s="45"/>
      <c r="FG634" s="45"/>
      <c r="FH634" s="45"/>
      <c r="FI634" s="45"/>
      <c r="FJ634" s="45"/>
      <c r="FK634" s="45"/>
      <c r="FL634" s="45"/>
      <c r="FM634" s="45"/>
      <c r="FN634" s="45"/>
      <c r="FO634" s="45"/>
      <c r="FP634" s="45"/>
      <c r="FQ634" s="45"/>
      <c r="FR634" s="45"/>
      <c r="FS634" s="45"/>
    </row>
    <row r="635" spans="1:175" ht="15.5" x14ac:dyDescent="0.35">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8"/>
      <c r="AO635" s="8"/>
      <c r="AP635" s="8"/>
      <c r="AQ635" s="8"/>
      <c r="AR635" s="8"/>
      <c r="AS635" s="45"/>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45"/>
      <c r="DD635" s="45"/>
      <c r="DE635" s="45"/>
      <c r="DF635" s="45"/>
      <c r="DG635" s="45"/>
      <c r="DH635" s="45"/>
      <c r="DI635" s="45"/>
      <c r="DJ635" s="45"/>
      <c r="DK635" s="45"/>
      <c r="DL635" s="45"/>
      <c r="DM635" s="45"/>
      <c r="DN635" s="45"/>
      <c r="DO635" s="45"/>
      <c r="DP635" s="45"/>
      <c r="DQ635" s="45"/>
      <c r="DR635" s="45"/>
      <c r="DS635" s="45"/>
      <c r="DT635" s="45"/>
      <c r="DU635" s="45"/>
      <c r="DV635" s="45"/>
      <c r="DW635" s="45"/>
      <c r="DX635" s="45"/>
      <c r="DY635" s="45"/>
      <c r="DZ635" s="45"/>
      <c r="EA635" s="45"/>
      <c r="EB635" s="45"/>
      <c r="EC635" s="45"/>
      <c r="ED635" s="45"/>
      <c r="EE635" s="45"/>
      <c r="EF635" s="45"/>
      <c r="EG635" s="45"/>
      <c r="EH635" s="45"/>
      <c r="EI635" s="45"/>
      <c r="EJ635" s="45"/>
      <c r="EK635" s="45"/>
      <c r="EL635" s="45"/>
      <c r="EM635" s="45"/>
      <c r="EN635" s="45"/>
      <c r="EO635" s="45"/>
      <c r="EP635" s="45"/>
      <c r="EQ635" s="45"/>
      <c r="ER635" s="45"/>
      <c r="ES635" s="45"/>
      <c r="ET635" s="45"/>
      <c r="EU635" s="45"/>
      <c r="EV635" s="8"/>
      <c r="EW635" s="8"/>
      <c r="EX635" s="8"/>
      <c r="EY635" s="8"/>
      <c r="EZ635" s="45"/>
      <c r="FA635" s="45"/>
      <c r="FB635" s="45"/>
      <c r="FC635" s="45"/>
      <c r="FD635" s="45"/>
      <c r="FE635" s="45"/>
      <c r="FF635" s="45"/>
      <c r="FG635" s="45"/>
      <c r="FH635" s="45"/>
      <c r="FI635" s="45"/>
      <c r="FJ635" s="45"/>
      <c r="FK635" s="45"/>
      <c r="FL635" s="45"/>
      <c r="FM635" s="45"/>
      <c r="FN635" s="45"/>
      <c r="FO635" s="45"/>
      <c r="FP635" s="45"/>
      <c r="FQ635" s="45"/>
      <c r="FR635" s="45"/>
      <c r="FS635" s="45"/>
    </row>
    <row r="636" spans="1:175" ht="15.5" x14ac:dyDescent="0.35">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8"/>
      <c r="AO636" s="8"/>
      <c r="AP636" s="8"/>
      <c r="AQ636" s="8"/>
      <c r="AR636" s="8"/>
      <c r="AS636" s="45"/>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45"/>
      <c r="DD636" s="45"/>
      <c r="DE636" s="45"/>
      <c r="DF636" s="45"/>
      <c r="DG636" s="45"/>
      <c r="DH636" s="45"/>
      <c r="DI636" s="45"/>
      <c r="DJ636" s="45"/>
      <c r="DK636" s="45"/>
      <c r="DL636" s="45"/>
      <c r="DM636" s="45"/>
      <c r="DN636" s="45"/>
      <c r="DO636" s="45"/>
      <c r="DP636" s="45"/>
      <c r="DQ636" s="45"/>
      <c r="DR636" s="45"/>
      <c r="DS636" s="45"/>
      <c r="DT636" s="45"/>
      <c r="DU636" s="45"/>
      <c r="DV636" s="45"/>
      <c r="DW636" s="45"/>
      <c r="DX636" s="45"/>
      <c r="DY636" s="45"/>
      <c r="DZ636" s="45"/>
      <c r="EA636" s="45"/>
      <c r="EB636" s="45"/>
      <c r="EC636" s="45"/>
      <c r="ED636" s="45"/>
      <c r="EE636" s="45"/>
      <c r="EF636" s="45"/>
      <c r="EG636" s="45"/>
      <c r="EH636" s="45"/>
      <c r="EI636" s="45"/>
      <c r="EJ636" s="45"/>
      <c r="EK636" s="45"/>
      <c r="EL636" s="45"/>
      <c r="EM636" s="45"/>
      <c r="EN636" s="45"/>
      <c r="EO636" s="45"/>
      <c r="EP636" s="45"/>
      <c r="EQ636" s="45"/>
      <c r="ER636" s="45"/>
      <c r="ES636" s="45"/>
      <c r="ET636" s="45"/>
      <c r="EU636" s="45"/>
      <c r="EV636" s="8"/>
      <c r="EW636" s="8"/>
      <c r="EX636" s="8"/>
      <c r="EY636" s="8"/>
      <c r="EZ636" s="45"/>
      <c r="FA636" s="45"/>
      <c r="FB636" s="45"/>
      <c r="FC636" s="45"/>
      <c r="FD636" s="45"/>
      <c r="FE636" s="45"/>
      <c r="FF636" s="45"/>
      <c r="FG636" s="45"/>
      <c r="FH636" s="45"/>
      <c r="FI636" s="45"/>
      <c r="FJ636" s="45"/>
      <c r="FK636" s="45"/>
      <c r="FL636" s="45"/>
      <c r="FM636" s="45"/>
      <c r="FN636" s="45"/>
      <c r="FO636" s="45"/>
      <c r="FP636" s="45"/>
      <c r="FQ636" s="45"/>
      <c r="FR636" s="45"/>
      <c r="FS636" s="45"/>
    </row>
    <row r="637" spans="1:175" ht="15.5" x14ac:dyDescent="0.35">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8"/>
      <c r="AO637" s="8"/>
      <c r="AP637" s="8"/>
      <c r="AQ637" s="8"/>
      <c r="AR637" s="8"/>
      <c r="AS637" s="45"/>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45"/>
      <c r="DD637" s="45"/>
      <c r="DE637" s="45"/>
      <c r="DF637" s="45"/>
      <c r="DG637" s="45"/>
      <c r="DH637" s="45"/>
      <c r="DI637" s="45"/>
      <c r="DJ637" s="45"/>
      <c r="DK637" s="45"/>
      <c r="DL637" s="45"/>
      <c r="DM637" s="45"/>
      <c r="DN637" s="45"/>
      <c r="DO637" s="45"/>
      <c r="DP637" s="45"/>
      <c r="DQ637" s="45"/>
      <c r="DR637" s="45"/>
      <c r="DS637" s="45"/>
      <c r="DT637" s="45"/>
      <c r="DU637" s="45"/>
      <c r="DV637" s="45"/>
      <c r="DW637" s="45"/>
      <c r="DX637" s="45"/>
      <c r="DY637" s="45"/>
      <c r="DZ637" s="45"/>
      <c r="EA637" s="45"/>
      <c r="EB637" s="45"/>
      <c r="EC637" s="45"/>
      <c r="ED637" s="45"/>
      <c r="EE637" s="45"/>
      <c r="EF637" s="45"/>
      <c r="EG637" s="45"/>
      <c r="EH637" s="45"/>
      <c r="EI637" s="45"/>
      <c r="EJ637" s="45"/>
      <c r="EK637" s="45"/>
      <c r="EL637" s="45"/>
      <c r="EM637" s="45"/>
      <c r="EN637" s="45"/>
      <c r="EO637" s="45"/>
      <c r="EP637" s="45"/>
      <c r="EQ637" s="45"/>
      <c r="ER637" s="45"/>
      <c r="ES637" s="45"/>
      <c r="ET637" s="45"/>
      <c r="EU637" s="45"/>
      <c r="EV637" s="8"/>
      <c r="EW637" s="8"/>
      <c r="EX637" s="8"/>
      <c r="EY637" s="8"/>
      <c r="EZ637" s="45"/>
      <c r="FA637" s="45"/>
      <c r="FB637" s="45"/>
      <c r="FC637" s="45"/>
      <c r="FD637" s="45"/>
      <c r="FE637" s="45"/>
      <c r="FF637" s="45"/>
      <c r="FG637" s="45"/>
      <c r="FH637" s="45"/>
      <c r="FI637" s="45"/>
      <c r="FJ637" s="45"/>
      <c r="FK637" s="45"/>
      <c r="FL637" s="45"/>
      <c r="FM637" s="45"/>
      <c r="FN637" s="45"/>
      <c r="FO637" s="45"/>
      <c r="FP637" s="45"/>
      <c r="FQ637" s="45"/>
      <c r="FR637" s="45"/>
      <c r="FS637" s="45"/>
    </row>
    <row r="638" spans="1:175" ht="15.5" x14ac:dyDescent="0.35">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8"/>
      <c r="AO638" s="8"/>
      <c r="AP638" s="8"/>
      <c r="AQ638" s="8"/>
      <c r="AR638" s="8"/>
      <c r="AS638" s="45"/>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45"/>
      <c r="DD638" s="45"/>
      <c r="DE638" s="45"/>
      <c r="DF638" s="45"/>
      <c r="DG638" s="45"/>
      <c r="DH638" s="45"/>
      <c r="DI638" s="45"/>
      <c r="DJ638" s="45"/>
      <c r="DK638" s="45"/>
      <c r="DL638" s="45"/>
      <c r="DM638" s="45"/>
      <c r="DN638" s="45"/>
      <c r="DO638" s="45"/>
      <c r="DP638" s="45"/>
      <c r="DQ638" s="45"/>
      <c r="DR638" s="45"/>
      <c r="DS638" s="45"/>
      <c r="DT638" s="45"/>
      <c r="DU638" s="45"/>
      <c r="DV638" s="45"/>
      <c r="DW638" s="45"/>
      <c r="DX638" s="45"/>
      <c r="DY638" s="45"/>
      <c r="DZ638" s="45"/>
      <c r="EA638" s="45"/>
      <c r="EB638" s="45"/>
      <c r="EC638" s="45"/>
      <c r="ED638" s="45"/>
      <c r="EE638" s="45"/>
      <c r="EF638" s="45"/>
      <c r="EG638" s="45"/>
      <c r="EH638" s="45"/>
      <c r="EI638" s="45"/>
      <c r="EJ638" s="45"/>
      <c r="EK638" s="45"/>
      <c r="EL638" s="45"/>
      <c r="EM638" s="45"/>
      <c r="EN638" s="45"/>
      <c r="EO638" s="45"/>
      <c r="EP638" s="45"/>
      <c r="EQ638" s="45"/>
      <c r="ER638" s="45"/>
      <c r="ES638" s="45"/>
      <c r="ET638" s="45"/>
      <c r="EU638" s="45"/>
      <c r="EV638" s="8"/>
      <c r="EW638" s="8"/>
      <c r="EX638" s="8"/>
      <c r="EY638" s="8"/>
      <c r="EZ638" s="45"/>
      <c r="FA638" s="45"/>
      <c r="FB638" s="45"/>
      <c r="FC638" s="45"/>
      <c r="FD638" s="45"/>
      <c r="FE638" s="45"/>
      <c r="FF638" s="45"/>
      <c r="FG638" s="45"/>
      <c r="FH638" s="45"/>
      <c r="FI638" s="45"/>
      <c r="FJ638" s="45"/>
      <c r="FK638" s="45"/>
      <c r="FL638" s="45"/>
      <c r="FM638" s="45"/>
      <c r="FN638" s="45"/>
      <c r="FO638" s="45"/>
      <c r="FP638" s="45"/>
      <c r="FQ638" s="45"/>
      <c r="FR638" s="45"/>
      <c r="FS638" s="45"/>
    </row>
    <row r="639" spans="1:175" ht="15.5" x14ac:dyDescent="0.35">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8"/>
      <c r="AO639" s="8"/>
      <c r="AP639" s="8"/>
      <c r="AQ639" s="8"/>
      <c r="AR639" s="8"/>
      <c r="AS639" s="45"/>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45"/>
      <c r="DD639" s="45"/>
      <c r="DE639" s="45"/>
      <c r="DF639" s="45"/>
      <c r="DG639" s="45"/>
      <c r="DH639" s="45"/>
      <c r="DI639" s="45"/>
      <c r="DJ639" s="45"/>
      <c r="DK639" s="45"/>
      <c r="DL639" s="45"/>
      <c r="DM639" s="45"/>
      <c r="DN639" s="45"/>
      <c r="DO639" s="45"/>
      <c r="DP639" s="45"/>
      <c r="DQ639" s="45"/>
      <c r="DR639" s="45"/>
      <c r="DS639" s="45"/>
      <c r="DT639" s="45"/>
      <c r="DU639" s="45"/>
      <c r="DV639" s="45"/>
      <c r="DW639" s="45"/>
      <c r="DX639" s="45"/>
      <c r="DY639" s="45"/>
      <c r="DZ639" s="45"/>
      <c r="EA639" s="45"/>
      <c r="EB639" s="45"/>
      <c r="EC639" s="45"/>
      <c r="ED639" s="45"/>
      <c r="EE639" s="45"/>
      <c r="EF639" s="45"/>
      <c r="EG639" s="45"/>
      <c r="EH639" s="45"/>
      <c r="EI639" s="45"/>
      <c r="EJ639" s="45"/>
      <c r="EK639" s="45"/>
      <c r="EL639" s="45"/>
      <c r="EM639" s="45"/>
      <c r="EN639" s="45"/>
      <c r="EO639" s="45"/>
      <c r="EP639" s="45"/>
      <c r="EQ639" s="45"/>
      <c r="ER639" s="45"/>
      <c r="ES639" s="45"/>
      <c r="ET639" s="45"/>
      <c r="EU639" s="45"/>
      <c r="EV639" s="8"/>
      <c r="EW639" s="8"/>
      <c r="EX639" s="8"/>
      <c r="EY639" s="8"/>
      <c r="EZ639" s="45"/>
      <c r="FA639" s="45"/>
      <c r="FB639" s="45"/>
      <c r="FC639" s="45"/>
      <c r="FD639" s="45"/>
      <c r="FE639" s="45"/>
      <c r="FF639" s="45"/>
      <c r="FG639" s="45"/>
      <c r="FH639" s="45"/>
      <c r="FI639" s="45"/>
      <c r="FJ639" s="45"/>
      <c r="FK639" s="45"/>
      <c r="FL639" s="45"/>
      <c r="FM639" s="45"/>
      <c r="FN639" s="45"/>
      <c r="FO639" s="45"/>
      <c r="FP639" s="45"/>
      <c r="FQ639" s="45"/>
      <c r="FR639" s="45"/>
      <c r="FS639" s="45"/>
    </row>
    <row r="640" spans="1:175" ht="15.5" x14ac:dyDescent="0.35">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8"/>
      <c r="AO640" s="8"/>
      <c r="AP640" s="8"/>
      <c r="AQ640" s="8"/>
      <c r="AR640" s="8"/>
      <c r="AS640" s="45"/>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45"/>
      <c r="DD640" s="45"/>
      <c r="DE640" s="45"/>
      <c r="DF640" s="45"/>
      <c r="DG640" s="45"/>
      <c r="DH640" s="45"/>
      <c r="DI640" s="45"/>
      <c r="DJ640" s="45"/>
      <c r="DK640" s="45"/>
      <c r="DL640" s="45"/>
      <c r="DM640" s="45"/>
      <c r="DN640" s="45"/>
      <c r="DO640" s="45"/>
      <c r="DP640" s="45"/>
      <c r="DQ640" s="45"/>
      <c r="DR640" s="45"/>
      <c r="DS640" s="45"/>
      <c r="DT640" s="45"/>
      <c r="DU640" s="45"/>
      <c r="DV640" s="45"/>
      <c r="DW640" s="45"/>
      <c r="DX640" s="45"/>
      <c r="DY640" s="45"/>
      <c r="DZ640" s="45"/>
      <c r="EA640" s="45"/>
      <c r="EB640" s="45"/>
      <c r="EC640" s="45"/>
      <c r="ED640" s="45"/>
      <c r="EE640" s="45"/>
      <c r="EF640" s="45"/>
      <c r="EG640" s="45"/>
      <c r="EH640" s="45"/>
      <c r="EI640" s="45"/>
      <c r="EJ640" s="45"/>
      <c r="EK640" s="45"/>
      <c r="EL640" s="45"/>
      <c r="EM640" s="45"/>
      <c r="EN640" s="45"/>
      <c r="EO640" s="45"/>
      <c r="EP640" s="45"/>
      <c r="EQ640" s="45"/>
      <c r="ER640" s="45"/>
      <c r="ES640" s="45"/>
      <c r="ET640" s="45"/>
      <c r="EU640" s="45"/>
      <c r="EV640" s="8"/>
      <c r="EW640" s="8"/>
      <c r="EX640" s="8"/>
      <c r="EY640" s="8"/>
      <c r="EZ640" s="45"/>
      <c r="FA640" s="45"/>
      <c r="FB640" s="45"/>
      <c r="FC640" s="45"/>
      <c r="FD640" s="45"/>
      <c r="FE640" s="45"/>
      <c r="FF640" s="45"/>
      <c r="FG640" s="45"/>
      <c r="FH640" s="45"/>
      <c r="FI640" s="45"/>
      <c r="FJ640" s="45"/>
      <c r="FK640" s="45"/>
      <c r="FL640" s="45"/>
      <c r="FM640" s="45"/>
      <c r="FN640" s="45"/>
      <c r="FO640" s="45"/>
      <c r="FP640" s="45"/>
      <c r="FQ640" s="45"/>
      <c r="FR640" s="45"/>
      <c r="FS640" s="45"/>
    </row>
    <row r="641" spans="1:175" ht="15.5" x14ac:dyDescent="0.35">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8"/>
      <c r="AO641" s="8"/>
      <c r="AP641" s="8"/>
      <c r="AQ641" s="8"/>
      <c r="AR641" s="8"/>
      <c r="AS641" s="45"/>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45"/>
      <c r="DD641" s="45"/>
      <c r="DE641" s="45"/>
      <c r="DF641" s="45"/>
      <c r="DG641" s="45"/>
      <c r="DH641" s="45"/>
      <c r="DI641" s="45"/>
      <c r="DJ641" s="45"/>
      <c r="DK641" s="45"/>
      <c r="DL641" s="45"/>
      <c r="DM641" s="45"/>
      <c r="DN641" s="45"/>
      <c r="DO641" s="45"/>
      <c r="DP641" s="45"/>
      <c r="DQ641" s="45"/>
      <c r="DR641" s="45"/>
      <c r="DS641" s="45"/>
      <c r="DT641" s="45"/>
      <c r="DU641" s="45"/>
      <c r="DV641" s="45"/>
      <c r="DW641" s="45"/>
      <c r="DX641" s="45"/>
      <c r="DY641" s="45"/>
      <c r="DZ641" s="45"/>
      <c r="EA641" s="45"/>
      <c r="EB641" s="45"/>
      <c r="EC641" s="45"/>
      <c r="ED641" s="45"/>
      <c r="EE641" s="45"/>
      <c r="EF641" s="45"/>
      <c r="EG641" s="45"/>
      <c r="EH641" s="45"/>
      <c r="EI641" s="45"/>
      <c r="EJ641" s="45"/>
      <c r="EK641" s="45"/>
      <c r="EL641" s="45"/>
      <c r="EM641" s="45"/>
      <c r="EN641" s="45"/>
      <c r="EO641" s="45"/>
      <c r="EP641" s="45"/>
      <c r="EQ641" s="45"/>
      <c r="ER641" s="45"/>
      <c r="ES641" s="45"/>
      <c r="ET641" s="45"/>
      <c r="EU641" s="45"/>
      <c r="EV641" s="8"/>
      <c r="EW641" s="8"/>
      <c r="EX641" s="8"/>
      <c r="EY641" s="8"/>
      <c r="EZ641" s="45"/>
      <c r="FA641" s="45"/>
      <c r="FB641" s="45"/>
      <c r="FC641" s="45"/>
      <c r="FD641" s="45"/>
      <c r="FE641" s="45"/>
      <c r="FF641" s="45"/>
      <c r="FG641" s="45"/>
      <c r="FH641" s="45"/>
      <c r="FI641" s="45"/>
      <c r="FJ641" s="45"/>
      <c r="FK641" s="45"/>
      <c r="FL641" s="45"/>
      <c r="FM641" s="45"/>
      <c r="FN641" s="45"/>
      <c r="FO641" s="45"/>
      <c r="FP641" s="45"/>
      <c r="FQ641" s="45"/>
      <c r="FR641" s="45"/>
      <c r="FS641" s="45"/>
    </row>
    <row r="642" spans="1:175" ht="15.5" x14ac:dyDescent="0.35">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8"/>
      <c r="AO642" s="8"/>
      <c r="AP642" s="8"/>
      <c r="AQ642" s="8"/>
      <c r="AR642" s="8"/>
      <c r="AS642" s="45"/>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45"/>
      <c r="DD642" s="45"/>
      <c r="DE642" s="45"/>
      <c r="DF642" s="45"/>
      <c r="DG642" s="45"/>
      <c r="DH642" s="45"/>
      <c r="DI642" s="45"/>
      <c r="DJ642" s="45"/>
      <c r="DK642" s="45"/>
      <c r="DL642" s="45"/>
      <c r="DM642" s="45"/>
      <c r="DN642" s="45"/>
      <c r="DO642" s="45"/>
      <c r="DP642" s="45"/>
      <c r="DQ642" s="45"/>
      <c r="DR642" s="45"/>
      <c r="DS642" s="45"/>
      <c r="DT642" s="45"/>
      <c r="DU642" s="45"/>
      <c r="DV642" s="45"/>
      <c r="DW642" s="45"/>
      <c r="DX642" s="45"/>
      <c r="DY642" s="45"/>
      <c r="DZ642" s="45"/>
      <c r="EA642" s="45"/>
      <c r="EB642" s="45"/>
      <c r="EC642" s="45"/>
      <c r="ED642" s="45"/>
      <c r="EE642" s="45"/>
      <c r="EF642" s="45"/>
      <c r="EG642" s="45"/>
      <c r="EH642" s="45"/>
      <c r="EI642" s="45"/>
      <c r="EJ642" s="45"/>
      <c r="EK642" s="45"/>
      <c r="EL642" s="45"/>
      <c r="EM642" s="45"/>
      <c r="EN642" s="45"/>
      <c r="EO642" s="45"/>
      <c r="EP642" s="45"/>
      <c r="EQ642" s="45"/>
      <c r="ER642" s="45"/>
      <c r="ES642" s="45"/>
      <c r="ET642" s="45"/>
      <c r="EU642" s="45"/>
      <c r="EV642" s="8"/>
      <c r="EW642" s="8"/>
      <c r="EX642" s="8"/>
      <c r="EY642" s="8"/>
      <c r="EZ642" s="45"/>
      <c r="FA642" s="45"/>
      <c r="FB642" s="45"/>
      <c r="FC642" s="45"/>
      <c r="FD642" s="45"/>
      <c r="FE642" s="45"/>
      <c r="FF642" s="45"/>
      <c r="FG642" s="45"/>
      <c r="FH642" s="45"/>
      <c r="FI642" s="45"/>
      <c r="FJ642" s="45"/>
      <c r="FK642" s="45"/>
      <c r="FL642" s="45"/>
      <c r="FM642" s="45"/>
      <c r="FN642" s="45"/>
      <c r="FO642" s="45"/>
      <c r="FP642" s="45"/>
      <c r="FQ642" s="45"/>
      <c r="FR642" s="45"/>
      <c r="FS642" s="45"/>
    </row>
    <row r="643" spans="1:175" ht="15.5" x14ac:dyDescent="0.35">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8"/>
      <c r="AO643" s="8"/>
      <c r="AP643" s="8"/>
      <c r="AQ643" s="8"/>
      <c r="AR643" s="8"/>
      <c r="AS643" s="45"/>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45"/>
      <c r="DD643" s="45"/>
      <c r="DE643" s="45"/>
      <c r="DF643" s="45"/>
      <c r="DG643" s="45"/>
      <c r="DH643" s="45"/>
      <c r="DI643" s="45"/>
      <c r="DJ643" s="45"/>
      <c r="DK643" s="45"/>
      <c r="DL643" s="45"/>
      <c r="DM643" s="45"/>
      <c r="DN643" s="45"/>
      <c r="DO643" s="45"/>
      <c r="DP643" s="45"/>
      <c r="DQ643" s="45"/>
      <c r="DR643" s="45"/>
      <c r="DS643" s="45"/>
      <c r="DT643" s="45"/>
      <c r="DU643" s="45"/>
      <c r="DV643" s="45"/>
      <c r="DW643" s="45"/>
      <c r="DX643" s="45"/>
      <c r="DY643" s="45"/>
      <c r="DZ643" s="45"/>
      <c r="EA643" s="45"/>
      <c r="EB643" s="45"/>
      <c r="EC643" s="45"/>
      <c r="ED643" s="45"/>
      <c r="EE643" s="45"/>
      <c r="EF643" s="45"/>
      <c r="EG643" s="45"/>
      <c r="EH643" s="45"/>
      <c r="EI643" s="45"/>
      <c r="EJ643" s="45"/>
      <c r="EK643" s="45"/>
      <c r="EL643" s="45"/>
      <c r="EM643" s="45"/>
      <c r="EN643" s="45"/>
      <c r="EO643" s="45"/>
      <c r="EP643" s="45"/>
      <c r="EQ643" s="45"/>
      <c r="ER643" s="45"/>
      <c r="ES643" s="45"/>
      <c r="ET643" s="45"/>
      <c r="EU643" s="45"/>
      <c r="EV643" s="8"/>
      <c r="EW643" s="8"/>
      <c r="EX643" s="8"/>
      <c r="EY643" s="8"/>
      <c r="EZ643" s="45"/>
      <c r="FA643" s="45"/>
      <c r="FB643" s="45"/>
      <c r="FC643" s="45"/>
      <c r="FD643" s="45"/>
      <c r="FE643" s="45"/>
      <c r="FF643" s="45"/>
      <c r="FG643" s="45"/>
      <c r="FH643" s="45"/>
      <c r="FI643" s="45"/>
      <c r="FJ643" s="45"/>
      <c r="FK643" s="45"/>
      <c r="FL643" s="45"/>
      <c r="FM643" s="45"/>
      <c r="FN643" s="45"/>
      <c r="FO643" s="45"/>
      <c r="FP643" s="45"/>
      <c r="FQ643" s="45"/>
      <c r="FR643" s="45"/>
      <c r="FS643" s="45"/>
    </row>
    <row r="644" spans="1:175" ht="15.5" x14ac:dyDescent="0.35">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8"/>
      <c r="AO644" s="8"/>
      <c r="AP644" s="8"/>
      <c r="AQ644" s="8"/>
      <c r="AR644" s="8"/>
      <c r="AS644" s="45"/>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45"/>
      <c r="DD644" s="45"/>
      <c r="DE644" s="45"/>
      <c r="DF644" s="45"/>
      <c r="DG644" s="45"/>
      <c r="DH644" s="45"/>
      <c r="DI644" s="45"/>
      <c r="DJ644" s="45"/>
      <c r="DK644" s="45"/>
      <c r="DL644" s="45"/>
      <c r="DM644" s="45"/>
      <c r="DN644" s="45"/>
      <c r="DO644" s="45"/>
      <c r="DP644" s="45"/>
      <c r="DQ644" s="45"/>
      <c r="DR644" s="45"/>
      <c r="DS644" s="45"/>
      <c r="DT644" s="45"/>
      <c r="DU644" s="45"/>
      <c r="DV644" s="45"/>
      <c r="DW644" s="45"/>
      <c r="DX644" s="45"/>
      <c r="DY644" s="45"/>
      <c r="DZ644" s="45"/>
      <c r="EA644" s="45"/>
      <c r="EB644" s="45"/>
      <c r="EC644" s="45"/>
      <c r="ED644" s="45"/>
      <c r="EE644" s="45"/>
      <c r="EF644" s="45"/>
      <c r="EG644" s="45"/>
      <c r="EH644" s="45"/>
      <c r="EI644" s="45"/>
      <c r="EJ644" s="45"/>
      <c r="EK644" s="45"/>
      <c r="EL644" s="45"/>
      <c r="EM644" s="45"/>
      <c r="EN644" s="45"/>
      <c r="EO644" s="45"/>
      <c r="EP644" s="45"/>
      <c r="EQ644" s="45"/>
      <c r="ER644" s="45"/>
      <c r="ES644" s="45"/>
      <c r="ET644" s="45"/>
      <c r="EU644" s="45"/>
      <c r="EV644" s="8"/>
      <c r="EW644" s="8"/>
      <c r="EX644" s="8"/>
      <c r="EY644" s="8"/>
      <c r="EZ644" s="45"/>
      <c r="FA644" s="45"/>
      <c r="FB644" s="45"/>
      <c r="FC644" s="45"/>
      <c r="FD644" s="45"/>
      <c r="FE644" s="45"/>
      <c r="FF644" s="45"/>
      <c r="FG644" s="45"/>
      <c r="FH644" s="45"/>
      <c r="FI644" s="45"/>
      <c r="FJ644" s="45"/>
      <c r="FK644" s="45"/>
      <c r="FL644" s="45"/>
      <c r="FM644" s="45"/>
      <c r="FN644" s="45"/>
      <c r="FO644" s="45"/>
      <c r="FP644" s="45"/>
      <c r="FQ644" s="45"/>
      <c r="FR644" s="45"/>
      <c r="FS644" s="45"/>
    </row>
    <row r="645" spans="1:175" ht="15.5" x14ac:dyDescent="0.35">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8"/>
      <c r="AO645" s="8"/>
      <c r="AP645" s="8"/>
      <c r="AQ645" s="8"/>
      <c r="AR645" s="8"/>
      <c r="AS645" s="45"/>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45"/>
      <c r="DD645" s="45"/>
      <c r="DE645" s="45"/>
      <c r="DF645" s="45"/>
      <c r="DG645" s="45"/>
      <c r="DH645" s="45"/>
      <c r="DI645" s="45"/>
      <c r="DJ645" s="45"/>
      <c r="DK645" s="45"/>
      <c r="DL645" s="45"/>
      <c r="DM645" s="45"/>
      <c r="DN645" s="45"/>
      <c r="DO645" s="45"/>
      <c r="DP645" s="45"/>
      <c r="DQ645" s="45"/>
      <c r="DR645" s="45"/>
      <c r="DS645" s="45"/>
      <c r="DT645" s="45"/>
      <c r="DU645" s="45"/>
      <c r="DV645" s="45"/>
      <c r="DW645" s="45"/>
      <c r="DX645" s="45"/>
      <c r="DY645" s="45"/>
      <c r="DZ645" s="45"/>
      <c r="EA645" s="45"/>
      <c r="EB645" s="45"/>
      <c r="EC645" s="45"/>
      <c r="ED645" s="45"/>
      <c r="EE645" s="45"/>
      <c r="EF645" s="45"/>
      <c r="EG645" s="45"/>
      <c r="EH645" s="45"/>
      <c r="EI645" s="45"/>
      <c r="EJ645" s="45"/>
      <c r="EK645" s="45"/>
      <c r="EL645" s="45"/>
      <c r="EM645" s="45"/>
      <c r="EN645" s="45"/>
      <c r="EO645" s="45"/>
      <c r="EP645" s="45"/>
      <c r="EQ645" s="45"/>
      <c r="ER645" s="45"/>
      <c r="ES645" s="45"/>
      <c r="ET645" s="45"/>
      <c r="EU645" s="45"/>
      <c r="EV645" s="8"/>
      <c r="EW645" s="8"/>
      <c r="EX645" s="8"/>
      <c r="EY645" s="8"/>
      <c r="EZ645" s="45"/>
      <c r="FA645" s="45"/>
      <c r="FB645" s="45"/>
      <c r="FC645" s="45"/>
      <c r="FD645" s="45"/>
      <c r="FE645" s="45"/>
      <c r="FF645" s="45"/>
      <c r="FG645" s="45"/>
      <c r="FH645" s="45"/>
      <c r="FI645" s="45"/>
      <c r="FJ645" s="45"/>
      <c r="FK645" s="45"/>
      <c r="FL645" s="45"/>
      <c r="FM645" s="45"/>
      <c r="FN645" s="45"/>
      <c r="FO645" s="45"/>
      <c r="FP645" s="45"/>
      <c r="FQ645" s="45"/>
      <c r="FR645" s="45"/>
      <c r="FS645" s="45"/>
    </row>
    <row r="646" spans="1:175" ht="15.5" x14ac:dyDescent="0.35">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8"/>
      <c r="AO646" s="8"/>
      <c r="AP646" s="8"/>
      <c r="AQ646" s="8"/>
      <c r="AR646" s="8"/>
      <c r="AS646" s="45"/>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45"/>
      <c r="DD646" s="45"/>
      <c r="DE646" s="45"/>
      <c r="DF646" s="45"/>
      <c r="DG646" s="45"/>
      <c r="DH646" s="45"/>
      <c r="DI646" s="45"/>
      <c r="DJ646" s="45"/>
      <c r="DK646" s="45"/>
      <c r="DL646" s="45"/>
      <c r="DM646" s="45"/>
      <c r="DN646" s="45"/>
      <c r="DO646" s="45"/>
      <c r="DP646" s="45"/>
      <c r="DQ646" s="45"/>
      <c r="DR646" s="45"/>
      <c r="DS646" s="45"/>
      <c r="DT646" s="45"/>
      <c r="DU646" s="45"/>
      <c r="DV646" s="45"/>
      <c r="DW646" s="45"/>
      <c r="DX646" s="45"/>
      <c r="DY646" s="45"/>
      <c r="DZ646" s="45"/>
      <c r="EA646" s="45"/>
      <c r="EB646" s="45"/>
      <c r="EC646" s="45"/>
      <c r="ED646" s="45"/>
      <c r="EE646" s="45"/>
      <c r="EF646" s="45"/>
      <c r="EG646" s="45"/>
      <c r="EH646" s="45"/>
      <c r="EI646" s="45"/>
      <c r="EJ646" s="45"/>
      <c r="EK646" s="45"/>
      <c r="EL646" s="45"/>
      <c r="EM646" s="45"/>
      <c r="EN646" s="45"/>
      <c r="EO646" s="45"/>
      <c r="EP646" s="45"/>
      <c r="EQ646" s="45"/>
      <c r="ER646" s="45"/>
      <c r="ES646" s="45"/>
      <c r="ET646" s="45"/>
      <c r="EU646" s="45"/>
      <c r="EV646" s="8"/>
      <c r="EW646" s="8"/>
      <c r="EX646" s="8"/>
      <c r="EY646" s="8"/>
      <c r="EZ646" s="45"/>
      <c r="FA646" s="45"/>
      <c r="FB646" s="45"/>
      <c r="FC646" s="45"/>
      <c r="FD646" s="45"/>
      <c r="FE646" s="45"/>
      <c r="FF646" s="45"/>
      <c r="FG646" s="45"/>
      <c r="FH646" s="45"/>
      <c r="FI646" s="45"/>
      <c r="FJ646" s="45"/>
      <c r="FK646" s="45"/>
      <c r="FL646" s="45"/>
      <c r="FM646" s="45"/>
      <c r="FN646" s="45"/>
      <c r="FO646" s="45"/>
      <c r="FP646" s="45"/>
      <c r="FQ646" s="45"/>
      <c r="FR646" s="45"/>
      <c r="FS646" s="45"/>
    </row>
    <row r="647" spans="1:175" ht="15.5" x14ac:dyDescent="0.35">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8"/>
      <c r="AO647" s="8"/>
      <c r="AP647" s="8"/>
      <c r="AQ647" s="8"/>
      <c r="AR647" s="8"/>
      <c r="AS647" s="45"/>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45"/>
      <c r="DD647" s="45"/>
      <c r="DE647" s="45"/>
      <c r="DF647" s="45"/>
      <c r="DG647" s="45"/>
      <c r="DH647" s="45"/>
      <c r="DI647" s="45"/>
      <c r="DJ647" s="45"/>
      <c r="DK647" s="45"/>
      <c r="DL647" s="45"/>
      <c r="DM647" s="45"/>
      <c r="DN647" s="45"/>
      <c r="DO647" s="45"/>
      <c r="DP647" s="45"/>
      <c r="DQ647" s="45"/>
      <c r="DR647" s="45"/>
      <c r="DS647" s="45"/>
      <c r="DT647" s="45"/>
      <c r="DU647" s="45"/>
      <c r="DV647" s="45"/>
      <c r="DW647" s="45"/>
      <c r="DX647" s="45"/>
      <c r="DY647" s="45"/>
      <c r="DZ647" s="45"/>
      <c r="EA647" s="45"/>
      <c r="EB647" s="45"/>
      <c r="EC647" s="45"/>
      <c r="ED647" s="45"/>
      <c r="EE647" s="45"/>
      <c r="EF647" s="45"/>
      <c r="EG647" s="45"/>
      <c r="EH647" s="45"/>
      <c r="EI647" s="45"/>
      <c r="EJ647" s="45"/>
      <c r="EK647" s="45"/>
      <c r="EL647" s="45"/>
      <c r="EM647" s="45"/>
      <c r="EN647" s="45"/>
      <c r="EO647" s="45"/>
      <c r="EP647" s="45"/>
      <c r="EQ647" s="45"/>
      <c r="ER647" s="45"/>
      <c r="ES647" s="45"/>
      <c r="ET647" s="45"/>
      <c r="EU647" s="45"/>
      <c r="EV647" s="8"/>
      <c r="EW647" s="8"/>
      <c r="EX647" s="8"/>
      <c r="EY647" s="8"/>
      <c r="EZ647" s="45"/>
      <c r="FA647" s="45"/>
      <c r="FB647" s="45"/>
      <c r="FC647" s="45"/>
      <c r="FD647" s="45"/>
      <c r="FE647" s="45"/>
      <c r="FF647" s="45"/>
      <c r="FG647" s="45"/>
      <c r="FH647" s="45"/>
      <c r="FI647" s="45"/>
      <c r="FJ647" s="45"/>
      <c r="FK647" s="45"/>
      <c r="FL647" s="45"/>
      <c r="FM647" s="45"/>
      <c r="FN647" s="45"/>
      <c r="FO647" s="45"/>
      <c r="FP647" s="45"/>
      <c r="FQ647" s="45"/>
      <c r="FR647" s="45"/>
      <c r="FS647" s="45"/>
    </row>
    <row r="648" spans="1:175" ht="15.5" x14ac:dyDescent="0.35">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8"/>
      <c r="AO648" s="8"/>
      <c r="AP648" s="8"/>
      <c r="AQ648" s="8"/>
      <c r="AR648" s="8"/>
      <c r="AS648" s="45"/>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45"/>
      <c r="DD648" s="45"/>
      <c r="DE648" s="45"/>
      <c r="DF648" s="45"/>
      <c r="DG648" s="45"/>
      <c r="DH648" s="45"/>
      <c r="DI648" s="45"/>
      <c r="DJ648" s="45"/>
      <c r="DK648" s="45"/>
      <c r="DL648" s="45"/>
      <c r="DM648" s="45"/>
      <c r="DN648" s="45"/>
      <c r="DO648" s="45"/>
      <c r="DP648" s="45"/>
      <c r="DQ648" s="45"/>
      <c r="DR648" s="45"/>
      <c r="DS648" s="45"/>
      <c r="DT648" s="45"/>
      <c r="DU648" s="45"/>
      <c r="DV648" s="45"/>
      <c r="DW648" s="45"/>
      <c r="DX648" s="45"/>
      <c r="DY648" s="45"/>
      <c r="DZ648" s="45"/>
      <c r="EA648" s="45"/>
      <c r="EB648" s="45"/>
      <c r="EC648" s="45"/>
      <c r="ED648" s="45"/>
      <c r="EE648" s="45"/>
      <c r="EF648" s="45"/>
      <c r="EG648" s="45"/>
      <c r="EH648" s="45"/>
      <c r="EI648" s="45"/>
      <c r="EJ648" s="45"/>
      <c r="EK648" s="45"/>
      <c r="EL648" s="45"/>
      <c r="EM648" s="45"/>
      <c r="EN648" s="45"/>
      <c r="EO648" s="45"/>
      <c r="EP648" s="45"/>
      <c r="EQ648" s="45"/>
      <c r="ER648" s="45"/>
      <c r="ES648" s="45"/>
      <c r="ET648" s="45"/>
      <c r="EU648" s="45"/>
      <c r="EV648" s="8"/>
      <c r="EW648" s="8"/>
      <c r="EX648" s="8"/>
      <c r="EY648" s="8"/>
      <c r="EZ648" s="45"/>
      <c r="FA648" s="45"/>
      <c r="FB648" s="45"/>
      <c r="FC648" s="45"/>
      <c r="FD648" s="45"/>
      <c r="FE648" s="45"/>
      <c r="FF648" s="45"/>
      <c r="FG648" s="45"/>
      <c r="FH648" s="45"/>
      <c r="FI648" s="45"/>
      <c r="FJ648" s="45"/>
      <c r="FK648" s="45"/>
      <c r="FL648" s="45"/>
      <c r="FM648" s="45"/>
      <c r="FN648" s="45"/>
      <c r="FO648" s="45"/>
      <c r="FP648" s="45"/>
      <c r="FQ648" s="45"/>
      <c r="FR648" s="45"/>
      <c r="FS648" s="45"/>
    </row>
    <row r="649" spans="1:175" ht="15.5" x14ac:dyDescent="0.35">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8"/>
      <c r="AO649" s="8"/>
      <c r="AP649" s="8"/>
      <c r="AQ649" s="8"/>
      <c r="AR649" s="8"/>
      <c r="AS649" s="45"/>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45"/>
      <c r="DD649" s="45"/>
      <c r="DE649" s="45"/>
      <c r="DF649" s="45"/>
      <c r="DG649" s="45"/>
      <c r="DH649" s="45"/>
      <c r="DI649" s="45"/>
      <c r="DJ649" s="45"/>
      <c r="DK649" s="45"/>
      <c r="DL649" s="45"/>
      <c r="DM649" s="45"/>
      <c r="DN649" s="45"/>
      <c r="DO649" s="45"/>
      <c r="DP649" s="45"/>
      <c r="DQ649" s="45"/>
      <c r="DR649" s="45"/>
      <c r="DS649" s="45"/>
      <c r="DT649" s="45"/>
      <c r="DU649" s="45"/>
      <c r="DV649" s="45"/>
      <c r="DW649" s="45"/>
      <c r="DX649" s="45"/>
      <c r="DY649" s="45"/>
      <c r="DZ649" s="45"/>
      <c r="EA649" s="45"/>
      <c r="EB649" s="45"/>
      <c r="EC649" s="45"/>
      <c r="ED649" s="45"/>
      <c r="EE649" s="45"/>
      <c r="EF649" s="45"/>
      <c r="EG649" s="45"/>
      <c r="EH649" s="45"/>
      <c r="EI649" s="45"/>
      <c r="EJ649" s="45"/>
      <c r="EK649" s="45"/>
      <c r="EL649" s="45"/>
      <c r="EM649" s="45"/>
      <c r="EN649" s="45"/>
      <c r="EO649" s="45"/>
      <c r="EP649" s="45"/>
      <c r="EQ649" s="45"/>
      <c r="ER649" s="45"/>
      <c r="ES649" s="45"/>
      <c r="ET649" s="45"/>
      <c r="EU649" s="45"/>
      <c r="EV649" s="8"/>
      <c r="EW649" s="8"/>
      <c r="EX649" s="8"/>
      <c r="EY649" s="8"/>
      <c r="EZ649" s="45"/>
      <c r="FA649" s="45"/>
      <c r="FB649" s="45"/>
      <c r="FC649" s="45"/>
      <c r="FD649" s="45"/>
      <c r="FE649" s="45"/>
      <c r="FF649" s="45"/>
      <c r="FG649" s="45"/>
      <c r="FH649" s="45"/>
      <c r="FI649" s="45"/>
      <c r="FJ649" s="45"/>
      <c r="FK649" s="45"/>
      <c r="FL649" s="45"/>
      <c r="FM649" s="45"/>
      <c r="FN649" s="45"/>
      <c r="FO649" s="45"/>
      <c r="FP649" s="45"/>
      <c r="FQ649" s="45"/>
      <c r="FR649" s="45"/>
      <c r="FS649" s="45"/>
    </row>
    <row r="650" spans="1:175" ht="15.5" x14ac:dyDescent="0.35">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8"/>
      <c r="AO650" s="8"/>
      <c r="AP650" s="8"/>
      <c r="AQ650" s="8"/>
      <c r="AR650" s="8"/>
      <c r="AS650" s="45"/>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45"/>
      <c r="DD650" s="45"/>
      <c r="DE650" s="45"/>
      <c r="DF650" s="45"/>
      <c r="DG650" s="45"/>
      <c r="DH650" s="45"/>
      <c r="DI650" s="45"/>
      <c r="DJ650" s="45"/>
      <c r="DK650" s="45"/>
      <c r="DL650" s="45"/>
      <c r="DM650" s="45"/>
      <c r="DN650" s="45"/>
      <c r="DO650" s="45"/>
      <c r="DP650" s="45"/>
      <c r="DQ650" s="45"/>
      <c r="DR650" s="45"/>
      <c r="DS650" s="45"/>
      <c r="DT650" s="45"/>
      <c r="DU650" s="45"/>
      <c r="DV650" s="45"/>
      <c r="DW650" s="45"/>
      <c r="DX650" s="45"/>
      <c r="DY650" s="45"/>
      <c r="DZ650" s="45"/>
      <c r="EA650" s="45"/>
      <c r="EB650" s="45"/>
      <c r="EC650" s="45"/>
      <c r="ED650" s="45"/>
      <c r="EE650" s="45"/>
      <c r="EF650" s="45"/>
      <c r="EG650" s="45"/>
      <c r="EH650" s="45"/>
      <c r="EI650" s="45"/>
      <c r="EJ650" s="45"/>
      <c r="EK650" s="45"/>
      <c r="EL650" s="45"/>
      <c r="EM650" s="45"/>
      <c r="EN650" s="45"/>
      <c r="EO650" s="45"/>
      <c r="EP650" s="45"/>
      <c r="EQ650" s="45"/>
      <c r="ER650" s="45"/>
      <c r="ES650" s="45"/>
      <c r="ET650" s="45"/>
      <c r="EU650" s="45"/>
      <c r="EV650" s="8"/>
      <c r="EW650" s="8"/>
      <c r="EX650" s="8"/>
      <c r="EY650" s="8"/>
      <c r="EZ650" s="45"/>
      <c r="FA650" s="45"/>
      <c r="FB650" s="45"/>
      <c r="FC650" s="45"/>
      <c r="FD650" s="45"/>
      <c r="FE650" s="45"/>
      <c r="FF650" s="45"/>
      <c r="FG650" s="45"/>
      <c r="FH650" s="45"/>
      <c r="FI650" s="45"/>
      <c r="FJ650" s="45"/>
      <c r="FK650" s="45"/>
      <c r="FL650" s="45"/>
      <c r="FM650" s="45"/>
      <c r="FN650" s="45"/>
      <c r="FO650" s="45"/>
      <c r="FP650" s="45"/>
      <c r="FQ650" s="45"/>
      <c r="FR650" s="45"/>
      <c r="FS650" s="45"/>
    </row>
    <row r="651" spans="1:175" ht="15.5" x14ac:dyDescent="0.35">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8"/>
      <c r="AO651" s="8"/>
      <c r="AP651" s="8"/>
      <c r="AQ651" s="8"/>
      <c r="AR651" s="8"/>
      <c r="AS651" s="45"/>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45"/>
      <c r="DD651" s="45"/>
      <c r="DE651" s="45"/>
      <c r="DF651" s="45"/>
      <c r="DG651" s="45"/>
      <c r="DH651" s="45"/>
      <c r="DI651" s="45"/>
      <c r="DJ651" s="45"/>
      <c r="DK651" s="45"/>
      <c r="DL651" s="45"/>
      <c r="DM651" s="45"/>
      <c r="DN651" s="45"/>
      <c r="DO651" s="45"/>
      <c r="DP651" s="45"/>
      <c r="DQ651" s="45"/>
      <c r="DR651" s="45"/>
      <c r="DS651" s="45"/>
      <c r="DT651" s="45"/>
      <c r="DU651" s="45"/>
      <c r="DV651" s="45"/>
      <c r="DW651" s="45"/>
      <c r="DX651" s="45"/>
      <c r="DY651" s="45"/>
      <c r="DZ651" s="45"/>
      <c r="EA651" s="45"/>
      <c r="EB651" s="45"/>
      <c r="EC651" s="45"/>
      <c r="ED651" s="45"/>
      <c r="EE651" s="45"/>
      <c r="EF651" s="45"/>
      <c r="EG651" s="45"/>
      <c r="EH651" s="45"/>
      <c r="EI651" s="45"/>
      <c r="EJ651" s="45"/>
      <c r="EK651" s="45"/>
      <c r="EL651" s="45"/>
      <c r="EM651" s="45"/>
      <c r="EN651" s="45"/>
      <c r="EO651" s="45"/>
      <c r="EP651" s="45"/>
      <c r="EQ651" s="45"/>
      <c r="ER651" s="45"/>
      <c r="ES651" s="45"/>
      <c r="ET651" s="45"/>
      <c r="EU651" s="45"/>
      <c r="EV651" s="8"/>
      <c r="EW651" s="8"/>
      <c r="EX651" s="8"/>
      <c r="EY651" s="8"/>
      <c r="EZ651" s="45"/>
      <c r="FA651" s="45"/>
      <c r="FB651" s="45"/>
      <c r="FC651" s="45"/>
      <c r="FD651" s="45"/>
      <c r="FE651" s="45"/>
      <c r="FF651" s="45"/>
      <c r="FG651" s="45"/>
      <c r="FH651" s="45"/>
      <c r="FI651" s="45"/>
      <c r="FJ651" s="45"/>
      <c r="FK651" s="45"/>
      <c r="FL651" s="45"/>
      <c r="FM651" s="45"/>
      <c r="FN651" s="45"/>
      <c r="FO651" s="45"/>
      <c r="FP651" s="45"/>
      <c r="FQ651" s="45"/>
      <c r="FR651" s="45"/>
      <c r="FS651" s="45"/>
    </row>
    <row r="652" spans="1:175" ht="15.5" x14ac:dyDescent="0.35">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8"/>
      <c r="AO652" s="8"/>
      <c r="AP652" s="8"/>
      <c r="AQ652" s="8"/>
      <c r="AR652" s="8"/>
      <c r="AS652" s="45"/>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45"/>
      <c r="DD652" s="45"/>
      <c r="DE652" s="45"/>
      <c r="DF652" s="45"/>
      <c r="DG652" s="45"/>
      <c r="DH652" s="45"/>
      <c r="DI652" s="45"/>
      <c r="DJ652" s="45"/>
      <c r="DK652" s="45"/>
      <c r="DL652" s="45"/>
      <c r="DM652" s="45"/>
      <c r="DN652" s="45"/>
      <c r="DO652" s="45"/>
      <c r="DP652" s="45"/>
      <c r="DQ652" s="45"/>
      <c r="DR652" s="45"/>
      <c r="DS652" s="45"/>
      <c r="DT652" s="45"/>
      <c r="DU652" s="45"/>
      <c r="DV652" s="45"/>
      <c r="DW652" s="45"/>
      <c r="DX652" s="45"/>
      <c r="DY652" s="45"/>
      <c r="DZ652" s="45"/>
      <c r="EA652" s="45"/>
      <c r="EB652" s="45"/>
      <c r="EC652" s="45"/>
      <c r="ED652" s="45"/>
      <c r="EE652" s="45"/>
      <c r="EF652" s="45"/>
      <c r="EG652" s="45"/>
      <c r="EH652" s="45"/>
      <c r="EI652" s="45"/>
      <c r="EJ652" s="45"/>
      <c r="EK652" s="45"/>
      <c r="EL652" s="45"/>
      <c r="EM652" s="45"/>
      <c r="EN652" s="45"/>
      <c r="EO652" s="45"/>
      <c r="EP652" s="45"/>
      <c r="EQ652" s="45"/>
      <c r="ER652" s="45"/>
      <c r="ES652" s="45"/>
      <c r="ET652" s="45"/>
      <c r="EU652" s="45"/>
      <c r="EV652" s="8"/>
      <c r="EW652" s="8"/>
      <c r="EX652" s="8"/>
      <c r="EY652" s="8"/>
      <c r="EZ652" s="45"/>
      <c r="FA652" s="45"/>
      <c r="FB652" s="45"/>
      <c r="FC652" s="45"/>
      <c r="FD652" s="45"/>
      <c r="FE652" s="45"/>
      <c r="FF652" s="45"/>
      <c r="FG652" s="45"/>
      <c r="FH652" s="45"/>
      <c r="FI652" s="45"/>
      <c r="FJ652" s="45"/>
      <c r="FK652" s="45"/>
      <c r="FL652" s="45"/>
      <c r="FM652" s="45"/>
      <c r="FN652" s="45"/>
      <c r="FO652" s="45"/>
      <c r="FP652" s="45"/>
      <c r="FQ652" s="45"/>
      <c r="FR652" s="45"/>
      <c r="FS652" s="45"/>
    </row>
    <row r="653" spans="1:175" ht="15.5" x14ac:dyDescent="0.35">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8"/>
      <c r="AO653" s="8"/>
      <c r="AP653" s="8"/>
      <c r="AQ653" s="8"/>
      <c r="AR653" s="8"/>
      <c r="AS653" s="45"/>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45"/>
      <c r="DD653" s="45"/>
      <c r="DE653" s="45"/>
      <c r="DF653" s="45"/>
      <c r="DG653" s="45"/>
      <c r="DH653" s="45"/>
      <c r="DI653" s="45"/>
      <c r="DJ653" s="45"/>
      <c r="DK653" s="45"/>
      <c r="DL653" s="45"/>
      <c r="DM653" s="45"/>
      <c r="DN653" s="45"/>
      <c r="DO653" s="45"/>
      <c r="DP653" s="45"/>
      <c r="DQ653" s="45"/>
      <c r="DR653" s="45"/>
      <c r="DS653" s="45"/>
      <c r="DT653" s="45"/>
      <c r="DU653" s="45"/>
      <c r="DV653" s="45"/>
      <c r="DW653" s="45"/>
      <c r="DX653" s="45"/>
      <c r="DY653" s="45"/>
      <c r="DZ653" s="45"/>
      <c r="EA653" s="45"/>
      <c r="EB653" s="45"/>
      <c r="EC653" s="45"/>
      <c r="ED653" s="45"/>
      <c r="EE653" s="45"/>
      <c r="EF653" s="45"/>
      <c r="EG653" s="45"/>
      <c r="EH653" s="45"/>
      <c r="EI653" s="45"/>
      <c r="EJ653" s="45"/>
      <c r="EK653" s="45"/>
      <c r="EL653" s="45"/>
      <c r="EM653" s="45"/>
      <c r="EN653" s="45"/>
      <c r="EO653" s="45"/>
      <c r="EP653" s="45"/>
      <c r="EQ653" s="45"/>
      <c r="ER653" s="45"/>
      <c r="ES653" s="45"/>
      <c r="ET653" s="45"/>
      <c r="EU653" s="45"/>
      <c r="EV653" s="8"/>
      <c r="EW653" s="8"/>
      <c r="EX653" s="8"/>
      <c r="EY653" s="8"/>
      <c r="EZ653" s="45"/>
      <c r="FA653" s="45"/>
      <c r="FB653" s="45"/>
      <c r="FC653" s="45"/>
      <c r="FD653" s="45"/>
      <c r="FE653" s="45"/>
      <c r="FF653" s="45"/>
      <c r="FG653" s="45"/>
      <c r="FH653" s="45"/>
      <c r="FI653" s="45"/>
      <c r="FJ653" s="45"/>
      <c r="FK653" s="45"/>
      <c r="FL653" s="45"/>
      <c r="FM653" s="45"/>
      <c r="FN653" s="45"/>
      <c r="FO653" s="45"/>
      <c r="FP653" s="45"/>
      <c r="FQ653" s="45"/>
      <c r="FR653" s="45"/>
      <c r="FS653" s="45"/>
    </row>
    <row r="654" spans="1:175" ht="15.5" x14ac:dyDescent="0.35">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8"/>
      <c r="AO654" s="8"/>
      <c r="AP654" s="8"/>
      <c r="AQ654" s="8"/>
      <c r="AR654" s="8"/>
      <c r="AS654" s="45"/>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45"/>
      <c r="DD654" s="45"/>
      <c r="DE654" s="45"/>
      <c r="DF654" s="45"/>
      <c r="DG654" s="45"/>
      <c r="DH654" s="45"/>
      <c r="DI654" s="45"/>
      <c r="DJ654" s="45"/>
      <c r="DK654" s="45"/>
      <c r="DL654" s="45"/>
      <c r="DM654" s="45"/>
      <c r="DN654" s="45"/>
      <c r="DO654" s="45"/>
      <c r="DP654" s="45"/>
      <c r="DQ654" s="45"/>
      <c r="DR654" s="45"/>
      <c r="DS654" s="45"/>
      <c r="DT654" s="45"/>
      <c r="DU654" s="45"/>
      <c r="DV654" s="45"/>
      <c r="DW654" s="45"/>
      <c r="DX654" s="45"/>
      <c r="DY654" s="45"/>
      <c r="DZ654" s="45"/>
      <c r="EA654" s="45"/>
      <c r="EB654" s="45"/>
      <c r="EC654" s="45"/>
      <c r="ED654" s="45"/>
      <c r="EE654" s="45"/>
      <c r="EF654" s="45"/>
      <c r="EG654" s="45"/>
      <c r="EH654" s="45"/>
      <c r="EI654" s="45"/>
      <c r="EJ654" s="45"/>
      <c r="EK654" s="45"/>
      <c r="EL654" s="45"/>
      <c r="EM654" s="45"/>
      <c r="EN654" s="45"/>
      <c r="EO654" s="45"/>
      <c r="EP654" s="45"/>
      <c r="EQ654" s="45"/>
      <c r="ER654" s="45"/>
      <c r="ES654" s="45"/>
      <c r="ET654" s="45"/>
      <c r="EU654" s="45"/>
      <c r="EV654" s="8"/>
      <c r="EW654" s="8"/>
      <c r="EX654" s="8"/>
      <c r="EY654" s="8"/>
      <c r="EZ654" s="45"/>
      <c r="FA654" s="45"/>
      <c r="FB654" s="45"/>
      <c r="FC654" s="45"/>
      <c r="FD654" s="45"/>
      <c r="FE654" s="45"/>
      <c r="FF654" s="45"/>
      <c r="FG654" s="45"/>
      <c r="FH654" s="45"/>
      <c r="FI654" s="45"/>
      <c r="FJ654" s="45"/>
      <c r="FK654" s="45"/>
      <c r="FL654" s="45"/>
      <c r="FM654" s="45"/>
      <c r="FN654" s="45"/>
      <c r="FO654" s="45"/>
      <c r="FP654" s="45"/>
      <c r="FQ654" s="45"/>
      <c r="FR654" s="45"/>
      <c r="FS654" s="45"/>
    </row>
    <row r="655" spans="1:175" ht="15.5" x14ac:dyDescent="0.35">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8"/>
      <c r="AO655" s="8"/>
      <c r="AP655" s="8"/>
      <c r="AQ655" s="8"/>
      <c r="AR655" s="8"/>
      <c r="AS655" s="45"/>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45"/>
      <c r="DD655" s="45"/>
      <c r="DE655" s="45"/>
      <c r="DF655" s="45"/>
      <c r="DG655" s="45"/>
      <c r="DH655" s="45"/>
      <c r="DI655" s="45"/>
      <c r="DJ655" s="45"/>
      <c r="DK655" s="45"/>
      <c r="DL655" s="45"/>
      <c r="DM655" s="45"/>
      <c r="DN655" s="45"/>
      <c r="DO655" s="45"/>
      <c r="DP655" s="45"/>
      <c r="DQ655" s="45"/>
      <c r="DR655" s="45"/>
      <c r="DS655" s="45"/>
      <c r="DT655" s="45"/>
      <c r="DU655" s="45"/>
      <c r="DV655" s="45"/>
      <c r="DW655" s="45"/>
      <c r="DX655" s="45"/>
      <c r="DY655" s="45"/>
      <c r="DZ655" s="45"/>
      <c r="EA655" s="45"/>
      <c r="EB655" s="45"/>
      <c r="EC655" s="45"/>
      <c r="ED655" s="45"/>
      <c r="EE655" s="45"/>
      <c r="EF655" s="45"/>
      <c r="EG655" s="45"/>
      <c r="EH655" s="45"/>
      <c r="EI655" s="45"/>
      <c r="EJ655" s="45"/>
      <c r="EK655" s="45"/>
      <c r="EL655" s="45"/>
      <c r="EM655" s="45"/>
      <c r="EN655" s="45"/>
      <c r="EO655" s="45"/>
      <c r="EP655" s="45"/>
      <c r="EQ655" s="45"/>
      <c r="ER655" s="45"/>
      <c r="ES655" s="45"/>
      <c r="ET655" s="45"/>
      <c r="EU655" s="45"/>
      <c r="EV655" s="8"/>
      <c r="EW655" s="8"/>
      <c r="EX655" s="8"/>
      <c r="EY655" s="8"/>
      <c r="EZ655" s="45"/>
      <c r="FA655" s="45"/>
      <c r="FB655" s="45"/>
      <c r="FC655" s="45"/>
      <c r="FD655" s="45"/>
      <c r="FE655" s="45"/>
      <c r="FF655" s="45"/>
      <c r="FG655" s="45"/>
      <c r="FH655" s="45"/>
      <c r="FI655" s="45"/>
      <c r="FJ655" s="45"/>
      <c r="FK655" s="45"/>
      <c r="FL655" s="45"/>
      <c r="FM655" s="45"/>
      <c r="FN655" s="45"/>
      <c r="FO655" s="45"/>
      <c r="FP655" s="45"/>
      <c r="FQ655" s="45"/>
      <c r="FR655" s="45"/>
      <c r="FS655" s="45"/>
    </row>
    <row r="656" spans="1:175" ht="15.5" x14ac:dyDescent="0.35">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8"/>
      <c r="AO656" s="8"/>
      <c r="AP656" s="8"/>
      <c r="AQ656" s="8"/>
      <c r="AR656" s="8"/>
      <c r="AS656" s="45"/>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45"/>
      <c r="DD656" s="45"/>
      <c r="DE656" s="45"/>
      <c r="DF656" s="45"/>
      <c r="DG656" s="45"/>
      <c r="DH656" s="45"/>
      <c r="DI656" s="45"/>
      <c r="DJ656" s="45"/>
      <c r="DK656" s="45"/>
      <c r="DL656" s="45"/>
      <c r="DM656" s="45"/>
      <c r="DN656" s="45"/>
      <c r="DO656" s="45"/>
      <c r="DP656" s="45"/>
      <c r="DQ656" s="45"/>
      <c r="DR656" s="45"/>
      <c r="DS656" s="45"/>
      <c r="DT656" s="45"/>
      <c r="DU656" s="45"/>
      <c r="DV656" s="45"/>
      <c r="DW656" s="45"/>
      <c r="DX656" s="45"/>
      <c r="DY656" s="45"/>
      <c r="DZ656" s="45"/>
      <c r="EA656" s="45"/>
      <c r="EB656" s="45"/>
      <c r="EC656" s="45"/>
      <c r="ED656" s="45"/>
      <c r="EE656" s="45"/>
      <c r="EF656" s="45"/>
      <c r="EG656" s="45"/>
      <c r="EH656" s="45"/>
      <c r="EI656" s="45"/>
      <c r="EJ656" s="45"/>
      <c r="EK656" s="45"/>
      <c r="EL656" s="45"/>
      <c r="EM656" s="45"/>
      <c r="EN656" s="45"/>
      <c r="EO656" s="45"/>
      <c r="EP656" s="45"/>
      <c r="EQ656" s="45"/>
      <c r="ER656" s="45"/>
      <c r="ES656" s="45"/>
      <c r="ET656" s="45"/>
      <c r="EU656" s="45"/>
      <c r="EV656" s="8"/>
      <c r="EW656" s="8"/>
      <c r="EX656" s="8"/>
      <c r="EY656" s="8"/>
      <c r="EZ656" s="45"/>
      <c r="FA656" s="45"/>
      <c r="FB656" s="45"/>
      <c r="FC656" s="45"/>
      <c r="FD656" s="45"/>
      <c r="FE656" s="45"/>
      <c r="FF656" s="45"/>
      <c r="FG656" s="45"/>
      <c r="FH656" s="45"/>
      <c r="FI656" s="45"/>
      <c r="FJ656" s="45"/>
      <c r="FK656" s="45"/>
      <c r="FL656" s="45"/>
      <c r="FM656" s="45"/>
      <c r="FN656" s="45"/>
      <c r="FO656" s="45"/>
      <c r="FP656" s="45"/>
      <c r="FQ656" s="45"/>
      <c r="FR656" s="45"/>
      <c r="FS656" s="45"/>
    </row>
    <row r="657" spans="1:175" ht="15.5" x14ac:dyDescent="0.35">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8"/>
      <c r="AO657" s="8"/>
      <c r="AP657" s="8"/>
      <c r="AQ657" s="8"/>
      <c r="AR657" s="8"/>
      <c r="AS657" s="45"/>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45"/>
      <c r="DD657" s="45"/>
      <c r="DE657" s="45"/>
      <c r="DF657" s="45"/>
      <c r="DG657" s="45"/>
      <c r="DH657" s="45"/>
      <c r="DI657" s="45"/>
      <c r="DJ657" s="45"/>
      <c r="DK657" s="45"/>
      <c r="DL657" s="45"/>
      <c r="DM657" s="45"/>
      <c r="DN657" s="45"/>
      <c r="DO657" s="45"/>
      <c r="DP657" s="45"/>
      <c r="DQ657" s="45"/>
      <c r="DR657" s="45"/>
      <c r="DS657" s="45"/>
      <c r="DT657" s="45"/>
      <c r="DU657" s="45"/>
      <c r="DV657" s="45"/>
      <c r="DW657" s="45"/>
      <c r="DX657" s="45"/>
      <c r="DY657" s="45"/>
      <c r="DZ657" s="45"/>
      <c r="EA657" s="45"/>
      <c r="EB657" s="45"/>
      <c r="EC657" s="45"/>
      <c r="ED657" s="45"/>
      <c r="EE657" s="45"/>
      <c r="EF657" s="45"/>
      <c r="EG657" s="45"/>
      <c r="EH657" s="45"/>
      <c r="EI657" s="45"/>
      <c r="EJ657" s="45"/>
      <c r="EK657" s="45"/>
      <c r="EL657" s="45"/>
      <c r="EM657" s="45"/>
      <c r="EN657" s="45"/>
      <c r="EO657" s="45"/>
      <c r="EP657" s="45"/>
      <c r="EQ657" s="45"/>
      <c r="ER657" s="45"/>
      <c r="ES657" s="45"/>
      <c r="ET657" s="45"/>
      <c r="EU657" s="45"/>
      <c r="EV657" s="8"/>
      <c r="EW657" s="8"/>
      <c r="EX657" s="8"/>
      <c r="EY657" s="8"/>
      <c r="EZ657" s="45"/>
      <c r="FA657" s="45"/>
      <c r="FB657" s="45"/>
      <c r="FC657" s="45"/>
      <c r="FD657" s="45"/>
      <c r="FE657" s="45"/>
      <c r="FF657" s="45"/>
      <c r="FG657" s="45"/>
      <c r="FH657" s="45"/>
      <c r="FI657" s="45"/>
      <c r="FJ657" s="45"/>
      <c r="FK657" s="45"/>
      <c r="FL657" s="45"/>
      <c r="FM657" s="45"/>
      <c r="FN657" s="45"/>
      <c r="FO657" s="45"/>
      <c r="FP657" s="45"/>
      <c r="FQ657" s="45"/>
      <c r="FR657" s="45"/>
      <c r="FS657" s="45"/>
    </row>
    <row r="658" spans="1:175" ht="15.5" x14ac:dyDescent="0.35">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8"/>
      <c r="AO658" s="8"/>
      <c r="AP658" s="8"/>
      <c r="AQ658" s="8"/>
      <c r="AR658" s="8"/>
      <c r="AS658" s="45"/>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45"/>
      <c r="DD658" s="45"/>
      <c r="DE658" s="45"/>
      <c r="DF658" s="45"/>
      <c r="DG658" s="45"/>
      <c r="DH658" s="45"/>
      <c r="DI658" s="45"/>
      <c r="DJ658" s="45"/>
      <c r="DK658" s="45"/>
      <c r="DL658" s="45"/>
      <c r="DM658" s="45"/>
      <c r="DN658" s="45"/>
      <c r="DO658" s="45"/>
      <c r="DP658" s="45"/>
      <c r="DQ658" s="45"/>
      <c r="DR658" s="45"/>
      <c r="DS658" s="45"/>
      <c r="DT658" s="45"/>
      <c r="DU658" s="45"/>
      <c r="DV658" s="45"/>
      <c r="DW658" s="45"/>
      <c r="DX658" s="45"/>
      <c r="DY658" s="45"/>
      <c r="DZ658" s="45"/>
      <c r="EA658" s="45"/>
      <c r="EB658" s="45"/>
      <c r="EC658" s="45"/>
      <c r="ED658" s="45"/>
      <c r="EE658" s="45"/>
      <c r="EF658" s="45"/>
      <c r="EG658" s="45"/>
      <c r="EH658" s="45"/>
      <c r="EI658" s="45"/>
      <c r="EJ658" s="45"/>
      <c r="EK658" s="45"/>
      <c r="EL658" s="45"/>
      <c r="EM658" s="45"/>
      <c r="EN658" s="45"/>
      <c r="EO658" s="45"/>
      <c r="EP658" s="45"/>
      <c r="EQ658" s="45"/>
      <c r="ER658" s="45"/>
      <c r="ES658" s="45"/>
      <c r="ET658" s="45"/>
      <c r="EU658" s="45"/>
      <c r="EV658" s="8"/>
      <c r="EW658" s="8"/>
      <c r="EX658" s="8"/>
      <c r="EY658" s="8"/>
      <c r="EZ658" s="45"/>
      <c r="FA658" s="45"/>
      <c r="FB658" s="45"/>
      <c r="FC658" s="45"/>
      <c r="FD658" s="45"/>
      <c r="FE658" s="45"/>
      <c r="FF658" s="45"/>
      <c r="FG658" s="45"/>
      <c r="FH658" s="45"/>
      <c r="FI658" s="45"/>
      <c r="FJ658" s="45"/>
      <c r="FK658" s="45"/>
      <c r="FL658" s="45"/>
      <c r="FM658" s="45"/>
      <c r="FN658" s="45"/>
      <c r="FO658" s="45"/>
      <c r="FP658" s="45"/>
      <c r="FQ658" s="45"/>
      <c r="FR658" s="45"/>
      <c r="FS658" s="45"/>
    </row>
    <row r="659" spans="1:175" ht="15.5" x14ac:dyDescent="0.35">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8"/>
      <c r="AO659" s="8"/>
      <c r="AP659" s="8"/>
      <c r="AQ659" s="8"/>
      <c r="AR659" s="8"/>
      <c r="AS659" s="45"/>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45"/>
      <c r="DD659" s="45"/>
      <c r="DE659" s="45"/>
      <c r="DF659" s="45"/>
      <c r="DG659" s="45"/>
      <c r="DH659" s="45"/>
      <c r="DI659" s="45"/>
      <c r="DJ659" s="45"/>
      <c r="DK659" s="45"/>
      <c r="DL659" s="45"/>
      <c r="DM659" s="45"/>
      <c r="DN659" s="45"/>
      <c r="DO659" s="45"/>
      <c r="DP659" s="45"/>
      <c r="DQ659" s="45"/>
      <c r="DR659" s="45"/>
      <c r="DS659" s="45"/>
      <c r="DT659" s="45"/>
      <c r="DU659" s="45"/>
      <c r="DV659" s="45"/>
      <c r="DW659" s="45"/>
      <c r="DX659" s="45"/>
      <c r="DY659" s="45"/>
      <c r="DZ659" s="45"/>
      <c r="EA659" s="45"/>
      <c r="EB659" s="45"/>
      <c r="EC659" s="45"/>
      <c r="ED659" s="45"/>
      <c r="EE659" s="45"/>
      <c r="EF659" s="45"/>
      <c r="EG659" s="45"/>
      <c r="EH659" s="45"/>
      <c r="EI659" s="45"/>
      <c r="EJ659" s="45"/>
      <c r="EK659" s="45"/>
      <c r="EL659" s="45"/>
      <c r="EM659" s="45"/>
      <c r="EN659" s="45"/>
      <c r="EO659" s="45"/>
      <c r="EP659" s="45"/>
      <c r="EQ659" s="45"/>
      <c r="ER659" s="45"/>
      <c r="ES659" s="45"/>
      <c r="ET659" s="45"/>
      <c r="EU659" s="45"/>
      <c r="EV659" s="8"/>
      <c r="EW659" s="8"/>
      <c r="EX659" s="8"/>
      <c r="EY659" s="8"/>
      <c r="EZ659" s="45"/>
      <c r="FA659" s="45"/>
      <c r="FB659" s="45"/>
      <c r="FC659" s="45"/>
      <c r="FD659" s="45"/>
      <c r="FE659" s="45"/>
      <c r="FF659" s="45"/>
      <c r="FG659" s="45"/>
      <c r="FH659" s="45"/>
      <c r="FI659" s="45"/>
      <c r="FJ659" s="45"/>
      <c r="FK659" s="45"/>
      <c r="FL659" s="45"/>
      <c r="FM659" s="45"/>
      <c r="FN659" s="45"/>
      <c r="FO659" s="45"/>
      <c r="FP659" s="45"/>
      <c r="FQ659" s="45"/>
      <c r="FR659" s="45"/>
      <c r="FS659" s="45"/>
    </row>
    <row r="660" spans="1:175" ht="15.5" x14ac:dyDescent="0.35">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8"/>
      <c r="AO660" s="8"/>
      <c r="AP660" s="8"/>
      <c r="AQ660" s="8"/>
      <c r="AR660" s="8"/>
      <c r="AS660" s="45"/>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45"/>
      <c r="DD660" s="45"/>
      <c r="DE660" s="45"/>
      <c r="DF660" s="45"/>
      <c r="DG660" s="45"/>
      <c r="DH660" s="45"/>
      <c r="DI660" s="45"/>
      <c r="DJ660" s="45"/>
      <c r="DK660" s="45"/>
      <c r="DL660" s="45"/>
      <c r="DM660" s="45"/>
      <c r="DN660" s="45"/>
      <c r="DO660" s="45"/>
      <c r="DP660" s="45"/>
      <c r="DQ660" s="45"/>
      <c r="DR660" s="45"/>
      <c r="DS660" s="45"/>
      <c r="DT660" s="45"/>
      <c r="DU660" s="45"/>
      <c r="DV660" s="45"/>
      <c r="DW660" s="45"/>
      <c r="DX660" s="45"/>
      <c r="DY660" s="45"/>
      <c r="DZ660" s="45"/>
      <c r="EA660" s="45"/>
      <c r="EB660" s="45"/>
      <c r="EC660" s="45"/>
      <c r="ED660" s="45"/>
      <c r="EE660" s="45"/>
      <c r="EF660" s="45"/>
      <c r="EG660" s="45"/>
      <c r="EH660" s="45"/>
      <c r="EI660" s="45"/>
      <c r="EJ660" s="45"/>
      <c r="EK660" s="45"/>
      <c r="EL660" s="45"/>
      <c r="EM660" s="45"/>
      <c r="EN660" s="45"/>
      <c r="EO660" s="45"/>
      <c r="EP660" s="45"/>
      <c r="EQ660" s="45"/>
      <c r="ER660" s="45"/>
      <c r="ES660" s="45"/>
      <c r="ET660" s="45"/>
      <c r="EU660" s="45"/>
      <c r="EV660" s="8"/>
      <c r="EW660" s="8"/>
      <c r="EX660" s="8"/>
      <c r="EY660" s="8"/>
      <c r="EZ660" s="45"/>
      <c r="FA660" s="45"/>
      <c r="FB660" s="45"/>
      <c r="FC660" s="45"/>
      <c r="FD660" s="45"/>
      <c r="FE660" s="45"/>
      <c r="FF660" s="45"/>
      <c r="FG660" s="45"/>
      <c r="FH660" s="45"/>
      <c r="FI660" s="45"/>
      <c r="FJ660" s="45"/>
      <c r="FK660" s="45"/>
      <c r="FL660" s="45"/>
      <c r="FM660" s="45"/>
      <c r="FN660" s="45"/>
      <c r="FO660" s="45"/>
      <c r="FP660" s="45"/>
      <c r="FQ660" s="45"/>
      <c r="FR660" s="45"/>
      <c r="FS660" s="45"/>
    </row>
    <row r="661" spans="1:175" ht="15.5" x14ac:dyDescent="0.35">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8"/>
      <c r="AO661" s="8"/>
      <c r="AP661" s="8"/>
      <c r="AQ661" s="8"/>
      <c r="AR661" s="8"/>
      <c r="AS661" s="45"/>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45"/>
      <c r="DD661" s="45"/>
      <c r="DE661" s="45"/>
      <c r="DF661" s="45"/>
      <c r="DG661" s="45"/>
      <c r="DH661" s="45"/>
      <c r="DI661" s="45"/>
      <c r="DJ661" s="45"/>
      <c r="DK661" s="45"/>
      <c r="DL661" s="45"/>
      <c r="DM661" s="45"/>
      <c r="DN661" s="45"/>
      <c r="DO661" s="45"/>
      <c r="DP661" s="45"/>
      <c r="DQ661" s="45"/>
      <c r="DR661" s="45"/>
      <c r="DS661" s="45"/>
      <c r="DT661" s="45"/>
      <c r="DU661" s="45"/>
      <c r="DV661" s="45"/>
      <c r="DW661" s="45"/>
      <c r="DX661" s="45"/>
      <c r="DY661" s="45"/>
      <c r="DZ661" s="45"/>
      <c r="EA661" s="45"/>
      <c r="EB661" s="45"/>
      <c r="EC661" s="45"/>
      <c r="ED661" s="45"/>
      <c r="EE661" s="45"/>
      <c r="EF661" s="45"/>
      <c r="EG661" s="45"/>
      <c r="EH661" s="45"/>
      <c r="EI661" s="45"/>
      <c r="EJ661" s="45"/>
      <c r="EK661" s="45"/>
      <c r="EL661" s="45"/>
      <c r="EM661" s="45"/>
      <c r="EN661" s="45"/>
      <c r="EO661" s="45"/>
      <c r="EP661" s="45"/>
      <c r="EQ661" s="45"/>
      <c r="ER661" s="45"/>
      <c r="ES661" s="45"/>
      <c r="ET661" s="45"/>
      <c r="EU661" s="45"/>
      <c r="EV661" s="8"/>
      <c r="EW661" s="8"/>
      <c r="EX661" s="8"/>
      <c r="EY661" s="8"/>
      <c r="EZ661" s="45"/>
      <c r="FA661" s="45"/>
      <c r="FB661" s="45"/>
      <c r="FC661" s="45"/>
      <c r="FD661" s="45"/>
      <c r="FE661" s="45"/>
      <c r="FF661" s="45"/>
      <c r="FG661" s="45"/>
      <c r="FH661" s="45"/>
      <c r="FI661" s="45"/>
      <c r="FJ661" s="45"/>
      <c r="FK661" s="45"/>
      <c r="FL661" s="45"/>
      <c r="FM661" s="45"/>
      <c r="FN661" s="45"/>
      <c r="FO661" s="45"/>
      <c r="FP661" s="45"/>
      <c r="FQ661" s="45"/>
      <c r="FR661" s="45"/>
      <c r="FS661" s="45"/>
    </row>
    <row r="662" spans="1:175" ht="15.5" x14ac:dyDescent="0.35">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8"/>
      <c r="AO662" s="8"/>
      <c r="AP662" s="8"/>
      <c r="AQ662" s="8"/>
      <c r="AR662" s="8"/>
      <c r="AS662" s="45"/>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45"/>
      <c r="DD662" s="45"/>
      <c r="DE662" s="45"/>
      <c r="DF662" s="45"/>
      <c r="DG662" s="45"/>
      <c r="DH662" s="45"/>
      <c r="DI662" s="45"/>
      <c r="DJ662" s="45"/>
      <c r="DK662" s="45"/>
      <c r="DL662" s="45"/>
      <c r="DM662" s="45"/>
      <c r="DN662" s="45"/>
      <c r="DO662" s="45"/>
      <c r="DP662" s="45"/>
      <c r="DQ662" s="45"/>
      <c r="DR662" s="45"/>
      <c r="DS662" s="45"/>
      <c r="DT662" s="45"/>
      <c r="DU662" s="45"/>
      <c r="DV662" s="45"/>
      <c r="DW662" s="45"/>
      <c r="DX662" s="45"/>
      <c r="DY662" s="45"/>
      <c r="DZ662" s="45"/>
      <c r="EA662" s="45"/>
      <c r="EB662" s="45"/>
      <c r="EC662" s="45"/>
      <c r="ED662" s="45"/>
      <c r="EE662" s="45"/>
      <c r="EF662" s="45"/>
      <c r="EG662" s="45"/>
      <c r="EH662" s="45"/>
      <c r="EI662" s="45"/>
      <c r="EJ662" s="45"/>
      <c r="EK662" s="45"/>
      <c r="EL662" s="45"/>
      <c r="EM662" s="45"/>
      <c r="EN662" s="45"/>
      <c r="EO662" s="45"/>
      <c r="EP662" s="45"/>
      <c r="EQ662" s="45"/>
      <c r="ER662" s="45"/>
      <c r="ES662" s="45"/>
      <c r="ET662" s="45"/>
      <c r="EU662" s="45"/>
      <c r="EV662" s="8"/>
      <c r="EW662" s="8"/>
      <c r="EX662" s="8"/>
      <c r="EY662" s="8"/>
      <c r="EZ662" s="45"/>
      <c r="FA662" s="45"/>
      <c r="FB662" s="45"/>
      <c r="FC662" s="45"/>
      <c r="FD662" s="45"/>
      <c r="FE662" s="45"/>
      <c r="FF662" s="45"/>
      <c r="FG662" s="45"/>
      <c r="FH662" s="45"/>
      <c r="FI662" s="45"/>
      <c r="FJ662" s="45"/>
      <c r="FK662" s="45"/>
      <c r="FL662" s="45"/>
      <c r="FM662" s="45"/>
      <c r="FN662" s="45"/>
      <c r="FO662" s="45"/>
      <c r="FP662" s="45"/>
      <c r="FQ662" s="45"/>
      <c r="FR662" s="45"/>
      <c r="FS662" s="45"/>
    </row>
    <row r="663" spans="1:175" ht="15.5" x14ac:dyDescent="0.35">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8"/>
      <c r="AO663" s="8"/>
      <c r="AP663" s="8"/>
      <c r="AQ663" s="8"/>
      <c r="AR663" s="8"/>
      <c r="AS663" s="45"/>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45"/>
      <c r="DD663" s="45"/>
      <c r="DE663" s="45"/>
      <c r="DF663" s="45"/>
      <c r="DG663" s="45"/>
      <c r="DH663" s="45"/>
      <c r="DI663" s="45"/>
      <c r="DJ663" s="45"/>
      <c r="DK663" s="45"/>
      <c r="DL663" s="45"/>
      <c r="DM663" s="45"/>
      <c r="DN663" s="45"/>
      <c r="DO663" s="45"/>
      <c r="DP663" s="45"/>
      <c r="DQ663" s="45"/>
      <c r="DR663" s="45"/>
      <c r="DS663" s="45"/>
      <c r="DT663" s="45"/>
      <c r="DU663" s="45"/>
      <c r="DV663" s="45"/>
      <c r="DW663" s="45"/>
      <c r="DX663" s="45"/>
      <c r="DY663" s="45"/>
      <c r="DZ663" s="45"/>
      <c r="EA663" s="45"/>
      <c r="EB663" s="45"/>
      <c r="EC663" s="45"/>
      <c r="ED663" s="45"/>
      <c r="EE663" s="45"/>
      <c r="EF663" s="45"/>
      <c r="EG663" s="45"/>
      <c r="EH663" s="45"/>
      <c r="EI663" s="45"/>
      <c r="EJ663" s="45"/>
      <c r="EK663" s="45"/>
      <c r="EL663" s="45"/>
      <c r="EM663" s="45"/>
      <c r="EN663" s="45"/>
      <c r="EO663" s="45"/>
      <c r="EP663" s="45"/>
      <c r="EQ663" s="45"/>
      <c r="ER663" s="45"/>
      <c r="ES663" s="45"/>
      <c r="ET663" s="45"/>
      <c r="EU663" s="45"/>
      <c r="EV663" s="8"/>
      <c r="EW663" s="8"/>
      <c r="EX663" s="8"/>
      <c r="EY663" s="8"/>
      <c r="EZ663" s="45"/>
      <c r="FA663" s="45"/>
      <c r="FB663" s="45"/>
      <c r="FC663" s="45"/>
      <c r="FD663" s="45"/>
      <c r="FE663" s="45"/>
      <c r="FF663" s="45"/>
      <c r="FG663" s="45"/>
      <c r="FH663" s="45"/>
      <c r="FI663" s="45"/>
      <c r="FJ663" s="45"/>
      <c r="FK663" s="45"/>
      <c r="FL663" s="45"/>
      <c r="FM663" s="45"/>
      <c r="FN663" s="45"/>
      <c r="FO663" s="45"/>
      <c r="FP663" s="45"/>
      <c r="FQ663" s="45"/>
      <c r="FR663" s="45"/>
      <c r="FS663" s="45"/>
    </row>
    <row r="664" spans="1:175" ht="15.5" x14ac:dyDescent="0.35">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8"/>
      <c r="AO664" s="8"/>
      <c r="AP664" s="8"/>
      <c r="AQ664" s="8"/>
      <c r="AR664" s="8"/>
      <c r="AS664" s="45"/>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45"/>
      <c r="DD664" s="45"/>
      <c r="DE664" s="45"/>
      <c r="DF664" s="45"/>
      <c r="DG664" s="45"/>
      <c r="DH664" s="45"/>
      <c r="DI664" s="45"/>
      <c r="DJ664" s="45"/>
      <c r="DK664" s="45"/>
      <c r="DL664" s="45"/>
      <c r="DM664" s="45"/>
      <c r="DN664" s="45"/>
      <c r="DO664" s="45"/>
      <c r="DP664" s="45"/>
      <c r="DQ664" s="45"/>
      <c r="DR664" s="45"/>
      <c r="DS664" s="45"/>
      <c r="DT664" s="45"/>
      <c r="DU664" s="45"/>
      <c r="DV664" s="45"/>
      <c r="DW664" s="45"/>
      <c r="DX664" s="45"/>
      <c r="DY664" s="45"/>
      <c r="DZ664" s="45"/>
      <c r="EA664" s="45"/>
      <c r="EB664" s="45"/>
      <c r="EC664" s="45"/>
      <c r="ED664" s="45"/>
      <c r="EE664" s="45"/>
      <c r="EF664" s="45"/>
      <c r="EG664" s="45"/>
      <c r="EH664" s="45"/>
      <c r="EI664" s="45"/>
      <c r="EJ664" s="45"/>
      <c r="EK664" s="45"/>
      <c r="EL664" s="45"/>
      <c r="EM664" s="45"/>
      <c r="EN664" s="45"/>
      <c r="EO664" s="45"/>
      <c r="EP664" s="45"/>
      <c r="EQ664" s="45"/>
      <c r="ER664" s="45"/>
      <c r="ES664" s="45"/>
      <c r="ET664" s="45"/>
      <c r="EU664" s="45"/>
      <c r="EV664" s="8"/>
      <c r="EW664" s="8"/>
      <c r="EX664" s="8"/>
      <c r="EY664" s="8"/>
      <c r="EZ664" s="45"/>
      <c r="FA664" s="45"/>
      <c r="FB664" s="45"/>
      <c r="FC664" s="45"/>
      <c r="FD664" s="45"/>
      <c r="FE664" s="45"/>
      <c r="FF664" s="45"/>
      <c r="FG664" s="45"/>
      <c r="FH664" s="45"/>
      <c r="FI664" s="45"/>
      <c r="FJ664" s="45"/>
      <c r="FK664" s="45"/>
      <c r="FL664" s="45"/>
      <c r="FM664" s="45"/>
      <c r="FN664" s="45"/>
      <c r="FO664" s="45"/>
      <c r="FP664" s="45"/>
      <c r="FQ664" s="45"/>
      <c r="FR664" s="45"/>
      <c r="FS664" s="45"/>
    </row>
    <row r="665" spans="1:175" ht="15.5" x14ac:dyDescent="0.35">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8"/>
      <c r="AO665" s="8"/>
      <c r="AP665" s="8"/>
      <c r="AQ665" s="8"/>
      <c r="AR665" s="8"/>
      <c r="AS665" s="45"/>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45"/>
      <c r="DD665" s="45"/>
      <c r="DE665" s="45"/>
      <c r="DF665" s="45"/>
      <c r="DG665" s="45"/>
      <c r="DH665" s="45"/>
      <c r="DI665" s="45"/>
      <c r="DJ665" s="45"/>
      <c r="DK665" s="45"/>
      <c r="DL665" s="45"/>
      <c r="DM665" s="45"/>
      <c r="DN665" s="45"/>
      <c r="DO665" s="45"/>
      <c r="DP665" s="45"/>
      <c r="DQ665" s="45"/>
      <c r="DR665" s="45"/>
      <c r="DS665" s="45"/>
      <c r="DT665" s="45"/>
      <c r="DU665" s="45"/>
      <c r="DV665" s="45"/>
      <c r="DW665" s="45"/>
      <c r="DX665" s="45"/>
      <c r="DY665" s="45"/>
      <c r="DZ665" s="45"/>
      <c r="EA665" s="45"/>
      <c r="EB665" s="45"/>
      <c r="EC665" s="45"/>
      <c r="ED665" s="45"/>
      <c r="EE665" s="45"/>
      <c r="EF665" s="45"/>
      <c r="EG665" s="45"/>
      <c r="EH665" s="45"/>
      <c r="EI665" s="45"/>
      <c r="EJ665" s="45"/>
      <c r="EK665" s="45"/>
      <c r="EL665" s="45"/>
      <c r="EM665" s="45"/>
      <c r="EN665" s="45"/>
      <c r="EO665" s="45"/>
      <c r="EP665" s="45"/>
      <c r="EQ665" s="45"/>
      <c r="ER665" s="45"/>
      <c r="ES665" s="45"/>
      <c r="ET665" s="45"/>
      <c r="EU665" s="45"/>
      <c r="EV665" s="8"/>
      <c r="EW665" s="8"/>
      <c r="EX665" s="8"/>
      <c r="EY665" s="8"/>
      <c r="EZ665" s="45"/>
      <c r="FA665" s="45"/>
      <c r="FB665" s="45"/>
      <c r="FC665" s="45"/>
      <c r="FD665" s="45"/>
      <c r="FE665" s="45"/>
      <c r="FF665" s="45"/>
      <c r="FG665" s="45"/>
      <c r="FH665" s="45"/>
      <c r="FI665" s="45"/>
      <c r="FJ665" s="45"/>
      <c r="FK665" s="45"/>
      <c r="FL665" s="45"/>
      <c r="FM665" s="45"/>
      <c r="FN665" s="45"/>
      <c r="FO665" s="45"/>
      <c r="FP665" s="45"/>
      <c r="FQ665" s="45"/>
      <c r="FR665" s="45"/>
      <c r="FS665" s="45"/>
    </row>
    <row r="666" spans="1:175" ht="15.5" x14ac:dyDescent="0.35">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8"/>
      <c r="AO666" s="8"/>
      <c r="AP666" s="8"/>
      <c r="AQ666" s="8"/>
      <c r="AR666" s="8"/>
      <c r="AS666" s="45"/>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45"/>
      <c r="DD666" s="45"/>
      <c r="DE666" s="45"/>
      <c r="DF666" s="45"/>
      <c r="DG666" s="45"/>
      <c r="DH666" s="45"/>
      <c r="DI666" s="45"/>
      <c r="DJ666" s="45"/>
      <c r="DK666" s="45"/>
      <c r="DL666" s="45"/>
      <c r="DM666" s="45"/>
      <c r="DN666" s="45"/>
      <c r="DO666" s="45"/>
      <c r="DP666" s="45"/>
      <c r="DQ666" s="45"/>
      <c r="DR666" s="45"/>
      <c r="DS666" s="45"/>
      <c r="DT666" s="45"/>
      <c r="DU666" s="45"/>
      <c r="DV666" s="45"/>
      <c r="DW666" s="45"/>
      <c r="DX666" s="45"/>
      <c r="DY666" s="45"/>
      <c r="DZ666" s="45"/>
      <c r="EA666" s="45"/>
      <c r="EB666" s="45"/>
      <c r="EC666" s="45"/>
      <c r="ED666" s="45"/>
      <c r="EE666" s="45"/>
      <c r="EF666" s="45"/>
      <c r="EG666" s="45"/>
      <c r="EH666" s="45"/>
      <c r="EI666" s="45"/>
      <c r="EJ666" s="45"/>
      <c r="EK666" s="45"/>
      <c r="EL666" s="45"/>
      <c r="EM666" s="45"/>
      <c r="EN666" s="45"/>
      <c r="EO666" s="45"/>
      <c r="EP666" s="45"/>
      <c r="EQ666" s="45"/>
      <c r="ER666" s="45"/>
      <c r="ES666" s="45"/>
      <c r="ET666" s="45"/>
      <c r="EU666" s="45"/>
      <c r="EV666" s="8"/>
      <c r="EW666" s="8"/>
      <c r="EX666" s="8"/>
      <c r="EY666" s="8"/>
      <c r="EZ666" s="45"/>
      <c r="FA666" s="45"/>
      <c r="FB666" s="45"/>
      <c r="FC666" s="45"/>
      <c r="FD666" s="45"/>
      <c r="FE666" s="45"/>
      <c r="FF666" s="45"/>
      <c r="FG666" s="45"/>
      <c r="FH666" s="45"/>
      <c r="FI666" s="45"/>
      <c r="FJ666" s="45"/>
      <c r="FK666" s="45"/>
      <c r="FL666" s="45"/>
      <c r="FM666" s="45"/>
      <c r="FN666" s="45"/>
      <c r="FO666" s="45"/>
      <c r="FP666" s="45"/>
      <c r="FQ666" s="45"/>
      <c r="FR666" s="45"/>
      <c r="FS666" s="45"/>
    </row>
    <row r="667" spans="1:175" ht="15.5" x14ac:dyDescent="0.35">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8"/>
      <c r="AO667" s="8"/>
      <c r="AP667" s="8"/>
      <c r="AQ667" s="8"/>
      <c r="AR667" s="8"/>
      <c r="AS667" s="45"/>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45"/>
      <c r="DD667" s="45"/>
      <c r="DE667" s="45"/>
      <c r="DF667" s="45"/>
      <c r="DG667" s="45"/>
      <c r="DH667" s="45"/>
      <c r="DI667" s="45"/>
      <c r="DJ667" s="45"/>
      <c r="DK667" s="45"/>
      <c r="DL667" s="45"/>
      <c r="DM667" s="45"/>
      <c r="DN667" s="45"/>
      <c r="DO667" s="45"/>
      <c r="DP667" s="45"/>
      <c r="DQ667" s="45"/>
      <c r="DR667" s="45"/>
      <c r="DS667" s="45"/>
      <c r="DT667" s="45"/>
      <c r="DU667" s="45"/>
      <c r="DV667" s="45"/>
      <c r="DW667" s="45"/>
      <c r="DX667" s="45"/>
      <c r="DY667" s="45"/>
      <c r="DZ667" s="45"/>
      <c r="EA667" s="45"/>
      <c r="EB667" s="45"/>
      <c r="EC667" s="45"/>
      <c r="ED667" s="45"/>
      <c r="EE667" s="45"/>
      <c r="EF667" s="45"/>
      <c r="EG667" s="45"/>
      <c r="EH667" s="45"/>
      <c r="EI667" s="45"/>
      <c r="EJ667" s="45"/>
      <c r="EK667" s="45"/>
      <c r="EL667" s="45"/>
      <c r="EM667" s="45"/>
      <c r="EN667" s="45"/>
      <c r="EO667" s="45"/>
      <c r="EP667" s="45"/>
      <c r="EQ667" s="45"/>
      <c r="ER667" s="45"/>
      <c r="ES667" s="45"/>
      <c r="ET667" s="45"/>
      <c r="EU667" s="45"/>
      <c r="EV667" s="8"/>
      <c r="EW667" s="8"/>
      <c r="EX667" s="8"/>
      <c r="EY667" s="8"/>
      <c r="EZ667" s="45"/>
      <c r="FA667" s="45"/>
      <c r="FB667" s="45"/>
      <c r="FC667" s="45"/>
      <c r="FD667" s="45"/>
      <c r="FE667" s="45"/>
      <c r="FF667" s="45"/>
      <c r="FG667" s="45"/>
      <c r="FH667" s="45"/>
      <c r="FI667" s="45"/>
      <c r="FJ667" s="45"/>
      <c r="FK667" s="45"/>
      <c r="FL667" s="45"/>
      <c r="FM667" s="45"/>
      <c r="FN667" s="45"/>
      <c r="FO667" s="45"/>
      <c r="FP667" s="45"/>
      <c r="FQ667" s="45"/>
      <c r="FR667" s="45"/>
      <c r="FS667" s="45"/>
    </row>
    <row r="668" spans="1:175" ht="15.5" x14ac:dyDescent="0.35">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8"/>
      <c r="AO668" s="8"/>
      <c r="AP668" s="8"/>
      <c r="AQ668" s="8"/>
      <c r="AR668" s="8"/>
      <c r="AS668" s="45"/>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45"/>
      <c r="DD668" s="45"/>
      <c r="DE668" s="45"/>
      <c r="DF668" s="45"/>
      <c r="DG668" s="45"/>
      <c r="DH668" s="45"/>
      <c r="DI668" s="45"/>
      <c r="DJ668" s="45"/>
      <c r="DK668" s="45"/>
      <c r="DL668" s="45"/>
      <c r="DM668" s="45"/>
      <c r="DN668" s="45"/>
      <c r="DO668" s="45"/>
      <c r="DP668" s="45"/>
      <c r="DQ668" s="45"/>
      <c r="DR668" s="45"/>
      <c r="DS668" s="45"/>
      <c r="DT668" s="45"/>
      <c r="DU668" s="45"/>
      <c r="DV668" s="45"/>
      <c r="DW668" s="45"/>
      <c r="DX668" s="45"/>
      <c r="DY668" s="45"/>
      <c r="DZ668" s="45"/>
      <c r="EA668" s="45"/>
      <c r="EB668" s="45"/>
      <c r="EC668" s="45"/>
      <c r="ED668" s="45"/>
      <c r="EE668" s="45"/>
      <c r="EF668" s="45"/>
      <c r="EG668" s="45"/>
      <c r="EH668" s="45"/>
      <c r="EI668" s="45"/>
      <c r="EJ668" s="45"/>
      <c r="EK668" s="45"/>
      <c r="EL668" s="45"/>
      <c r="EM668" s="45"/>
      <c r="EN668" s="45"/>
      <c r="EO668" s="45"/>
      <c r="EP668" s="45"/>
      <c r="EQ668" s="45"/>
      <c r="ER668" s="45"/>
      <c r="ES668" s="45"/>
      <c r="ET668" s="45"/>
      <c r="EU668" s="45"/>
      <c r="EV668" s="8"/>
      <c r="EW668" s="8"/>
      <c r="EX668" s="8"/>
      <c r="EY668" s="8"/>
      <c r="EZ668" s="45"/>
      <c r="FA668" s="45"/>
      <c r="FB668" s="45"/>
      <c r="FC668" s="45"/>
      <c r="FD668" s="45"/>
      <c r="FE668" s="45"/>
      <c r="FF668" s="45"/>
      <c r="FG668" s="45"/>
      <c r="FH668" s="45"/>
      <c r="FI668" s="45"/>
      <c r="FJ668" s="45"/>
      <c r="FK668" s="45"/>
      <c r="FL668" s="45"/>
      <c r="FM668" s="45"/>
      <c r="FN668" s="45"/>
      <c r="FO668" s="45"/>
      <c r="FP668" s="45"/>
      <c r="FQ668" s="45"/>
      <c r="FR668" s="45"/>
      <c r="FS668" s="45"/>
    </row>
    <row r="669" spans="1:175" ht="15.5" x14ac:dyDescent="0.35">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8"/>
      <c r="AO669" s="8"/>
      <c r="AP669" s="8"/>
      <c r="AQ669" s="8"/>
      <c r="AR669" s="8"/>
      <c r="AS669" s="45"/>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45"/>
      <c r="DD669" s="45"/>
      <c r="DE669" s="45"/>
      <c r="DF669" s="45"/>
      <c r="DG669" s="45"/>
      <c r="DH669" s="45"/>
      <c r="DI669" s="45"/>
      <c r="DJ669" s="45"/>
      <c r="DK669" s="45"/>
      <c r="DL669" s="45"/>
      <c r="DM669" s="45"/>
      <c r="DN669" s="45"/>
      <c r="DO669" s="45"/>
      <c r="DP669" s="45"/>
      <c r="DQ669" s="45"/>
      <c r="DR669" s="45"/>
      <c r="DS669" s="45"/>
      <c r="DT669" s="45"/>
      <c r="DU669" s="45"/>
      <c r="DV669" s="45"/>
      <c r="DW669" s="45"/>
      <c r="DX669" s="45"/>
      <c r="DY669" s="45"/>
      <c r="DZ669" s="45"/>
      <c r="EA669" s="45"/>
      <c r="EB669" s="45"/>
      <c r="EC669" s="45"/>
      <c r="ED669" s="45"/>
      <c r="EE669" s="45"/>
      <c r="EF669" s="45"/>
      <c r="EG669" s="45"/>
      <c r="EH669" s="45"/>
      <c r="EI669" s="45"/>
      <c r="EJ669" s="45"/>
      <c r="EK669" s="45"/>
      <c r="EL669" s="45"/>
      <c r="EM669" s="45"/>
      <c r="EN669" s="45"/>
      <c r="EO669" s="45"/>
      <c r="EP669" s="45"/>
      <c r="EQ669" s="45"/>
      <c r="ER669" s="45"/>
      <c r="ES669" s="45"/>
      <c r="ET669" s="45"/>
      <c r="EU669" s="45"/>
      <c r="EV669" s="8"/>
      <c r="EW669" s="8"/>
      <c r="EX669" s="8"/>
      <c r="EY669" s="8"/>
      <c r="EZ669" s="45"/>
      <c r="FA669" s="45"/>
      <c r="FB669" s="45"/>
      <c r="FC669" s="45"/>
      <c r="FD669" s="45"/>
      <c r="FE669" s="45"/>
      <c r="FF669" s="45"/>
      <c r="FG669" s="45"/>
      <c r="FH669" s="45"/>
      <c r="FI669" s="45"/>
      <c r="FJ669" s="45"/>
      <c r="FK669" s="45"/>
      <c r="FL669" s="45"/>
      <c r="FM669" s="45"/>
      <c r="FN669" s="45"/>
      <c r="FO669" s="45"/>
      <c r="FP669" s="45"/>
      <c r="FQ669" s="45"/>
      <c r="FR669" s="45"/>
      <c r="FS669" s="45"/>
    </row>
    <row r="670" spans="1:175" ht="15.5" x14ac:dyDescent="0.35">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8"/>
      <c r="AO670" s="8"/>
      <c r="AP670" s="8"/>
      <c r="AQ670" s="8"/>
      <c r="AR670" s="8"/>
      <c r="AS670" s="45"/>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45"/>
      <c r="DD670" s="45"/>
      <c r="DE670" s="45"/>
      <c r="DF670" s="45"/>
      <c r="DG670" s="45"/>
      <c r="DH670" s="45"/>
      <c r="DI670" s="45"/>
      <c r="DJ670" s="45"/>
      <c r="DK670" s="45"/>
      <c r="DL670" s="45"/>
      <c r="DM670" s="45"/>
      <c r="DN670" s="45"/>
      <c r="DO670" s="45"/>
      <c r="DP670" s="45"/>
      <c r="DQ670" s="45"/>
      <c r="DR670" s="45"/>
      <c r="DS670" s="45"/>
      <c r="DT670" s="45"/>
      <c r="DU670" s="45"/>
      <c r="DV670" s="45"/>
      <c r="DW670" s="45"/>
      <c r="DX670" s="45"/>
      <c r="DY670" s="45"/>
      <c r="DZ670" s="45"/>
      <c r="EA670" s="45"/>
      <c r="EB670" s="45"/>
      <c r="EC670" s="45"/>
      <c r="ED670" s="45"/>
      <c r="EE670" s="45"/>
      <c r="EF670" s="45"/>
      <c r="EG670" s="45"/>
      <c r="EH670" s="45"/>
      <c r="EI670" s="45"/>
      <c r="EJ670" s="45"/>
      <c r="EK670" s="45"/>
      <c r="EL670" s="45"/>
      <c r="EM670" s="45"/>
      <c r="EN670" s="45"/>
      <c r="EO670" s="45"/>
      <c r="EP670" s="45"/>
      <c r="EQ670" s="45"/>
      <c r="ER670" s="45"/>
      <c r="ES670" s="45"/>
      <c r="ET670" s="45"/>
      <c r="EU670" s="45"/>
      <c r="EV670" s="8"/>
      <c r="EW670" s="8"/>
      <c r="EX670" s="8"/>
      <c r="EY670" s="8"/>
      <c r="EZ670" s="45"/>
      <c r="FA670" s="45"/>
      <c r="FB670" s="45"/>
      <c r="FC670" s="45"/>
      <c r="FD670" s="45"/>
      <c r="FE670" s="45"/>
      <c r="FF670" s="45"/>
      <c r="FG670" s="45"/>
      <c r="FH670" s="45"/>
      <c r="FI670" s="45"/>
      <c r="FJ670" s="45"/>
      <c r="FK670" s="45"/>
      <c r="FL670" s="45"/>
      <c r="FM670" s="45"/>
      <c r="FN670" s="45"/>
      <c r="FO670" s="45"/>
      <c r="FP670" s="45"/>
      <c r="FQ670" s="45"/>
      <c r="FR670" s="45"/>
      <c r="FS670" s="45"/>
    </row>
    <row r="671" spans="1:175" ht="15.5" x14ac:dyDescent="0.35">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8"/>
      <c r="AO671" s="8"/>
      <c r="AP671" s="8"/>
      <c r="AQ671" s="8"/>
      <c r="AR671" s="8"/>
      <c r="AS671" s="45"/>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45"/>
      <c r="DD671" s="45"/>
      <c r="DE671" s="45"/>
      <c r="DF671" s="45"/>
      <c r="DG671" s="45"/>
      <c r="DH671" s="45"/>
      <c r="DI671" s="45"/>
      <c r="DJ671" s="45"/>
      <c r="DK671" s="45"/>
      <c r="DL671" s="45"/>
      <c r="DM671" s="45"/>
      <c r="DN671" s="45"/>
      <c r="DO671" s="45"/>
      <c r="DP671" s="45"/>
      <c r="DQ671" s="45"/>
      <c r="DR671" s="45"/>
      <c r="DS671" s="45"/>
      <c r="DT671" s="45"/>
      <c r="DU671" s="45"/>
      <c r="DV671" s="45"/>
      <c r="DW671" s="45"/>
      <c r="DX671" s="45"/>
      <c r="DY671" s="45"/>
      <c r="DZ671" s="45"/>
      <c r="EA671" s="45"/>
      <c r="EB671" s="45"/>
      <c r="EC671" s="45"/>
      <c r="ED671" s="45"/>
      <c r="EE671" s="45"/>
      <c r="EF671" s="45"/>
      <c r="EG671" s="45"/>
      <c r="EH671" s="45"/>
      <c r="EI671" s="45"/>
      <c r="EJ671" s="45"/>
      <c r="EK671" s="45"/>
      <c r="EL671" s="45"/>
      <c r="EM671" s="45"/>
      <c r="EN671" s="45"/>
      <c r="EO671" s="45"/>
      <c r="EP671" s="45"/>
      <c r="EQ671" s="45"/>
      <c r="ER671" s="45"/>
      <c r="ES671" s="45"/>
      <c r="ET671" s="45"/>
      <c r="EU671" s="45"/>
      <c r="EV671" s="8"/>
      <c r="EW671" s="8"/>
      <c r="EX671" s="8"/>
      <c r="EY671" s="8"/>
      <c r="EZ671" s="45"/>
      <c r="FA671" s="45"/>
      <c r="FB671" s="45"/>
      <c r="FC671" s="45"/>
      <c r="FD671" s="45"/>
      <c r="FE671" s="45"/>
      <c r="FF671" s="45"/>
      <c r="FG671" s="45"/>
      <c r="FH671" s="45"/>
      <c r="FI671" s="45"/>
      <c r="FJ671" s="45"/>
      <c r="FK671" s="45"/>
      <c r="FL671" s="45"/>
      <c r="FM671" s="45"/>
      <c r="FN671" s="45"/>
      <c r="FO671" s="45"/>
      <c r="FP671" s="45"/>
      <c r="FQ671" s="45"/>
      <c r="FR671" s="45"/>
      <c r="FS671" s="45"/>
    </row>
    <row r="672" spans="1:175" ht="15.5" x14ac:dyDescent="0.35">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8"/>
      <c r="AO672" s="8"/>
      <c r="AP672" s="8"/>
      <c r="AQ672" s="8"/>
      <c r="AR672" s="8"/>
      <c r="AS672" s="45"/>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45"/>
      <c r="DD672" s="45"/>
      <c r="DE672" s="45"/>
      <c r="DF672" s="45"/>
      <c r="DG672" s="45"/>
      <c r="DH672" s="45"/>
      <c r="DI672" s="45"/>
      <c r="DJ672" s="45"/>
      <c r="DK672" s="45"/>
      <c r="DL672" s="45"/>
      <c r="DM672" s="45"/>
      <c r="DN672" s="45"/>
      <c r="DO672" s="45"/>
      <c r="DP672" s="45"/>
      <c r="DQ672" s="45"/>
      <c r="DR672" s="45"/>
      <c r="DS672" s="45"/>
      <c r="DT672" s="45"/>
      <c r="DU672" s="45"/>
      <c r="DV672" s="45"/>
      <c r="DW672" s="45"/>
      <c r="DX672" s="45"/>
      <c r="DY672" s="45"/>
      <c r="DZ672" s="45"/>
      <c r="EA672" s="45"/>
      <c r="EB672" s="45"/>
      <c r="EC672" s="45"/>
      <c r="ED672" s="45"/>
      <c r="EE672" s="45"/>
      <c r="EF672" s="45"/>
      <c r="EG672" s="45"/>
      <c r="EH672" s="45"/>
      <c r="EI672" s="45"/>
      <c r="EJ672" s="45"/>
      <c r="EK672" s="45"/>
      <c r="EL672" s="45"/>
      <c r="EM672" s="45"/>
      <c r="EN672" s="45"/>
      <c r="EO672" s="45"/>
      <c r="EP672" s="45"/>
      <c r="EQ672" s="45"/>
      <c r="ER672" s="45"/>
      <c r="ES672" s="45"/>
      <c r="ET672" s="45"/>
      <c r="EU672" s="45"/>
      <c r="EV672" s="8"/>
      <c r="EW672" s="8"/>
      <c r="EX672" s="8"/>
      <c r="EY672" s="8"/>
      <c r="EZ672" s="45"/>
      <c r="FA672" s="45"/>
      <c r="FB672" s="45"/>
      <c r="FC672" s="45"/>
      <c r="FD672" s="45"/>
      <c r="FE672" s="45"/>
      <c r="FF672" s="45"/>
      <c r="FG672" s="45"/>
      <c r="FH672" s="45"/>
      <c r="FI672" s="45"/>
      <c r="FJ672" s="45"/>
      <c r="FK672" s="45"/>
      <c r="FL672" s="45"/>
      <c r="FM672" s="45"/>
      <c r="FN672" s="45"/>
      <c r="FO672" s="45"/>
      <c r="FP672" s="45"/>
      <c r="FQ672" s="45"/>
      <c r="FR672" s="45"/>
      <c r="FS672" s="45"/>
    </row>
    <row r="673" spans="1:175" ht="15.5" x14ac:dyDescent="0.35">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8"/>
      <c r="AO673" s="8"/>
      <c r="AP673" s="8"/>
      <c r="AQ673" s="8"/>
      <c r="AR673" s="8"/>
      <c r="AS673" s="45"/>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45"/>
      <c r="DD673" s="45"/>
      <c r="DE673" s="45"/>
      <c r="DF673" s="45"/>
      <c r="DG673" s="45"/>
      <c r="DH673" s="45"/>
      <c r="DI673" s="45"/>
      <c r="DJ673" s="45"/>
      <c r="DK673" s="45"/>
      <c r="DL673" s="45"/>
      <c r="DM673" s="45"/>
      <c r="DN673" s="45"/>
      <c r="DO673" s="45"/>
      <c r="DP673" s="45"/>
      <c r="DQ673" s="45"/>
      <c r="DR673" s="45"/>
      <c r="DS673" s="45"/>
      <c r="DT673" s="45"/>
      <c r="DU673" s="45"/>
      <c r="DV673" s="45"/>
      <c r="DW673" s="45"/>
      <c r="DX673" s="45"/>
      <c r="DY673" s="45"/>
      <c r="DZ673" s="45"/>
      <c r="EA673" s="45"/>
      <c r="EB673" s="45"/>
      <c r="EC673" s="45"/>
      <c r="ED673" s="45"/>
      <c r="EE673" s="45"/>
      <c r="EF673" s="45"/>
      <c r="EG673" s="45"/>
      <c r="EH673" s="45"/>
      <c r="EI673" s="45"/>
      <c r="EJ673" s="45"/>
      <c r="EK673" s="45"/>
      <c r="EL673" s="45"/>
      <c r="EM673" s="45"/>
      <c r="EN673" s="45"/>
      <c r="EO673" s="45"/>
      <c r="EP673" s="45"/>
      <c r="EQ673" s="45"/>
      <c r="ER673" s="45"/>
      <c r="ES673" s="45"/>
      <c r="ET673" s="45"/>
      <c r="EU673" s="45"/>
      <c r="EV673" s="8"/>
      <c r="EW673" s="8"/>
      <c r="EX673" s="8"/>
      <c r="EY673" s="8"/>
      <c r="EZ673" s="45"/>
      <c r="FA673" s="45"/>
      <c r="FB673" s="45"/>
      <c r="FC673" s="45"/>
      <c r="FD673" s="45"/>
      <c r="FE673" s="45"/>
      <c r="FF673" s="45"/>
      <c r="FG673" s="45"/>
      <c r="FH673" s="45"/>
      <c r="FI673" s="45"/>
      <c r="FJ673" s="45"/>
      <c r="FK673" s="45"/>
      <c r="FL673" s="45"/>
      <c r="FM673" s="45"/>
      <c r="FN673" s="45"/>
      <c r="FO673" s="45"/>
      <c r="FP673" s="45"/>
      <c r="FQ673" s="45"/>
      <c r="FR673" s="45"/>
      <c r="FS673" s="45"/>
    </row>
    <row r="674" spans="1:175" ht="15.5" x14ac:dyDescent="0.35">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8"/>
      <c r="AO674" s="8"/>
      <c r="AP674" s="8"/>
      <c r="AQ674" s="8"/>
      <c r="AR674" s="8"/>
      <c r="AS674" s="45"/>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45"/>
      <c r="DD674" s="45"/>
      <c r="DE674" s="45"/>
      <c r="DF674" s="45"/>
      <c r="DG674" s="45"/>
      <c r="DH674" s="45"/>
      <c r="DI674" s="45"/>
      <c r="DJ674" s="45"/>
      <c r="DK674" s="45"/>
      <c r="DL674" s="45"/>
      <c r="DM674" s="45"/>
      <c r="DN674" s="45"/>
      <c r="DO674" s="45"/>
      <c r="DP674" s="45"/>
      <c r="DQ674" s="45"/>
      <c r="DR674" s="45"/>
      <c r="DS674" s="45"/>
      <c r="DT674" s="45"/>
      <c r="DU674" s="45"/>
      <c r="DV674" s="45"/>
      <c r="DW674" s="45"/>
      <c r="DX674" s="45"/>
      <c r="DY674" s="45"/>
      <c r="DZ674" s="45"/>
      <c r="EA674" s="45"/>
      <c r="EB674" s="45"/>
      <c r="EC674" s="45"/>
      <c r="ED674" s="45"/>
      <c r="EE674" s="45"/>
      <c r="EF674" s="45"/>
      <c r="EG674" s="45"/>
      <c r="EH674" s="45"/>
      <c r="EI674" s="45"/>
      <c r="EJ674" s="45"/>
      <c r="EK674" s="45"/>
      <c r="EL674" s="45"/>
      <c r="EM674" s="45"/>
      <c r="EN674" s="45"/>
      <c r="EO674" s="45"/>
      <c r="EP674" s="45"/>
      <c r="EQ674" s="45"/>
      <c r="ER674" s="45"/>
      <c r="ES674" s="45"/>
      <c r="ET674" s="45"/>
      <c r="EU674" s="45"/>
      <c r="EV674" s="8"/>
      <c r="EW674" s="8"/>
      <c r="EX674" s="8"/>
      <c r="EY674" s="8"/>
      <c r="EZ674" s="45"/>
      <c r="FA674" s="45"/>
      <c r="FB674" s="45"/>
      <c r="FC674" s="45"/>
      <c r="FD674" s="45"/>
      <c r="FE674" s="45"/>
      <c r="FF674" s="45"/>
      <c r="FG674" s="45"/>
      <c r="FH674" s="45"/>
      <c r="FI674" s="45"/>
      <c r="FJ674" s="45"/>
      <c r="FK674" s="45"/>
      <c r="FL674" s="45"/>
      <c r="FM674" s="45"/>
      <c r="FN674" s="45"/>
      <c r="FO674" s="45"/>
      <c r="FP674" s="45"/>
      <c r="FQ674" s="45"/>
      <c r="FR674" s="45"/>
      <c r="FS674" s="45"/>
    </row>
    <row r="675" spans="1:175" ht="15.5" x14ac:dyDescent="0.35">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8"/>
      <c r="AO675" s="8"/>
      <c r="AP675" s="8"/>
      <c r="AQ675" s="8"/>
      <c r="AR675" s="8"/>
      <c r="AS675" s="45"/>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45"/>
      <c r="DD675" s="45"/>
      <c r="DE675" s="45"/>
      <c r="DF675" s="45"/>
      <c r="DG675" s="45"/>
      <c r="DH675" s="45"/>
      <c r="DI675" s="45"/>
      <c r="DJ675" s="45"/>
      <c r="DK675" s="45"/>
      <c r="DL675" s="45"/>
      <c r="DM675" s="45"/>
      <c r="DN675" s="45"/>
      <c r="DO675" s="45"/>
      <c r="DP675" s="45"/>
      <c r="DQ675" s="45"/>
      <c r="DR675" s="45"/>
      <c r="DS675" s="45"/>
      <c r="DT675" s="45"/>
      <c r="DU675" s="45"/>
      <c r="DV675" s="45"/>
      <c r="DW675" s="45"/>
      <c r="DX675" s="45"/>
      <c r="DY675" s="45"/>
      <c r="DZ675" s="45"/>
      <c r="EA675" s="45"/>
      <c r="EB675" s="45"/>
      <c r="EC675" s="45"/>
      <c r="ED675" s="45"/>
      <c r="EE675" s="45"/>
      <c r="EF675" s="45"/>
      <c r="EG675" s="45"/>
      <c r="EH675" s="45"/>
      <c r="EI675" s="45"/>
      <c r="EJ675" s="45"/>
      <c r="EK675" s="45"/>
      <c r="EL675" s="45"/>
      <c r="EM675" s="45"/>
      <c r="EN675" s="45"/>
      <c r="EO675" s="45"/>
      <c r="EP675" s="45"/>
      <c r="EQ675" s="45"/>
      <c r="ER675" s="45"/>
      <c r="ES675" s="45"/>
      <c r="ET675" s="45"/>
      <c r="EU675" s="45"/>
      <c r="EV675" s="8"/>
      <c r="EW675" s="8"/>
      <c r="EX675" s="8"/>
      <c r="EY675" s="8"/>
      <c r="EZ675" s="45"/>
      <c r="FA675" s="45"/>
      <c r="FB675" s="45"/>
      <c r="FC675" s="45"/>
      <c r="FD675" s="45"/>
      <c r="FE675" s="45"/>
      <c r="FF675" s="45"/>
      <c r="FG675" s="45"/>
      <c r="FH675" s="45"/>
      <c r="FI675" s="45"/>
      <c r="FJ675" s="45"/>
      <c r="FK675" s="45"/>
      <c r="FL675" s="45"/>
      <c r="FM675" s="45"/>
      <c r="FN675" s="45"/>
      <c r="FO675" s="45"/>
      <c r="FP675" s="45"/>
      <c r="FQ675" s="45"/>
      <c r="FR675" s="45"/>
      <c r="FS675" s="45"/>
    </row>
    <row r="676" spans="1:175" ht="15.5" x14ac:dyDescent="0.35">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8"/>
      <c r="AO676" s="8"/>
      <c r="AP676" s="8"/>
      <c r="AQ676" s="8"/>
      <c r="AR676" s="8"/>
      <c r="AS676" s="45"/>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45"/>
      <c r="DD676" s="45"/>
      <c r="DE676" s="45"/>
      <c r="DF676" s="45"/>
      <c r="DG676" s="45"/>
      <c r="DH676" s="45"/>
      <c r="DI676" s="45"/>
      <c r="DJ676" s="45"/>
      <c r="DK676" s="45"/>
      <c r="DL676" s="45"/>
      <c r="DM676" s="45"/>
      <c r="DN676" s="45"/>
      <c r="DO676" s="45"/>
      <c r="DP676" s="45"/>
      <c r="DQ676" s="45"/>
      <c r="DR676" s="45"/>
      <c r="DS676" s="45"/>
      <c r="DT676" s="45"/>
      <c r="DU676" s="45"/>
      <c r="DV676" s="45"/>
      <c r="DW676" s="45"/>
      <c r="DX676" s="45"/>
      <c r="DY676" s="45"/>
      <c r="DZ676" s="45"/>
      <c r="EA676" s="45"/>
      <c r="EB676" s="45"/>
      <c r="EC676" s="45"/>
      <c r="ED676" s="45"/>
      <c r="EE676" s="45"/>
      <c r="EF676" s="45"/>
      <c r="EG676" s="45"/>
      <c r="EH676" s="45"/>
      <c r="EI676" s="45"/>
      <c r="EJ676" s="45"/>
      <c r="EK676" s="45"/>
      <c r="EL676" s="45"/>
      <c r="EM676" s="45"/>
      <c r="EN676" s="45"/>
      <c r="EO676" s="45"/>
      <c r="EP676" s="45"/>
      <c r="EQ676" s="45"/>
      <c r="ER676" s="45"/>
      <c r="ES676" s="45"/>
      <c r="ET676" s="45"/>
      <c r="EU676" s="45"/>
      <c r="EV676" s="8"/>
      <c r="EW676" s="8"/>
      <c r="EX676" s="8"/>
      <c r="EY676" s="8"/>
      <c r="EZ676" s="45"/>
      <c r="FA676" s="45"/>
      <c r="FB676" s="45"/>
      <c r="FC676" s="45"/>
      <c r="FD676" s="45"/>
      <c r="FE676" s="45"/>
      <c r="FF676" s="45"/>
      <c r="FG676" s="45"/>
      <c r="FH676" s="45"/>
      <c r="FI676" s="45"/>
      <c r="FJ676" s="45"/>
      <c r="FK676" s="45"/>
      <c r="FL676" s="45"/>
      <c r="FM676" s="45"/>
      <c r="FN676" s="45"/>
      <c r="FO676" s="45"/>
      <c r="FP676" s="45"/>
      <c r="FQ676" s="45"/>
      <c r="FR676" s="45"/>
      <c r="FS676" s="45"/>
    </row>
    <row r="677" spans="1:175" ht="15.5" x14ac:dyDescent="0.35">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8"/>
      <c r="AO677" s="8"/>
      <c r="AP677" s="8"/>
      <c r="AQ677" s="8"/>
      <c r="AR677" s="8"/>
      <c r="AS677" s="45"/>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45"/>
      <c r="DD677" s="45"/>
      <c r="DE677" s="45"/>
      <c r="DF677" s="45"/>
      <c r="DG677" s="45"/>
      <c r="DH677" s="45"/>
      <c r="DI677" s="45"/>
      <c r="DJ677" s="45"/>
      <c r="DK677" s="45"/>
      <c r="DL677" s="45"/>
      <c r="DM677" s="45"/>
      <c r="DN677" s="45"/>
      <c r="DO677" s="45"/>
      <c r="DP677" s="45"/>
      <c r="DQ677" s="45"/>
      <c r="DR677" s="45"/>
      <c r="DS677" s="45"/>
      <c r="DT677" s="45"/>
      <c r="DU677" s="45"/>
      <c r="DV677" s="45"/>
      <c r="DW677" s="45"/>
      <c r="DX677" s="45"/>
      <c r="DY677" s="45"/>
      <c r="DZ677" s="45"/>
      <c r="EA677" s="45"/>
      <c r="EB677" s="45"/>
      <c r="EC677" s="45"/>
      <c r="ED677" s="45"/>
      <c r="EE677" s="45"/>
      <c r="EF677" s="45"/>
      <c r="EG677" s="45"/>
      <c r="EH677" s="45"/>
      <c r="EI677" s="45"/>
      <c r="EJ677" s="45"/>
      <c r="EK677" s="45"/>
      <c r="EL677" s="45"/>
      <c r="EM677" s="45"/>
      <c r="EN677" s="45"/>
      <c r="EO677" s="45"/>
      <c r="EP677" s="45"/>
      <c r="EQ677" s="45"/>
      <c r="ER677" s="45"/>
      <c r="ES677" s="45"/>
      <c r="ET677" s="45"/>
      <c r="EU677" s="45"/>
      <c r="EV677" s="8"/>
      <c r="EW677" s="8"/>
      <c r="EX677" s="8"/>
      <c r="EY677" s="8"/>
      <c r="EZ677" s="45"/>
      <c r="FA677" s="45"/>
      <c r="FB677" s="45"/>
      <c r="FC677" s="45"/>
      <c r="FD677" s="45"/>
      <c r="FE677" s="45"/>
      <c r="FF677" s="45"/>
      <c r="FG677" s="45"/>
      <c r="FH677" s="45"/>
      <c r="FI677" s="45"/>
      <c r="FJ677" s="45"/>
      <c r="FK677" s="45"/>
      <c r="FL677" s="45"/>
      <c r="FM677" s="45"/>
      <c r="FN677" s="45"/>
      <c r="FO677" s="45"/>
      <c r="FP677" s="45"/>
      <c r="FQ677" s="45"/>
      <c r="FR677" s="45"/>
      <c r="FS677" s="45"/>
    </row>
    <row r="678" spans="1:175" ht="15.5" x14ac:dyDescent="0.35">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8"/>
      <c r="AO678" s="8"/>
      <c r="AP678" s="8"/>
      <c r="AQ678" s="8"/>
      <c r="AR678" s="8"/>
      <c r="AS678" s="45"/>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45"/>
      <c r="DD678" s="45"/>
      <c r="DE678" s="45"/>
      <c r="DF678" s="45"/>
      <c r="DG678" s="45"/>
      <c r="DH678" s="45"/>
      <c r="DI678" s="45"/>
      <c r="DJ678" s="45"/>
      <c r="DK678" s="45"/>
      <c r="DL678" s="45"/>
      <c r="DM678" s="45"/>
      <c r="DN678" s="45"/>
      <c r="DO678" s="45"/>
      <c r="DP678" s="45"/>
      <c r="DQ678" s="45"/>
      <c r="DR678" s="45"/>
      <c r="DS678" s="45"/>
      <c r="DT678" s="45"/>
      <c r="DU678" s="45"/>
      <c r="DV678" s="45"/>
      <c r="DW678" s="45"/>
      <c r="DX678" s="45"/>
      <c r="DY678" s="45"/>
      <c r="DZ678" s="45"/>
      <c r="EA678" s="45"/>
      <c r="EB678" s="45"/>
      <c r="EC678" s="45"/>
      <c r="ED678" s="45"/>
      <c r="EE678" s="45"/>
      <c r="EF678" s="45"/>
      <c r="EG678" s="45"/>
      <c r="EH678" s="45"/>
      <c r="EI678" s="45"/>
      <c r="EJ678" s="45"/>
      <c r="EK678" s="45"/>
      <c r="EL678" s="45"/>
      <c r="EM678" s="45"/>
      <c r="EN678" s="45"/>
      <c r="EO678" s="45"/>
      <c r="EP678" s="45"/>
      <c r="EQ678" s="45"/>
      <c r="ER678" s="45"/>
      <c r="ES678" s="45"/>
      <c r="ET678" s="45"/>
      <c r="EU678" s="45"/>
      <c r="EV678" s="8"/>
      <c r="EW678" s="8"/>
      <c r="EX678" s="8"/>
      <c r="EY678" s="8"/>
      <c r="EZ678" s="45"/>
      <c r="FA678" s="45"/>
      <c r="FB678" s="45"/>
      <c r="FC678" s="45"/>
      <c r="FD678" s="45"/>
      <c r="FE678" s="45"/>
      <c r="FF678" s="45"/>
      <c r="FG678" s="45"/>
      <c r="FH678" s="45"/>
      <c r="FI678" s="45"/>
      <c r="FJ678" s="45"/>
      <c r="FK678" s="45"/>
      <c r="FL678" s="45"/>
      <c r="FM678" s="45"/>
      <c r="FN678" s="45"/>
      <c r="FO678" s="45"/>
      <c r="FP678" s="45"/>
      <c r="FQ678" s="45"/>
      <c r="FR678" s="45"/>
      <c r="FS678" s="45"/>
    </row>
    <row r="679" spans="1:175" ht="15.5" x14ac:dyDescent="0.35">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8"/>
      <c r="AO679" s="8"/>
      <c r="AP679" s="8"/>
      <c r="AQ679" s="8"/>
      <c r="AR679" s="8"/>
      <c r="AS679" s="45"/>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45"/>
      <c r="DD679" s="45"/>
      <c r="DE679" s="45"/>
      <c r="DF679" s="45"/>
      <c r="DG679" s="45"/>
      <c r="DH679" s="45"/>
      <c r="DI679" s="45"/>
      <c r="DJ679" s="45"/>
      <c r="DK679" s="45"/>
      <c r="DL679" s="45"/>
      <c r="DM679" s="45"/>
      <c r="DN679" s="45"/>
      <c r="DO679" s="45"/>
      <c r="DP679" s="45"/>
      <c r="DQ679" s="45"/>
      <c r="DR679" s="45"/>
      <c r="DS679" s="45"/>
      <c r="DT679" s="45"/>
      <c r="DU679" s="45"/>
      <c r="DV679" s="45"/>
      <c r="DW679" s="45"/>
      <c r="DX679" s="45"/>
      <c r="DY679" s="45"/>
      <c r="DZ679" s="45"/>
      <c r="EA679" s="45"/>
      <c r="EB679" s="45"/>
      <c r="EC679" s="45"/>
      <c r="ED679" s="45"/>
      <c r="EE679" s="45"/>
      <c r="EF679" s="45"/>
      <c r="EG679" s="45"/>
      <c r="EH679" s="45"/>
      <c r="EI679" s="45"/>
      <c r="EJ679" s="45"/>
      <c r="EK679" s="45"/>
      <c r="EL679" s="45"/>
      <c r="EM679" s="45"/>
      <c r="EN679" s="45"/>
      <c r="EO679" s="45"/>
      <c r="EP679" s="45"/>
      <c r="EQ679" s="45"/>
      <c r="ER679" s="45"/>
      <c r="ES679" s="45"/>
      <c r="ET679" s="45"/>
      <c r="EU679" s="45"/>
      <c r="EV679" s="8"/>
      <c r="EW679" s="8"/>
      <c r="EX679" s="8"/>
      <c r="EY679" s="8"/>
      <c r="EZ679" s="45"/>
      <c r="FA679" s="45"/>
      <c r="FB679" s="45"/>
      <c r="FC679" s="45"/>
      <c r="FD679" s="45"/>
      <c r="FE679" s="45"/>
      <c r="FF679" s="45"/>
      <c r="FG679" s="45"/>
      <c r="FH679" s="45"/>
      <c r="FI679" s="45"/>
      <c r="FJ679" s="45"/>
      <c r="FK679" s="45"/>
      <c r="FL679" s="45"/>
      <c r="FM679" s="45"/>
      <c r="FN679" s="45"/>
      <c r="FO679" s="45"/>
      <c r="FP679" s="45"/>
      <c r="FQ679" s="45"/>
      <c r="FR679" s="45"/>
      <c r="FS679" s="45"/>
    </row>
    <row r="680" spans="1:175" ht="15.5" x14ac:dyDescent="0.35">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8"/>
      <c r="AO680" s="8"/>
      <c r="AP680" s="8"/>
      <c r="AQ680" s="8"/>
      <c r="AR680" s="8"/>
      <c r="AS680" s="45"/>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45"/>
      <c r="DD680" s="45"/>
      <c r="DE680" s="45"/>
      <c r="DF680" s="45"/>
      <c r="DG680" s="45"/>
      <c r="DH680" s="45"/>
      <c r="DI680" s="45"/>
      <c r="DJ680" s="45"/>
      <c r="DK680" s="45"/>
      <c r="DL680" s="45"/>
      <c r="DM680" s="45"/>
      <c r="DN680" s="45"/>
      <c r="DO680" s="45"/>
      <c r="DP680" s="45"/>
      <c r="DQ680" s="45"/>
      <c r="DR680" s="45"/>
      <c r="DS680" s="45"/>
      <c r="DT680" s="45"/>
      <c r="DU680" s="45"/>
      <c r="DV680" s="45"/>
      <c r="DW680" s="45"/>
      <c r="DX680" s="45"/>
      <c r="DY680" s="45"/>
      <c r="DZ680" s="45"/>
      <c r="EA680" s="45"/>
      <c r="EB680" s="45"/>
      <c r="EC680" s="45"/>
      <c r="ED680" s="45"/>
      <c r="EE680" s="45"/>
      <c r="EF680" s="45"/>
      <c r="EG680" s="45"/>
      <c r="EH680" s="45"/>
      <c r="EI680" s="45"/>
      <c r="EJ680" s="45"/>
      <c r="EK680" s="45"/>
      <c r="EL680" s="45"/>
      <c r="EM680" s="45"/>
      <c r="EN680" s="45"/>
      <c r="EO680" s="45"/>
      <c r="EP680" s="45"/>
      <c r="EQ680" s="45"/>
      <c r="ER680" s="45"/>
      <c r="ES680" s="45"/>
      <c r="ET680" s="45"/>
      <c r="EU680" s="45"/>
      <c r="EV680" s="8"/>
      <c r="EW680" s="8"/>
      <c r="EX680" s="8"/>
      <c r="EY680" s="8"/>
      <c r="EZ680" s="45"/>
      <c r="FA680" s="45"/>
      <c r="FB680" s="45"/>
      <c r="FC680" s="45"/>
      <c r="FD680" s="45"/>
      <c r="FE680" s="45"/>
      <c r="FF680" s="45"/>
      <c r="FG680" s="45"/>
      <c r="FH680" s="45"/>
      <c r="FI680" s="45"/>
      <c r="FJ680" s="45"/>
      <c r="FK680" s="45"/>
      <c r="FL680" s="45"/>
      <c r="FM680" s="45"/>
      <c r="FN680" s="45"/>
      <c r="FO680" s="45"/>
      <c r="FP680" s="45"/>
      <c r="FQ680" s="45"/>
      <c r="FR680" s="45"/>
      <c r="FS680" s="45"/>
    </row>
    <row r="681" spans="1:175" ht="15.5" x14ac:dyDescent="0.35">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8"/>
      <c r="AO681" s="8"/>
      <c r="AP681" s="8"/>
      <c r="AQ681" s="8"/>
      <c r="AR681" s="8"/>
      <c r="AS681" s="45"/>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45"/>
      <c r="DD681" s="45"/>
      <c r="DE681" s="45"/>
      <c r="DF681" s="45"/>
      <c r="DG681" s="45"/>
      <c r="DH681" s="45"/>
      <c r="DI681" s="45"/>
      <c r="DJ681" s="45"/>
      <c r="DK681" s="45"/>
      <c r="DL681" s="45"/>
      <c r="DM681" s="45"/>
      <c r="DN681" s="45"/>
      <c r="DO681" s="45"/>
      <c r="DP681" s="45"/>
      <c r="DQ681" s="45"/>
      <c r="DR681" s="45"/>
      <c r="DS681" s="45"/>
      <c r="DT681" s="45"/>
      <c r="DU681" s="45"/>
      <c r="DV681" s="45"/>
      <c r="DW681" s="45"/>
      <c r="DX681" s="45"/>
      <c r="DY681" s="45"/>
      <c r="DZ681" s="45"/>
      <c r="EA681" s="45"/>
      <c r="EB681" s="45"/>
      <c r="EC681" s="45"/>
      <c r="ED681" s="45"/>
      <c r="EE681" s="45"/>
      <c r="EF681" s="45"/>
      <c r="EG681" s="45"/>
      <c r="EH681" s="45"/>
      <c r="EI681" s="45"/>
      <c r="EJ681" s="45"/>
      <c r="EK681" s="45"/>
      <c r="EL681" s="45"/>
      <c r="EM681" s="45"/>
      <c r="EN681" s="45"/>
      <c r="EO681" s="45"/>
      <c r="EP681" s="45"/>
      <c r="EQ681" s="45"/>
      <c r="ER681" s="45"/>
      <c r="ES681" s="45"/>
      <c r="ET681" s="45"/>
      <c r="EU681" s="45"/>
      <c r="EV681" s="8"/>
      <c r="EW681" s="8"/>
      <c r="EX681" s="8"/>
      <c r="EY681" s="8"/>
      <c r="EZ681" s="45"/>
      <c r="FA681" s="45"/>
      <c r="FB681" s="45"/>
      <c r="FC681" s="45"/>
      <c r="FD681" s="45"/>
      <c r="FE681" s="45"/>
      <c r="FF681" s="45"/>
      <c r="FG681" s="45"/>
      <c r="FH681" s="45"/>
      <c r="FI681" s="45"/>
      <c r="FJ681" s="45"/>
      <c r="FK681" s="45"/>
      <c r="FL681" s="45"/>
      <c r="FM681" s="45"/>
      <c r="FN681" s="45"/>
      <c r="FO681" s="45"/>
      <c r="FP681" s="45"/>
      <c r="FQ681" s="45"/>
      <c r="FR681" s="45"/>
      <c r="FS681" s="45"/>
    </row>
    <row r="682" spans="1:175" ht="15.5" x14ac:dyDescent="0.35">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8"/>
      <c r="AO682" s="8"/>
      <c r="AP682" s="8"/>
      <c r="AQ682" s="8"/>
      <c r="AR682" s="8"/>
      <c r="AS682" s="45"/>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45"/>
      <c r="DD682" s="45"/>
      <c r="DE682" s="45"/>
      <c r="DF682" s="45"/>
      <c r="DG682" s="45"/>
      <c r="DH682" s="45"/>
      <c r="DI682" s="45"/>
      <c r="DJ682" s="45"/>
      <c r="DK682" s="45"/>
      <c r="DL682" s="45"/>
      <c r="DM682" s="45"/>
      <c r="DN682" s="45"/>
      <c r="DO682" s="45"/>
      <c r="DP682" s="45"/>
      <c r="DQ682" s="45"/>
      <c r="DR682" s="45"/>
      <c r="DS682" s="45"/>
      <c r="DT682" s="45"/>
      <c r="DU682" s="45"/>
      <c r="DV682" s="45"/>
      <c r="DW682" s="45"/>
      <c r="DX682" s="45"/>
      <c r="DY682" s="45"/>
      <c r="DZ682" s="45"/>
      <c r="EA682" s="45"/>
      <c r="EB682" s="45"/>
      <c r="EC682" s="45"/>
      <c r="ED682" s="45"/>
      <c r="EE682" s="45"/>
      <c r="EF682" s="45"/>
      <c r="EG682" s="45"/>
      <c r="EH682" s="45"/>
      <c r="EI682" s="45"/>
      <c r="EJ682" s="45"/>
      <c r="EK682" s="45"/>
      <c r="EL682" s="45"/>
      <c r="EM682" s="45"/>
      <c r="EN682" s="45"/>
      <c r="EO682" s="45"/>
      <c r="EP682" s="45"/>
      <c r="EQ682" s="45"/>
      <c r="ER682" s="45"/>
      <c r="ES682" s="45"/>
      <c r="ET682" s="45"/>
      <c r="EU682" s="45"/>
      <c r="EV682" s="8"/>
      <c r="EW682" s="8"/>
      <c r="EX682" s="8"/>
      <c r="EY682" s="8"/>
      <c r="EZ682" s="45"/>
      <c r="FA682" s="45"/>
      <c r="FB682" s="45"/>
      <c r="FC682" s="45"/>
      <c r="FD682" s="45"/>
      <c r="FE682" s="45"/>
      <c r="FF682" s="45"/>
      <c r="FG682" s="45"/>
      <c r="FH682" s="45"/>
      <c r="FI682" s="45"/>
      <c r="FJ682" s="45"/>
      <c r="FK682" s="45"/>
      <c r="FL682" s="45"/>
      <c r="FM682" s="45"/>
      <c r="FN682" s="45"/>
      <c r="FO682" s="45"/>
      <c r="FP682" s="45"/>
      <c r="FQ682" s="45"/>
      <c r="FR682" s="45"/>
      <c r="FS682" s="45"/>
    </row>
    <row r="683" spans="1:175" ht="15.5" x14ac:dyDescent="0.35">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8"/>
      <c r="AO683" s="8"/>
      <c r="AP683" s="8"/>
      <c r="AQ683" s="8"/>
      <c r="AR683" s="8"/>
      <c r="AS683" s="45"/>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45"/>
      <c r="DD683" s="45"/>
      <c r="DE683" s="45"/>
      <c r="DF683" s="45"/>
      <c r="DG683" s="45"/>
      <c r="DH683" s="45"/>
      <c r="DI683" s="45"/>
      <c r="DJ683" s="45"/>
      <c r="DK683" s="45"/>
      <c r="DL683" s="45"/>
      <c r="DM683" s="45"/>
      <c r="DN683" s="45"/>
      <c r="DO683" s="45"/>
      <c r="DP683" s="45"/>
      <c r="DQ683" s="45"/>
      <c r="DR683" s="45"/>
      <c r="DS683" s="45"/>
      <c r="DT683" s="45"/>
      <c r="DU683" s="45"/>
      <c r="DV683" s="45"/>
      <c r="DW683" s="45"/>
      <c r="DX683" s="45"/>
      <c r="DY683" s="45"/>
      <c r="DZ683" s="45"/>
      <c r="EA683" s="45"/>
      <c r="EB683" s="45"/>
      <c r="EC683" s="45"/>
      <c r="ED683" s="45"/>
      <c r="EE683" s="45"/>
      <c r="EF683" s="45"/>
      <c r="EG683" s="45"/>
      <c r="EH683" s="45"/>
      <c r="EI683" s="45"/>
      <c r="EJ683" s="45"/>
      <c r="EK683" s="45"/>
      <c r="EL683" s="45"/>
      <c r="EM683" s="45"/>
      <c r="EN683" s="45"/>
      <c r="EO683" s="45"/>
      <c r="EP683" s="45"/>
      <c r="EQ683" s="45"/>
      <c r="ER683" s="45"/>
      <c r="ES683" s="45"/>
      <c r="ET683" s="45"/>
      <c r="EU683" s="45"/>
      <c r="EV683" s="8"/>
      <c r="EW683" s="8"/>
      <c r="EX683" s="8"/>
      <c r="EY683" s="8"/>
      <c r="EZ683" s="45"/>
      <c r="FA683" s="45"/>
      <c r="FB683" s="45"/>
      <c r="FC683" s="45"/>
      <c r="FD683" s="45"/>
      <c r="FE683" s="45"/>
      <c r="FF683" s="45"/>
      <c r="FG683" s="45"/>
      <c r="FH683" s="45"/>
      <c r="FI683" s="45"/>
      <c r="FJ683" s="45"/>
      <c r="FK683" s="45"/>
      <c r="FL683" s="45"/>
      <c r="FM683" s="45"/>
      <c r="FN683" s="45"/>
      <c r="FO683" s="45"/>
      <c r="FP683" s="45"/>
      <c r="FQ683" s="45"/>
      <c r="FR683" s="45"/>
      <c r="FS683" s="45"/>
    </row>
    <row r="684" spans="1:175" ht="15.5" x14ac:dyDescent="0.35">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8"/>
      <c r="AO684" s="8"/>
      <c r="AP684" s="8"/>
      <c r="AQ684" s="8"/>
      <c r="AR684" s="8"/>
      <c r="AS684" s="45"/>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45"/>
      <c r="DD684" s="45"/>
      <c r="DE684" s="45"/>
      <c r="DF684" s="45"/>
      <c r="DG684" s="45"/>
      <c r="DH684" s="45"/>
      <c r="DI684" s="45"/>
      <c r="DJ684" s="45"/>
      <c r="DK684" s="45"/>
      <c r="DL684" s="45"/>
      <c r="DM684" s="45"/>
      <c r="DN684" s="45"/>
      <c r="DO684" s="45"/>
      <c r="DP684" s="45"/>
      <c r="DQ684" s="45"/>
      <c r="DR684" s="45"/>
      <c r="DS684" s="45"/>
      <c r="DT684" s="45"/>
      <c r="DU684" s="45"/>
      <c r="DV684" s="45"/>
      <c r="DW684" s="45"/>
      <c r="DX684" s="45"/>
      <c r="DY684" s="45"/>
      <c r="DZ684" s="45"/>
      <c r="EA684" s="45"/>
      <c r="EB684" s="45"/>
      <c r="EC684" s="45"/>
      <c r="ED684" s="45"/>
      <c r="EE684" s="45"/>
      <c r="EF684" s="45"/>
      <c r="EG684" s="45"/>
      <c r="EH684" s="45"/>
      <c r="EI684" s="45"/>
      <c r="EJ684" s="45"/>
      <c r="EK684" s="45"/>
      <c r="EL684" s="45"/>
      <c r="EM684" s="45"/>
      <c r="EN684" s="45"/>
      <c r="EO684" s="45"/>
      <c r="EP684" s="45"/>
      <c r="EQ684" s="45"/>
      <c r="ER684" s="45"/>
      <c r="ES684" s="45"/>
      <c r="ET684" s="45"/>
      <c r="EU684" s="45"/>
      <c r="EV684" s="8"/>
      <c r="EW684" s="8"/>
      <c r="EX684" s="8"/>
      <c r="EY684" s="8"/>
      <c r="EZ684" s="45"/>
      <c r="FA684" s="45"/>
      <c r="FB684" s="45"/>
      <c r="FC684" s="45"/>
      <c r="FD684" s="45"/>
      <c r="FE684" s="45"/>
      <c r="FF684" s="45"/>
      <c r="FG684" s="45"/>
      <c r="FH684" s="45"/>
      <c r="FI684" s="45"/>
      <c r="FJ684" s="45"/>
      <c r="FK684" s="45"/>
      <c r="FL684" s="45"/>
      <c r="FM684" s="45"/>
      <c r="FN684" s="45"/>
      <c r="FO684" s="45"/>
      <c r="FP684" s="45"/>
      <c r="FQ684" s="45"/>
      <c r="FR684" s="45"/>
      <c r="FS684" s="45"/>
    </row>
    <row r="685" spans="1:175" ht="15.5" x14ac:dyDescent="0.35">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8"/>
      <c r="AO685" s="8"/>
      <c r="AP685" s="8"/>
      <c r="AQ685" s="8"/>
      <c r="AR685" s="8"/>
      <c r="AS685" s="45"/>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45"/>
      <c r="DD685" s="45"/>
      <c r="DE685" s="45"/>
      <c r="DF685" s="45"/>
      <c r="DG685" s="45"/>
      <c r="DH685" s="45"/>
      <c r="DI685" s="45"/>
      <c r="DJ685" s="45"/>
      <c r="DK685" s="45"/>
      <c r="DL685" s="45"/>
      <c r="DM685" s="45"/>
      <c r="DN685" s="45"/>
      <c r="DO685" s="45"/>
      <c r="DP685" s="45"/>
      <c r="DQ685" s="45"/>
      <c r="DR685" s="45"/>
      <c r="DS685" s="45"/>
      <c r="DT685" s="45"/>
      <c r="DU685" s="45"/>
      <c r="DV685" s="45"/>
      <c r="DW685" s="45"/>
      <c r="DX685" s="45"/>
      <c r="DY685" s="45"/>
      <c r="DZ685" s="45"/>
      <c r="EA685" s="45"/>
      <c r="EB685" s="45"/>
      <c r="EC685" s="45"/>
      <c r="ED685" s="45"/>
      <c r="EE685" s="45"/>
      <c r="EF685" s="45"/>
      <c r="EG685" s="45"/>
      <c r="EH685" s="45"/>
      <c r="EI685" s="45"/>
      <c r="EJ685" s="45"/>
      <c r="EK685" s="45"/>
      <c r="EL685" s="45"/>
      <c r="EM685" s="45"/>
      <c r="EN685" s="45"/>
      <c r="EO685" s="45"/>
      <c r="EP685" s="45"/>
      <c r="EQ685" s="45"/>
      <c r="ER685" s="45"/>
      <c r="ES685" s="45"/>
      <c r="ET685" s="45"/>
      <c r="EU685" s="45"/>
      <c r="EV685" s="8"/>
      <c r="EW685" s="8"/>
      <c r="EX685" s="8"/>
      <c r="EY685" s="8"/>
      <c r="EZ685" s="45"/>
      <c r="FA685" s="45"/>
      <c r="FB685" s="45"/>
      <c r="FC685" s="45"/>
      <c r="FD685" s="45"/>
      <c r="FE685" s="45"/>
      <c r="FF685" s="45"/>
      <c r="FG685" s="45"/>
      <c r="FH685" s="45"/>
      <c r="FI685" s="45"/>
      <c r="FJ685" s="45"/>
      <c r="FK685" s="45"/>
      <c r="FL685" s="45"/>
      <c r="FM685" s="45"/>
      <c r="FN685" s="45"/>
      <c r="FO685" s="45"/>
      <c r="FP685" s="45"/>
      <c r="FQ685" s="45"/>
      <c r="FR685" s="45"/>
      <c r="FS685" s="45"/>
    </row>
    <row r="686" spans="1:175" ht="15.5" x14ac:dyDescent="0.35">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8"/>
      <c r="AO686" s="8"/>
      <c r="AP686" s="8"/>
      <c r="AQ686" s="8"/>
      <c r="AR686" s="8"/>
      <c r="AS686" s="45"/>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45"/>
      <c r="DD686" s="45"/>
      <c r="DE686" s="45"/>
      <c r="DF686" s="45"/>
      <c r="DG686" s="45"/>
      <c r="DH686" s="45"/>
      <c r="DI686" s="45"/>
      <c r="DJ686" s="45"/>
      <c r="DK686" s="45"/>
      <c r="DL686" s="45"/>
      <c r="DM686" s="45"/>
      <c r="DN686" s="45"/>
      <c r="DO686" s="45"/>
      <c r="DP686" s="45"/>
      <c r="DQ686" s="45"/>
      <c r="DR686" s="45"/>
      <c r="DS686" s="45"/>
      <c r="DT686" s="45"/>
      <c r="DU686" s="45"/>
      <c r="DV686" s="45"/>
      <c r="DW686" s="45"/>
      <c r="DX686" s="45"/>
      <c r="DY686" s="45"/>
      <c r="DZ686" s="45"/>
      <c r="EA686" s="45"/>
      <c r="EB686" s="45"/>
      <c r="EC686" s="45"/>
      <c r="ED686" s="45"/>
      <c r="EE686" s="45"/>
      <c r="EF686" s="45"/>
      <c r="EG686" s="45"/>
      <c r="EH686" s="45"/>
      <c r="EI686" s="45"/>
      <c r="EJ686" s="45"/>
      <c r="EK686" s="45"/>
      <c r="EL686" s="45"/>
      <c r="EM686" s="45"/>
      <c r="EN686" s="45"/>
      <c r="EO686" s="45"/>
      <c r="EP686" s="45"/>
      <c r="EQ686" s="45"/>
      <c r="ER686" s="45"/>
      <c r="ES686" s="45"/>
      <c r="ET686" s="45"/>
      <c r="EU686" s="45"/>
      <c r="EV686" s="8"/>
      <c r="EW686" s="8"/>
      <c r="EX686" s="8"/>
      <c r="EY686" s="8"/>
      <c r="EZ686" s="45"/>
      <c r="FA686" s="45"/>
      <c r="FB686" s="45"/>
      <c r="FC686" s="45"/>
      <c r="FD686" s="45"/>
      <c r="FE686" s="45"/>
      <c r="FF686" s="45"/>
      <c r="FG686" s="45"/>
      <c r="FH686" s="45"/>
      <c r="FI686" s="45"/>
      <c r="FJ686" s="45"/>
      <c r="FK686" s="45"/>
      <c r="FL686" s="45"/>
      <c r="FM686" s="45"/>
      <c r="FN686" s="45"/>
      <c r="FO686" s="45"/>
      <c r="FP686" s="45"/>
      <c r="FQ686" s="45"/>
      <c r="FR686" s="45"/>
      <c r="FS686" s="45"/>
    </row>
    <row r="687" spans="1:175" ht="15.5" x14ac:dyDescent="0.35">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8"/>
      <c r="AO687" s="8"/>
      <c r="AP687" s="8"/>
      <c r="AQ687" s="8"/>
      <c r="AR687" s="8"/>
      <c r="AS687" s="45"/>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45"/>
      <c r="DD687" s="45"/>
      <c r="DE687" s="45"/>
      <c r="DF687" s="45"/>
      <c r="DG687" s="45"/>
      <c r="DH687" s="45"/>
      <c r="DI687" s="45"/>
      <c r="DJ687" s="45"/>
      <c r="DK687" s="45"/>
      <c r="DL687" s="45"/>
      <c r="DM687" s="45"/>
      <c r="DN687" s="45"/>
      <c r="DO687" s="45"/>
      <c r="DP687" s="45"/>
      <c r="DQ687" s="45"/>
      <c r="DR687" s="45"/>
      <c r="DS687" s="45"/>
      <c r="DT687" s="45"/>
      <c r="DU687" s="45"/>
      <c r="DV687" s="45"/>
      <c r="DW687" s="45"/>
      <c r="DX687" s="45"/>
      <c r="DY687" s="45"/>
      <c r="DZ687" s="45"/>
      <c r="EA687" s="45"/>
      <c r="EB687" s="45"/>
      <c r="EC687" s="45"/>
      <c r="ED687" s="45"/>
      <c r="EE687" s="45"/>
      <c r="EF687" s="45"/>
      <c r="EG687" s="45"/>
      <c r="EH687" s="45"/>
      <c r="EI687" s="45"/>
      <c r="EJ687" s="45"/>
      <c r="EK687" s="45"/>
      <c r="EL687" s="45"/>
      <c r="EM687" s="45"/>
      <c r="EN687" s="45"/>
      <c r="EO687" s="45"/>
      <c r="EP687" s="45"/>
      <c r="EQ687" s="45"/>
      <c r="ER687" s="45"/>
      <c r="ES687" s="45"/>
      <c r="ET687" s="45"/>
      <c r="EU687" s="45"/>
      <c r="EV687" s="8"/>
      <c r="EW687" s="8"/>
      <c r="EX687" s="8"/>
      <c r="EY687" s="8"/>
      <c r="EZ687" s="45"/>
      <c r="FA687" s="45"/>
      <c r="FB687" s="45"/>
      <c r="FC687" s="45"/>
      <c r="FD687" s="45"/>
      <c r="FE687" s="45"/>
      <c r="FF687" s="45"/>
      <c r="FG687" s="45"/>
      <c r="FH687" s="45"/>
      <c r="FI687" s="45"/>
      <c r="FJ687" s="45"/>
      <c r="FK687" s="45"/>
      <c r="FL687" s="45"/>
      <c r="FM687" s="45"/>
      <c r="FN687" s="45"/>
      <c r="FO687" s="45"/>
      <c r="FP687" s="45"/>
      <c r="FQ687" s="45"/>
      <c r="FR687" s="45"/>
      <c r="FS687" s="45"/>
    </row>
    <row r="688" spans="1:175" ht="15.5" x14ac:dyDescent="0.35">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8"/>
      <c r="AO688" s="8"/>
      <c r="AP688" s="8"/>
      <c r="AQ688" s="8"/>
      <c r="AR688" s="8"/>
      <c r="AS688" s="45"/>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45"/>
      <c r="DD688" s="45"/>
      <c r="DE688" s="45"/>
      <c r="DF688" s="45"/>
      <c r="DG688" s="45"/>
      <c r="DH688" s="45"/>
      <c r="DI688" s="45"/>
      <c r="DJ688" s="45"/>
      <c r="DK688" s="45"/>
      <c r="DL688" s="45"/>
      <c r="DM688" s="45"/>
      <c r="DN688" s="45"/>
      <c r="DO688" s="45"/>
      <c r="DP688" s="45"/>
      <c r="DQ688" s="45"/>
      <c r="DR688" s="45"/>
      <c r="DS688" s="45"/>
      <c r="DT688" s="45"/>
      <c r="DU688" s="45"/>
      <c r="DV688" s="45"/>
      <c r="DW688" s="45"/>
      <c r="DX688" s="45"/>
      <c r="DY688" s="45"/>
      <c r="DZ688" s="45"/>
      <c r="EA688" s="45"/>
      <c r="EB688" s="45"/>
      <c r="EC688" s="45"/>
      <c r="ED688" s="45"/>
      <c r="EE688" s="45"/>
      <c r="EF688" s="45"/>
      <c r="EG688" s="45"/>
      <c r="EH688" s="45"/>
      <c r="EI688" s="45"/>
      <c r="EJ688" s="45"/>
      <c r="EK688" s="45"/>
      <c r="EL688" s="45"/>
      <c r="EM688" s="45"/>
      <c r="EN688" s="45"/>
      <c r="EO688" s="45"/>
      <c r="EP688" s="45"/>
      <c r="EQ688" s="45"/>
      <c r="ER688" s="45"/>
      <c r="ES688" s="45"/>
      <c r="ET688" s="45"/>
      <c r="EU688" s="45"/>
      <c r="EV688" s="8"/>
      <c r="EW688" s="8"/>
      <c r="EX688" s="8"/>
      <c r="EY688" s="8"/>
      <c r="EZ688" s="45"/>
      <c r="FA688" s="45"/>
      <c r="FB688" s="45"/>
      <c r="FC688" s="45"/>
      <c r="FD688" s="45"/>
      <c r="FE688" s="45"/>
      <c r="FF688" s="45"/>
      <c r="FG688" s="45"/>
      <c r="FH688" s="45"/>
      <c r="FI688" s="45"/>
      <c r="FJ688" s="45"/>
      <c r="FK688" s="45"/>
      <c r="FL688" s="45"/>
      <c r="FM688" s="45"/>
      <c r="FN688" s="45"/>
      <c r="FO688" s="45"/>
      <c r="FP688" s="45"/>
      <c r="FQ688" s="45"/>
      <c r="FR688" s="45"/>
      <c r="FS688" s="45"/>
    </row>
    <row r="689" spans="1:175" ht="15.5" x14ac:dyDescent="0.35">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8"/>
      <c r="AO689" s="8"/>
      <c r="AP689" s="8"/>
      <c r="AQ689" s="8"/>
      <c r="AR689" s="8"/>
      <c r="AS689" s="45"/>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45"/>
      <c r="DD689" s="45"/>
      <c r="DE689" s="45"/>
      <c r="DF689" s="45"/>
      <c r="DG689" s="45"/>
      <c r="DH689" s="45"/>
      <c r="DI689" s="45"/>
      <c r="DJ689" s="45"/>
      <c r="DK689" s="45"/>
      <c r="DL689" s="45"/>
      <c r="DM689" s="45"/>
      <c r="DN689" s="45"/>
      <c r="DO689" s="45"/>
      <c r="DP689" s="45"/>
      <c r="DQ689" s="45"/>
      <c r="DR689" s="45"/>
      <c r="DS689" s="45"/>
      <c r="DT689" s="45"/>
      <c r="DU689" s="45"/>
      <c r="DV689" s="45"/>
      <c r="DW689" s="45"/>
      <c r="DX689" s="45"/>
      <c r="DY689" s="45"/>
      <c r="DZ689" s="45"/>
      <c r="EA689" s="45"/>
      <c r="EB689" s="45"/>
      <c r="EC689" s="45"/>
      <c r="ED689" s="45"/>
      <c r="EE689" s="45"/>
      <c r="EF689" s="45"/>
      <c r="EG689" s="45"/>
      <c r="EH689" s="45"/>
      <c r="EI689" s="45"/>
      <c r="EJ689" s="45"/>
      <c r="EK689" s="45"/>
      <c r="EL689" s="45"/>
      <c r="EM689" s="45"/>
      <c r="EN689" s="45"/>
      <c r="EO689" s="45"/>
      <c r="EP689" s="45"/>
      <c r="EQ689" s="45"/>
      <c r="ER689" s="45"/>
      <c r="ES689" s="45"/>
      <c r="ET689" s="45"/>
      <c r="EU689" s="45"/>
      <c r="EV689" s="8"/>
      <c r="EW689" s="8"/>
      <c r="EX689" s="8"/>
      <c r="EY689" s="8"/>
      <c r="EZ689" s="45"/>
      <c r="FA689" s="45"/>
      <c r="FB689" s="45"/>
      <c r="FC689" s="45"/>
      <c r="FD689" s="45"/>
      <c r="FE689" s="45"/>
      <c r="FF689" s="45"/>
      <c r="FG689" s="45"/>
      <c r="FH689" s="45"/>
      <c r="FI689" s="45"/>
      <c r="FJ689" s="45"/>
      <c r="FK689" s="45"/>
      <c r="FL689" s="45"/>
      <c r="FM689" s="45"/>
      <c r="FN689" s="45"/>
      <c r="FO689" s="45"/>
      <c r="FP689" s="45"/>
      <c r="FQ689" s="45"/>
      <c r="FR689" s="45"/>
      <c r="FS689" s="45"/>
    </row>
    <row r="690" spans="1:175" ht="15.5" x14ac:dyDescent="0.35">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8"/>
      <c r="AO690" s="8"/>
      <c r="AP690" s="8"/>
      <c r="AQ690" s="8"/>
      <c r="AR690" s="8"/>
      <c r="AS690" s="45"/>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45"/>
      <c r="DD690" s="45"/>
      <c r="DE690" s="45"/>
      <c r="DF690" s="45"/>
      <c r="DG690" s="45"/>
      <c r="DH690" s="45"/>
      <c r="DI690" s="45"/>
      <c r="DJ690" s="45"/>
      <c r="DK690" s="45"/>
      <c r="DL690" s="45"/>
      <c r="DM690" s="45"/>
      <c r="DN690" s="45"/>
      <c r="DO690" s="45"/>
      <c r="DP690" s="45"/>
      <c r="DQ690" s="45"/>
      <c r="DR690" s="45"/>
      <c r="DS690" s="45"/>
      <c r="DT690" s="45"/>
      <c r="DU690" s="45"/>
      <c r="DV690" s="45"/>
      <c r="DW690" s="45"/>
      <c r="DX690" s="45"/>
      <c r="DY690" s="45"/>
      <c r="DZ690" s="45"/>
      <c r="EA690" s="45"/>
      <c r="EB690" s="45"/>
      <c r="EC690" s="45"/>
      <c r="ED690" s="45"/>
      <c r="EE690" s="45"/>
      <c r="EF690" s="45"/>
      <c r="EG690" s="45"/>
      <c r="EH690" s="45"/>
      <c r="EI690" s="45"/>
      <c r="EJ690" s="45"/>
      <c r="EK690" s="45"/>
      <c r="EL690" s="45"/>
      <c r="EM690" s="45"/>
      <c r="EN690" s="45"/>
      <c r="EO690" s="45"/>
      <c r="EP690" s="45"/>
      <c r="EQ690" s="45"/>
      <c r="ER690" s="45"/>
      <c r="ES690" s="45"/>
      <c r="ET690" s="45"/>
      <c r="EU690" s="45"/>
      <c r="EV690" s="8"/>
      <c r="EW690" s="8"/>
      <c r="EX690" s="8"/>
      <c r="EY690" s="8"/>
      <c r="EZ690" s="45"/>
      <c r="FA690" s="45"/>
      <c r="FB690" s="45"/>
      <c r="FC690" s="45"/>
      <c r="FD690" s="45"/>
      <c r="FE690" s="45"/>
      <c r="FF690" s="45"/>
      <c r="FG690" s="45"/>
      <c r="FH690" s="45"/>
      <c r="FI690" s="45"/>
      <c r="FJ690" s="45"/>
      <c r="FK690" s="45"/>
      <c r="FL690" s="45"/>
      <c r="FM690" s="45"/>
      <c r="FN690" s="45"/>
      <c r="FO690" s="45"/>
      <c r="FP690" s="45"/>
      <c r="FQ690" s="45"/>
      <c r="FR690" s="45"/>
      <c r="FS690" s="45"/>
    </row>
    <row r="691" spans="1:175" ht="15.5" x14ac:dyDescent="0.35">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8"/>
      <c r="AO691" s="8"/>
      <c r="AP691" s="8"/>
      <c r="AQ691" s="8"/>
      <c r="AR691" s="8"/>
      <c r="AS691" s="45"/>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45"/>
      <c r="DD691" s="45"/>
      <c r="DE691" s="45"/>
      <c r="DF691" s="45"/>
      <c r="DG691" s="45"/>
      <c r="DH691" s="45"/>
      <c r="DI691" s="45"/>
      <c r="DJ691" s="45"/>
      <c r="DK691" s="45"/>
      <c r="DL691" s="45"/>
      <c r="DM691" s="45"/>
      <c r="DN691" s="45"/>
      <c r="DO691" s="45"/>
      <c r="DP691" s="45"/>
      <c r="DQ691" s="45"/>
      <c r="DR691" s="45"/>
      <c r="DS691" s="45"/>
      <c r="DT691" s="45"/>
      <c r="DU691" s="45"/>
      <c r="DV691" s="45"/>
      <c r="DW691" s="45"/>
      <c r="DX691" s="45"/>
      <c r="DY691" s="45"/>
      <c r="DZ691" s="45"/>
      <c r="EA691" s="45"/>
      <c r="EB691" s="45"/>
      <c r="EC691" s="45"/>
      <c r="ED691" s="45"/>
      <c r="EE691" s="45"/>
      <c r="EF691" s="45"/>
      <c r="EG691" s="45"/>
      <c r="EH691" s="45"/>
      <c r="EI691" s="45"/>
      <c r="EJ691" s="45"/>
      <c r="EK691" s="45"/>
      <c r="EL691" s="45"/>
      <c r="EM691" s="45"/>
      <c r="EN691" s="45"/>
      <c r="EO691" s="45"/>
      <c r="EP691" s="45"/>
      <c r="EQ691" s="45"/>
      <c r="ER691" s="45"/>
      <c r="ES691" s="45"/>
      <c r="ET691" s="45"/>
      <c r="EU691" s="45"/>
      <c r="EV691" s="8"/>
      <c r="EW691" s="8"/>
      <c r="EX691" s="8"/>
      <c r="EY691" s="8"/>
      <c r="EZ691" s="45"/>
      <c r="FA691" s="45"/>
      <c r="FB691" s="45"/>
      <c r="FC691" s="45"/>
      <c r="FD691" s="45"/>
      <c r="FE691" s="45"/>
      <c r="FF691" s="45"/>
      <c r="FG691" s="45"/>
      <c r="FH691" s="45"/>
      <c r="FI691" s="45"/>
      <c r="FJ691" s="45"/>
      <c r="FK691" s="45"/>
      <c r="FL691" s="45"/>
      <c r="FM691" s="45"/>
      <c r="FN691" s="45"/>
      <c r="FO691" s="45"/>
      <c r="FP691" s="45"/>
      <c r="FQ691" s="45"/>
      <c r="FR691" s="45"/>
      <c r="FS691" s="45"/>
    </row>
    <row r="692" spans="1:175" ht="15.5" x14ac:dyDescent="0.35">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8"/>
      <c r="AO692" s="8"/>
      <c r="AP692" s="8"/>
      <c r="AQ692" s="8"/>
      <c r="AR692" s="8"/>
      <c r="AS692" s="45"/>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45"/>
      <c r="DD692" s="45"/>
      <c r="DE692" s="45"/>
      <c r="DF692" s="45"/>
      <c r="DG692" s="45"/>
      <c r="DH692" s="45"/>
      <c r="DI692" s="45"/>
      <c r="DJ692" s="45"/>
      <c r="DK692" s="45"/>
      <c r="DL692" s="45"/>
      <c r="DM692" s="45"/>
      <c r="DN692" s="45"/>
      <c r="DO692" s="45"/>
      <c r="DP692" s="45"/>
      <c r="DQ692" s="45"/>
      <c r="DR692" s="45"/>
      <c r="DS692" s="45"/>
      <c r="DT692" s="45"/>
      <c r="DU692" s="45"/>
      <c r="DV692" s="45"/>
      <c r="DW692" s="45"/>
      <c r="DX692" s="45"/>
      <c r="DY692" s="45"/>
      <c r="DZ692" s="45"/>
      <c r="EA692" s="45"/>
      <c r="EB692" s="45"/>
      <c r="EC692" s="45"/>
      <c r="ED692" s="45"/>
      <c r="EE692" s="45"/>
      <c r="EF692" s="45"/>
      <c r="EG692" s="45"/>
      <c r="EH692" s="45"/>
      <c r="EI692" s="45"/>
      <c r="EJ692" s="45"/>
      <c r="EK692" s="45"/>
      <c r="EL692" s="45"/>
      <c r="EM692" s="45"/>
      <c r="EN692" s="45"/>
      <c r="EO692" s="45"/>
      <c r="EP692" s="45"/>
      <c r="EQ692" s="45"/>
      <c r="ER692" s="45"/>
      <c r="ES692" s="45"/>
      <c r="ET692" s="45"/>
      <c r="EU692" s="45"/>
      <c r="EV692" s="8"/>
      <c r="EW692" s="8"/>
      <c r="EX692" s="8"/>
      <c r="EY692" s="8"/>
      <c r="EZ692" s="45"/>
      <c r="FA692" s="45"/>
      <c r="FB692" s="45"/>
      <c r="FC692" s="45"/>
      <c r="FD692" s="45"/>
      <c r="FE692" s="45"/>
      <c r="FF692" s="45"/>
      <c r="FG692" s="45"/>
      <c r="FH692" s="45"/>
      <c r="FI692" s="45"/>
      <c r="FJ692" s="45"/>
      <c r="FK692" s="45"/>
      <c r="FL692" s="45"/>
      <c r="FM692" s="45"/>
      <c r="FN692" s="45"/>
      <c r="FO692" s="45"/>
      <c r="FP692" s="45"/>
      <c r="FQ692" s="45"/>
      <c r="FR692" s="45"/>
      <c r="FS692" s="45"/>
    </row>
    <row r="693" spans="1:175" ht="15.5" x14ac:dyDescent="0.35">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8"/>
      <c r="AO693" s="8"/>
      <c r="AP693" s="8"/>
      <c r="AQ693" s="8"/>
      <c r="AR693" s="8"/>
      <c r="AS693" s="45"/>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45"/>
      <c r="DD693" s="45"/>
      <c r="DE693" s="45"/>
      <c r="DF693" s="45"/>
      <c r="DG693" s="45"/>
      <c r="DH693" s="45"/>
      <c r="DI693" s="45"/>
      <c r="DJ693" s="45"/>
      <c r="DK693" s="45"/>
      <c r="DL693" s="45"/>
      <c r="DM693" s="45"/>
      <c r="DN693" s="45"/>
      <c r="DO693" s="45"/>
      <c r="DP693" s="45"/>
      <c r="DQ693" s="45"/>
      <c r="DR693" s="45"/>
      <c r="DS693" s="45"/>
      <c r="DT693" s="45"/>
      <c r="DU693" s="45"/>
      <c r="DV693" s="45"/>
      <c r="DW693" s="45"/>
      <c r="DX693" s="45"/>
      <c r="DY693" s="45"/>
      <c r="DZ693" s="45"/>
      <c r="EA693" s="45"/>
      <c r="EB693" s="45"/>
      <c r="EC693" s="45"/>
      <c r="ED693" s="45"/>
      <c r="EE693" s="45"/>
      <c r="EF693" s="45"/>
      <c r="EG693" s="45"/>
      <c r="EH693" s="45"/>
      <c r="EI693" s="45"/>
      <c r="EJ693" s="45"/>
      <c r="EK693" s="45"/>
      <c r="EL693" s="45"/>
      <c r="EM693" s="45"/>
      <c r="EN693" s="45"/>
      <c r="EO693" s="45"/>
      <c r="EP693" s="45"/>
      <c r="EQ693" s="45"/>
      <c r="ER693" s="45"/>
      <c r="ES693" s="45"/>
      <c r="ET693" s="45"/>
      <c r="EU693" s="45"/>
      <c r="EV693" s="8"/>
      <c r="EW693" s="8"/>
      <c r="EX693" s="8"/>
      <c r="EY693" s="8"/>
      <c r="EZ693" s="45"/>
      <c r="FA693" s="45"/>
      <c r="FB693" s="45"/>
      <c r="FC693" s="45"/>
      <c r="FD693" s="45"/>
      <c r="FE693" s="45"/>
      <c r="FF693" s="45"/>
      <c r="FG693" s="45"/>
      <c r="FH693" s="45"/>
      <c r="FI693" s="45"/>
      <c r="FJ693" s="45"/>
      <c r="FK693" s="45"/>
      <c r="FL693" s="45"/>
      <c r="FM693" s="45"/>
      <c r="FN693" s="45"/>
      <c r="FO693" s="45"/>
      <c r="FP693" s="45"/>
      <c r="FQ693" s="45"/>
      <c r="FR693" s="45"/>
      <c r="FS693" s="45"/>
    </row>
    <row r="694" spans="1:175" ht="15.5" x14ac:dyDescent="0.35">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8"/>
      <c r="AO694" s="8"/>
      <c r="AP694" s="8"/>
      <c r="AQ694" s="8"/>
      <c r="AR694" s="8"/>
      <c r="AS694" s="45"/>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45"/>
      <c r="DD694" s="45"/>
      <c r="DE694" s="45"/>
      <c r="DF694" s="45"/>
      <c r="DG694" s="45"/>
      <c r="DH694" s="45"/>
      <c r="DI694" s="45"/>
      <c r="DJ694" s="45"/>
      <c r="DK694" s="45"/>
      <c r="DL694" s="45"/>
      <c r="DM694" s="45"/>
      <c r="DN694" s="45"/>
      <c r="DO694" s="45"/>
      <c r="DP694" s="45"/>
      <c r="DQ694" s="45"/>
      <c r="DR694" s="45"/>
      <c r="DS694" s="45"/>
      <c r="DT694" s="45"/>
      <c r="DU694" s="45"/>
      <c r="DV694" s="45"/>
      <c r="DW694" s="45"/>
      <c r="DX694" s="45"/>
      <c r="DY694" s="45"/>
      <c r="DZ694" s="45"/>
      <c r="EA694" s="45"/>
      <c r="EB694" s="45"/>
      <c r="EC694" s="45"/>
      <c r="ED694" s="45"/>
      <c r="EE694" s="45"/>
      <c r="EF694" s="45"/>
      <c r="EG694" s="45"/>
      <c r="EH694" s="45"/>
      <c r="EI694" s="45"/>
      <c r="EJ694" s="45"/>
      <c r="EK694" s="45"/>
      <c r="EL694" s="45"/>
      <c r="EM694" s="45"/>
      <c r="EN694" s="45"/>
      <c r="EO694" s="45"/>
      <c r="EP694" s="45"/>
      <c r="EQ694" s="45"/>
      <c r="ER694" s="45"/>
      <c r="ES694" s="45"/>
      <c r="ET694" s="45"/>
      <c r="EU694" s="45"/>
      <c r="EV694" s="8"/>
      <c r="EW694" s="8"/>
      <c r="EX694" s="8"/>
      <c r="EY694" s="8"/>
      <c r="EZ694" s="45"/>
      <c r="FA694" s="45"/>
      <c r="FB694" s="45"/>
      <c r="FC694" s="45"/>
      <c r="FD694" s="45"/>
      <c r="FE694" s="45"/>
      <c r="FF694" s="45"/>
      <c r="FG694" s="45"/>
      <c r="FH694" s="45"/>
      <c r="FI694" s="45"/>
      <c r="FJ694" s="45"/>
      <c r="FK694" s="45"/>
      <c r="FL694" s="45"/>
      <c r="FM694" s="45"/>
      <c r="FN694" s="45"/>
      <c r="FO694" s="45"/>
      <c r="FP694" s="45"/>
      <c r="FQ694" s="45"/>
      <c r="FR694" s="45"/>
      <c r="FS694" s="45"/>
    </row>
    <row r="695" spans="1:175" ht="15.5" x14ac:dyDescent="0.35">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8"/>
      <c r="AO695" s="8"/>
      <c r="AP695" s="8"/>
      <c r="AQ695" s="8"/>
      <c r="AR695" s="8"/>
      <c r="AS695" s="45"/>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45"/>
      <c r="DD695" s="45"/>
      <c r="DE695" s="45"/>
      <c r="DF695" s="45"/>
      <c r="DG695" s="45"/>
      <c r="DH695" s="45"/>
      <c r="DI695" s="45"/>
      <c r="DJ695" s="45"/>
      <c r="DK695" s="45"/>
      <c r="DL695" s="45"/>
      <c r="DM695" s="45"/>
      <c r="DN695" s="45"/>
      <c r="DO695" s="45"/>
      <c r="DP695" s="45"/>
      <c r="DQ695" s="45"/>
      <c r="DR695" s="45"/>
      <c r="DS695" s="45"/>
      <c r="DT695" s="45"/>
      <c r="DU695" s="45"/>
      <c r="DV695" s="45"/>
      <c r="DW695" s="45"/>
      <c r="DX695" s="45"/>
      <c r="DY695" s="45"/>
      <c r="DZ695" s="45"/>
      <c r="EA695" s="45"/>
      <c r="EB695" s="45"/>
      <c r="EC695" s="45"/>
      <c r="ED695" s="45"/>
      <c r="EE695" s="45"/>
      <c r="EF695" s="45"/>
      <c r="EG695" s="45"/>
      <c r="EH695" s="45"/>
      <c r="EI695" s="45"/>
      <c r="EJ695" s="45"/>
      <c r="EK695" s="45"/>
      <c r="EL695" s="45"/>
      <c r="EM695" s="45"/>
      <c r="EN695" s="45"/>
      <c r="EO695" s="45"/>
      <c r="EP695" s="45"/>
      <c r="EQ695" s="45"/>
      <c r="ER695" s="45"/>
      <c r="ES695" s="45"/>
      <c r="ET695" s="45"/>
      <c r="EU695" s="45"/>
      <c r="EV695" s="8"/>
      <c r="EW695" s="8"/>
      <c r="EX695" s="8"/>
      <c r="EY695" s="8"/>
      <c r="EZ695" s="45"/>
      <c r="FA695" s="45"/>
      <c r="FB695" s="45"/>
      <c r="FC695" s="45"/>
      <c r="FD695" s="45"/>
      <c r="FE695" s="45"/>
      <c r="FF695" s="45"/>
      <c r="FG695" s="45"/>
      <c r="FH695" s="45"/>
      <c r="FI695" s="45"/>
      <c r="FJ695" s="45"/>
      <c r="FK695" s="45"/>
      <c r="FL695" s="45"/>
      <c r="FM695" s="45"/>
      <c r="FN695" s="45"/>
      <c r="FO695" s="45"/>
      <c r="FP695" s="45"/>
      <c r="FQ695" s="45"/>
      <c r="FR695" s="45"/>
      <c r="FS695" s="45"/>
    </row>
    <row r="696" spans="1:175" ht="15.5" x14ac:dyDescent="0.35">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8"/>
      <c r="AO696" s="8"/>
      <c r="AP696" s="8"/>
      <c r="AQ696" s="8"/>
      <c r="AR696" s="8"/>
      <c r="AS696" s="45"/>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45"/>
      <c r="DD696" s="45"/>
      <c r="DE696" s="45"/>
      <c r="DF696" s="45"/>
      <c r="DG696" s="45"/>
      <c r="DH696" s="45"/>
      <c r="DI696" s="45"/>
      <c r="DJ696" s="45"/>
      <c r="DK696" s="45"/>
      <c r="DL696" s="45"/>
      <c r="DM696" s="45"/>
      <c r="DN696" s="45"/>
      <c r="DO696" s="45"/>
      <c r="DP696" s="45"/>
      <c r="DQ696" s="45"/>
      <c r="DR696" s="45"/>
      <c r="DS696" s="45"/>
      <c r="DT696" s="45"/>
      <c r="DU696" s="45"/>
      <c r="DV696" s="45"/>
      <c r="DW696" s="45"/>
      <c r="DX696" s="45"/>
      <c r="DY696" s="45"/>
      <c r="DZ696" s="45"/>
      <c r="EA696" s="45"/>
      <c r="EB696" s="45"/>
      <c r="EC696" s="45"/>
      <c r="ED696" s="45"/>
      <c r="EE696" s="45"/>
      <c r="EF696" s="45"/>
      <c r="EG696" s="45"/>
      <c r="EH696" s="45"/>
      <c r="EI696" s="45"/>
      <c r="EJ696" s="45"/>
      <c r="EK696" s="45"/>
      <c r="EL696" s="45"/>
      <c r="EM696" s="45"/>
      <c r="EN696" s="45"/>
      <c r="EO696" s="45"/>
      <c r="EP696" s="45"/>
      <c r="EQ696" s="45"/>
      <c r="ER696" s="45"/>
      <c r="ES696" s="45"/>
      <c r="ET696" s="45"/>
      <c r="EU696" s="45"/>
      <c r="EV696" s="8"/>
      <c r="EW696" s="8"/>
      <c r="EX696" s="8"/>
      <c r="EY696" s="8"/>
      <c r="EZ696" s="45"/>
      <c r="FA696" s="45"/>
      <c r="FB696" s="45"/>
      <c r="FC696" s="45"/>
      <c r="FD696" s="45"/>
      <c r="FE696" s="45"/>
      <c r="FF696" s="45"/>
      <c r="FG696" s="45"/>
      <c r="FH696" s="45"/>
      <c r="FI696" s="45"/>
      <c r="FJ696" s="45"/>
      <c r="FK696" s="45"/>
      <c r="FL696" s="45"/>
      <c r="FM696" s="45"/>
      <c r="FN696" s="45"/>
      <c r="FO696" s="45"/>
      <c r="FP696" s="45"/>
      <c r="FQ696" s="45"/>
      <c r="FR696" s="45"/>
      <c r="FS696" s="45"/>
    </row>
    <row r="697" spans="1:175" ht="15.5" x14ac:dyDescent="0.35">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8"/>
      <c r="AO697" s="8"/>
      <c r="AP697" s="8"/>
      <c r="AQ697" s="8"/>
      <c r="AR697" s="8"/>
      <c r="AS697" s="45"/>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45"/>
      <c r="DD697" s="45"/>
      <c r="DE697" s="45"/>
      <c r="DF697" s="45"/>
      <c r="DG697" s="45"/>
      <c r="DH697" s="45"/>
      <c r="DI697" s="45"/>
      <c r="DJ697" s="45"/>
      <c r="DK697" s="45"/>
      <c r="DL697" s="45"/>
      <c r="DM697" s="45"/>
      <c r="DN697" s="45"/>
      <c r="DO697" s="45"/>
      <c r="DP697" s="45"/>
      <c r="DQ697" s="45"/>
      <c r="DR697" s="45"/>
      <c r="DS697" s="45"/>
      <c r="DT697" s="45"/>
      <c r="DU697" s="45"/>
      <c r="DV697" s="45"/>
      <c r="DW697" s="45"/>
      <c r="DX697" s="45"/>
      <c r="DY697" s="45"/>
      <c r="DZ697" s="45"/>
      <c r="EA697" s="45"/>
      <c r="EB697" s="45"/>
      <c r="EC697" s="45"/>
      <c r="ED697" s="45"/>
      <c r="EE697" s="45"/>
      <c r="EF697" s="45"/>
      <c r="EG697" s="45"/>
      <c r="EH697" s="45"/>
      <c r="EI697" s="45"/>
      <c r="EJ697" s="45"/>
      <c r="EK697" s="45"/>
      <c r="EL697" s="45"/>
      <c r="EM697" s="45"/>
      <c r="EN697" s="45"/>
      <c r="EO697" s="45"/>
      <c r="EP697" s="45"/>
      <c r="EQ697" s="45"/>
      <c r="ER697" s="45"/>
      <c r="ES697" s="45"/>
      <c r="ET697" s="45"/>
      <c r="EU697" s="45"/>
      <c r="EV697" s="8"/>
      <c r="EW697" s="8"/>
      <c r="EX697" s="8"/>
      <c r="EY697" s="8"/>
      <c r="EZ697" s="45"/>
      <c r="FA697" s="45"/>
      <c r="FB697" s="45"/>
      <c r="FC697" s="45"/>
      <c r="FD697" s="45"/>
      <c r="FE697" s="45"/>
      <c r="FF697" s="45"/>
      <c r="FG697" s="45"/>
      <c r="FH697" s="45"/>
      <c r="FI697" s="45"/>
      <c r="FJ697" s="45"/>
      <c r="FK697" s="45"/>
      <c r="FL697" s="45"/>
      <c r="FM697" s="45"/>
      <c r="FN697" s="45"/>
      <c r="FO697" s="45"/>
      <c r="FP697" s="45"/>
      <c r="FQ697" s="45"/>
      <c r="FR697" s="45"/>
      <c r="FS697" s="45"/>
    </row>
    <row r="698" spans="1:175" ht="15.5" x14ac:dyDescent="0.35">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8"/>
      <c r="AO698" s="8"/>
      <c r="AP698" s="8"/>
      <c r="AQ698" s="8"/>
      <c r="AR698" s="8"/>
      <c r="AS698" s="45"/>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45"/>
      <c r="DD698" s="45"/>
      <c r="DE698" s="45"/>
      <c r="DF698" s="45"/>
      <c r="DG698" s="45"/>
      <c r="DH698" s="45"/>
      <c r="DI698" s="45"/>
      <c r="DJ698" s="45"/>
      <c r="DK698" s="45"/>
      <c r="DL698" s="45"/>
      <c r="DM698" s="45"/>
      <c r="DN698" s="45"/>
      <c r="DO698" s="45"/>
      <c r="DP698" s="45"/>
      <c r="DQ698" s="45"/>
      <c r="DR698" s="45"/>
      <c r="DS698" s="45"/>
      <c r="DT698" s="45"/>
      <c r="DU698" s="45"/>
      <c r="DV698" s="45"/>
      <c r="DW698" s="45"/>
      <c r="DX698" s="45"/>
      <c r="DY698" s="45"/>
      <c r="DZ698" s="45"/>
      <c r="EA698" s="45"/>
      <c r="EB698" s="45"/>
      <c r="EC698" s="45"/>
      <c r="ED698" s="45"/>
      <c r="EE698" s="45"/>
      <c r="EF698" s="45"/>
      <c r="EG698" s="45"/>
      <c r="EH698" s="45"/>
      <c r="EI698" s="45"/>
      <c r="EJ698" s="45"/>
      <c r="EK698" s="45"/>
      <c r="EL698" s="45"/>
      <c r="EM698" s="45"/>
      <c r="EN698" s="45"/>
      <c r="EO698" s="45"/>
      <c r="EP698" s="45"/>
      <c r="EQ698" s="45"/>
      <c r="ER698" s="45"/>
      <c r="ES698" s="45"/>
      <c r="ET698" s="45"/>
      <c r="EU698" s="45"/>
      <c r="EV698" s="8"/>
      <c r="EW698" s="8"/>
      <c r="EX698" s="8"/>
      <c r="EY698" s="8"/>
      <c r="EZ698" s="45"/>
      <c r="FA698" s="45"/>
      <c r="FB698" s="45"/>
      <c r="FC698" s="45"/>
      <c r="FD698" s="45"/>
      <c r="FE698" s="45"/>
      <c r="FF698" s="45"/>
      <c r="FG698" s="45"/>
      <c r="FH698" s="45"/>
      <c r="FI698" s="45"/>
      <c r="FJ698" s="45"/>
      <c r="FK698" s="45"/>
      <c r="FL698" s="45"/>
      <c r="FM698" s="45"/>
      <c r="FN698" s="45"/>
      <c r="FO698" s="45"/>
      <c r="FP698" s="45"/>
      <c r="FQ698" s="45"/>
      <c r="FR698" s="45"/>
      <c r="FS698" s="45"/>
    </row>
    <row r="699" spans="1:175" ht="15.5" x14ac:dyDescent="0.35">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8"/>
      <c r="AO699" s="8"/>
      <c r="AP699" s="8"/>
      <c r="AQ699" s="8"/>
      <c r="AR699" s="8"/>
      <c r="AS699" s="45"/>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45"/>
      <c r="DD699" s="45"/>
      <c r="DE699" s="45"/>
      <c r="DF699" s="45"/>
      <c r="DG699" s="45"/>
      <c r="DH699" s="45"/>
      <c r="DI699" s="45"/>
      <c r="DJ699" s="45"/>
      <c r="DK699" s="45"/>
      <c r="DL699" s="45"/>
      <c r="DM699" s="45"/>
      <c r="DN699" s="45"/>
      <c r="DO699" s="45"/>
      <c r="DP699" s="45"/>
      <c r="DQ699" s="45"/>
      <c r="DR699" s="45"/>
      <c r="DS699" s="45"/>
      <c r="DT699" s="45"/>
      <c r="DU699" s="45"/>
      <c r="DV699" s="45"/>
      <c r="DW699" s="45"/>
      <c r="DX699" s="45"/>
      <c r="DY699" s="45"/>
      <c r="DZ699" s="45"/>
      <c r="EA699" s="45"/>
      <c r="EB699" s="45"/>
      <c r="EC699" s="45"/>
      <c r="ED699" s="45"/>
      <c r="EE699" s="45"/>
      <c r="EF699" s="45"/>
      <c r="EG699" s="45"/>
      <c r="EH699" s="45"/>
      <c r="EI699" s="45"/>
      <c r="EJ699" s="45"/>
      <c r="EK699" s="45"/>
      <c r="EL699" s="45"/>
      <c r="EM699" s="45"/>
      <c r="EN699" s="45"/>
      <c r="EO699" s="45"/>
      <c r="EP699" s="45"/>
      <c r="EQ699" s="45"/>
      <c r="ER699" s="45"/>
      <c r="ES699" s="45"/>
      <c r="ET699" s="45"/>
      <c r="EU699" s="45"/>
      <c r="EV699" s="8"/>
      <c r="EW699" s="8"/>
      <c r="EX699" s="8"/>
      <c r="EY699" s="8"/>
      <c r="EZ699" s="45"/>
      <c r="FA699" s="45"/>
      <c r="FB699" s="45"/>
      <c r="FC699" s="45"/>
      <c r="FD699" s="45"/>
      <c r="FE699" s="45"/>
      <c r="FF699" s="45"/>
      <c r="FG699" s="45"/>
      <c r="FH699" s="45"/>
      <c r="FI699" s="45"/>
      <c r="FJ699" s="45"/>
      <c r="FK699" s="45"/>
      <c r="FL699" s="45"/>
      <c r="FM699" s="45"/>
      <c r="FN699" s="45"/>
      <c r="FO699" s="45"/>
      <c r="FP699" s="45"/>
      <c r="FQ699" s="45"/>
      <c r="FR699" s="45"/>
      <c r="FS699" s="45"/>
    </row>
    <row r="700" spans="1:175" ht="15.5" x14ac:dyDescent="0.35">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8"/>
      <c r="AO700" s="8"/>
      <c r="AP700" s="8"/>
      <c r="AQ700" s="8"/>
      <c r="AR700" s="8"/>
      <c r="AS700" s="45"/>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45"/>
      <c r="DD700" s="45"/>
      <c r="DE700" s="45"/>
      <c r="DF700" s="45"/>
      <c r="DG700" s="45"/>
      <c r="DH700" s="45"/>
      <c r="DI700" s="45"/>
      <c r="DJ700" s="45"/>
      <c r="DK700" s="45"/>
      <c r="DL700" s="45"/>
      <c r="DM700" s="45"/>
      <c r="DN700" s="45"/>
      <c r="DO700" s="45"/>
      <c r="DP700" s="45"/>
      <c r="DQ700" s="45"/>
      <c r="DR700" s="45"/>
      <c r="DS700" s="45"/>
      <c r="DT700" s="45"/>
      <c r="DU700" s="45"/>
      <c r="DV700" s="45"/>
      <c r="DW700" s="45"/>
      <c r="DX700" s="45"/>
      <c r="DY700" s="45"/>
      <c r="DZ700" s="45"/>
      <c r="EA700" s="45"/>
      <c r="EB700" s="45"/>
      <c r="EC700" s="45"/>
      <c r="ED700" s="45"/>
      <c r="EE700" s="45"/>
      <c r="EF700" s="45"/>
      <c r="EG700" s="45"/>
      <c r="EH700" s="45"/>
      <c r="EI700" s="45"/>
      <c r="EJ700" s="45"/>
      <c r="EK700" s="45"/>
      <c r="EL700" s="45"/>
      <c r="EM700" s="45"/>
      <c r="EN700" s="45"/>
      <c r="EO700" s="45"/>
      <c r="EP700" s="45"/>
      <c r="EQ700" s="45"/>
      <c r="ER700" s="45"/>
      <c r="ES700" s="45"/>
      <c r="ET700" s="45"/>
      <c r="EU700" s="45"/>
      <c r="EV700" s="8"/>
      <c r="EW700" s="8"/>
      <c r="EX700" s="8"/>
      <c r="EY700" s="8"/>
      <c r="EZ700" s="45"/>
      <c r="FA700" s="45"/>
      <c r="FB700" s="45"/>
      <c r="FC700" s="45"/>
      <c r="FD700" s="45"/>
      <c r="FE700" s="45"/>
      <c r="FF700" s="45"/>
      <c r="FG700" s="45"/>
      <c r="FH700" s="45"/>
      <c r="FI700" s="45"/>
      <c r="FJ700" s="45"/>
      <c r="FK700" s="45"/>
      <c r="FL700" s="45"/>
      <c r="FM700" s="45"/>
      <c r="FN700" s="45"/>
      <c r="FO700" s="45"/>
      <c r="FP700" s="45"/>
      <c r="FQ700" s="45"/>
      <c r="FR700" s="45"/>
      <c r="FS700" s="45"/>
    </row>
    <row r="701" spans="1:175" ht="15.5" x14ac:dyDescent="0.35">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8"/>
      <c r="AO701" s="8"/>
      <c r="AP701" s="8"/>
      <c r="AQ701" s="8"/>
      <c r="AR701" s="8"/>
      <c r="AS701" s="45"/>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45"/>
      <c r="DD701" s="45"/>
      <c r="DE701" s="45"/>
      <c r="DF701" s="45"/>
      <c r="DG701" s="45"/>
      <c r="DH701" s="45"/>
      <c r="DI701" s="45"/>
      <c r="DJ701" s="45"/>
      <c r="DK701" s="45"/>
      <c r="DL701" s="45"/>
      <c r="DM701" s="45"/>
      <c r="DN701" s="45"/>
      <c r="DO701" s="45"/>
      <c r="DP701" s="45"/>
      <c r="DQ701" s="45"/>
      <c r="DR701" s="45"/>
      <c r="DS701" s="45"/>
      <c r="DT701" s="45"/>
      <c r="DU701" s="45"/>
      <c r="DV701" s="45"/>
      <c r="DW701" s="45"/>
      <c r="DX701" s="45"/>
      <c r="DY701" s="45"/>
      <c r="DZ701" s="45"/>
      <c r="EA701" s="45"/>
      <c r="EB701" s="45"/>
      <c r="EC701" s="45"/>
      <c r="ED701" s="45"/>
      <c r="EE701" s="45"/>
      <c r="EF701" s="45"/>
      <c r="EG701" s="45"/>
      <c r="EH701" s="45"/>
      <c r="EI701" s="45"/>
      <c r="EJ701" s="45"/>
      <c r="EK701" s="45"/>
      <c r="EL701" s="45"/>
      <c r="EM701" s="45"/>
      <c r="EN701" s="45"/>
      <c r="EO701" s="45"/>
      <c r="EP701" s="45"/>
      <c r="EQ701" s="45"/>
      <c r="ER701" s="45"/>
      <c r="ES701" s="45"/>
      <c r="ET701" s="45"/>
      <c r="EU701" s="45"/>
      <c r="EV701" s="8"/>
      <c r="EW701" s="8"/>
      <c r="EX701" s="8"/>
      <c r="EY701" s="8"/>
      <c r="EZ701" s="45"/>
      <c r="FA701" s="45"/>
      <c r="FB701" s="45"/>
      <c r="FC701" s="45"/>
      <c r="FD701" s="45"/>
      <c r="FE701" s="45"/>
      <c r="FF701" s="45"/>
      <c r="FG701" s="45"/>
      <c r="FH701" s="45"/>
      <c r="FI701" s="45"/>
      <c r="FJ701" s="45"/>
      <c r="FK701" s="45"/>
      <c r="FL701" s="45"/>
      <c r="FM701" s="45"/>
      <c r="FN701" s="45"/>
      <c r="FO701" s="45"/>
      <c r="FP701" s="45"/>
      <c r="FQ701" s="45"/>
      <c r="FR701" s="45"/>
      <c r="FS701" s="45"/>
    </row>
    <row r="702" spans="1:175" ht="15.5" x14ac:dyDescent="0.35">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8"/>
      <c r="AO702" s="8"/>
      <c r="AP702" s="8"/>
      <c r="AQ702" s="8"/>
      <c r="AR702" s="8"/>
      <c r="AS702" s="45"/>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45"/>
      <c r="DD702" s="45"/>
      <c r="DE702" s="45"/>
      <c r="DF702" s="45"/>
      <c r="DG702" s="45"/>
      <c r="DH702" s="45"/>
      <c r="DI702" s="45"/>
      <c r="DJ702" s="45"/>
      <c r="DK702" s="45"/>
      <c r="DL702" s="45"/>
      <c r="DM702" s="45"/>
      <c r="DN702" s="45"/>
      <c r="DO702" s="45"/>
      <c r="DP702" s="45"/>
      <c r="DQ702" s="45"/>
      <c r="DR702" s="45"/>
      <c r="DS702" s="45"/>
      <c r="DT702" s="45"/>
      <c r="DU702" s="45"/>
      <c r="DV702" s="45"/>
      <c r="DW702" s="45"/>
      <c r="DX702" s="45"/>
      <c r="DY702" s="45"/>
      <c r="DZ702" s="45"/>
      <c r="EA702" s="45"/>
      <c r="EB702" s="45"/>
      <c r="EC702" s="45"/>
      <c r="ED702" s="45"/>
      <c r="EE702" s="45"/>
      <c r="EF702" s="45"/>
      <c r="EG702" s="45"/>
      <c r="EH702" s="45"/>
      <c r="EI702" s="45"/>
      <c r="EJ702" s="45"/>
      <c r="EK702" s="45"/>
      <c r="EL702" s="45"/>
      <c r="EM702" s="45"/>
      <c r="EN702" s="45"/>
      <c r="EO702" s="45"/>
      <c r="EP702" s="45"/>
      <c r="EQ702" s="45"/>
      <c r="ER702" s="45"/>
      <c r="ES702" s="45"/>
      <c r="ET702" s="45"/>
      <c r="EU702" s="45"/>
      <c r="EV702" s="8"/>
      <c r="EW702" s="8"/>
      <c r="EX702" s="8"/>
      <c r="EY702" s="8"/>
      <c r="EZ702" s="45"/>
      <c r="FA702" s="45"/>
      <c r="FB702" s="45"/>
      <c r="FC702" s="45"/>
      <c r="FD702" s="45"/>
      <c r="FE702" s="45"/>
      <c r="FF702" s="45"/>
      <c r="FG702" s="45"/>
      <c r="FH702" s="45"/>
      <c r="FI702" s="45"/>
      <c r="FJ702" s="45"/>
      <c r="FK702" s="45"/>
      <c r="FL702" s="45"/>
      <c r="FM702" s="45"/>
      <c r="FN702" s="45"/>
      <c r="FO702" s="45"/>
      <c r="FP702" s="45"/>
      <c r="FQ702" s="45"/>
      <c r="FR702" s="45"/>
      <c r="FS702" s="45"/>
    </row>
    <row r="703" spans="1:175" ht="15.5" x14ac:dyDescent="0.35">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8"/>
      <c r="AO703" s="8"/>
      <c r="AP703" s="8"/>
      <c r="AQ703" s="8"/>
      <c r="AR703" s="8"/>
      <c r="AS703" s="45"/>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45"/>
      <c r="DD703" s="45"/>
      <c r="DE703" s="45"/>
      <c r="DF703" s="45"/>
      <c r="DG703" s="45"/>
      <c r="DH703" s="45"/>
      <c r="DI703" s="45"/>
      <c r="DJ703" s="45"/>
      <c r="DK703" s="45"/>
      <c r="DL703" s="45"/>
      <c r="DM703" s="45"/>
      <c r="DN703" s="45"/>
      <c r="DO703" s="45"/>
      <c r="DP703" s="45"/>
      <c r="DQ703" s="45"/>
      <c r="DR703" s="45"/>
      <c r="DS703" s="45"/>
      <c r="DT703" s="45"/>
      <c r="DU703" s="45"/>
      <c r="DV703" s="45"/>
      <c r="DW703" s="45"/>
      <c r="DX703" s="45"/>
      <c r="DY703" s="45"/>
      <c r="DZ703" s="45"/>
      <c r="EA703" s="45"/>
      <c r="EB703" s="45"/>
      <c r="EC703" s="45"/>
      <c r="ED703" s="45"/>
      <c r="EE703" s="45"/>
      <c r="EF703" s="45"/>
      <c r="EG703" s="45"/>
      <c r="EH703" s="45"/>
      <c r="EI703" s="45"/>
      <c r="EJ703" s="45"/>
      <c r="EK703" s="45"/>
      <c r="EL703" s="45"/>
      <c r="EM703" s="45"/>
      <c r="EN703" s="45"/>
      <c r="EO703" s="45"/>
      <c r="EP703" s="45"/>
      <c r="EQ703" s="45"/>
      <c r="ER703" s="45"/>
      <c r="ES703" s="45"/>
      <c r="ET703" s="45"/>
      <c r="EU703" s="45"/>
      <c r="EV703" s="8"/>
      <c r="EW703" s="8"/>
      <c r="EX703" s="8"/>
      <c r="EY703" s="8"/>
      <c r="EZ703" s="45"/>
      <c r="FA703" s="45"/>
      <c r="FB703" s="45"/>
      <c r="FC703" s="45"/>
      <c r="FD703" s="45"/>
      <c r="FE703" s="45"/>
      <c r="FF703" s="45"/>
      <c r="FG703" s="45"/>
      <c r="FH703" s="45"/>
      <c r="FI703" s="45"/>
      <c r="FJ703" s="45"/>
      <c r="FK703" s="45"/>
      <c r="FL703" s="45"/>
      <c r="FM703" s="45"/>
      <c r="FN703" s="45"/>
      <c r="FO703" s="45"/>
      <c r="FP703" s="45"/>
      <c r="FQ703" s="45"/>
      <c r="FR703" s="45"/>
      <c r="FS703" s="45"/>
    </row>
    <row r="704" spans="1:175" ht="15.5" x14ac:dyDescent="0.35">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8"/>
      <c r="AO704" s="8"/>
      <c r="AP704" s="8"/>
      <c r="AQ704" s="8"/>
      <c r="AR704" s="8"/>
      <c r="AS704" s="45"/>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45"/>
      <c r="DD704" s="45"/>
      <c r="DE704" s="45"/>
      <c r="DF704" s="45"/>
      <c r="DG704" s="45"/>
      <c r="DH704" s="45"/>
      <c r="DI704" s="45"/>
      <c r="DJ704" s="45"/>
      <c r="DK704" s="45"/>
      <c r="DL704" s="45"/>
      <c r="DM704" s="45"/>
      <c r="DN704" s="45"/>
      <c r="DO704" s="45"/>
      <c r="DP704" s="45"/>
      <c r="DQ704" s="45"/>
      <c r="DR704" s="45"/>
      <c r="DS704" s="45"/>
      <c r="DT704" s="45"/>
      <c r="DU704" s="45"/>
      <c r="DV704" s="45"/>
      <c r="DW704" s="45"/>
      <c r="DX704" s="45"/>
      <c r="DY704" s="45"/>
      <c r="DZ704" s="45"/>
      <c r="EA704" s="45"/>
      <c r="EB704" s="45"/>
      <c r="EC704" s="45"/>
      <c r="ED704" s="45"/>
      <c r="EE704" s="45"/>
      <c r="EF704" s="45"/>
      <c r="EG704" s="45"/>
      <c r="EH704" s="45"/>
      <c r="EI704" s="45"/>
      <c r="EJ704" s="45"/>
      <c r="EK704" s="45"/>
      <c r="EL704" s="45"/>
      <c r="EM704" s="45"/>
      <c r="EN704" s="45"/>
      <c r="EO704" s="45"/>
      <c r="EP704" s="45"/>
      <c r="EQ704" s="45"/>
      <c r="ER704" s="45"/>
      <c r="ES704" s="45"/>
      <c r="ET704" s="45"/>
      <c r="EU704" s="45"/>
      <c r="EV704" s="8"/>
      <c r="EW704" s="8"/>
      <c r="EX704" s="8"/>
      <c r="EY704" s="8"/>
      <c r="EZ704" s="45"/>
      <c r="FA704" s="45"/>
      <c r="FB704" s="45"/>
      <c r="FC704" s="45"/>
      <c r="FD704" s="45"/>
      <c r="FE704" s="45"/>
      <c r="FF704" s="45"/>
      <c r="FG704" s="45"/>
      <c r="FH704" s="45"/>
      <c r="FI704" s="45"/>
      <c r="FJ704" s="45"/>
      <c r="FK704" s="45"/>
      <c r="FL704" s="45"/>
      <c r="FM704" s="45"/>
      <c r="FN704" s="45"/>
      <c r="FO704" s="45"/>
      <c r="FP704" s="45"/>
      <c r="FQ704" s="45"/>
      <c r="FR704" s="45"/>
      <c r="FS704" s="45"/>
    </row>
    <row r="705" spans="1:175" ht="15.5" x14ac:dyDescent="0.35">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8"/>
      <c r="AO705" s="8"/>
      <c r="AP705" s="8"/>
      <c r="AQ705" s="8"/>
      <c r="AR705" s="8"/>
      <c r="AS705" s="45"/>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45"/>
      <c r="DD705" s="45"/>
      <c r="DE705" s="45"/>
      <c r="DF705" s="45"/>
      <c r="DG705" s="45"/>
      <c r="DH705" s="45"/>
      <c r="DI705" s="45"/>
      <c r="DJ705" s="45"/>
      <c r="DK705" s="45"/>
      <c r="DL705" s="45"/>
      <c r="DM705" s="45"/>
      <c r="DN705" s="45"/>
      <c r="DO705" s="45"/>
      <c r="DP705" s="45"/>
      <c r="DQ705" s="45"/>
      <c r="DR705" s="45"/>
      <c r="DS705" s="45"/>
      <c r="DT705" s="45"/>
      <c r="DU705" s="45"/>
      <c r="DV705" s="45"/>
      <c r="DW705" s="45"/>
      <c r="DX705" s="45"/>
      <c r="DY705" s="45"/>
      <c r="DZ705" s="45"/>
      <c r="EA705" s="45"/>
      <c r="EB705" s="45"/>
      <c r="EC705" s="45"/>
      <c r="ED705" s="45"/>
      <c r="EE705" s="45"/>
      <c r="EF705" s="45"/>
      <c r="EG705" s="45"/>
      <c r="EH705" s="45"/>
      <c r="EI705" s="45"/>
      <c r="EJ705" s="45"/>
      <c r="EK705" s="45"/>
      <c r="EL705" s="45"/>
      <c r="EM705" s="45"/>
      <c r="EN705" s="45"/>
      <c r="EO705" s="45"/>
      <c r="EP705" s="45"/>
      <c r="EQ705" s="45"/>
      <c r="ER705" s="45"/>
      <c r="ES705" s="45"/>
      <c r="ET705" s="45"/>
      <c r="EU705" s="45"/>
      <c r="EV705" s="8"/>
      <c r="EW705" s="8"/>
      <c r="EX705" s="8"/>
      <c r="EY705" s="8"/>
      <c r="EZ705" s="45"/>
      <c r="FA705" s="45"/>
      <c r="FB705" s="45"/>
      <c r="FC705" s="45"/>
      <c r="FD705" s="45"/>
      <c r="FE705" s="45"/>
      <c r="FF705" s="45"/>
      <c r="FG705" s="45"/>
      <c r="FH705" s="45"/>
      <c r="FI705" s="45"/>
      <c r="FJ705" s="45"/>
      <c r="FK705" s="45"/>
      <c r="FL705" s="45"/>
      <c r="FM705" s="45"/>
      <c r="FN705" s="45"/>
      <c r="FO705" s="45"/>
      <c r="FP705" s="45"/>
      <c r="FQ705" s="45"/>
      <c r="FR705" s="45"/>
      <c r="FS705" s="45"/>
    </row>
    <row r="706" spans="1:175" ht="15.5" x14ac:dyDescent="0.35">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8"/>
      <c r="AO706" s="8"/>
      <c r="AP706" s="8"/>
      <c r="AQ706" s="8"/>
      <c r="AR706" s="8"/>
      <c r="AS706" s="45"/>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45"/>
      <c r="DD706" s="45"/>
      <c r="DE706" s="45"/>
      <c r="DF706" s="45"/>
      <c r="DG706" s="45"/>
      <c r="DH706" s="45"/>
      <c r="DI706" s="45"/>
      <c r="DJ706" s="45"/>
      <c r="DK706" s="45"/>
      <c r="DL706" s="45"/>
      <c r="DM706" s="45"/>
      <c r="DN706" s="45"/>
      <c r="DO706" s="45"/>
      <c r="DP706" s="45"/>
      <c r="DQ706" s="45"/>
      <c r="DR706" s="45"/>
      <c r="DS706" s="45"/>
      <c r="DT706" s="45"/>
      <c r="DU706" s="45"/>
      <c r="DV706" s="45"/>
      <c r="DW706" s="45"/>
      <c r="DX706" s="45"/>
      <c r="DY706" s="45"/>
      <c r="DZ706" s="45"/>
      <c r="EA706" s="45"/>
      <c r="EB706" s="45"/>
      <c r="EC706" s="45"/>
      <c r="ED706" s="45"/>
      <c r="EE706" s="45"/>
      <c r="EF706" s="45"/>
      <c r="EG706" s="45"/>
      <c r="EH706" s="45"/>
      <c r="EI706" s="45"/>
      <c r="EJ706" s="45"/>
      <c r="EK706" s="45"/>
      <c r="EL706" s="45"/>
      <c r="EM706" s="45"/>
      <c r="EN706" s="45"/>
      <c r="EO706" s="45"/>
      <c r="EP706" s="45"/>
      <c r="EQ706" s="45"/>
      <c r="ER706" s="45"/>
      <c r="ES706" s="45"/>
      <c r="ET706" s="45"/>
      <c r="EU706" s="45"/>
      <c r="EV706" s="8"/>
      <c r="EW706" s="8"/>
      <c r="EX706" s="8"/>
      <c r="EY706" s="8"/>
      <c r="EZ706" s="45"/>
      <c r="FA706" s="45"/>
      <c r="FB706" s="45"/>
      <c r="FC706" s="45"/>
      <c r="FD706" s="45"/>
      <c r="FE706" s="45"/>
      <c r="FF706" s="45"/>
      <c r="FG706" s="45"/>
      <c r="FH706" s="45"/>
      <c r="FI706" s="45"/>
      <c r="FJ706" s="45"/>
      <c r="FK706" s="45"/>
      <c r="FL706" s="45"/>
      <c r="FM706" s="45"/>
      <c r="FN706" s="45"/>
      <c r="FO706" s="45"/>
      <c r="FP706" s="45"/>
      <c r="FQ706" s="45"/>
      <c r="FR706" s="45"/>
      <c r="FS706" s="45"/>
    </row>
    <row r="707" spans="1:175" ht="15.5" x14ac:dyDescent="0.35">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8"/>
      <c r="AO707" s="8"/>
      <c r="AP707" s="8"/>
      <c r="AQ707" s="8"/>
      <c r="AR707" s="8"/>
      <c r="AS707" s="45"/>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45"/>
      <c r="DD707" s="45"/>
      <c r="DE707" s="45"/>
      <c r="DF707" s="45"/>
      <c r="DG707" s="45"/>
      <c r="DH707" s="45"/>
      <c r="DI707" s="45"/>
      <c r="DJ707" s="45"/>
      <c r="DK707" s="45"/>
      <c r="DL707" s="45"/>
      <c r="DM707" s="45"/>
      <c r="DN707" s="45"/>
      <c r="DO707" s="45"/>
      <c r="DP707" s="45"/>
      <c r="DQ707" s="45"/>
      <c r="DR707" s="45"/>
      <c r="DS707" s="45"/>
      <c r="DT707" s="45"/>
      <c r="DU707" s="45"/>
      <c r="DV707" s="45"/>
      <c r="DW707" s="45"/>
      <c r="DX707" s="45"/>
      <c r="DY707" s="45"/>
      <c r="DZ707" s="45"/>
      <c r="EA707" s="45"/>
      <c r="EB707" s="45"/>
      <c r="EC707" s="45"/>
      <c r="ED707" s="45"/>
      <c r="EE707" s="45"/>
      <c r="EF707" s="45"/>
      <c r="EG707" s="45"/>
      <c r="EH707" s="45"/>
      <c r="EI707" s="45"/>
      <c r="EJ707" s="45"/>
      <c r="EK707" s="45"/>
      <c r="EL707" s="45"/>
      <c r="EM707" s="45"/>
      <c r="EN707" s="45"/>
      <c r="EO707" s="45"/>
      <c r="EP707" s="45"/>
      <c r="EQ707" s="45"/>
      <c r="ER707" s="45"/>
      <c r="ES707" s="45"/>
      <c r="ET707" s="45"/>
      <c r="EU707" s="45"/>
      <c r="EV707" s="8"/>
      <c r="EW707" s="8"/>
      <c r="EX707" s="8"/>
      <c r="EY707" s="8"/>
      <c r="EZ707" s="45"/>
      <c r="FA707" s="45"/>
      <c r="FB707" s="45"/>
      <c r="FC707" s="45"/>
      <c r="FD707" s="45"/>
      <c r="FE707" s="45"/>
      <c r="FF707" s="45"/>
      <c r="FG707" s="45"/>
      <c r="FH707" s="45"/>
      <c r="FI707" s="45"/>
      <c r="FJ707" s="45"/>
      <c r="FK707" s="45"/>
      <c r="FL707" s="45"/>
      <c r="FM707" s="45"/>
      <c r="FN707" s="45"/>
      <c r="FO707" s="45"/>
      <c r="FP707" s="45"/>
      <c r="FQ707" s="45"/>
      <c r="FR707" s="45"/>
      <c r="FS707" s="45"/>
    </row>
    <row r="708" spans="1:175" ht="15.5" x14ac:dyDescent="0.35">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8"/>
      <c r="AO708" s="8"/>
      <c r="AP708" s="8"/>
      <c r="AQ708" s="8"/>
      <c r="AR708" s="8"/>
      <c r="AS708" s="45"/>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45"/>
      <c r="DD708" s="45"/>
      <c r="DE708" s="45"/>
      <c r="DF708" s="45"/>
      <c r="DG708" s="45"/>
      <c r="DH708" s="45"/>
      <c r="DI708" s="45"/>
      <c r="DJ708" s="45"/>
      <c r="DK708" s="45"/>
      <c r="DL708" s="45"/>
      <c r="DM708" s="45"/>
      <c r="DN708" s="45"/>
      <c r="DO708" s="45"/>
      <c r="DP708" s="45"/>
      <c r="DQ708" s="45"/>
      <c r="DR708" s="45"/>
      <c r="DS708" s="45"/>
      <c r="DT708" s="45"/>
      <c r="DU708" s="45"/>
      <c r="DV708" s="45"/>
      <c r="DW708" s="45"/>
      <c r="DX708" s="45"/>
      <c r="DY708" s="45"/>
      <c r="DZ708" s="45"/>
      <c r="EA708" s="45"/>
      <c r="EB708" s="45"/>
      <c r="EC708" s="45"/>
      <c r="ED708" s="45"/>
      <c r="EE708" s="45"/>
      <c r="EF708" s="45"/>
      <c r="EG708" s="45"/>
      <c r="EH708" s="45"/>
      <c r="EI708" s="45"/>
      <c r="EJ708" s="45"/>
      <c r="EK708" s="45"/>
      <c r="EL708" s="45"/>
      <c r="EM708" s="45"/>
      <c r="EN708" s="45"/>
      <c r="EO708" s="45"/>
      <c r="EP708" s="45"/>
      <c r="EQ708" s="45"/>
      <c r="ER708" s="45"/>
      <c r="ES708" s="45"/>
      <c r="ET708" s="45"/>
      <c r="EU708" s="45"/>
      <c r="EV708" s="8"/>
      <c r="EW708" s="8"/>
      <c r="EX708" s="8"/>
      <c r="EY708" s="8"/>
      <c r="EZ708" s="45"/>
      <c r="FA708" s="45"/>
      <c r="FB708" s="45"/>
      <c r="FC708" s="45"/>
      <c r="FD708" s="45"/>
      <c r="FE708" s="45"/>
      <c r="FF708" s="45"/>
      <c r="FG708" s="45"/>
      <c r="FH708" s="45"/>
      <c r="FI708" s="45"/>
      <c r="FJ708" s="45"/>
      <c r="FK708" s="45"/>
      <c r="FL708" s="45"/>
      <c r="FM708" s="45"/>
      <c r="FN708" s="45"/>
      <c r="FO708" s="45"/>
      <c r="FP708" s="45"/>
      <c r="FQ708" s="45"/>
      <c r="FR708" s="45"/>
      <c r="FS708" s="45"/>
    </row>
    <row r="709" spans="1:175" ht="15.5" x14ac:dyDescent="0.35">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8"/>
      <c r="AO709" s="8"/>
      <c r="AP709" s="8"/>
      <c r="AQ709" s="8"/>
      <c r="AR709" s="8"/>
      <c r="AS709" s="45"/>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45"/>
      <c r="DD709" s="45"/>
      <c r="DE709" s="45"/>
      <c r="DF709" s="45"/>
      <c r="DG709" s="45"/>
      <c r="DH709" s="45"/>
      <c r="DI709" s="45"/>
      <c r="DJ709" s="45"/>
      <c r="DK709" s="45"/>
      <c r="DL709" s="45"/>
      <c r="DM709" s="45"/>
      <c r="DN709" s="45"/>
      <c r="DO709" s="45"/>
      <c r="DP709" s="45"/>
      <c r="DQ709" s="45"/>
      <c r="DR709" s="45"/>
      <c r="DS709" s="45"/>
      <c r="DT709" s="45"/>
      <c r="DU709" s="45"/>
      <c r="DV709" s="45"/>
      <c r="DW709" s="45"/>
      <c r="DX709" s="45"/>
      <c r="DY709" s="45"/>
      <c r="DZ709" s="45"/>
      <c r="EA709" s="45"/>
      <c r="EB709" s="45"/>
      <c r="EC709" s="45"/>
      <c r="ED709" s="45"/>
      <c r="EE709" s="45"/>
      <c r="EF709" s="45"/>
      <c r="EG709" s="45"/>
      <c r="EH709" s="45"/>
      <c r="EI709" s="45"/>
      <c r="EJ709" s="45"/>
      <c r="EK709" s="45"/>
      <c r="EL709" s="45"/>
      <c r="EM709" s="45"/>
      <c r="EN709" s="45"/>
      <c r="EO709" s="45"/>
      <c r="EP709" s="45"/>
      <c r="EQ709" s="45"/>
      <c r="ER709" s="45"/>
      <c r="ES709" s="45"/>
      <c r="ET709" s="45"/>
      <c r="EU709" s="45"/>
      <c r="EV709" s="8"/>
      <c r="EW709" s="8"/>
      <c r="EX709" s="8"/>
      <c r="EY709" s="8"/>
      <c r="EZ709" s="45"/>
      <c r="FA709" s="45"/>
      <c r="FB709" s="45"/>
      <c r="FC709" s="45"/>
      <c r="FD709" s="45"/>
      <c r="FE709" s="45"/>
      <c r="FF709" s="45"/>
      <c r="FG709" s="45"/>
      <c r="FH709" s="45"/>
      <c r="FI709" s="45"/>
      <c r="FJ709" s="45"/>
      <c r="FK709" s="45"/>
      <c r="FL709" s="45"/>
      <c r="FM709" s="45"/>
      <c r="FN709" s="45"/>
      <c r="FO709" s="45"/>
      <c r="FP709" s="45"/>
      <c r="FQ709" s="45"/>
      <c r="FR709" s="45"/>
      <c r="FS709" s="45"/>
    </row>
    <row r="710" spans="1:175" ht="15.5" x14ac:dyDescent="0.35">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8"/>
      <c r="AO710" s="8"/>
      <c r="AP710" s="8"/>
      <c r="AQ710" s="8"/>
      <c r="AR710" s="8"/>
      <c r="AS710" s="45"/>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45"/>
      <c r="DD710" s="45"/>
      <c r="DE710" s="45"/>
      <c r="DF710" s="45"/>
      <c r="DG710" s="45"/>
      <c r="DH710" s="45"/>
      <c r="DI710" s="45"/>
      <c r="DJ710" s="45"/>
      <c r="DK710" s="45"/>
      <c r="DL710" s="45"/>
      <c r="DM710" s="45"/>
      <c r="DN710" s="45"/>
      <c r="DO710" s="45"/>
      <c r="DP710" s="45"/>
      <c r="DQ710" s="45"/>
      <c r="DR710" s="45"/>
      <c r="DS710" s="45"/>
      <c r="DT710" s="45"/>
      <c r="DU710" s="45"/>
      <c r="DV710" s="45"/>
      <c r="DW710" s="45"/>
      <c r="DX710" s="45"/>
      <c r="DY710" s="45"/>
      <c r="DZ710" s="45"/>
      <c r="EA710" s="45"/>
      <c r="EB710" s="45"/>
      <c r="EC710" s="45"/>
      <c r="ED710" s="45"/>
      <c r="EE710" s="45"/>
      <c r="EF710" s="45"/>
      <c r="EG710" s="45"/>
      <c r="EH710" s="45"/>
      <c r="EI710" s="45"/>
      <c r="EJ710" s="45"/>
      <c r="EK710" s="45"/>
      <c r="EL710" s="45"/>
      <c r="EM710" s="45"/>
      <c r="EN710" s="45"/>
      <c r="EO710" s="45"/>
      <c r="EP710" s="45"/>
      <c r="EQ710" s="45"/>
      <c r="ER710" s="45"/>
      <c r="ES710" s="45"/>
      <c r="ET710" s="45"/>
      <c r="EU710" s="45"/>
      <c r="EV710" s="8"/>
      <c r="EW710" s="8"/>
      <c r="EX710" s="8"/>
      <c r="EY710" s="8"/>
      <c r="EZ710" s="45"/>
      <c r="FA710" s="45"/>
      <c r="FB710" s="45"/>
      <c r="FC710" s="45"/>
      <c r="FD710" s="45"/>
      <c r="FE710" s="45"/>
      <c r="FF710" s="45"/>
      <c r="FG710" s="45"/>
      <c r="FH710" s="45"/>
      <c r="FI710" s="45"/>
      <c r="FJ710" s="45"/>
      <c r="FK710" s="45"/>
      <c r="FL710" s="45"/>
      <c r="FM710" s="45"/>
      <c r="FN710" s="45"/>
      <c r="FO710" s="45"/>
      <c r="FP710" s="45"/>
      <c r="FQ710" s="45"/>
      <c r="FR710" s="45"/>
      <c r="FS710" s="45"/>
    </row>
    <row r="711" spans="1:175" ht="15.5" x14ac:dyDescent="0.35">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8"/>
      <c r="AO711" s="8"/>
      <c r="AP711" s="8"/>
      <c r="AQ711" s="8"/>
      <c r="AR711" s="8"/>
      <c r="AS711" s="45"/>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45"/>
      <c r="DD711" s="45"/>
      <c r="DE711" s="45"/>
      <c r="DF711" s="45"/>
      <c r="DG711" s="45"/>
      <c r="DH711" s="45"/>
      <c r="DI711" s="45"/>
      <c r="DJ711" s="45"/>
      <c r="DK711" s="45"/>
      <c r="DL711" s="45"/>
      <c r="DM711" s="45"/>
      <c r="DN711" s="45"/>
      <c r="DO711" s="45"/>
      <c r="DP711" s="45"/>
      <c r="DQ711" s="45"/>
      <c r="DR711" s="45"/>
      <c r="DS711" s="45"/>
      <c r="DT711" s="45"/>
      <c r="DU711" s="45"/>
      <c r="DV711" s="45"/>
      <c r="DW711" s="45"/>
      <c r="DX711" s="45"/>
      <c r="DY711" s="45"/>
      <c r="DZ711" s="45"/>
      <c r="EA711" s="45"/>
      <c r="EB711" s="45"/>
      <c r="EC711" s="45"/>
      <c r="ED711" s="45"/>
      <c r="EE711" s="45"/>
      <c r="EF711" s="45"/>
      <c r="EG711" s="45"/>
      <c r="EH711" s="45"/>
      <c r="EI711" s="45"/>
      <c r="EJ711" s="45"/>
      <c r="EK711" s="45"/>
      <c r="EL711" s="45"/>
      <c r="EM711" s="45"/>
      <c r="EN711" s="45"/>
      <c r="EO711" s="45"/>
      <c r="EP711" s="45"/>
      <c r="EQ711" s="45"/>
      <c r="ER711" s="45"/>
      <c r="ES711" s="45"/>
      <c r="ET711" s="45"/>
      <c r="EU711" s="45"/>
      <c r="EV711" s="8"/>
      <c r="EW711" s="8"/>
      <c r="EX711" s="8"/>
      <c r="EY711" s="8"/>
      <c r="EZ711" s="45"/>
      <c r="FA711" s="45"/>
      <c r="FB711" s="45"/>
      <c r="FC711" s="45"/>
      <c r="FD711" s="45"/>
      <c r="FE711" s="45"/>
      <c r="FF711" s="45"/>
      <c r="FG711" s="45"/>
      <c r="FH711" s="45"/>
      <c r="FI711" s="45"/>
      <c r="FJ711" s="45"/>
      <c r="FK711" s="45"/>
      <c r="FL711" s="45"/>
      <c r="FM711" s="45"/>
      <c r="FN711" s="45"/>
      <c r="FO711" s="45"/>
      <c r="FP711" s="45"/>
      <c r="FQ711" s="45"/>
      <c r="FR711" s="45"/>
      <c r="FS711" s="45"/>
    </row>
    <row r="712" spans="1:175" ht="15.5" x14ac:dyDescent="0.35">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8"/>
      <c r="AO712" s="8"/>
      <c r="AP712" s="8"/>
      <c r="AQ712" s="8"/>
      <c r="AR712" s="8"/>
      <c r="AS712" s="45"/>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45"/>
      <c r="DD712" s="45"/>
      <c r="DE712" s="45"/>
      <c r="DF712" s="45"/>
      <c r="DG712" s="45"/>
      <c r="DH712" s="45"/>
      <c r="DI712" s="45"/>
      <c r="DJ712" s="45"/>
      <c r="DK712" s="45"/>
      <c r="DL712" s="45"/>
      <c r="DM712" s="45"/>
      <c r="DN712" s="45"/>
      <c r="DO712" s="45"/>
      <c r="DP712" s="45"/>
      <c r="DQ712" s="45"/>
      <c r="DR712" s="45"/>
      <c r="DS712" s="45"/>
      <c r="DT712" s="45"/>
      <c r="DU712" s="45"/>
      <c r="DV712" s="45"/>
      <c r="DW712" s="45"/>
      <c r="DX712" s="45"/>
      <c r="DY712" s="45"/>
      <c r="DZ712" s="45"/>
      <c r="EA712" s="45"/>
      <c r="EB712" s="45"/>
      <c r="EC712" s="45"/>
      <c r="ED712" s="45"/>
      <c r="EE712" s="45"/>
      <c r="EF712" s="45"/>
      <c r="EG712" s="45"/>
      <c r="EH712" s="45"/>
      <c r="EI712" s="45"/>
      <c r="EJ712" s="45"/>
      <c r="EK712" s="45"/>
      <c r="EL712" s="45"/>
      <c r="EM712" s="45"/>
      <c r="EN712" s="45"/>
      <c r="EO712" s="45"/>
      <c r="EP712" s="45"/>
      <c r="EQ712" s="45"/>
      <c r="ER712" s="45"/>
      <c r="ES712" s="45"/>
      <c r="ET712" s="45"/>
      <c r="EU712" s="45"/>
      <c r="EV712" s="8"/>
      <c r="EW712" s="8"/>
      <c r="EX712" s="8"/>
      <c r="EY712" s="8"/>
      <c r="EZ712" s="45"/>
      <c r="FA712" s="45"/>
      <c r="FB712" s="45"/>
      <c r="FC712" s="45"/>
      <c r="FD712" s="45"/>
      <c r="FE712" s="45"/>
      <c r="FF712" s="45"/>
      <c r="FG712" s="45"/>
      <c r="FH712" s="45"/>
      <c r="FI712" s="45"/>
      <c r="FJ712" s="45"/>
      <c r="FK712" s="45"/>
      <c r="FL712" s="45"/>
      <c r="FM712" s="45"/>
      <c r="FN712" s="45"/>
      <c r="FO712" s="45"/>
      <c r="FP712" s="45"/>
      <c r="FQ712" s="45"/>
      <c r="FR712" s="45"/>
      <c r="FS712" s="45"/>
    </row>
    <row r="713" spans="1:175" ht="15.5" x14ac:dyDescent="0.35">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8"/>
      <c r="AO713" s="8"/>
      <c r="AP713" s="8"/>
      <c r="AQ713" s="8"/>
      <c r="AR713" s="8"/>
      <c r="AS713" s="45"/>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45"/>
      <c r="DD713" s="45"/>
      <c r="DE713" s="45"/>
      <c r="DF713" s="45"/>
      <c r="DG713" s="45"/>
      <c r="DH713" s="45"/>
      <c r="DI713" s="45"/>
      <c r="DJ713" s="45"/>
      <c r="DK713" s="45"/>
      <c r="DL713" s="45"/>
      <c r="DM713" s="45"/>
      <c r="DN713" s="45"/>
      <c r="DO713" s="45"/>
      <c r="DP713" s="45"/>
      <c r="DQ713" s="45"/>
      <c r="DR713" s="45"/>
      <c r="DS713" s="45"/>
      <c r="DT713" s="45"/>
      <c r="DU713" s="45"/>
      <c r="DV713" s="45"/>
      <c r="DW713" s="45"/>
      <c r="DX713" s="45"/>
      <c r="DY713" s="45"/>
      <c r="DZ713" s="45"/>
      <c r="EA713" s="45"/>
      <c r="EB713" s="45"/>
      <c r="EC713" s="45"/>
      <c r="ED713" s="45"/>
      <c r="EE713" s="45"/>
      <c r="EF713" s="45"/>
      <c r="EG713" s="45"/>
      <c r="EH713" s="45"/>
      <c r="EI713" s="45"/>
      <c r="EJ713" s="45"/>
      <c r="EK713" s="45"/>
      <c r="EL713" s="45"/>
      <c r="EM713" s="45"/>
      <c r="EN713" s="45"/>
      <c r="EO713" s="45"/>
      <c r="EP713" s="45"/>
      <c r="EQ713" s="45"/>
      <c r="ER713" s="45"/>
      <c r="ES713" s="45"/>
      <c r="ET713" s="45"/>
      <c r="EU713" s="45"/>
      <c r="EV713" s="8"/>
      <c r="EW713" s="8"/>
      <c r="EX713" s="8"/>
      <c r="EY713" s="8"/>
      <c r="EZ713" s="45"/>
      <c r="FA713" s="45"/>
      <c r="FB713" s="45"/>
      <c r="FC713" s="45"/>
      <c r="FD713" s="45"/>
      <c r="FE713" s="45"/>
      <c r="FF713" s="45"/>
      <c r="FG713" s="45"/>
      <c r="FH713" s="45"/>
      <c r="FI713" s="45"/>
      <c r="FJ713" s="45"/>
      <c r="FK713" s="45"/>
      <c r="FL713" s="45"/>
      <c r="FM713" s="45"/>
      <c r="FN713" s="45"/>
      <c r="FO713" s="45"/>
      <c r="FP713" s="45"/>
      <c r="FQ713" s="45"/>
      <c r="FR713" s="45"/>
      <c r="FS713" s="45"/>
    </row>
    <row r="714" spans="1:175" ht="15.5" x14ac:dyDescent="0.35">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8"/>
      <c r="AO714" s="8"/>
      <c r="AP714" s="8"/>
      <c r="AQ714" s="8"/>
      <c r="AR714" s="8"/>
      <c r="AS714" s="45"/>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45"/>
      <c r="DD714" s="45"/>
      <c r="DE714" s="45"/>
      <c r="DF714" s="45"/>
      <c r="DG714" s="45"/>
      <c r="DH714" s="45"/>
      <c r="DI714" s="45"/>
      <c r="DJ714" s="45"/>
      <c r="DK714" s="45"/>
      <c r="DL714" s="45"/>
      <c r="DM714" s="45"/>
      <c r="DN714" s="45"/>
      <c r="DO714" s="45"/>
      <c r="DP714" s="45"/>
      <c r="DQ714" s="45"/>
      <c r="DR714" s="45"/>
      <c r="DS714" s="45"/>
      <c r="DT714" s="45"/>
      <c r="DU714" s="45"/>
      <c r="DV714" s="45"/>
      <c r="DW714" s="45"/>
      <c r="DX714" s="45"/>
      <c r="DY714" s="45"/>
      <c r="DZ714" s="45"/>
      <c r="EA714" s="45"/>
      <c r="EB714" s="45"/>
      <c r="EC714" s="45"/>
      <c r="ED714" s="45"/>
      <c r="EE714" s="45"/>
      <c r="EF714" s="45"/>
      <c r="EG714" s="45"/>
      <c r="EH714" s="45"/>
      <c r="EI714" s="45"/>
      <c r="EJ714" s="45"/>
      <c r="EK714" s="45"/>
      <c r="EL714" s="45"/>
      <c r="EM714" s="45"/>
      <c r="EN714" s="45"/>
      <c r="EO714" s="45"/>
      <c r="EP714" s="45"/>
      <c r="EQ714" s="45"/>
      <c r="ER714" s="45"/>
      <c r="ES714" s="45"/>
      <c r="ET714" s="45"/>
      <c r="EU714" s="45"/>
      <c r="EV714" s="8"/>
      <c r="EW714" s="8"/>
      <c r="EX714" s="8"/>
      <c r="EY714" s="8"/>
      <c r="EZ714" s="45"/>
      <c r="FA714" s="45"/>
      <c r="FB714" s="45"/>
      <c r="FC714" s="45"/>
      <c r="FD714" s="45"/>
      <c r="FE714" s="45"/>
      <c r="FF714" s="45"/>
      <c r="FG714" s="45"/>
      <c r="FH714" s="45"/>
      <c r="FI714" s="45"/>
      <c r="FJ714" s="45"/>
      <c r="FK714" s="45"/>
      <c r="FL714" s="45"/>
      <c r="FM714" s="45"/>
      <c r="FN714" s="45"/>
      <c r="FO714" s="45"/>
      <c r="FP714" s="45"/>
      <c r="FQ714" s="45"/>
      <c r="FR714" s="45"/>
      <c r="FS714" s="45"/>
    </row>
    <row r="715" spans="1:175" ht="15.5" x14ac:dyDescent="0.35">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8"/>
      <c r="AO715" s="8"/>
      <c r="AP715" s="8"/>
      <c r="AQ715" s="8"/>
      <c r="AR715" s="8"/>
      <c r="AS715" s="45"/>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45"/>
      <c r="DD715" s="45"/>
      <c r="DE715" s="45"/>
      <c r="DF715" s="45"/>
      <c r="DG715" s="45"/>
      <c r="DH715" s="45"/>
      <c r="DI715" s="45"/>
      <c r="DJ715" s="45"/>
      <c r="DK715" s="45"/>
      <c r="DL715" s="45"/>
      <c r="DM715" s="45"/>
      <c r="DN715" s="45"/>
      <c r="DO715" s="45"/>
      <c r="DP715" s="45"/>
      <c r="DQ715" s="45"/>
      <c r="DR715" s="45"/>
      <c r="DS715" s="45"/>
      <c r="DT715" s="45"/>
      <c r="DU715" s="45"/>
      <c r="DV715" s="45"/>
      <c r="DW715" s="45"/>
      <c r="DX715" s="45"/>
      <c r="DY715" s="45"/>
      <c r="DZ715" s="45"/>
      <c r="EA715" s="45"/>
      <c r="EB715" s="45"/>
      <c r="EC715" s="45"/>
      <c r="ED715" s="45"/>
      <c r="EE715" s="45"/>
      <c r="EF715" s="45"/>
      <c r="EG715" s="45"/>
      <c r="EH715" s="45"/>
      <c r="EI715" s="45"/>
      <c r="EJ715" s="45"/>
      <c r="EK715" s="45"/>
      <c r="EL715" s="45"/>
      <c r="EM715" s="45"/>
      <c r="EN715" s="45"/>
      <c r="EO715" s="45"/>
      <c r="EP715" s="45"/>
      <c r="EQ715" s="45"/>
      <c r="ER715" s="45"/>
      <c r="ES715" s="45"/>
      <c r="ET715" s="45"/>
      <c r="EU715" s="45"/>
      <c r="EV715" s="8"/>
      <c r="EW715" s="8"/>
      <c r="EX715" s="8"/>
      <c r="EY715" s="8"/>
      <c r="EZ715" s="45"/>
      <c r="FA715" s="45"/>
      <c r="FB715" s="45"/>
      <c r="FC715" s="45"/>
      <c r="FD715" s="45"/>
      <c r="FE715" s="45"/>
      <c r="FF715" s="45"/>
      <c r="FG715" s="45"/>
      <c r="FH715" s="45"/>
      <c r="FI715" s="45"/>
      <c r="FJ715" s="45"/>
      <c r="FK715" s="45"/>
      <c r="FL715" s="45"/>
      <c r="FM715" s="45"/>
      <c r="FN715" s="45"/>
      <c r="FO715" s="45"/>
      <c r="FP715" s="45"/>
      <c r="FQ715" s="45"/>
      <c r="FR715" s="45"/>
      <c r="FS715" s="45"/>
    </row>
    <row r="716" spans="1:175" ht="15.5" x14ac:dyDescent="0.35">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8"/>
      <c r="AO716" s="8"/>
      <c r="AP716" s="8"/>
      <c r="AQ716" s="8"/>
      <c r="AR716" s="8"/>
      <c r="AS716" s="45"/>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45"/>
      <c r="DD716" s="45"/>
      <c r="DE716" s="45"/>
      <c r="DF716" s="45"/>
      <c r="DG716" s="45"/>
      <c r="DH716" s="45"/>
      <c r="DI716" s="45"/>
      <c r="DJ716" s="45"/>
      <c r="DK716" s="45"/>
      <c r="DL716" s="45"/>
      <c r="DM716" s="45"/>
      <c r="DN716" s="45"/>
      <c r="DO716" s="45"/>
      <c r="DP716" s="45"/>
      <c r="DQ716" s="45"/>
      <c r="DR716" s="45"/>
      <c r="DS716" s="45"/>
      <c r="DT716" s="45"/>
      <c r="DU716" s="45"/>
      <c r="DV716" s="45"/>
      <c r="DW716" s="45"/>
      <c r="DX716" s="45"/>
      <c r="DY716" s="45"/>
      <c r="DZ716" s="45"/>
      <c r="EA716" s="45"/>
      <c r="EB716" s="45"/>
      <c r="EC716" s="45"/>
      <c r="ED716" s="45"/>
      <c r="EE716" s="45"/>
      <c r="EF716" s="45"/>
      <c r="EG716" s="45"/>
      <c r="EH716" s="45"/>
      <c r="EI716" s="45"/>
      <c r="EJ716" s="45"/>
      <c r="EK716" s="45"/>
      <c r="EL716" s="45"/>
      <c r="EM716" s="45"/>
      <c r="EN716" s="45"/>
      <c r="EO716" s="45"/>
      <c r="EP716" s="45"/>
      <c r="EQ716" s="45"/>
      <c r="ER716" s="45"/>
      <c r="ES716" s="45"/>
      <c r="ET716" s="45"/>
      <c r="EU716" s="45"/>
      <c r="EV716" s="8"/>
      <c r="EW716" s="8"/>
      <c r="EX716" s="8"/>
      <c r="EY716" s="8"/>
      <c r="EZ716" s="45"/>
      <c r="FA716" s="45"/>
      <c r="FB716" s="45"/>
      <c r="FC716" s="45"/>
      <c r="FD716" s="45"/>
      <c r="FE716" s="45"/>
      <c r="FF716" s="45"/>
      <c r="FG716" s="45"/>
      <c r="FH716" s="45"/>
      <c r="FI716" s="45"/>
      <c r="FJ716" s="45"/>
      <c r="FK716" s="45"/>
      <c r="FL716" s="45"/>
      <c r="FM716" s="45"/>
      <c r="FN716" s="45"/>
      <c r="FO716" s="45"/>
      <c r="FP716" s="45"/>
      <c r="FQ716" s="45"/>
      <c r="FR716" s="45"/>
      <c r="FS716" s="45"/>
    </row>
    <row r="717" spans="1:175" ht="15.5" x14ac:dyDescent="0.35">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8"/>
      <c r="AO717" s="8"/>
      <c r="AP717" s="8"/>
      <c r="AQ717" s="8"/>
      <c r="AR717" s="8"/>
      <c r="AS717" s="45"/>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45"/>
      <c r="DD717" s="45"/>
      <c r="DE717" s="45"/>
      <c r="DF717" s="45"/>
      <c r="DG717" s="45"/>
      <c r="DH717" s="45"/>
      <c r="DI717" s="45"/>
      <c r="DJ717" s="45"/>
      <c r="DK717" s="45"/>
      <c r="DL717" s="45"/>
      <c r="DM717" s="45"/>
      <c r="DN717" s="45"/>
      <c r="DO717" s="45"/>
      <c r="DP717" s="45"/>
      <c r="DQ717" s="45"/>
      <c r="DR717" s="45"/>
      <c r="DS717" s="45"/>
      <c r="DT717" s="45"/>
      <c r="DU717" s="45"/>
      <c r="DV717" s="45"/>
      <c r="DW717" s="45"/>
      <c r="DX717" s="45"/>
      <c r="DY717" s="45"/>
      <c r="DZ717" s="45"/>
      <c r="EA717" s="45"/>
      <c r="EB717" s="45"/>
      <c r="EC717" s="45"/>
      <c r="ED717" s="45"/>
      <c r="EE717" s="45"/>
      <c r="EF717" s="45"/>
      <c r="EG717" s="45"/>
      <c r="EH717" s="45"/>
      <c r="EI717" s="45"/>
      <c r="EJ717" s="45"/>
      <c r="EK717" s="45"/>
      <c r="EL717" s="45"/>
      <c r="EM717" s="45"/>
      <c r="EN717" s="45"/>
      <c r="EO717" s="45"/>
      <c r="EP717" s="45"/>
      <c r="EQ717" s="45"/>
      <c r="ER717" s="45"/>
      <c r="ES717" s="45"/>
      <c r="ET717" s="45"/>
      <c r="EU717" s="45"/>
      <c r="EV717" s="8"/>
      <c r="EW717" s="8"/>
      <c r="EX717" s="8"/>
      <c r="EY717" s="8"/>
      <c r="EZ717" s="45"/>
      <c r="FA717" s="45"/>
      <c r="FB717" s="45"/>
      <c r="FC717" s="45"/>
      <c r="FD717" s="45"/>
      <c r="FE717" s="45"/>
      <c r="FF717" s="45"/>
      <c r="FG717" s="45"/>
      <c r="FH717" s="45"/>
      <c r="FI717" s="45"/>
      <c r="FJ717" s="45"/>
      <c r="FK717" s="45"/>
      <c r="FL717" s="45"/>
      <c r="FM717" s="45"/>
      <c r="FN717" s="45"/>
      <c r="FO717" s="45"/>
      <c r="FP717" s="45"/>
      <c r="FQ717" s="45"/>
      <c r="FR717" s="45"/>
      <c r="FS717" s="45"/>
    </row>
    <row r="718" spans="1:175" ht="15.5" x14ac:dyDescent="0.35">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8"/>
      <c r="AO718" s="8"/>
      <c r="AP718" s="8"/>
      <c r="AQ718" s="8"/>
      <c r="AR718" s="8"/>
      <c r="AS718" s="45"/>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45"/>
      <c r="DD718" s="45"/>
      <c r="DE718" s="45"/>
      <c r="DF718" s="45"/>
      <c r="DG718" s="45"/>
      <c r="DH718" s="45"/>
      <c r="DI718" s="45"/>
      <c r="DJ718" s="45"/>
      <c r="DK718" s="45"/>
      <c r="DL718" s="45"/>
      <c r="DM718" s="45"/>
      <c r="DN718" s="45"/>
      <c r="DO718" s="45"/>
      <c r="DP718" s="45"/>
      <c r="DQ718" s="45"/>
      <c r="DR718" s="45"/>
      <c r="DS718" s="45"/>
      <c r="DT718" s="45"/>
      <c r="DU718" s="45"/>
      <c r="DV718" s="45"/>
      <c r="DW718" s="45"/>
      <c r="DX718" s="45"/>
      <c r="DY718" s="45"/>
      <c r="DZ718" s="45"/>
      <c r="EA718" s="45"/>
      <c r="EB718" s="45"/>
      <c r="EC718" s="45"/>
      <c r="ED718" s="45"/>
      <c r="EE718" s="45"/>
      <c r="EF718" s="45"/>
      <c r="EG718" s="45"/>
      <c r="EH718" s="45"/>
      <c r="EI718" s="45"/>
      <c r="EJ718" s="45"/>
      <c r="EK718" s="45"/>
      <c r="EL718" s="45"/>
      <c r="EM718" s="45"/>
      <c r="EN718" s="45"/>
      <c r="EO718" s="45"/>
      <c r="EP718" s="45"/>
      <c r="EQ718" s="45"/>
      <c r="ER718" s="45"/>
      <c r="ES718" s="45"/>
      <c r="ET718" s="45"/>
      <c r="EU718" s="45"/>
      <c r="EV718" s="8"/>
      <c r="EW718" s="8"/>
      <c r="EX718" s="8"/>
      <c r="EY718" s="8"/>
      <c r="EZ718" s="45"/>
      <c r="FA718" s="45"/>
      <c r="FB718" s="45"/>
      <c r="FC718" s="45"/>
      <c r="FD718" s="45"/>
      <c r="FE718" s="45"/>
      <c r="FF718" s="45"/>
      <c r="FG718" s="45"/>
      <c r="FH718" s="45"/>
      <c r="FI718" s="45"/>
      <c r="FJ718" s="45"/>
      <c r="FK718" s="45"/>
      <c r="FL718" s="45"/>
      <c r="FM718" s="45"/>
      <c r="FN718" s="45"/>
      <c r="FO718" s="45"/>
      <c r="FP718" s="45"/>
      <c r="FQ718" s="45"/>
      <c r="FR718" s="45"/>
      <c r="FS718" s="45"/>
    </row>
    <row r="719" spans="1:175" ht="15.5" x14ac:dyDescent="0.35">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8"/>
      <c r="AO719" s="8"/>
      <c r="AP719" s="8"/>
      <c r="AQ719" s="8"/>
      <c r="AR719" s="8"/>
      <c r="AS719" s="45"/>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45"/>
      <c r="DD719" s="45"/>
      <c r="DE719" s="45"/>
      <c r="DF719" s="45"/>
      <c r="DG719" s="45"/>
      <c r="DH719" s="45"/>
      <c r="DI719" s="45"/>
      <c r="DJ719" s="45"/>
      <c r="DK719" s="45"/>
      <c r="DL719" s="45"/>
      <c r="DM719" s="45"/>
      <c r="DN719" s="45"/>
      <c r="DO719" s="45"/>
      <c r="DP719" s="45"/>
      <c r="DQ719" s="45"/>
      <c r="DR719" s="45"/>
      <c r="DS719" s="45"/>
      <c r="DT719" s="45"/>
      <c r="DU719" s="45"/>
      <c r="DV719" s="45"/>
      <c r="DW719" s="45"/>
      <c r="DX719" s="45"/>
      <c r="DY719" s="45"/>
      <c r="DZ719" s="45"/>
      <c r="EA719" s="45"/>
      <c r="EB719" s="45"/>
      <c r="EC719" s="45"/>
      <c r="ED719" s="45"/>
      <c r="EE719" s="45"/>
      <c r="EF719" s="45"/>
      <c r="EG719" s="45"/>
      <c r="EH719" s="45"/>
      <c r="EI719" s="45"/>
      <c r="EJ719" s="45"/>
      <c r="EK719" s="45"/>
      <c r="EL719" s="45"/>
      <c r="EM719" s="45"/>
      <c r="EN719" s="45"/>
      <c r="EO719" s="45"/>
      <c r="EP719" s="45"/>
      <c r="EQ719" s="45"/>
      <c r="ER719" s="45"/>
      <c r="ES719" s="45"/>
      <c r="ET719" s="45"/>
      <c r="EU719" s="45"/>
      <c r="EV719" s="8"/>
      <c r="EW719" s="8"/>
      <c r="EX719" s="8"/>
      <c r="EY719" s="8"/>
      <c r="EZ719" s="45"/>
      <c r="FA719" s="45"/>
      <c r="FB719" s="45"/>
      <c r="FC719" s="45"/>
      <c r="FD719" s="45"/>
      <c r="FE719" s="45"/>
      <c r="FF719" s="45"/>
      <c r="FG719" s="45"/>
      <c r="FH719" s="45"/>
      <c r="FI719" s="45"/>
      <c r="FJ719" s="45"/>
      <c r="FK719" s="45"/>
      <c r="FL719" s="45"/>
      <c r="FM719" s="45"/>
      <c r="FN719" s="45"/>
      <c r="FO719" s="45"/>
      <c r="FP719" s="45"/>
      <c r="FQ719" s="45"/>
      <c r="FR719" s="45"/>
      <c r="FS719" s="45"/>
    </row>
    <row r="720" spans="1:175" ht="15.5" x14ac:dyDescent="0.35">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8"/>
      <c r="AO720" s="8"/>
      <c r="AP720" s="8"/>
      <c r="AQ720" s="8"/>
      <c r="AR720" s="8"/>
      <c r="AS720" s="45"/>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45"/>
      <c r="DD720" s="45"/>
      <c r="DE720" s="45"/>
      <c r="DF720" s="45"/>
      <c r="DG720" s="45"/>
      <c r="DH720" s="45"/>
      <c r="DI720" s="45"/>
      <c r="DJ720" s="45"/>
      <c r="DK720" s="45"/>
      <c r="DL720" s="45"/>
      <c r="DM720" s="45"/>
      <c r="DN720" s="45"/>
      <c r="DO720" s="45"/>
      <c r="DP720" s="45"/>
      <c r="DQ720" s="45"/>
      <c r="DR720" s="45"/>
      <c r="DS720" s="45"/>
      <c r="DT720" s="45"/>
      <c r="DU720" s="45"/>
      <c r="DV720" s="45"/>
      <c r="DW720" s="45"/>
      <c r="DX720" s="45"/>
      <c r="DY720" s="45"/>
      <c r="DZ720" s="45"/>
      <c r="EA720" s="45"/>
      <c r="EB720" s="45"/>
      <c r="EC720" s="45"/>
      <c r="ED720" s="45"/>
      <c r="EE720" s="45"/>
      <c r="EF720" s="45"/>
      <c r="EG720" s="45"/>
      <c r="EH720" s="45"/>
      <c r="EI720" s="45"/>
      <c r="EJ720" s="45"/>
      <c r="EK720" s="45"/>
      <c r="EL720" s="45"/>
      <c r="EM720" s="45"/>
      <c r="EN720" s="45"/>
      <c r="EO720" s="45"/>
      <c r="EP720" s="45"/>
      <c r="EQ720" s="45"/>
      <c r="ER720" s="45"/>
      <c r="ES720" s="45"/>
      <c r="ET720" s="45"/>
      <c r="EU720" s="45"/>
      <c r="EV720" s="8"/>
      <c r="EW720" s="8"/>
      <c r="EX720" s="8"/>
      <c r="EY720" s="8"/>
      <c r="EZ720" s="45"/>
      <c r="FA720" s="45"/>
      <c r="FB720" s="45"/>
      <c r="FC720" s="45"/>
      <c r="FD720" s="45"/>
      <c r="FE720" s="45"/>
      <c r="FF720" s="45"/>
      <c r="FG720" s="45"/>
      <c r="FH720" s="45"/>
      <c r="FI720" s="45"/>
      <c r="FJ720" s="45"/>
      <c r="FK720" s="45"/>
      <c r="FL720" s="45"/>
      <c r="FM720" s="45"/>
      <c r="FN720" s="45"/>
      <c r="FO720" s="45"/>
      <c r="FP720" s="45"/>
      <c r="FQ720" s="45"/>
      <c r="FR720" s="45"/>
      <c r="FS720" s="45"/>
    </row>
    <row r="721" spans="1:175" ht="15.5" x14ac:dyDescent="0.35">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8"/>
      <c r="AO721" s="8"/>
      <c r="AP721" s="8"/>
      <c r="AQ721" s="8"/>
      <c r="AR721" s="8"/>
      <c r="AS721" s="45"/>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45"/>
      <c r="DD721" s="45"/>
      <c r="DE721" s="45"/>
      <c r="DF721" s="45"/>
      <c r="DG721" s="45"/>
      <c r="DH721" s="45"/>
      <c r="DI721" s="45"/>
      <c r="DJ721" s="45"/>
      <c r="DK721" s="45"/>
      <c r="DL721" s="45"/>
      <c r="DM721" s="45"/>
      <c r="DN721" s="45"/>
      <c r="DO721" s="45"/>
      <c r="DP721" s="45"/>
      <c r="DQ721" s="45"/>
      <c r="DR721" s="45"/>
      <c r="DS721" s="45"/>
      <c r="DT721" s="45"/>
      <c r="DU721" s="45"/>
      <c r="DV721" s="45"/>
      <c r="DW721" s="45"/>
      <c r="DX721" s="45"/>
      <c r="DY721" s="45"/>
      <c r="DZ721" s="45"/>
      <c r="EA721" s="45"/>
      <c r="EB721" s="45"/>
      <c r="EC721" s="45"/>
      <c r="ED721" s="45"/>
      <c r="EE721" s="45"/>
      <c r="EF721" s="45"/>
      <c r="EG721" s="45"/>
      <c r="EH721" s="45"/>
      <c r="EI721" s="45"/>
      <c r="EJ721" s="45"/>
      <c r="EK721" s="45"/>
      <c r="EL721" s="45"/>
      <c r="EM721" s="45"/>
      <c r="EN721" s="45"/>
      <c r="EO721" s="45"/>
      <c r="EP721" s="45"/>
      <c r="EQ721" s="45"/>
      <c r="ER721" s="45"/>
      <c r="ES721" s="45"/>
      <c r="ET721" s="45"/>
      <c r="EU721" s="45"/>
      <c r="EV721" s="8"/>
      <c r="EW721" s="8"/>
      <c r="EX721" s="8"/>
      <c r="EY721" s="8"/>
      <c r="EZ721" s="45"/>
      <c r="FA721" s="45"/>
      <c r="FB721" s="45"/>
      <c r="FC721" s="45"/>
      <c r="FD721" s="45"/>
      <c r="FE721" s="45"/>
      <c r="FF721" s="45"/>
      <c r="FG721" s="45"/>
      <c r="FH721" s="45"/>
      <c r="FI721" s="45"/>
      <c r="FJ721" s="45"/>
      <c r="FK721" s="45"/>
      <c r="FL721" s="45"/>
      <c r="FM721" s="45"/>
      <c r="FN721" s="45"/>
      <c r="FO721" s="45"/>
      <c r="FP721" s="45"/>
      <c r="FQ721" s="45"/>
      <c r="FR721" s="45"/>
      <c r="FS721" s="45"/>
    </row>
    <row r="722" spans="1:175" ht="15.5" x14ac:dyDescent="0.35">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8"/>
      <c r="AO722" s="8"/>
      <c r="AP722" s="8"/>
      <c r="AQ722" s="8"/>
      <c r="AR722" s="8"/>
      <c r="AS722" s="45"/>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45"/>
      <c r="DD722" s="45"/>
      <c r="DE722" s="45"/>
      <c r="DF722" s="45"/>
      <c r="DG722" s="45"/>
      <c r="DH722" s="45"/>
      <c r="DI722" s="45"/>
      <c r="DJ722" s="45"/>
      <c r="DK722" s="45"/>
      <c r="DL722" s="45"/>
      <c r="DM722" s="45"/>
      <c r="DN722" s="45"/>
      <c r="DO722" s="45"/>
      <c r="DP722" s="45"/>
      <c r="DQ722" s="45"/>
      <c r="DR722" s="45"/>
      <c r="DS722" s="45"/>
      <c r="DT722" s="45"/>
      <c r="DU722" s="45"/>
      <c r="DV722" s="45"/>
      <c r="DW722" s="45"/>
      <c r="DX722" s="45"/>
      <c r="DY722" s="45"/>
      <c r="DZ722" s="45"/>
      <c r="EA722" s="45"/>
      <c r="EB722" s="45"/>
      <c r="EC722" s="45"/>
      <c r="ED722" s="45"/>
      <c r="EE722" s="45"/>
      <c r="EF722" s="45"/>
      <c r="EG722" s="45"/>
      <c r="EH722" s="45"/>
      <c r="EI722" s="45"/>
      <c r="EJ722" s="45"/>
      <c r="EK722" s="45"/>
      <c r="EL722" s="45"/>
      <c r="EM722" s="45"/>
      <c r="EN722" s="45"/>
      <c r="EO722" s="45"/>
      <c r="EP722" s="45"/>
      <c r="EQ722" s="45"/>
      <c r="ER722" s="45"/>
      <c r="ES722" s="45"/>
      <c r="ET722" s="45"/>
      <c r="EU722" s="45"/>
      <c r="EV722" s="8"/>
      <c r="EW722" s="8"/>
      <c r="EX722" s="8"/>
      <c r="EY722" s="8"/>
      <c r="EZ722" s="45"/>
      <c r="FA722" s="45"/>
      <c r="FB722" s="45"/>
      <c r="FC722" s="45"/>
      <c r="FD722" s="45"/>
      <c r="FE722" s="45"/>
      <c r="FF722" s="45"/>
      <c r="FG722" s="45"/>
      <c r="FH722" s="45"/>
      <c r="FI722" s="45"/>
      <c r="FJ722" s="45"/>
      <c r="FK722" s="45"/>
      <c r="FL722" s="45"/>
      <c r="FM722" s="45"/>
      <c r="FN722" s="45"/>
      <c r="FO722" s="45"/>
      <c r="FP722" s="45"/>
      <c r="FQ722" s="45"/>
      <c r="FR722" s="45"/>
      <c r="FS722" s="45"/>
    </row>
    <row r="723" spans="1:175" ht="15.5" x14ac:dyDescent="0.35">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8"/>
      <c r="AO723" s="8"/>
      <c r="AP723" s="8"/>
      <c r="AQ723" s="8"/>
      <c r="AR723" s="8"/>
      <c r="AS723" s="45"/>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45"/>
      <c r="DD723" s="45"/>
      <c r="DE723" s="45"/>
      <c r="DF723" s="45"/>
      <c r="DG723" s="45"/>
      <c r="DH723" s="45"/>
      <c r="DI723" s="45"/>
      <c r="DJ723" s="45"/>
      <c r="DK723" s="45"/>
      <c r="DL723" s="45"/>
      <c r="DM723" s="45"/>
      <c r="DN723" s="45"/>
      <c r="DO723" s="45"/>
      <c r="DP723" s="45"/>
      <c r="DQ723" s="45"/>
      <c r="DR723" s="45"/>
      <c r="DS723" s="45"/>
      <c r="DT723" s="45"/>
      <c r="DU723" s="45"/>
      <c r="DV723" s="45"/>
      <c r="DW723" s="45"/>
      <c r="DX723" s="45"/>
      <c r="DY723" s="45"/>
      <c r="DZ723" s="45"/>
      <c r="EA723" s="45"/>
      <c r="EB723" s="45"/>
      <c r="EC723" s="45"/>
      <c r="ED723" s="45"/>
      <c r="EE723" s="45"/>
      <c r="EF723" s="45"/>
      <c r="EG723" s="45"/>
      <c r="EH723" s="45"/>
      <c r="EI723" s="45"/>
      <c r="EJ723" s="45"/>
      <c r="EK723" s="45"/>
      <c r="EL723" s="45"/>
      <c r="EM723" s="45"/>
      <c r="EN723" s="45"/>
      <c r="EO723" s="45"/>
      <c r="EP723" s="45"/>
      <c r="EQ723" s="45"/>
      <c r="ER723" s="45"/>
      <c r="ES723" s="45"/>
      <c r="ET723" s="45"/>
      <c r="EU723" s="45"/>
      <c r="EV723" s="8"/>
      <c r="EW723" s="8"/>
      <c r="EX723" s="8"/>
      <c r="EY723" s="8"/>
      <c r="EZ723" s="45"/>
      <c r="FA723" s="45"/>
      <c r="FB723" s="45"/>
      <c r="FC723" s="45"/>
      <c r="FD723" s="45"/>
      <c r="FE723" s="45"/>
      <c r="FF723" s="45"/>
      <c r="FG723" s="45"/>
      <c r="FH723" s="45"/>
      <c r="FI723" s="45"/>
      <c r="FJ723" s="45"/>
      <c r="FK723" s="45"/>
      <c r="FL723" s="45"/>
      <c r="FM723" s="45"/>
      <c r="FN723" s="45"/>
      <c r="FO723" s="45"/>
      <c r="FP723" s="45"/>
      <c r="FQ723" s="45"/>
      <c r="FR723" s="45"/>
      <c r="FS723" s="45"/>
    </row>
    <row r="724" spans="1:175" ht="15.5" x14ac:dyDescent="0.35">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8"/>
      <c r="AO724" s="8"/>
      <c r="AP724" s="8"/>
      <c r="AQ724" s="8"/>
      <c r="AR724" s="8"/>
      <c r="AS724" s="45"/>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45"/>
      <c r="DD724" s="45"/>
      <c r="DE724" s="45"/>
      <c r="DF724" s="45"/>
      <c r="DG724" s="45"/>
      <c r="DH724" s="45"/>
      <c r="DI724" s="45"/>
      <c r="DJ724" s="45"/>
      <c r="DK724" s="45"/>
      <c r="DL724" s="45"/>
      <c r="DM724" s="45"/>
      <c r="DN724" s="45"/>
      <c r="DO724" s="45"/>
      <c r="DP724" s="45"/>
      <c r="DQ724" s="45"/>
      <c r="DR724" s="45"/>
      <c r="DS724" s="45"/>
      <c r="DT724" s="45"/>
      <c r="DU724" s="45"/>
      <c r="DV724" s="45"/>
      <c r="DW724" s="45"/>
      <c r="DX724" s="45"/>
      <c r="DY724" s="45"/>
      <c r="DZ724" s="45"/>
      <c r="EA724" s="45"/>
      <c r="EB724" s="45"/>
      <c r="EC724" s="45"/>
      <c r="ED724" s="45"/>
      <c r="EE724" s="45"/>
      <c r="EF724" s="45"/>
      <c r="EG724" s="45"/>
      <c r="EH724" s="45"/>
      <c r="EI724" s="45"/>
      <c r="EJ724" s="45"/>
      <c r="EK724" s="45"/>
      <c r="EL724" s="45"/>
      <c r="EM724" s="45"/>
      <c r="EN724" s="45"/>
      <c r="EO724" s="45"/>
      <c r="EP724" s="45"/>
      <c r="EQ724" s="45"/>
      <c r="ER724" s="45"/>
      <c r="ES724" s="45"/>
      <c r="ET724" s="45"/>
      <c r="EU724" s="45"/>
      <c r="EV724" s="8"/>
      <c r="EW724" s="8"/>
      <c r="EX724" s="8"/>
      <c r="EY724" s="8"/>
      <c r="EZ724" s="45"/>
      <c r="FA724" s="45"/>
      <c r="FB724" s="45"/>
      <c r="FC724" s="45"/>
      <c r="FD724" s="45"/>
      <c r="FE724" s="45"/>
      <c r="FF724" s="45"/>
      <c r="FG724" s="45"/>
      <c r="FH724" s="45"/>
      <c r="FI724" s="45"/>
      <c r="FJ724" s="45"/>
      <c r="FK724" s="45"/>
      <c r="FL724" s="45"/>
      <c r="FM724" s="45"/>
      <c r="FN724" s="45"/>
      <c r="FO724" s="45"/>
      <c r="FP724" s="45"/>
      <c r="FQ724" s="45"/>
      <c r="FR724" s="45"/>
      <c r="FS724" s="45"/>
    </row>
    <row r="725" spans="1:175" ht="15.5" x14ac:dyDescent="0.35">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8"/>
      <c r="AO725" s="8"/>
      <c r="AP725" s="8"/>
      <c r="AQ725" s="8"/>
      <c r="AR725" s="8"/>
      <c r="AS725" s="45"/>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45"/>
      <c r="DD725" s="45"/>
      <c r="DE725" s="45"/>
      <c r="DF725" s="45"/>
      <c r="DG725" s="45"/>
      <c r="DH725" s="45"/>
      <c r="DI725" s="45"/>
      <c r="DJ725" s="45"/>
      <c r="DK725" s="45"/>
      <c r="DL725" s="45"/>
      <c r="DM725" s="45"/>
      <c r="DN725" s="45"/>
      <c r="DO725" s="45"/>
      <c r="DP725" s="45"/>
      <c r="DQ725" s="45"/>
      <c r="DR725" s="45"/>
      <c r="DS725" s="45"/>
      <c r="DT725" s="45"/>
      <c r="DU725" s="45"/>
      <c r="DV725" s="45"/>
      <c r="DW725" s="45"/>
      <c r="DX725" s="45"/>
      <c r="DY725" s="45"/>
      <c r="DZ725" s="45"/>
      <c r="EA725" s="45"/>
      <c r="EB725" s="45"/>
      <c r="EC725" s="45"/>
      <c r="ED725" s="45"/>
      <c r="EE725" s="45"/>
      <c r="EF725" s="45"/>
      <c r="EG725" s="45"/>
      <c r="EH725" s="45"/>
      <c r="EI725" s="45"/>
      <c r="EJ725" s="45"/>
      <c r="EK725" s="45"/>
      <c r="EL725" s="45"/>
      <c r="EM725" s="45"/>
      <c r="EN725" s="45"/>
      <c r="EO725" s="45"/>
      <c r="EP725" s="45"/>
      <c r="EQ725" s="45"/>
      <c r="ER725" s="45"/>
      <c r="ES725" s="45"/>
      <c r="ET725" s="45"/>
      <c r="EU725" s="45"/>
      <c r="EV725" s="8"/>
      <c r="EW725" s="8"/>
      <c r="EX725" s="8"/>
      <c r="EY725" s="8"/>
      <c r="EZ725" s="45"/>
      <c r="FA725" s="45"/>
      <c r="FB725" s="45"/>
      <c r="FC725" s="45"/>
      <c r="FD725" s="45"/>
      <c r="FE725" s="45"/>
      <c r="FF725" s="45"/>
      <c r="FG725" s="45"/>
      <c r="FH725" s="45"/>
      <c r="FI725" s="45"/>
      <c r="FJ725" s="45"/>
      <c r="FK725" s="45"/>
      <c r="FL725" s="45"/>
      <c r="FM725" s="45"/>
      <c r="FN725" s="45"/>
      <c r="FO725" s="45"/>
      <c r="FP725" s="45"/>
      <c r="FQ725" s="45"/>
      <c r="FR725" s="45"/>
      <c r="FS725" s="45"/>
    </row>
    <row r="726" spans="1:175" ht="15.5" x14ac:dyDescent="0.35">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8"/>
      <c r="AO726" s="8"/>
      <c r="AP726" s="8"/>
      <c r="AQ726" s="8"/>
      <c r="AR726" s="8"/>
      <c r="AS726" s="45"/>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45"/>
      <c r="DD726" s="45"/>
      <c r="DE726" s="45"/>
      <c r="DF726" s="45"/>
      <c r="DG726" s="45"/>
      <c r="DH726" s="45"/>
      <c r="DI726" s="45"/>
      <c r="DJ726" s="45"/>
      <c r="DK726" s="45"/>
      <c r="DL726" s="45"/>
      <c r="DM726" s="45"/>
      <c r="DN726" s="45"/>
      <c r="DO726" s="45"/>
      <c r="DP726" s="45"/>
      <c r="DQ726" s="45"/>
      <c r="DR726" s="45"/>
      <c r="DS726" s="45"/>
      <c r="DT726" s="45"/>
      <c r="DU726" s="45"/>
      <c r="DV726" s="45"/>
      <c r="DW726" s="45"/>
      <c r="DX726" s="45"/>
      <c r="DY726" s="45"/>
      <c r="DZ726" s="45"/>
      <c r="EA726" s="45"/>
      <c r="EB726" s="45"/>
      <c r="EC726" s="45"/>
      <c r="ED726" s="45"/>
      <c r="EE726" s="45"/>
      <c r="EF726" s="45"/>
      <c r="EG726" s="45"/>
      <c r="EH726" s="45"/>
      <c r="EI726" s="45"/>
      <c r="EJ726" s="45"/>
      <c r="EK726" s="45"/>
      <c r="EL726" s="45"/>
      <c r="EM726" s="45"/>
      <c r="EN726" s="45"/>
      <c r="EO726" s="45"/>
      <c r="EP726" s="45"/>
      <c r="EQ726" s="45"/>
      <c r="ER726" s="45"/>
      <c r="ES726" s="45"/>
      <c r="ET726" s="45"/>
      <c r="EU726" s="45"/>
      <c r="EV726" s="8"/>
      <c r="EW726" s="8"/>
      <c r="EX726" s="8"/>
      <c r="EY726" s="8"/>
      <c r="EZ726" s="45"/>
      <c r="FA726" s="45"/>
      <c r="FB726" s="45"/>
      <c r="FC726" s="45"/>
      <c r="FD726" s="45"/>
      <c r="FE726" s="45"/>
      <c r="FF726" s="45"/>
      <c r="FG726" s="45"/>
      <c r="FH726" s="45"/>
      <c r="FI726" s="45"/>
      <c r="FJ726" s="45"/>
      <c r="FK726" s="45"/>
      <c r="FL726" s="45"/>
      <c r="FM726" s="45"/>
      <c r="FN726" s="45"/>
      <c r="FO726" s="45"/>
      <c r="FP726" s="45"/>
      <c r="FQ726" s="45"/>
      <c r="FR726" s="45"/>
      <c r="FS726" s="45"/>
    </row>
    <row r="727" spans="1:175" ht="15.5" x14ac:dyDescent="0.35">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8"/>
      <c r="AO727" s="8"/>
      <c r="AP727" s="8"/>
      <c r="AQ727" s="8"/>
      <c r="AR727" s="8"/>
      <c r="AS727" s="45"/>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45"/>
      <c r="DD727" s="45"/>
      <c r="DE727" s="45"/>
      <c r="DF727" s="45"/>
      <c r="DG727" s="45"/>
      <c r="DH727" s="45"/>
      <c r="DI727" s="45"/>
      <c r="DJ727" s="45"/>
      <c r="DK727" s="45"/>
      <c r="DL727" s="45"/>
      <c r="DM727" s="45"/>
      <c r="DN727" s="45"/>
      <c r="DO727" s="45"/>
      <c r="DP727" s="45"/>
      <c r="DQ727" s="45"/>
      <c r="DR727" s="45"/>
      <c r="DS727" s="45"/>
      <c r="DT727" s="45"/>
      <c r="DU727" s="45"/>
      <c r="DV727" s="45"/>
      <c r="DW727" s="45"/>
      <c r="DX727" s="45"/>
      <c r="DY727" s="45"/>
      <c r="DZ727" s="45"/>
      <c r="EA727" s="45"/>
      <c r="EB727" s="45"/>
      <c r="EC727" s="45"/>
      <c r="ED727" s="45"/>
      <c r="EE727" s="45"/>
      <c r="EF727" s="45"/>
      <c r="EG727" s="45"/>
      <c r="EH727" s="45"/>
      <c r="EI727" s="45"/>
      <c r="EJ727" s="45"/>
      <c r="EK727" s="45"/>
      <c r="EL727" s="45"/>
      <c r="EM727" s="45"/>
      <c r="EN727" s="45"/>
      <c r="EO727" s="45"/>
      <c r="EP727" s="45"/>
      <c r="EQ727" s="45"/>
      <c r="ER727" s="45"/>
      <c r="ES727" s="45"/>
      <c r="ET727" s="45"/>
      <c r="EU727" s="45"/>
      <c r="EV727" s="8"/>
      <c r="EW727" s="8"/>
      <c r="EX727" s="8"/>
      <c r="EY727" s="8"/>
      <c r="EZ727" s="45"/>
      <c r="FA727" s="45"/>
      <c r="FB727" s="45"/>
      <c r="FC727" s="45"/>
      <c r="FD727" s="45"/>
      <c r="FE727" s="45"/>
      <c r="FF727" s="45"/>
      <c r="FG727" s="45"/>
      <c r="FH727" s="45"/>
      <c r="FI727" s="45"/>
      <c r="FJ727" s="45"/>
      <c r="FK727" s="45"/>
      <c r="FL727" s="45"/>
      <c r="FM727" s="45"/>
      <c r="FN727" s="45"/>
      <c r="FO727" s="45"/>
      <c r="FP727" s="45"/>
      <c r="FQ727" s="45"/>
      <c r="FR727" s="45"/>
      <c r="FS727" s="45"/>
    </row>
    <row r="728" spans="1:175" ht="15.5" x14ac:dyDescent="0.35">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8"/>
      <c r="AO728" s="8"/>
      <c r="AP728" s="8"/>
      <c r="AQ728" s="8"/>
      <c r="AR728" s="8"/>
      <c r="AS728" s="45"/>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45"/>
      <c r="DD728" s="45"/>
      <c r="DE728" s="45"/>
      <c r="DF728" s="45"/>
      <c r="DG728" s="45"/>
      <c r="DH728" s="45"/>
      <c r="DI728" s="45"/>
      <c r="DJ728" s="45"/>
      <c r="DK728" s="45"/>
      <c r="DL728" s="45"/>
      <c r="DM728" s="45"/>
      <c r="DN728" s="45"/>
      <c r="DO728" s="45"/>
      <c r="DP728" s="45"/>
      <c r="DQ728" s="45"/>
      <c r="DR728" s="45"/>
      <c r="DS728" s="45"/>
      <c r="DT728" s="45"/>
      <c r="DU728" s="45"/>
      <c r="DV728" s="45"/>
      <c r="DW728" s="45"/>
      <c r="DX728" s="45"/>
      <c r="DY728" s="45"/>
      <c r="DZ728" s="45"/>
      <c r="EA728" s="45"/>
      <c r="EB728" s="45"/>
      <c r="EC728" s="45"/>
      <c r="ED728" s="45"/>
      <c r="EE728" s="45"/>
      <c r="EF728" s="45"/>
      <c r="EG728" s="45"/>
      <c r="EH728" s="45"/>
      <c r="EI728" s="45"/>
      <c r="EJ728" s="45"/>
      <c r="EK728" s="45"/>
      <c r="EL728" s="45"/>
      <c r="EM728" s="45"/>
      <c r="EN728" s="45"/>
      <c r="EO728" s="45"/>
      <c r="EP728" s="45"/>
      <c r="EQ728" s="45"/>
      <c r="ER728" s="45"/>
      <c r="ES728" s="45"/>
      <c r="ET728" s="45"/>
      <c r="EU728" s="45"/>
      <c r="EV728" s="8"/>
      <c r="EW728" s="8"/>
      <c r="EX728" s="8"/>
      <c r="EY728" s="8"/>
      <c r="EZ728" s="45"/>
      <c r="FA728" s="45"/>
      <c r="FB728" s="45"/>
      <c r="FC728" s="45"/>
      <c r="FD728" s="45"/>
      <c r="FE728" s="45"/>
      <c r="FF728" s="45"/>
      <c r="FG728" s="45"/>
      <c r="FH728" s="45"/>
      <c r="FI728" s="45"/>
      <c r="FJ728" s="45"/>
      <c r="FK728" s="45"/>
      <c r="FL728" s="45"/>
      <c r="FM728" s="45"/>
      <c r="FN728" s="45"/>
      <c r="FO728" s="45"/>
      <c r="FP728" s="45"/>
      <c r="FQ728" s="45"/>
      <c r="FR728" s="45"/>
      <c r="FS728" s="45"/>
    </row>
    <row r="729" spans="1:175" ht="15.5" x14ac:dyDescent="0.35">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8"/>
      <c r="AO729" s="8"/>
      <c r="AP729" s="8"/>
      <c r="AQ729" s="8"/>
      <c r="AR729" s="8"/>
      <c r="AS729" s="45"/>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45"/>
      <c r="DD729" s="45"/>
      <c r="DE729" s="45"/>
      <c r="DF729" s="45"/>
      <c r="DG729" s="45"/>
      <c r="DH729" s="45"/>
      <c r="DI729" s="45"/>
      <c r="DJ729" s="45"/>
      <c r="DK729" s="45"/>
      <c r="DL729" s="45"/>
      <c r="DM729" s="45"/>
      <c r="DN729" s="45"/>
      <c r="DO729" s="45"/>
      <c r="DP729" s="45"/>
      <c r="DQ729" s="45"/>
      <c r="DR729" s="45"/>
      <c r="DS729" s="45"/>
      <c r="DT729" s="45"/>
      <c r="DU729" s="45"/>
      <c r="DV729" s="45"/>
      <c r="DW729" s="45"/>
      <c r="DX729" s="45"/>
      <c r="DY729" s="45"/>
      <c r="DZ729" s="45"/>
      <c r="EA729" s="45"/>
      <c r="EB729" s="45"/>
      <c r="EC729" s="45"/>
      <c r="ED729" s="45"/>
      <c r="EE729" s="45"/>
      <c r="EF729" s="45"/>
      <c r="EG729" s="45"/>
      <c r="EH729" s="45"/>
      <c r="EI729" s="45"/>
      <c r="EJ729" s="45"/>
      <c r="EK729" s="45"/>
      <c r="EL729" s="45"/>
      <c r="EM729" s="45"/>
      <c r="EN729" s="45"/>
      <c r="EO729" s="45"/>
      <c r="EP729" s="45"/>
      <c r="EQ729" s="45"/>
      <c r="ER729" s="45"/>
      <c r="ES729" s="45"/>
      <c r="ET729" s="45"/>
      <c r="EU729" s="45"/>
      <c r="EV729" s="8"/>
      <c r="EW729" s="8"/>
      <c r="EX729" s="8"/>
      <c r="EY729" s="8"/>
      <c r="EZ729" s="45"/>
      <c r="FA729" s="45"/>
      <c r="FB729" s="45"/>
      <c r="FC729" s="45"/>
      <c r="FD729" s="45"/>
      <c r="FE729" s="45"/>
      <c r="FF729" s="45"/>
      <c r="FG729" s="45"/>
      <c r="FH729" s="45"/>
      <c r="FI729" s="45"/>
      <c r="FJ729" s="45"/>
      <c r="FK729" s="45"/>
      <c r="FL729" s="45"/>
      <c r="FM729" s="45"/>
      <c r="FN729" s="45"/>
      <c r="FO729" s="45"/>
      <c r="FP729" s="45"/>
      <c r="FQ729" s="45"/>
      <c r="FR729" s="45"/>
      <c r="FS729" s="45"/>
    </row>
    <row r="730" spans="1:175" ht="15.5" x14ac:dyDescent="0.35">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8"/>
      <c r="AO730" s="8"/>
      <c r="AP730" s="8"/>
      <c r="AQ730" s="8"/>
      <c r="AR730" s="8"/>
      <c r="AS730" s="45"/>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45"/>
      <c r="DD730" s="45"/>
      <c r="DE730" s="45"/>
      <c r="DF730" s="45"/>
      <c r="DG730" s="45"/>
      <c r="DH730" s="45"/>
      <c r="DI730" s="45"/>
      <c r="DJ730" s="45"/>
      <c r="DK730" s="45"/>
      <c r="DL730" s="45"/>
      <c r="DM730" s="45"/>
      <c r="DN730" s="45"/>
      <c r="DO730" s="45"/>
      <c r="DP730" s="45"/>
      <c r="DQ730" s="45"/>
      <c r="DR730" s="45"/>
      <c r="DS730" s="45"/>
      <c r="DT730" s="45"/>
      <c r="DU730" s="45"/>
      <c r="DV730" s="45"/>
      <c r="DW730" s="45"/>
      <c r="DX730" s="45"/>
      <c r="DY730" s="45"/>
      <c r="DZ730" s="45"/>
      <c r="EA730" s="45"/>
      <c r="EB730" s="45"/>
      <c r="EC730" s="45"/>
      <c r="ED730" s="45"/>
      <c r="EE730" s="45"/>
      <c r="EF730" s="45"/>
      <c r="EG730" s="45"/>
      <c r="EH730" s="45"/>
      <c r="EI730" s="45"/>
      <c r="EJ730" s="45"/>
      <c r="EK730" s="45"/>
      <c r="EL730" s="45"/>
      <c r="EM730" s="45"/>
      <c r="EN730" s="45"/>
      <c r="EO730" s="45"/>
      <c r="EP730" s="45"/>
      <c r="EQ730" s="45"/>
      <c r="ER730" s="45"/>
      <c r="ES730" s="45"/>
      <c r="ET730" s="45"/>
      <c r="EU730" s="45"/>
      <c r="EV730" s="8"/>
      <c r="EW730" s="8"/>
      <c r="EX730" s="8"/>
      <c r="EY730" s="8"/>
      <c r="EZ730" s="45"/>
      <c r="FA730" s="45"/>
      <c r="FB730" s="45"/>
      <c r="FC730" s="45"/>
      <c r="FD730" s="45"/>
      <c r="FE730" s="45"/>
      <c r="FF730" s="45"/>
      <c r="FG730" s="45"/>
      <c r="FH730" s="45"/>
      <c r="FI730" s="45"/>
      <c r="FJ730" s="45"/>
      <c r="FK730" s="45"/>
      <c r="FL730" s="45"/>
      <c r="FM730" s="45"/>
      <c r="FN730" s="45"/>
      <c r="FO730" s="45"/>
      <c r="FP730" s="45"/>
      <c r="FQ730" s="45"/>
      <c r="FR730" s="45"/>
      <c r="FS730" s="45"/>
    </row>
    <row r="731" spans="1:175" ht="15.5" x14ac:dyDescent="0.35">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8"/>
      <c r="AO731" s="8"/>
      <c r="AP731" s="8"/>
      <c r="AQ731" s="8"/>
      <c r="AR731" s="8"/>
      <c r="AS731" s="45"/>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45"/>
      <c r="DD731" s="45"/>
      <c r="DE731" s="45"/>
      <c r="DF731" s="45"/>
      <c r="DG731" s="45"/>
      <c r="DH731" s="45"/>
      <c r="DI731" s="45"/>
      <c r="DJ731" s="45"/>
      <c r="DK731" s="45"/>
      <c r="DL731" s="45"/>
      <c r="DM731" s="45"/>
      <c r="DN731" s="45"/>
      <c r="DO731" s="45"/>
      <c r="DP731" s="45"/>
      <c r="DQ731" s="45"/>
      <c r="DR731" s="45"/>
      <c r="DS731" s="45"/>
      <c r="DT731" s="45"/>
      <c r="DU731" s="45"/>
      <c r="DV731" s="45"/>
      <c r="DW731" s="45"/>
      <c r="DX731" s="45"/>
      <c r="DY731" s="45"/>
      <c r="DZ731" s="45"/>
      <c r="EA731" s="45"/>
      <c r="EB731" s="45"/>
      <c r="EC731" s="45"/>
      <c r="ED731" s="45"/>
      <c r="EE731" s="45"/>
      <c r="EF731" s="45"/>
      <c r="EG731" s="45"/>
      <c r="EH731" s="45"/>
      <c r="EI731" s="45"/>
      <c r="EJ731" s="45"/>
      <c r="EK731" s="45"/>
      <c r="EL731" s="45"/>
      <c r="EM731" s="45"/>
      <c r="EN731" s="45"/>
      <c r="EO731" s="45"/>
      <c r="EP731" s="45"/>
      <c r="EQ731" s="45"/>
      <c r="ER731" s="45"/>
      <c r="ES731" s="45"/>
      <c r="ET731" s="45"/>
      <c r="EU731" s="45"/>
      <c r="EV731" s="8"/>
      <c r="EW731" s="8"/>
      <c r="EX731" s="8"/>
      <c r="EY731" s="8"/>
      <c r="EZ731" s="45"/>
      <c r="FA731" s="45"/>
      <c r="FB731" s="45"/>
      <c r="FC731" s="45"/>
      <c r="FD731" s="45"/>
      <c r="FE731" s="45"/>
      <c r="FF731" s="45"/>
      <c r="FG731" s="45"/>
      <c r="FH731" s="45"/>
      <c r="FI731" s="45"/>
      <c r="FJ731" s="45"/>
      <c r="FK731" s="45"/>
      <c r="FL731" s="45"/>
      <c r="FM731" s="45"/>
      <c r="FN731" s="45"/>
      <c r="FO731" s="45"/>
      <c r="FP731" s="45"/>
      <c r="FQ731" s="45"/>
      <c r="FR731" s="45"/>
      <c r="FS731" s="45"/>
    </row>
    <row r="732" spans="1:175" ht="15.5" x14ac:dyDescent="0.35">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8"/>
      <c r="AO732" s="8"/>
      <c r="AP732" s="8"/>
      <c r="AQ732" s="8"/>
      <c r="AR732" s="8"/>
      <c r="AS732" s="45"/>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45"/>
      <c r="DD732" s="45"/>
      <c r="DE732" s="45"/>
      <c r="DF732" s="45"/>
      <c r="DG732" s="45"/>
      <c r="DH732" s="45"/>
      <c r="DI732" s="45"/>
      <c r="DJ732" s="45"/>
      <c r="DK732" s="45"/>
      <c r="DL732" s="45"/>
      <c r="DM732" s="45"/>
      <c r="DN732" s="45"/>
      <c r="DO732" s="45"/>
      <c r="DP732" s="45"/>
      <c r="DQ732" s="45"/>
      <c r="DR732" s="45"/>
      <c r="DS732" s="45"/>
      <c r="DT732" s="45"/>
      <c r="DU732" s="45"/>
      <c r="DV732" s="45"/>
      <c r="DW732" s="45"/>
      <c r="DX732" s="45"/>
      <c r="DY732" s="45"/>
      <c r="DZ732" s="45"/>
      <c r="EA732" s="45"/>
      <c r="EB732" s="45"/>
      <c r="EC732" s="45"/>
      <c r="ED732" s="45"/>
      <c r="EE732" s="45"/>
      <c r="EF732" s="45"/>
      <c r="EG732" s="45"/>
      <c r="EH732" s="45"/>
      <c r="EI732" s="45"/>
      <c r="EJ732" s="45"/>
      <c r="EK732" s="45"/>
      <c r="EL732" s="45"/>
      <c r="EM732" s="45"/>
      <c r="EN732" s="45"/>
      <c r="EO732" s="45"/>
      <c r="EP732" s="45"/>
      <c r="EQ732" s="45"/>
      <c r="ER732" s="45"/>
      <c r="ES732" s="45"/>
      <c r="ET732" s="45"/>
      <c r="EU732" s="45"/>
      <c r="EV732" s="8"/>
      <c r="EW732" s="8"/>
      <c r="EX732" s="8"/>
      <c r="EY732" s="8"/>
      <c r="EZ732" s="45"/>
      <c r="FA732" s="45"/>
      <c r="FB732" s="45"/>
      <c r="FC732" s="45"/>
      <c r="FD732" s="45"/>
      <c r="FE732" s="45"/>
      <c r="FF732" s="45"/>
      <c r="FG732" s="45"/>
      <c r="FH732" s="45"/>
      <c r="FI732" s="45"/>
      <c r="FJ732" s="45"/>
      <c r="FK732" s="45"/>
      <c r="FL732" s="45"/>
      <c r="FM732" s="45"/>
      <c r="FN732" s="45"/>
      <c r="FO732" s="45"/>
      <c r="FP732" s="45"/>
      <c r="FQ732" s="45"/>
      <c r="FR732" s="45"/>
      <c r="FS732" s="45"/>
    </row>
    <row r="733" spans="1:175" ht="15.5" x14ac:dyDescent="0.35">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8"/>
      <c r="AO733" s="8"/>
      <c r="AP733" s="8"/>
      <c r="AQ733" s="8"/>
      <c r="AR733" s="8"/>
      <c r="AS733" s="45"/>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45"/>
      <c r="DD733" s="45"/>
      <c r="DE733" s="45"/>
      <c r="DF733" s="45"/>
      <c r="DG733" s="45"/>
      <c r="DH733" s="45"/>
      <c r="DI733" s="45"/>
      <c r="DJ733" s="45"/>
      <c r="DK733" s="45"/>
      <c r="DL733" s="45"/>
      <c r="DM733" s="45"/>
      <c r="DN733" s="45"/>
      <c r="DO733" s="45"/>
      <c r="DP733" s="45"/>
      <c r="DQ733" s="45"/>
      <c r="DR733" s="45"/>
      <c r="DS733" s="45"/>
      <c r="DT733" s="45"/>
      <c r="DU733" s="45"/>
      <c r="DV733" s="45"/>
      <c r="DW733" s="45"/>
      <c r="DX733" s="45"/>
      <c r="DY733" s="45"/>
      <c r="DZ733" s="45"/>
      <c r="EA733" s="45"/>
      <c r="EB733" s="45"/>
      <c r="EC733" s="45"/>
      <c r="ED733" s="45"/>
      <c r="EE733" s="45"/>
      <c r="EF733" s="45"/>
      <c r="EG733" s="45"/>
      <c r="EH733" s="45"/>
      <c r="EI733" s="45"/>
      <c r="EJ733" s="45"/>
      <c r="EK733" s="45"/>
      <c r="EL733" s="45"/>
      <c r="EM733" s="45"/>
      <c r="EN733" s="45"/>
      <c r="EO733" s="45"/>
      <c r="EP733" s="45"/>
      <c r="EQ733" s="45"/>
      <c r="ER733" s="45"/>
      <c r="ES733" s="45"/>
      <c r="ET733" s="45"/>
      <c r="EU733" s="45"/>
      <c r="EV733" s="8"/>
      <c r="EW733" s="8"/>
      <c r="EX733" s="8"/>
      <c r="EY733" s="8"/>
      <c r="EZ733" s="45"/>
      <c r="FA733" s="45"/>
      <c r="FB733" s="45"/>
      <c r="FC733" s="45"/>
      <c r="FD733" s="45"/>
      <c r="FE733" s="45"/>
      <c r="FF733" s="45"/>
      <c r="FG733" s="45"/>
      <c r="FH733" s="45"/>
      <c r="FI733" s="45"/>
      <c r="FJ733" s="45"/>
      <c r="FK733" s="45"/>
      <c r="FL733" s="45"/>
      <c r="FM733" s="45"/>
      <c r="FN733" s="45"/>
      <c r="FO733" s="45"/>
      <c r="FP733" s="45"/>
      <c r="FQ733" s="45"/>
      <c r="FR733" s="45"/>
      <c r="FS733" s="45"/>
    </row>
    <row r="734" spans="1:175" ht="15.5" x14ac:dyDescent="0.35">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8"/>
      <c r="AO734" s="8"/>
      <c r="AP734" s="8"/>
      <c r="AQ734" s="8"/>
      <c r="AR734" s="8"/>
      <c r="AS734" s="45"/>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45"/>
      <c r="DD734" s="45"/>
      <c r="DE734" s="45"/>
      <c r="DF734" s="45"/>
      <c r="DG734" s="45"/>
      <c r="DH734" s="45"/>
      <c r="DI734" s="45"/>
      <c r="DJ734" s="45"/>
      <c r="DK734" s="45"/>
      <c r="DL734" s="45"/>
      <c r="DM734" s="45"/>
      <c r="DN734" s="45"/>
      <c r="DO734" s="45"/>
      <c r="DP734" s="45"/>
      <c r="DQ734" s="45"/>
      <c r="DR734" s="45"/>
      <c r="DS734" s="45"/>
      <c r="DT734" s="45"/>
      <c r="DU734" s="45"/>
      <c r="DV734" s="45"/>
      <c r="DW734" s="45"/>
      <c r="DX734" s="45"/>
      <c r="DY734" s="45"/>
      <c r="DZ734" s="45"/>
      <c r="EA734" s="45"/>
      <c r="EB734" s="45"/>
      <c r="EC734" s="45"/>
      <c r="ED734" s="45"/>
      <c r="EE734" s="45"/>
      <c r="EF734" s="45"/>
      <c r="EG734" s="45"/>
      <c r="EH734" s="45"/>
      <c r="EI734" s="45"/>
      <c r="EJ734" s="45"/>
      <c r="EK734" s="45"/>
      <c r="EL734" s="45"/>
      <c r="EM734" s="45"/>
      <c r="EN734" s="45"/>
      <c r="EO734" s="45"/>
      <c r="EP734" s="45"/>
      <c r="EQ734" s="45"/>
      <c r="ER734" s="45"/>
      <c r="ES734" s="45"/>
      <c r="ET734" s="45"/>
      <c r="EU734" s="45"/>
      <c r="EV734" s="8"/>
      <c r="EW734" s="8"/>
      <c r="EX734" s="8"/>
      <c r="EY734" s="8"/>
      <c r="EZ734" s="45"/>
      <c r="FA734" s="45"/>
      <c r="FB734" s="45"/>
      <c r="FC734" s="45"/>
      <c r="FD734" s="45"/>
      <c r="FE734" s="45"/>
      <c r="FF734" s="45"/>
      <c r="FG734" s="45"/>
      <c r="FH734" s="45"/>
      <c r="FI734" s="45"/>
      <c r="FJ734" s="45"/>
      <c r="FK734" s="45"/>
      <c r="FL734" s="45"/>
      <c r="FM734" s="45"/>
      <c r="FN734" s="45"/>
      <c r="FO734" s="45"/>
      <c r="FP734" s="45"/>
      <c r="FQ734" s="45"/>
      <c r="FR734" s="45"/>
      <c r="FS734" s="45"/>
    </row>
    <row r="735" spans="1:175" ht="15.5" x14ac:dyDescent="0.35">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8"/>
      <c r="AO735" s="8"/>
      <c r="AP735" s="8"/>
      <c r="AQ735" s="8"/>
      <c r="AR735" s="8"/>
      <c r="AS735" s="45"/>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45"/>
      <c r="DD735" s="45"/>
      <c r="DE735" s="45"/>
      <c r="DF735" s="45"/>
      <c r="DG735" s="45"/>
      <c r="DH735" s="45"/>
      <c r="DI735" s="45"/>
      <c r="DJ735" s="45"/>
      <c r="DK735" s="45"/>
      <c r="DL735" s="45"/>
      <c r="DM735" s="45"/>
      <c r="DN735" s="45"/>
      <c r="DO735" s="45"/>
      <c r="DP735" s="45"/>
      <c r="DQ735" s="45"/>
      <c r="DR735" s="45"/>
      <c r="DS735" s="45"/>
      <c r="DT735" s="45"/>
      <c r="DU735" s="45"/>
      <c r="DV735" s="45"/>
      <c r="DW735" s="45"/>
      <c r="DX735" s="45"/>
      <c r="DY735" s="45"/>
      <c r="DZ735" s="45"/>
      <c r="EA735" s="45"/>
      <c r="EB735" s="45"/>
      <c r="EC735" s="45"/>
      <c r="ED735" s="45"/>
      <c r="EE735" s="45"/>
      <c r="EF735" s="45"/>
      <c r="EG735" s="45"/>
      <c r="EH735" s="45"/>
      <c r="EI735" s="45"/>
      <c r="EJ735" s="45"/>
      <c r="EK735" s="45"/>
      <c r="EL735" s="45"/>
      <c r="EM735" s="45"/>
      <c r="EN735" s="45"/>
      <c r="EO735" s="45"/>
      <c r="EP735" s="45"/>
      <c r="EQ735" s="45"/>
      <c r="ER735" s="45"/>
      <c r="ES735" s="45"/>
      <c r="ET735" s="45"/>
      <c r="EU735" s="45"/>
      <c r="EV735" s="8"/>
      <c r="EW735" s="8"/>
      <c r="EX735" s="8"/>
      <c r="EY735" s="8"/>
      <c r="EZ735" s="45"/>
      <c r="FA735" s="45"/>
      <c r="FB735" s="45"/>
      <c r="FC735" s="45"/>
      <c r="FD735" s="45"/>
      <c r="FE735" s="45"/>
      <c r="FF735" s="45"/>
      <c r="FG735" s="45"/>
      <c r="FH735" s="45"/>
      <c r="FI735" s="45"/>
      <c r="FJ735" s="45"/>
      <c r="FK735" s="45"/>
      <c r="FL735" s="45"/>
      <c r="FM735" s="45"/>
      <c r="FN735" s="45"/>
      <c r="FO735" s="45"/>
      <c r="FP735" s="45"/>
      <c r="FQ735" s="45"/>
      <c r="FR735" s="45"/>
      <c r="FS735" s="45"/>
    </row>
    <row r="736" spans="1:175" ht="15.5" x14ac:dyDescent="0.35">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8"/>
      <c r="AO736" s="8"/>
      <c r="AP736" s="8"/>
      <c r="AQ736" s="8"/>
      <c r="AR736" s="8"/>
      <c r="AS736" s="45"/>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45"/>
      <c r="DD736" s="45"/>
      <c r="DE736" s="45"/>
      <c r="DF736" s="45"/>
      <c r="DG736" s="45"/>
      <c r="DH736" s="45"/>
      <c r="DI736" s="45"/>
      <c r="DJ736" s="45"/>
      <c r="DK736" s="45"/>
      <c r="DL736" s="45"/>
      <c r="DM736" s="45"/>
      <c r="DN736" s="45"/>
      <c r="DO736" s="45"/>
      <c r="DP736" s="45"/>
      <c r="DQ736" s="45"/>
      <c r="DR736" s="45"/>
      <c r="DS736" s="45"/>
      <c r="DT736" s="45"/>
      <c r="DU736" s="45"/>
      <c r="DV736" s="45"/>
      <c r="DW736" s="45"/>
      <c r="DX736" s="45"/>
      <c r="DY736" s="45"/>
      <c r="DZ736" s="45"/>
      <c r="EA736" s="45"/>
      <c r="EB736" s="45"/>
      <c r="EC736" s="45"/>
      <c r="ED736" s="45"/>
      <c r="EE736" s="45"/>
      <c r="EF736" s="45"/>
      <c r="EG736" s="45"/>
      <c r="EH736" s="45"/>
      <c r="EI736" s="45"/>
      <c r="EJ736" s="45"/>
      <c r="EK736" s="45"/>
      <c r="EL736" s="45"/>
      <c r="EM736" s="45"/>
      <c r="EN736" s="45"/>
      <c r="EO736" s="45"/>
      <c r="EP736" s="45"/>
      <c r="EQ736" s="45"/>
      <c r="ER736" s="45"/>
      <c r="ES736" s="45"/>
      <c r="ET736" s="45"/>
      <c r="EU736" s="45"/>
      <c r="EV736" s="8"/>
      <c r="EW736" s="8"/>
      <c r="EX736" s="8"/>
      <c r="EY736" s="8"/>
      <c r="EZ736" s="45"/>
      <c r="FA736" s="45"/>
      <c r="FB736" s="45"/>
      <c r="FC736" s="45"/>
      <c r="FD736" s="45"/>
      <c r="FE736" s="45"/>
      <c r="FF736" s="45"/>
      <c r="FG736" s="45"/>
      <c r="FH736" s="45"/>
      <c r="FI736" s="45"/>
      <c r="FJ736" s="45"/>
      <c r="FK736" s="45"/>
      <c r="FL736" s="45"/>
      <c r="FM736" s="45"/>
      <c r="FN736" s="45"/>
      <c r="FO736" s="45"/>
      <c r="FP736" s="45"/>
      <c r="FQ736" s="45"/>
      <c r="FR736" s="45"/>
      <c r="FS736" s="45"/>
    </row>
    <row r="737" spans="1:175" ht="15.5" x14ac:dyDescent="0.35">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8"/>
      <c r="AO737" s="8"/>
      <c r="AP737" s="8"/>
      <c r="AQ737" s="8"/>
      <c r="AR737" s="8"/>
      <c r="AS737" s="45"/>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45"/>
      <c r="DD737" s="45"/>
      <c r="DE737" s="45"/>
      <c r="DF737" s="45"/>
      <c r="DG737" s="45"/>
      <c r="DH737" s="45"/>
      <c r="DI737" s="45"/>
      <c r="DJ737" s="45"/>
      <c r="DK737" s="45"/>
      <c r="DL737" s="45"/>
      <c r="DM737" s="45"/>
      <c r="DN737" s="45"/>
      <c r="DO737" s="45"/>
      <c r="DP737" s="45"/>
      <c r="DQ737" s="45"/>
      <c r="DR737" s="45"/>
      <c r="DS737" s="45"/>
      <c r="DT737" s="45"/>
      <c r="DU737" s="45"/>
      <c r="DV737" s="45"/>
      <c r="DW737" s="45"/>
      <c r="DX737" s="45"/>
      <c r="DY737" s="45"/>
      <c r="DZ737" s="45"/>
      <c r="EA737" s="45"/>
      <c r="EB737" s="45"/>
      <c r="EC737" s="45"/>
      <c r="ED737" s="45"/>
      <c r="EE737" s="45"/>
      <c r="EF737" s="45"/>
      <c r="EG737" s="45"/>
      <c r="EH737" s="45"/>
      <c r="EI737" s="45"/>
      <c r="EJ737" s="45"/>
      <c r="EK737" s="45"/>
      <c r="EL737" s="45"/>
      <c r="EM737" s="45"/>
      <c r="EN737" s="45"/>
      <c r="EO737" s="45"/>
      <c r="EP737" s="45"/>
      <c r="EQ737" s="45"/>
      <c r="ER737" s="45"/>
      <c r="ES737" s="45"/>
      <c r="ET737" s="45"/>
      <c r="EU737" s="45"/>
      <c r="EV737" s="8"/>
      <c r="EW737" s="8"/>
      <c r="EX737" s="8"/>
      <c r="EY737" s="8"/>
      <c r="EZ737" s="45"/>
      <c r="FA737" s="45"/>
      <c r="FB737" s="45"/>
      <c r="FC737" s="45"/>
      <c r="FD737" s="45"/>
      <c r="FE737" s="45"/>
      <c r="FF737" s="45"/>
      <c r="FG737" s="45"/>
      <c r="FH737" s="45"/>
      <c r="FI737" s="45"/>
      <c r="FJ737" s="45"/>
      <c r="FK737" s="45"/>
      <c r="FL737" s="45"/>
      <c r="FM737" s="45"/>
      <c r="FN737" s="45"/>
      <c r="FO737" s="45"/>
      <c r="FP737" s="45"/>
      <c r="FQ737" s="45"/>
      <c r="FR737" s="45"/>
      <c r="FS737" s="45"/>
    </row>
    <row r="738" spans="1:175" ht="15.5" x14ac:dyDescent="0.35">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8"/>
      <c r="AO738" s="8"/>
      <c r="AP738" s="8"/>
      <c r="AQ738" s="8"/>
      <c r="AR738" s="8"/>
      <c r="AS738" s="45"/>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45"/>
      <c r="DD738" s="45"/>
      <c r="DE738" s="45"/>
      <c r="DF738" s="45"/>
      <c r="DG738" s="45"/>
      <c r="DH738" s="45"/>
      <c r="DI738" s="45"/>
      <c r="DJ738" s="45"/>
      <c r="DK738" s="45"/>
      <c r="DL738" s="45"/>
      <c r="DM738" s="45"/>
      <c r="DN738" s="45"/>
      <c r="DO738" s="45"/>
      <c r="DP738" s="45"/>
      <c r="DQ738" s="45"/>
      <c r="DR738" s="45"/>
      <c r="DS738" s="45"/>
      <c r="DT738" s="45"/>
      <c r="DU738" s="45"/>
      <c r="DV738" s="45"/>
      <c r="DW738" s="45"/>
      <c r="DX738" s="45"/>
      <c r="DY738" s="45"/>
      <c r="DZ738" s="45"/>
      <c r="EA738" s="45"/>
      <c r="EB738" s="45"/>
      <c r="EC738" s="45"/>
      <c r="ED738" s="45"/>
      <c r="EE738" s="45"/>
      <c r="EF738" s="45"/>
      <c r="EG738" s="45"/>
      <c r="EH738" s="45"/>
      <c r="EI738" s="45"/>
      <c r="EJ738" s="45"/>
      <c r="EK738" s="45"/>
      <c r="EL738" s="45"/>
      <c r="EM738" s="45"/>
      <c r="EN738" s="45"/>
      <c r="EO738" s="45"/>
      <c r="EP738" s="45"/>
      <c r="EQ738" s="45"/>
      <c r="ER738" s="45"/>
      <c r="ES738" s="45"/>
      <c r="ET738" s="45"/>
      <c r="EU738" s="45"/>
      <c r="EV738" s="8"/>
      <c r="EW738" s="8"/>
      <c r="EX738" s="8"/>
      <c r="EY738" s="8"/>
      <c r="EZ738" s="45"/>
      <c r="FA738" s="45"/>
      <c r="FB738" s="45"/>
      <c r="FC738" s="45"/>
      <c r="FD738" s="45"/>
      <c r="FE738" s="45"/>
      <c r="FF738" s="45"/>
      <c r="FG738" s="45"/>
      <c r="FH738" s="45"/>
      <c r="FI738" s="45"/>
      <c r="FJ738" s="45"/>
      <c r="FK738" s="45"/>
      <c r="FL738" s="45"/>
      <c r="FM738" s="45"/>
      <c r="FN738" s="45"/>
      <c r="FO738" s="45"/>
      <c r="FP738" s="45"/>
      <c r="FQ738" s="45"/>
      <c r="FR738" s="45"/>
      <c r="FS738" s="45"/>
    </row>
    <row r="739" spans="1:175" ht="15.5" x14ac:dyDescent="0.35">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8"/>
      <c r="AO739" s="8"/>
      <c r="AP739" s="8"/>
      <c r="AQ739" s="8"/>
      <c r="AR739" s="8"/>
      <c r="AS739" s="45"/>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45"/>
      <c r="DD739" s="45"/>
      <c r="DE739" s="45"/>
      <c r="DF739" s="45"/>
      <c r="DG739" s="45"/>
      <c r="DH739" s="45"/>
      <c r="DI739" s="45"/>
      <c r="DJ739" s="45"/>
      <c r="DK739" s="45"/>
      <c r="DL739" s="45"/>
      <c r="DM739" s="45"/>
      <c r="DN739" s="45"/>
      <c r="DO739" s="45"/>
      <c r="DP739" s="45"/>
      <c r="DQ739" s="45"/>
      <c r="DR739" s="45"/>
      <c r="DS739" s="45"/>
      <c r="DT739" s="45"/>
      <c r="DU739" s="45"/>
      <c r="DV739" s="45"/>
      <c r="DW739" s="45"/>
      <c r="DX739" s="45"/>
      <c r="DY739" s="45"/>
      <c r="DZ739" s="45"/>
      <c r="EA739" s="45"/>
      <c r="EB739" s="45"/>
      <c r="EC739" s="45"/>
      <c r="ED739" s="45"/>
      <c r="EE739" s="45"/>
      <c r="EF739" s="45"/>
      <c r="EG739" s="45"/>
      <c r="EH739" s="45"/>
      <c r="EI739" s="45"/>
      <c r="EJ739" s="45"/>
      <c r="EK739" s="45"/>
      <c r="EL739" s="45"/>
      <c r="EM739" s="45"/>
      <c r="EN739" s="45"/>
      <c r="EO739" s="45"/>
      <c r="EP739" s="45"/>
      <c r="EQ739" s="45"/>
      <c r="ER739" s="45"/>
      <c r="ES739" s="45"/>
      <c r="ET739" s="45"/>
      <c r="EU739" s="45"/>
      <c r="EV739" s="8"/>
      <c r="EW739" s="8"/>
      <c r="EX739" s="8"/>
      <c r="EY739" s="8"/>
      <c r="EZ739" s="45"/>
      <c r="FA739" s="45"/>
      <c r="FB739" s="45"/>
      <c r="FC739" s="45"/>
      <c r="FD739" s="45"/>
      <c r="FE739" s="45"/>
      <c r="FF739" s="45"/>
      <c r="FG739" s="45"/>
      <c r="FH739" s="45"/>
      <c r="FI739" s="45"/>
      <c r="FJ739" s="45"/>
      <c r="FK739" s="45"/>
      <c r="FL739" s="45"/>
      <c r="FM739" s="45"/>
      <c r="FN739" s="45"/>
      <c r="FO739" s="45"/>
      <c r="FP739" s="45"/>
      <c r="FQ739" s="45"/>
      <c r="FR739" s="45"/>
      <c r="FS739" s="45"/>
    </row>
    <row r="740" spans="1:175" ht="15.5" x14ac:dyDescent="0.35">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8"/>
      <c r="AO740" s="8"/>
      <c r="AP740" s="8"/>
      <c r="AQ740" s="8"/>
      <c r="AR740" s="8"/>
      <c r="AS740" s="45"/>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45"/>
      <c r="DD740" s="45"/>
      <c r="DE740" s="45"/>
      <c r="DF740" s="45"/>
      <c r="DG740" s="45"/>
      <c r="DH740" s="45"/>
      <c r="DI740" s="45"/>
      <c r="DJ740" s="45"/>
      <c r="DK740" s="45"/>
      <c r="DL740" s="45"/>
      <c r="DM740" s="45"/>
      <c r="DN740" s="45"/>
      <c r="DO740" s="45"/>
      <c r="DP740" s="45"/>
      <c r="DQ740" s="45"/>
      <c r="DR740" s="45"/>
      <c r="DS740" s="45"/>
      <c r="DT740" s="45"/>
      <c r="DU740" s="45"/>
      <c r="DV740" s="45"/>
      <c r="DW740" s="45"/>
      <c r="DX740" s="45"/>
      <c r="DY740" s="45"/>
      <c r="DZ740" s="45"/>
      <c r="EA740" s="45"/>
      <c r="EB740" s="45"/>
      <c r="EC740" s="45"/>
      <c r="ED740" s="45"/>
      <c r="EE740" s="45"/>
      <c r="EF740" s="45"/>
      <c r="EG740" s="45"/>
      <c r="EH740" s="45"/>
      <c r="EI740" s="45"/>
      <c r="EJ740" s="45"/>
      <c r="EK740" s="45"/>
      <c r="EL740" s="45"/>
      <c r="EM740" s="45"/>
      <c r="EN740" s="45"/>
      <c r="EO740" s="45"/>
      <c r="EP740" s="45"/>
      <c r="EQ740" s="45"/>
      <c r="ER740" s="45"/>
      <c r="ES740" s="45"/>
      <c r="ET740" s="45"/>
      <c r="EU740" s="45"/>
      <c r="EV740" s="8"/>
      <c r="EW740" s="8"/>
      <c r="EX740" s="8"/>
      <c r="EY740" s="8"/>
      <c r="EZ740" s="45"/>
      <c r="FA740" s="45"/>
      <c r="FB740" s="45"/>
      <c r="FC740" s="45"/>
      <c r="FD740" s="45"/>
      <c r="FE740" s="45"/>
      <c r="FF740" s="45"/>
      <c r="FG740" s="45"/>
      <c r="FH740" s="45"/>
      <c r="FI740" s="45"/>
      <c r="FJ740" s="45"/>
      <c r="FK740" s="45"/>
      <c r="FL740" s="45"/>
      <c r="FM740" s="45"/>
      <c r="FN740" s="45"/>
      <c r="FO740" s="45"/>
      <c r="FP740" s="45"/>
      <c r="FQ740" s="45"/>
      <c r="FR740" s="45"/>
      <c r="FS740" s="45"/>
    </row>
    <row r="741" spans="1:175" ht="15.5" x14ac:dyDescent="0.35">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8"/>
      <c r="AO741" s="8"/>
      <c r="AP741" s="8"/>
      <c r="AQ741" s="8"/>
      <c r="AR741" s="8"/>
      <c r="AS741" s="45"/>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45"/>
      <c r="DD741" s="45"/>
      <c r="DE741" s="45"/>
      <c r="DF741" s="45"/>
      <c r="DG741" s="45"/>
      <c r="DH741" s="45"/>
      <c r="DI741" s="45"/>
      <c r="DJ741" s="45"/>
      <c r="DK741" s="45"/>
      <c r="DL741" s="45"/>
      <c r="DM741" s="45"/>
      <c r="DN741" s="45"/>
      <c r="DO741" s="45"/>
      <c r="DP741" s="45"/>
      <c r="DQ741" s="45"/>
      <c r="DR741" s="45"/>
      <c r="DS741" s="45"/>
      <c r="DT741" s="45"/>
      <c r="DU741" s="45"/>
      <c r="DV741" s="45"/>
      <c r="DW741" s="45"/>
      <c r="DX741" s="45"/>
      <c r="DY741" s="45"/>
      <c r="DZ741" s="45"/>
      <c r="EA741" s="45"/>
      <c r="EB741" s="45"/>
      <c r="EC741" s="45"/>
      <c r="ED741" s="45"/>
      <c r="EE741" s="45"/>
      <c r="EF741" s="45"/>
      <c r="EG741" s="45"/>
      <c r="EH741" s="45"/>
      <c r="EI741" s="45"/>
      <c r="EJ741" s="45"/>
      <c r="EK741" s="45"/>
      <c r="EL741" s="45"/>
      <c r="EM741" s="45"/>
      <c r="EN741" s="45"/>
      <c r="EO741" s="45"/>
      <c r="EP741" s="45"/>
      <c r="EQ741" s="45"/>
      <c r="ER741" s="45"/>
      <c r="ES741" s="45"/>
      <c r="ET741" s="45"/>
      <c r="EU741" s="45"/>
      <c r="EV741" s="8"/>
      <c r="EW741" s="8"/>
      <c r="EX741" s="8"/>
      <c r="EY741" s="8"/>
      <c r="EZ741" s="45"/>
      <c r="FA741" s="45"/>
      <c r="FB741" s="45"/>
      <c r="FC741" s="45"/>
      <c r="FD741" s="45"/>
      <c r="FE741" s="45"/>
      <c r="FF741" s="45"/>
      <c r="FG741" s="45"/>
      <c r="FH741" s="45"/>
      <c r="FI741" s="45"/>
      <c r="FJ741" s="45"/>
      <c r="FK741" s="45"/>
      <c r="FL741" s="45"/>
      <c r="FM741" s="45"/>
      <c r="FN741" s="45"/>
      <c r="FO741" s="45"/>
      <c r="FP741" s="45"/>
      <c r="FQ741" s="45"/>
      <c r="FR741" s="45"/>
      <c r="FS741" s="45"/>
    </row>
    <row r="742" spans="1:175" ht="15.5" x14ac:dyDescent="0.35">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8"/>
      <c r="AO742" s="8"/>
      <c r="AP742" s="8"/>
      <c r="AQ742" s="8"/>
      <c r="AR742" s="8"/>
      <c r="AS742" s="45"/>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45"/>
      <c r="DD742" s="45"/>
      <c r="DE742" s="45"/>
      <c r="DF742" s="45"/>
      <c r="DG742" s="45"/>
      <c r="DH742" s="45"/>
      <c r="DI742" s="45"/>
      <c r="DJ742" s="45"/>
      <c r="DK742" s="45"/>
      <c r="DL742" s="45"/>
      <c r="DM742" s="45"/>
      <c r="DN742" s="45"/>
      <c r="DO742" s="45"/>
      <c r="DP742" s="45"/>
      <c r="DQ742" s="45"/>
      <c r="DR742" s="45"/>
      <c r="DS742" s="45"/>
      <c r="DT742" s="45"/>
      <c r="DU742" s="45"/>
      <c r="DV742" s="45"/>
      <c r="DW742" s="45"/>
      <c r="DX742" s="45"/>
      <c r="DY742" s="45"/>
      <c r="DZ742" s="45"/>
      <c r="EA742" s="45"/>
      <c r="EB742" s="45"/>
      <c r="EC742" s="45"/>
      <c r="ED742" s="45"/>
      <c r="EE742" s="45"/>
      <c r="EF742" s="45"/>
      <c r="EG742" s="45"/>
      <c r="EH742" s="45"/>
      <c r="EI742" s="45"/>
      <c r="EJ742" s="45"/>
      <c r="EK742" s="45"/>
      <c r="EL742" s="45"/>
      <c r="EM742" s="45"/>
      <c r="EN742" s="45"/>
      <c r="EO742" s="45"/>
      <c r="EP742" s="45"/>
      <c r="EQ742" s="45"/>
      <c r="ER742" s="45"/>
      <c r="ES742" s="45"/>
      <c r="ET742" s="45"/>
      <c r="EU742" s="45"/>
      <c r="EV742" s="8"/>
      <c r="EW742" s="8"/>
      <c r="EX742" s="8"/>
      <c r="EY742" s="8"/>
      <c r="EZ742" s="45"/>
      <c r="FA742" s="45"/>
      <c r="FB742" s="45"/>
      <c r="FC742" s="45"/>
      <c r="FD742" s="45"/>
      <c r="FE742" s="45"/>
      <c r="FF742" s="45"/>
      <c r="FG742" s="45"/>
      <c r="FH742" s="45"/>
      <c r="FI742" s="45"/>
      <c r="FJ742" s="45"/>
      <c r="FK742" s="45"/>
      <c r="FL742" s="45"/>
      <c r="FM742" s="45"/>
      <c r="FN742" s="45"/>
      <c r="FO742" s="45"/>
      <c r="FP742" s="45"/>
      <c r="FQ742" s="45"/>
      <c r="FR742" s="45"/>
      <c r="FS742" s="45"/>
    </row>
    <row r="743" spans="1:175" ht="15.5" x14ac:dyDescent="0.35">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8"/>
      <c r="AO743" s="8"/>
      <c r="AP743" s="8"/>
      <c r="AQ743" s="8"/>
      <c r="AR743" s="8"/>
      <c r="AS743" s="45"/>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45"/>
      <c r="DD743" s="45"/>
      <c r="DE743" s="45"/>
      <c r="DF743" s="45"/>
      <c r="DG743" s="45"/>
      <c r="DH743" s="45"/>
      <c r="DI743" s="45"/>
      <c r="DJ743" s="45"/>
      <c r="DK743" s="45"/>
      <c r="DL743" s="45"/>
      <c r="DM743" s="45"/>
      <c r="DN743" s="45"/>
      <c r="DO743" s="45"/>
      <c r="DP743" s="45"/>
      <c r="DQ743" s="45"/>
      <c r="DR743" s="45"/>
      <c r="DS743" s="45"/>
      <c r="DT743" s="45"/>
      <c r="DU743" s="45"/>
      <c r="DV743" s="45"/>
      <c r="DW743" s="45"/>
      <c r="DX743" s="45"/>
      <c r="DY743" s="45"/>
      <c r="DZ743" s="45"/>
      <c r="EA743" s="45"/>
      <c r="EB743" s="45"/>
      <c r="EC743" s="45"/>
      <c r="ED743" s="45"/>
      <c r="EE743" s="45"/>
      <c r="EF743" s="45"/>
      <c r="EG743" s="45"/>
      <c r="EH743" s="45"/>
      <c r="EI743" s="45"/>
      <c r="EJ743" s="45"/>
      <c r="EK743" s="45"/>
      <c r="EL743" s="45"/>
      <c r="EM743" s="45"/>
      <c r="EN743" s="45"/>
      <c r="EO743" s="45"/>
      <c r="EP743" s="45"/>
      <c r="EQ743" s="45"/>
      <c r="ER743" s="45"/>
      <c r="ES743" s="45"/>
      <c r="ET743" s="45"/>
      <c r="EU743" s="45"/>
      <c r="EV743" s="8"/>
      <c r="EW743" s="8"/>
      <c r="EX743" s="8"/>
      <c r="EY743" s="8"/>
      <c r="EZ743" s="45"/>
      <c r="FA743" s="45"/>
      <c r="FB743" s="45"/>
      <c r="FC743" s="45"/>
      <c r="FD743" s="45"/>
      <c r="FE743" s="45"/>
      <c r="FF743" s="45"/>
      <c r="FG743" s="45"/>
      <c r="FH743" s="45"/>
      <c r="FI743" s="45"/>
      <c r="FJ743" s="45"/>
      <c r="FK743" s="45"/>
      <c r="FL743" s="45"/>
      <c r="FM743" s="45"/>
      <c r="FN743" s="45"/>
      <c r="FO743" s="45"/>
      <c r="FP743" s="45"/>
      <c r="FQ743" s="45"/>
      <c r="FR743" s="45"/>
      <c r="FS743" s="45"/>
    </row>
    <row r="744" spans="1:175" ht="15.5" x14ac:dyDescent="0.35">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8"/>
      <c r="AO744" s="8"/>
      <c r="AP744" s="8"/>
      <c r="AQ744" s="8"/>
      <c r="AR744" s="8"/>
      <c r="AS744" s="45"/>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45"/>
      <c r="DD744" s="45"/>
      <c r="DE744" s="45"/>
      <c r="DF744" s="45"/>
      <c r="DG744" s="45"/>
      <c r="DH744" s="45"/>
      <c r="DI744" s="45"/>
      <c r="DJ744" s="45"/>
      <c r="DK744" s="45"/>
      <c r="DL744" s="45"/>
      <c r="DM744" s="45"/>
      <c r="DN744" s="45"/>
      <c r="DO744" s="45"/>
      <c r="DP744" s="45"/>
      <c r="DQ744" s="45"/>
      <c r="DR744" s="45"/>
      <c r="DS744" s="45"/>
      <c r="DT744" s="45"/>
      <c r="DU744" s="45"/>
      <c r="DV744" s="45"/>
      <c r="DW744" s="45"/>
      <c r="DX744" s="45"/>
      <c r="DY744" s="45"/>
      <c r="DZ744" s="45"/>
      <c r="EA744" s="45"/>
      <c r="EB744" s="45"/>
      <c r="EC744" s="45"/>
      <c r="ED744" s="45"/>
      <c r="EE744" s="45"/>
      <c r="EF744" s="45"/>
      <c r="EG744" s="45"/>
      <c r="EH744" s="45"/>
      <c r="EI744" s="45"/>
      <c r="EJ744" s="45"/>
      <c r="EK744" s="45"/>
      <c r="EL744" s="45"/>
      <c r="EM744" s="45"/>
      <c r="EN744" s="45"/>
      <c r="EO744" s="45"/>
      <c r="EP744" s="45"/>
      <c r="EQ744" s="45"/>
      <c r="ER744" s="45"/>
      <c r="ES744" s="45"/>
      <c r="ET744" s="45"/>
      <c r="EU744" s="45"/>
      <c r="EV744" s="8"/>
      <c r="EW744" s="8"/>
      <c r="EX744" s="8"/>
      <c r="EY744" s="8"/>
      <c r="EZ744" s="45"/>
      <c r="FA744" s="45"/>
      <c r="FB744" s="45"/>
      <c r="FC744" s="45"/>
      <c r="FD744" s="45"/>
      <c r="FE744" s="45"/>
      <c r="FF744" s="45"/>
      <c r="FG744" s="45"/>
      <c r="FH744" s="45"/>
      <c r="FI744" s="45"/>
      <c r="FJ744" s="45"/>
      <c r="FK744" s="45"/>
      <c r="FL744" s="45"/>
      <c r="FM744" s="45"/>
      <c r="FN744" s="45"/>
      <c r="FO744" s="45"/>
      <c r="FP744" s="45"/>
      <c r="FQ744" s="45"/>
      <c r="FR744" s="45"/>
      <c r="FS744" s="45"/>
    </row>
    <row r="745" spans="1:175" ht="15.5" x14ac:dyDescent="0.35">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8"/>
      <c r="AO745" s="8"/>
      <c r="AP745" s="8"/>
      <c r="AQ745" s="8"/>
      <c r="AR745" s="8"/>
      <c r="AS745" s="45"/>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45"/>
      <c r="DD745" s="45"/>
      <c r="DE745" s="45"/>
      <c r="DF745" s="45"/>
      <c r="DG745" s="45"/>
      <c r="DH745" s="45"/>
      <c r="DI745" s="45"/>
      <c r="DJ745" s="45"/>
      <c r="DK745" s="45"/>
      <c r="DL745" s="45"/>
      <c r="DM745" s="45"/>
      <c r="DN745" s="45"/>
      <c r="DO745" s="45"/>
      <c r="DP745" s="45"/>
      <c r="DQ745" s="45"/>
      <c r="DR745" s="45"/>
      <c r="DS745" s="45"/>
      <c r="DT745" s="45"/>
      <c r="DU745" s="45"/>
      <c r="DV745" s="45"/>
      <c r="DW745" s="45"/>
      <c r="DX745" s="45"/>
      <c r="DY745" s="45"/>
      <c r="DZ745" s="45"/>
      <c r="EA745" s="45"/>
      <c r="EB745" s="45"/>
      <c r="EC745" s="45"/>
      <c r="ED745" s="45"/>
      <c r="EE745" s="45"/>
      <c r="EF745" s="45"/>
      <c r="EG745" s="45"/>
      <c r="EH745" s="45"/>
      <c r="EI745" s="45"/>
      <c r="EJ745" s="45"/>
      <c r="EK745" s="45"/>
      <c r="EL745" s="45"/>
      <c r="EM745" s="45"/>
      <c r="EN745" s="45"/>
      <c r="EO745" s="45"/>
      <c r="EP745" s="45"/>
      <c r="EQ745" s="45"/>
      <c r="ER745" s="45"/>
      <c r="ES745" s="45"/>
      <c r="ET745" s="45"/>
      <c r="EU745" s="45"/>
      <c r="EV745" s="8"/>
      <c r="EW745" s="8"/>
      <c r="EX745" s="8"/>
      <c r="EY745" s="8"/>
      <c r="EZ745" s="45"/>
      <c r="FA745" s="45"/>
      <c r="FB745" s="45"/>
      <c r="FC745" s="45"/>
      <c r="FD745" s="45"/>
      <c r="FE745" s="45"/>
      <c r="FF745" s="45"/>
      <c r="FG745" s="45"/>
      <c r="FH745" s="45"/>
      <c r="FI745" s="45"/>
      <c r="FJ745" s="45"/>
      <c r="FK745" s="45"/>
      <c r="FL745" s="45"/>
      <c r="FM745" s="45"/>
      <c r="FN745" s="45"/>
      <c r="FO745" s="45"/>
      <c r="FP745" s="45"/>
      <c r="FQ745" s="45"/>
      <c r="FR745" s="45"/>
      <c r="FS745" s="45"/>
    </row>
    <row r="746" spans="1:175" ht="15.5" x14ac:dyDescent="0.35">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8"/>
      <c r="AO746" s="8"/>
      <c r="AP746" s="8"/>
      <c r="AQ746" s="8"/>
      <c r="AR746" s="8"/>
      <c r="AS746" s="45"/>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45"/>
      <c r="DD746" s="45"/>
      <c r="DE746" s="45"/>
      <c r="DF746" s="45"/>
      <c r="DG746" s="45"/>
      <c r="DH746" s="45"/>
      <c r="DI746" s="45"/>
      <c r="DJ746" s="45"/>
      <c r="DK746" s="45"/>
      <c r="DL746" s="45"/>
      <c r="DM746" s="45"/>
      <c r="DN746" s="45"/>
      <c r="DO746" s="45"/>
      <c r="DP746" s="45"/>
      <c r="DQ746" s="45"/>
      <c r="DR746" s="45"/>
      <c r="DS746" s="45"/>
      <c r="DT746" s="45"/>
      <c r="DU746" s="45"/>
      <c r="DV746" s="45"/>
      <c r="DW746" s="45"/>
      <c r="DX746" s="45"/>
      <c r="DY746" s="45"/>
      <c r="DZ746" s="45"/>
      <c r="EA746" s="45"/>
      <c r="EB746" s="45"/>
      <c r="EC746" s="45"/>
      <c r="ED746" s="45"/>
      <c r="EE746" s="45"/>
      <c r="EF746" s="45"/>
      <c r="EG746" s="45"/>
      <c r="EH746" s="45"/>
      <c r="EI746" s="45"/>
      <c r="EJ746" s="45"/>
      <c r="EK746" s="45"/>
      <c r="EL746" s="45"/>
      <c r="EM746" s="45"/>
      <c r="EN746" s="45"/>
      <c r="EO746" s="45"/>
      <c r="EP746" s="45"/>
      <c r="EQ746" s="45"/>
      <c r="ER746" s="45"/>
      <c r="ES746" s="45"/>
      <c r="ET746" s="45"/>
      <c r="EU746" s="45"/>
      <c r="EV746" s="8"/>
      <c r="EW746" s="8"/>
      <c r="EX746" s="8"/>
      <c r="EY746" s="8"/>
      <c r="EZ746" s="45"/>
      <c r="FA746" s="45"/>
      <c r="FB746" s="45"/>
      <c r="FC746" s="45"/>
      <c r="FD746" s="45"/>
      <c r="FE746" s="45"/>
      <c r="FF746" s="45"/>
      <c r="FG746" s="45"/>
      <c r="FH746" s="45"/>
      <c r="FI746" s="45"/>
      <c r="FJ746" s="45"/>
      <c r="FK746" s="45"/>
      <c r="FL746" s="45"/>
      <c r="FM746" s="45"/>
      <c r="FN746" s="45"/>
      <c r="FO746" s="45"/>
      <c r="FP746" s="45"/>
      <c r="FQ746" s="45"/>
      <c r="FR746" s="45"/>
      <c r="FS746" s="45"/>
    </row>
    <row r="747" spans="1:175" ht="15.5" x14ac:dyDescent="0.35">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8"/>
      <c r="AO747" s="8"/>
      <c r="AP747" s="8"/>
      <c r="AQ747" s="8"/>
      <c r="AR747" s="8"/>
      <c r="AS747" s="45"/>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45"/>
      <c r="DD747" s="45"/>
      <c r="DE747" s="45"/>
      <c r="DF747" s="45"/>
      <c r="DG747" s="45"/>
      <c r="DH747" s="45"/>
      <c r="DI747" s="45"/>
      <c r="DJ747" s="45"/>
      <c r="DK747" s="45"/>
      <c r="DL747" s="45"/>
      <c r="DM747" s="45"/>
      <c r="DN747" s="45"/>
      <c r="DO747" s="45"/>
      <c r="DP747" s="45"/>
      <c r="DQ747" s="45"/>
      <c r="DR747" s="45"/>
      <c r="DS747" s="45"/>
      <c r="DT747" s="45"/>
      <c r="DU747" s="45"/>
      <c r="DV747" s="45"/>
      <c r="DW747" s="45"/>
      <c r="DX747" s="45"/>
      <c r="DY747" s="45"/>
      <c r="DZ747" s="45"/>
      <c r="EA747" s="45"/>
      <c r="EB747" s="45"/>
      <c r="EC747" s="45"/>
      <c r="ED747" s="45"/>
      <c r="EE747" s="45"/>
      <c r="EF747" s="45"/>
      <c r="EG747" s="45"/>
      <c r="EH747" s="45"/>
      <c r="EI747" s="45"/>
      <c r="EJ747" s="45"/>
      <c r="EK747" s="45"/>
      <c r="EL747" s="45"/>
      <c r="EM747" s="45"/>
      <c r="EN747" s="45"/>
      <c r="EO747" s="45"/>
      <c r="EP747" s="45"/>
      <c r="EQ747" s="45"/>
      <c r="ER747" s="45"/>
      <c r="ES747" s="45"/>
      <c r="ET747" s="45"/>
      <c r="EU747" s="45"/>
      <c r="EV747" s="8"/>
      <c r="EW747" s="8"/>
      <c r="EX747" s="8"/>
      <c r="EY747" s="8"/>
      <c r="EZ747" s="45"/>
      <c r="FA747" s="45"/>
      <c r="FB747" s="45"/>
      <c r="FC747" s="45"/>
      <c r="FD747" s="45"/>
      <c r="FE747" s="45"/>
      <c r="FF747" s="45"/>
      <c r="FG747" s="45"/>
      <c r="FH747" s="45"/>
      <c r="FI747" s="45"/>
      <c r="FJ747" s="45"/>
      <c r="FK747" s="45"/>
      <c r="FL747" s="45"/>
      <c r="FM747" s="45"/>
      <c r="FN747" s="45"/>
      <c r="FO747" s="45"/>
      <c r="FP747" s="45"/>
      <c r="FQ747" s="45"/>
      <c r="FR747" s="45"/>
      <c r="FS747" s="45"/>
    </row>
    <row r="748" spans="1:175" ht="15.5" x14ac:dyDescent="0.35">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8"/>
      <c r="AO748" s="8"/>
      <c r="AP748" s="8"/>
      <c r="AQ748" s="8"/>
      <c r="AR748" s="8"/>
      <c r="AS748" s="45"/>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45"/>
      <c r="DD748" s="45"/>
      <c r="DE748" s="45"/>
      <c r="DF748" s="45"/>
      <c r="DG748" s="45"/>
      <c r="DH748" s="45"/>
      <c r="DI748" s="45"/>
      <c r="DJ748" s="45"/>
      <c r="DK748" s="45"/>
      <c r="DL748" s="45"/>
      <c r="DM748" s="45"/>
      <c r="DN748" s="45"/>
      <c r="DO748" s="45"/>
      <c r="DP748" s="45"/>
      <c r="DQ748" s="45"/>
      <c r="DR748" s="45"/>
      <c r="DS748" s="45"/>
      <c r="DT748" s="45"/>
      <c r="DU748" s="45"/>
      <c r="DV748" s="45"/>
      <c r="DW748" s="45"/>
      <c r="DX748" s="45"/>
      <c r="DY748" s="45"/>
      <c r="DZ748" s="45"/>
      <c r="EA748" s="45"/>
      <c r="EB748" s="45"/>
      <c r="EC748" s="45"/>
      <c r="ED748" s="45"/>
      <c r="EE748" s="45"/>
      <c r="EF748" s="45"/>
      <c r="EG748" s="45"/>
      <c r="EH748" s="45"/>
      <c r="EI748" s="45"/>
      <c r="EJ748" s="45"/>
      <c r="EK748" s="45"/>
      <c r="EL748" s="45"/>
      <c r="EM748" s="45"/>
      <c r="EN748" s="45"/>
      <c r="EO748" s="45"/>
      <c r="EP748" s="45"/>
      <c r="EQ748" s="45"/>
      <c r="ER748" s="45"/>
      <c r="ES748" s="45"/>
      <c r="ET748" s="45"/>
      <c r="EU748" s="45"/>
      <c r="EV748" s="8"/>
      <c r="EW748" s="8"/>
      <c r="EX748" s="8"/>
      <c r="EY748" s="8"/>
      <c r="EZ748" s="45"/>
      <c r="FA748" s="45"/>
      <c r="FB748" s="45"/>
      <c r="FC748" s="45"/>
      <c r="FD748" s="45"/>
      <c r="FE748" s="45"/>
      <c r="FF748" s="45"/>
      <c r="FG748" s="45"/>
      <c r="FH748" s="45"/>
      <c r="FI748" s="45"/>
      <c r="FJ748" s="45"/>
      <c r="FK748" s="45"/>
      <c r="FL748" s="45"/>
      <c r="FM748" s="45"/>
      <c r="FN748" s="45"/>
      <c r="FO748" s="45"/>
      <c r="FP748" s="45"/>
      <c r="FQ748" s="45"/>
      <c r="FR748" s="45"/>
      <c r="FS748" s="45"/>
    </row>
    <row r="749" spans="1:175" ht="15.5" x14ac:dyDescent="0.35">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8"/>
      <c r="AO749" s="8"/>
      <c r="AP749" s="8"/>
      <c r="AQ749" s="8"/>
      <c r="AR749" s="8"/>
      <c r="AS749" s="45"/>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45"/>
      <c r="DD749" s="45"/>
      <c r="DE749" s="45"/>
      <c r="DF749" s="45"/>
      <c r="DG749" s="45"/>
      <c r="DH749" s="45"/>
      <c r="DI749" s="45"/>
      <c r="DJ749" s="45"/>
      <c r="DK749" s="45"/>
      <c r="DL749" s="45"/>
      <c r="DM749" s="45"/>
      <c r="DN749" s="45"/>
      <c r="DO749" s="45"/>
      <c r="DP749" s="45"/>
      <c r="DQ749" s="45"/>
      <c r="DR749" s="45"/>
      <c r="DS749" s="45"/>
      <c r="DT749" s="45"/>
      <c r="DU749" s="45"/>
      <c r="DV749" s="45"/>
      <c r="DW749" s="45"/>
      <c r="DX749" s="45"/>
      <c r="DY749" s="45"/>
      <c r="DZ749" s="45"/>
      <c r="EA749" s="45"/>
      <c r="EB749" s="45"/>
      <c r="EC749" s="45"/>
      <c r="ED749" s="45"/>
      <c r="EE749" s="45"/>
      <c r="EF749" s="45"/>
      <c r="EG749" s="45"/>
      <c r="EH749" s="45"/>
      <c r="EI749" s="45"/>
      <c r="EJ749" s="45"/>
      <c r="EK749" s="45"/>
      <c r="EL749" s="45"/>
      <c r="EM749" s="45"/>
      <c r="EN749" s="45"/>
      <c r="EO749" s="45"/>
      <c r="EP749" s="45"/>
      <c r="EQ749" s="45"/>
      <c r="ER749" s="45"/>
      <c r="ES749" s="45"/>
      <c r="ET749" s="45"/>
      <c r="EU749" s="45"/>
      <c r="EV749" s="8"/>
      <c r="EW749" s="8"/>
      <c r="EX749" s="8"/>
      <c r="EY749" s="8"/>
      <c r="EZ749" s="45"/>
      <c r="FA749" s="45"/>
      <c r="FB749" s="45"/>
      <c r="FC749" s="45"/>
      <c r="FD749" s="45"/>
      <c r="FE749" s="45"/>
      <c r="FF749" s="45"/>
      <c r="FG749" s="45"/>
      <c r="FH749" s="45"/>
      <c r="FI749" s="45"/>
      <c r="FJ749" s="45"/>
      <c r="FK749" s="45"/>
      <c r="FL749" s="45"/>
      <c r="FM749" s="45"/>
      <c r="FN749" s="45"/>
      <c r="FO749" s="45"/>
      <c r="FP749" s="45"/>
      <c r="FQ749" s="45"/>
      <c r="FR749" s="45"/>
      <c r="FS749" s="45"/>
    </row>
    <row r="750" spans="1:175" ht="15.5" x14ac:dyDescent="0.35">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8"/>
      <c r="AO750" s="8"/>
      <c r="AP750" s="8"/>
      <c r="AQ750" s="8"/>
      <c r="AR750" s="8"/>
      <c r="AS750" s="45"/>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45"/>
      <c r="DD750" s="45"/>
      <c r="DE750" s="45"/>
      <c r="DF750" s="45"/>
      <c r="DG750" s="45"/>
      <c r="DH750" s="45"/>
      <c r="DI750" s="45"/>
      <c r="DJ750" s="45"/>
      <c r="DK750" s="45"/>
      <c r="DL750" s="45"/>
      <c r="DM750" s="45"/>
      <c r="DN750" s="45"/>
      <c r="DO750" s="45"/>
      <c r="DP750" s="45"/>
      <c r="DQ750" s="45"/>
      <c r="DR750" s="45"/>
      <c r="DS750" s="45"/>
      <c r="DT750" s="45"/>
      <c r="DU750" s="45"/>
      <c r="DV750" s="45"/>
      <c r="DW750" s="45"/>
      <c r="DX750" s="45"/>
      <c r="DY750" s="45"/>
      <c r="DZ750" s="45"/>
      <c r="EA750" s="45"/>
      <c r="EB750" s="45"/>
      <c r="EC750" s="45"/>
      <c r="ED750" s="45"/>
      <c r="EE750" s="45"/>
      <c r="EF750" s="45"/>
      <c r="EG750" s="45"/>
      <c r="EH750" s="45"/>
      <c r="EI750" s="45"/>
      <c r="EJ750" s="45"/>
      <c r="EK750" s="45"/>
      <c r="EL750" s="45"/>
      <c r="EM750" s="45"/>
      <c r="EN750" s="45"/>
      <c r="EO750" s="45"/>
      <c r="EP750" s="45"/>
      <c r="EQ750" s="45"/>
      <c r="ER750" s="45"/>
      <c r="ES750" s="45"/>
      <c r="ET750" s="45"/>
      <c r="EU750" s="45"/>
      <c r="EV750" s="8"/>
      <c r="EW750" s="8"/>
      <c r="EX750" s="8"/>
      <c r="EY750" s="8"/>
      <c r="EZ750" s="45"/>
      <c r="FA750" s="45"/>
      <c r="FB750" s="45"/>
      <c r="FC750" s="45"/>
      <c r="FD750" s="45"/>
      <c r="FE750" s="45"/>
      <c r="FF750" s="45"/>
      <c r="FG750" s="45"/>
      <c r="FH750" s="45"/>
      <c r="FI750" s="45"/>
      <c r="FJ750" s="45"/>
      <c r="FK750" s="45"/>
      <c r="FL750" s="45"/>
      <c r="FM750" s="45"/>
      <c r="FN750" s="45"/>
      <c r="FO750" s="45"/>
      <c r="FP750" s="45"/>
      <c r="FQ750" s="45"/>
      <c r="FR750" s="45"/>
      <c r="FS750" s="45"/>
    </row>
    <row r="751" spans="1:175" ht="15.5" x14ac:dyDescent="0.35">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8"/>
      <c r="AO751" s="8"/>
      <c r="AP751" s="8"/>
      <c r="AQ751" s="8"/>
      <c r="AR751" s="8"/>
      <c r="AS751" s="45"/>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45"/>
      <c r="DD751" s="45"/>
      <c r="DE751" s="45"/>
      <c r="DF751" s="45"/>
      <c r="DG751" s="45"/>
      <c r="DH751" s="45"/>
      <c r="DI751" s="45"/>
      <c r="DJ751" s="45"/>
      <c r="DK751" s="45"/>
      <c r="DL751" s="45"/>
      <c r="DM751" s="45"/>
      <c r="DN751" s="45"/>
      <c r="DO751" s="45"/>
      <c r="DP751" s="45"/>
      <c r="DQ751" s="45"/>
      <c r="DR751" s="45"/>
      <c r="DS751" s="45"/>
      <c r="DT751" s="45"/>
      <c r="DU751" s="45"/>
      <c r="DV751" s="45"/>
      <c r="DW751" s="45"/>
      <c r="DX751" s="45"/>
      <c r="DY751" s="45"/>
      <c r="DZ751" s="45"/>
      <c r="EA751" s="45"/>
      <c r="EB751" s="45"/>
      <c r="EC751" s="45"/>
      <c r="ED751" s="45"/>
      <c r="EE751" s="45"/>
      <c r="EF751" s="45"/>
      <c r="EG751" s="45"/>
      <c r="EH751" s="45"/>
      <c r="EI751" s="45"/>
      <c r="EJ751" s="45"/>
      <c r="EK751" s="45"/>
      <c r="EL751" s="45"/>
      <c r="EM751" s="45"/>
      <c r="EN751" s="45"/>
      <c r="EO751" s="45"/>
      <c r="EP751" s="45"/>
      <c r="EQ751" s="45"/>
      <c r="ER751" s="45"/>
      <c r="ES751" s="45"/>
      <c r="ET751" s="45"/>
      <c r="EU751" s="45"/>
      <c r="EV751" s="8"/>
      <c r="EW751" s="8"/>
      <c r="EX751" s="8"/>
      <c r="EY751" s="8"/>
      <c r="EZ751" s="45"/>
      <c r="FA751" s="45"/>
      <c r="FB751" s="45"/>
      <c r="FC751" s="45"/>
      <c r="FD751" s="45"/>
      <c r="FE751" s="45"/>
      <c r="FF751" s="45"/>
      <c r="FG751" s="45"/>
      <c r="FH751" s="45"/>
      <c r="FI751" s="45"/>
      <c r="FJ751" s="45"/>
      <c r="FK751" s="45"/>
      <c r="FL751" s="45"/>
      <c r="FM751" s="45"/>
      <c r="FN751" s="45"/>
      <c r="FO751" s="45"/>
      <c r="FP751" s="45"/>
      <c r="FQ751" s="45"/>
      <c r="FR751" s="45"/>
      <c r="FS751" s="45"/>
    </row>
    <row r="752" spans="1:175" ht="15.5" x14ac:dyDescent="0.35">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8"/>
      <c r="AO752" s="8"/>
      <c r="AP752" s="8"/>
      <c r="AQ752" s="8"/>
      <c r="AR752" s="8"/>
      <c r="AS752" s="45"/>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45"/>
      <c r="DD752" s="45"/>
      <c r="DE752" s="45"/>
      <c r="DF752" s="45"/>
      <c r="DG752" s="45"/>
      <c r="DH752" s="45"/>
      <c r="DI752" s="45"/>
      <c r="DJ752" s="45"/>
      <c r="DK752" s="45"/>
      <c r="DL752" s="45"/>
      <c r="DM752" s="45"/>
      <c r="DN752" s="45"/>
      <c r="DO752" s="45"/>
      <c r="DP752" s="45"/>
      <c r="DQ752" s="45"/>
      <c r="DR752" s="45"/>
      <c r="DS752" s="45"/>
      <c r="DT752" s="45"/>
      <c r="DU752" s="45"/>
      <c r="DV752" s="45"/>
      <c r="DW752" s="45"/>
      <c r="DX752" s="45"/>
      <c r="DY752" s="45"/>
      <c r="DZ752" s="45"/>
      <c r="EA752" s="45"/>
      <c r="EB752" s="45"/>
      <c r="EC752" s="45"/>
      <c r="ED752" s="45"/>
      <c r="EE752" s="45"/>
      <c r="EF752" s="45"/>
      <c r="EG752" s="45"/>
      <c r="EH752" s="45"/>
      <c r="EI752" s="45"/>
      <c r="EJ752" s="45"/>
      <c r="EK752" s="45"/>
      <c r="EL752" s="45"/>
      <c r="EM752" s="45"/>
      <c r="EN752" s="45"/>
      <c r="EO752" s="45"/>
      <c r="EP752" s="45"/>
      <c r="EQ752" s="45"/>
      <c r="ER752" s="45"/>
      <c r="ES752" s="45"/>
      <c r="ET752" s="45"/>
      <c r="EU752" s="45"/>
      <c r="EV752" s="8"/>
      <c r="EW752" s="8"/>
      <c r="EX752" s="8"/>
      <c r="EY752" s="8"/>
      <c r="EZ752" s="45"/>
      <c r="FA752" s="45"/>
      <c r="FB752" s="45"/>
      <c r="FC752" s="45"/>
      <c r="FD752" s="45"/>
      <c r="FE752" s="45"/>
      <c r="FF752" s="45"/>
      <c r="FG752" s="45"/>
      <c r="FH752" s="45"/>
      <c r="FI752" s="45"/>
      <c r="FJ752" s="45"/>
      <c r="FK752" s="45"/>
      <c r="FL752" s="45"/>
      <c r="FM752" s="45"/>
      <c r="FN752" s="45"/>
      <c r="FO752" s="45"/>
      <c r="FP752" s="45"/>
      <c r="FQ752" s="45"/>
      <c r="FR752" s="45"/>
      <c r="FS752" s="45"/>
    </row>
    <row r="753" spans="1:175" ht="15.5" x14ac:dyDescent="0.35">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8"/>
      <c r="AO753" s="8"/>
      <c r="AP753" s="8"/>
      <c r="AQ753" s="8"/>
      <c r="AR753" s="8"/>
      <c r="AS753" s="45"/>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45"/>
      <c r="DD753" s="45"/>
      <c r="DE753" s="45"/>
      <c r="DF753" s="45"/>
      <c r="DG753" s="45"/>
      <c r="DH753" s="45"/>
      <c r="DI753" s="45"/>
      <c r="DJ753" s="45"/>
      <c r="DK753" s="45"/>
      <c r="DL753" s="45"/>
      <c r="DM753" s="45"/>
      <c r="DN753" s="45"/>
      <c r="DO753" s="45"/>
      <c r="DP753" s="45"/>
      <c r="DQ753" s="45"/>
      <c r="DR753" s="45"/>
      <c r="DS753" s="45"/>
      <c r="DT753" s="45"/>
      <c r="DU753" s="45"/>
      <c r="DV753" s="45"/>
      <c r="DW753" s="45"/>
      <c r="DX753" s="45"/>
      <c r="DY753" s="45"/>
      <c r="DZ753" s="45"/>
      <c r="EA753" s="45"/>
      <c r="EB753" s="45"/>
      <c r="EC753" s="45"/>
      <c r="ED753" s="45"/>
      <c r="EE753" s="45"/>
      <c r="EF753" s="45"/>
      <c r="EG753" s="45"/>
      <c r="EH753" s="45"/>
      <c r="EI753" s="45"/>
      <c r="EJ753" s="45"/>
      <c r="EK753" s="45"/>
      <c r="EL753" s="45"/>
      <c r="EM753" s="45"/>
      <c r="EN753" s="45"/>
      <c r="EO753" s="45"/>
      <c r="EP753" s="45"/>
      <c r="EQ753" s="45"/>
      <c r="ER753" s="45"/>
      <c r="ES753" s="45"/>
      <c r="ET753" s="45"/>
      <c r="EU753" s="45"/>
      <c r="EV753" s="8"/>
      <c r="EW753" s="8"/>
      <c r="EX753" s="8"/>
      <c r="EY753" s="8"/>
      <c r="EZ753" s="45"/>
      <c r="FA753" s="45"/>
      <c r="FB753" s="45"/>
      <c r="FC753" s="45"/>
      <c r="FD753" s="45"/>
      <c r="FE753" s="45"/>
      <c r="FF753" s="45"/>
      <c r="FG753" s="45"/>
      <c r="FH753" s="45"/>
      <c r="FI753" s="45"/>
      <c r="FJ753" s="45"/>
      <c r="FK753" s="45"/>
      <c r="FL753" s="45"/>
      <c r="FM753" s="45"/>
      <c r="FN753" s="45"/>
      <c r="FO753" s="45"/>
      <c r="FP753" s="45"/>
      <c r="FQ753" s="45"/>
      <c r="FR753" s="45"/>
      <c r="FS753" s="45"/>
    </row>
    <row r="754" spans="1:175" ht="15.5" x14ac:dyDescent="0.35">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8"/>
      <c r="AO754" s="8"/>
      <c r="AP754" s="8"/>
      <c r="AQ754" s="8"/>
      <c r="AR754" s="8"/>
      <c r="AS754" s="45"/>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45"/>
      <c r="DD754" s="45"/>
      <c r="DE754" s="45"/>
      <c r="DF754" s="45"/>
      <c r="DG754" s="45"/>
      <c r="DH754" s="45"/>
      <c r="DI754" s="45"/>
      <c r="DJ754" s="45"/>
      <c r="DK754" s="45"/>
      <c r="DL754" s="45"/>
      <c r="DM754" s="45"/>
      <c r="DN754" s="45"/>
      <c r="DO754" s="45"/>
      <c r="DP754" s="45"/>
      <c r="DQ754" s="45"/>
      <c r="DR754" s="45"/>
      <c r="DS754" s="45"/>
      <c r="DT754" s="45"/>
      <c r="DU754" s="45"/>
      <c r="DV754" s="45"/>
      <c r="DW754" s="45"/>
      <c r="DX754" s="45"/>
      <c r="DY754" s="45"/>
      <c r="DZ754" s="45"/>
      <c r="EA754" s="45"/>
      <c r="EB754" s="45"/>
      <c r="EC754" s="45"/>
      <c r="ED754" s="45"/>
      <c r="EE754" s="45"/>
      <c r="EF754" s="45"/>
      <c r="EG754" s="45"/>
      <c r="EH754" s="45"/>
      <c r="EI754" s="45"/>
      <c r="EJ754" s="45"/>
      <c r="EK754" s="45"/>
      <c r="EL754" s="45"/>
      <c r="EM754" s="45"/>
      <c r="EN754" s="45"/>
      <c r="EO754" s="45"/>
      <c r="EP754" s="45"/>
      <c r="EQ754" s="45"/>
      <c r="ER754" s="45"/>
      <c r="ES754" s="45"/>
      <c r="ET754" s="45"/>
      <c r="EU754" s="45"/>
      <c r="EV754" s="8"/>
      <c r="EW754" s="8"/>
      <c r="EX754" s="8"/>
      <c r="EY754" s="8"/>
      <c r="EZ754" s="45"/>
      <c r="FA754" s="45"/>
      <c r="FB754" s="45"/>
      <c r="FC754" s="45"/>
      <c r="FD754" s="45"/>
      <c r="FE754" s="45"/>
      <c r="FF754" s="45"/>
      <c r="FG754" s="45"/>
      <c r="FH754" s="45"/>
      <c r="FI754" s="45"/>
      <c r="FJ754" s="45"/>
      <c r="FK754" s="45"/>
      <c r="FL754" s="45"/>
      <c r="FM754" s="45"/>
      <c r="FN754" s="45"/>
      <c r="FO754" s="45"/>
      <c r="FP754" s="45"/>
      <c r="FQ754" s="45"/>
      <c r="FR754" s="45"/>
      <c r="FS754" s="45"/>
    </row>
    <row r="755" spans="1:175" ht="15.5" x14ac:dyDescent="0.35">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8"/>
      <c r="AO755" s="8"/>
      <c r="AP755" s="8"/>
      <c r="AQ755" s="8"/>
      <c r="AR755" s="8"/>
      <c r="AS755" s="45"/>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45"/>
      <c r="DD755" s="45"/>
      <c r="DE755" s="45"/>
      <c r="DF755" s="45"/>
      <c r="DG755" s="45"/>
      <c r="DH755" s="45"/>
      <c r="DI755" s="45"/>
      <c r="DJ755" s="45"/>
      <c r="DK755" s="45"/>
      <c r="DL755" s="45"/>
      <c r="DM755" s="45"/>
      <c r="DN755" s="45"/>
      <c r="DO755" s="45"/>
      <c r="DP755" s="45"/>
      <c r="DQ755" s="45"/>
      <c r="DR755" s="45"/>
      <c r="DS755" s="45"/>
      <c r="DT755" s="45"/>
      <c r="DU755" s="45"/>
      <c r="DV755" s="45"/>
      <c r="DW755" s="45"/>
      <c r="DX755" s="45"/>
      <c r="DY755" s="45"/>
      <c r="DZ755" s="45"/>
      <c r="EA755" s="45"/>
      <c r="EB755" s="45"/>
      <c r="EC755" s="45"/>
      <c r="ED755" s="45"/>
      <c r="EE755" s="45"/>
      <c r="EF755" s="45"/>
      <c r="EG755" s="45"/>
      <c r="EH755" s="45"/>
      <c r="EI755" s="45"/>
      <c r="EJ755" s="45"/>
      <c r="EK755" s="45"/>
      <c r="EL755" s="45"/>
      <c r="EM755" s="45"/>
      <c r="EN755" s="45"/>
      <c r="EO755" s="45"/>
      <c r="EP755" s="45"/>
      <c r="EQ755" s="45"/>
      <c r="ER755" s="45"/>
      <c r="ES755" s="45"/>
      <c r="ET755" s="45"/>
      <c r="EU755" s="45"/>
      <c r="EV755" s="8"/>
      <c r="EW755" s="8"/>
      <c r="EX755" s="8"/>
      <c r="EY755" s="8"/>
      <c r="EZ755" s="45"/>
      <c r="FA755" s="45"/>
      <c r="FB755" s="45"/>
      <c r="FC755" s="45"/>
      <c r="FD755" s="45"/>
      <c r="FE755" s="45"/>
      <c r="FF755" s="45"/>
      <c r="FG755" s="45"/>
      <c r="FH755" s="45"/>
      <c r="FI755" s="45"/>
      <c r="FJ755" s="45"/>
      <c r="FK755" s="45"/>
      <c r="FL755" s="45"/>
      <c r="FM755" s="45"/>
      <c r="FN755" s="45"/>
      <c r="FO755" s="45"/>
      <c r="FP755" s="45"/>
      <c r="FQ755" s="45"/>
      <c r="FR755" s="45"/>
      <c r="FS755" s="45"/>
    </row>
    <row r="756" spans="1:175" ht="15.5" x14ac:dyDescent="0.35">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8"/>
      <c r="AO756" s="8"/>
      <c r="AP756" s="8"/>
      <c r="AQ756" s="8"/>
      <c r="AR756" s="8"/>
      <c r="AS756" s="45"/>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45"/>
      <c r="DD756" s="45"/>
      <c r="DE756" s="45"/>
      <c r="DF756" s="45"/>
      <c r="DG756" s="45"/>
      <c r="DH756" s="45"/>
      <c r="DI756" s="45"/>
      <c r="DJ756" s="45"/>
      <c r="DK756" s="45"/>
      <c r="DL756" s="45"/>
      <c r="DM756" s="45"/>
      <c r="DN756" s="45"/>
      <c r="DO756" s="45"/>
      <c r="DP756" s="45"/>
      <c r="DQ756" s="45"/>
      <c r="DR756" s="45"/>
      <c r="DS756" s="45"/>
      <c r="DT756" s="45"/>
      <c r="DU756" s="45"/>
      <c r="DV756" s="45"/>
      <c r="DW756" s="45"/>
      <c r="DX756" s="45"/>
      <c r="DY756" s="45"/>
      <c r="DZ756" s="45"/>
      <c r="EA756" s="45"/>
      <c r="EB756" s="45"/>
      <c r="EC756" s="45"/>
      <c r="ED756" s="45"/>
      <c r="EE756" s="45"/>
      <c r="EF756" s="45"/>
      <c r="EG756" s="45"/>
      <c r="EH756" s="45"/>
      <c r="EI756" s="45"/>
      <c r="EJ756" s="45"/>
      <c r="EK756" s="45"/>
      <c r="EL756" s="45"/>
      <c r="EM756" s="45"/>
      <c r="EN756" s="45"/>
      <c r="EO756" s="45"/>
      <c r="EP756" s="45"/>
      <c r="EQ756" s="45"/>
      <c r="ER756" s="45"/>
      <c r="ES756" s="45"/>
      <c r="ET756" s="45"/>
      <c r="EU756" s="45"/>
      <c r="EV756" s="8"/>
      <c r="EW756" s="8"/>
      <c r="EX756" s="8"/>
      <c r="EY756" s="8"/>
      <c r="EZ756" s="45"/>
      <c r="FA756" s="45"/>
      <c r="FB756" s="45"/>
      <c r="FC756" s="45"/>
      <c r="FD756" s="45"/>
      <c r="FE756" s="45"/>
      <c r="FF756" s="45"/>
      <c r="FG756" s="45"/>
      <c r="FH756" s="45"/>
      <c r="FI756" s="45"/>
      <c r="FJ756" s="45"/>
      <c r="FK756" s="45"/>
      <c r="FL756" s="45"/>
      <c r="FM756" s="45"/>
      <c r="FN756" s="45"/>
      <c r="FO756" s="45"/>
      <c r="FP756" s="45"/>
      <c r="FQ756" s="45"/>
      <c r="FR756" s="45"/>
      <c r="FS756" s="45"/>
    </row>
    <row r="757" spans="1:175" ht="15.5" x14ac:dyDescent="0.35">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8"/>
      <c r="AO757" s="8"/>
      <c r="AP757" s="8"/>
      <c r="AQ757" s="8"/>
      <c r="AR757" s="8"/>
      <c r="AS757" s="45"/>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45"/>
      <c r="DD757" s="45"/>
      <c r="DE757" s="45"/>
      <c r="DF757" s="45"/>
      <c r="DG757" s="45"/>
      <c r="DH757" s="45"/>
      <c r="DI757" s="45"/>
      <c r="DJ757" s="45"/>
      <c r="DK757" s="45"/>
      <c r="DL757" s="45"/>
      <c r="DM757" s="45"/>
      <c r="DN757" s="45"/>
      <c r="DO757" s="45"/>
      <c r="DP757" s="45"/>
      <c r="DQ757" s="45"/>
      <c r="DR757" s="45"/>
      <c r="DS757" s="45"/>
      <c r="DT757" s="45"/>
      <c r="DU757" s="45"/>
      <c r="DV757" s="45"/>
      <c r="DW757" s="45"/>
      <c r="DX757" s="45"/>
      <c r="DY757" s="45"/>
      <c r="DZ757" s="45"/>
      <c r="EA757" s="45"/>
      <c r="EB757" s="45"/>
      <c r="EC757" s="45"/>
      <c r="ED757" s="45"/>
      <c r="EE757" s="45"/>
      <c r="EF757" s="45"/>
      <c r="EG757" s="45"/>
      <c r="EH757" s="45"/>
      <c r="EI757" s="45"/>
      <c r="EJ757" s="45"/>
      <c r="EK757" s="45"/>
      <c r="EL757" s="45"/>
      <c r="EM757" s="45"/>
      <c r="EN757" s="45"/>
      <c r="EO757" s="45"/>
      <c r="EP757" s="45"/>
      <c r="EQ757" s="45"/>
      <c r="ER757" s="45"/>
      <c r="ES757" s="45"/>
      <c r="ET757" s="45"/>
      <c r="EU757" s="45"/>
      <c r="EV757" s="8"/>
      <c r="EW757" s="8"/>
      <c r="EX757" s="8"/>
      <c r="EY757" s="8"/>
      <c r="EZ757" s="45"/>
      <c r="FA757" s="45"/>
      <c r="FB757" s="45"/>
      <c r="FC757" s="45"/>
      <c r="FD757" s="45"/>
      <c r="FE757" s="45"/>
      <c r="FF757" s="45"/>
      <c r="FG757" s="45"/>
      <c r="FH757" s="45"/>
      <c r="FI757" s="45"/>
      <c r="FJ757" s="45"/>
      <c r="FK757" s="45"/>
      <c r="FL757" s="45"/>
      <c r="FM757" s="45"/>
      <c r="FN757" s="45"/>
      <c r="FO757" s="45"/>
      <c r="FP757" s="45"/>
      <c r="FQ757" s="45"/>
      <c r="FR757" s="45"/>
      <c r="FS757" s="45"/>
    </row>
    <row r="758" spans="1:175" ht="15.5" x14ac:dyDescent="0.35">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8"/>
      <c r="AO758" s="8"/>
      <c r="AP758" s="8"/>
      <c r="AQ758" s="8"/>
      <c r="AR758" s="8"/>
      <c r="AS758" s="45"/>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45"/>
      <c r="DD758" s="45"/>
      <c r="DE758" s="45"/>
      <c r="DF758" s="45"/>
      <c r="DG758" s="45"/>
      <c r="DH758" s="45"/>
      <c r="DI758" s="45"/>
      <c r="DJ758" s="45"/>
      <c r="DK758" s="45"/>
      <c r="DL758" s="45"/>
      <c r="DM758" s="45"/>
      <c r="DN758" s="45"/>
      <c r="DO758" s="45"/>
      <c r="DP758" s="45"/>
      <c r="DQ758" s="45"/>
      <c r="DR758" s="45"/>
      <c r="DS758" s="45"/>
      <c r="DT758" s="45"/>
      <c r="DU758" s="45"/>
      <c r="DV758" s="45"/>
      <c r="DW758" s="45"/>
      <c r="DX758" s="45"/>
      <c r="DY758" s="45"/>
      <c r="DZ758" s="45"/>
      <c r="EA758" s="45"/>
      <c r="EB758" s="45"/>
      <c r="EC758" s="45"/>
      <c r="ED758" s="45"/>
      <c r="EE758" s="45"/>
      <c r="EF758" s="45"/>
      <c r="EG758" s="45"/>
      <c r="EH758" s="45"/>
      <c r="EI758" s="45"/>
      <c r="EJ758" s="45"/>
      <c r="EK758" s="45"/>
      <c r="EL758" s="45"/>
      <c r="EM758" s="45"/>
      <c r="EN758" s="45"/>
      <c r="EO758" s="45"/>
      <c r="EP758" s="45"/>
      <c r="EQ758" s="45"/>
      <c r="ER758" s="45"/>
      <c r="ES758" s="45"/>
      <c r="ET758" s="45"/>
      <c r="EU758" s="45"/>
      <c r="EV758" s="8"/>
      <c r="EW758" s="8"/>
      <c r="EX758" s="8"/>
      <c r="EY758" s="8"/>
      <c r="EZ758" s="45"/>
      <c r="FA758" s="45"/>
      <c r="FB758" s="45"/>
      <c r="FC758" s="45"/>
      <c r="FD758" s="45"/>
      <c r="FE758" s="45"/>
      <c r="FF758" s="45"/>
      <c r="FG758" s="45"/>
      <c r="FH758" s="45"/>
      <c r="FI758" s="45"/>
      <c r="FJ758" s="45"/>
      <c r="FK758" s="45"/>
      <c r="FL758" s="45"/>
      <c r="FM758" s="45"/>
      <c r="FN758" s="45"/>
      <c r="FO758" s="45"/>
      <c r="FP758" s="45"/>
      <c r="FQ758" s="45"/>
      <c r="FR758" s="45"/>
      <c r="FS758" s="45"/>
    </row>
    <row r="759" spans="1:175" ht="15.5" x14ac:dyDescent="0.35">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8"/>
      <c r="AO759" s="8"/>
      <c r="AP759" s="8"/>
      <c r="AQ759" s="8"/>
      <c r="AR759" s="8"/>
      <c r="AS759" s="45"/>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45"/>
      <c r="DD759" s="45"/>
      <c r="DE759" s="45"/>
      <c r="DF759" s="45"/>
      <c r="DG759" s="45"/>
      <c r="DH759" s="45"/>
      <c r="DI759" s="45"/>
      <c r="DJ759" s="45"/>
      <c r="DK759" s="45"/>
      <c r="DL759" s="45"/>
      <c r="DM759" s="45"/>
      <c r="DN759" s="45"/>
      <c r="DO759" s="45"/>
      <c r="DP759" s="45"/>
      <c r="DQ759" s="45"/>
      <c r="DR759" s="45"/>
      <c r="DS759" s="45"/>
      <c r="DT759" s="45"/>
      <c r="DU759" s="45"/>
      <c r="DV759" s="45"/>
      <c r="DW759" s="45"/>
      <c r="DX759" s="45"/>
      <c r="DY759" s="45"/>
      <c r="DZ759" s="45"/>
      <c r="EA759" s="45"/>
      <c r="EB759" s="45"/>
      <c r="EC759" s="45"/>
      <c r="ED759" s="45"/>
      <c r="EE759" s="45"/>
      <c r="EF759" s="45"/>
      <c r="EG759" s="45"/>
      <c r="EH759" s="45"/>
      <c r="EI759" s="45"/>
      <c r="EJ759" s="45"/>
      <c r="EK759" s="45"/>
      <c r="EL759" s="45"/>
      <c r="EM759" s="45"/>
      <c r="EN759" s="45"/>
      <c r="EO759" s="45"/>
      <c r="EP759" s="45"/>
      <c r="EQ759" s="45"/>
      <c r="ER759" s="45"/>
      <c r="ES759" s="45"/>
      <c r="ET759" s="45"/>
      <c r="EU759" s="45"/>
      <c r="EV759" s="8"/>
      <c r="EW759" s="8"/>
      <c r="EX759" s="8"/>
      <c r="EY759" s="8"/>
      <c r="EZ759" s="45"/>
      <c r="FA759" s="45"/>
      <c r="FB759" s="45"/>
      <c r="FC759" s="45"/>
      <c r="FD759" s="45"/>
      <c r="FE759" s="45"/>
      <c r="FF759" s="45"/>
      <c r="FG759" s="45"/>
      <c r="FH759" s="45"/>
      <c r="FI759" s="45"/>
      <c r="FJ759" s="45"/>
      <c r="FK759" s="45"/>
      <c r="FL759" s="45"/>
      <c r="FM759" s="45"/>
      <c r="FN759" s="45"/>
      <c r="FO759" s="45"/>
      <c r="FP759" s="45"/>
      <c r="FQ759" s="45"/>
      <c r="FR759" s="45"/>
      <c r="FS759" s="45"/>
    </row>
    <row r="760" spans="1:175" ht="15.5" x14ac:dyDescent="0.35">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8"/>
      <c r="AO760" s="8"/>
      <c r="AP760" s="8"/>
      <c r="AQ760" s="8"/>
      <c r="AR760" s="8"/>
      <c r="AS760" s="45"/>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45"/>
      <c r="DD760" s="45"/>
      <c r="DE760" s="45"/>
      <c r="DF760" s="45"/>
      <c r="DG760" s="45"/>
      <c r="DH760" s="45"/>
      <c r="DI760" s="45"/>
      <c r="DJ760" s="45"/>
      <c r="DK760" s="45"/>
      <c r="DL760" s="45"/>
      <c r="DM760" s="45"/>
      <c r="DN760" s="45"/>
      <c r="DO760" s="45"/>
      <c r="DP760" s="45"/>
      <c r="DQ760" s="45"/>
      <c r="DR760" s="45"/>
      <c r="DS760" s="45"/>
      <c r="DT760" s="45"/>
      <c r="DU760" s="45"/>
      <c r="DV760" s="45"/>
      <c r="DW760" s="45"/>
      <c r="DX760" s="45"/>
      <c r="DY760" s="45"/>
      <c r="DZ760" s="45"/>
      <c r="EA760" s="45"/>
      <c r="EB760" s="45"/>
      <c r="EC760" s="45"/>
      <c r="ED760" s="45"/>
      <c r="EE760" s="45"/>
      <c r="EF760" s="45"/>
      <c r="EG760" s="45"/>
      <c r="EH760" s="45"/>
      <c r="EI760" s="45"/>
      <c r="EJ760" s="45"/>
      <c r="EK760" s="45"/>
      <c r="EL760" s="45"/>
      <c r="EM760" s="45"/>
      <c r="EN760" s="45"/>
      <c r="EO760" s="45"/>
      <c r="EP760" s="45"/>
      <c r="EQ760" s="45"/>
      <c r="ER760" s="45"/>
      <c r="ES760" s="45"/>
      <c r="ET760" s="45"/>
      <c r="EU760" s="45"/>
      <c r="EV760" s="8"/>
      <c r="EW760" s="8"/>
      <c r="EX760" s="8"/>
      <c r="EY760" s="8"/>
      <c r="EZ760" s="45"/>
      <c r="FA760" s="45"/>
      <c r="FB760" s="45"/>
      <c r="FC760" s="45"/>
      <c r="FD760" s="45"/>
      <c r="FE760" s="45"/>
      <c r="FF760" s="45"/>
      <c r="FG760" s="45"/>
      <c r="FH760" s="45"/>
      <c r="FI760" s="45"/>
      <c r="FJ760" s="45"/>
      <c r="FK760" s="45"/>
      <c r="FL760" s="45"/>
      <c r="FM760" s="45"/>
      <c r="FN760" s="45"/>
      <c r="FO760" s="45"/>
      <c r="FP760" s="45"/>
      <c r="FQ760" s="45"/>
      <c r="FR760" s="45"/>
      <c r="FS760" s="45"/>
    </row>
    <row r="761" spans="1:175" ht="15.5" x14ac:dyDescent="0.35">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8"/>
      <c r="AO761" s="8"/>
      <c r="AP761" s="8"/>
      <c r="AQ761" s="8"/>
      <c r="AR761" s="8"/>
      <c r="AS761" s="45"/>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45"/>
      <c r="DD761" s="45"/>
      <c r="DE761" s="45"/>
      <c r="DF761" s="45"/>
      <c r="DG761" s="45"/>
      <c r="DH761" s="45"/>
      <c r="DI761" s="45"/>
      <c r="DJ761" s="45"/>
      <c r="DK761" s="45"/>
      <c r="DL761" s="45"/>
      <c r="DM761" s="45"/>
      <c r="DN761" s="45"/>
      <c r="DO761" s="45"/>
      <c r="DP761" s="45"/>
      <c r="DQ761" s="45"/>
      <c r="DR761" s="45"/>
      <c r="DS761" s="45"/>
      <c r="DT761" s="45"/>
      <c r="DU761" s="45"/>
      <c r="DV761" s="45"/>
      <c r="DW761" s="45"/>
      <c r="DX761" s="45"/>
      <c r="DY761" s="45"/>
      <c r="DZ761" s="45"/>
      <c r="EA761" s="45"/>
      <c r="EB761" s="45"/>
      <c r="EC761" s="45"/>
      <c r="ED761" s="45"/>
      <c r="EE761" s="45"/>
      <c r="EF761" s="45"/>
      <c r="EG761" s="45"/>
      <c r="EH761" s="45"/>
      <c r="EI761" s="45"/>
      <c r="EJ761" s="45"/>
      <c r="EK761" s="45"/>
      <c r="EL761" s="45"/>
      <c r="EM761" s="45"/>
      <c r="EN761" s="45"/>
      <c r="EO761" s="45"/>
      <c r="EP761" s="45"/>
      <c r="EQ761" s="45"/>
      <c r="ER761" s="45"/>
      <c r="ES761" s="45"/>
      <c r="ET761" s="45"/>
      <c r="EU761" s="45"/>
      <c r="EV761" s="8"/>
      <c r="EW761" s="8"/>
      <c r="EX761" s="8"/>
      <c r="EY761" s="8"/>
      <c r="EZ761" s="45"/>
      <c r="FA761" s="45"/>
      <c r="FB761" s="45"/>
      <c r="FC761" s="45"/>
      <c r="FD761" s="45"/>
      <c r="FE761" s="45"/>
      <c r="FF761" s="45"/>
      <c r="FG761" s="45"/>
      <c r="FH761" s="45"/>
      <c r="FI761" s="45"/>
      <c r="FJ761" s="45"/>
      <c r="FK761" s="45"/>
      <c r="FL761" s="45"/>
      <c r="FM761" s="45"/>
      <c r="FN761" s="45"/>
      <c r="FO761" s="45"/>
      <c r="FP761" s="45"/>
      <c r="FQ761" s="45"/>
      <c r="FR761" s="45"/>
      <c r="FS761" s="45"/>
    </row>
    <row r="762" spans="1:175" ht="15.5" x14ac:dyDescent="0.35">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8"/>
      <c r="AO762" s="8"/>
      <c r="AP762" s="8"/>
      <c r="AQ762" s="8"/>
      <c r="AR762" s="8"/>
      <c r="AS762" s="45"/>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45"/>
      <c r="DD762" s="45"/>
      <c r="DE762" s="45"/>
      <c r="DF762" s="45"/>
      <c r="DG762" s="45"/>
      <c r="DH762" s="45"/>
      <c r="DI762" s="45"/>
      <c r="DJ762" s="45"/>
      <c r="DK762" s="45"/>
      <c r="DL762" s="45"/>
      <c r="DM762" s="45"/>
      <c r="DN762" s="45"/>
      <c r="DO762" s="45"/>
      <c r="DP762" s="45"/>
      <c r="DQ762" s="45"/>
      <c r="DR762" s="45"/>
      <c r="DS762" s="45"/>
      <c r="DT762" s="45"/>
      <c r="DU762" s="45"/>
      <c r="DV762" s="45"/>
      <c r="DW762" s="45"/>
      <c r="DX762" s="45"/>
      <c r="DY762" s="45"/>
      <c r="DZ762" s="45"/>
      <c r="EA762" s="45"/>
      <c r="EB762" s="45"/>
      <c r="EC762" s="45"/>
      <c r="ED762" s="45"/>
      <c r="EE762" s="45"/>
      <c r="EF762" s="45"/>
      <c r="EG762" s="45"/>
      <c r="EH762" s="45"/>
      <c r="EI762" s="45"/>
      <c r="EJ762" s="45"/>
      <c r="EK762" s="45"/>
      <c r="EL762" s="45"/>
      <c r="EM762" s="45"/>
      <c r="EN762" s="45"/>
      <c r="EO762" s="45"/>
      <c r="EP762" s="45"/>
      <c r="EQ762" s="45"/>
      <c r="ER762" s="45"/>
      <c r="ES762" s="45"/>
      <c r="ET762" s="45"/>
      <c r="EU762" s="45"/>
      <c r="EV762" s="8"/>
      <c r="EW762" s="8"/>
      <c r="EX762" s="8"/>
      <c r="EY762" s="8"/>
      <c r="EZ762" s="45"/>
      <c r="FA762" s="45"/>
      <c r="FB762" s="45"/>
      <c r="FC762" s="45"/>
      <c r="FD762" s="45"/>
      <c r="FE762" s="45"/>
      <c r="FF762" s="45"/>
      <c r="FG762" s="45"/>
      <c r="FH762" s="45"/>
      <c r="FI762" s="45"/>
      <c r="FJ762" s="45"/>
      <c r="FK762" s="45"/>
      <c r="FL762" s="45"/>
      <c r="FM762" s="45"/>
      <c r="FN762" s="45"/>
      <c r="FO762" s="45"/>
      <c r="FP762" s="45"/>
      <c r="FQ762" s="45"/>
      <c r="FR762" s="45"/>
      <c r="FS762" s="45"/>
    </row>
    <row r="763" spans="1:175" ht="15.5" x14ac:dyDescent="0.35">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8"/>
      <c r="AO763" s="8"/>
      <c r="AP763" s="8"/>
      <c r="AQ763" s="8"/>
      <c r="AR763" s="8"/>
      <c r="AS763" s="45"/>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45"/>
      <c r="DD763" s="45"/>
      <c r="DE763" s="45"/>
      <c r="DF763" s="45"/>
      <c r="DG763" s="45"/>
      <c r="DH763" s="45"/>
      <c r="DI763" s="45"/>
      <c r="DJ763" s="45"/>
      <c r="DK763" s="45"/>
      <c r="DL763" s="45"/>
      <c r="DM763" s="45"/>
      <c r="DN763" s="45"/>
      <c r="DO763" s="45"/>
      <c r="DP763" s="45"/>
      <c r="DQ763" s="45"/>
      <c r="DR763" s="45"/>
      <c r="DS763" s="45"/>
      <c r="DT763" s="45"/>
      <c r="DU763" s="45"/>
      <c r="DV763" s="45"/>
      <c r="DW763" s="45"/>
      <c r="DX763" s="45"/>
      <c r="DY763" s="45"/>
      <c r="DZ763" s="45"/>
      <c r="EA763" s="45"/>
      <c r="EB763" s="45"/>
      <c r="EC763" s="45"/>
      <c r="ED763" s="45"/>
      <c r="EE763" s="45"/>
      <c r="EF763" s="45"/>
      <c r="EG763" s="45"/>
      <c r="EH763" s="45"/>
      <c r="EI763" s="45"/>
      <c r="EJ763" s="45"/>
      <c r="EK763" s="45"/>
      <c r="EL763" s="45"/>
      <c r="EM763" s="45"/>
      <c r="EN763" s="45"/>
      <c r="EO763" s="45"/>
      <c r="EP763" s="45"/>
      <c r="EQ763" s="45"/>
      <c r="ER763" s="45"/>
      <c r="ES763" s="45"/>
      <c r="ET763" s="45"/>
      <c r="EU763" s="45"/>
      <c r="EV763" s="8"/>
      <c r="EW763" s="8"/>
      <c r="EX763" s="8"/>
      <c r="EY763" s="8"/>
      <c r="EZ763" s="45"/>
      <c r="FA763" s="45"/>
      <c r="FB763" s="45"/>
      <c r="FC763" s="45"/>
      <c r="FD763" s="45"/>
      <c r="FE763" s="45"/>
      <c r="FF763" s="45"/>
      <c r="FG763" s="45"/>
      <c r="FH763" s="45"/>
      <c r="FI763" s="45"/>
      <c r="FJ763" s="45"/>
      <c r="FK763" s="45"/>
      <c r="FL763" s="45"/>
      <c r="FM763" s="45"/>
      <c r="FN763" s="45"/>
      <c r="FO763" s="45"/>
      <c r="FP763" s="45"/>
      <c r="FQ763" s="45"/>
      <c r="FR763" s="45"/>
      <c r="FS763" s="45"/>
    </row>
    <row r="764" spans="1:175" ht="15.5" x14ac:dyDescent="0.35">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8"/>
      <c r="AO764" s="8"/>
      <c r="AP764" s="8"/>
      <c r="AQ764" s="8"/>
      <c r="AR764" s="8"/>
      <c r="AS764" s="45"/>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45"/>
      <c r="DD764" s="45"/>
      <c r="DE764" s="45"/>
      <c r="DF764" s="45"/>
      <c r="DG764" s="45"/>
      <c r="DH764" s="45"/>
      <c r="DI764" s="45"/>
      <c r="DJ764" s="45"/>
      <c r="DK764" s="45"/>
      <c r="DL764" s="45"/>
      <c r="DM764" s="45"/>
      <c r="DN764" s="45"/>
      <c r="DO764" s="45"/>
      <c r="DP764" s="45"/>
      <c r="DQ764" s="45"/>
      <c r="DR764" s="45"/>
      <c r="DS764" s="45"/>
      <c r="DT764" s="45"/>
      <c r="DU764" s="45"/>
      <c r="DV764" s="45"/>
      <c r="DW764" s="45"/>
      <c r="DX764" s="45"/>
      <c r="DY764" s="45"/>
      <c r="DZ764" s="45"/>
      <c r="EA764" s="45"/>
      <c r="EB764" s="45"/>
      <c r="EC764" s="45"/>
      <c r="ED764" s="45"/>
      <c r="EE764" s="45"/>
      <c r="EF764" s="45"/>
      <c r="EG764" s="45"/>
      <c r="EH764" s="45"/>
      <c r="EI764" s="45"/>
      <c r="EJ764" s="45"/>
      <c r="EK764" s="45"/>
      <c r="EL764" s="45"/>
      <c r="EM764" s="45"/>
      <c r="EN764" s="45"/>
      <c r="EO764" s="45"/>
      <c r="EP764" s="45"/>
      <c r="EQ764" s="45"/>
      <c r="ER764" s="45"/>
      <c r="ES764" s="45"/>
      <c r="ET764" s="45"/>
      <c r="EU764" s="45"/>
      <c r="EV764" s="8"/>
      <c r="EW764" s="8"/>
      <c r="EX764" s="8"/>
      <c r="EY764" s="8"/>
      <c r="EZ764" s="45"/>
      <c r="FA764" s="45"/>
      <c r="FB764" s="45"/>
      <c r="FC764" s="45"/>
      <c r="FD764" s="45"/>
      <c r="FE764" s="45"/>
      <c r="FF764" s="45"/>
      <c r="FG764" s="45"/>
      <c r="FH764" s="45"/>
      <c r="FI764" s="45"/>
      <c r="FJ764" s="45"/>
      <c r="FK764" s="45"/>
      <c r="FL764" s="45"/>
      <c r="FM764" s="45"/>
      <c r="FN764" s="45"/>
      <c r="FO764" s="45"/>
      <c r="FP764" s="45"/>
      <c r="FQ764" s="45"/>
      <c r="FR764" s="45"/>
      <c r="FS764" s="45"/>
    </row>
    <row r="765" spans="1:175" ht="15.5" x14ac:dyDescent="0.35">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8"/>
      <c r="AO765" s="8"/>
      <c r="AP765" s="8"/>
      <c r="AQ765" s="8"/>
      <c r="AR765" s="8"/>
      <c r="AS765" s="45"/>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45"/>
      <c r="DD765" s="45"/>
      <c r="DE765" s="45"/>
      <c r="DF765" s="45"/>
      <c r="DG765" s="45"/>
      <c r="DH765" s="45"/>
      <c r="DI765" s="45"/>
      <c r="DJ765" s="45"/>
      <c r="DK765" s="45"/>
      <c r="DL765" s="45"/>
      <c r="DM765" s="45"/>
      <c r="DN765" s="45"/>
      <c r="DO765" s="45"/>
      <c r="DP765" s="45"/>
      <c r="DQ765" s="45"/>
      <c r="DR765" s="45"/>
      <c r="DS765" s="45"/>
      <c r="DT765" s="45"/>
      <c r="DU765" s="45"/>
      <c r="DV765" s="45"/>
      <c r="DW765" s="45"/>
      <c r="DX765" s="45"/>
      <c r="DY765" s="45"/>
      <c r="DZ765" s="45"/>
      <c r="EA765" s="45"/>
      <c r="EB765" s="45"/>
      <c r="EC765" s="45"/>
      <c r="ED765" s="45"/>
      <c r="EE765" s="45"/>
      <c r="EF765" s="45"/>
      <c r="EG765" s="45"/>
      <c r="EH765" s="45"/>
      <c r="EI765" s="45"/>
      <c r="EJ765" s="45"/>
      <c r="EK765" s="45"/>
      <c r="EL765" s="45"/>
      <c r="EM765" s="45"/>
      <c r="EN765" s="45"/>
      <c r="EO765" s="45"/>
      <c r="EP765" s="45"/>
      <c r="EQ765" s="45"/>
      <c r="ER765" s="45"/>
      <c r="ES765" s="45"/>
      <c r="ET765" s="45"/>
      <c r="EU765" s="45"/>
      <c r="EV765" s="8"/>
      <c r="EW765" s="8"/>
      <c r="EX765" s="8"/>
      <c r="EY765" s="8"/>
      <c r="EZ765" s="45"/>
      <c r="FA765" s="45"/>
      <c r="FB765" s="45"/>
      <c r="FC765" s="45"/>
      <c r="FD765" s="45"/>
      <c r="FE765" s="45"/>
      <c r="FF765" s="45"/>
      <c r="FG765" s="45"/>
      <c r="FH765" s="45"/>
      <c r="FI765" s="45"/>
      <c r="FJ765" s="45"/>
      <c r="FK765" s="45"/>
      <c r="FL765" s="45"/>
      <c r="FM765" s="45"/>
      <c r="FN765" s="45"/>
      <c r="FO765" s="45"/>
      <c r="FP765" s="45"/>
      <c r="FQ765" s="45"/>
      <c r="FR765" s="45"/>
      <c r="FS765" s="45"/>
    </row>
    <row r="766" spans="1:175" ht="15.5" x14ac:dyDescent="0.35">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8"/>
      <c r="AO766" s="8"/>
      <c r="AP766" s="8"/>
      <c r="AQ766" s="8"/>
      <c r="AR766" s="8"/>
      <c r="AS766" s="45"/>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45"/>
      <c r="DD766" s="45"/>
      <c r="DE766" s="45"/>
      <c r="DF766" s="45"/>
      <c r="DG766" s="45"/>
      <c r="DH766" s="45"/>
      <c r="DI766" s="45"/>
      <c r="DJ766" s="45"/>
      <c r="DK766" s="45"/>
      <c r="DL766" s="45"/>
      <c r="DM766" s="45"/>
      <c r="DN766" s="45"/>
      <c r="DO766" s="45"/>
      <c r="DP766" s="45"/>
      <c r="DQ766" s="45"/>
      <c r="DR766" s="45"/>
      <c r="DS766" s="45"/>
      <c r="DT766" s="45"/>
      <c r="DU766" s="45"/>
      <c r="DV766" s="45"/>
      <c r="DW766" s="45"/>
      <c r="DX766" s="45"/>
      <c r="DY766" s="45"/>
      <c r="DZ766" s="45"/>
      <c r="EA766" s="45"/>
      <c r="EB766" s="45"/>
      <c r="EC766" s="45"/>
      <c r="ED766" s="45"/>
      <c r="EE766" s="45"/>
      <c r="EF766" s="45"/>
      <c r="EG766" s="45"/>
      <c r="EH766" s="45"/>
      <c r="EI766" s="45"/>
      <c r="EJ766" s="45"/>
      <c r="EK766" s="45"/>
      <c r="EL766" s="45"/>
      <c r="EM766" s="45"/>
      <c r="EN766" s="45"/>
      <c r="EO766" s="45"/>
      <c r="EP766" s="45"/>
      <c r="EQ766" s="45"/>
      <c r="ER766" s="45"/>
      <c r="ES766" s="45"/>
      <c r="ET766" s="45"/>
      <c r="EU766" s="45"/>
      <c r="EV766" s="8"/>
      <c r="EW766" s="8"/>
      <c r="EX766" s="8"/>
      <c r="EY766" s="8"/>
      <c r="EZ766" s="45"/>
      <c r="FA766" s="45"/>
      <c r="FB766" s="45"/>
      <c r="FC766" s="45"/>
      <c r="FD766" s="45"/>
      <c r="FE766" s="45"/>
      <c r="FF766" s="45"/>
      <c r="FG766" s="45"/>
      <c r="FH766" s="45"/>
      <c r="FI766" s="45"/>
      <c r="FJ766" s="45"/>
      <c r="FK766" s="45"/>
      <c r="FL766" s="45"/>
      <c r="FM766" s="45"/>
      <c r="FN766" s="45"/>
      <c r="FO766" s="45"/>
      <c r="FP766" s="45"/>
      <c r="FQ766" s="45"/>
      <c r="FR766" s="45"/>
      <c r="FS766" s="45"/>
    </row>
    <row r="767" spans="1:175" ht="15.5" x14ac:dyDescent="0.35">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8"/>
      <c r="AO767" s="8"/>
      <c r="AP767" s="8"/>
      <c r="AQ767" s="8"/>
      <c r="AR767" s="8"/>
      <c r="AS767" s="45"/>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45"/>
      <c r="DD767" s="45"/>
      <c r="DE767" s="45"/>
      <c r="DF767" s="45"/>
      <c r="DG767" s="45"/>
      <c r="DH767" s="45"/>
      <c r="DI767" s="45"/>
      <c r="DJ767" s="45"/>
      <c r="DK767" s="45"/>
      <c r="DL767" s="45"/>
      <c r="DM767" s="45"/>
      <c r="DN767" s="45"/>
      <c r="DO767" s="45"/>
      <c r="DP767" s="45"/>
      <c r="DQ767" s="45"/>
      <c r="DR767" s="45"/>
      <c r="DS767" s="45"/>
      <c r="DT767" s="45"/>
      <c r="DU767" s="45"/>
      <c r="DV767" s="45"/>
      <c r="DW767" s="45"/>
      <c r="DX767" s="45"/>
      <c r="DY767" s="45"/>
      <c r="DZ767" s="45"/>
      <c r="EA767" s="45"/>
      <c r="EB767" s="45"/>
      <c r="EC767" s="45"/>
      <c r="ED767" s="45"/>
      <c r="EE767" s="45"/>
      <c r="EF767" s="45"/>
      <c r="EG767" s="45"/>
      <c r="EH767" s="45"/>
      <c r="EI767" s="45"/>
      <c r="EJ767" s="45"/>
      <c r="EK767" s="45"/>
      <c r="EL767" s="45"/>
      <c r="EM767" s="45"/>
      <c r="EN767" s="45"/>
      <c r="EO767" s="45"/>
      <c r="EP767" s="45"/>
      <c r="EQ767" s="45"/>
      <c r="ER767" s="45"/>
      <c r="ES767" s="45"/>
      <c r="ET767" s="45"/>
      <c r="EU767" s="45"/>
      <c r="EV767" s="8"/>
      <c r="EW767" s="8"/>
      <c r="EX767" s="8"/>
      <c r="EY767" s="8"/>
      <c r="EZ767" s="45"/>
      <c r="FA767" s="45"/>
      <c r="FB767" s="45"/>
      <c r="FC767" s="45"/>
      <c r="FD767" s="45"/>
      <c r="FE767" s="45"/>
      <c r="FF767" s="45"/>
      <c r="FG767" s="45"/>
      <c r="FH767" s="45"/>
      <c r="FI767" s="45"/>
      <c r="FJ767" s="45"/>
      <c r="FK767" s="45"/>
      <c r="FL767" s="45"/>
      <c r="FM767" s="45"/>
      <c r="FN767" s="45"/>
      <c r="FO767" s="45"/>
      <c r="FP767" s="45"/>
      <c r="FQ767" s="45"/>
      <c r="FR767" s="45"/>
      <c r="FS767" s="45"/>
    </row>
    <row r="768" spans="1:175" ht="15.5" x14ac:dyDescent="0.35">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8"/>
      <c r="AO768" s="8"/>
      <c r="AP768" s="8"/>
      <c r="AQ768" s="8"/>
      <c r="AR768" s="8"/>
      <c r="AS768" s="45"/>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45"/>
      <c r="DD768" s="45"/>
      <c r="DE768" s="45"/>
      <c r="DF768" s="45"/>
      <c r="DG768" s="45"/>
      <c r="DH768" s="45"/>
      <c r="DI768" s="45"/>
      <c r="DJ768" s="45"/>
      <c r="DK768" s="45"/>
      <c r="DL768" s="45"/>
      <c r="DM768" s="45"/>
      <c r="DN768" s="45"/>
      <c r="DO768" s="45"/>
      <c r="DP768" s="45"/>
      <c r="DQ768" s="45"/>
      <c r="DR768" s="45"/>
      <c r="DS768" s="45"/>
      <c r="DT768" s="45"/>
      <c r="DU768" s="45"/>
      <c r="DV768" s="45"/>
      <c r="DW768" s="45"/>
      <c r="DX768" s="45"/>
      <c r="DY768" s="45"/>
      <c r="DZ768" s="45"/>
      <c r="EA768" s="45"/>
      <c r="EB768" s="45"/>
      <c r="EC768" s="45"/>
      <c r="ED768" s="45"/>
      <c r="EE768" s="45"/>
      <c r="EF768" s="45"/>
      <c r="EG768" s="45"/>
      <c r="EH768" s="45"/>
      <c r="EI768" s="45"/>
      <c r="EJ768" s="45"/>
      <c r="EK768" s="45"/>
      <c r="EL768" s="45"/>
      <c r="EM768" s="45"/>
      <c r="EN768" s="45"/>
      <c r="EO768" s="45"/>
      <c r="EP768" s="45"/>
      <c r="EQ768" s="45"/>
      <c r="ER768" s="45"/>
      <c r="ES768" s="45"/>
      <c r="ET768" s="45"/>
      <c r="EU768" s="45"/>
      <c r="EV768" s="8"/>
      <c r="EW768" s="8"/>
      <c r="EX768" s="8"/>
      <c r="EY768" s="8"/>
      <c r="EZ768" s="45"/>
      <c r="FA768" s="45"/>
      <c r="FB768" s="45"/>
      <c r="FC768" s="45"/>
      <c r="FD768" s="45"/>
      <c r="FE768" s="45"/>
      <c r="FF768" s="45"/>
      <c r="FG768" s="45"/>
      <c r="FH768" s="45"/>
      <c r="FI768" s="45"/>
      <c r="FJ768" s="45"/>
      <c r="FK768" s="45"/>
      <c r="FL768" s="45"/>
      <c r="FM768" s="45"/>
      <c r="FN768" s="45"/>
      <c r="FO768" s="45"/>
      <c r="FP768" s="45"/>
      <c r="FQ768" s="45"/>
      <c r="FR768" s="45"/>
      <c r="FS768" s="45"/>
    </row>
    <row r="769" spans="1:175" ht="15.5" x14ac:dyDescent="0.35">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8"/>
      <c r="AO769" s="8"/>
      <c r="AP769" s="8"/>
      <c r="AQ769" s="8"/>
      <c r="AR769" s="8"/>
      <c r="AS769" s="45"/>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45"/>
      <c r="DD769" s="45"/>
      <c r="DE769" s="45"/>
      <c r="DF769" s="45"/>
      <c r="DG769" s="45"/>
      <c r="DH769" s="45"/>
      <c r="DI769" s="45"/>
      <c r="DJ769" s="45"/>
      <c r="DK769" s="45"/>
      <c r="DL769" s="45"/>
      <c r="DM769" s="45"/>
      <c r="DN769" s="45"/>
      <c r="DO769" s="45"/>
      <c r="DP769" s="45"/>
      <c r="DQ769" s="45"/>
      <c r="DR769" s="45"/>
      <c r="DS769" s="45"/>
      <c r="DT769" s="45"/>
      <c r="DU769" s="45"/>
      <c r="DV769" s="45"/>
      <c r="DW769" s="45"/>
      <c r="DX769" s="45"/>
      <c r="DY769" s="45"/>
      <c r="DZ769" s="45"/>
      <c r="EA769" s="45"/>
      <c r="EB769" s="45"/>
      <c r="EC769" s="45"/>
      <c r="ED769" s="45"/>
      <c r="EE769" s="45"/>
      <c r="EF769" s="45"/>
      <c r="EG769" s="45"/>
      <c r="EH769" s="45"/>
      <c r="EI769" s="45"/>
      <c r="EJ769" s="45"/>
      <c r="EK769" s="45"/>
      <c r="EL769" s="45"/>
      <c r="EM769" s="45"/>
      <c r="EN769" s="45"/>
      <c r="EO769" s="45"/>
      <c r="EP769" s="45"/>
      <c r="EQ769" s="45"/>
      <c r="ER769" s="45"/>
      <c r="ES769" s="45"/>
      <c r="ET769" s="45"/>
      <c r="EU769" s="45"/>
      <c r="EV769" s="8"/>
      <c r="EW769" s="8"/>
      <c r="EX769" s="8"/>
      <c r="EY769" s="8"/>
      <c r="EZ769" s="45"/>
      <c r="FA769" s="45"/>
      <c r="FB769" s="45"/>
      <c r="FC769" s="45"/>
      <c r="FD769" s="45"/>
      <c r="FE769" s="45"/>
      <c r="FF769" s="45"/>
      <c r="FG769" s="45"/>
      <c r="FH769" s="45"/>
      <c r="FI769" s="45"/>
      <c r="FJ769" s="45"/>
      <c r="FK769" s="45"/>
      <c r="FL769" s="45"/>
      <c r="FM769" s="45"/>
      <c r="FN769" s="45"/>
      <c r="FO769" s="45"/>
      <c r="FP769" s="45"/>
      <c r="FQ769" s="45"/>
      <c r="FR769" s="45"/>
      <c r="FS769" s="45"/>
    </row>
    <row r="770" spans="1:175" ht="15.5" x14ac:dyDescent="0.35">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8"/>
      <c r="AO770" s="8"/>
      <c r="AP770" s="8"/>
      <c r="AQ770" s="8"/>
      <c r="AR770" s="8"/>
      <c r="AS770" s="45"/>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45"/>
      <c r="DD770" s="45"/>
      <c r="DE770" s="45"/>
      <c r="DF770" s="45"/>
      <c r="DG770" s="45"/>
      <c r="DH770" s="45"/>
      <c r="DI770" s="45"/>
      <c r="DJ770" s="45"/>
      <c r="DK770" s="45"/>
      <c r="DL770" s="45"/>
      <c r="DM770" s="45"/>
      <c r="DN770" s="45"/>
      <c r="DO770" s="45"/>
      <c r="DP770" s="45"/>
      <c r="DQ770" s="45"/>
      <c r="DR770" s="45"/>
      <c r="DS770" s="45"/>
      <c r="DT770" s="45"/>
      <c r="DU770" s="45"/>
      <c r="DV770" s="45"/>
      <c r="DW770" s="45"/>
      <c r="DX770" s="45"/>
      <c r="DY770" s="45"/>
      <c r="DZ770" s="45"/>
      <c r="EA770" s="45"/>
      <c r="EB770" s="45"/>
      <c r="EC770" s="45"/>
      <c r="ED770" s="45"/>
      <c r="EE770" s="45"/>
      <c r="EF770" s="45"/>
      <c r="EG770" s="45"/>
      <c r="EH770" s="45"/>
      <c r="EI770" s="45"/>
      <c r="EJ770" s="45"/>
      <c r="EK770" s="45"/>
      <c r="EL770" s="45"/>
      <c r="EM770" s="45"/>
      <c r="EN770" s="45"/>
      <c r="EO770" s="45"/>
      <c r="EP770" s="45"/>
      <c r="EQ770" s="45"/>
      <c r="ER770" s="45"/>
      <c r="ES770" s="45"/>
      <c r="ET770" s="45"/>
      <c r="EU770" s="45"/>
      <c r="EV770" s="8"/>
      <c r="EW770" s="8"/>
      <c r="EX770" s="8"/>
      <c r="EY770" s="8"/>
      <c r="EZ770" s="45"/>
      <c r="FA770" s="45"/>
      <c r="FB770" s="45"/>
      <c r="FC770" s="45"/>
      <c r="FD770" s="45"/>
      <c r="FE770" s="45"/>
      <c r="FF770" s="45"/>
      <c r="FG770" s="45"/>
      <c r="FH770" s="45"/>
      <c r="FI770" s="45"/>
      <c r="FJ770" s="45"/>
      <c r="FK770" s="45"/>
      <c r="FL770" s="45"/>
      <c r="FM770" s="45"/>
      <c r="FN770" s="45"/>
      <c r="FO770" s="45"/>
      <c r="FP770" s="45"/>
      <c r="FQ770" s="45"/>
      <c r="FR770" s="45"/>
      <c r="FS770" s="45"/>
    </row>
    <row r="771" spans="1:175" ht="15.5" x14ac:dyDescent="0.35">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8"/>
      <c r="AO771" s="8"/>
      <c r="AP771" s="8"/>
      <c r="AQ771" s="8"/>
      <c r="AR771" s="8"/>
      <c r="AS771" s="45"/>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45"/>
      <c r="DD771" s="45"/>
      <c r="DE771" s="45"/>
      <c r="DF771" s="45"/>
      <c r="DG771" s="45"/>
      <c r="DH771" s="45"/>
      <c r="DI771" s="45"/>
      <c r="DJ771" s="45"/>
      <c r="DK771" s="45"/>
      <c r="DL771" s="45"/>
      <c r="DM771" s="45"/>
      <c r="DN771" s="45"/>
      <c r="DO771" s="45"/>
      <c r="DP771" s="45"/>
      <c r="DQ771" s="45"/>
      <c r="DR771" s="45"/>
      <c r="DS771" s="45"/>
      <c r="DT771" s="45"/>
      <c r="DU771" s="45"/>
      <c r="DV771" s="45"/>
      <c r="DW771" s="45"/>
      <c r="DX771" s="45"/>
      <c r="DY771" s="45"/>
      <c r="DZ771" s="45"/>
      <c r="EA771" s="45"/>
      <c r="EB771" s="45"/>
      <c r="EC771" s="45"/>
      <c r="ED771" s="45"/>
      <c r="EE771" s="45"/>
      <c r="EF771" s="45"/>
      <c r="EG771" s="45"/>
      <c r="EH771" s="45"/>
      <c r="EI771" s="45"/>
      <c r="EJ771" s="45"/>
      <c r="EK771" s="45"/>
      <c r="EL771" s="45"/>
      <c r="EM771" s="45"/>
      <c r="EN771" s="45"/>
      <c r="EO771" s="45"/>
      <c r="EP771" s="45"/>
      <c r="EQ771" s="45"/>
      <c r="ER771" s="45"/>
      <c r="ES771" s="45"/>
      <c r="ET771" s="45"/>
      <c r="EU771" s="45"/>
      <c r="EV771" s="8"/>
      <c r="EW771" s="8"/>
      <c r="EX771" s="8"/>
      <c r="EY771" s="8"/>
      <c r="EZ771" s="45"/>
      <c r="FA771" s="45"/>
      <c r="FB771" s="45"/>
      <c r="FC771" s="45"/>
      <c r="FD771" s="45"/>
      <c r="FE771" s="45"/>
      <c r="FF771" s="45"/>
      <c r="FG771" s="45"/>
      <c r="FH771" s="45"/>
      <c r="FI771" s="45"/>
      <c r="FJ771" s="45"/>
      <c r="FK771" s="45"/>
      <c r="FL771" s="45"/>
      <c r="FM771" s="45"/>
      <c r="FN771" s="45"/>
      <c r="FO771" s="45"/>
      <c r="FP771" s="45"/>
      <c r="FQ771" s="45"/>
      <c r="FR771" s="45"/>
      <c r="FS771" s="45"/>
    </row>
    <row r="772" spans="1:175" ht="15.5" x14ac:dyDescent="0.35">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8"/>
      <c r="AO772" s="8"/>
      <c r="AP772" s="8"/>
      <c r="AQ772" s="8"/>
      <c r="AR772" s="8"/>
      <c r="AS772" s="45"/>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45"/>
      <c r="DD772" s="45"/>
      <c r="DE772" s="45"/>
      <c r="DF772" s="45"/>
      <c r="DG772" s="45"/>
      <c r="DH772" s="45"/>
      <c r="DI772" s="45"/>
      <c r="DJ772" s="45"/>
      <c r="DK772" s="45"/>
      <c r="DL772" s="45"/>
      <c r="DM772" s="45"/>
      <c r="DN772" s="45"/>
      <c r="DO772" s="45"/>
      <c r="DP772" s="45"/>
      <c r="DQ772" s="45"/>
      <c r="DR772" s="45"/>
      <c r="DS772" s="45"/>
      <c r="DT772" s="45"/>
      <c r="DU772" s="45"/>
      <c r="DV772" s="45"/>
      <c r="DW772" s="45"/>
      <c r="DX772" s="45"/>
      <c r="DY772" s="45"/>
      <c r="DZ772" s="45"/>
      <c r="EA772" s="45"/>
      <c r="EB772" s="45"/>
      <c r="EC772" s="45"/>
      <c r="ED772" s="45"/>
      <c r="EE772" s="45"/>
      <c r="EF772" s="45"/>
      <c r="EG772" s="45"/>
      <c r="EH772" s="45"/>
      <c r="EI772" s="45"/>
      <c r="EJ772" s="45"/>
      <c r="EK772" s="45"/>
      <c r="EL772" s="45"/>
      <c r="EM772" s="45"/>
      <c r="EN772" s="45"/>
      <c r="EO772" s="45"/>
      <c r="EP772" s="45"/>
      <c r="EQ772" s="45"/>
      <c r="ER772" s="45"/>
      <c r="ES772" s="45"/>
      <c r="ET772" s="45"/>
      <c r="EU772" s="45"/>
      <c r="EV772" s="8"/>
      <c r="EW772" s="8"/>
      <c r="EX772" s="8"/>
      <c r="EY772" s="8"/>
      <c r="EZ772" s="45"/>
      <c r="FA772" s="45"/>
      <c r="FB772" s="45"/>
      <c r="FC772" s="45"/>
      <c r="FD772" s="45"/>
      <c r="FE772" s="45"/>
      <c r="FF772" s="45"/>
      <c r="FG772" s="45"/>
      <c r="FH772" s="45"/>
      <c r="FI772" s="45"/>
      <c r="FJ772" s="45"/>
      <c r="FK772" s="45"/>
      <c r="FL772" s="45"/>
      <c r="FM772" s="45"/>
      <c r="FN772" s="45"/>
      <c r="FO772" s="45"/>
      <c r="FP772" s="45"/>
      <c r="FQ772" s="45"/>
      <c r="FR772" s="45"/>
      <c r="FS772" s="45"/>
    </row>
    <row r="773" spans="1:175" ht="15.5" x14ac:dyDescent="0.35">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8"/>
      <c r="AO773" s="8"/>
      <c r="AP773" s="8"/>
      <c r="AQ773" s="8"/>
      <c r="AR773" s="8"/>
      <c r="AS773" s="45"/>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45"/>
      <c r="DD773" s="45"/>
      <c r="DE773" s="45"/>
      <c r="DF773" s="45"/>
      <c r="DG773" s="45"/>
      <c r="DH773" s="45"/>
      <c r="DI773" s="45"/>
      <c r="DJ773" s="45"/>
      <c r="DK773" s="45"/>
      <c r="DL773" s="45"/>
      <c r="DM773" s="45"/>
      <c r="DN773" s="45"/>
      <c r="DO773" s="45"/>
      <c r="DP773" s="45"/>
      <c r="DQ773" s="45"/>
      <c r="DR773" s="45"/>
      <c r="DS773" s="45"/>
      <c r="DT773" s="45"/>
      <c r="DU773" s="45"/>
      <c r="DV773" s="45"/>
      <c r="DW773" s="45"/>
      <c r="DX773" s="45"/>
      <c r="DY773" s="45"/>
      <c r="DZ773" s="45"/>
      <c r="EA773" s="45"/>
      <c r="EB773" s="45"/>
      <c r="EC773" s="45"/>
      <c r="ED773" s="45"/>
      <c r="EE773" s="45"/>
      <c r="EF773" s="45"/>
      <c r="EG773" s="45"/>
      <c r="EH773" s="45"/>
      <c r="EI773" s="45"/>
      <c r="EJ773" s="45"/>
      <c r="EK773" s="45"/>
      <c r="EL773" s="45"/>
      <c r="EM773" s="45"/>
      <c r="EN773" s="45"/>
      <c r="EO773" s="45"/>
      <c r="EP773" s="45"/>
      <c r="EQ773" s="45"/>
      <c r="ER773" s="45"/>
      <c r="ES773" s="45"/>
      <c r="ET773" s="45"/>
      <c r="EU773" s="45"/>
      <c r="EV773" s="8"/>
      <c r="EW773" s="8"/>
      <c r="EX773" s="8"/>
      <c r="EY773" s="8"/>
      <c r="EZ773" s="45"/>
      <c r="FA773" s="45"/>
      <c r="FB773" s="45"/>
      <c r="FC773" s="45"/>
      <c r="FD773" s="45"/>
      <c r="FE773" s="45"/>
      <c r="FF773" s="45"/>
      <c r="FG773" s="45"/>
      <c r="FH773" s="45"/>
      <c r="FI773" s="45"/>
      <c r="FJ773" s="45"/>
      <c r="FK773" s="45"/>
      <c r="FL773" s="45"/>
      <c r="FM773" s="45"/>
      <c r="FN773" s="45"/>
      <c r="FO773" s="45"/>
      <c r="FP773" s="45"/>
      <c r="FQ773" s="45"/>
      <c r="FR773" s="45"/>
      <c r="FS773" s="45"/>
    </row>
    <row r="774" spans="1:175" ht="15.5" x14ac:dyDescent="0.35">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8"/>
      <c r="AO774" s="8"/>
      <c r="AP774" s="8"/>
      <c r="AQ774" s="8"/>
      <c r="AR774" s="8"/>
      <c r="AS774" s="45"/>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45"/>
      <c r="DD774" s="45"/>
      <c r="DE774" s="45"/>
      <c r="DF774" s="45"/>
      <c r="DG774" s="45"/>
      <c r="DH774" s="45"/>
      <c r="DI774" s="45"/>
      <c r="DJ774" s="45"/>
      <c r="DK774" s="45"/>
      <c r="DL774" s="45"/>
      <c r="DM774" s="45"/>
      <c r="DN774" s="45"/>
      <c r="DO774" s="45"/>
      <c r="DP774" s="45"/>
      <c r="DQ774" s="45"/>
      <c r="DR774" s="45"/>
      <c r="DS774" s="45"/>
      <c r="DT774" s="45"/>
      <c r="DU774" s="45"/>
      <c r="DV774" s="45"/>
      <c r="DW774" s="45"/>
      <c r="DX774" s="45"/>
      <c r="DY774" s="45"/>
      <c r="DZ774" s="45"/>
      <c r="EA774" s="45"/>
      <c r="EB774" s="45"/>
      <c r="EC774" s="45"/>
      <c r="ED774" s="45"/>
      <c r="EE774" s="45"/>
      <c r="EF774" s="45"/>
      <c r="EG774" s="45"/>
      <c r="EH774" s="45"/>
      <c r="EI774" s="45"/>
      <c r="EJ774" s="45"/>
      <c r="EK774" s="45"/>
      <c r="EL774" s="45"/>
      <c r="EM774" s="45"/>
      <c r="EN774" s="45"/>
      <c r="EO774" s="45"/>
      <c r="EP774" s="45"/>
      <c r="EQ774" s="45"/>
      <c r="ER774" s="45"/>
      <c r="ES774" s="45"/>
      <c r="ET774" s="45"/>
      <c r="EU774" s="45"/>
      <c r="EV774" s="8"/>
      <c r="EW774" s="8"/>
      <c r="EX774" s="8"/>
      <c r="EY774" s="8"/>
      <c r="EZ774" s="45"/>
      <c r="FA774" s="45"/>
      <c r="FB774" s="45"/>
      <c r="FC774" s="45"/>
      <c r="FD774" s="45"/>
      <c r="FE774" s="45"/>
      <c r="FF774" s="45"/>
      <c r="FG774" s="45"/>
      <c r="FH774" s="45"/>
      <c r="FI774" s="45"/>
      <c r="FJ774" s="45"/>
      <c r="FK774" s="45"/>
      <c r="FL774" s="45"/>
      <c r="FM774" s="45"/>
      <c r="FN774" s="45"/>
      <c r="FO774" s="45"/>
      <c r="FP774" s="45"/>
      <c r="FQ774" s="45"/>
      <c r="FR774" s="45"/>
      <c r="FS774" s="45"/>
    </row>
    <row r="775" spans="1:175" ht="15.5" x14ac:dyDescent="0.35">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8"/>
      <c r="AO775" s="8"/>
      <c r="AP775" s="8"/>
      <c r="AQ775" s="8"/>
      <c r="AR775" s="8"/>
      <c r="AS775" s="45"/>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45"/>
      <c r="DD775" s="45"/>
      <c r="DE775" s="45"/>
      <c r="DF775" s="45"/>
      <c r="DG775" s="45"/>
      <c r="DH775" s="45"/>
      <c r="DI775" s="45"/>
      <c r="DJ775" s="45"/>
      <c r="DK775" s="45"/>
      <c r="DL775" s="45"/>
      <c r="DM775" s="45"/>
      <c r="DN775" s="45"/>
      <c r="DO775" s="45"/>
      <c r="DP775" s="45"/>
      <c r="DQ775" s="45"/>
      <c r="DR775" s="45"/>
      <c r="DS775" s="45"/>
      <c r="DT775" s="45"/>
      <c r="DU775" s="45"/>
      <c r="DV775" s="45"/>
      <c r="DW775" s="45"/>
      <c r="DX775" s="45"/>
      <c r="DY775" s="45"/>
      <c r="DZ775" s="45"/>
      <c r="EA775" s="45"/>
      <c r="EB775" s="45"/>
      <c r="EC775" s="45"/>
      <c r="ED775" s="45"/>
      <c r="EE775" s="45"/>
      <c r="EF775" s="45"/>
      <c r="EG775" s="45"/>
      <c r="EH775" s="45"/>
      <c r="EI775" s="45"/>
      <c r="EJ775" s="45"/>
      <c r="EK775" s="45"/>
      <c r="EL775" s="45"/>
      <c r="EM775" s="45"/>
      <c r="EN775" s="45"/>
      <c r="EO775" s="45"/>
      <c r="EP775" s="45"/>
      <c r="EQ775" s="45"/>
      <c r="ER775" s="45"/>
      <c r="ES775" s="45"/>
      <c r="ET775" s="45"/>
      <c r="EU775" s="45"/>
      <c r="EV775" s="8"/>
      <c r="EW775" s="8"/>
      <c r="EX775" s="8"/>
      <c r="EY775" s="8"/>
      <c r="EZ775" s="45"/>
      <c r="FA775" s="45"/>
      <c r="FB775" s="45"/>
      <c r="FC775" s="45"/>
      <c r="FD775" s="45"/>
      <c r="FE775" s="45"/>
      <c r="FF775" s="45"/>
      <c r="FG775" s="45"/>
      <c r="FH775" s="45"/>
      <c r="FI775" s="45"/>
      <c r="FJ775" s="45"/>
      <c r="FK775" s="45"/>
      <c r="FL775" s="45"/>
      <c r="FM775" s="45"/>
      <c r="FN775" s="45"/>
      <c r="FO775" s="45"/>
      <c r="FP775" s="45"/>
      <c r="FQ775" s="45"/>
      <c r="FR775" s="45"/>
      <c r="FS775" s="45"/>
    </row>
    <row r="776" spans="1:175" ht="15.5" x14ac:dyDescent="0.35">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8"/>
      <c r="AO776" s="8"/>
      <c r="AP776" s="8"/>
      <c r="AQ776" s="8"/>
      <c r="AR776" s="8"/>
      <c r="AS776" s="45"/>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45"/>
      <c r="DD776" s="45"/>
      <c r="DE776" s="45"/>
      <c r="DF776" s="45"/>
      <c r="DG776" s="45"/>
      <c r="DH776" s="45"/>
      <c r="DI776" s="45"/>
      <c r="DJ776" s="45"/>
      <c r="DK776" s="45"/>
      <c r="DL776" s="45"/>
      <c r="DM776" s="45"/>
      <c r="DN776" s="45"/>
      <c r="DO776" s="45"/>
      <c r="DP776" s="45"/>
      <c r="DQ776" s="45"/>
      <c r="DR776" s="45"/>
      <c r="DS776" s="45"/>
      <c r="DT776" s="45"/>
      <c r="DU776" s="45"/>
      <c r="DV776" s="45"/>
      <c r="DW776" s="45"/>
      <c r="DX776" s="45"/>
      <c r="DY776" s="45"/>
      <c r="DZ776" s="45"/>
      <c r="EA776" s="45"/>
      <c r="EB776" s="45"/>
      <c r="EC776" s="45"/>
      <c r="ED776" s="45"/>
      <c r="EE776" s="45"/>
      <c r="EF776" s="45"/>
      <c r="EG776" s="45"/>
      <c r="EH776" s="45"/>
      <c r="EI776" s="45"/>
      <c r="EJ776" s="45"/>
      <c r="EK776" s="45"/>
      <c r="EL776" s="45"/>
      <c r="EM776" s="45"/>
      <c r="EN776" s="45"/>
      <c r="EO776" s="45"/>
      <c r="EP776" s="45"/>
      <c r="EQ776" s="45"/>
      <c r="ER776" s="45"/>
      <c r="ES776" s="45"/>
      <c r="ET776" s="45"/>
      <c r="EU776" s="45"/>
      <c r="EV776" s="8"/>
      <c r="EW776" s="8"/>
      <c r="EX776" s="8"/>
      <c r="EY776" s="8"/>
      <c r="EZ776" s="45"/>
      <c r="FA776" s="45"/>
      <c r="FB776" s="45"/>
      <c r="FC776" s="45"/>
      <c r="FD776" s="45"/>
      <c r="FE776" s="45"/>
      <c r="FF776" s="45"/>
      <c r="FG776" s="45"/>
      <c r="FH776" s="45"/>
      <c r="FI776" s="45"/>
      <c r="FJ776" s="45"/>
      <c r="FK776" s="45"/>
      <c r="FL776" s="45"/>
      <c r="FM776" s="45"/>
      <c r="FN776" s="45"/>
      <c r="FO776" s="45"/>
      <c r="FP776" s="45"/>
      <c r="FQ776" s="45"/>
      <c r="FR776" s="45"/>
      <c r="FS776" s="45"/>
    </row>
    <row r="777" spans="1:175" ht="15.5" x14ac:dyDescent="0.35">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8"/>
      <c r="AO777" s="8"/>
      <c r="AP777" s="8"/>
      <c r="AQ777" s="8"/>
      <c r="AR777" s="8"/>
      <c r="AS777" s="45"/>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45"/>
      <c r="DD777" s="45"/>
      <c r="DE777" s="45"/>
      <c r="DF777" s="45"/>
      <c r="DG777" s="45"/>
      <c r="DH777" s="45"/>
      <c r="DI777" s="45"/>
      <c r="DJ777" s="45"/>
      <c r="DK777" s="45"/>
      <c r="DL777" s="45"/>
      <c r="DM777" s="45"/>
      <c r="DN777" s="45"/>
      <c r="DO777" s="45"/>
      <c r="DP777" s="45"/>
      <c r="DQ777" s="45"/>
      <c r="DR777" s="45"/>
      <c r="DS777" s="45"/>
      <c r="DT777" s="45"/>
      <c r="DU777" s="45"/>
      <c r="DV777" s="45"/>
      <c r="DW777" s="45"/>
      <c r="DX777" s="45"/>
      <c r="DY777" s="45"/>
      <c r="DZ777" s="45"/>
      <c r="EA777" s="45"/>
      <c r="EB777" s="45"/>
      <c r="EC777" s="45"/>
      <c r="ED777" s="45"/>
      <c r="EE777" s="45"/>
      <c r="EF777" s="45"/>
      <c r="EG777" s="45"/>
      <c r="EH777" s="45"/>
      <c r="EI777" s="45"/>
      <c r="EJ777" s="45"/>
      <c r="EK777" s="45"/>
      <c r="EL777" s="45"/>
      <c r="EM777" s="45"/>
      <c r="EN777" s="45"/>
      <c r="EO777" s="45"/>
      <c r="EP777" s="45"/>
      <c r="EQ777" s="45"/>
      <c r="ER777" s="45"/>
      <c r="ES777" s="45"/>
      <c r="ET777" s="45"/>
      <c r="EU777" s="45"/>
      <c r="EV777" s="8"/>
      <c r="EW777" s="8"/>
      <c r="EX777" s="8"/>
      <c r="EY777" s="8"/>
      <c r="EZ777" s="45"/>
      <c r="FA777" s="45"/>
      <c r="FB777" s="45"/>
      <c r="FC777" s="45"/>
      <c r="FD777" s="45"/>
      <c r="FE777" s="45"/>
      <c r="FF777" s="45"/>
      <c r="FG777" s="45"/>
      <c r="FH777" s="45"/>
      <c r="FI777" s="45"/>
      <c r="FJ777" s="45"/>
      <c r="FK777" s="45"/>
      <c r="FL777" s="45"/>
      <c r="FM777" s="45"/>
      <c r="FN777" s="45"/>
      <c r="FO777" s="45"/>
      <c r="FP777" s="45"/>
      <c r="FQ777" s="45"/>
      <c r="FR777" s="45"/>
      <c r="FS777" s="45"/>
    </row>
    <row r="778" spans="1:175" ht="15.5" x14ac:dyDescent="0.35">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8"/>
      <c r="AO778" s="8"/>
      <c r="AP778" s="8"/>
      <c r="AQ778" s="8"/>
      <c r="AR778" s="8"/>
      <c r="AS778" s="45"/>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45"/>
      <c r="DD778" s="45"/>
      <c r="DE778" s="45"/>
      <c r="DF778" s="45"/>
      <c r="DG778" s="45"/>
      <c r="DH778" s="45"/>
      <c r="DI778" s="45"/>
      <c r="DJ778" s="45"/>
      <c r="DK778" s="45"/>
      <c r="DL778" s="45"/>
      <c r="DM778" s="45"/>
      <c r="DN778" s="45"/>
      <c r="DO778" s="45"/>
      <c r="DP778" s="45"/>
      <c r="DQ778" s="45"/>
      <c r="DR778" s="45"/>
      <c r="DS778" s="45"/>
      <c r="DT778" s="45"/>
      <c r="DU778" s="45"/>
      <c r="DV778" s="45"/>
      <c r="DW778" s="45"/>
      <c r="DX778" s="45"/>
      <c r="DY778" s="45"/>
      <c r="DZ778" s="45"/>
      <c r="EA778" s="45"/>
      <c r="EB778" s="45"/>
      <c r="EC778" s="45"/>
      <c r="ED778" s="45"/>
      <c r="EE778" s="45"/>
      <c r="EF778" s="45"/>
      <c r="EG778" s="45"/>
      <c r="EH778" s="45"/>
      <c r="EI778" s="45"/>
      <c r="EJ778" s="45"/>
      <c r="EK778" s="45"/>
      <c r="EL778" s="45"/>
      <c r="EM778" s="45"/>
      <c r="EN778" s="45"/>
      <c r="EO778" s="45"/>
      <c r="EP778" s="45"/>
      <c r="EQ778" s="45"/>
      <c r="ER778" s="45"/>
      <c r="ES778" s="45"/>
      <c r="ET778" s="45"/>
      <c r="EU778" s="45"/>
      <c r="EV778" s="8"/>
      <c r="EW778" s="8"/>
      <c r="EX778" s="8"/>
      <c r="EY778" s="8"/>
      <c r="EZ778" s="45"/>
      <c r="FA778" s="45"/>
      <c r="FB778" s="45"/>
      <c r="FC778" s="45"/>
      <c r="FD778" s="45"/>
      <c r="FE778" s="45"/>
      <c r="FF778" s="45"/>
      <c r="FG778" s="45"/>
      <c r="FH778" s="45"/>
      <c r="FI778" s="45"/>
      <c r="FJ778" s="45"/>
      <c r="FK778" s="45"/>
      <c r="FL778" s="45"/>
      <c r="FM778" s="45"/>
      <c r="FN778" s="45"/>
      <c r="FO778" s="45"/>
      <c r="FP778" s="45"/>
      <c r="FQ778" s="45"/>
      <c r="FR778" s="45"/>
      <c r="FS778" s="45"/>
    </row>
    <row r="779" spans="1:175" ht="15.5" x14ac:dyDescent="0.35">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8"/>
      <c r="AO779" s="8"/>
      <c r="AP779" s="8"/>
      <c r="AQ779" s="8"/>
      <c r="AR779" s="8"/>
      <c r="AS779" s="45"/>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45"/>
      <c r="DD779" s="45"/>
      <c r="DE779" s="45"/>
      <c r="DF779" s="45"/>
      <c r="DG779" s="45"/>
      <c r="DH779" s="45"/>
      <c r="DI779" s="45"/>
      <c r="DJ779" s="45"/>
      <c r="DK779" s="45"/>
      <c r="DL779" s="45"/>
      <c r="DM779" s="45"/>
      <c r="DN779" s="45"/>
      <c r="DO779" s="45"/>
      <c r="DP779" s="45"/>
      <c r="DQ779" s="45"/>
      <c r="DR779" s="45"/>
      <c r="DS779" s="45"/>
      <c r="DT779" s="45"/>
      <c r="DU779" s="45"/>
      <c r="DV779" s="45"/>
      <c r="DW779" s="45"/>
      <c r="DX779" s="45"/>
      <c r="DY779" s="45"/>
      <c r="DZ779" s="45"/>
      <c r="EA779" s="45"/>
      <c r="EB779" s="45"/>
      <c r="EC779" s="45"/>
      <c r="ED779" s="45"/>
      <c r="EE779" s="45"/>
      <c r="EF779" s="45"/>
      <c r="EG779" s="45"/>
      <c r="EH779" s="45"/>
      <c r="EI779" s="45"/>
      <c r="EJ779" s="45"/>
      <c r="EK779" s="45"/>
      <c r="EL779" s="45"/>
      <c r="EM779" s="45"/>
      <c r="EN779" s="45"/>
      <c r="EO779" s="45"/>
      <c r="EP779" s="45"/>
      <c r="EQ779" s="45"/>
      <c r="ER779" s="45"/>
      <c r="ES779" s="45"/>
      <c r="ET779" s="45"/>
      <c r="EU779" s="45"/>
      <c r="EV779" s="8"/>
      <c r="EW779" s="8"/>
      <c r="EX779" s="8"/>
      <c r="EY779" s="8"/>
      <c r="EZ779" s="45"/>
      <c r="FA779" s="45"/>
      <c r="FB779" s="45"/>
      <c r="FC779" s="45"/>
      <c r="FD779" s="45"/>
      <c r="FE779" s="45"/>
      <c r="FF779" s="45"/>
      <c r="FG779" s="45"/>
      <c r="FH779" s="45"/>
      <c r="FI779" s="45"/>
      <c r="FJ779" s="45"/>
      <c r="FK779" s="45"/>
      <c r="FL779" s="45"/>
      <c r="FM779" s="45"/>
      <c r="FN779" s="45"/>
      <c r="FO779" s="45"/>
      <c r="FP779" s="45"/>
      <c r="FQ779" s="45"/>
      <c r="FR779" s="45"/>
      <c r="FS779" s="45"/>
    </row>
    <row r="780" spans="1:175" ht="15.5" x14ac:dyDescent="0.35">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8"/>
      <c r="AO780" s="8"/>
      <c r="AP780" s="8"/>
      <c r="AQ780" s="8"/>
      <c r="AR780" s="8"/>
      <c r="AS780" s="45"/>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45"/>
      <c r="DD780" s="45"/>
      <c r="DE780" s="45"/>
      <c r="DF780" s="45"/>
      <c r="DG780" s="45"/>
      <c r="DH780" s="45"/>
      <c r="DI780" s="45"/>
      <c r="DJ780" s="45"/>
      <c r="DK780" s="45"/>
      <c r="DL780" s="45"/>
      <c r="DM780" s="45"/>
      <c r="DN780" s="45"/>
      <c r="DO780" s="45"/>
      <c r="DP780" s="45"/>
      <c r="DQ780" s="45"/>
      <c r="DR780" s="45"/>
      <c r="DS780" s="45"/>
      <c r="DT780" s="45"/>
      <c r="DU780" s="45"/>
      <c r="DV780" s="45"/>
      <c r="DW780" s="45"/>
      <c r="DX780" s="45"/>
      <c r="DY780" s="45"/>
      <c r="DZ780" s="45"/>
      <c r="EA780" s="45"/>
      <c r="EB780" s="45"/>
      <c r="EC780" s="45"/>
      <c r="ED780" s="45"/>
      <c r="EE780" s="45"/>
      <c r="EF780" s="45"/>
      <c r="EG780" s="45"/>
      <c r="EH780" s="45"/>
      <c r="EI780" s="45"/>
      <c r="EJ780" s="45"/>
      <c r="EK780" s="45"/>
      <c r="EL780" s="45"/>
      <c r="EM780" s="45"/>
      <c r="EN780" s="45"/>
      <c r="EO780" s="45"/>
      <c r="EP780" s="45"/>
      <c r="EQ780" s="45"/>
      <c r="ER780" s="45"/>
      <c r="ES780" s="45"/>
      <c r="ET780" s="45"/>
      <c r="EU780" s="45"/>
      <c r="EV780" s="8"/>
      <c r="EW780" s="8"/>
      <c r="EX780" s="8"/>
      <c r="EY780" s="8"/>
      <c r="EZ780" s="45"/>
      <c r="FA780" s="45"/>
      <c r="FB780" s="45"/>
      <c r="FC780" s="45"/>
      <c r="FD780" s="45"/>
      <c r="FE780" s="45"/>
      <c r="FF780" s="45"/>
      <c r="FG780" s="45"/>
      <c r="FH780" s="45"/>
      <c r="FI780" s="45"/>
      <c r="FJ780" s="45"/>
      <c r="FK780" s="45"/>
      <c r="FL780" s="45"/>
      <c r="FM780" s="45"/>
      <c r="FN780" s="45"/>
      <c r="FO780" s="45"/>
      <c r="FP780" s="45"/>
      <c r="FQ780" s="45"/>
      <c r="FR780" s="45"/>
      <c r="FS780" s="45"/>
    </row>
    <row r="781" spans="1:175" ht="15.5" x14ac:dyDescent="0.35">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8"/>
      <c r="AO781" s="8"/>
      <c r="AP781" s="8"/>
      <c r="AQ781" s="8"/>
      <c r="AR781" s="8"/>
      <c r="AS781" s="45"/>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45"/>
      <c r="DD781" s="45"/>
      <c r="DE781" s="45"/>
      <c r="DF781" s="45"/>
      <c r="DG781" s="45"/>
      <c r="DH781" s="45"/>
      <c r="DI781" s="45"/>
      <c r="DJ781" s="45"/>
      <c r="DK781" s="45"/>
      <c r="DL781" s="45"/>
      <c r="DM781" s="45"/>
      <c r="DN781" s="45"/>
      <c r="DO781" s="45"/>
      <c r="DP781" s="45"/>
      <c r="DQ781" s="45"/>
      <c r="DR781" s="45"/>
      <c r="DS781" s="45"/>
      <c r="DT781" s="45"/>
      <c r="DU781" s="45"/>
      <c r="DV781" s="45"/>
      <c r="DW781" s="45"/>
      <c r="DX781" s="45"/>
      <c r="DY781" s="45"/>
      <c r="DZ781" s="45"/>
      <c r="EA781" s="45"/>
      <c r="EB781" s="45"/>
      <c r="EC781" s="45"/>
      <c r="ED781" s="45"/>
      <c r="EE781" s="45"/>
      <c r="EF781" s="45"/>
      <c r="EG781" s="45"/>
      <c r="EH781" s="45"/>
      <c r="EI781" s="45"/>
      <c r="EJ781" s="45"/>
      <c r="EK781" s="45"/>
      <c r="EL781" s="45"/>
      <c r="EM781" s="45"/>
      <c r="EN781" s="45"/>
      <c r="EO781" s="45"/>
      <c r="EP781" s="45"/>
      <c r="EQ781" s="45"/>
      <c r="ER781" s="45"/>
      <c r="ES781" s="45"/>
      <c r="ET781" s="45"/>
      <c r="EU781" s="45"/>
      <c r="EV781" s="8"/>
      <c r="EW781" s="8"/>
      <c r="EX781" s="8"/>
      <c r="EY781" s="8"/>
      <c r="EZ781" s="45"/>
      <c r="FA781" s="45"/>
      <c r="FB781" s="45"/>
      <c r="FC781" s="45"/>
      <c r="FD781" s="45"/>
      <c r="FE781" s="45"/>
      <c r="FF781" s="45"/>
      <c r="FG781" s="45"/>
      <c r="FH781" s="45"/>
      <c r="FI781" s="45"/>
      <c r="FJ781" s="45"/>
      <c r="FK781" s="45"/>
      <c r="FL781" s="45"/>
      <c r="FM781" s="45"/>
      <c r="FN781" s="45"/>
      <c r="FO781" s="45"/>
      <c r="FP781" s="45"/>
      <c r="FQ781" s="45"/>
      <c r="FR781" s="45"/>
      <c r="FS781" s="45"/>
    </row>
    <row r="782" spans="1:175" ht="15.5" x14ac:dyDescent="0.35">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8"/>
      <c r="AO782" s="8"/>
      <c r="AP782" s="8"/>
      <c r="AQ782" s="8"/>
      <c r="AR782" s="8"/>
      <c r="AS782" s="45"/>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45"/>
      <c r="DD782" s="45"/>
      <c r="DE782" s="45"/>
      <c r="DF782" s="45"/>
      <c r="DG782" s="45"/>
      <c r="DH782" s="45"/>
      <c r="DI782" s="45"/>
      <c r="DJ782" s="45"/>
      <c r="DK782" s="45"/>
      <c r="DL782" s="45"/>
      <c r="DM782" s="45"/>
      <c r="DN782" s="45"/>
      <c r="DO782" s="45"/>
      <c r="DP782" s="45"/>
      <c r="DQ782" s="45"/>
      <c r="DR782" s="45"/>
      <c r="DS782" s="45"/>
      <c r="DT782" s="45"/>
      <c r="DU782" s="45"/>
      <c r="DV782" s="45"/>
      <c r="DW782" s="45"/>
      <c r="DX782" s="45"/>
      <c r="DY782" s="45"/>
      <c r="DZ782" s="45"/>
      <c r="EA782" s="45"/>
      <c r="EB782" s="45"/>
      <c r="EC782" s="45"/>
      <c r="ED782" s="45"/>
      <c r="EE782" s="45"/>
      <c r="EF782" s="45"/>
      <c r="EG782" s="45"/>
      <c r="EH782" s="45"/>
      <c r="EI782" s="45"/>
      <c r="EJ782" s="45"/>
      <c r="EK782" s="45"/>
      <c r="EL782" s="45"/>
      <c r="EM782" s="45"/>
      <c r="EN782" s="45"/>
      <c r="EO782" s="45"/>
      <c r="EP782" s="45"/>
      <c r="EQ782" s="45"/>
      <c r="ER782" s="45"/>
      <c r="ES782" s="45"/>
      <c r="ET782" s="45"/>
      <c r="EU782" s="45"/>
      <c r="EV782" s="8"/>
      <c r="EW782" s="8"/>
      <c r="EX782" s="8"/>
      <c r="EY782" s="8"/>
      <c r="EZ782" s="45"/>
      <c r="FA782" s="45"/>
      <c r="FB782" s="45"/>
      <c r="FC782" s="45"/>
      <c r="FD782" s="45"/>
      <c r="FE782" s="45"/>
      <c r="FF782" s="45"/>
      <c r="FG782" s="45"/>
      <c r="FH782" s="45"/>
      <c r="FI782" s="45"/>
      <c r="FJ782" s="45"/>
      <c r="FK782" s="45"/>
      <c r="FL782" s="45"/>
      <c r="FM782" s="45"/>
      <c r="FN782" s="45"/>
      <c r="FO782" s="45"/>
      <c r="FP782" s="45"/>
      <c r="FQ782" s="45"/>
      <c r="FR782" s="45"/>
      <c r="FS782" s="45"/>
    </row>
    <row r="783" spans="1:175" ht="15.5" x14ac:dyDescent="0.35">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8"/>
      <c r="AO783" s="8"/>
      <c r="AP783" s="8"/>
      <c r="AQ783" s="8"/>
      <c r="AR783" s="8"/>
      <c r="AS783" s="45"/>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45"/>
      <c r="DD783" s="45"/>
      <c r="DE783" s="45"/>
      <c r="DF783" s="45"/>
      <c r="DG783" s="45"/>
      <c r="DH783" s="45"/>
      <c r="DI783" s="45"/>
      <c r="DJ783" s="45"/>
      <c r="DK783" s="45"/>
      <c r="DL783" s="45"/>
      <c r="DM783" s="45"/>
      <c r="DN783" s="45"/>
      <c r="DO783" s="45"/>
      <c r="DP783" s="45"/>
      <c r="DQ783" s="45"/>
      <c r="DR783" s="45"/>
      <c r="DS783" s="45"/>
      <c r="DT783" s="45"/>
      <c r="DU783" s="45"/>
      <c r="DV783" s="45"/>
      <c r="DW783" s="45"/>
      <c r="DX783" s="45"/>
      <c r="DY783" s="45"/>
      <c r="DZ783" s="45"/>
      <c r="EA783" s="45"/>
      <c r="EB783" s="45"/>
      <c r="EC783" s="45"/>
      <c r="ED783" s="45"/>
      <c r="EE783" s="45"/>
      <c r="EF783" s="45"/>
      <c r="EG783" s="45"/>
      <c r="EH783" s="45"/>
      <c r="EI783" s="45"/>
      <c r="EJ783" s="45"/>
      <c r="EK783" s="45"/>
      <c r="EL783" s="45"/>
      <c r="EM783" s="45"/>
      <c r="EN783" s="45"/>
      <c r="EO783" s="45"/>
      <c r="EP783" s="45"/>
      <c r="EQ783" s="45"/>
      <c r="ER783" s="45"/>
      <c r="ES783" s="45"/>
      <c r="ET783" s="45"/>
      <c r="EU783" s="45"/>
      <c r="EV783" s="8"/>
      <c r="EW783" s="8"/>
      <c r="EX783" s="8"/>
      <c r="EY783" s="8"/>
      <c r="EZ783" s="45"/>
      <c r="FA783" s="45"/>
      <c r="FB783" s="45"/>
      <c r="FC783" s="45"/>
      <c r="FD783" s="45"/>
      <c r="FE783" s="45"/>
      <c r="FF783" s="45"/>
      <c r="FG783" s="45"/>
      <c r="FH783" s="45"/>
      <c r="FI783" s="45"/>
      <c r="FJ783" s="45"/>
      <c r="FK783" s="45"/>
      <c r="FL783" s="45"/>
      <c r="FM783" s="45"/>
      <c r="FN783" s="45"/>
      <c r="FO783" s="45"/>
      <c r="FP783" s="45"/>
      <c r="FQ783" s="45"/>
      <c r="FR783" s="45"/>
      <c r="FS783" s="45"/>
    </row>
    <row r="784" spans="1:175" ht="15.5" x14ac:dyDescent="0.35">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8"/>
      <c r="AO784" s="8"/>
      <c r="AP784" s="8"/>
      <c r="AQ784" s="8"/>
      <c r="AR784" s="8"/>
      <c r="AS784" s="45"/>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45"/>
      <c r="DD784" s="45"/>
      <c r="DE784" s="45"/>
      <c r="DF784" s="45"/>
      <c r="DG784" s="45"/>
      <c r="DH784" s="45"/>
      <c r="DI784" s="45"/>
      <c r="DJ784" s="45"/>
      <c r="DK784" s="45"/>
      <c r="DL784" s="45"/>
      <c r="DM784" s="45"/>
      <c r="DN784" s="45"/>
      <c r="DO784" s="45"/>
      <c r="DP784" s="45"/>
      <c r="DQ784" s="45"/>
      <c r="DR784" s="45"/>
      <c r="DS784" s="45"/>
      <c r="DT784" s="45"/>
      <c r="DU784" s="45"/>
      <c r="DV784" s="45"/>
      <c r="DW784" s="45"/>
      <c r="DX784" s="45"/>
      <c r="DY784" s="45"/>
      <c r="DZ784" s="45"/>
      <c r="EA784" s="45"/>
      <c r="EB784" s="45"/>
      <c r="EC784" s="45"/>
      <c r="ED784" s="45"/>
      <c r="EE784" s="45"/>
      <c r="EF784" s="45"/>
      <c r="EG784" s="45"/>
      <c r="EH784" s="45"/>
      <c r="EI784" s="45"/>
      <c r="EJ784" s="45"/>
      <c r="EK784" s="45"/>
      <c r="EL784" s="45"/>
      <c r="EM784" s="45"/>
      <c r="EN784" s="45"/>
      <c r="EO784" s="45"/>
      <c r="EP784" s="45"/>
      <c r="EQ784" s="45"/>
      <c r="ER784" s="45"/>
      <c r="ES784" s="45"/>
      <c r="ET784" s="45"/>
      <c r="EU784" s="45"/>
      <c r="EV784" s="8"/>
      <c r="EW784" s="8"/>
      <c r="EX784" s="8"/>
      <c r="EY784" s="8"/>
      <c r="EZ784" s="45"/>
      <c r="FA784" s="45"/>
      <c r="FB784" s="45"/>
      <c r="FC784" s="45"/>
      <c r="FD784" s="45"/>
      <c r="FE784" s="45"/>
      <c r="FF784" s="45"/>
      <c r="FG784" s="45"/>
      <c r="FH784" s="45"/>
      <c r="FI784" s="45"/>
      <c r="FJ784" s="45"/>
      <c r="FK784" s="45"/>
      <c r="FL784" s="45"/>
      <c r="FM784" s="45"/>
      <c r="FN784" s="45"/>
      <c r="FO784" s="45"/>
      <c r="FP784" s="45"/>
      <c r="FQ784" s="45"/>
      <c r="FR784" s="45"/>
      <c r="FS784" s="45"/>
    </row>
    <row r="785" spans="1:175" ht="15.5" x14ac:dyDescent="0.35">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8"/>
      <c r="AO785" s="8"/>
      <c r="AP785" s="8"/>
      <c r="AQ785" s="8"/>
      <c r="AR785" s="8"/>
      <c r="AS785" s="45"/>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45"/>
      <c r="DD785" s="45"/>
      <c r="DE785" s="45"/>
      <c r="DF785" s="45"/>
      <c r="DG785" s="45"/>
      <c r="DH785" s="45"/>
      <c r="DI785" s="45"/>
      <c r="DJ785" s="45"/>
      <c r="DK785" s="45"/>
      <c r="DL785" s="45"/>
      <c r="DM785" s="45"/>
      <c r="DN785" s="45"/>
      <c r="DO785" s="45"/>
      <c r="DP785" s="45"/>
      <c r="DQ785" s="45"/>
      <c r="DR785" s="45"/>
      <c r="DS785" s="45"/>
      <c r="DT785" s="45"/>
      <c r="DU785" s="45"/>
      <c r="DV785" s="45"/>
      <c r="DW785" s="45"/>
      <c r="DX785" s="45"/>
      <c r="DY785" s="45"/>
      <c r="DZ785" s="45"/>
      <c r="EA785" s="45"/>
      <c r="EB785" s="45"/>
      <c r="EC785" s="45"/>
      <c r="ED785" s="45"/>
      <c r="EE785" s="45"/>
      <c r="EF785" s="45"/>
      <c r="EG785" s="45"/>
      <c r="EH785" s="45"/>
      <c r="EI785" s="45"/>
      <c r="EJ785" s="45"/>
      <c r="EK785" s="45"/>
      <c r="EL785" s="45"/>
      <c r="EM785" s="45"/>
      <c r="EN785" s="45"/>
      <c r="EO785" s="45"/>
      <c r="EP785" s="45"/>
      <c r="EQ785" s="45"/>
      <c r="ER785" s="45"/>
      <c r="ES785" s="45"/>
      <c r="ET785" s="45"/>
      <c r="EU785" s="45"/>
      <c r="EV785" s="8"/>
      <c r="EW785" s="8"/>
      <c r="EX785" s="8"/>
      <c r="EY785" s="8"/>
      <c r="EZ785" s="45"/>
      <c r="FA785" s="45"/>
      <c r="FB785" s="45"/>
      <c r="FC785" s="45"/>
      <c r="FD785" s="45"/>
      <c r="FE785" s="45"/>
      <c r="FF785" s="45"/>
      <c r="FG785" s="45"/>
      <c r="FH785" s="45"/>
      <c r="FI785" s="45"/>
      <c r="FJ785" s="45"/>
      <c r="FK785" s="45"/>
      <c r="FL785" s="45"/>
      <c r="FM785" s="45"/>
      <c r="FN785" s="45"/>
      <c r="FO785" s="45"/>
      <c r="FP785" s="45"/>
      <c r="FQ785" s="45"/>
      <c r="FR785" s="45"/>
      <c r="FS785" s="45"/>
    </row>
    <row r="786" spans="1:175" ht="15.5" x14ac:dyDescent="0.35">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8"/>
      <c r="AO786" s="8"/>
      <c r="AP786" s="8"/>
      <c r="AQ786" s="8"/>
      <c r="AR786" s="8"/>
      <c r="AS786" s="45"/>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45"/>
      <c r="DD786" s="45"/>
      <c r="DE786" s="45"/>
      <c r="DF786" s="45"/>
      <c r="DG786" s="45"/>
      <c r="DH786" s="45"/>
      <c r="DI786" s="45"/>
      <c r="DJ786" s="45"/>
      <c r="DK786" s="45"/>
      <c r="DL786" s="45"/>
      <c r="DM786" s="45"/>
      <c r="DN786" s="45"/>
      <c r="DO786" s="45"/>
      <c r="DP786" s="45"/>
      <c r="DQ786" s="45"/>
      <c r="DR786" s="45"/>
      <c r="DS786" s="45"/>
      <c r="DT786" s="45"/>
      <c r="DU786" s="45"/>
      <c r="DV786" s="45"/>
      <c r="DW786" s="45"/>
      <c r="DX786" s="45"/>
      <c r="DY786" s="45"/>
      <c r="DZ786" s="45"/>
      <c r="EA786" s="45"/>
      <c r="EB786" s="45"/>
      <c r="EC786" s="45"/>
      <c r="ED786" s="45"/>
      <c r="EE786" s="45"/>
      <c r="EF786" s="45"/>
      <c r="EG786" s="45"/>
      <c r="EH786" s="45"/>
      <c r="EI786" s="45"/>
      <c r="EJ786" s="45"/>
      <c r="EK786" s="45"/>
      <c r="EL786" s="45"/>
      <c r="EM786" s="45"/>
      <c r="EN786" s="45"/>
      <c r="EO786" s="45"/>
      <c r="EP786" s="45"/>
      <c r="EQ786" s="45"/>
      <c r="ER786" s="45"/>
      <c r="ES786" s="45"/>
      <c r="ET786" s="45"/>
      <c r="EU786" s="45"/>
      <c r="EV786" s="8"/>
      <c r="EW786" s="8"/>
      <c r="EX786" s="8"/>
      <c r="EY786" s="8"/>
      <c r="EZ786" s="45"/>
      <c r="FA786" s="45"/>
      <c r="FB786" s="45"/>
      <c r="FC786" s="45"/>
      <c r="FD786" s="45"/>
      <c r="FE786" s="45"/>
      <c r="FF786" s="45"/>
      <c r="FG786" s="45"/>
      <c r="FH786" s="45"/>
      <c r="FI786" s="45"/>
      <c r="FJ786" s="45"/>
      <c r="FK786" s="45"/>
      <c r="FL786" s="45"/>
      <c r="FM786" s="45"/>
      <c r="FN786" s="45"/>
      <c r="FO786" s="45"/>
      <c r="FP786" s="45"/>
      <c r="FQ786" s="45"/>
      <c r="FR786" s="45"/>
      <c r="FS786" s="45"/>
    </row>
    <row r="787" spans="1:175" ht="15.5" x14ac:dyDescent="0.35">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8"/>
      <c r="AO787" s="8"/>
      <c r="AP787" s="8"/>
      <c r="AQ787" s="8"/>
      <c r="AR787" s="8"/>
      <c r="AS787" s="45"/>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45"/>
      <c r="DD787" s="45"/>
      <c r="DE787" s="45"/>
      <c r="DF787" s="45"/>
      <c r="DG787" s="45"/>
      <c r="DH787" s="45"/>
      <c r="DI787" s="45"/>
      <c r="DJ787" s="45"/>
      <c r="DK787" s="45"/>
      <c r="DL787" s="45"/>
      <c r="DM787" s="45"/>
      <c r="DN787" s="45"/>
      <c r="DO787" s="45"/>
      <c r="DP787" s="45"/>
      <c r="DQ787" s="45"/>
      <c r="DR787" s="45"/>
      <c r="DS787" s="45"/>
      <c r="DT787" s="45"/>
      <c r="DU787" s="45"/>
      <c r="DV787" s="45"/>
      <c r="DW787" s="45"/>
      <c r="DX787" s="45"/>
      <c r="DY787" s="45"/>
      <c r="DZ787" s="45"/>
      <c r="EA787" s="45"/>
      <c r="EB787" s="45"/>
      <c r="EC787" s="45"/>
      <c r="ED787" s="45"/>
      <c r="EE787" s="45"/>
      <c r="EF787" s="45"/>
      <c r="EG787" s="45"/>
      <c r="EH787" s="45"/>
      <c r="EI787" s="45"/>
      <c r="EJ787" s="45"/>
      <c r="EK787" s="45"/>
      <c r="EL787" s="45"/>
      <c r="EM787" s="45"/>
      <c r="EN787" s="45"/>
      <c r="EO787" s="45"/>
      <c r="EP787" s="45"/>
      <c r="EQ787" s="45"/>
      <c r="ER787" s="45"/>
      <c r="ES787" s="45"/>
      <c r="ET787" s="45"/>
      <c r="EU787" s="45"/>
      <c r="EV787" s="8"/>
      <c r="EW787" s="8"/>
      <c r="EX787" s="8"/>
      <c r="EY787" s="8"/>
      <c r="EZ787" s="45"/>
      <c r="FA787" s="45"/>
      <c r="FB787" s="45"/>
      <c r="FC787" s="45"/>
      <c r="FD787" s="45"/>
      <c r="FE787" s="45"/>
      <c r="FF787" s="45"/>
      <c r="FG787" s="45"/>
      <c r="FH787" s="45"/>
      <c r="FI787" s="45"/>
      <c r="FJ787" s="45"/>
      <c r="FK787" s="45"/>
      <c r="FL787" s="45"/>
      <c r="FM787" s="45"/>
      <c r="FN787" s="45"/>
      <c r="FO787" s="45"/>
      <c r="FP787" s="45"/>
      <c r="FQ787" s="45"/>
      <c r="FR787" s="45"/>
      <c r="FS787" s="45"/>
    </row>
    <row r="788" spans="1:175" ht="15.5" x14ac:dyDescent="0.35">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8"/>
      <c r="AO788" s="8"/>
      <c r="AP788" s="8"/>
      <c r="AQ788" s="8"/>
      <c r="AR788" s="8"/>
      <c r="AS788" s="45"/>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45"/>
      <c r="DD788" s="45"/>
      <c r="DE788" s="45"/>
      <c r="DF788" s="45"/>
      <c r="DG788" s="45"/>
      <c r="DH788" s="45"/>
      <c r="DI788" s="45"/>
      <c r="DJ788" s="45"/>
      <c r="DK788" s="45"/>
      <c r="DL788" s="45"/>
      <c r="DM788" s="45"/>
      <c r="DN788" s="45"/>
      <c r="DO788" s="45"/>
      <c r="DP788" s="45"/>
      <c r="DQ788" s="45"/>
      <c r="DR788" s="45"/>
      <c r="DS788" s="45"/>
      <c r="DT788" s="45"/>
      <c r="DU788" s="45"/>
      <c r="DV788" s="45"/>
      <c r="DW788" s="45"/>
      <c r="DX788" s="45"/>
      <c r="DY788" s="45"/>
      <c r="DZ788" s="45"/>
      <c r="EA788" s="45"/>
      <c r="EB788" s="45"/>
      <c r="EC788" s="45"/>
      <c r="ED788" s="45"/>
      <c r="EE788" s="45"/>
      <c r="EF788" s="45"/>
      <c r="EG788" s="45"/>
      <c r="EH788" s="45"/>
      <c r="EI788" s="45"/>
      <c r="EJ788" s="45"/>
      <c r="EK788" s="45"/>
      <c r="EL788" s="45"/>
      <c r="EM788" s="45"/>
      <c r="EN788" s="45"/>
      <c r="EO788" s="45"/>
      <c r="EP788" s="45"/>
      <c r="EQ788" s="45"/>
      <c r="ER788" s="45"/>
      <c r="ES788" s="45"/>
      <c r="ET788" s="45"/>
      <c r="EU788" s="45"/>
      <c r="EV788" s="8"/>
      <c r="EW788" s="8"/>
      <c r="EX788" s="8"/>
      <c r="EY788" s="8"/>
      <c r="EZ788" s="45"/>
      <c r="FA788" s="45"/>
      <c r="FB788" s="45"/>
      <c r="FC788" s="45"/>
      <c r="FD788" s="45"/>
      <c r="FE788" s="45"/>
      <c r="FF788" s="45"/>
      <c r="FG788" s="45"/>
      <c r="FH788" s="45"/>
      <c r="FI788" s="45"/>
      <c r="FJ788" s="45"/>
      <c r="FK788" s="45"/>
      <c r="FL788" s="45"/>
      <c r="FM788" s="45"/>
      <c r="FN788" s="45"/>
      <c r="FO788" s="45"/>
      <c r="FP788" s="45"/>
      <c r="FQ788" s="45"/>
      <c r="FR788" s="45"/>
      <c r="FS788" s="45"/>
    </row>
    <row r="789" spans="1:175" ht="15.5" x14ac:dyDescent="0.35">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8"/>
      <c r="AO789" s="8"/>
      <c r="AP789" s="8"/>
      <c r="AQ789" s="8"/>
      <c r="AR789" s="8"/>
      <c r="AS789" s="45"/>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45"/>
      <c r="DD789" s="45"/>
      <c r="DE789" s="45"/>
      <c r="DF789" s="45"/>
      <c r="DG789" s="45"/>
      <c r="DH789" s="45"/>
      <c r="DI789" s="45"/>
      <c r="DJ789" s="45"/>
      <c r="DK789" s="45"/>
      <c r="DL789" s="45"/>
      <c r="DM789" s="45"/>
      <c r="DN789" s="45"/>
      <c r="DO789" s="45"/>
      <c r="DP789" s="45"/>
      <c r="DQ789" s="45"/>
      <c r="DR789" s="45"/>
      <c r="DS789" s="45"/>
      <c r="DT789" s="45"/>
      <c r="DU789" s="45"/>
      <c r="DV789" s="45"/>
      <c r="DW789" s="45"/>
      <c r="DX789" s="45"/>
      <c r="DY789" s="45"/>
      <c r="DZ789" s="45"/>
      <c r="EA789" s="45"/>
      <c r="EB789" s="45"/>
      <c r="EC789" s="45"/>
      <c r="ED789" s="45"/>
      <c r="EE789" s="45"/>
      <c r="EF789" s="45"/>
      <c r="EG789" s="45"/>
      <c r="EH789" s="45"/>
      <c r="EI789" s="45"/>
      <c r="EJ789" s="45"/>
      <c r="EK789" s="45"/>
      <c r="EL789" s="45"/>
      <c r="EM789" s="45"/>
      <c r="EN789" s="45"/>
      <c r="EO789" s="45"/>
      <c r="EP789" s="45"/>
      <c r="EQ789" s="45"/>
      <c r="ER789" s="45"/>
      <c r="ES789" s="45"/>
      <c r="ET789" s="45"/>
      <c r="EU789" s="45"/>
      <c r="EV789" s="8"/>
      <c r="EW789" s="8"/>
      <c r="EX789" s="8"/>
      <c r="EY789" s="8"/>
      <c r="EZ789" s="45"/>
      <c r="FA789" s="45"/>
      <c r="FB789" s="45"/>
      <c r="FC789" s="45"/>
      <c r="FD789" s="45"/>
      <c r="FE789" s="45"/>
      <c r="FF789" s="45"/>
      <c r="FG789" s="45"/>
      <c r="FH789" s="45"/>
      <c r="FI789" s="45"/>
      <c r="FJ789" s="45"/>
      <c r="FK789" s="45"/>
      <c r="FL789" s="45"/>
      <c r="FM789" s="45"/>
      <c r="FN789" s="45"/>
      <c r="FO789" s="45"/>
      <c r="FP789" s="45"/>
      <c r="FQ789" s="45"/>
      <c r="FR789" s="45"/>
      <c r="FS789" s="45"/>
    </row>
    <row r="790" spans="1:175" ht="15.5" x14ac:dyDescent="0.35">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8"/>
      <c r="AO790" s="8"/>
      <c r="AP790" s="8"/>
      <c r="AQ790" s="8"/>
      <c r="AR790" s="8"/>
      <c r="AS790" s="45"/>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45"/>
      <c r="DD790" s="45"/>
      <c r="DE790" s="45"/>
      <c r="DF790" s="45"/>
      <c r="DG790" s="45"/>
      <c r="DH790" s="45"/>
      <c r="DI790" s="45"/>
      <c r="DJ790" s="45"/>
      <c r="DK790" s="45"/>
      <c r="DL790" s="45"/>
      <c r="DM790" s="45"/>
      <c r="DN790" s="45"/>
      <c r="DO790" s="45"/>
      <c r="DP790" s="45"/>
      <c r="DQ790" s="45"/>
      <c r="DR790" s="45"/>
      <c r="DS790" s="45"/>
      <c r="DT790" s="45"/>
      <c r="DU790" s="45"/>
      <c r="DV790" s="45"/>
      <c r="DW790" s="45"/>
      <c r="DX790" s="45"/>
      <c r="DY790" s="45"/>
      <c r="DZ790" s="45"/>
      <c r="EA790" s="45"/>
      <c r="EB790" s="45"/>
      <c r="EC790" s="45"/>
      <c r="ED790" s="45"/>
      <c r="EE790" s="45"/>
      <c r="EF790" s="45"/>
      <c r="EG790" s="45"/>
      <c r="EH790" s="45"/>
      <c r="EI790" s="45"/>
      <c r="EJ790" s="45"/>
      <c r="EK790" s="45"/>
      <c r="EL790" s="45"/>
      <c r="EM790" s="45"/>
      <c r="EN790" s="45"/>
      <c r="EO790" s="45"/>
      <c r="EP790" s="45"/>
      <c r="EQ790" s="45"/>
      <c r="ER790" s="45"/>
      <c r="ES790" s="45"/>
      <c r="ET790" s="45"/>
      <c r="EU790" s="45"/>
      <c r="EV790" s="8"/>
      <c r="EW790" s="8"/>
      <c r="EX790" s="8"/>
      <c r="EY790" s="8"/>
      <c r="EZ790" s="45"/>
      <c r="FA790" s="45"/>
      <c r="FB790" s="45"/>
      <c r="FC790" s="45"/>
      <c r="FD790" s="45"/>
      <c r="FE790" s="45"/>
      <c r="FF790" s="45"/>
      <c r="FG790" s="45"/>
      <c r="FH790" s="45"/>
      <c r="FI790" s="45"/>
      <c r="FJ790" s="45"/>
      <c r="FK790" s="45"/>
      <c r="FL790" s="45"/>
      <c r="FM790" s="45"/>
      <c r="FN790" s="45"/>
      <c r="FO790" s="45"/>
      <c r="FP790" s="45"/>
      <c r="FQ790" s="45"/>
      <c r="FR790" s="45"/>
      <c r="FS790" s="45"/>
    </row>
    <row r="791" spans="1:175" ht="15.5" x14ac:dyDescent="0.35">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8"/>
      <c r="AO791" s="8"/>
      <c r="AP791" s="8"/>
      <c r="AQ791" s="8"/>
      <c r="AR791" s="8"/>
      <c r="AS791" s="45"/>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45"/>
      <c r="DD791" s="45"/>
      <c r="DE791" s="45"/>
      <c r="DF791" s="45"/>
      <c r="DG791" s="45"/>
      <c r="DH791" s="45"/>
      <c r="DI791" s="45"/>
      <c r="DJ791" s="45"/>
      <c r="DK791" s="45"/>
      <c r="DL791" s="45"/>
      <c r="DM791" s="45"/>
      <c r="DN791" s="45"/>
      <c r="DO791" s="45"/>
      <c r="DP791" s="45"/>
      <c r="DQ791" s="45"/>
      <c r="DR791" s="45"/>
      <c r="DS791" s="45"/>
      <c r="DT791" s="45"/>
      <c r="DU791" s="45"/>
      <c r="DV791" s="45"/>
      <c r="DW791" s="45"/>
      <c r="DX791" s="45"/>
      <c r="DY791" s="45"/>
      <c r="DZ791" s="45"/>
      <c r="EA791" s="45"/>
      <c r="EB791" s="45"/>
      <c r="EC791" s="45"/>
      <c r="ED791" s="45"/>
      <c r="EE791" s="45"/>
      <c r="EF791" s="45"/>
      <c r="EG791" s="45"/>
      <c r="EH791" s="45"/>
      <c r="EI791" s="45"/>
      <c r="EJ791" s="45"/>
      <c r="EK791" s="45"/>
      <c r="EL791" s="45"/>
      <c r="EM791" s="45"/>
      <c r="EN791" s="45"/>
      <c r="EO791" s="45"/>
      <c r="EP791" s="45"/>
      <c r="EQ791" s="45"/>
      <c r="ER791" s="45"/>
      <c r="ES791" s="45"/>
      <c r="ET791" s="45"/>
      <c r="EU791" s="45"/>
      <c r="EV791" s="8"/>
      <c r="EW791" s="8"/>
      <c r="EX791" s="8"/>
      <c r="EY791" s="8"/>
      <c r="EZ791" s="45"/>
      <c r="FA791" s="45"/>
      <c r="FB791" s="45"/>
      <c r="FC791" s="45"/>
      <c r="FD791" s="45"/>
      <c r="FE791" s="45"/>
      <c r="FF791" s="45"/>
      <c r="FG791" s="45"/>
      <c r="FH791" s="45"/>
      <c r="FI791" s="45"/>
      <c r="FJ791" s="45"/>
      <c r="FK791" s="45"/>
      <c r="FL791" s="45"/>
      <c r="FM791" s="45"/>
      <c r="FN791" s="45"/>
      <c r="FO791" s="45"/>
      <c r="FP791" s="45"/>
      <c r="FQ791" s="45"/>
      <c r="FR791" s="45"/>
      <c r="FS791" s="45"/>
    </row>
    <row r="792" spans="1:175" ht="15.5" x14ac:dyDescent="0.35">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8"/>
      <c r="AO792" s="8"/>
      <c r="AP792" s="8"/>
      <c r="AQ792" s="8"/>
      <c r="AR792" s="8"/>
      <c r="AS792" s="45"/>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45"/>
      <c r="DD792" s="45"/>
      <c r="DE792" s="45"/>
      <c r="DF792" s="45"/>
      <c r="DG792" s="45"/>
      <c r="DH792" s="45"/>
      <c r="DI792" s="45"/>
      <c r="DJ792" s="45"/>
      <c r="DK792" s="45"/>
      <c r="DL792" s="45"/>
      <c r="DM792" s="45"/>
      <c r="DN792" s="45"/>
      <c r="DO792" s="45"/>
      <c r="DP792" s="45"/>
      <c r="DQ792" s="45"/>
      <c r="DR792" s="45"/>
      <c r="DS792" s="45"/>
      <c r="DT792" s="45"/>
      <c r="DU792" s="45"/>
      <c r="DV792" s="45"/>
      <c r="DW792" s="45"/>
      <c r="DX792" s="45"/>
      <c r="DY792" s="45"/>
      <c r="DZ792" s="45"/>
      <c r="EA792" s="45"/>
      <c r="EB792" s="45"/>
      <c r="EC792" s="45"/>
      <c r="ED792" s="45"/>
      <c r="EE792" s="45"/>
      <c r="EF792" s="45"/>
      <c r="EG792" s="45"/>
      <c r="EH792" s="45"/>
      <c r="EI792" s="45"/>
      <c r="EJ792" s="45"/>
      <c r="EK792" s="45"/>
      <c r="EL792" s="45"/>
      <c r="EM792" s="45"/>
      <c r="EN792" s="45"/>
      <c r="EO792" s="45"/>
      <c r="EP792" s="45"/>
      <c r="EQ792" s="45"/>
      <c r="ER792" s="45"/>
      <c r="ES792" s="45"/>
      <c r="ET792" s="45"/>
      <c r="EU792" s="45"/>
      <c r="EV792" s="8"/>
      <c r="EW792" s="8"/>
      <c r="EX792" s="8"/>
      <c r="EY792" s="8"/>
      <c r="EZ792" s="45"/>
      <c r="FA792" s="45"/>
      <c r="FB792" s="45"/>
      <c r="FC792" s="45"/>
      <c r="FD792" s="45"/>
      <c r="FE792" s="45"/>
      <c r="FF792" s="45"/>
      <c r="FG792" s="45"/>
      <c r="FH792" s="45"/>
      <c r="FI792" s="45"/>
      <c r="FJ792" s="45"/>
      <c r="FK792" s="45"/>
      <c r="FL792" s="45"/>
      <c r="FM792" s="45"/>
      <c r="FN792" s="45"/>
      <c r="FO792" s="45"/>
      <c r="FP792" s="45"/>
      <c r="FQ792" s="45"/>
      <c r="FR792" s="45"/>
      <c r="FS792" s="45"/>
    </row>
    <row r="793" spans="1:175" ht="15.5" x14ac:dyDescent="0.35">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8"/>
      <c r="AO793" s="8"/>
      <c r="AP793" s="8"/>
      <c r="AQ793" s="8"/>
      <c r="AR793" s="8"/>
      <c r="AS793" s="45"/>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45"/>
      <c r="DD793" s="45"/>
      <c r="DE793" s="45"/>
      <c r="DF793" s="45"/>
      <c r="DG793" s="45"/>
      <c r="DH793" s="45"/>
      <c r="DI793" s="45"/>
      <c r="DJ793" s="45"/>
      <c r="DK793" s="45"/>
      <c r="DL793" s="45"/>
      <c r="DM793" s="45"/>
      <c r="DN793" s="45"/>
      <c r="DO793" s="45"/>
      <c r="DP793" s="45"/>
      <c r="DQ793" s="45"/>
      <c r="DR793" s="45"/>
      <c r="DS793" s="45"/>
      <c r="DT793" s="45"/>
      <c r="DU793" s="45"/>
      <c r="DV793" s="45"/>
      <c r="DW793" s="45"/>
      <c r="DX793" s="45"/>
      <c r="DY793" s="45"/>
      <c r="DZ793" s="45"/>
      <c r="EA793" s="45"/>
      <c r="EB793" s="45"/>
      <c r="EC793" s="45"/>
      <c r="ED793" s="45"/>
      <c r="EE793" s="45"/>
      <c r="EF793" s="45"/>
      <c r="EG793" s="45"/>
      <c r="EH793" s="45"/>
      <c r="EI793" s="45"/>
      <c r="EJ793" s="45"/>
      <c r="EK793" s="45"/>
      <c r="EL793" s="45"/>
      <c r="EM793" s="45"/>
      <c r="EN793" s="45"/>
      <c r="EO793" s="45"/>
      <c r="EP793" s="45"/>
      <c r="EQ793" s="45"/>
      <c r="ER793" s="45"/>
      <c r="ES793" s="45"/>
      <c r="ET793" s="45"/>
      <c r="EU793" s="45"/>
      <c r="EV793" s="8"/>
      <c r="EW793" s="8"/>
      <c r="EX793" s="8"/>
      <c r="EY793" s="8"/>
      <c r="EZ793" s="45"/>
      <c r="FA793" s="45"/>
      <c r="FB793" s="45"/>
      <c r="FC793" s="45"/>
      <c r="FD793" s="45"/>
      <c r="FE793" s="45"/>
      <c r="FF793" s="45"/>
      <c r="FG793" s="45"/>
      <c r="FH793" s="45"/>
      <c r="FI793" s="45"/>
      <c r="FJ793" s="45"/>
      <c r="FK793" s="45"/>
      <c r="FL793" s="45"/>
      <c r="FM793" s="45"/>
      <c r="FN793" s="45"/>
      <c r="FO793" s="45"/>
      <c r="FP793" s="45"/>
      <c r="FQ793" s="45"/>
      <c r="FR793" s="45"/>
      <c r="FS793" s="45"/>
    </row>
    <row r="794" spans="1:175" ht="15.5" x14ac:dyDescent="0.35">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8"/>
      <c r="AO794" s="8"/>
      <c r="AP794" s="8"/>
      <c r="AQ794" s="8"/>
      <c r="AR794" s="8"/>
      <c r="AS794" s="45"/>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45"/>
      <c r="DD794" s="45"/>
      <c r="DE794" s="45"/>
      <c r="DF794" s="45"/>
      <c r="DG794" s="45"/>
      <c r="DH794" s="45"/>
      <c r="DI794" s="45"/>
      <c r="DJ794" s="45"/>
      <c r="DK794" s="45"/>
      <c r="DL794" s="45"/>
      <c r="DM794" s="45"/>
      <c r="DN794" s="45"/>
      <c r="DO794" s="45"/>
      <c r="DP794" s="45"/>
      <c r="DQ794" s="45"/>
      <c r="DR794" s="45"/>
      <c r="DS794" s="45"/>
      <c r="DT794" s="45"/>
      <c r="DU794" s="45"/>
      <c r="DV794" s="45"/>
      <c r="DW794" s="45"/>
      <c r="DX794" s="45"/>
      <c r="DY794" s="45"/>
      <c r="DZ794" s="45"/>
      <c r="EA794" s="45"/>
      <c r="EB794" s="45"/>
      <c r="EC794" s="45"/>
      <c r="ED794" s="45"/>
      <c r="EE794" s="45"/>
      <c r="EF794" s="45"/>
      <c r="EG794" s="45"/>
      <c r="EH794" s="45"/>
      <c r="EI794" s="45"/>
      <c r="EJ794" s="45"/>
      <c r="EK794" s="45"/>
      <c r="EL794" s="45"/>
      <c r="EM794" s="45"/>
      <c r="EN794" s="45"/>
      <c r="EO794" s="45"/>
      <c r="EP794" s="45"/>
      <c r="EQ794" s="45"/>
      <c r="ER794" s="45"/>
      <c r="ES794" s="45"/>
      <c r="ET794" s="45"/>
      <c r="EU794" s="45"/>
      <c r="EV794" s="8"/>
      <c r="EW794" s="8"/>
      <c r="EX794" s="8"/>
      <c r="EY794" s="8"/>
      <c r="EZ794" s="45"/>
      <c r="FA794" s="45"/>
      <c r="FB794" s="45"/>
      <c r="FC794" s="45"/>
      <c r="FD794" s="45"/>
      <c r="FE794" s="45"/>
      <c r="FF794" s="45"/>
      <c r="FG794" s="45"/>
      <c r="FH794" s="45"/>
      <c r="FI794" s="45"/>
      <c r="FJ794" s="45"/>
      <c r="FK794" s="45"/>
      <c r="FL794" s="45"/>
      <c r="FM794" s="45"/>
      <c r="FN794" s="45"/>
      <c r="FO794" s="45"/>
      <c r="FP794" s="45"/>
      <c r="FQ794" s="45"/>
      <c r="FR794" s="45"/>
      <c r="FS794" s="45"/>
    </row>
    <row r="795" spans="1:175" ht="15.5" x14ac:dyDescent="0.35">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8"/>
      <c r="AO795" s="8"/>
      <c r="AP795" s="8"/>
      <c r="AQ795" s="8"/>
      <c r="AR795" s="8"/>
      <c r="AS795" s="45"/>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45"/>
      <c r="DD795" s="45"/>
      <c r="DE795" s="45"/>
      <c r="DF795" s="45"/>
      <c r="DG795" s="45"/>
      <c r="DH795" s="45"/>
      <c r="DI795" s="45"/>
      <c r="DJ795" s="45"/>
      <c r="DK795" s="45"/>
      <c r="DL795" s="45"/>
      <c r="DM795" s="45"/>
      <c r="DN795" s="45"/>
      <c r="DO795" s="45"/>
      <c r="DP795" s="45"/>
      <c r="DQ795" s="45"/>
      <c r="DR795" s="45"/>
      <c r="DS795" s="45"/>
      <c r="DT795" s="45"/>
      <c r="DU795" s="45"/>
      <c r="DV795" s="45"/>
      <c r="DW795" s="45"/>
      <c r="DX795" s="45"/>
      <c r="DY795" s="45"/>
      <c r="DZ795" s="45"/>
      <c r="EA795" s="45"/>
      <c r="EB795" s="45"/>
      <c r="EC795" s="45"/>
      <c r="ED795" s="45"/>
      <c r="EE795" s="45"/>
      <c r="EF795" s="45"/>
      <c r="EG795" s="45"/>
      <c r="EH795" s="45"/>
      <c r="EI795" s="45"/>
      <c r="EJ795" s="45"/>
      <c r="EK795" s="45"/>
      <c r="EL795" s="45"/>
      <c r="EM795" s="45"/>
      <c r="EN795" s="45"/>
      <c r="EO795" s="45"/>
      <c r="EP795" s="45"/>
      <c r="EQ795" s="45"/>
      <c r="ER795" s="45"/>
      <c r="ES795" s="45"/>
      <c r="ET795" s="45"/>
      <c r="EU795" s="45"/>
      <c r="EV795" s="8"/>
      <c r="EW795" s="8"/>
      <c r="EX795" s="8"/>
      <c r="EY795" s="8"/>
      <c r="EZ795" s="45"/>
      <c r="FA795" s="45"/>
      <c r="FB795" s="45"/>
      <c r="FC795" s="45"/>
      <c r="FD795" s="45"/>
      <c r="FE795" s="45"/>
      <c r="FF795" s="45"/>
      <c r="FG795" s="45"/>
      <c r="FH795" s="45"/>
      <c r="FI795" s="45"/>
      <c r="FJ795" s="45"/>
      <c r="FK795" s="45"/>
      <c r="FL795" s="45"/>
      <c r="FM795" s="45"/>
      <c r="FN795" s="45"/>
      <c r="FO795" s="45"/>
      <c r="FP795" s="45"/>
      <c r="FQ795" s="45"/>
      <c r="FR795" s="45"/>
      <c r="FS795" s="45"/>
    </row>
    <row r="796" spans="1:175" ht="15.5" x14ac:dyDescent="0.35">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8"/>
      <c r="AO796" s="8"/>
      <c r="AP796" s="8"/>
      <c r="AQ796" s="8"/>
      <c r="AR796" s="8"/>
      <c r="AS796" s="45"/>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45"/>
      <c r="DD796" s="45"/>
      <c r="DE796" s="45"/>
      <c r="DF796" s="45"/>
      <c r="DG796" s="45"/>
      <c r="DH796" s="45"/>
      <c r="DI796" s="45"/>
      <c r="DJ796" s="45"/>
      <c r="DK796" s="45"/>
      <c r="DL796" s="45"/>
      <c r="DM796" s="45"/>
      <c r="DN796" s="45"/>
      <c r="DO796" s="45"/>
      <c r="DP796" s="45"/>
      <c r="DQ796" s="45"/>
      <c r="DR796" s="45"/>
      <c r="DS796" s="45"/>
      <c r="DT796" s="45"/>
      <c r="DU796" s="45"/>
      <c r="DV796" s="45"/>
      <c r="DW796" s="45"/>
      <c r="DX796" s="45"/>
      <c r="DY796" s="45"/>
      <c r="DZ796" s="45"/>
      <c r="EA796" s="45"/>
      <c r="EB796" s="45"/>
      <c r="EC796" s="45"/>
      <c r="ED796" s="45"/>
      <c r="EE796" s="45"/>
      <c r="EF796" s="45"/>
      <c r="EG796" s="45"/>
      <c r="EH796" s="45"/>
      <c r="EI796" s="45"/>
      <c r="EJ796" s="45"/>
      <c r="EK796" s="45"/>
      <c r="EL796" s="45"/>
      <c r="EM796" s="45"/>
      <c r="EN796" s="45"/>
      <c r="EO796" s="45"/>
      <c r="EP796" s="45"/>
      <c r="EQ796" s="45"/>
      <c r="ER796" s="45"/>
      <c r="ES796" s="45"/>
      <c r="ET796" s="45"/>
      <c r="EU796" s="45"/>
      <c r="EV796" s="8"/>
      <c r="EW796" s="8"/>
      <c r="EX796" s="8"/>
      <c r="EY796" s="8"/>
      <c r="EZ796" s="45"/>
      <c r="FA796" s="45"/>
      <c r="FB796" s="45"/>
      <c r="FC796" s="45"/>
      <c r="FD796" s="45"/>
      <c r="FE796" s="45"/>
      <c r="FF796" s="45"/>
      <c r="FG796" s="45"/>
      <c r="FH796" s="45"/>
      <c r="FI796" s="45"/>
      <c r="FJ796" s="45"/>
      <c r="FK796" s="45"/>
      <c r="FL796" s="45"/>
      <c r="FM796" s="45"/>
      <c r="FN796" s="45"/>
      <c r="FO796" s="45"/>
      <c r="FP796" s="45"/>
      <c r="FQ796" s="45"/>
      <c r="FR796" s="45"/>
      <c r="FS796" s="45"/>
    </row>
    <row r="797" spans="1:175" ht="15.5" x14ac:dyDescent="0.35">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8"/>
      <c r="AO797" s="8"/>
      <c r="AP797" s="8"/>
      <c r="AQ797" s="8"/>
      <c r="AR797" s="8"/>
      <c r="AS797" s="45"/>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45"/>
      <c r="DD797" s="45"/>
      <c r="DE797" s="45"/>
      <c r="DF797" s="45"/>
      <c r="DG797" s="45"/>
      <c r="DH797" s="45"/>
      <c r="DI797" s="45"/>
      <c r="DJ797" s="45"/>
      <c r="DK797" s="45"/>
      <c r="DL797" s="45"/>
      <c r="DM797" s="45"/>
      <c r="DN797" s="45"/>
      <c r="DO797" s="45"/>
      <c r="DP797" s="45"/>
      <c r="DQ797" s="45"/>
      <c r="DR797" s="45"/>
      <c r="DS797" s="45"/>
      <c r="DT797" s="45"/>
      <c r="DU797" s="45"/>
      <c r="DV797" s="45"/>
      <c r="DW797" s="45"/>
      <c r="DX797" s="45"/>
      <c r="DY797" s="45"/>
      <c r="DZ797" s="45"/>
      <c r="EA797" s="45"/>
      <c r="EB797" s="45"/>
      <c r="EC797" s="45"/>
      <c r="ED797" s="45"/>
      <c r="EE797" s="45"/>
      <c r="EF797" s="45"/>
      <c r="EG797" s="45"/>
      <c r="EH797" s="45"/>
      <c r="EI797" s="45"/>
      <c r="EJ797" s="45"/>
      <c r="EK797" s="45"/>
      <c r="EL797" s="45"/>
      <c r="EM797" s="45"/>
      <c r="EN797" s="45"/>
      <c r="EO797" s="45"/>
      <c r="EP797" s="45"/>
      <c r="EQ797" s="45"/>
      <c r="ER797" s="45"/>
      <c r="ES797" s="45"/>
      <c r="ET797" s="45"/>
      <c r="EU797" s="45"/>
      <c r="EV797" s="8"/>
      <c r="EW797" s="8"/>
      <c r="EX797" s="8"/>
      <c r="EY797" s="8"/>
      <c r="EZ797" s="45"/>
      <c r="FA797" s="45"/>
      <c r="FB797" s="45"/>
      <c r="FC797" s="45"/>
      <c r="FD797" s="45"/>
      <c r="FE797" s="45"/>
      <c r="FF797" s="45"/>
      <c r="FG797" s="45"/>
      <c r="FH797" s="45"/>
      <c r="FI797" s="45"/>
      <c r="FJ797" s="45"/>
      <c r="FK797" s="45"/>
      <c r="FL797" s="45"/>
      <c r="FM797" s="45"/>
      <c r="FN797" s="45"/>
      <c r="FO797" s="45"/>
      <c r="FP797" s="45"/>
      <c r="FQ797" s="45"/>
      <c r="FR797" s="45"/>
      <c r="FS797" s="45"/>
    </row>
    <row r="798" spans="1:175" ht="15.5" x14ac:dyDescent="0.35">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8"/>
      <c r="AO798" s="8"/>
      <c r="AP798" s="8"/>
      <c r="AQ798" s="8"/>
      <c r="AR798" s="8"/>
      <c r="AS798" s="45"/>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45"/>
      <c r="DD798" s="45"/>
      <c r="DE798" s="45"/>
      <c r="DF798" s="45"/>
      <c r="DG798" s="45"/>
      <c r="DH798" s="45"/>
      <c r="DI798" s="45"/>
      <c r="DJ798" s="45"/>
      <c r="DK798" s="45"/>
      <c r="DL798" s="45"/>
      <c r="DM798" s="45"/>
      <c r="DN798" s="45"/>
      <c r="DO798" s="45"/>
      <c r="DP798" s="45"/>
      <c r="DQ798" s="45"/>
      <c r="DR798" s="45"/>
      <c r="DS798" s="45"/>
      <c r="DT798" s="45"/>
      <c r="DU798" s="45"/>
      <c r="DV798" s="45"/>
      <c r="DW798" s="45"/>
      <c r="DX798" s="45"/>
      <c r="DY798" s="45"/>
      <c r="DZ798" s="45"/>
      <c r="EA798" s="45"/>
      <c r="EB798" s="45"/>
      <c r="EC798" s="45"/>
      <c r="ED798" s="45"/>
      <c r="EE798" s="45"/>
      <c r="EF798" s="45"/>
      <c r="EG798" s="45"/>
      <c r="EH798" s="45"/>
      <c r="EI798" s="45"/>
      <c r="EJ798" s="45"/>
      <c r="EK798" s="45"/>
      <c r="EL798" s="45"/>
      <c r="EM798" s="45"/>
      <c r="EN798" s="45"/>
      <c r="EO798" s="45"/>
      <c r="EP798" s="45"/>
      <c r="EQ798" s="45"/>
      <c r="ER798" s="45"/>
      <c r="ES798" s="45"/>
      <c r="ET798" s="45"/>
      <c r="EU798" s="45"/>
      <c r="EV798" s="8"/>
      <c r="EW798" s="8"/>
      <c r="EX798" s="8"/>
      <c r="EY798" s="8"/>
      <c r="EZ798" s="45"/>
      <c r="FA798" s="45"/>
      <c r="FB798" s="45"/>
      <c r="FC798" s="45"/>
      <c r="FD798" s="45"/>
      <c r="FE798" s="45"/>
      <c r="FF798" s="45"/>
      <c r="FG798" s="45"/>
      <c r="FH798" s="45"/>
      <c r="FI798" s="45"/>
      <c r="FJ798" s="45"/>
      <c r="FK798" s="45"/>
      <c r="FL798" s="45"/>
      <c r="FM798" s="45"/>
      <c r="FN798" s="45"/>
      <c r="FO798" s="45"/>
      <c r="FP798" s="45"/>
      <c r="FQ798" s="45"/>
      <c r="FR798" s="45"/>
      <c r="FS798" s="45"/>
    </row>
    <row r="799" spans="1:175" ht="15.5" x14ac:dyDescent="0.35">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8"/>
      <c r="AO799" s="8"/>
      <c r="AP799" s="8"/>
      <c r="AQ799" s="8"/>
      <c r="AR799" s="8"/>
      <c r="AS799" s="45"/>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45"/>
      <c r="DD799" s="45"/>
      <c r="DE799" s="45"/>
      <c r="DF799" s="45"/>
      <c r="DG799" s="45"/>
      <c r="DH799" s="45"/>
      <c r="DI799" s="45"/>
      <c r="DJ799" s="45"/>
      <c r="DK799" s="45"/>
      <c r="DL799" s="45"/>
      <c r="DM799" s="45"/>
      <c r="DN799" s="45"/>
      <c r="DO799" s="45"/>
      <c r="DP799" s="45"/>
      <c r="DQ799" s="45"/>
      <c r="DR799" s="45"/>
      <c r="DS799" s="45"/>
      <c r="DT799" s="45"/>
      <c r="DU799" s="45"/>
      <c r="DV799" s="45"/>
      <c r="DW799" s="45"/>
      <c r="DX799" s="45"/>
      <c r="DY799" s="45"/>
      <c r="DZ799" s="45"/>
      <c r="EA799" s="45"/>
      <c r="EB799" s="45"/>
      <c r="EC799" s="45"/>
      <c r="ED799" s="45"/>
      <c r="EE799" s="45"/>
      <c r="EF799" s="45"/>
      <c r="EG799" s="45"/>
      <c r="EH799" s="45"/>
      <c r="EI799" s="45"/>
      <c r="EJ799" s="45"/>
      <c r="EK799" s="45"/>
      <c r="EL799" s="45"/>
      <c r="EM799" s="45"/>
      <c r="EN799" s="45"/>
      <c r="EO799" s="45"/>
      <c r="EP799" s="45"/>
      <c r="EQ799" s="45"/>
      <c r="ER799" s="45"/>
      <c r="ES799" s="45"/>
      <c r="ET799" s="45"/>
      <c r="EU799" s="45"/>
      <c r="EV799" s="8"/>
      <c r="EW799" s="8"/>
      <c r="EX799" s="8"/>
      <c r="EY799" s="8"/>
      <c r="EZ799" s="45"/>
      <c r="FA799" s="45"/>
      <c r="FB799" s="45"/>
      <c r="FC799" s="45"/>
      <c r="FD799" s="45"/>
      <c r="FE799" s="45"/>
      <c r="FF799" s="45"/>
      <c r="FG799" s="45"/>
      <c r="FH799" s="45"/>
      <c r="FI799" s="45"/>
      <c r="FJ799" s="45"/>
      <c r="FK799" s="45"/>
      <c r="FL799" s="45"/>
      <c r="FM799" s="45"/>
      <c r="FN799" s="45"/>
      <c r="FO799" s="45"/>
      <c r="FP799" s="45"/>
      <c r="FQ799" s="45"/>
      <c r="FR799" s="45"/>
      <c r="FS799" s="45"/>
    </row>
    <row r="800" spans="1:175" ht="15.5" x14ac:dyDescent="0.35">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8"/>
      <c r="AO800" s="8"/>
      <c r="AP800" s="8"/>
      <c r="AQ800" s="8"/>
      <c r="AR800" s="8"/>
      <c r="AS800" s="45"/>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45"/>
      <c r="DD800" s="45"/>
      <c r="DE800" s="45"/>
      <c r="DF800" s="45"/>
      <c r="DG800" s="45"/>
      <c r="DH800" s="45"/>
      <c r="DI800" s="45"/>
      <c r="DJ800" s="45"/>
      <c r="DK800" s="45"/>
      <c r="DL800" s="45"/>
      <c r="DM800" s="45"/>
      <c r="DN800" s="45"/>
      <c r="DO800" s="45"/>
      <c r="DP800" s="45"/>
      <c r="DQ800" s="45"/>
      <c r="DR800" s="45"/>
      <c r="DS800" s="45"/>
      <c r="DT800" s="45"/>
      <c r="DU800" s="45"/>
      <c r="DV800" s="45"/>
      <c r="DW800" s="45"/>
      <c r="DX800" s="45"/>
      <c r="DY800" s="45"/>
      <c r="DZ800" s="45"/>
      <c r="EA800" s="45"/>
      <c r="EB800" s="45"/>
      <c r="EC800" s="45"/>
      <c r="ED800" s="45"/>
      <c r="EE800" s="45"/>
      <c r="EF800" s="45"/>
      <c r="EG800" s="45"/>
      <c r="EH800" s="45"/>
      <c r="EI800" s="45"/>
      <c r="EJ800" s="45"/>
      <c r="EK800" s="45"/>
      <c r="EL800" s="45"/>
      <c r="EM800" s="45"/>
      <c r="EN800" s="45"/>
      <c r="EO800" s="45"/>
      <c r="EP800" s="45"/>
      <c r="EQ800" s="45"/>
      <c r="ER800" s="45"/>
      <c r="ES800" s="45"/>
      <c r="ET800" s="45"/>
      <c r="EU800" s="45"/>
      <c r="EV800" s="8"/>
      <c r="EW800" s="8"/>
      <c r="EX800" s="8"/>
      <c r="EY800" s="8"/>
      <c r="EZ800" s="45"/>
      <c r="FA800" s="45"/>
      <c r="FB800" s="45"/>
      <c r="FC800" s="45"/>
      <c r="FD800" s="45"/>
      <c r="FE800" s="45"/>
      <c r="FF800" s="45"/>
      <c r="FG800" s="45"/>
      <c r="FH800" s="45"/>
      <c r="FI800" s="45"/>
      <c r="FJ800" s="45"/>
      <c r="FK800" s="45"/>
      <c r="FL800" s="45"/>
      <c r="FM800" s="45"/>
      <c r="FN800" s="45"/>
      <c r="FO800" s="45"/>
      <c r="FP800" s="45"/>
      <c r="FQ800" s="45"/>
      <c r="FR800" s="45"/>
      <c r="FS800" s="45"/>
    </row>
    <row r="801" spans="1:175" ht="15.5" x14ac:dyDescent="0.35">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8"/>
      <c r="AO801" s="8"/>
      <c r="AP801" s="8"/>
      <c r="AQ801" s="8"/>
      <c r="AR801" s="8"/>
      <c r="AS801" s="45"/>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45"/>
      <c r="DD801" s="45"/>
      <c r="DE801" s="45"/>
      <c r="DF801" s="45"/>
      <c r="DG801" s="45"/>
      <c r="DH801" s="45"/>
      <c r="DI801" s="45"/>
      <c r="DJ801" s="45"/>
      <c r="DK801" s="45"/>
      <c r="DL801" s="45"/>
      <c r="DM801" s="45"/>
      <c r="DN801" s="45"/>
      <c r="DO801" s="45"/>
      <c r="DP801" s="45"/>
      <c r="DQ801" s="45"/>
      <c r="DR801" s="45"/>
      <c r="DS801" s="45"/>
      <c r="DT801" s="45"/>
      <c r="DU801" s="45"/>
      <c r="DV801" s="45"/>
      <c r="DW801" s="45"/>
      <c r="DX801" s="45"/>
      <c r="DY801" s="45"/>
      <c r="DZ801" s="45"/>
      <c r="EA801" s="45"/>
      <c r="EB801" s="45"/>
      <c r="EC801" s="45"/>
      <c r="ED801" s="45"/>
      <c r="EE801" s="45"/>
      <c r="EF801" s="45"/>
      <c r="EG801" s="45"/>
      <c r="EH801" s="45"/>
      <c r="EI801" s="45"/>
      <c r="EJ801" s="45"/>
      <c r="EK801" s="45"/>
      <c r="EL801" s="45"/>
      <c r="EM801" s="45"/>
      <c r="EN801" s="45"/>
      <c r="EO801" s="45"/>
      <c r="EP801" s="45"/>
      <c r="EQ801" s="45"/>
      <c r="ER801" s="45"/>
      <c r="ES801" s="45"/>
      <c r="ET801" s="45"/>
      <c r="EU801" s="45"/>
      <c r="EV801" s="8"/>
      <c r="EW801" s="8"/>
      <c r="EX801" s="8"/>
      <c r="EY801" s="8"/>
      <c r="EZ801" s="45"/>
      <c r="FA801" s="45"/>
      <c r="FB801" s="45"/>
      <c r="FC801" s="45"/>
      <c r="FD801" s="45"/>
      <c r="FE801" s="45"/>
      <c r="FF801" s="45"/>
      <c r="FG801" s="45"/>
      <c r="FH801" s="45"/>
      <c r="FI801" s="45"/>
      <c r="FJ801" s="45"/>
      <c r="FK801" s="45"/>
      <c r="FL801" s="45"/>
      <c r="FM801" s="45"/>
      <c r="FN801" s="45"/>
      <c r="FO801" s="45"/>
      <c r="FP801" s="45"/>
      <c r="FQ801" s="45"/>
      <c r="FR801" s="45"/>
      <c r="FS801" s="45"/>
    </row>
    <row r="802" spans="1:175" ht="15.5" x14ac:dyDescent="0.35">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8"/>
      <c r="AO802" s="8"/>
      <c r="AP802" s="8"/>
      <c r="AQ802" s="8"/>
      <c r="AR802" s="8"/>
      <c r="AS802" s="45"/>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45"/>
      <c r="DD802" s="45"/>
      <c r="DE802" s="45"/>
      <c r="DF802" s="45"/>
      <c r="DG802" s="45"/>
      <c r="DH802" s="45"/>
      <c r="DI802" s="45"/>
      <c r="DJ802" s="45"/>
      <c r="DK802" s="45"/>
      <c r="DL802" s="45"/>
      <c r="DM802" s="45"/>
      <c r="DN802" s="45"/>
      <c r="DO802" s="45"/>
      <c r="DP802" s="45"/>
      <c r="DQ802" s="45"/>
      <c r="DR802" s="45"/>
      <c r="DS802" s="45"/>
      <c r="DT802" s="45"/>
      <c r="DU802" s="45"/>
      <c r="DV802" s="45"/>
      <c r="DW802" s="45"/>
      <c r="DX802" s="45"/>
      <c r="DY802" s="45"/>
      <c r="DZ802" s="45"/>
      <c r="EA802" s="45"/>
      <c r="EB802" s="45"/>
      <c r="EC802" s="45"/>
      <c r="ED802" s="45"/>
      <c r="EE802" s="45"/>
      <c r="EF802" s="45"/>
      <c r="EG802" s="45"/>
      <c r="EH802" s="45"/>
      <c r="EI802" s="45"/>
      <c r="EJ802" s="45"/>
      <c r="EK802" s="45"/>
      <c r="EL802" s="45"/>
      <c r="EM802" s="45"/>
      <c r="EN802" s="45"/>
      <c r="EO802" s="45"/>
      <c r="EP802" s="45"/>
      <c r="EQ802" s="45"/>
      <c r="ER802" s="45"/>
      <c r="ES802" s="45"/>
      <c r="ET802" s="45"/>
      <c r="EU802" s="45"/>
      <c r="EV802" s="8"/>
      <c r="EW802" s="8"/>
      <c r="EX802" s="8"/>
      <c r="EY802" s="8"/>
      <c r="EZ802" s="45"/>
      <c r="FA802" s="45"/>
      <c r="FB802" s="45"/>
      <c r="FC802" s="45"/>
      <c r="FD802" s="45"/>
      <c r="FE802" s="45"/>
      <c r="FF802" s="45"/>
      <c r="FG802" s="45"/>
      <c r="FH802" s="45"/>
      <c r="FI802" s="45"/>
      <c r="FJ802" s="45"/>
      <c r="FK802" s="45"/>
      <c r="FL802" s="45"/>
      <c r="FM802" s="45"/>
      <c r="FN802" s="45"/>
      <c r="FO802" s="45"/>
      <c r="FP802" s="45"/>
      <c r="FQ802" s="45"/>
      <c r="FR802" s="45"/>
      <c r="FS802" s="45"/>
    </row>
    <row r="803" spans="1:175" ht="15.5" x14ac:dyDescent="0.35">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8"/>
      <c r="AO803" s="8"/>
      <c r="AP803" s="8"/>
      <c r="AQ803" s="8"/>
      <c r="AR803" s="8"/>
      <c r="AS803" s="45"/>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45"/>
      <c r="DD803" s="45"/>
      <c r="DE803" s="45"/>
      <c r="DF803" s="45"/>
      <c r="DG803" s="45"/>
      <c r="DH803" s="45"/>
      <c r="DI803" s="45"/>
      <c r="DJ803" s="45"/>
      <c r="DK803" s="45"/>
      <c r="DL803" s="45"/>
      <c r="DM803" s="45"/>
      <c r="DN803" s="45"/>
      <c r="DO803" s="45"/>
      <c r="DP803" s="45"/>
      <c r="DQ803" s="45"/>
      <c r="DR803" s="45"/>
      <c r="DS803" s="45"/>
      <c r="DT803" s="45"/>
      <c r="DU803" s="45"/>
      <c r="DV803" s="45"/>
      <c r="DW803" s="45"/>
      <c r="DX803" s="45"/>
      <c r="DY803" s="45"/>
      <c r="DZ803" s="45"/>
      <c r="EA803" s="45"/>
      <c r="EB803" s="45"/>
      <c r="EC803" s="45"/>
      <c r="ED803" s="45"/>
      <c r="EE803" s="45"/>
      <c r="EF803" s="45"/>
      <c r="EG803" s="45"/>
      <c r="EH803" s="45"/>
      <c r="EI803" s="45"/>
      <c r="EJ803" s="45"/>
      <c r="EK803" s="45"/>
      <c r="EL803" s="45"/>
      <c r="EM803" s="45"/>
      <c r="EN803" s="45"/>
      <c r="EO803" s="45"/>
      <c r="EP803" s="45"/>
      <c r="EQ803" s="45"/>
      <c r="ER803" s="45"/>
      <c r="ES803" s="45"/>
      <c r="ET803" s="45"/>
      <c r="EU803" s="45"/>
      <c r="EV803" s="8"/>
      <c r="EW803" s="8"/>
      <c r="EX803" s="8"/>
      <c r="EY803" s="8"/>
      <c r="EZ803" s="45"/>
      <c r="FA803" s="45"/>
      <c r="FB803" s="45"/>
      <c r="FC803" s="45"/>
      <c r="FD803" s="45"/>
      <c r="FE803" s="45"/>
      <c r="FF803" s="45"/>
      <c r="FG803" s="45"/>
      <c r="FH803" s="45"/>
      <c r="FI803" s="45"/>
      <c r="FJ803" s="45"/>
      <c r="FK803" s="45"/>
      <c r="FL803" s="45"/>
      <c r="FM803" s="45"/>
      <c r="FN803" s="45"/>
      <c r="FO803" s="45"/>
      <c r="FP803" s="45"/>
      <c r="FQ803" s="45"/>
      <c r="FR803" s="45"/>
      <c r="FS803" s="45"/>
    </row>
    <row r="804" spans="1:175" ht="15.5" x14ac:dyDescent="0.35">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8"/>
      <c r="AO804" s="8"/>
      <c r="AP804" s="8"/>
      <c r="AQ804" s="8"/>
      <c r="AR804" s="8"/>
      <c r="AS804" s="45"/>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45"/>
      <c r="DD804" s="45"/>
      <c r="DE804" s="45"/>
      <c r="DF804" s="45"/>
      <c r="DG804" s="45"/>
      <c r="DH804" s="45"/>
      <c r="DI804" s="45"/>
      <c r="DJ804" s="45"/>
      <c r="DK804" s="45"/>
      <c r="DL804" s="45"/>
      <c r="DM804" s="45"/>
      <c r="DN804" s="45"/>
      <c r="DO804" s="45"/>
      <c r="DP804" s="45"/>
      <c r="DQ804" s="45"/>
      <c r="DR804" s="45"/>
      <c r="DS804" s="45"/>
      <c r="DT804" s="45"/>
      <c r="DU804" s="45"/>
      <c r="DV804" s="45"/>
      <c r="DW804" s="45"/>
      <c r="DX804" s="45"/>
      <c r="DY804" s="45"/>
      <c r="DZ804" s="45"/>
      <c r="EA804" s="45"/>
      <c r="EB804" s="45"/>
      <c r="EC804" s="45"/>
      <c r="ED804" s="45"/>
      <c r="EE804" s="45"/>
      <c r="EF804" s="45"/>
      <c r="EG804" s="45"/>
      <c r="EH804" s="45"/>
      <c r="EI804" s="45"/>
      <c r="EJ804" s="45"/>
      <c r="EK804" s="45"/>
      <c r="EL804" s="45"/>
      <c r="EM804" s="45"/>
      <c r="EN804" s="45"/>
      <c r="EO804" s="45"/>
      <c r="EP804" s="45"/>
      <c r="EQ804" s="45"/>
      <c r="ER804" s="45"/>
      <c r="ES804" s="45"/>
      <c r="ET804" s="45"/>
      <c r="EU804" s="45"/>
      <c r="EV804" s="8"/>
      <c r="EW804" s="8"/>
      <c r="EX804" s="8"/>
      <c r="EY804" s="8"/>
      <c r="EZ804" s="45"/>
      <c r="FA804" s="45"/>
      <c r="FB804" s="45"/>
      <c r="FC804" s="45"/>
      <c r="FD804" s="45"/>
      <c r="FE804" s="45"/>
      <c r="FF804" s="45"/>
      <c r="FG804" s="45"/>
      <c r="FH804" s="45"/>
      <c r="FI804" s="45"/>
      <c r="FJ804" s="45"/>
      <c r="FK804" s="45"/>
      <c r="FL804" s="45"/>
      <c r="FM804" s="45"/>
      <c r="FN804" s="45"/>
      <c r="FO804" s="45"/>
      <c r="FP804" s="45"/>
      <c r="FQ804" s="45"/>
      <c r="FR804" s="45"/>
      <c r="FS804" s="45"/>
    </row>
    <row r="805" spans="1:175" ht="15.5" x14ac:dyDescent="0.35">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8"/>
      <c r="AO805" s="8"/>
      <c r="AP805" s="8"/>
      <c r="AQ805" s="8"/>
      <c r="AR805" s="8"/>
      <c r="AS805" s="45"/>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45"/>
      <c r="DD805" s="45"/>
      <c r="DE805" s="45"/>
      <c r="DF805" s="45"/>
      <c r="DG805" s="45"/>
      <c r="DH805" s="45"/>
      <c r="DI805" s="45"/>
      <c r="DJ805" s="45"/>
      <c r="DK805" s="45"/>
      <c r="DL805" s="45"/>
      <c r="DM805" s="45"/>
      <c r="DN805" s="45"/>
      <c r="DO805" s="45"/>
      <c r="DP805" s="45"/>
      <c r="DQ805" s="45"/>
      <c r="DR805" s="45"/>
      <c r="DS805" s="45"/>
      <c r="DT805" s="45"/>
      <c r="DU805" s="45"/>
      <c r="DV805" s="45"/>
      <c r="DW805" s="45"/>
      <c r="DX805" s="45"/>
      <c r="DY805" s="45"/>
      <c r="DZ805" s="45"/>
      <c r="EA805" s="45"/>
      <c r="EB805" s="45"/>
      <c r="EC805" s="45"/>
      <c r="ED805" s="45"/>
      <c r="EE805" s="45"/>
      <c r="EF805" s="45"/>
      <c r="EG805" s="45"/>
      <c r="EH805" s="45"/>
      <c r="EI805" s="45"/>
      <c r="EJ805" s="45"/>
      <c r="EK805" s="45"/>
      <c r="EL805" s="45"/>
      <c r="EM805" s="45"/>
      <c r="EN805" s="45"/>
      <c r="EO805" s="45"/>
      <c r="EP805" s="45"/>
      <c r="EQ805" s="45"/>
      <c r="ER805" s="45"/>
      <c r="ES805" s="45"/>
      <c r="ET805" s="45"/>
      <c r="EU805" s="45"/>
      <c r="EV805" s="8"/>
      <c r="EW805" s="8"/>
      <c r="EX805" s="8"/>
      <c r="EY805" s="8"/>
      <c r="EZ805" s="45"/>
      <c r="FA805" s="45"/>
      <c r="FB805" s="45"/>
      <c r="FC805" s="45"/>
      <c r="FD805" s="45"/>
      <c r="FE805" s="45"/>
      <c r="FF805" s="45"/>
      <c r="FG805" s="45"/>
      <c r="FH805" s="45"/>
      <c r="FI805" s="45"/>
      <c r="FJ805" s="45"/>
      <c r="FK805" s="45"/>
      <c r="FL805" s="45"/>
      <c r="FM805" s="45"/>
      <c r="FN805" s="45"/>
      <c r="FO805" s="45"/>
      <c r="FP805" s="45"/>
      <c r="FQ805" s="45"/>
      <c r="FR805" s="45"/>
      <c r="FS805" s="45"/>
    </row>
    <row r="806" spans="1:175" ht="15.5" x14ac:dyDescent="0.35">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8"/>
      <c r="AO806" s="8"/>
      <c r="AP806" s="8"/>
      <c r="AQ806" s="8"/>
      <c r="AR806" s="8"/>
      <c r="AS806" s="45"/>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45"/>
      <c r="DD806" s="45"/>
      <c r="DE806" s="45"/>
      <c r="DF806" s="45"/>
      <c r="DG806" s="45"/>
      <c r="DH806" s="45"/>
      <c r="DI806" s="45"/>
      <c r="DJ806" s="45"/>
      <c r="DK806" s="45"/>
      <c r="DL806" s="45"/>
      <c r="DM806" s="45"/>
      <c r="DN806" s="45"/>
      <c r="DO806" s="45"/>
      <c r="DP806" s="45"/>
      <c r="DQ806" s="45"/>
      <c r="DR806" s="45"/>
      <c r="DS806" s="45"/>
      <c r="DT806" s="45"/>
      <c r="DU806" s="45"/>
      <c r="DV806" s="45"/>
      <c r="DW806" s="45"/>
      <c r="DX806" s="45"/>
      <c r="DY806" s="45"/>
      <c r="DZ806" s="45"/>
      <c r="EA806" s="45"/>
      <c r="EB806" s="45"/>
      <c r="EC806" s="45"/>
      <c r="ED806" s="45"/>
      <c r="EE806" s="45"/>
      <c r="EF806" s="45"/>
      <c r="EG806" s="45"/>
      <c r="EH806" s="45"/>
      <c r="EI806" s="45"/>
      <c r="EJ806" s="45"/>
      <c r="EK806" s="45"/>
      <c r="EL806" s="45"/>
      <c r="EM806" s="45"/>
      <c r="EN806" s="45"/>
      <c r="EO806" s="45"/>
      <c r="EP806" s="45"/>
      <c r="EQ806" s="45"/>
      <c r="ER806" s="45"/>
      <c r="ES806" s="45"/>
      <c r="ET806" s="45"/>
      <c r="EU806" s="45"/>
      <c r="EV806" s="8"/>
      <c r="EW806" s="8"/>
      <c r="EX806" s="8"/>
      <c r="EY806" s="8"/>
      <c r="EZ806" s="45"/>
      <c r="FA806" s="45"/>
      <c r="FB806" s="45"/>
      <c r="FC806" s="45"/>
      <c r="FD806" s="45"/>
      <c r="FE806" s="45"/>
      <c r="FF806" s="45"/>
      <c r="FG806" s="45"/>
      <c r="FH806" s="45"/>
      <c r="FI806" s="45"/>
      <c r="FJ806" s="45"/>
      <c r="FK806" s="45"/>
      <c r="FL806" s="45"/>
      <c r="FM806" s="45"/>
      <c r="FN806" s="45"/>
      <c r="FO806" s="45"/>
      <c r="FP806" s="45"/>
      <c r="FQ806" s="45"/>
      <c r="FR806" s="45"/>
      <c r="FS806" s="45"/>
    </row>
    <row r="807" spans="1:175" ht="15.5" x14ac:dyDescent="0.35">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8"/>
      <c r="AO807" s="8"/>
      <c r="AP807" s="8"/>
      <c r="AQ807" s="8"/>
      <c r="AR807" s="8"/>
      <c r="AS807" s="45"/>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45"/>
      <c r="DD807" s="45"/>
      <c r="DE807" s="45"/>
      <c r="DF807" s="45"/>
      <c r="DG807" s="45"/>
      <c r="DH807" s="45"/>
      <c r="DI807" s="45"/>
      <c r="DJ807" s="45"/>
      <c r="DK807" s="45"/>
      <c r="DL807" s="45"/>
      <c r="DM807" s="45"/>
      <c r="DN807" s="45"/>
      <c r="DO807" s="45"/>
      <c r="DP807" s="45"/>
      <c r="DQ807" s="45"/>
      <c r="DR807" s="45"/>
      <c r="DS807" s="45"/>
      <c r="DT807" s="45"/>
      <c r="DU807" s="45"/>
      <c r="DV807" s="45"/>
      <c r="DW807" s="45"/>
      <c r="DX807" s="45"/>
      <c r="DY807" s="45"/>
      <c r="DZ807" s="45"/>
      <c r="EA807" s="45"/>
      <c r="EB807" s="45"/>
      <c r="EC807" s="45"/>
      <c r="ED807" s="45"/>
      <c r="EE807" s="45"/>
      <c r="EF807" s="45"/>
      <c r="EG807" s="45"/>
      <c r="EH807" s="45"/>
      <c r="EI807" s="45"/>
      <c r="EJ807" s="45"/>
      <c r="EK807" s="45"/>
      <c r="EL807" s="45"/>
      <c r="EM807" s="45"/>
      <c r="EN807" s="45"/>
      <c r="EO807" s="45"/>
      <c r="EP807" s="45"/>
      <c r="EQ807" s="45"/>
      <c r="ER807" s="45"/>
      <c r="ES807" s="45"/>
      <c r="ET807" s="45"/>
      <c r="EU807" s="45"/>
      <c r="EV807" s="8"/>
      <c r="EW807" s="8"/>
      <c r="EX807" s="8"/>
      <c r="EY807" s="8"/>
      <c r="EZ807" s="45"/>
      <c r="FA807" s="45"/>
      <c r="FB807" s="45"/>
      <c r="FC807" s="45"/>
      <c r="FD807" s="45"/>
      <c r="FE807" s="45"/>
      <c r="FF807" s="45"/>
      <c r="FG807" s="45"/>
      <c r="FH807" s="45"/>
      <c r="FI807" s="45"/>
      <c r="FJ807" s="45"/>
      <c r="FK807" s="45"/>
      <c r="FL807" s="45"/>
      <c r="FM807" s="45"/>
      <c r="FN807" s="45"/>
      <c r="FO807" s="45"/>
      <c r="FP807" s="45"/>
      <c r="FQ807" s="45"/>
      <c r="FR807" s="45"/>
      <c r="FS807" s="45"/>
    </row>
    <row r="808" spans="1:175" ht="15.5" x14ac:dyDescent="0.35">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8"/>
      <c r="AO808" s="8"/>
      <c r="AP808" s="8"/>
      <c r="AQ808" s="8"/>
      <c r="AR808" s="8"/>
      <c r="AS808" s="45"/>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45"/>
      <c r="DD808" s="45"/>
      <c r="DE808" s="45"/>
      <c r="DF808" s="45"/>
      <c r="DG808" s="45"/>
      <c r="DH808" s="45"/>
      <c r="DI808" s="45"/>
      <c r="DJ808" s="45"/>
      <c r="DK808" s="45"/>
      <c r="DL808" s="45"/>
      <c r="DM808" s="45"/>
      <c r="DN808" s="45"/>
      <c r="DO808" s="45"/>
      <c r="DP808" s="45"/>
      <c r="DQ808" s="45"/>
      <c r="DR808" s="45"/>
      <c r="DS808" s="45"/>
      <c r="DT808" s="45"/>
      <c r="DU808" s="45"/>
      <c r="DV808" s="45"/>
      <c r="DW808" s="45"/>
      <c r="DX808" s="45"/>
      <c r="DY808" s="45"/>
      <c r="DZ808" s="45"/>
      <c r="EA808" s="45"/>
      <c r="EB808" s="45"/>
      <c r="EC808" s="45"/>
      <c r="ED808" s="45"/>
      <c r="EE808" s="45"/>
      <c r="EF808" s="45"/>
      <c r="EG808" s="45"/>
      <c r="EH808" s="45"/>
      <c r="EI808" s="45"/>
      <c r="EJ808" s="45"/>
      <c r="EK808" s="45"/>
      <c r="EL808" s="45"/>
      <c r="EM808" s="45"/>
      <c r="EN808" s="45"/>
      <c r="EO808" s="45"/>
      <c r="EP808" s="45"/>
      <c r="EQ808" s="45"/>
      <c r="ER808" s="45"/>
      <c r="ES808" s="45"/>
      <c r="ET808" s="45"/>
      <c r="EU808" s="45"/>
      <c r="EV808" s="8"/>
      <c r="EW808" s="8"/>
      <c r="EX808" s="8"/>
      <c r="EY808" s="8"/>
      <c r="EZ808" s="45"/>
      <c r="FA808" s="45"/>
      <c r="FB808" s="45"/>
      <c r="FC808" s="45"/>
      <c r="FD808" s="45"/>
      <c r="FE808" s="45"/>
      <c r="FF808" s="45"/>
      <c r="FG808" s="45"/>
      <c r="FH808" s="45"/>
      <c r="FI808" s="45"/>
      <c r="FJ808" s="45"/>
      <c r="FK808" s="45"/>
      <c r="FL808" s="45"/>
      <c r="FM808" s="45"/>
      <c r="FN808" s="45"/>
      <c r="FO808" s="45"/>
      <c r="FP808" s="45"/>
      <c r="FQ808" s="45"/>
      <c r="FR808" s="45"/>
      <c r="FS808" s="45"/>
    </row>
    <row r="809" spans="1:175" ht="15.5" x14ac:dyDescent="0.35">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8"/>
      <c r="AO809" s="8"/>
      <c r="AP809" s="8"/>
      <c r="AQ809" s="8"/>
      <c r="AR809" s="8"/>
      <c r="AS809" s="45"/>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45"/>
      <c r="DD809" s="45"/>
      <c r="DE809" s="45"/>
      <c r="DF809" s="45"/>
      <c r="DG809" s="45"/>
      <c r="DH809" s="45"/>
      <c r="DI809" s="45"/>
      <c r="DJ809" s="45"/>
      <c r="DK809" s="45"/>
      <c r="DL809" s="45"/>
      <c r="DM809" s="45"/>
      <c r="DN809" s="45"/>
      <c r="DO809" s="45"/>
      <c r="DP809" s="45"/>
      <c r="DQ809" s="45"/>
      <c r="DR809" s="45"/>
      <c r="DS809" s="45"/>
      <c r="DT809" s="45"/>
      <c r="DU809" s="45"/>
      <c r="DV809" s="45"/>
      <c r="DW809" s="45"/>
      <c r="DX809" s="45"/>
      <c r="DY809" s="45"/>
      <c r="DZ809" s="45"/>
      <c r="EA809" s="45"/>
      <c r="EB809" s="45"/>
      <c r="EC809" s="45"/>
      <c r="ED809" s="45"/>
      <c r="EE809" s="45"/>
      <c r="EF809" s="45"/>
      <c r="EG809" s="45"/>
      <c r="EH809" s="45"/>
      <c r="EI809" s="45"/>
      <c r="EJ809" s="45"/>
      <c r="EK809" s="45"/>
      <c r="EL809" s="45"/>
      <c r="EM809" s="45"/>
      <c r="EN809" s="45"/>
      <c r="EO809" s="45"/>
      <c r="EP809" s="45"/>
      <c r="EQ809" s="45"/>
      <c r="ER809" s="45"/>
      <c r="ES809" s="45"/>
      <c r="ET809" s="45"/>
      <c r="EU809" s="45"/>
      <c r="EV809" s="8"/>
      <c r="EW809" s="8"/>
      <c r="EX809" s="8"/>
      <c r="EY809" s="8"/>
      <c r="EZ809" s="45"/>
      <c r="FA809" s="45"/>
      <c r="FB809" s="45"/>
      <c r="FC809" s="45"/>
      <c r="FD809" s="45"/>
      <c r="FE809" s="45"/>
      <c r="FF809" s="45"/>
      <c r="FG809" s="45"/>
      <c r="FH809" s="45"/>
      <c r="FI809" s="45"/>
      <c r="FJ809" s="45"/>
      <c r="FK809" s="45"/>
      <c r="FL809" s="45"/>
      <c r="FM809" s="45"/>
      <c r="FN809" s="45"/>
      <c r="FO809" s="45"/>
      <c r="FP809" s="45"/>
      <c r="FQ809" s="45"/>
      <c r="FR809" s="45"/>
      <c r="FS809" s="45"/>
    </row>
    <row r="810" spans="1:175" ht="15.5" x14ac:dyDescent="0.35">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8"/>
      <c r="AO810" s="8"/>
      <c r="AP810" s="8"/>
      <c r="AQ810" s="8"/>
      <c r="AR810" s="8"/>
      <c r="AS810" s="45"/>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45"/>
      <c r="DD810" s="45"/>
      <c r="DE810" s="45"/>
      <c r="DF810" s="45"/>
      <c r="DG810" s="45"/>
      <c r="DH810" s="45"/>
      <c r="DI810" s="45"/>
      <c r="DJ810" s="45"/>
      <c r="DK810" s="45"/>
      <c r="DL810" s="45"/>
      <c r="DM810" s="45"/>
      <c r="DN810" s="45"/>
      <c r="DO810" s="45"/>
      <c r="DP810" s="45"/>
      <c r="DQ810" s="45"/>
      <c r="DR810" s="45"/>
      <c r="DS810" s="45"/>
      <c r="DT810" s="45"/>
      <c r="DU810" s="45"/>
      <c r="DV810" s="45"/>
      <c r="DW810" s="45"/>
      <c r="DX810" s="45"/>
      <c r="DY810" s="45"/>
      <c r="DZ810" s="45"/>
      <c r="EA810" s="45"/>
      <c r="EB810" s="45"/>
      <c r="EC810" s="45"/>
      <c r="ED810" s="45"/>
      <c r="EE810" s="45"/>
      <c r="EF810" s="45"/>
      <c r="EG810" s="45"/>
      <c r="EH810" s="45"/>
      <c r="EI810" s="45"/>
      <c r="EJ810" s="45"/>
      <c r="EK810" s="45"/>
      <c r="EL810" s="45"/>
      <c r="EM810" s="45"/>
      <c r="EN810" s="45"/>
      <c r="EO810" s="45"/>
      <c r="EP810" s="45"/>
      <c r="EQ810" s="45"/>
      <c r="ER810" s="45"/>
      <c r="ES810" s="45"/>
      <c r="ET810" s="45"/>
      <c r="EU810" s="45"/>
      <c r="EV810" s="8"/>
      <c r="EW810" s="8"/>
      <c r="EX810" s="8"/>
      <c r="EY810" s="8"/>
      <c r="EZ810" s="45"/>
      <c r="FA810" s="45"/>
      <c r="FB810" s="45"/>
      <c r="FC810" s="45"/>
      <c r="FD810" s="45"/>
      <c r="FE810" s="45"/>
      <c r="FF810" s="45"/>
      <c r="FG810" s="45"/>
      <c r="FH810" s="45"/>
      <c r="FI810" s="45"/>
      <c r="FJ810" s="45"/>
      <c r="FK810" s="45"/>
      <c r="FL810" s="45"/>
      <c r="FM810" s="45"/>
      <c r="FN810" s="45"/>
      <c r="FO810" s="45"/>
      <c r="FP810" s="45"/>
      <c r="FQ810" s="45"/>
      <c r="FR810" s="45"/>
      <c r="FS810" s="45"/>
    </row>
    <row r="811" spans="1:175" ht="15.5" x14ac:dyDescent="0.35">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8"/>
      <c r="AO811" s="8"/>
      <c r="AP811" s="8"/>
      <c r="AQ811" s="8"/>
      <c r="AR811" s="8"/>
      <c r="AS811" s="45"/>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45"/>
      <c r="DD811" s="45"/>
      <c r="DE811" s="45"/>
      <c r="DF811" s="45"/>
      <c r="DG811" s="45"/>
      <c r="DH811" s="45"/>
      <c r="DI811" s="45"/>
      <c r="DJ811" s="45"/>
      <c r="DK811" s="45"/>
      <c r="DL811" s="45"/>
      <c r="DM811" s="45"/>
      <c r="DN811" s="45"/>
      <c r="DO811" s="45"/>
      <c r="DP811" s="45"/>
      <c r="DQ811" s="45"/>
      <c r="DR811" s="45"/>
      <c r="DS811" s="45"/>
      <c r="DT811" s="45"/>
      <c r="DU811" s="45"/>
      <c r="DV811" s="45"/>
      <c r="DW811" s="45"/>
      <c r="DX811" s="45"/>
      <c r="DY811" s="45"/>
      <c r="DZ811" s="45"/>
      <c r="EA811" s="45"/>
      <c r="EB811" s="45"/>
      <c r="EC811" s="45"/>
      <c r="ED811" s="45"/>
      <c r="EE811" s="45"/>
      <c r="EF811" s="45"/>
      <c r="EG811" s="45"/>
      <c r="EH811" s="45"/>
      <c r="EI811" s="45"/>
      <c r="EJ811" s="45"/>
      <c r="EK811" s="45"/>
      <c r="EL811" s="45"/>
      <c r="EM811" s="45"/>
      <c r="EN811" s="45"/>
      <c r="EO811" s="45"/>
      <c r="EP811" s="45"/>
      <c r="EQ811" s="45"/>
      <c r="ER811" s="45"/>
      <c r="ES811" s="45"/>
      <c r="ET811" s="45"/>
      <c r="EU811" s="45"/>
      <c r="EV811" s="8"/>
      <c r="EW811" s="8"/>
      <c r="EX811" s="8"/>
      <c r="EY811" s="8"/>
      <c r="EZ811" s="45"/>
      <c r="FA811" s="45"/>
      <c r="FB811" s="45"/>
      <c r="FC811" s="45"/>
      <c r="FD811" s="45"/>
      <c r="FE811" s="45"/>
      <c r="FF811" s="45"/>
      <c r="FG811" s="45"/>
      <c r="FH811" s="45"/>
      <c r="FI811" s="45"/>
      <c r="FJ811" s="45"/>
      <c r="FK811" s="45"/>
      <c r="FL811" s="45"/>
      <c r="FM811" s="45"/>
      <c r="FN811" s="45"/>
      <c r="FO811" s="45"/>
      <c r="FP811" s="45"/>
      <c r="FQ811" s="45"/>
      <c r="FR811" s="45"/>
      <c r="FS811" s="45"/>
    </row>
    <row r="812" spans="1:175" ht="15.5" x14ac:dyDescent="0.35">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8"/>
      <c r="AO812" s="8"/>
      <c r="AP812" s="8"/>
      <c r="AQ812" s="8"/>
      <c r="AR812" s="8"/>
      <c r="AS812" s="45"/>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45"/>
      <c r="DD812" s="45"/>
      <c r="DE812" s="45"/>
      <c r="DF812" s="45"/>
      <c r="DG812" s="45"/>
      <c r="DH812" s="45"/>
      <c r="DI812" s="45"/>
      <c r="DJ812" s="45"/>
      <c r="DK812" s="45"/>
      <c r="DL812" s="45"/>
      <c r="DM812" s="45"/>
      <c r="DN812" s="45"/>
      <c r="DO812" s="45"/>
      <c r="DP812" s="45"/>
      <c r="DQ812" s="45"/>
      <c r="DR812" s="45"/>
      <c r="DS812" s="45"/>
      <c r="DT812" s="45"/>
      <c r="DU812" s="45"/>
      <c r="DV812" s="45"/>
      <c r="DW812" s="45"/>
      <c r="DX812" s="45"/>
      <c r="DY812" s="45"/>
      <c r="DZ812" s="45"/>
      <c r="EA812" s="45"/>
      <c r="EB812" s="45"/>
      <c r="EC812" s="45"/>
      <c r="ED812" s="45"/>
      <c r="EE812" s="45"/>
      <c r="EF812" s="45"/>
      <c r="EG812" s="45"/>
      <c r="EH812" s="45"/>
      <c r="EI812" s="45"/>
      <c r="EJ812" s="45"/>
      <c r="EK812" s="45"/>
      <c r="EL812" s="45"/>
      <c r="EM812" s="45"/>
      <c r="EN812" s="45"/>
      <c r="EO812" s="45"/>
      <c r="EP812" s="45"/>
      <c r="EQ812" s="45"/>
      <c r="ER812" s="45"/>
      <c r="ES812" s="45"/>
      <c r="ET812" s="45"/>
      <c r="EU812" s="45"/>
      <c r="EV812" s="8"/>
      <c r="EW812" s="8"/>
      <c r="EX812" s="8"/>
      <c r="EY812" s="8"/>
      <c r="EZ812" s="45"/>
      <c r="FA812" s="45"/>
      <c r="FB812" s="45"/>
      <c r="FC812" s="45"/>
      <c r="FD812" s="45"/>
      <c r="FE812" s="45"/>
      <c r="FF812" s="45"/>
      <c r="FG812" s="45"/>
      <c r="FH812" s="45"/>
      <c r="FI812" s="45"/>
      <c r="FJ812" s="45"/>
      <c r="FK812" s="45"/>
      <c r="FL812" s="45"/>
      <c r="FM812" s="45"/>
      <c r="FN812" s="45"/>
      <c r="FO812" s="45"/>
      <c r="FP812" s="45"/>
      <c r="FQ812" s="45"/>
      <c r="FR812" s="45"/>
      <c r="FS812" s="45"/>
    </row>
    <row r="813" spans="1:175" ht="15.5" x14ac:dyDescent="0.35">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8"/>
      <c r="AO813" s="8"/>
      <c r="AP813" s="8"/>
      <c r="AQ813" s="8"/>
      <c r="AR813" s="8"/>
      <c r="AS813" s="45"/>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45"/>
      <c r="DD813" s="45"/>
      <c r="DE813" s="45"/>
      <c r="DF813" s="45"/>
      <c r="DG813" s="45"/>
      <c r="DH813" s="45"/>
      <c r="DI813" s="45"/>
      <c r="DJ813" s="45"/>
      <c r="DK813" s="45"/>
      <c r="DL813" s="45"/>
      <c r="DM813" s="45"/>
      <c r="DN813" s="45"/>
      <c r="DO813" s="45"/>
      <c r="DP813" s="45"/>
      <c r="DQ813" s="45"/>
      <c r="DR813" s="45"/>
      <c r="DS813" s="45"/>
      <c r="DT813" s="45"/>
      <c r="DU813" s="45"/>
      <c r="DV813" s="45"/>
      <c r="DW813" s="45"/>
      <c r="DX813" s="45"/>
      <c r="DY813" s="45"/>
      <c r="DZ813" s="45"/>
      <c r="EA813" s="45"/>
      <c r="EB813" s="45"/>
      <c r="EC813" s="45"/>
      <c r="ED813" s="45"/>
      <c r="EE813" s="45"/>
      <c r="EF813" s="45"/>
      <c r="EG813" s="45"/>
      <c r="EH813" s="45"/>
      <c r="EI813" s="45"/>
      <c r="EJ813" s="45"/>
      <c r="EK813" s="45"/>
      <c r="EL813" s="45"/>
      <c r="EM813" s="45"/>
      <c r="EN813" s="45"/>
      <c r="EO813" s="45"/>
      <c r="EP813" s="45"/>
      <c r="EQ813" s="45"/>
      <c r="ER813" s="45"/>
      <c r="ES813" s="45"/>
      <c r="ET813" s="45"/>
      <c r="EU813" s="45"/>
      <c r="EV813" s="8"/>
      <c r="EW813" s="8"/>
      <c r="EX813" s="8"/>
      <c r="EY813" s="8"/>
      <c r="EZ813" s="45"/>
      <c r="FA813" s="45"/>
      <c r="FB813" s="45"/>
      <c r="FC813" s="45"/>
      <c r="FD813" s="45"/>
      <c r="FE813" s="45"/>
      <c r="FF813" s="45"/>
      <c r="FG813" s="45"/>
      <c r="FH813" s="45"/>
      <c r="FI813" s="45"/>
      <c r="FJ813" s="45"/>
      <c r="FK813" s="45"/>
      <c r="FL813" s="45"/>
      <c r="FM813" s="45"/>
      <c r="FN813" s="45"/>
      <c r="FO813" s="45"/>
      <c r="FP813" s="45"/>
      <c r="FQ813" s="45"/>
      <c r="FR813" s="45"/>
      <c r="FS813" s="45"/>
    </row>
    <row r="814" spans="1:175" ht="15.5" x14ac:dyDescent="0.35">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8"/>
      <c r="AO814" s="8"/>
      <c r="AP814" s="8"/>
      <c r="AQ814" s="8"/>
      <c r="AR814" s="8"/>
      <c r="AS814" s="45"/>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45"/>
      <c r="DD814" s="45"/>
      <c r="DE814" s="45"/>
      <c r="DF814" s="45"/>
      <c r="DG814" s="45"/>
      <c r="DH814" s="45"/>
      <c r="DI814" s="45"/>
      <c r="DJ814" s="45"/>
      <c r="DK814" s="45"/>
      <c r="DL814" s="45"/>
      <c r="DM814" s="45"/>
      <c r="DN814" s="45"/>
      <c r="DO814" s="45"/>
      <c r="DP814" s="45"/>
      <c r="DQ814" s="45"/>
      <c r="DR814" s="45"/>
      <c r="DS814" s="45"/>
      <c r="DT814" s="45"/>
      <c r="DU814" s="45"/>
      <c r="DV814" s="45"/>
      <c r="DW814" s="45"/>
      <c r="DX814" s="45"/>
      <c r="DY814" s="45"/>
      <c r="DZ814" s="45"/>
      <c r="EA814" s="45"/>
      <c r="EB814" s="45"/>
      <c r="EC814" s="45"/>
      <c r="ED814" s="45"/>
      <c r="EE814" s="45"/>
      <c r="EF814" s="45"/>
      <c r="EG814" s="45"/>
      <c r="EH814" s="45"/>
      <c r="EI814" s="45"/>
      <c r="EJ814" s="45"/>
      <c r="EK814" s="45"/>
      <c r="EL814" s="45"/>
      <c r="EM814" s="45"/>
      <c r="EN814" s="45"/>
      <c r="EO814" s="45"/>
      <c r="EP814" s="45"/>
      <c r="EQ814" s="45"/>
      <c r="ER814" s="45"/>
      <c r="ES814" s="45"/>
      <c r="ET814" s="45"/>
      <c r="EU814" s="45"/>
      <c r="EV814" s="8"/>
      <c r="EW814" s="8"/>
      <c r="EX814" s="8"/>
      <c r="EY814" s="8"/>
      <c r="EZ814" s="45"/>
      <c r="FA814" s="45"/>
      <c r="FB814" s="45"/>
      <c r="FC814" s="45"/>
      <c r="FD814" s="45"/>
      <c r="FE814" s="45"/>
      <c r="FF814" s="45"/>
      <c r="FG814" s="45"/>
      <c r="FH814" s="45"/>
      <c r="FI814" s="45"/>
      <c r="FJ814" s="45"/>
      <c r="FK814" s="45"/>
      <c r="FL814" s="45"/>
      <c r="FM814" s="45"/>
      <c r="FN814" s="45"/>
      <c r="FO814" s="45"/>
      <c r="FP814" s="45"/>
      <c r="FQ814" s="45"/>
      <c r="FR814" s="45"/>
      <c r="FS814" s="45"/>
    </row>
    <row r="815" spans="1:175" ht="15.5" x14ac:dyDescent="0.35">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8"/>
      <c r="AO815" s="8"/>
      <c r="AP815" s="8"/>
      <c r="AQ815" s="8"/>
      <c r="AR815" s="8"/>
      <c r="AS815" s="45"/>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45"/>
      <c r="DD815" s="45"/>
      <c r="DE815" s="45"/>
      <c r="DF815" s="45"/>
      <c r="DG815" s="45"/>
      <c r="DH815" s="45"/>
      <c r="DI815" s="45"/>
      <c r="DJ815" s="45"/>
      <c r="DK815" s="45"/>
      <c r="DL815" s="45"/>
      <c r="DM815" s="45"/>
      <c r="DN815" s="45"/>
      <c r="DO815" s="45"/>
      <c r="DP815" s="45"/>
      <c r="DQ815" s="45"/>
      <c r="DR815" s="45"/>
      <c r="DS815" s="45"/>
      <c r="DT815" s="45"/>
      <c r="DU815" s="45"/>
      <c r="DV815" s="45"/>
      <c r="DW815" s="45"/>
      <c r="DX815" s="45"/>
      <c r="DY815" s="45"/>
      <c r="DZ815" s="45"/>
      <c r="EA815" s="45"/>
      <c r="EB815" s="45"/>
      <c r="EC815" s="45"/>
      <c r="ED815" s="45"/>
      <c r="EE815" s="45"/>
      <c r="EF815" s="45"/>
      <c r="EG815" s="45"/>
      <c r="EH815" s="45"/>
      <c r="EI815" s="45"/>
      <c r="EJ815" s="45"/>
      <c r="EK815" s="45"/>
      <c r="EL815" s="45"/>
      <c r="EM815" s="45"/>
      <c r="EN815" s="45"/>
      <c r="EO815" s="45"/>
      <c r="EP815" s="45"/>
      <c r="EQ815" s="45"/>
      <c r="ER815" s="45"/>
      <c r="ES815" s="45"/>
      <c r="ET815" s="45"/>
      <c r="EU815" s="45"/>
      <c r="EV815" s="8"/>
      <c r="EW815" s="8"/>
      <c r="EX815" s="8"/>
      <c r="EY815" s="8"/>
      <c r="EZ815" s="45"/>
      <c r="FA815" s="45"/>
      <c r="FB815" s="45"/>
      <c r="FC815" s="45"/>
      <c r="FD815" s="45"/>
      <c r="FE815" s="45"/>
      <c r="FF815" s="45"/>
      <c r="FG815" s="45"/>
      <c r="FH815" s="45"/>
      <c r="FI815" s="45"/>
      <c r="FJ815" s="45"/>
      <c r="FK815" s="45"/>
      <c r="FL815" s="45"/>
      <c r="FM815" s="45"/>
      <c r="FN815" s="45"/>
      <c r="FO815" s="45"/>
      <c r="FP815" s="45"/>
      <c r="FQ815" s="45"/>
      <c r="FR815" s="45"/>
      <c r="FS815" s="45"/>
    </row>
    <row r="816" spans="1:175" ht="15.5" x14ac:dyDescent="0.35">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8"/>
      <c r="AO816" s="8"/>
      <c r="AP816" s="8"/>
      <c r="AQ816" s="8"/>
      <c r="AR816" s="8"/>
      <c r="AS816" s="45"/>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45"/>
      <c r="DD816" s="45"/>
      <c r="DE816" s="45"/>
      <c r="DF816" s="45"/>
      <c r="DG816" s="45"/>
      <c r="DH816" s="45"/>
      <c r="DI816" s="45"/>
      <c r="DJ816" s="45"/>
      <c r="DK816" s="45"/>
      <c r="DL816" s="45"/>
      <c r="DM816" s="45"/>
      <c r="DN816" s="45"/>
      <c r="DO816" s="45"/>
      <c r="DP816" s="45"/>
      <c r="DQ816" s="45"/>
      <c r="DR816" s="45"/>
      <c r="DS816" s="45"/>
      <c r="DT816" s="45"/>
      <c r="DU816" s="45"/>
      <c r="DV816" s="45"/>
      <c r="DW816" s="45"/>
      <c r="DX816" s="45"/>
      <c r="DY816" s="45"/>
      <c r="DZ816" s="45"/>
      <c r="EA816" s="45"/>
      <c r="EB816" s="45"/>
      <c r="EC816" s="45"/>
      <c r="ED816" s="45"/>
      <c r="EE816" s="45"/>
      <c r="EF816" s="45"/>
      <c r="EG816" s="45"/>
      <c r="EH816" s="45"/>
      <c r="EI816" s="45"/>
      <c r="EJ816" s="45"/>
      <c r="EK816" s="45"/>
      <c r="EL816" s="45"/>
      <c r="EM816" s="45"/>
      <c r="EN816" s="45"/>
      <c r="EO816" s="45"/>
      <c r="EP816" s="45"/>
      <c r="EQ816" s="45"/>
      <c r="ER816" s="45"/>
      <c r="ES816" s="45"/>
      <c r="ET816" s="45"/>
      <c r="EU816" s="45"/>
      <c r="EV816" s="8"/>
      <c r="EW816" s="8"/>
      <c r="EX816" s="8"/>
      <c r="EY816" s="8"/>
      <c r="EZ816" s="45"/>
      <c r="FA816" s="45"/>
      <c r="FB816" s="45"/>
      <c r="FC816" s="45"/>
      <c r="FD816" s="45"/>
      <c r="FE816" s="45"/>
      <c r="FF816" s="45"/>
      <c r="FG816" s="45"/>
      <c r="FH816" s="45"/>
      <c r="FI816" s="45"/>
      <c r="FJ816" s="45"/>
      <c r="FK816" s="45"/>
      <c r="FL816" s="45"/>
      <c r="FM816" s="45"/>
      <c r="FN816" s="45"/>
      <c r="FO816" s="45"/>
      <c r="FP816" s="45"/>
      <c r="FQ816" s="45"/>
      <c r="FR816" s="45"/>
      <c r="FS816" s="45"/>
    </row>
    <row r="817" spans="1:175" ht="15.5" x14ac:dyDescent="0.35">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8"/>
      <c r="AO817" s="8"/>
      <c r="AP817" s="8"/>
      <c r="AQ817" s="8"/>
      <c r="AR817" s="8"/>
      <c r="AS817" s="45"/>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45"/>
      <c r="DD817" s="45"/>
      <c r="DE817" s="45"/>
      <c r="DF817" s="45"/>
      <c r="DG817" s="45"/>
      <c r="DH817" s="45"/>
      <c r="DI817" s="45"/>
      <c r="DJ817" s="45"/>
      <c r="DK817" s="45"/>
      <c r="DL817" s="45"/>
      <c r="DM817" s="45"/>
      <c r="DN817" s="45"/>
      <c r="DO817" s="45"/>
      <c r="DP817" s="45"/>
      <c r="DQ817" s="45"/>
      <c r="DR817" s="45"/>
      <c r="DS817" s="45"/>
      <c r="DT817" s="45"/>
      <c r="DU817" s="45"/>
      <c r="DV817" s="45"/>
      <c r="DW817" s="45"/>
      <c r="DX817" s="45"/>
      <c r="DY817" s="45"/>
      <c r="DZ817" s="45"/>
      <c r="EA817" s="45"/>
      <c r="EB817" s="45"/>
      <c r="EC817" s="45"/>
      <c r="ED817" s="45"/>
      <c r="EE817" s="45"/>
      <c r="EF817" s="45"/>
      <c r="EG817" s="45"/>
      <c r="EH817" s="45"/>
      <c r="EI817" s="45"/>
      <c r="EJ817" s="45"/>
      <c r="EK817" s="45"/>
      <c r="EL817" s="45"/>
      <c r="EM817" s="45"/>
      <c r="EN817" s="45"/>
      <c r="EO817" s="45"/>
      <c r="EP817" s="45"/>
      <c r="EQ817" s="45"/>
      <c r="ER817" s="45"/>
      <c r="ES817" s="45"/>
      <c r="ET817" s="45"/>
      <c r="EU817" s="45"/>
      <c r="EV817" s="8"/>
      <c r="EW817" s="8"/>
      <c r="EX817" s="8"/>
      <c r="EY817" s="8"/>
      <c r="EZ817" s="45"/>
      <c r="FA817" s="45"/>
      <c r="FB817" s="45"/>
      <c r="FC817" s="45"/>
      <c r="FD817" s="45"/>
      <c r="FE817" s="45"/>
      <c r="FF817" s="45"/>
      <c r="FG817" s="45"/>
      <c r="FH817" s="45"/>
      <c r="FI817" s="45"/>
      <c r="FJ817" s="45"/>
      <c r="FK817" s="45"/>
      <c r="FL817" s="45"/>
      <c r="FM817" s="45"/>
      <c r="FN817" s="45"/>
      <c r="FO817" s="45"/>
      <c r="FP817" s="45"/>
      <c r="FQ817" s="45"/>
      <c r="FR817" s="45"/>
      <c r="FS817" s="45"/>
    </row>
    <row r="818" spans="1:175" ht="15.5" x14ac:dyDescent="0.35">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8"/>
      <c r="AO818" s="8"/>
      <c r="AP818" s="8"/>
      <c r="AQ818" s="8"/>
      <c r="AR818" s="8"/>
      <c r="AS818" s="45"/>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45"/>
      <c r="DD818" s="45"/>
      <c r="DE818" s="45"/>
      <c r="DF818" s="45"/>
      <c r="DG818" s="45"/>
      <c r="DH818" s="45"/>
      <c r="DI818" s="45"/>
      <c r="DJ818" s="45"/>
      <c r="DK818" s="45"/>
      <c r="DL818" s="45"/>
      <c r="DM818" s="45"/>
      <c r="DN818" s="45"/>
      <c r="DO818" s="45"/>
      <c r="DP818" s="45"/>
      <c r="DQ818" s="45"/>
      <c r="DR818" s="45"/>
      <c r="DS818" s="45"/>
      <c r="DT818" s="45"/>
      <c r="DU818" s="45"/>
      <c r="DV818" s="45"/>
      <c r="DW818" s="45"/>
      <c r="DX818" s="45"/>
      <c r="DY818" s="45"/>
      <c r="DZ818" s="45"/>
      <c r="EA818" s="45"/>
      <c r="EB818" s="45"/>
      <c r="EC818" s="45"/>
      <c r="ED818" s="45"/>
      <c r="EE818" s="45"/>
      <c r="EF818" s="45"/>
      <c r="EG818" s="45"/>
      <c r="EH818" s="45"/>
      <c r="EI818" s="45"/>
      <c r="EJ818" s="45"/>
      <c r="EK818" s="45"/>
      <c r="EL818" s="45"/>
      <c r="EM818" s="45"/>
      <c r="EN818" s="45"/>
      <c r="EO818" s="45"/>
      <c r="EP818" s="45"/>
      <c r="EQ818" s="45"/>
      <c r="ER818" s="45"/>
      <c r="ES818" s="45"/>
      <c r="ET818" s="45"/>
      <c r="EU818" s="45"/>
      <c r="EV818" s="8"/>
      <c r="EW818" s="8"/>
      <c r="EX818" s="8"/>
      <c r="EY818" s="8"/>
      <c r="EZ818" s="45"/>
      <c r="FA818" s="45"/>
      <c r="FB818" s="45"/>
      <c r="FC818" s="45"/>
      <c r="FD818" s="45"/>
      <c r="FE818" s="45"/>
      <c r="FF818" s="45"/>
      <c r="FG818" s="45"/>
      <c r="FH818" s="45"/>
      <c r="FI818" s="45"/>
      <c r="FJ818" s="45"/>
      <c r="FK818" s="45"/>
      <c r="FL818" s="45"/>
      <c r="FM818" s="45"/>
      <c r="FN818" s="45"/>
      <c r="FO818" s="45"/>
      <c r="FP818" s="45"/>
      <c r="FQ818" s="45"/>
      <c r="FR818" s="45"/>
      <c r="FS818" s="45"/>
    </row>
    <row r="819" spans="1:175" ht="15.5" x14ac:dyDescent="0.35">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8"/>
      <c r="AO819" s="8"/>
      <c r="AP819" s="8"/>
      <c r="AQ819" s="8"/>
      <c r="AR819" s="8"/>
      <c r="AS819" s="45"/>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45"/>
      <c r="DD819" s="45"/>
      <c r="DE819" s="45"/>
      <c r="DF819" s="45"/>
      <c r="DG819" s="45"/>
      <c r="DH819" s="45"/>
      <c r="DI819" s="45"/>
      <c r="DJ819" s="45"/>
      <c r="DK819" s="45"/>
      <c r="DL819" s="45"/>
      <c r="DM819" s="45"/>
      <c r="DN819" s="45"/>
      <c r="DO819" s="45"/>
      <c r="DP819" s="45"/>
      <c r="DQ819" s="45"/>
      <c r="DR819" s="45"/>
      <c r="DS819" s="45"/>
      <c r="DT819" s="45"/>
      <c r="DU819" s="45"/>
      <c r="DV819" s="45"/>
      <c r="DW819" s="45"/>
      <c r="DX819" s="45"/>
      <c r="DY819" s="45"/>
      <c r="DZ819" s="45"/>
      <c r="EA819" s="45"/>
      <c r="EB819" s="45"/>
      <c r="EC819" s="45"/>
      <c r="ED819" s="45"/>
      <c r="EE819" s="45"/>
      <c r="EF819" s="45"/>
      <c r="EG819" s="45"/>
      <c r="EH819" s="45"/>
      <c r="EI819" s="45"/>
      <c r="EJ819" s="45"/>
      <c r="EK819" s="45"/>
      <c r="EL819" s="45"/>
      <c r="EM819" s="45"/>
      <c r="EN819" s="45"/>
      <c r="EO819" s="45"/>
      <c r="EP819" s="45"/>
      <c r="EQ819" s="45"/>
      <c r="ER819" s="45"/>
      <c r="ES819" s="45"/>
      <c r="ET819" s="45"/>
      <c r="EU819" s="45"/>
      <c r="EV819" s="8"/>
      <c r="EW819" s="8"/>
      <c r="EX819" s="8"/>
      <c r="EY819" s="8"/>
      <c r="EZ819" s="45"/>
      <c r="FA819" s="45"/>
      <c r="FB819" s="45"/>
      <c r="FC819" s="45"/>
      <c r="FD819" s="45"/>
      <c r="FE819" s="45"/>
      <c r="FF819" s="45"/>
      <c r="FG819" s="45"/>
      <c r="FH819" s="45"/>
      <c r="FI819" s="45"/>
      <c r="FJ819" s="45"/>
      <c r="FK819" s="45"/>
      <c r="FL819" s="45"/>
      <c r="FM819" s="45"/>
      <c r="FN819" s="45"/>
      <c r="FO819" s="45"/>
      <c r="FP819" s="45"/>
      <c r="FQ819" s="45"/>
      <c r="FR819" s="45"/>
      <c r="FS819" s="45"/>
    </row>
    <row r="820" spans="1:175" ht="15.5" x14ac:dyDescent="0.35">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8"/>
      <c r="AO820" s="8"/>
      <c r="AP820" s="8"/>
      <c r="AQ820" s="8"/>
      <c r="AR820" s="8"/>
      <c r="AS820" s="45"/>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45"/>
      <c r="DD820" s="45"/>
      <c r="DE820" s="45"/>
      <c r="DF820" s="45"/>
      <c r="DG820" s="45"/>
      <c r="DH820" s="45"/>
      <c r="DI820" s="45"/>
      <c r="DJ820" s="45"/>
      <c r="DK820" s="45"/>
      <c r="DL820" s="45"/>
      <c r="DM820" s="45"/>
      <c r="DN820" s="45"/>
      <c r="DO820" s="45"/>
      <c r="DP820" s="45"/>
      <c r="DQ820" s="45"/>
      <c r="DR820" s="45"/>
      <c r="DS820" s="45"/>
      <c r="DT820" s="45"/>
      <c r="DU820" s="45"/>
      <c r="DV820" s="45"/>
      <c r="DW820" s="45"/>
      <c r="DX820" s="45"/>
      <c r="DY820" s="45"/>
      <c r="DZ820" s="45"/>
      <c r="EA820" s="45"/>
      <c r="EB820" s="45"/>
      <c r="EC820" s="45"/>
      <c r="ED820" s="45"/>
      <c r="EE820" s="45"/>
      <c r="EF820" s="45"/>
      <c r="EG820" s="45"/>
      <c r="EH820" s="45"/>
      <c r="EI820" s="45"/>
      <c r="EJ820" s="45"/>
      <c r="EK820" s="45"/>
      <c r="EL820" s="45"/>
      <c r="EM820" s="45"/>
      <c r="EN820" s="45"/>
      <c r="EO820" s="45"/>
      <c r="EP820" s="45"/>
      <c r="EQ820" s="45"/>
      <c r="ER820" s="45"/>
      <c r="ES820" s="45"/>
      <c r="ET820" s="45"/>
      <c r="EU820" s="45"/>
      <c r="EV820" s="8"/>
      <c r="EW820" s="8"/>
      <c r="EX820" s="8"/>
      <c r="EY820" s="8"/>
      <c r="EZ820" s="45"/>
      <c r="FA820" s="45"/>
      <c r="FB820" s="45"/>
      <c r="FC820" s="45"/>
      <c r="FD820" s="45"/>
      <c r="FE820" s="45"/>
      <c r="FF820" s="45"/>
      <c r="FG820" s="45"/>
      <c r="FH820" s="45"/>
      <c r="FI820" s="45"/>
      <c r="FJ820" s="45"/>
      <c r="FK820" s="45"/>
      <c r="FL820" s="45"/>
      <c r="FM820" s="45"/>
      <c r="FN820" s="45"/>
      <c r="FO820" s="45"/>
      <c r="FP820" s="45"/>
      <c r="FQ820" s="45"/>
      <c r="FR820" s="45"/>
      <c r="FS820" s="45"/>
    </row>
    <row r="821" spans="1:175" ht="15.5" x14ac:dyDescent="0.35">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8"/>
      <c r="AO821" s="8"/>
      <c r="AP821" s="8"/>
      <c r="AQ821" s="8"/>
      <c r="AR821" s="8"/>
      <c r="AS821" s="45"/>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45"/>
      <c r="DD821" s="45"/>
      <c r="DE821" s="45"/>
      <c r="DF821" s="45"/>
      <c r="DG821" s="45"/>
      <c r="DH821" s="45"/>
      <c r="DI821" s="45"/>
      <c r="DJ821" s="45"/>
      <c r="DK821" s="45"/>
      <c r="DL821" s="45"/>
      <c r="DM821" s="45"/>
      <c r="DN821" s="45"/>
      <c r="DO821" s="45"/>
      <c r="DP821" s="45"/>
      <c r="DQ821" s="45"/>
      <c r="DR821" s="45"/>
      <c r="DS821" s="45"/>
      <c r="DT821" s="45"/>
      <c r="DU821" s="45"/>
      <c r="DV821" s="45"/>
      <c r="DW821" s="45"/>
      <c r="DX821" s="45"/>
      <c r="DY821" s="45"/>
      <c r="DZ821" s="45"/>
      <c r="EA821" s="45"/>
      <c r="EB821" s="45"/>
      <c r="EC821" s="45"/>
      <c r="ED821" s="45"/>
      <c r="EE821" s="45"/>
      <c r="EF821" s="45"/>
      <c r="EG821" s="45"/>
      <c r="EH821" s="45"/>
      <c r="EI821" s="45"/>
      <c r="EJ821" s="45"/>
      <c r="EK821" s="45"/>
      <c r="EL821" s="45"/>
      <c r="EM821" s="45"/>
      <c r="EN821" s="45"/>
      <c r="EO821" s="45"/>
      <c r="EP821" s="45"/>
      <c r="EQ821" s="45"/>
      <c r="ER821" s="45"/>
      <c r="ES821" s="45"/>
      <c r="ET821" s="45"/>
      <c r="EU821" s="45"/>
      <c r="EV821" s="8"/>
      <c r="EW821" s="8"/>
      <c r="EX821" s="8"/>
      <c r="EY821" s="8"/>
      <c r="EZ821" s="45"/>
      <c r="FA821" s="45"/>
      <c r="FB821" s="45"/>
      <c r="FC821" s="45"/>
      <c r="FD821" s="45"/>
      <c r="FE821" s="45"/>
      <c r="FF821" s="45"/>
      <c r="FG821" s="45"/>
      <c r="FH821" s="45"/>
      <c r="FI821" s="45"/>
      <c r="FJ821" s="45"/>
      <c r="FK821" s="45"/>
      <c r="FL821" s="45"/>
      <c r="FM821" s="45"/>
      <c r="FN821" s="45"/>
      <c r="FO821" s="45"/>
      <c r="FP821" s="45"/>
      <c r="FQ821" s="45"/>
      <c r="FR821" s="45"/>
      <c r="FS821" s="45"/>
    </row>
    <row r="822" spans="1:175" ht="15.5" x14ac:dyDescent="0.35">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8"/>
      <c r="AO822" s="8"/>
      <c r="AP822" s="8"/>
      <c r="AQ822" s="8"/>
      <c r="AR822" s="8"/>
      <c r="AS822" s="45"/>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45"/>
      <c r="DD822" s="45"/>
      <c r="DE822" s="45"/>
      <c r="DF822" s="45"/>
      <c r="DG822" s="45"/>
      <c r="DH822" s="45"/>
      <c r="DI822" s="45"/>
      <c r="DJ822" s="45"/>
      <c r="DK822" s="45"/>
      <c r="DL822" s="45"/>
      <c r="DM822" s="45"/>
      <c r="DN822" s="45"/>
      <c r="DO822" s="45"/>
      <c r="DP822" s="45"/>
      <c r="DQ822" s="45"/>
      <c r="DR822" s="45"/>
      <c r="DS822" s="45"/>
      <c r="DT822" s="45"/>
      <c r="DU822" s="45"/>
      <c r="DV822" s="45"/>
      <c r="DW822" s="45"/>
      <c r="DX822" s="45"/>
      <c r="DY822" s="45"/>
      <c r="DZ822" s="45"/>
      <c r="EA822" s="45"/>
      <c r="EB822" s="45"/>
      <c r="EC822" s="45"/>
      <c r="ED822" s="45"/>
      <c r="EE822" s="45"/>
      <c r="EF822" s="45"/>
      <c r="EG822" s="45"/>
      <c r="EH822" s="45"/>
      <c r="EI822" s="45"/>
      <c r="EJ822" s="45"/>
      <c r="EK822" s="45"/>
      <c r="EL822" s="45"/>
      <c r="EM822" s="45"/>
      <c r="EN822" s="45"/>
      <c r="EO822" s="45"/>
      <c r="EP822" s="45"/>
      <c r="EQ822" s="45"/>
      <c r="ER822" s="45"/>
      <c r="ES822" s="45"/>
      <c r="ET822" s="45"/>
      <c r="EU822" s="45"/>
      <c r="EV822" s="8"/>
      <c r="EW822" s="8"/>
      <c r="EX822" s="8"/>
      <c r="EY822" s="8"/>
      <c r="EZ822" s="45"/>
      <c r="FA822" s="45"/>
      <c r="FB822" s="45"/>
      <c r="FC822" s="45"/>
      <c r="FD822" s="45"/>
      <c r="FE822" s="45"/>
      <c r="FF822" s="45"/>
      <c r="FG822" s="45"/>
      <c r="FH822" s="45"/>
      <c r="FI822" s="45"/>
      <c r="FJ822" s="45"/>
      <c r="FK822" s="45"/>
      <c r="FL822" s="45"/>
      <c r="FM822" s="45"/>
      <c r="FN822" s="45"/>
      <c r="FO822" s="45"/>
      <c r="FP822" s="45"/>
      <c r="FQ822" s="45"/>
      <c r="FR822" s="45"/>
      <c r="FS822" s="45"/>
    </row>
    <row r="823" spans="1:175" ht="15.5" x14ac:dyDescent="0.35">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8"/>
      <c r="AO823" s="8"/>
      <c r="AP823" s="8"/>
      <c r="AQ823" s="8"/>
      <c r="AR823" s="8"/>
      <c r="AS823" s="45"/>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45"/>
      <c r="DD823" s="45"/>
      <c r="DE823" s="45"/>
      <c r="DF823" s="45"/>
      <c r="DG823" s="45"/>
      <c r="DH823" s="45"/>
      <c r="DI823" s="45"/>
      <c r="DJ823" s="45"/>
      <c r="DK823" s="45"/>
      <c r="DL823" s="45"/>
      <c r="DM823" s="45"/>
      <c r="DN823" s="45"/>
      <c r="DO823" s="45"/>
      <c r="DP823" s="45"/>
      <c r="DQ823" s="45"/>
      <c r="DR823" s="45"/>
      <c r="DS823" s="45"/>
      <c r="DT823" s="45"/>
      <c r="DU823" s="45"/>
      <c r="DV823" s="45"/>
      <c r="DW823" s="45"/>
      <c r="DX823" s="45"/>
      <c r="DY823" s="45"/>
      <c r="DZ823" s="45"/>
      <c r="EA823" s="45"/>
      <c r="EB823" s="45"/>
      <c r="EC823" s="45"/>
      <c r="ED823" s="45"/>
      <c r="EE823" s="45"/>
      <c r="EF823" s="45"/>
      <c r="EG823" s="45"/>
      <c r="EH823" s="45"/>
      <c r="EI823" s="45"/>
      <c r="EJ823" s="45"/>
      <c r="EK823" s="45"/>
      <c r="EL823" s="45"/>
      <c r="EM823" s="45"/>
      <c r="EN823" s="45"/>
      <c r="EO823" s="45"/>
      <c r="EP823" s="45"/>
      <c r="EQ823" s="45"/>
      <c r="ER823" s="45"/>
      <c r="ES823" s="45"/>
      <c r="ET823" s="45"/>
      <c r="EU823" s="45"/>
      <c r="EV823" s="8"/>
      <c r="EW823" s="8"/>
      <c r="EX823" s="8"/>
      <c r="EY823" s="8"/>
      <c r="EZ823" s="45"/>
      <c r="FA823" s="45"/>
      <c r="FB823" s="45"/>
      <c r="FC823" s="45"/>
      <c r="FD823" s="45"/>
      <c r="FE823" s="45"/>
      <c r="FF823" s="45"/>
      <c r="FG823" s="45"/>
      <c r="FH823" s="45"/>
      <c r="FI823" s="45"/>
      <c r="FJ823" s="45"/>
      <c r="FK823" s="45"/>
      <c r="FL823" s="45"/>
      <c r="FM823" s="45"/>
      <c r="FN823" s="45"/>
      <c r="FO823" s="45"/>
      <c r="FP823" s="45"/>
      <c r="FQ823" s="45"/>
      <c r="FR823" s="45"/>
      <c r="FS823" s="45"/>
    </row>
    <row r="824" spans="1:175" ht="15.5" x14ac:dyDescent="0.35">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8"/>
      <c r="AO824" s="8"/>
      <c r="AP824" s="8"/>
      <c r="AQ824" s="8"/>
      <c r="AR824" s="8"/>
      <c r="AS824" s="45"/>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45"/>
      <c r="DD824" s="45"/>
      <c r="DE824" s="45"/>
      <c r="DF824" s="45"/>
      <c r="DG824" s="45"/>
      <c r="DH824" s="45"/>
      <c r="DI824" s="45"/>
      <c r="DJ824" s="45"/>
      <c r="DK824" s="45"/>
      <c r="DL824" s="45"/>
      <c r="DM824" s="45"/>
      <c r="DN824" s="45"/>
      <c r="DO824" s="45"/>
      <c r="DP824" s="45"/>
      <c r="DQ824" s="45"/>
      <c r="DR824" s="45"/>
      <c r="DS824" s="45"/>
      <c r="DT824" s="45"/>
      <c r="DU824" s="45"/>
      <c r="DV824" s="45"/>
      <c r="DW824" s="45"/>
      <c r="DX824" s="45"/>
      <c r="DY824" s="45"/>
      <c r="DZ824" s="45"/>
      <c r="EA824" s="45"/>
      <c r="EB824" s="45"/>
      <c r="EC824" s="45"/>
      <c r="ED824" s="45"/>
      <c r="EE824" s="45"/>
      <c r="EF824" s="45"/>
      <c r="EG824" s="45"/>
      <c r="EH824" s="45"/>
      <c r="EI824" s="45"/>
      <c r="EJ824" s="45"/>
      <c r="EK824" s="45"/>
      <c r="EL824" s="45"/>
      <c r="EM824" s="45"/>
      <c r="EN824" s="45"/>
      <c r="EO824" s="45"/>
      <c r="EP824" s="45"/>
      <c r="EQ824" s="45"/>
      <c r="ER824" s="45"/>
      <c r="ES824" s="45"/>
      <c r="ET824" s="45"/>
      <c r="EU824" s="45"/>
      <c r="EV824" s="8"/>
      <c r="EW824" s="8"/>
      <c r="EX824" s="8"/>
      <c r="EY824" s="8"/>
      <c r="EZ824" s="45"/>
      <c r="FA824" s="45"/>
      <c r="FB824" s="45"/>
      <c r="FC824" s="45"/>
      <c r="FD824" s="45"/>
      <c r="FE824" s="45"/>
      <c r="FF824" s="45"/>
      <c r="FG824" s="45"/>
      <c r="FH824" s="45"/>
      <c r="FI824" s="45"/>
      <c r="FJ824" s="45"/>
      <c r="FK824" s="45"/>
      <c r="FL824" s="45"/>
      <c r="FM824" s="45"/>
      <c r="FN824" s="45"/>
      <c r="FO824" s="45"/>
      <c r="FP824" s="45"/>
      <c r="FQ824" s="45"/>
      <c r="FR824" s="45"/>
      <c r="FS824" s="45"/>
    </row>
    <row r="825" spans="1:175" ht="15.5" x14ac:dyDescent="0.35">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8"/>
      <c r="AO825" s="8"/>
      <c r="AP825" s="8"/>
      <c r="AQ825" s="8"/>
      <c r="AR825" s="8"/>
      <c r="AS825" s="45"/>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45"/>
      <c r="DD825" s="45"/>
      <c r="DE825" s="45"/>
      <c r="DF825" s="45"/>
      <c r="DG825" s="45"/>
      <c r="DH825" s="45"/>
      <c r="DI825" s="45"/>
      <c r="DJ825" s="45"/>
      <c r="DK825" s="45"/>
      <c r="DL825" s="45"/>
      <c r="DM825" s="45"/>
      <c r="DN825" s="45"/>
      <c r="DO825" s="45"/>
      <c r="DP825" s="45"/>
      <c r="DQ825" s="45"/>
      <c r="DR825" s="45"/>
      <c r="DS825" s="45"/>
      <c r="DT825" s="45"/>
      <c r="DU825" s="45"/>
      <c r="DV825" s="45"/>
      <c r="DW825" s="45"/>
      <c r="DX825" s="45"/>
      <c r="DY825" s="45"/>
      <c r="DZ825" s="45"/>
      <c r="EA825" s="45"/>
      <c r="EB825" s="45"/>
      <c r="EC825" s="45"/>
      <c r="ED825" s="45"/>
      <c r="EE825" s="45"/>
      <c r="EF825" s="45"/>
      <c r="EG825" s="45"/>
      <c r="EH825" s="45"/>
      <c r="EI825" s="45"/>
      <c r="EJ825" s="45"/>
      <c r="EK825" s="45"/>
      <c r="EL825" s="45"/>
      <c r="EM825" s="45"/>
      <c r="EN825" s="45"/>
      <c r="EO825" s="45"/>
      <c r="EP825" s="45"/>
      <c r="EQ825" s="45"/>
      <c r="ER825" s="45"/>
      <c r="ES825" s="45"/>
      <c r="ET825" s="45"/>
      <c r="EU825" s="45"/>
      <c r="EV825" s="8"/>
      <c r="EW825" s="8"/>
      <c r="EX825" s="8"/>
      <c r="EY825" s="8"/>
      <c r="EZ825" s="45"/>
      <c r="FA825" s="45"/>
      <c r="FB825" s="45"/>
      <c r="FC825" s="45"/>
      <c r="FD825" s="45"/>
      <c r="FE825" s="45"/>
      <c r="FF825" s="45"/>
      <c r="FG825" s="45"/>
      <c r="FH825" s="45"/>
      <c r="FI825" s="45"/>
      <c r="FJ825" s="45"/>
      <c r="FK825" s="45"/>
      <c r="FL825" s="45"/>
      <c r="FM825" s="45"/>
      <c r="FN825" s="45"/>
      <c r="FO825" s="45"/>
      <c r="FP825" s="45"/>
      <c r="FQ825" s="45"/>
      <c r="FR825" s="45"/>
      <c r="FS825" s="45"/>
    </row>
    <row r="826" spans="1:175" ht="15.5" x14ac:dyDescent="0.35">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8"/>
      <c r="AO826" s="8"/>
      <c r="AP826" s="8"/>
      <c r="AQ826" s="8"/>
      <c r="AR826" s="8"/>
      <c r="AS826" s="45"/>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45"/>
      <c r="DD826" s="45"/>
      <c r="DE826" s="45"/>
      <c r="DF826" s="45"/>
      <c r="DG826" s="45"/>
      <c r="DH826" s="45"/>
      <c r="DI826" s="45"/>
      <c r="DJ826" s="45"/>
      <c r="DK826" s="45"/>
      <c r="DL826" s="45"/>
      <c r="DM826" s="45"/>
      <c r="DN826" s="45"/>
      <c r="DO826" s="45"/>
      <c r="DP826" s="45"/>
      <c r="DQ826" s="45"/>
      <c r="DR826" s="45"/>
      <c r="DS826" s="45"/>
      <c r="DT826" s="45"/>
      <c r="DU826" s="45"/>
      <c r="DV826" s="45"/>
      <c r="DW826" s="45"/>
      <c r="DX826" s="45"/>
      <c r="DY826" s="45"/>
      <c r="DZ826" s="45"/>
      <c r="EA826" s="45"/>
      <c r="EB826" s="45"/>
      <c r="EC826" s="45"/>
      <c r="ED826" s="45"/>
      <c r="EE826" s="45"/>
      <c r="EF826" s="45"/>
      <c r="EG826" s="45"/>
      <c r="EH826" s="45"/>
      <c r="EI826" s="45"/>
      <c r="EJ826" s="45"/>
      <c r="EK826" s="45"/>
      <c r="EL826" s="45"/>
      <c r="EM826" s="45"/>
      <c r="EN826" s="45"/>
      <c r="EO826" s="45"/>
      <c r="EP826" s="45"/>
      <c r="EQ826" s="45"/>
      <c r="ER826" s="45"/>
      <c r="ES826" s="45"/>
      <c r="ET826" s="45"/>
      <c r="EU826" s="45"/>
      <c r="EV826" s="8"/>
      <c r="EW826" s="8"/>
      <c r="EX826" s="8"/>
      <c r="EY826" s="8"/>
      <c r="EZ826" s="45"/>
      <c r="FA826" s="45"/>
      <c r="FB826" s="45"/>
      <c r="FC826" s="45"/>
      <c r="FD826" s="45"/>
      <c r="FE826" s="45"/>
      <c r="FF826" s="45"/>
      <c r="FG826" s="45"/>
      <c r="FH826" s="45"/>
      <c r="FI826" s="45"/>
      <c r="FJ826" s="45"/>
      <c r="FK826" s="45"/>
      <c r="FL826" s="45"/>
      <c r="FM826" s="45"/>
      <c r="FN826" s="45"/>
      <c r="FO826" s="45"/>
      <c r="FP826" s="45"/>
      <c r="FQ826" s="45"/>
      <c r="FR826" s="45"/>
      <c r="FS826" s="45"/>
    </row>
    <row r="827" spans="1:175" ht="15.5" x14ac:dyDescent="0.35">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8"/>
      <c r="AO827" s="8"/>
      <c r="AP827" s="8"/>
      <c r="AQ827" s="8"/>
      <c r="AR827" s="8"/>
      <c r="AS827" s="45"/>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45"/>
      <c r="DD827" s="45"/>
      <c r="DE827" s="45"/>
      <c r="DF827" s="45"/>
      <c r="DG827" s="45"/>
      <c r="DH827" s="45"/>
      <c r="DI827" s="45"/>
      <c r="DJ827" s="45"/>
      <c r="DK827" s="45"/>
      <c r="DL827" s="45"/>
      <c r="DM827" s="45"/>
      <c r="DN827" s="45"/>
      <c r="DO827" s="45"/>
      <c r="DP827" s="45"/>
      <c r="DQ827" s="45"/>
      <c r="DR827" s="45"/>
      <c r="DS827" s="45"/>
      <c r="DT827" s="45"/>
      <c r="DU827" s="45"/>
      <c r="DV827" s="45"/>
      <c r="DW827" s="45"/>
      <c r="DX827" s="45"/>
      <c r="DY827" s="45"/>
      <c r="DZ827" s="45"/>
      <c r="EA827" s="45"/>
      <c r="EB827" s="45"/>
      <c r="EC827" s="45"/>
      <c r="ED827" s="45"/>
      <c r="EE827" s="45"/>
      <c r="EF827" s="45"/>
      <c r="EG827" s="45"/>
      <c r="EH827" s="45"/>
      <c r="EI827" s="45"/>
      <c r="EJ827" s="45"/>
      <c r="EK827" s="45"/>
      <c r="EL827" s="45"/>
      <c r="EM827" s="45"/>
      <c r="EN827" s="45"/>
      <c r="EO827" s="45"/>
      <c r="EP827" s="45"/>
      <c r="EQ827" s="45"/>
      <c r="ER827" s="45"/>
      <c r="ES827" s="45"/>
      <c r="ET827" s="45"/>
      <c r="EU827" s="45"/>
      <c r="EV827" s="8"/>
      <c r="EW827" s="8"/>
      <c r="EX827" s="8"/>
      <c r="EY827" s="8"/>
      <c r="EZ827" s="45"/>
      <c r="FA827" s="45"/>
      <c r="FB827" s="45"/>
      <c r="FC827" s="45"/>
      <c r="FD827" s="45"/>
      <c r="FE827" s="45"/>
      <c r="FF827" s="45"/>
      <c r="FG827" s="45"/>
      <c r="FH827" s="45"/>
      <c r="FI827" s="45"/>
      <c r="FJ827" s="45"/>
      <c r="FK827" s="45"/>
      <c r="FL827" s="45"/>
      <c r="FM827" s="45"/>
      <c r="FN827" s="45"/>
      <c r="FO827" s="45"/>
      <c r="FP827" s="45"/>
      <c r="FQ827" s="45"/>
      <c r="FR827" s="45"/>
      <c r="FS827" s="45"/>
    </row>
    <row r="828" spans="1:175" ht="15.5" x14ac:dyDescent="0.35">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c r="AE828" s="45"/>
      <c r="AF828" s="45"/>
      <c r="AG828" s="45"/>
      <c r="AH828" s="45"/>
      <c r="AI828" s="45"/>
      <c r="AJ828" s="45"/>
      <c r="AK828" s="45"/>
      <c r="AL828" s="45"/>
      <c r="AM828" s="45"/>
      <c r="AN828" s="8"/>
      <c r="AO828" s="8"/>
      <c r="AP828" s="8"/>
      <c r="AQ828" s="8"/>
      <c r="AR828" s="8"/>
      <c r="AS828" s="45"/>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45"/>
      <c r="DD828" s="45"/>
      <c r="DE828" s="45"/>
      <c r="DF828" s="45"/>
      <c r="DG828" s="45"/>
      <c r="DH828" s="45"/>
      <c r="DI828" s="45"/>
      <c r="DJ828" s="45"/>
      <c r="DK828" s="45"/>
      <c r="DL828" s="45"/>
      <c r="DM828" s="45"/>
      <c r="DN828" s="45"/>
      <c r="DO828" s="45"/>
      <c r="DP828" s="45"/>
      <c r="DQ828" s="45"/>
      <c r="DR828" s="45"/>
      <c r="DS828" s="45"/>
      <c r="DT828" s="45"/>
      <c r="DU828" s="45"/>
      <c r="DV828" s="45"/>
      <c r="DW828" s="45"/>
      <c r="DX828" s="45"/>
      <c r="DY828" s="45"/>
      <c r="DZ828" s="45"/>
      <c r="EA828" s="45"/>
      <c r="EB828" s="45"/>
      <c r="EC828" s="45"/>
      <c r="ED828" s="45"/>
      <c r="EE828" s="45"/>
      <c r="EF828" s="45"/>
      <c r="EG828" s="45"/>
      <c r="EH828" s="45"/>
      <c r="EI828" s="45"/>
      <c r="EJ828" s="45"/>
      <c r="EK828" s="45"/>
      <c r="EL828" s="45"/>
      <c r="EM828" s="45"/>
      <c r="EN828" s="45"/>
      <c r="EO828" s="45"/>
      <c r="EP828" s="45"/>
      <c r="EQ828" s="45"/>
      <c r="ER828" s="45"/>
      <c r="ES828" s="45"/>
      <c r="ET828" s="45"/>
      <c r="EU828" s="45"/>
      <c r="EV828" s="8"/>
      <c r="EW828" s="8"/>
      <c r="EX828" s="8"/>
      <c r="EY828" s="8"/>
      <c r="EZ828" s="45"/>
      <c r="FA828" s="45"/>
      <c r="FB828" s="45"/>
      <c r="FC828" s="45"/>
      <c r="FD828" s="45"/>
      <c r="FE828" s="45"/>
      <c r="FF828" s="45"/>
      <c r="FG828" s="45"/>
      <c r="FH828" s="45"/>
      <c r="FI828" s="45"/>
      <c r="FJ828" s="45"/>
      <c r="FK828" s="45"/>
      <c r="FL828" s="45"/>
      <c r="FM828" s="45"/>
      <c r="FN828" s="45"/>
      <c r="FO828" s="45"/>
      <c r="FP828" s="45"/>
      <c r="FQ828" s="45"/>
      <c r="FR828" s="45"/>
      <c r="FS828" s="45"/>
    </row>
    <row r="829" spans="1:175" ht="15.5" x14ac:dyDescent="0.35">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c r="AE829" s="45"/>
      <c r="AF829" s="45"/>
      <c r="AG829" s="45"/>
      <c r="AH829" s="45"/>
      <c r="AI829" s="45"/>
      <c r="AJ829" s="45"/>
      <c r="AK829" s="45"/>
      <c r="AL829" s="45"/>
      <c r="AM829" s="45"/>
      <c r="AN829" s="8"/>
      <c r="AO829" s="8"/>
      <c r="AP829" s="8"/>
      <c r="AQ829" s="8"/>
      <c r="AR829" s="8"/>
      <c r="AS829" s="45"/>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45"/>
      <c r="DD829" s="45"/>
      <c r="DE829" s="45"/>
      <c r="DF829" s="45"/>
      <c r="DG829" s="45"/>
      <c r="DH829" s="45"/>
      <c r="DI829" s="45"/>
      <c r="DJ829" s="45"/>
      <c r="DK829" s="45"/>
      <c r="DL829" s="45"/>
      <c r="DM829" s="45"/>
      <c r="DN829" s="45"/>
      <c r="DO829" s="45"/>
      <c r="DP829" s="45"/>
      <c r="DQ829" s="45"/>
      <c r="DR829" s="45"/>
      <c r="DS829" s="45"/>
      <c r="DT829" s="45"/>
      <c r="DU829" s="45"/>
      <c r="DV829" s="45"/>
      <c r="DW829" s="45"/>
      <c r="DX829" s="45"/>
      <c r="DY829" s="45"/>
      <c r="DZ829" s="45"/>
      <c r="EA829" s="45"/>
      <c r="EB829" s="45"/>
      <c r="EC829" s="45"/>
      <c r="ED829" s="45"/>
      <c r="EE829" s="45"/>
      <c r="EF829" s="45"/>
      <c r="EG829" s="45"/>
      <c r="EH829" s="45"/>
      <c r="EI829" s="45"/>
      <c r="EJ829" s="45"/>
      <c r="EK829" s="45"/>
      <c r="EL829" s="45"/>
      <c r="EM829" s="45"/>
      <c r="EN829" s="45"/>
      <c r="EO829" s="45"/>
      <c r="EP829" s="45"/>
      <c r="EQ829" s="45"/>
      <c r="ER829" s="45"/>
      <c r="ES829" s="45"/>
      <c r="ET829" s="45"/>
      <c r="EU829" s="45"/>
      <c r="EV829" s="8"/>
      <c r="EW829" s="8"/>
      <c r="EX829" s="8"/>
      <c r="EY829" s="8"/>
      <c r="EZ829" s="45"/>
      <c r="FA829" s="45"/>
      <c r="FB829" s="45"/>
      <c r="FC829" s="45"/>
      <c r="FD829" s="45"/>
      <c r="FE829" s="45"/>
      <c r="FF829" s="45"/>
      <c r="FG829" s="45"/>
      <c r="FH829" s="45"/>
      <c r="FI829" s="45"/>
      <c r="FJ829" s="45"/>
      <c r="FK829" s="45"/>
      <c r="FL829" s="45"/>
      <c r="FM829" s="45"/>
      <c r="FN829" s="45"/>
      <c r="FO829" s="45"/>
      <c r="FP829" s="45"/>
      <c r="FQ829" s="45"/>
      <c r="FR829" s="45"/>
      <c r="FS829" s="45"/>
    </row>
    <row r="830" spans="1:175" ht="15.5" x14ac:dyDescent="0.35">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c r="AE830" s="45"/>
      <c r="AF830" s="45"/>
      <c r="AG830" s="45"/>
      <c r="AH830" s="45"/>
      <c r="AI830" s="45"/>
      <c r="AJ830" s="45"/>
      <c r="AK830" s="45"/>
      <c r="AL830" s="45"/>
      <c r="AM830" s="45"/>
      <c r="AN830" s="8"/>
      <c r="AO830" s="8"/>
      <c r="AP830" s="8"/>
      <c r="AQ830" s="8"/>
      <c r="AR830" s="8"/>
      <c r="AS830" s="45"/>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45"/>
      <c r="DD830" s="45"/>
      <c r="DE830" s="45"/>
      <c r="DF830" s="45"/>
      <c r="DG830" s="45"/>
      <c r="DH830" s="45"/>
      <c r="DI830" s="45"/>
      <c r="DJ830" s="45"/>
      <c r="DK830" s="45"/>
      <c r="DL830" s="45"/>
      <c r="DM830" s="45"/>
      <c r="DN830" s="45"/>
      <c r="DO830" s="45"/>
      <c r="DP830" s="45"/>
      <c r="DQ830" s="45"/>
      <c r="DR830" s="45"/>
      <c r="DS830" s="45"/>
      <c r="DT830" s="45"/>
      <c r="DU830" s="45"/>
      <c r="DV830" s="45"/>
      <c r="DW830" s="45"/>
      <c r="DX830" s="45"/>
      <c r="DY830" s="45"/>
      <c r="DZ830" s="45"/>
      <c r="EA830" s="45"/>
      <c r="EB830" s="45"/>
      <c r="EC830" s="45"/>
      <c r="ED830" s="45"/>
      <c r="EE830" s="45"/>
      <c r="EF830" s="45"/>
      <c r="EG830" s="45"/>
      <c r="EH830" s="45"/>
      <c r="EI830" s="45"/>
      <c r="EJ830" s="45"/>
      <c r="EK830" s="45"/>
      <c r="EL830" s="45"/>
      <c r="EM830" s="45"/>
      <c r="EN830" s="45"/>
      <c r="EO830" s="45"/>
      <c r="EP830" s="45"/>
      <c r="EQ830" s="45"/>
      <c r="ER830" s="45"/>
      <c r="ES830" s="45"/>
      <c r="ET830" s="45"/>
      <c r="EU830" s="45"/>
      <c r="EV830" s="8"/>
      <c r="EW830" s="8"/>
      <c r="EX830" s="8"/>
      <c r="EY830" s="8"/>
      <c r="EZ830" s="45"/>
      <c r="FA830" s="45"/>
      <c r="FB830" s="45"/>
      <c r="FC830" s="45"/>
      <c r="FD830" s="45"/>
      <c r="FE830" s="45"/>
      <c r="FF830" s="45"/>
      <c r="FG830" s="45"/>
      <c r="FH830" s="45"/>
      <c r="FI830" s="45"/>
      <c r="FJ830" s="45"/>
      <c r="FK830" s="45"/>
      <c r="FL830" s="45"/>
      <c r="FM830" s="45"/>
      <c r="FN830" s="45"/>
      <c r="FO830" s="45"/>
      <c r="FP830" s="45"/>
      <c r="FQ830" s="45"/>
      <c r="FR830" s="45"/>
      <c r="FS830" s="45"/>
    </row>
    <row r="831" spans="1:175" ht="15.5" x14ac:dyDescent="0.35">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c r="AE831" s="45"/>
      <c r="AF831" s="45"/>
      <c r="AG831" s="45"/>
      <c r="AH831" s="45"/>
      <c r="AI831" s="45"/>
      <c r="AJ831" s="45"/>
      <c r="AK831" s="45"/>
      <c r="AL831" s="45"/>
      <c r="AM831" s="45"/>
      <c r="AN831" s="8"/>
      <c r="AO831" s="8"/>
      <c r="AP831" s="8"/>
      <c r="AQ831" s="8"/>
      <c r="AR831" s="8"/>
      <c r="AS831" s="45"/>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45"/>
      <c r="DD831" s="45"/>
      <c r="DE831" s="45"/>
      <c r="DF831" s="45"/>
      <c r="DG831" s="45"/>
      <c r="DH831" s="45"/>
      <c r="DI831" s="45"/>
      <c r="DJ831" s="45"/>
      <c r="DK831" s="45"/>
      <c r="DL831" s="45"/>
      <c r="DM831" s="45"/>
      <c r="DN831" s="45"/>
      <c r="DO831" s="45"/>
      <c r="DP831" s="45"/>
      <c r="DQ831" s="45"/>
      <c r="DR831" s="45"/>
      <c r="DS831" s="45"/>
      <c r="DT831" s="45"/>
      <c r="DU831" s="45"/>
      <c r="DV831" s="45"/>
      <c r="DW831" s="45"/>
      <c r="DX831" s="45"/>
      <c r="DY831" s="45"/>
      <c r="DZ831" s="45"/>
      <c r="EA831" s="45"/>
      <c r="EB831" s="45"/>
      <c r="EC831" s="45"/>
      <c r="ED831" s="45"/>
      <c r="EE831" s="45"/>
      <c r="EF831" s="45"/>
      <c r="EG831" s="45"/>
      <c r="EH831" s="45"/>
      <c r="EI831" s="45"/>
      <c r="EJ831" s="45"/>
      <c r="EK831" s="45"/>
      <c r="EL831" s="45"/>
      <c r="EM831" s="45"/>
      <c r="EN831" s="45"/>
      <c r="EO831" s="45"/>
      <c r="EP831" s="45"/>
      <c r="EQ831" s="45"/>
      <c r="ER831" s="45"/>
      <c r="ES831" s="45"/>
      <c r="ET831" s="45"/>
      <c r="EU831" s="45"/>
      <c r="EV831" s="8"/>
      <c r="EW831" s="8"/>
      <c r="EX831" s="8"/>
      <c r="EY831" s="8"/>
      <c r="EZ831" s="45"/>
      <c r="FA831" s="45"/>
      <c r="FB831" s="45"/>
      <c r="FC831" s="45"/>
      <c r="FD831" s="45"/>
      <c r="FE831" s="45"/>
      <c r="FF831" s="45"/>
      <c r="FG831" s="45"/>
      <c r="FH831" s="45"/>
      <c r="FI831" s="45"/>
      <c r="FJ831" s="45"/>
      <c r="FK831" s="45"/>
      <c r="FL831" s="45"/>
      <c r="FM831" s="45"/>
      <c r="FN831" s="45"/>
      <c r="FO831" s="45"/>
      <c r="FP831" s="45"/>
      <c r="FQ831" s="45"/>
      <c r="FR831" s="45"/>
      <c r="FS831" s="45"/>
    </row>
    <row r="832" spans="1:175" ht="15.5" x14ac:dyDescent="0.35">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c r="AE832" s="45"/>
      <c r="AF832" s="45"/>
      <c r="AG832" s="45"/>
      <c r="AH832" s="45"/>
      <c r="AI832" s="45"/>
      <c r="AJ832" s="45"/>
      <c r="AK832" s="45"/>
      <c r="AL832" s="45"/>
      <c r="AM832" s="45"/>
      <c r="AN832" s="8"/>
      <c r="AO832" s="8"/>
      <c r="AP832" s="8"/>
      <c r="AQ832" s="8"/>
      <c r="AR832" s="8"/>
      <c r="AS832" s="45"/>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45"/>
      <c r="DD832" s="45"/>
      <c r="DE832" s="45"/>
      <c r="DF832" s="45"/>
      <c r="DG832" s="45"/>
      <c r="DH832" s="45"/>
      <c r="DI832" s="45"/>
      <c r="DJ832" s="45"/>
      <c r="DK832" s="45"/>
      <c r="DL832" s="45"/>
      <c r="DM832" s="45"/>
      <c r="DN832" s="45"/>
      <c r="DO832" s="45"/>
      <c r="DP832" s="45"/>
      <c r="DQ832" s="45"/>
      <c r="DR832" s="45"/>
      <c r="DS832" s="45"/>
      <c r="DT832" s="45"/>
      <c r="DU832" s="45"/>
      <c r="DV832" s="45"/>
      <c r="DW832" s="45"/>
      <c r="DX832" s="45"/>
      <c r="DY832" s="45"/>
      <c r="DZ832" s="45"/>
      <c r="EA832" s="45"/>
      <c r="EB832" s="45"/>
      <c r="EC832" s="45"/>
      <c r="ED832" s="45"/>
      <c r="EE832" s="45"/>
      <c r="EF832" s="45"/>
      <c r="EG832" s="45"/>
      <c r="EH832" s="45"/>
      <c r="EI832" s="45"/>
      <c r="EJ832" s="45"/>
      <c r="EK832" s="45"/>
      <c r="EL832" s="45"/>
      <c r="EM832" s="45"/>
      <c r="EN832" s="45"/>
      <c r="EO832" s="45"/>
      <c r="EP832" s="45"/>
      <c r="EQ832" s="45"/>
      <c r="ER832" s="45"/>
      <c r="ES832" s="45"/>
      <c r="ET832" s="45"/>
      <c r="EU832" s="45"/>
      <c r="EV832" s="8"/>
      <c r="EW832" s="8"/>
      <c r="EX832" s="8"/>
      <c r="EY832" s="8"/>
      <c r="EZ832" s="45"/>
      <c r="FA832" s="45"/>
      <c r="FB832" s="45"/>
      <c r="FC832" s="45"/>
      <c r="FD832" s="45"/>
      <c r="FE832" s="45"/>
      <c r="FF832" s="45"/>
      <c r="FG832" s="45"/>
      <c r="FH832" s="45"/>
      <c r="FI832" s="45"/>
      <c r="FJ832" s="45"/>
      <c r="FK832" s="45"/>
      <c r="FL832" s="45"/>
      <c r="FM832" s="45"/>
      <c r="FN832" s="45"/>
      <c r="FO832" s="45"/>
      <c r="FP832" s="45"/>
      <c r="FQ832" s="45"/>
      <c r="FR832" s="45"/>
      <c r="FS832" s="45"/>
    </row>
    <row r="833" spans="1:175" ht="15.5" x14ac:dyDescent="0.35">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c r="AE833" s="45"/>
      <c r="AF833" s="45"/>
      <c r="AG833" s="45"/>
      <c r="AH833" s="45"/>
      <c r="AI833" s="45"/>
      <c r="AJ833" s="45"/>
      <c r="AK833" s="45"/>
      <c r="AL833" s="45"/>
      <c r="AM833" s="45"/>
      <c r="AN833" s="8"/>
      <c r="AO833" s="8"/>
      <c r="AP833" s="8"/>
      <c r="AQ833" s="8"/>
      <c r="AR833" s="8"/>
      <c r="AS833" s="45"/>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45"/>
      <c r="DD833" s="45"/>
      <c r="DE833" s="45"/>
      <c r="DF833" s="45"/>
      <c r="DG833" s="45"/>
      <c r="DH833" s="45"/>
      <c r="DI833" s="45"/>
      <c r="DJ833" s="45"/>
      <c r="DK833" s="45"/>
      <c r="DL833" s="45"/>
      <c r="DM833" s="45"/>
      <c r="DN833" s="45"/>
      <c r="DO833" s="45"/>
      <c r="DP833" s="45"/>
      <c r="DQ833" s="45"/>
      <c r="DR833" s="45"/>
      <c r="DS833" s="45"/>
      <c r="DT833" s="45"/>
      <c r="DU833" s="45"/>
      <c r="DV833" s="45"/>
      <c r="DW833" s="45"/>
      <c r="DX833" s="45"/>
      <c r="DY833" s="45"/>
      <c r="DZ833" s="45"/>
      <c r="EA833" s="45"/>
      <c r="EB833" s="45"/>
      <c r="EC833" s="45"/>
      <c r="ED833" s="45"/>
      <c r="EE833" s="45"/>
      <c r="EF833" s="45"/>
      <c r="EG833" s="45"/>
      <c r="EH833" s="45"/>
      <c r="EI833" s="45"/>
      <c r="EJ833" s="45"/>
      <c r="EK833" s="45"/>
      <c r="EL833" s="45"/>
      <c r="EM833" s="45"/>
      <c r="EN833" s="45"/>
      <c r="EO833" s="45"/>
      <c r="EP833" s="45"/>
      <c r="EQ833" s="45"/>
      <c r="ER833" s="45"/>
      <c r="ES833" s="45"/>
      <c r="ET833" s="45"/>
      <c r="EU833" s="45"/>
      <c r="EV833" s="8"/>
      <c r="EW833" s="8"/>
      <c r="EX833" s="8"/>
      <c r="EY833" s="8"/>
      <c r="EZ833" s="45"/>
      <c r="FA833" s="45"/>
      <c r="FB833" s="45"/>
      <c r="FC833" s="45"/>
      <c r="FD833" s="45"/>
      <c r="FE833" s="45"/>
      <c r="FF833" s="45"/>
      <c r="FG833" s="45"/>
      <c r="FH833" s="45"/>
      <c r="FI833" s="45"/>
      <c r="FJ833" s="45"/>
      <c r="FK833" s="45"/>
      <c r="FL833" s="45"/>
      <c r="FM833" s="45"/>
      <c r="FN833" s="45"/>
      <c r="FO833" s="45"/>
      <c r="FP833" s="45"/>
      <c r="FQ833" s="45"/>
      <c r="FR833" s="45"/>
      <c r="FS833" s="45"/>
    </row>
    <row r="834" spans="1:175" ht="15.5" x14ac:dyDescent="0.35">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c r="AE834" s="45"/>
      <c r="AF834" s="45"/>
      <c r="AG834" s="45"/>
      <c r="AH834" s="45"/>
      <c r="AI834" s="45"/>
      <c r="AJ834" s="45"/>
      <c r="AK834" s="45"/>
      <c r="AL834" s="45"/>
      <c r="AM834" s="45"/>
      <c r="AN834" s="8"/>
      <c r="AO834" s="8"/>
      <c r="AP834" s="8"/>
      <c r="AQ834" s="8"/>
      <c r="AR834" s="8"/>
      <c r="AS834" s="45"/>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45"/>
      <c r="DD834" s="45"/>
      <c r="DE834" s="45"/>
      <c r="DF834" s="45"/>
      <c r="DG834" s="45"/>
      <c r="DH834" s="45"/>
      <c r="DI834" s="45"/>
      <c r="DJ834" s="45"/>
      <c r="DK834" s="45"/>
      <c r="DL834" s="45"/>
      <c r="DM834" s="45"/>
      <c r="DN834" s="45"/>
      <c r="DO834" s="45"/>
      <c r="DP834" s="45"/>
      <c r="DQ834" s="45"/>
      <c r="DR834" s="45"/>
      <c r="DS834" s="45"/>
      <c r="DT834" s="45"/>
      <c r="DU834" s="45"/>
      <c r="DV834" s="45"/>
      <c r="DW834" s="45"/>
      <c r="DX834" s="45"/>
      <c r="DY834" s="45"/>
      <c r="DZ834" s="45"/>
      <c r="EA834" s="45"/>
      <c r="EB834" s="45"/>
      <c r="EC834" s="45"/>
      <c r="ED834" s="45"/>
      <c r="EE834" s="45"/>
      <c r="EF834" s="45"/>
      <c r="EG834" s="45"/>
      <c r="EH834" s="45"/>
      <c r="EI834" s="45"/>
      <c r="EJ834" s="45"/>
      <c r="EK834" s="45"/>
      <c r="EL834" s="45"/>
      <c r="EM834" s="45"/>
      <c r="EN834" s="45"/>
      <c r="EO834" s="45"/>
      <c r="EP834" s="45"/>
      <c r="EQ834" s="45"/>
      <c r="ER834" s="45"/>
      <c r="ES834" s="45"/>
      <c r="ET834" s="45"/>
      <c r="EU834" s="45"/>
      <c r="EV834" s="8"/>
      <c r="EW834" s="8"/>
      <c r="EX834" s="8"/>
      <c r="EY834" s="8"/>
      <c r="EZ834" s="45"/>
      <c r="FA834" s="45"/>
      <c r="FB834" s="45"/>
      <c r="FC834" s="45"/>
      <c r="FD834" s="45"/>
      <c r="FE834" s="45"/>
      <c r="FF834" s="45"/>
      <c r="FG834" s="45"/>
      <c r="FH834" s="45"/>
      <c r="FI834" s="45"/>
      <c r="FJ834" s="45"/>
      <c r="FK834" s="45"/>
      <c r="FL834" s="45"/>
      <c r="FM834" s="45"/>
      <c r="FN834" s="45"/>
      <c r="FO834" s="45"/>
      <c r="FP834" s="45"/>
      <c r="FQ834" s="45"/>
      <c r="FR834" s="45"/>
      <c r="FS834" s="45"/>
    </row>
    <row r="835" spans="1:175" ht="15.5" x14ac:dyDescent="0.35">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c r="AE835" s="45"/>
      <c r="AF835" s="45"/>
      <c r="AG835" s="45"/>
      <c r="AH835" s="45"/>
      <c r="AI835" s="45"/>
      <c r="AJ835" s="45"/>
      <c r="AK835" s="45"/>
      <c r="AL835" s="45"/>
      <c r="AM835" s="45"/>
      <c r="AN835" s="8"/>
      <c r="AO835" s="8"/>
      <c r="AP835" s="8"/>
      <c r="AQ835" s="8"/>
      <c r="AR835" s="8"/>
      <c r="AS835" s="45"/>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45"/>
      <c r="DD835" s="45"/>
      <c r="DE835" s="45"/>
      <c r="DF835" s="45"/>
      <c r="DG835" s="45"/>
      <c r="DH835" s="45"/>
      <c r="DI835" s="45"/>
      <c r="DJ835" s="45"/>
      <c r="DK835" s="45"/>
      <c r="DL835" s="45"/>
      <c r="DM835" s="45"/>
      <c r="DN835" s="45"/>
      <c r="DO835" s="45"/>
      <c r="DP835" s="45"/>
      <c r="DQ835" s="45"/>
      <c r="DR835" s="45"/>
      <c r="DS835" s="45"/>
      <c r="DT835" s="45"/>
      <c r="DU835" s="45"/>
      <c r="DV835" s="45"/>
      <c r="DW835" s="45"/>
      <c r="DX835" s="45"/>
      <c r="DY835" s="45"/>
      <c r="DZ835" s="45"/>
      <c r="EA835" s="45"/>
      <c r="EB835" s="45"/>
      <c r="EC835" s="45"/>
      <c r="ED835" s="45"/>
      <c r="EE835" s="45"/>
      <c r="EF835" s="45"/>
      <c r="EG835" s="45"/>
      <c r="EH835" s="45"/>
      <c r="EI835" s="45"/>
      <c r="EJ835" s="45"/>
      <c r="EK835" s="45"/>
      <c r="EL835" s="45"/>
      <c r="EM835" s="45"/>
      <c r="EN835" s="45"/>
      <c r="EO835" s="45"/>
      <c r="EP835" s="45"/>
      <c r="EQ835" s="45"/>
      <c r="ER835" s="45"/>
      <c r="ES835" s="45"/>
      <c r="ET835" s="45"/>
      <c r="EU835" s="45"/>
      <c r="EV835" s="8"/>
      <c r="EW835" s="8"/>
      <c r="EX835" s="8"/>
      <c r="EY835" s="8"/>
      <c r="EZ835" s="45"/>
      <c r="FA835" s="45"/>
      <c r="FB835" s="45"/>
      <c r="FC835" s="45"/>
      <c r="FD835" s="45"/>
      <c r="FE835" s="45"/>
      <c r="FF835" s="45"/>
      <c r="FG835" s="45"/>
      <c r="FH835" s="45"/>
      <c r="FI835" s="45"/>
      <c r="FJ835" s="45"/>
      <c r="FK835" s="45"/>
      <c r="FL835" s="45"/>
      <c r="FM835" s="45"/>
      <c r="FN835" s="45"/>
      <c r="FO835" s="45"/>
      <c r="FP835" s="45"/>
      <c r="FQ835" s="45"/>
      <c r="FR835" s="45"/>
      <c r="FS835" s="45"/>
    </row>
    <row r="836" spans="1:175" ht="15.5" x14ac:dyDescent="0.35">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c r="AE836" s="45"/>
      <c r="AF836" s="45"/>
      <c r="AG836" s="45"/>
      <c r="AH836" s="45"/>
      <c r="AI836" s="45"/>
      <c r="AJ836" s="45"/>
      <c r="AK836" s="45"/>
      <c r="AL836" s="45"/>
      <c r="AM836" s="45"/>
      <c r="AN836" s="8"/>
      <c r="AO836" s="8"/>
      <c r="AP836" s="8"/>
      <c r="AQ836" s="8"/>
      <c r="AR836" s="8"/>
      <c r="AS836" s="45"/>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45"/>
      <c r="DD836" s="45"/>
      <c r="DE836" s="45"/>
      <c r="DF836" s="45"/>
      <c r="DG836" s="45"/>
      <c r="DH836" s="45"/>
      <c r="DI836" s="45"/>
      <c r="DJ836" s="45"/>
      <c r="DK836" s="45"/>
      <c r="DL836" s="45"/>
      <c r="DM836" s="45"/>
      <c r="DN836" s="45"/>
      <c r="DO836" s="45"/>
      <c r="DP836" s="45"/>
      <c r="DQ836" s="45"/>
      <c r="DR836" s="45"/>
      <c r="DS836" s="45"/>
      <c r="DT836" s="45"/>
      <c r="DU836" s="45"/>
      <c r="DV836" s="45"/>
      <c r="DW836" s="45"/>
      <c r="DX836" s="45"/>
      <c r="DY836" s="45"/>
      <c r="DZ836" s="45"/>
      <c r="EA836" s="45"/>
      <c r="EB836" s="45"/>
      <c r="EC836" s="45"/>
      <c r="ED836" s="45"/>
      <c r="EE836" s="45"/>
      <c r="EF836" s="45"/>
      <c r="EG836" s="45"/>
      <c r="EH836" s="45"/>
      <c r="EI836" s="45"/>
      <c r="EJ836" s="45"/>
      <c r="EK836" s="45"/>
      <c r="EL836" s="45"/>
      <c r="EM836" s="45"/>
      <c r="EN836" s="45"/>
      <c r="EO836" s="45"/>
      <c r="EP836" s="45"/>
      <c r="EQ836" s="45"/>
      <c r="ER836" s="45"/>
      <c r="ES836" s="45"/>
      <c r="ET836" s="45"/>
      <c r="EU836" s="45"/>
      <c r="EV836" s="8"/>
      <c r="EW836" s="8"/>
      <c r="EX836" s="8"/>
      <c r="EY836" s="8"/>
      <c r="EZ836" s="45"/>
      <c r="FA836" s="45"/>
      <c r="FB836" s="45"/>
      <c r="FC836" s="45"/>
      <c r="FD836" s="45"/>
      <c r="FE836" s="45"/>
      <c r="FF836" s="45"/>
      <c r="FG836" s="45"/>
      <c r="FH836" s="45"/>
      <c r="FI836" s="45"/>
      <c r="FJ836" s="45"/>
      <c r="FK836" s="45"/>
      <c r="FL836" s="45"/>
      <c r="FM836" s="45"/>
      <c r="FN836" s="45"/>
      <c r="FO836" s="45"/>
      <c r="FP836" s="45"/>
      <c r="FQ836" s="45"/>
      <c r="FR836" s="45"/>
      <c r="FS836" s="45"/>
    </row>
    <row r="837" spans="1:175" ht="15.5" x14ac:dyDescent="0.35">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c r="AE837" s="45"/>
      <c r="AF837" s="45"/>
      <c r="AG837" s="45"/>
      <c r="AH837" s="45"/>
      <c r="AI837" s="45"/>
      <c r="AJ837" s="45"/>
      <c r="AK837" s="45"/>
      <c r="AL837" s="45"/>
      <c r="AM837" s="45"/>
      <c r="AN837" s="8"/>
      <c r="AO837" s="8"/>
      <c r="AP837" s="8"/>
      <c r="AQ837" s="8"/>
      <c r="AR837" s="8"/>
      <c r="AS837" s="45"/>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45"/>
      <c r="DD837" s="45"/>
      <c r="DE837" s="45"/>
      <c r="DF837" s="45"/>
      <c r="DG837" s="45"/>
      <c r="DH837" s="45"/>
      <c r="DI837" s="45"/>
      <c r="DJ837" s="45"/>
      <c r="DK837" s="45"/>
      <c r="DL837" s="45"/>
      <c r="DM837" s="45"/>
      <c r="DN837" s="45"/>
      <c r="DO837" s="45"/>
      <c r="DP837" s="45"/>
      <c r="DQ837" s="45"/>
      <c r="DR837" s="45"/>
      <c r="DS837" s="45"/>
      <c r="DT837" s="45"/>
      <c r="DU837" s="45"/>
      <c r="DV837" s="45"/>
      <c r="DW837" s="45"/>
      <c r="DX837" s="45"/>
      <c r="DY837" s="45"/>
      <c r="DZ837" s="45"/>
      <c r="EA837" s="45"/>
      <c r="EB837" s="45"/>
      <c r="EC837" s="45"/>
      <c r="ED837" s="45"/>
      <c r="EE837" s="45"/>
      <c r="EF837" s="45"/>
      <c r="EG837" s="45"/>
      <c r="EH837" s="45"/>
      <c r="EI837" s="45"/>
      <c r="EJ837" s="45"/>
      <c r="EK837" s="45"/>
      <c r="EL837" s="45"/>
      <c r="EM837" s="45"/>
      <c r="EN837" s="45"/>
      <c r="EO837" s="45"/>
      <c r="EP837" s="45"/>
      <c r="EQ837" s="45"/>
      <c r="ER837" s="45"/>
      <c r="ES837" s="45"/>
      <c r="ET837" s="45"/>
      <c r="EU837" s="45"/>
      <c r="EV837" s="8"/>
      <c r="EW837" s="8"/>
      <c r="EX837" s="8"/>
      <c r="EY837" s="8"/>
      <c r="EZ837" s="45"/>
      <c r="FA837" s="45"/>
      <c r="FB837" s="45"/>
      <c r="FC837" s="45"/>
      <c r="FD837" s="45"/>
      <c r="FE837" s="45"/>
      <c r="FF837" s="45"/>
      <c r="FG837" s="45"/>
      <c r="FH837" s="45"/>
      <c r="FI837" s="45"/>
      <c r="FJ837" s="45"/>
      <c r="FK837" s="45"/>
      <c r="FL837" s="45"/>
      <c r="FM837" s="45"/>
      <c r="FN837" s="45"/>
      <c r="FO837" s="45"/>
      <c r="FP837" s="45"/>
      <c r="FQ837" s="45"/>
      <c r="FR837" s="45"/>
      <c r="FS837" s="45"/>
    </row>
    <row r="838" spans="1:175" ht="15.5" x14ac:dyDescent="0.35">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c r="AE838" s="45"/>
      <c r="AF838" s="45"/>
      <c r="AG838" s="45"/>
      <c r="AH838" s="45"/>
      <c r="AI838" s="45"/>
      <c r="AJ838" s="45"/>
      <c r="AK838" s="45"/>
      <c r="AL838" s="45"/>
      <c r="AM838" s="45"/>
      <c r="AN838" s="8"/>
      <c r="AO838" s="8"/>
      <c r="AP838" s="8"/>
      <c r="AQ838" s="8"/>
      <c r="AR838" s="8"/>
      <c r="AS838" s="45"/>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45"/>
      <c r="DD838" s="45"/>
      <c r="DE838" s="45"/>
      <c r="DF838" s="45"/>
      <c r="DG838" s="45"/>
      <c r="DH838" s="45"/>
      <c r="DI838" s="45"/>
      <c r="DJ838" s="45"/>
      <c r="DK838" s="45"/>
      <c r="DL838" s="45"/>
      <c r="DM838" s="45"/>
      <c r="DN838" s="45"/>
      <c r="DO838" s="45"/>
      <c r="DP838" s="45"/>
      <c r="DQ838" s="45"/>
      <c r="DR838" s="45"/>
      <c r="DS838" s="45"/>
      <c r="DT838" s="45"/>
      <c r="DU838" s="45"/>
      <c r="DV838" s="45"/>
      <c r="DW838" s="45"/>
      <c r="DX838" s="45"/>
      <c r="DY838" s="45"/>
      <c r="DZ838" s="45"/>
      <c r="EA838" s="45"/>
      <c r="EB838" s="45"/>
      <c r="EC838" s="45"/>
      <c r="ED838" s="45"/>
      <c r="EE838" s="45"/>
      <c r="EF838" s="45"/>
      <c r="EG838" s="45"/>
      <c r="EH838" s="45"/>
      <c r="EI838" s="45"/>
      <c r="EJ838" s="45"/>
      <c r="EK838" s="45"/>
      <c r="EL838" s="45"/>
      <c r="EM838" s="45"/>
      <c r="EN838" s="45"/>
      <c r="EO838" s="45"/>
      <c r="EP838" s="45"/>
      <c r="EQ838" s="45"/>
      <c r="ER838" s="45"/>
      <c r="ES838" s="45"/>
      <c r="ET838" s="45"/>
      <c r="EU838" s="45"/>
      <c r="EV838" s="8"/>
      <c r="EW838" s="8"/>
      <c r="EX838" s="8"/>
      <c r="EY838" s="8"/>
      <c r="EZ838" s="45"/>
      <c r="FA838" s="45"/>
      <c r="FB838" s="45"/>
      <c r="FC838" s="45"/>
      <c r="FD838" s="45"/>
      <c r="FE838" s="45"/>
      <c r="FF838" s="45"/>
      <c r="FG838" s="45"/>
      <c r="FH838" s="45"/>
      <c r="FI838" s="45"/>
      <c r="FJ838" s="45"/>
      <c r="FK838" s="45"/>
      <c r="FL838" s="45"/>
      <c r="FM838" s="45"/>
      <c r="FN838" s="45"/>
      <c r="FO838" s="45"/>
      <c r="FP838" s="45"/>
      <c r="FQ838" s="45"/>
      <c r="FR838" s="45"/>
      <c r="FS838" s="45"/>
    </row>
    <row r="839" spans="1:175" ht="15.5" x14ac:dyDescent="0.35">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c r="AE839" s="45"/>
      <c r="AF839" s="45"/>
      <c r="AG839" s="45"/>
      <c r="AH839" s="45"/>
      <c r="AI839" s="45"/>
      <c r="AJ839" s="45"/>
      <c r="AK839" s="45"/>
      <c r="AL839" s="45"/>
      <c r="AM839" s="45"/>
      <c r="AN839" s="8"/>
      <c r="AO839" s="8"/>
      <c r="AP839" s="8"/>
      <c r="AQ839" s="8"/>
      <c r="AR839" s="8"/>
      <c r="AS839" s="45"/>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45"/>
      <c r="DD839" s="45"/>
      <c r="DE839" s="45"/>
      <c r="DF839" s="45"/>
      <c r="DG839" s="45"/>
      <c r="DH839" s="45"/>
      <c r="DI839" s="45"/>
      <c r="DJ839" s="45"/>
      <c r="DK839" s="45"/>
      <c r="DL839" s="45"/>
      <c r="DM839" s="45"/>
      <c r="DN839" s="45"/>
      <c r="DO839" s="45"/>
      <c r="DP839" s="45"/>
      <c r="DQ839" s="45"/>
      <c r="DR839" s="45"/>
      <c r="DS839" s="45"/>
      <c r="DT839" s="45"/>
      <c r="DU839" s="45"/>
      <c r="DV839" s="45"/>
      <c r="DW839" s="45"/>
      <c r="DX839" s="45"/>
      <c r="DY839" s="45"/>
      <c r="DZ839" s="45"/>
      <c r="EA839" s="45"/>
      <c r="EB839" s="45"/>
      <c r="EC839" s="45"/>
      <c r="ED839" s="45"/>
      <c r="EE839" s="45"/>
      <c r="EF839" s="45"/>
      <c r="EG839" s="45"/>
      <c r="EH839" s="45"/>
      <c r="EI839" s="45"/>
      <c r="EJ839" s="45"/>
      <c r="EK839" s="45"/>
      <c r="EL839" s="45"/>
      <c r="EM839" s="45"/>
      <c r="EN839" s="45"/>
      <c r="EO839" s="45"/>
      <c r="EP839" s="45"/>
      <c r="EQ839" s="45"/>
      <c r="ER839" s="45"/>
      <c r="ES839" s="45"/>
      <c r="ET839" s="45"/>
      <c r="EU839" s="45"/>
      <c r="EV839" s="8"/>
      <c r="EW839" s="8"/>
      <c r="EX839" s="8"/>
      <c r="EY839" s="8"/>
      <c r="EZ839" s="45"/>
      <c r="FA839" s="45"/>
      <c r="FB839" s="45"/>
      <c r="FC839" s="45"/>
      <c r="FD839" s="45"/>
      <c r="FE839" s="45"/>
      <c r="FF839" s="45"/>
      <c r="FG839" s="45"/>
      <c r="FH839" s="45"/>
      <c r="FI839" s="45"/>
      <c r="FJ839" s="45"/>
      <c r="FK839" s="45"/>
      <c r="FL839" s="45"/>
      <c r="FM839" s="45"/>
      <c r="FN839" s="45"/>
      <c r="FO839" s="45"/>
      <c r="FP839" s="45"/>
      <c r="FQ839" s="45"/>
      <c r="FR839" s="45"/>
      <c r="FS839" s="45"/>
    </row>
    <row r="840" spans="1:175" ht="15.5" x14ac:dyDescent="0.35">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c r="AE840" s="45"/>
      <c r="AF840" s="45"/>
      <c r="AG840" s="45"/>
      <c r="AH840" s="45"/>
      <c r="AI840" s="45"/>
      <c r="AJ840" s="45"/>
      <c r="AK840" s="45"/>
      <c r="AL840" s="45"/>
      <c r="AM840" s="45"/>
      <c r="AN840" s="8"/>
      <c r="AO840" s="8"/>
      <c r="AP840" s="8"/>
      <c r="AQ840" s="8"/>
      <c r="AR840" s="8"/>
      <c r="AS840" s="45"/>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45"/>
      <c r="DD840" s="45"/>
      <c r="DE840" s="45"/>
      <c r="DF840" s="45"/>
      <c r="DG840" s="45"/>
      <c r="DH840" s="45"/>
      <c r="DI840" s="45"/>
      <c r="DJ840" s="45"/>
      <c r="DK840" s="45"/>
      <c r="DL840" s="45"/>
      <c r="DM840" s="45"/>
      <c r="DN840" s="45"/>
      <c r="DO840" s="45"/>
      <c r="DP840" s="45"/>
      <c r="DQ840" s="45"/>
      <c r="DR840" s="45"/>
      <c r="DS840" s="45"/>
      <c r="DT840" s="45"/>
      <c r="DU840" s="45"/>
      <c r="DV840" s="45"/>
      <c r="DW840" s="45"/>
      <c r="DX840" s="45"/>
      <c r="DY840" s="45"/>
      <c r="DZ840" s="45"/>
      <c r="EA840" s="45"/>
      <c r="EB840" s="45"/>
      <c r="EC840" s="45"/>
      <c r="ED840" s="45"/>
      <c r="EE840" s="45"/>
      <c r="EF840" s="45"/>
      <c r="EG840" s="45"/>
      <c r="EH840" s="45"/>
      <c r="EI840" s="45"/>
      <c r="EJ840" s="45"/>
      <c r="EK840" s="45"/>
      <c r="EL840" s="45"/>
      <c r="EM840" s="45"/>
      <c r="EN840" s="45"/>
      <c r="EO840" s="45"/>
      <c r="EP840" s="45"/>
      <c r="EQ840" s="45"/>
      <c r="ER840" s="45"/>
      <c r="ES840" s="45"/>
      <c r="ET840" s="45"/>
      <c r="EU840" s="45"/>
      <c r="EV840" s="8"/>
      <c r="EW840" s="8"/>
      <c r="EX840" s="8"/>
      <c r="EY840" s="8"/>
      <c r="EZ840" s="45"/>
      <c r="FA840" s="45"/>
      <c r="FB840" s="45"/>
      <c r="FC840" s="45"/>
      <c r="FD840" s="45"/>
      <c r="FE840" s="45"/>
      <c r="FF840" s="45"/>
      <c r="FG840" s="45"/>
      <c r="FH840" s="45"/>
      <c r="FI840" s="45"/>
      <c r="FJ840" s="45"/>
      <c r="FK840" s="45"/>
      <c r="FL840" s="45"/>
      <c r="FM840" s="45"/>
      <c r="FN840" s="45"/>
      <c r="FO840" s="45"/>
      <c r="FP840" s="45"/>
      <c r="FQ840" s="45"/>
      <c r="FR840" s="45"/>
      <c r="FS840" s="45"/>
    </row>
    <row r="841" spans="1:175" ht="15.5" x14ac:dyDescent="0.35">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c r="AE841" s="45"/>
      <c r="AF841" s="45"/>
      <c r="AG841" s="45"/>
      <c r="AH841" s="45"/>
      <c r="AI841" s="45"/>
      <c r="AJ841" s="45"/>
      <c r="AK841" s="45"/>
      <c r="AL841" s="45"/>
      <c r="AM841" s="45"/>
      <c r="AN841" s="8"/>
      <c r="AO841" s="8"/>
      <c r="AP841" s="8"/>
      <c r="AQ841" s="8"/>
      <c r="AR841" s="8"/>
      <c r="AS841" s="45"/>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45"/>
      <c r="DD841" s="45"/>
      <c r="DE841" s="45"/>
      <c r="DF841" s="45"/>
      <c r="DG841" s="45"/>
      <c r="DH841" s="45"/>
      <c r="DI841" s="45"/>
      <c r="DJ841" s="45"/>
      <c r="DK841" s="45"/>
      <c r="DL841" s="45"/>
      <c r="DM841" s="45"/>
      <c r="DN841" s="45"/>
      <c r="DO841" s="45"/>
      <c r="DP841" s="45"/>
      <c r="DQ841" s="45"/>
      <c r="DR841" s="45"/>
      <c r="DS841" s="45"/>
      <c r="DT841" s="45"/>
      <c r="DU841" s="45"/>
      <c r="DV841" s="45"/>
      <c r="DW841" s="45"/>
      <c r="DX841" s="45"/>
      <c r="DY841" s="45"/>
      <c r="DZ841" s="45"/>
      <c r="EA841" s="45"/>
      <c r="EB841" s="45"/>
      <c r="EC841" s="45"/>
      <c r="ED841" s="45"/>
      <c r="EE841" s="45"/>
      <c r="EF841" s="45"/>
      <c r="EG841" s="45"/>
      <c r="EH841" s="45"/>
      <c r="EI841" s="45"/>
      <c r="EJ841" s="45"/>
      <c r="EK841" s="45"/>
      <c r="EL841" s="45"/>
      <c r="EM841" s="45"/>
      <c r="EN841" s="45"/>
      <c r="EO841" s="45"/>
      <c r="EP841" s="45"/>
      <c r="EQ841" s="45"/>
      <c r="ER841" s="45"/>
      <c r="ES841" s="45"/>
      <c r="ET841" s="45"/>
      <c r="EU841" s="45"/>
      <c r="EV841" s="8"/>
      <c r="EW841" s="8"/>
      <c r="EX841" s="8"/>
      <c r="EY841" s="8"/>
      <c r="EZ841" s="45"/>
      <c r="FA841" s="45"/>
      <c r="FB841" s="45"/>
      <c r="FC841" s="45"/>
      <c r="FD841" s="45"/>
      <c r="FE841" s="45"/>
      <c r="FF841" s="45"/>
      <c r="FG841" s="45"/>
      <c r="FH841" s="45"/>
      <c r="FI841" s="45"/>
      <c r="FJ841" s="45"/>
      <c r="FK841" s="45"/>
      <c r="FL841" s="45"/>
      <c r="FM841" s="45"/>
      <c r="FN841" s="45"/>
      <c r="FO841" s="45"/>
      <c r="FP841" s="45"/>
      <c r="FQ841" s="45"/>
      <c r="FR841" s="45"/>
      <c r="FS841" s="45"/>
    </row>
    <row r="842" spans="1:175" ht="15.5" x14ac:dyDescent="0.35">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c r="AE842" s="45"/>
      <c r="AF842" s="45"/>
      <c r="AG842" s="45"/>
      <c r="AH842" s="45"/>
      <c r="AI842" s="45"/>
      <c r="AJ842" s="45"/>
      <c r="AK842" s="45"/>
      <c r="AL842" s="45"/>
      <c r="AM842" s="45"/>
      <c r="AN842" s="8"/>
      <c r="AO842" s="8"/>
      <c r="AP842" s="8"/>
      <c r="AQ842" s="8"/>
      <c r="AR842" s="8"/>
      <c r="AS842" s="45"/>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45"/>
      <c r="DD842" s="45"/>
      <c r="DE842" s="45"/>
      <c r="DF842" s="45"/>
      <c r="DG842" s="45"/>
      <c r="DH842" s="45"/>
      <c r="DI842" s="45"/>
      <c r="DJ842" s="45"/>
      <c r="DK842" s="45"/>
      <c r="DL842" s="45"/>
      <c r="DM842" s="45"/>
      <c r="DN842" s="45"/>
      <c r="DO842" s="45"/>
      <c r="DP842" s="45"/>
      <c r="DQ842" s="45"/>
      <c r="DR842" s="45"/>
      <c r="DS842" s="45"/>
      <c r="DT842" s="45"/>
      <c r="DU842" s="45"/>
      <c r="DV842" s="45"/>
      <c r="DW842" s="45"/>
      <c r="DX842" s="45"/>
      <c r="DY842" s="45"/>
      <c r="DZ842" s="45"/>
      <c r="EA842" s="45"/>
      <c r="EB842" s="45"/>
      <c r="EC842" s="45"/>
      <c r="ED842" s="45"/>
      <c r="EE842" s="45"/>
      <c r="EF842" s="45"/>
      <c r="EG842" s="45"/>
      <c r="EH842" s="45"/>
      <c r="EI842" s="45"/>
      <c r="EJ842" s="45"/>
      <c r="EK842" s="45"/>
      <c r="EL842" s="45"/>
      <c r="EM842" s="45"/>
      <c r="EN842" s="45"/>
      <c r="EO842" s="45"/>
      <c r="EP842" s="45"/>
      <c r="EQ842" s="45"/>
      <c r="ER842" s="45"/>
      <c r="ES842" s="45"/>
      <c r="ET842" s="45"/>
      <c r="EU842" s="45"/>
      <c r="EV842" s="8"/>
      <c r="EW842" s="8"/>
      <c r="EX842" s="8"/>
      <c r="EY842" s="8"/>
      <c r="EZ842" s="45"/>
      <c r="FA842" s="45"/>
      <c r="FB842" s="45"/>
      <c r="FC842" s="45"/>
      <c r="FD842" s="45"/>
      <c r="FE842" s="45"/>
      <c r="FF842" s="45"/>
      <c r="FG842" s="45"/>
      <c r="FH842" s="45"/>
      <c r="FI842" s="45"/>
      <c r="FJ842" s="45"/>
      <c r="FK842" s="45"/>
      <c r="FL842" s="45"/>
      <c r="FM842" s="45"/>
      <c r="FN842" s="45"/>
      <c r="FO842" s="45"/>
      <c r="FP842" s="45"/>
      <c r="FQ842" s="45"/>
      <c r="FR842" s="45"/>
      <c r="FS842" s="45"/>
    </row>
    <row r="843" spans="1:175" ht="15.5" x14ac:dyDescent="0.35">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c r="AE843" s="45"/>
      <c r="AF843" s="45"/>
      <c r="AG843" s="45"/>
      <c r="AH843" s="45"/>
      <c r="AI843" s="45"/>
      <c r="AJ843" s="45"/>
      <c r="AK843" s="45"/>
      <c r="AL843" s="45"/>
      <c r="AM843" s="45"/>
      <c r="AN843" s="8"/>
      <c r="AO843" s="8"/>
      <c r="AP843" s="8"/>
      <c r="AQ843" s="8"/>
      <c r="AR843" s="8"/>
      <c r="AS843" s="45"/>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45"/>
      <c r="DD843" s="45"/>
      <c r="DE843" s="45"/>
      <c r="DF843" s="45"/>
      <c r="DG843" s="45"/>
      <c r="DH843" s="45"/>
      <c r="DI843" s="45"/>
      <c r="DJ843" s="45"/>
      <c r="DK843" s="45"/>
      <c r="DL843" s="45"/>
      <c r="DM843" s="45"/>
      <c r="DN843" s="45"/>
      <c r="DO843" s="45"/>
      <c r="DP843" s="45"/>
      <c r="DQ843" s="45"/>
      <c r="DR843" s="45"/>
      <c r="DS843" s="45"/>
      <c r="DT843" s="45"/>
      <c r="DU843" s="45"/>
      <c r="DV843" s="45"/>
      <c r="DW843" s="45"/>
      <c r="DX843" s="45"/>
      <c r="DY843" s="45"/>
      <c r="DZ843" s="45"/>
      <c r="EA843" s="45"/>
      <c r="EB843" s="45"/>
      <c r="EC843" s="45"/>
      <c r="ED843" s="45"/>
      <c r="EE843" s="45"/>
      <c r="EF843" s="45"/>
      <c r="EG843" s="45"/>
      <c r="EH843" s="45"/>
      <c r="EI843" s="45"/>
      <c r="EJ843" s="45"/>
      <c r="EK843" s="45"/>
      <c r="EL843" s="45"/>
      <c r="EM843" s="45"/>
      <c r="EN843" s="45"/>
      <c r="EO843" s="45"/>
      <c r="EP843" s="45"/>
      <c r="EQ843" s="45"/>
      <c r="ER843" s="45"/>
      <c r="ES843" s="45"/>
      <c r="ET843" s="45"/>
      <c r="EU843" s="45"/>
      <c r="EV843" s="8"/>
      <c r="EW843" s="8"/>
      <c r="EX843" s="8"/>
      <c r="EY843" s="8"/>
      <c r="EZ843" s="45"/>
      <c r="FA843" s="45"/>
      <c r="FB843" s="45"/>
      <c r="FC843" s="45"/>
      <c r="FD843" s="45"/>
      <c r="FE843" s="45"/>
      <c r="FF843" s="45"/>
      <c r="FG843" s="45"/>
      <c r="FH843" s="45"/>
      <c r="FI843" s="45"/>
      <c r="FJ843" s="45"/>
      <c r="FK843" s="45"/>
      <c r="FL843" s="45"/>
      <c r="FM843" s="45"/>
      <c r="FN843" s="45"/>
      <c r="FO843" s="45"/>
      <c r="FP843" s="45"/>
      <c r="FQ843" s="45"/>
      <c r="FR843" s="45"/>
      <c r="FS843" s="45"/>
    </row>
    <row r="844" spans="1:175" ht="15.5" x14ac:dyDescent="0.35">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c r="AE844" s="45"/>
      <c r="AF844" s="45"/>
      <c r="AG844" s="45"/>
      <c r="AH844" s="45"/>
      <c r="AI844" s="45"/>
      <c r="AJ844" s="45"/>
      <c r="AK844" s="45"/>
      <c r="AL844" s="45"/>
      <c r="AM844" s="45"/>
      <c r="AN844" s="8"/>
      <c r="AO844" s="8"/>
      <c r="AP844" s="8"/>
      <c r="AQ844" s="8"/>
      <c r="AR844" s="8"/>
      <c r="AS844" s="45"/>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45"/>
      <c r="DD844" s="45"/>
      <c r="DE844" s="45"/>
      <c r="DF844" s="45"/>
      <c r="DG844" s="45"/>
      <c r="DH844" s="45"/>
      <c r="DI844" s="45"/>
      <c r="DJ844" s="45"/>
      <c r="DK844" s="45"/>
      <c r="DL844" s="45"/>
      <c r="DM844" s="45"/>
      <c r="DN844" s="45"/>
      <c r="DO844" s="45"/>
      <c r="DP844" s="45"/>
      <c r="DQ844" s="45"/>
      <c r="DR844" s="45"/>
      <c r="DS844" s="45"/>
      <c r="DT844" s="45"/>
      <c r="DU844" s="45"/>
      <c r="DV844" s="45"/>
      <c r="DW844" s="45"/>
      <c r="DX844" s="45"/>
      <c r="DY844" s="45"/>
      <c r="DZ844" s="45"/>
      <c r="EA844" s="45"/>
      <c r="EB844" s="45"/>
      <c r="EC844" s="45"/>
      <c r="ED844" s="45"/>
      <c r="EE844" s="45"/>
      <c r="EF844" s="45"/>
      <c r="EG844" s="45"/>
      <c r="EH844" s="45"/>
      <c r="EI844" s="45"/>
      <c r="EJ844" s="45"/>
      <c r="EK844" s="45"/>
      <c r="EL844" s="45"/>
      <c r="EM844" s="45"/>
      <c r="EN844" s="45"/>
      <c r="EO844" s="45"/>
      <c r="EP844" s="45"/>
      <c r="EQ844" s="45"/>
      <c r="ER844" s="45"/>
      <c r="ES844" s="45"/>
      <c r="ET844" s="45"/>
      <c r="EU844" s="45"/>
      <c r="EV844" s="8"/>
      <c r="EW844" s="8"/>
      <c r="EX844" s="8"/>
      <c r="EY844" s="8"/>
      <c r="EZ844" s="45"/>
      <c r="FA844" s="45"/>
      <c r="FB844" s="45"/>
      <c r="FC844" s="45"/>
      <c r="FD844" s="45"/>
      <c r="FE844" s="45"/>
      <c r="FF844" s="45"/>
      <c r="FG844" s="45"/>
      <c r="FH844" s="45"/>
      <c r="FI844" s="45"/>
      <c r="FJ844" s="45"/>
      <c r="FK844" s="45"/>
      <c r="FL844" s="45"/>
      <c r="FM844" s="45"/>
      <c r="FN844" s="45"/>
      <c r="FO844" s="45"/>
      <c r="FP844" s="45"/>
      <c r="FQ844" s="45"/>
      <c r="FR844" s="45"/>
      <c r="FS844" s="45"/>
    </row>
    <row r="845" spans="1:175" ht="15.5" x14ac:dyDescent="0.35">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c r="AE845" s="45"/>
      <c r="AF845" s="45"/>
      <c r="AG845" s="45"/>
      <c r="AH845" s="45"/>
      <c r="AI845" s="45"/>
      <c r="AJ845" s="45"/>
      <c r="AK845" s="45"/>
      <c r="AL845" s="45"/>
      <c r="AM845" s="45"/>
      <c r="AN845" s="8"/>
      <c r="AO845" s="8"/>
      <c r="AP845" s="8"/>
      <c r="AQ845" s="8"/>
      <c r="AR845" s="8"/>
      <c r="AS845" s="45"/>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45"/>
      <c r="DD845" s="45"/>
      <c r="DE845" s="45"/>
      <c r="DF845" s="45"/>
      <c r="DG845" s="45"/>
      <c r="DH845" s="45"/>
      <c r="DI845" s="45"/>
      <c r="DJ845" s="45"/>
      <c r="DK845" s="45"/>
      <c r="DL845" s="45"/>
      <c r="DM845" s="45"/>
      <c r="DN845" s="45"/>
      <c r="DO845" s="45"/>
      <c r="DP845" s="45"/>
      <c r="DQ845" s="45"/>
      <c r="DR845" s="45"/>
      <c r="DS845" s="45"/>
      <c r="DT845" s="45"/>
      <c r="DU845" s="45"/>
      <c r="DV845" s="45"/>
      <c r="DW845" s="45"/>
      <c r="DX845" s="45"/>
      <c r="DY845" s="45"/>
      <c r="DZ845" s="45"/>
      <c r="EA845" s="45"/>
      <c r="EB845" s="45"/>
      <c r="EC845" s="45"/>
      <c r="ED845" s="45"/>
      <c r="EE845" s="45"/>
      <c r="EF845" s="45"/>
      <c r="EG845" s="45"/>
      <c r="EH845" s="45"/>
      <c r="EI845" s="45"/>
      <c r="EJ845" s="45"/>
      <c r="EK845" s="45"/>
      <c r="EL845" s="45"/>
      <c r="EM845" s="45"/>
      <c r="EN845" s="45"/>
      <c r="EO845" s="45"/>
      <c r="EP845" s="45"/>
      <c r="EQ845" s="45"/>
      <c r="ER845" s="45"/>
      <c r="ES845" s="45"/>
      <c r="ET845" s="45"/>
      <c r="EU845" s="45"/>
      <c r="EV845" s="8"/>
      <c r="EW845" s="8"/>
      <c r="EX845" s="8"/>
      <c r="EY845" s="8"/>
      <c r="EZ845" s="45"/>
      <c r="FA845" s="45"/>
      <c r="FB845" s="45"/>
      <c r="FC845" s="45"/>
      <c r="FD845" s="45"/>
      <c r="FE845" s="45"/>
      <c r="FF845" s="45"/>
      <c r="FG845" s="45"/>
      <c r="FH845" s="45"/>
      <c r="FI845" s="45"/>
      <c r="FJ845" s="45"/>
      <c r="FK845" s="45"/>
      <c r="FL845" s="45"/>
      <c r="FM845" s="45"/>
      <c r="FN845" s="45"/>
      <c r="FO845" s="45"/>
      <c r="FP845" s="45"/>
      <c r="FQ845" s="45"/>
      <c r="FR845" s="45"/>
      <c r="FS845" s="45"/>
    </row>
    <row r="846" spans="1:175" ht="15.5" x14ac:dyDescent="0.35">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c r="AL846" s="45"/>
      <c r="AM846" s="45"/>
      <c r="AN846" s="8"/>
      <c r="AO846" s="8"/>
      <c r="AP846" s="8"/>
      <c r="AQ846" s="8"/>
      <c r="AR846" s="8"/>
      <c r="AS846" s="45"/>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45"/>
      <c r="DD846" s="45"/>
      <c r="DE846" s="45"/>
      <c r="DF846" s="45"/>
      <c r="DG846" s="45"/>
      <c r="DH846" s="45"/>
      <c r="DI846" s="45"/>
      <c r="DJ846" s="45"/>
      <c r="DK846" s="45"/>
      <c r="DL846" s="45"/>
      <c r="DM846" s="45"/>
      <c r="DN846" s="45"/>
      <c r="DO846" s="45"/>
      <c r="DP846" s="45"/>
      <c r="DQ846" s="45"/>
      <c r="DR846" s="45"/>
      <c r="DS846" s="45"/>
      <c r="DT846" s="45"/>
      <c r="DU846" s="45"/>
      <c r="DV846" s="45"/>
      <c r="DW846" s="45"/>
      <c r="DX846" s="45"/>
      <c r="DY846" s="45"/>
      <c r="DZ846" s="45"/>
      <c r="EA846" s="45"/>
      <c r="EB846" s="45"/>
      <c r="EC846" s="45"/>
      <c r="ED846" s="45"/>
      <c r="EE846" s="45"/>
      <c r="EF846" s="45"/>
      <c r="EG846" s="45"/>
      <c r="EH846" s="45"/>
      <c r="EI846" s="45"/>
      <c r="EJ846" s="45"/>
      <c r="EK846" s="45"/>
      <c r="EL846" s="45"/>
      <c r="EM846" s="45"/>
      <c r="EN846" s="45"/>
      <c r="EO846" s="45"/>
      <c r="EP846" s="45"/>
      <c r="EQ846" s="45"/>
      <c r="ER846" s="45"/>
      <c r="ES846" s="45"/>
      <c r="ET846" s="45"/>
      <c r="EU846" s="45"/>
      <c r="EV846" s="8"/>
      <c r="EW846" s="8"/>
      <c r="EX846" s="8"/>
      <c r="EY846" s="8"/>
      <c r="EZ846" s="45"/>
      <c r="FA846" s="45"/>
      <c r="FB846" s="45"/>
      <c r="FC846" s="45"/>
      <c r="FD846" s="45"/>
      <c r="FE846" s="45"/>
      <c r="FF846" s="45"/>
      <c r="FG846" s="45"/>
      <c r="FH846" s="45"/>
      <c r="FI846" s="45"/>
      <c r="FJ846" s="45"/>
      <c r="FK846" s="45"/>
      <c r="FL846" s="45"/>
      <c r="FM846" s="45"/>
      <c r="FN846" s="45"/>
      <c r="FO846" s="45"/>
      <c r="FP846" s="45"/>
      <c r="FQ846" s="45"/>
      <c r="FR846" s="45"/>
      <c r="FS846" s="45"/>
    </row>
    <row r="847" spans="1:175" ht="15.5" x14ac:dyDescent="0.35">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c r="AL847" s="45"/>
      <c r="AM847" s="45"/>
      <c r="AN847" s="8"/>
      <c r="AO847" s="8"/>
      <c r="AP847" s="8"/>
      <c r="AQ847" s="8"/>
      <c r="AR847" s="8"/>
      <c r="AS847" s="45"/>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45"/>
      <c r="DD847" s="45"/>
      <c r="DE847" s="45"/>
      <c r="DF847" s="45"/>
      <c r="DG847" s="45"/>
      <c r="DH847" s="45"/>
      <c r="DI847" s="45"/>
      <c r="DJ847" s="45"/>
      <c r="DK847" s="45"/>
      <c r="DL847" s="45"/>
      <c r="DM847" s="45"/>
      <c r="DN847" s="45"/>
      <c r="DO847" s="45"/>
      <c r="DP847" s="45"/>
      <c r="DQ847" s="45"/>
      <c r="DR847" s="45"/>
      <c r="DS847" s="45"/>
      <c r="DT847" s="45"/>
      <c r="DU847" s="45"/>
      <c r="DV847" s="45"/>
      <c r="DW847" s="45"/>
      <c r="DX847" s="45"/>
      <c r="DY847" s="45"/>
      <c r="DZ847" s="45"/>
      <c r="EA847" s="45"/>
      <c r="EB847" s="45"/>
      <c r="EC847" s="45"/>
      <c r="ED847" s="45"/>
      <c r="EE847" s="45"/>
      <c r="EF847" s="45"/>
      <c r="EG847" s="45"/>
      <c r="EH847" s="45"/>
      <c r="EI847" s="45"/>
      <c r="EJ847" s="45"/>
      <c r="EK847" s="45"/>
      <c r="EL847" s="45"/>
      <c r="EM847" s="45"/>
      <c r="EN847" s="45"/>
      <c r="EO847" s="45"/>
      <c r="EP847" s="45"/>
      <c r="EQ847" s="45"/>
      <c r="ER847" s="45"/>
      <c r="ES847" s="45"/>
      <c r="ET847" s="45"/>
      <c r="EU847" s="45"/>
      <c r="EV847" s="8"/>
      <c r="EW847" s="8"/>
      <c r="EX847" s="8"/>
      <c r="EY847" s="8"/>
      <c r="EZ847" s="45"/>
      <c r="FA847" s="45"/>
      <c r="FB847" s="45"/>
      <c r="FC847" s="45"/>
      <c r="FD847" s="45"/>
      <c r="FE847" s="45"/>
      <c r="FF847" s="45"/>
      <c r="FG847" s="45"/>
      <c r="FH847" s="45"/>
      <c r="FI847" s="45"/>
      <c r="FJ847" s="45"/>
      <c r="FK847" s="45"/>
      <c r="FL847" s="45"/>
      <c r="FM847" s="45"/>
      <c r="FN847" s="45"/>
      <c r="FO847" s="45"/>
      <c r="FP847" s="45"/>
      <c r="FQ847" s="45"/>
      <c r="FR847" s="45"/>
      <c r="FS847" s="45"/>
    </row>
    <row r="848" spans="1:175" ht="15.5" x14ac:dyDescent="0.35">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c r="AE848" s="45"/>
      <c r="AF848" s="45"/>
      <c r="AG848" s="45"/>
      <c r="AH848" s="45"/>
      <c r="AI848" s="45"/>
      <c r="AJ848" s="45"/>
      <c r="AK848" s="45"/>
      <c r="AL848" s="45"/>
      <c r="AM848" s="45"/>
      <c r="AN848" s="8"/>
      <c r="AO848" s="8"/>
      <c r="AP848" s="8"/>
      <c r="AQ848" s="8"/>
      <c r="AR848" s="8"/>
      <c r="AS848" s="45"/>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45"/>
      <c r="DD848" s="45"/>
      <c r="DE848" s="45"/>
      <c r="DF848" s="45"/>
      <c r="DG848" s="45"/>
      <c r="DH848" s="45"/>
      <c r="DI848" s="45"/>
      <c r="DJ848" s="45"/>
      <c r="DK848" s="45"/>
      <c r="DL848" s="45"/>
      <c r="DM848" s="45"/>
      <c r="DN848" s="45"/>
      <c r="DO848" s="45"/>
      <c r="DP848" s="45"/>
      <c r="DQ848" s="45"/>
      <c r="DR848" s="45"/>
      <c r="DS848" s="45"/>
      <c r="DT848" s="45"/>
      <c r="DU848" s="45"/>
      <c r="DV848" s="45"/>
      <c r="DW848" s="45"/>
      <c r="DX848" s="45"/>
      <c r="DY848" s="45"/>
      <c r="DZ848" s="45"/>
      <c r="EA848" s="45"/>
      <c r="EB848" s="45"/>
      <c r="EC848" s="45"/>
      <c r="ED848" s="45"/>
      <c r="EE848" s="45"/>
      <c r="EF848" s="45"/>
      <c r="EG848" s="45"/>
      <c r="EH848" s="45"/>
      <c r="EI848" s="45"/>
      <c r="EJ848" s="45"/>
      <c r="EK848" s="45"/>
      <c r="EL848" s="45"/>
      <c r="EM848" s="45"/>
      <c r="EN848" s="45"/>
      <c r="EO848" s="45"/>
      <c r="EP848" s="45"/>
      <c r="EQ848" s="45"/>
      <c r="ER848" s="45"/>
      <c r="ES848" s="45"/>
      <c r="ET848" s="45"/>
      <c r="EU848" s="45"/>
      <c r="EV848" s="8"/>
      <c r="EW848" s="8"/>
      <c r="EX848" s="8"/>
      <c r="EY848" s="8"/>
      <c r="EZ848" s="45"/>
      <c r="FA848" s="45"/>
      <c r="FB848" s="45"/>
      <c r="FC848" s="45"/>
      <c r="FD848" s="45"/>
      <c r="FE848" s="45"/>
      <c r="FF848" s="45"/>
      <c r="FG848" s="45"/>
      <c r="FH848" s="45"/>
      <c r="FI848" s="45"/>
      <c r="FJ848" s="45"/>
      <c r="FK848" s="45"/>
      <c r="FL848" s="45"/>
      <c r="FM848" s="45"/>
      <c r="FN848" s="45"/>
      <c r="FO848" s="45"/>
      <c r="FP848" s="45"/>
      <c r="FQ848" s="45"/>
      <c r="FR848" s="45"/>
      <c r="FS848" s="45"/>
    </row>
    <row r="849" spans="1:175" ht="15.5" x14ac:dyDescent="0.35">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c r="AE849" s="45"/>
      <c r="AF849" s="45"/>
      <c r="AG849" s="45"/>
      <c r="AH849" s="45"/>
      <c r="AI849" s="45"/>
      <c r="AJ849" s="45"/>
      <c r="AK849" s="45"/>
      <c r="AL849" s="45"/>
      <c r="AM849" s="45"/>
      <c r="AN849" s="8"/>
      <c r="AO849" s="8"/>
      <c r="AP849" s="8"/>
      <c r="AQ849" s="8"/>
      <c r="AR849" s="8"/>
      <c r="AS849" s="45"/>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45"/>
      <c r="DD849" s="45"/>
      <c r="DE849" s="45"/>
      <c r="DF849" s="45"/>
      <c r="DG849" s="45"/>
      <c r="DH849" s="45"/>
      <c r="DI849" s="45"/>
      <c r="DJ849" s="45"/>
      <c r="DK849" s="45"/>
      <c r="DL849" s="45"/>
      <c r="DM849" s="45"/>
      <c r="DN849" s="45"/>
      <c r="DO849" s="45"/>
      <c r="DP849" s="45"/>
      <c r="DQ849" s="45"/>
      <c r="DR849" s="45"/>
      <c r="DS849" s="45"/>
      <c r="DT849" s="45"/>
      <c r="DU849" s="45"/>
      <c r="DV849" s="45"/>
      <c r="DW849" s="45"/>
      <c r="DX849" s="45"/>
      <c r="DY849" s="45"/>
      <c r="DZ849" s="45"/>
      <c r="EA849" s="45"/>
      <c r="EB849" s="45"/>
      <c r="EC849" s="45"/>
      <c r="ED849" s="45"/>
      <c r="EE849" s="45"/>
      <c r="EF849" s="45"/>
      <c r="EG849" s="45"/>
      <c r="EH849" s="45"/>
      <c r="EI849" s="45"/>
      <c r="EJ849" s="45"/>
      <c r="EK849" s="45"/>
      <c r="EL849" s="45"/>
      <c r="EM849" s="45"/>
      <c r="EN849" s="45"/>
      <c r="EO849" s="45"/>
      <c r="EP849" s="45"/>
      <c r="EQ849" s="45"/>
      <c r="ER849" s="45"/>
      <c r="ES849" s="45"/>
      <c r="ET849" s="45"/>
      <c r="EU849" s="45"/>
      <c r="EV849" s="8"/>
      <c r="EW849" s="8"/>
      <c r="EX849" s="8"/>
      <c r="EY849" s="8"/>
      <c r="EZ849" s="45"/>
      <c r="FA849" s="45"/>
      <c r="FB849" s="45"/>
      <c r="FC849" s="45"/>
      <c r="FD849" s="45"/>
      <c r="FE849" s="45"/>
      <c r="FF849" s="45"/>
      <c r="FG849" s="45"/>
      <c r="FH849" s="45"/>
      <c r="FI849" s="45"/>
      <c r="FJ849" s="45"/>
      <c r="FK849" s="45"/>
      <c r="FL849" s="45"/>
      <c r="FM849" s="45"/>
      <c r="FN849" s="45"/>
      <c r="FO849" s="45"/>
      <c r="FP849" s="45"/>
      <c r="FQ849" s="45"/>
      <c r="FR849" s="45"/>
      <c r="FS849" s="45"/>
    </row>
    <row r="850" spans="1:175" ht="15.5" x14ac:dyDescent="0.35">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c r="AE850" s="45"/>
      <c r="AF850" s="45"/>
      <c r="AG850" s="45"/>
      <c r="AH850" s="45"/>
      <c r="AI850" s="45"/>
      <c r="AJ850" s="45"/>
      <c r="AK850" s="45"/>
      <c r="AL850" s="45"/>
      <c r="AM850" s="45"/>
      <c r="AN850" s="8"/>
      <c r="AO850" s="8"/>
      <c r="AP850" s="8"/>
      <c r="AQ850" s="8"/>
      <c r="AR850" s="8"/>
      <c r="AS850" s="45"/>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45"/>
      <c r="DD850" s="45"/>
      <c r="DE850" s="45"/>
      <c r="DF850" s="45"/>
      <c r="DG850" s="45"/>
      <c r="DH850" s="45"/>
      <c r="DI850" s="45"/>
      <c r="DJ850" s="45"/>
      <c r="DK850" s="45"/>
      <c r="DL850" s="45"/>
      <c r="DM850" s="45"/>
      <c r="DN850" s="45"/>
      <c r="DO850" s="45"/>
      <c r="DP850" s="45"/>
      <c r="DQ850" s="45"/>
      <c r="DR850" s="45"/>
      <c r="DS850" s="45"/>
      <c r="DT850" s="45"/>
      <c r="DU850" s="45"/>
      <c r="DV850" s="45"/>
      <c r="DW850" s="45"/>
      <c r="DX850" s="45"/>
      <c r="DY850" s="45"/>
      <c r="DZ850" s="45"/>
      <c r="EA850" s="45"/>
      <c r="EB850" s="45"/>
      <c r="EC850" s="45"/>
      <c r="ED850" s="45"/>
      <c r="EE850" s="45"/>
      <c r="EF850" s="45"/>
      <c r="EG850" s="45"/>
      <c r="EH850" s="45"/>
      <c r="EI850" s="45"/>
      <c r="EJ850" s="45"/>
      <c r="EK850" s="45"/>
      <c r="EL850" s="45"/>
      <c r="EM850" s="45"/>
      <c r="EN850" s="45"/>
      <c r="EO850" s="45"/>
      <c r="EP850" s="45"/>
      <c r="EQ850" s="45"/>
      <c r="ER850" s="45"/>
      <c r="ES850" s="45"/>
      <c r="ET850" s="45"/>
      <c r="EU850" s="45"/>
      <c r="EV850" s="8"/>
      <c r="EW850" s="8"/>
      <c r="EX850" s="8"/>
      <c r="EY850" s="8"/>
      <c r="EZ850" s="45"/>
      <c r="FA850" s="45"/>
      <c r="FB850" s="45"/>
      <c r="FC850" s="45"/>
      <c r="FD850" s="45"/>
      <c r="FE850" s="45"/>
      <c r="FF850" s="45"/>
      <c r="FG850" s="45"/>
      <c r="FH850" s="45"/>
      <c r="FI850" s="45"/>
      <c r="FJ850" s="45"/>
      <c r="FK850" s="45"/>
      <c r="FL850" s="45"/>
      <c r="FM850" s="45"/>
      <c r="FN850" s="45"/>
      <c r="FO850" s="45"/>
      <c r="FP850" s="45"/>
      <c r="FQ850" s="45"/>
      <c r="FR850" s="45"/>
      <c r="FS850" s="45"/>
    </row>
    <row r="851" spans="1:175" ht="15.5" x14ac:dyDescent="0.35">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c r="AE851" s="45"/>
      <c r="AF851" s="45"/>
      <c r="AG851" s="45"/>
      <c r="AH851" s="45"/>
      <c r="AI851" s="45"/>
      <c r="AJ851" s="45"/>
      <c r="AK851" s="45"/>
      <c r="AL851" s="45"/>
      <c r="AM851" s="45"/>
      <c r="AN851" s="8"/>
      <c r="AO851" s="8"/>
      <c r="AP851" s="8"/>
      <c r="AQ851" s="8"/>
      <c r="AR851" s="8"/>
      <c r="AS851" s="45"/>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45"/>
      <c r="DD851" s="45"/>
      <c r="DE851" s="45"/>
      <c r="DF851" s="45"/>
      <c r="DG851" s="45"/>
      <c r="DH851" s="45"/>
      <c r="DI851" s="45"/>
      <c r="DJ851" s="45"/>
      <c r="DK851" s="45"/>
      <c r="DL851" s="45"/>
      <c r="DM851" s="45"/>
      <c r="DN851" s="45"/>
      <c r="DO851" s="45"/>
      <c r="DP851" s="45"/>
      <c r="DQ851" s="45"/>
      <c r="DR851" s="45"/>
      <c r="DS851" s="45"/>
      <c r="DT851" s="45"/>
      <c r="DU851" s="45"/>
      <c r="DV851" s="45"/>
      <c r="DW851" s="45"/>
      <c r="DX851" s="45"/>
      <c r="DY851" s="45"/>
      <c r="DZ851" s="45"/>
      <c r="EA851" s="45"/>
      <c r="EB851" s="45"/>
      <c r="EC851" s="45"/>
      <c r="ED851" s="45"/>
      <c r="EE851" s="45"/>
      <c r="EF851" s="45"/>
      <c r="EG851" s="45"/>
      <c r="EH851" s="45"/>
      <c r="EI851" s="45"/>
      <c r="EJ851" s="45"/>
      <c r="EK851" s="45"/>
      <c r="EL851" s="45"/>
      <c r="EM851" s="45"/>
      <c r="EN851" s="45"/>
      <c r="EO851" s="45"/>
      <c r="EP851" s="45"/>
      <c r="EQ851" s="45"/>
      <c r="ER851" s="45"/>
      <c r="ES851" s="45"/>
      <c r="ET851" s="45"/>
      <c r="EU851" s="45"/>
      <c r="EV851" s="8"/>
      <c r="EW851" s="8"/>
      <c r="EX851" s="8"/>
      <c r="EY851" s="8"/>
      <c r="EZ851" s="45"/>
      <c r="FA851" s="45"/>
      <c r="FB851" s="45"/>
      <c r="FC851" s="45"/>
      <c r="FD851" s="45"/>
      <c r="FE851" s="45"/>
      <c r="FF851" s="45"/>
      <c r="FG851" s="45"/>
      <c r="FH851" s="45"/>
      <c r="FI851" s="45"/>
      <c r="FJ851" s="45"/>
      <c r="FK851" s="45"/>
      <c r="FL851" s="45"/>
      <c r="FM851" s="45"/>
      <c r="FN851" s="45"/>
      <c r="FO851" s="45"/>
      <c r="FP851" s="45"/>
      <c r="FQ851" s="45"/>
      <c r="FR851" s="45"/>
      <c r="FS851" s="45"/>
    </row>
    <row r="852" spans="1:175" ht="15.5" x14ac:dyDescent="0.35">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c r="AE852" s="45"/>
      <c r="AF852" s="45"/>
      <c r="AG852" s="45"/>
      <c r="AH852" s="45"/>
      <c r="AI852" s="45"/>
      <c r="AJ852" s="45"/>
      <c r="AK852" s="45"/>
      <c r="AL852" s="45"/>
      <c r="AM852" s="45"/>
      <c r="AN852" s="8"/>
      <c r="AO852" s="8"/>
      <c r="AP852" s="8"/>
      <c r="AQ852" s="8"/>
      <c r="AR852" s="8"/>
      <c r="AS852" s="45"/>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45"/>
      <c r="DD852" s="45"/>
      <c r="DE852" s="45"/>
      <c r="DF852" s="45"/>
      <c r="DG852" s="45"/>
      <c r="DH852" s="45"/>
      <c r="DI852" s="45"/>
      <c r="DJ852" s="45"/>
      <c r="DK852" s="45"/>
      <c r="DL852" s="45"/>
      <c r="DM852" s="45"/>
      <c r="DN852" s="45"/>
      <c r="DO852" s="45"/>
      <c r="DP852" s="45"/>
      <c r="DQ852" s="45"/>
      <c r="DR852" s="45"/>
      <c r="DS852" s="45"/>
      <c r="DT852" s="45"/>
      <c r="DU852" s="45"/>
      <c r="DV852" s="45"/>
      <c r="DW852" s="45"/>
      <c r="DX852" s="45"/>
      <c r="DY852" s="45"/>
      <c r="DZ852" s="45"/>
      <c r="EA852" s="45"/>
      <c r="EB852" s="45"/>
      <c r="EC852" s="45"/>
      <c r="ED852" s="45"/>
      <c r="EE852" s="45"/>
      <c r="EF852" s="45"/>
      <c r="EG852" s="45"/>
      <c r="EH852" s="45"/>
      <c r="EI852" s="45"/>
      <c r="EJ852" s="45"/>
      <c r="EK852" s="45"/>
      <c r="EL852" s="45"/>
      <c r="EM852" s="45"/>
      <c r="EN852" s="45"/>
      <c r="EO852" s="45"/>
      <c r="EP852" s="45"/>
      <c r="EQ852" s="45"/>
      <c r="ER852" s="45"/>
      <c r="ES852" s="45"/>
      <c r="ET852" s="45"/>
      <c r="EU852" s="45"/>
      <c r="EV852" s="8"/>
      <c r="EW852" s="8"/>
      <c r="EX852" s="8"/>
      <c r="EY852" s="8"/>
      <c r="EZ852" s="45"/>
      <c r="FA852" s="45"/>
      <c r="FB852" s="45"/>
      <c r="FC852" s="45"/>
      <c r="FD852" s="45"/>
      <c r="FE852" s="45"/>
      <c r="FF852" s="45"/>
      <c r="FG852" s="45"/>
      <c r="FH852" s="45"/>
      <c r="FI852" s="45"/>
      <c r="FJ852" s="45"/>
      <c r="FK852" s="45"/>
      <c r="FL852" s="45"/>
      <c r="FM852" s="45"/>
      <c r="FN852" s="45"/>
      <c r="FO852" s="45"/>
      <c r="FP852" s="45"/>
      <c r="FQ852" s="45"/>
      <c r="FR852" s="45"/>
      <c r="FS852" s="45"/>
    </row>
    <row r="853" spans="1:175" ht="15.5" x14ac:dyDescent="0.35">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c r="AE853" s="45"/>
      <c r="AF853" s="45"/>
      <c r="AG853" s="45"/>
      <c r="AH853" s="45"/>
      <c r="AI853" s="45"/>
      <c r="AJ853" s="45"/>
      <c r="AK853" s="45"/>
      <c r="AL853" s="45"/>
      <c r="AM853" s="45"/>
      <c r="AN853" s="8"/>
      <c r="AO853" s="8"/>
      <c r="AP853" s="8"/>
      <c r="AQ853" s="8"/>
      <c r="AR853" s="8"/>
      <c r="AS853" s="45"/>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45"/>
      <c r="DD853" s="45"/>
      <c r="DE853" s="45"/>
      <c r="DF853" s="45"/>
      <c r="DG853" s="45"/>
      <c r="DH853" s="45"/>
      <c r="DI853" s="45"/>
      <c r="DJ853" s="45"/>
      <c r="DK853" s="45"/>
      <c r="DL853" s="45"/>
      <c r="DM853" s="45"/>
      <c r="DN853" s="45"/>
      <c r="DO853" s="45"/>
      <c r="DP853" s="45"/>
      <c r="DQ853" s="45"/>
      <c r="DR853" s="45"/>
      <c r="DS853" s="45"/>
      <c r="DT853" s="45"/>
      <c r="DU853" s="45"/>
      <c r="DV853" s="45"/>
      <c r="DW853" s="45"/>
      <c r="DX853" s="45"/>
      <c r="DY853" s="45"/>
      <c r="DZ853" s="45"/>
      <c r="EA853" s="45"/>
      <c r="EB853" s="45"/>
      <c r="EC853" s="45"/>
      <c r="ED853" s="45"/>
      <c r="EE853" s="45"/>
      <c r="EF853" s="45"/>
      <c r="EG853" s="45"/>
      <c r="EH853" s="45"/>
      <c r="EI853" s="45"/>
      <c r="EJ853" s="45"/>
      <c r="EK853" s="45"/>
      <c r="EL853" s="45"/>
      <c r="EM853" s="45"/>
      <c r="EN853" s="45"/>
      <c r="EO853" s="45"/>
      <c r="EP853" s="45"/>
      <c r="EQ853" s="45"/>
      <c r="ER853" s="45"/>
      <c r="ES853" s="45"/>
      <c r="ET853" s="45"/>
      <c r="EU853" s="45"/>
      <c r="EV853" s="8"/>
      <c r="EW853" s="8"/>
      <c r="EX853" s="8"/>
      <c r="EY853" s="8"/>
      <c r="EZ853" s="45"/>
      <c r="FA853" s="45"/>
      <c r="FB853" s="45"/>
      <c r="FC853" s="45"/>
      <c r="FD853" s="45"/>
      <c r="FE853" s="45"/>
      <c r="FF853" s="45"/>
      <c r="FG853" s="45"/>
      <c r="FH853" s="45"/>
      <c r="FI853" s="45"/>
      <c r="FJ853" s="45"/>
      <c r="FK853" s="45"/>
      <c r="FL853" s="45"/>
      <c r="FM853" s="45"/>
      <c r="FN853" s="45"/>
      <c r="FO853" s="45"/>
      <c r="FP853" s="45"/>
      <c r="FQ853" s="45"/>
      <c r="FR853" s="45"/>
      <c r="FS853" s="45"/>
    </row>
    <row r="854" spans="1:175" ht="15.5" x14ac:dyDescent="0.35">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c r="AE854" s="45"/>
      <c r="AF854" s="45"/>
      <c r="AG854" s="45"/>
      <c r="AH854" s="45"/>
      <c r="AI854" s="45"/>
      <c r="AJ854" s="45"/>
      <c r="AK854" s="45"/>
      <c r="AL854" s="45"/>
      <c r="AM854" s="45"/>
      <c r="AN854" s="8"/>
      <c r="AO854" s="8"/>
      <c r="AP854" s="8"/>
      <c r="AQ854" s="8"/>
      <c r="AR854" s="8"/>
      <c r="AS854" s="45"/>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45"/>
      <c r="DD854" s="45"/>
      <c r="DE854" s="45"/>
      <c r="DF854" s="45"/>
      <c r="DG854" s="45"/>
      <c r="DH854" s="45"/>
      <c r="DI854" s="45"/>
      <c r="DJ854" s="45"/>
      <c r="DK854" s="45"/>
      <c r="DL854" s="45"/>
      <c r="DM854" s="45"/>
      <c r="DN854" s="45"/>
      <c r="DO854" s="45"/>
      <c r="DP854" s="45"/>
      <c r="DQ854" s="45"/>
      <c r="DR854" s="45"/>
      <c r="DS854" s="45"/>
      <c r="DT854" s="45"/>
      <c r="DU854" s="45"/>
      <c r="DV854" s="45"/>
      <c r="DW854" s="45"/>
      <c r="DX854" s="45"/>
      <c r="DY854" s="45"/>
      <c r="DZ854" s="45"/>
      <c r="EA854" s="45"/>
      <c r="EB854" s="45"/>
      <c r="EC854" s="45"/>
      <c r="ED854" s="45"/>
      <c r="EE854" s="45"/>
      <c r="EF854" s="45"/>
      <c r="EG854" s="45"/>
      <c r="EH854" s="45"/>
      <c r="EI854" s="45"/>
      <c r="EJ854" s="45"/>
      <c r="EK854" s="45"/>
      <c r="EL854" s="45"/>
      <c r="EM854" s="45"/>
      <c r="EN854" s="45"/>
      <c r="EO854" s="45"/>
      <c r="EP854" s="45"/>
      <c r="EQ854" s="45"/>
      <c r="ER854" s="45"/>
      <c r="ES854" s="45"/>
      <c r="ET854" s="45"/>
      <c r="EU854" s="45"/>
      <c r="EV854" s="8"/>
      <c r="EW854" s="8"/>
      <c r="EX854" s="8"/>
      <c r="EY854" s="8"/>
      <c r="EZ854" s="45"/>
      <c r="FA854" s="45"/>
      <c r="FB854" s="45"/>
      <c r="FC854" s="45"/>
      <c r="FD854" s="45"/>
      <c r="FE854" s="45"/>
      <c r="FF854" s="45"/>
      <c r="FG854" s="45"/>
      <c r="FH854" s="45"/>
      <c r="FI854" s="45"/>
      <c r="FJ854" s="45"/>
      <c r="FK854" s="45"/>
      <c r="FL854" s="45"/>
      <c r="FM854" s="45"/>
      <c r="FN854" s="45"/>
      <c r="FO854" s="45"/>
      <c r="FP854" s="45"/>
      <c r="FQ854" s="45"/>
      <c r="FR854" s="45"/>
      <c r="FS854" s="45"/>
    </row>
    <row r="855" spans="1:175" ht="15.5" x14ac:dyDescent="0.35">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c r="AE855" s="45"/>
      <c r="AF855" s="45"/>
      <c r="AG855" s="45"/>
      <c r="AH855" s="45"/>
      <c r="AI855" s="45"/>
      <c r="AJ855" s="45"/>
      <c r="AK855" s="45"/>
      <c r="AL855" s="45"/>
      <c r="AM855" s="45"/>
      <c r="AN855" s="8"/>
      <c r="AO855" s="8"/>
      <c r="AP855" s="8"/>
      <c r="AQ855" s="8"/>
      <c r="AR855" s="8"/>
      <c r="AS855" s="45"/>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45"/>
      <c r="DD855" s="45"/>
      <c r="DE855" s="45"/>
      <c r="DF855" s="45"/>
      <c r="DG855" s="45"/>
      <c r="DH855" s="45"/>
      <c r="DI855" s="45"/>
      <c r="DJ855" s="45"/>
      <c r="DK855" s="45"/>
      <c r="DL855" s="45"/>
      <c r="DM855" s="45"/>
      <c r="DN855" s="45"/>
      <c r="DO855" s="45"/>
      <c r="DP855" s="45"/>
      <c r="DQ855" s="45"/>
      <c r="DR855" s="45"/>
      <c r="DS855" s="45"/>
      <c r="DT855" s="45"/>
      <c r="DU855" s="45"/>
      <c r="DV855" s="45"/>
      <c r="DW855" s="45"/>
      <c r="DX855" s="45"/>
      <c r="DY855" s="45"/>
      <c r="DZ855" s="45"/>
      <c r="EA855" s="45"/>
      <c r="EB855" s="45"/>
      <c r="EC855" s="45"/>
      <c r="ED855" s="45"/>
      <c r="EE855" s="45"/>
      <c r="EF855" s="45"/>
      <c r="EG855" s="45"/>
      <c r="EH855" s="45"/>
      <c r="EI855" s="45"/>
      <c r="EJ855" s="45"/>
      <c r="EK855" s="45"/>
      <c r="EL855" s="45"/>
      <c r="EM855" s="45"/>
      <c r="EN855" s="45"/>
      <c r="EO855" s="45"/>
      <c r="EP855" s="45"/>
      <c r="EQ855" s="45"/>
      <c r="ER855" s="45"/>
      <c r="ES855" s="45"/>
      <c r="ET855" s="45"/>
      <c r="EU855" s="45"/>
      <c r="EV855" s="8"/>
      <c r="EW855" s="8"/>
      <c r="EX855" s="8"/>
      <c r="EY855" s="8"/>
      <c r="EZ855" s="45"/>
      <c r="FA855" s="45"/>
      <c r="FB855" s="45"/>
      <c r="FC855" s="45"/>
      <c r="FD855" s="45"/>
      <c r="FE855" s="45"/>
      <c r="FF855" s="45"/>
      <c r="FG855" s="45"/>
      <c r="FH855" s="45"/>
      <c r="FI855" s="45"/>
      <c r="FJ855" s="45"/>
      <c r="FK855" s="45"/>
      <c r="FL855" s="45"/>
      <c r="FM855" s="45"/>
      <c r="FN855" s="45"/>
      <c r="FO855" s="45"/>
      <c r="FP855" s="45"/>
      <c r="FQ855" s="45"/>
      <c r="FR855" s="45"/>
      <c r="FS855" s="45"/>
    </row>
    <row r="856" spans="1:175" ht="15.5" x14ac:dyDescent="0.35">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c r="AE856" s="45"/>
      <c r="AF856" s="45"/>
      <c r="AG856" s="45"/>
      <c r="AH856" s="45"/>
      <c r="AI856" s="45"/>
      <c r="AJ856" s="45"/>
      <c r="AK856" s="45"/>
      <c r="AL856" s="45"/>
      <c r="AM856" s="45"/>
      <c r="AN856" s="8"/>
      <c r="AO856" s="8"/>
      <c r="AP856" s="8"/>
      <c r="AQ856" s="8"/>
      <c r="AR856" s="8"/>
      <c r="AS856" s="45"/>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45"/>
      <c r="DD856" s="45"/>
      <c r="DE856" s="45"/>
      <c r="DF856" s="45"/>
      <c r="DG856" s="45"/>
      <c r="DH856" s="45"/>
      <c r="DI856" s="45"/>
      <c r="DJ856" s="45"/>
      <c r="DK856" s="45"/>
      <c r="DL856" s="45"/>
      <c r="DM856" s="45"/>
      <c r="DN856" s="45"/>
      <c r="DO856" s="45"/>
      <c r="DP856" s="45"/>
      <c r="DQ856" s="45"/>
      <c r="DR856" s="45"/>
      <c r="DS856" s="45"/>
      <c r="DT856" s="45"/>
      <c r="DU856" s="45"/>
      <c r="DV856" s="45"/>
      <c r="DW856" s="45"/>
      <c r="DX856" s="45"/>
      <c r="DY856" s="45"/>
      <c r="DZ856" s="45"/>
      <c r="EA856" s="45"/>
      <c r="EB856" s="45"/>
      <c r="EC856" s="45"/>
      <c r="ED856" s="45"/>
      <c r="EE856" s="45"/>
      <c r="EF856" s="45"/>
      <c r="EG856" s="45"/>
      <c r="EH856" s="45"/>
      <c r="EI856" s="45"/>
      <c r="EJ856" s="45"/>
      <c r="EK856" s="45"/>
      <c r="EL856" s="45"/>
      <c r="EM856" s="45"/>
      <c r="EN856" s="45"/>
      <c r="EO856" s="45"/>
      <c r="EP856" s="45"/>
      <c r="EQ856" s="45"/>
      <c r="ER856" s="45"/>
      <c r="ES856" s="45"/>
      <c r="ET856" s="45"/>
      <c r="EU856" s="45"/>
      <c r="EV856" s="8"/>
      <c r="EW856" s="8"/>
      <c r="EX856" s="8"/>
      <c r="EY856" s="8"/>
      <c r="EZ856" s="45"/>
      <c r="FA856" s="45"/>
      <c r="FB856" s="45"/>
      <c r="FC856" s="45"/>
      <c r="FD856" s="45"/>
      <c r="FE856" s="45"/>
      <c r="FF856" s="45"/>
      <c r="FG856" s="45"/>
      <c r="FH856" s="45"/>
      <c r="FI856" s="45"/>
      <c r="FJ856" s="45"/>
      <c r="FK856" s="45"/>
      <c r="FL856" s="45"/>
      <c r="FM856" s="45"/>
      <c r="FN856" s="45"/>
      <c r="FO856" s="45"/>
      <c r="FP856" s="45"/>
      <c r="FQ856" s="45"/>
      <c r="FR856" s="45"/>
      <c r="FS856" s="45"/>
    </row>
    <row r="857" spans="1:175" ht="15.5" x14ac:dyDescent="0.35">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c r="AE857" s="45"/>
      <c r="AF857" s="45"/>
      <c r="AG857" s="45"/>
      <c r="AH857" s="45"/>
      <c r="AI857" s="45"/>
      <c r="AJ857" s="45"/>
      <c r="AK857" s="45"/>
      <c r="AL857" s="45"/>
      <c r="AM857" s="45"/>
      <c r="AN857" s="8"/>
      <c r="AO857" s="8"/>
      <c r="AP857" s="8"/>
      <c r="AQ857" s="8"/>
      <c r="AR857" s="8"/>
      <c r="AS857" s="45"/>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45"/>
      <c r="DD857" s="45"/>
      <c r="DE857" s="45"/>
      <c r="DF857" s="45"/>
      <c r="DG857" s="45"/>
      <c r="DH857" s="45"/>
      <c r="DI857" s="45"/>
      <c r="DJ857" s="45"/>
      <c r="DK857" s="45"/>
      <c r="DL857" s="45"/>
      <c r="DM857" s="45"/>
      <c r="DN857" s="45"/>
      <c r="DO857" s="45"/>
      <c r="DP857" s="45"/>
      <c r="DQ857" s="45"/>
      <c r="DR857" s="45"/>
      <c r="DS857" s="45"/>
      <c r="DT857" s="45"/>
      <c r="DU857" s="45"/>
      <c r="DV857" s="45"/>
      <c r="DW857" s="45"/>
      <c r="DX857" s="45"/>
      <c r="DY857" s="45"/>
      <c r="DZ857" s="45"/>
      <c r="EA857" s="45"/>
      <c r="EB857" s="45"/>
      <c r="EC857" s="45"/>
      <c r="ED857" s="45"/>
      <c r="EE857" s="45"/>
      <c r="EF857" s="45"/>
      <c r="EG857" s="45"/>
      <c r="EH857" s="45"/>
      <c r="EI857" s="45"/>
      <c r="EJ857" s="45"/>
      <c r="EK857" s="45"/>
      <c r="EL857" s="45"/>
      <c r="EM857" s="45"/>
      <c r="EN857" s="45"/>
      <c r="EO857" s="45"/>
      <c r="EP857" s="45"/>
      <c r="EQ857" s="45"/>
      <c r="ER857" s="45"/>
      <c r="ES857" s="45"/>
      <c r="ET857" s="45"/>
      <c r="EU857" s="45"/>
      <c r="EV857" s="8"/>
      <c r="EW857" s="8"/>
      <c r="EX857" s="8"/>
      <c r="EY857" s="8"/>
      <c r="EZ857" s="45"/>
      <c r="FA857" s="45"/>
      <c r="FB857" s="45"/>
      <c r="FC857" s="45"/>
      <c r="FD857" s="45"/>
      <c r="FE857" s="45"/>
      <c r="FF857" s="45"/>
      <c r="FG857" s="45"/>
      <c r="FH857" s="45"/>
      <c r="FI857" s="45"/>
      <c r="FJ857" s="45"/>
      <c r="FK857" s="45"/>
      <c r="FL857" s="45"/>
      <c r="FM857" s="45"/>
      <c r="FN857" s="45"/>
      <c r="FO857" s="45"/>
      <c r="FP857" s="45"/>
      <c r="FQ857" s="45"/>
      <c r="FR857" s="45"/>
      <c r="FS857" s="45"/>
    </row>
    <row r="858" spans="1:175" ht="15.5" x14ac:dyDescent="0.35">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c r="AE858" s="45"/>
      <c r="AF858" s="45"/>
      <c r="AG858" s="45"/>
      <c r="AH858" s="45"/>
      <c r="AI858" s="45"/>
      <c r="AJ858" s="45"/>
      <c r="AK858" s="45"/>
      <c r="AL858" s="45"/>
      <c r="AM858" s="45"/>
      <c r="AN858" s="8"/>
      <c r="AO858" s="8"/>
      <c r="AP858" s="8"/>
      <c r="AQ858" s="8"/>
      <c r="AR858" s="8"/>
      <c r="AS858" s="45"/>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45"/>
      <c r="DD858" s="45"/>
      <c r="DE858" s="45"/>
      <c r="DF858" s="45"/>
      <c r="DG858" s="45"/>
      <c r="DH858" s="45"/>
      <c r="DI858" s="45"/>
      <c r="DJ858" s="45"/>
      <c r="DK858" s="45"/>
      <c r="DL858" s="45"/>
      <c r="DM858" s="45"/>
      <c r="DN858" s="45"/>
      <c r="DO858" s="45"/>
      <c r="DP858" s="45"/>
      <c r="DQ858" s="45"/>
      <c r="DR858" s="45"/>
      <c r="DS858" s="45"/>
      <c r="DT858" s="45"/>
      <c r="DU858" s="45"/>
      <c r="DV858" s="45"/>
      <c r="DW858" s="45"/>
      <c r="DX858" s="45"/>
      <c r="DY858" s="45"/>
      <c r="DZ858" s="45"/>
      <c r="EA858" s="45"/>
      <c r="EB858" s="45"/>
      <c r="EC858" s="45"/>
      <c r="ED858" s="45"/>
      <c r="EE858" s="45"/>
      <c r="EF858" s="45"/>
      <c r="EG858" s="45"/>
      <c r="EH858" s="45"/>
      <c r="EI858" s="45"/>
      <c r="EJ858" s="45"/>
      <c r="EK858" s="45"/>
      <c r="EL858" s="45"/>
      <c r="EM858" s="45"/>
      <c r="EN858" s="45"/>
      <c r="EO858" s="45"/>
      <c r="EP858" s="45"/>
      <c r="EQ858" s="45"/>
      <c r="ER858" s="45"/>
      <c r="ES858" s="45"/>
      <c r="ET858" s="45"/>
      <c r="EU858" s="45"/>
      <c r="EV858" s="8"/>
      <c r="EW858" s="8"/>
      <c r="EX858" s="8"/>
      <c r="EY858" s="8"/>
      <c r="EZ858" s="45"/>
      <c r="FA858" s="45"/>
      <c r="FB858" s="45"/>
      <c r="FC858" s="45"/>
      <c r="FD858" s="45"/>
      <c r="FE858" s="45"/>
      <c r="FF858" s="45"/>
      <c r="FG858" s="45"/>
      <c r="FH858" s="45"/>
      <c r="FI858" s="45"/>
      <c r="FJ858" s="45"/>
      <c r="FK858" s="45"/>
      <c r="FL858" s="45"/>
      <c r="FM858" s="45"/>
      <c r="FN858" s="45"/>
      <c r="FO858" s="45"/>
      <c r="FP858" s="45"/>
      <c r="FQ858" s="45"/>
      <c r="FR858" s="45"/>
      <c r="FS858" s="45"/>
    </row>
    <row r="859" spans="1:175" ht="15.5" x14ac:dyDescent="0.35">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c r="AE859" s="45"/>
      <c r="AF859" s="45"/>
      <c r="AG859" s="45"/>
      <c r="AH859" s="45"/>
      <c r="AI859" s="45"/>
      <c r="AJ859" s="45"/>
      <c r="AK859" s="45"/>
      <c r="AL859" s="45"/>
      <c r="AM859" s="45"/>
      <c r="AN859" s="8"/>
      <c r="AO859" s="8"/>
      <c r="AP859" s="8"/>
      <c r="AQ859" s="8"/>
      <c r="AR859" s="8"/>
      <c r="AS859" s="45"/>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45"/>
      <c r="DD859" s="45"/>
      <c r="DE859" s="45"/>
      <c r="DF859" s="45"/>
      <c r="DG859" s="45"/>
      <c r="DH859" s="45"/>
      <c r="DI859" s="45"/>
      <c r="DJ859" s="45"/>
      <c r="DK859" s="45"/>
      <c r="DL859" s="45"/>
      <c r="DM859" s="45"/>
      <c r="DN859" s="45"/>
      <c r="DO859" s="45"/>
      <c r="DP859" s="45"/>
      <c r="DQ859" s="45"/>
      <c r="DR859" s="45"/>
      <c r="DS859" s="45"/>
      <c r="DT859" s="45"/>
      <c r="DU859" s="45"/>
      <c r="DV859" s="45"/>
      <c r="DW859" s="45"/>
      <c r="DX859" s="45"/>
      <c r="DY859" s="45"/>
      <c r="DZ859" s="45"/>
      <c r="EA859" s="45"/>
      <c r="EB859" s="45"/>
      <c r="EC859" s="45"/>
      <c r="ED859" s="45"/>
      <c r="EE859" s="45"/>
      <c r="EF859" s="45"/>
      <c r="EG859" s="45"/>
      <c r="EH859" s="45"/>
      <c r="EI859" s="45"/>
      <c r="EJ859" s="45"/>
      <c r="EK859" s="45"/>
      <c r="EL859" s="45"/>
      <c r="EM859" s="45"/>
      <c r="EN859" s="45"/>
      <c r="EO859" s="45"/>
      <c r="EP859" s="45"/>
      <c r="EQ859" s="45"/>
      <c r="ER859" s="45"/>
      <c r="ES859" s="45"/>
      <c r="ET859" s="45"/>
      <c r="EU859" s="45"/>
      <c r="EV859" s="8"/>
      <c r="EW859" s="8"/>
      <c r="EX859" s="8"/>
      <c r="EY859" s="8"/>
      <c r="EZ859" s="45"/>
      <c r="FA859" s="45"/>
      <c r="FB859" s="45"/>
      <c r="FC859" s="45"/>
      <c r="FD859" s="45"/>
      <c r="FE859" s="45"/>
      <c r="FF859" s="45"/>
      <c r="FG859" s="45"/>
      <c r="FH859" s="45"/>
      <c r="FI859" s="45"/>
      <c r="FJ859" s="45"/>
      <c r="FK859" s="45"/>
      <c r="FL859" s="45"/>
      <c r="FM859" s="45"/>
      <c r="FN859" s="45"/>
      <c r="FO859" s="45"/>
      <c r="FP859" s="45"/>
      <c r="FQ859" s="45"/>
      <c r="FR859" s="45"/>
      <c r="FS859" s="45"/>
    </row>
    <row r="860" spans="1:175" ht="15.5" x14ac:dyDescent="0.35">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c r="AE860" s="45"/>
      <c r="AF860" s="45"/>
      <c r="AG860" s="45"/>
      <c r="AH860" s="45"/>
      <c r="AI860" s="45"/>
      <c r="AJ860" s="45"/>
      <c r="AK860" s="45"/>
      <c r="AL860" s="45"/>
      <c r="AM860" s="45"/>
      <c r="AN860" s="8"/>
      <c r="AO860" s="8"/>
      <c r="AP860" s="8"/>
      <c r="AQ860" s="8"/>
      <c r="AR860" s="8"/>
      <c r="AS860" s="45"/>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45"/>
      <c r="DD860" s="45"/>
      <c r="DE860" s="45"/>
      <c r="DF860" s="45"/>
      <c r="DG860" s="45"/>
      <c r="DH860" s="45"/>
      <c r="DI860" s="45"/>
      <c r="DJ860" s="45"/>
      <c r="DK860" s="45"/>
      <c r="DL860" s="45"/>
      <c r="DM860" s="45"/>
      <c r="DN860" s="45"/>
      <c r="DO860" s="45"/>
      <c r="DP860" s="45"/>
      <c r="DQ860" s="45"/>
      <c r="DR860" s="45"/>
      <c r="DS860" s="45"/>
      <c r="DT860" s="45"/>
      <c r="DU860" s="45"/>
      <c r="DV860" s="45"/>
      <c r="DW860" s="45"/>
      <c r="DX860" s="45"/>
      <c r="DY860" s="45"/>
      <c r="DZ860" s="45"/>
      <c r="EA860" s="45"/>
      <c r="EB860" s="45"/>
      <c r="EC860" s="45"/>
      <c r="ED860" s="45"/>
      <c r="EE860" s="45"/>
      <c r="EF860" s="45"/>
      <c r="EG860" s="45"/>
      <c r="EH860" s="45"/>
      <c r="EI860" s="45"/>
      <c r="EJ860" s="45"/>
      <c r="EK860" s="45"/>
      <c r="EL860" s="45"/>
      <c r="EM860" s="45"/>
      <c r="EN860" s="45"/>
      <c r="EO860" s="45"/>
      <c r="EP860" s="45"/>
      <c r="EQ860" s="45"/>
      <c r="ER860" s="45"/>
      <c r="ES860" s="45"/>
      <c r="ET860" s="45"/>
      <c r="EU860" s="45"/>
      <c r="EV860" s="8"/>
      <c r="EW860" s="8"/>
      <c r="EX860" s="8"/>
      <c r="EY860" s="8"/>
      <c r="EZ860" s="45"/>
      <c r="FA860" s="45"/>
      <c r="FB860" s="45"/>
      <c r="FC860" s="45"/>
      <c r="FD860" s="45"/>
      <c r="FE860" s="45"/>
      <c r="FF860" s="45"/>
      <c r="FG860" s="45"/>
      <c r="FH860" s="45"/>
      <c r="FI860" s="45"/>
      <c r="FJ860" s="45"/>
      <c r="FK860" s="45"/>
      <c r="FL860" s="45"/>
      <c r="FM860" s="45"/>
      <c r="FN860" s="45"/>
      <c r="FO860" s="45"/>
      <c r="FP860" s="45"/>
      <c r="FQ860" s="45"/>
      <c r="FR860" s="45"/>
      <c r="FS860" s="45"/>
    </row>
    <row r="861" spans="1:175" ht="15.5" x14ac:dyDescent="0.35">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c r="AE861" s="45"/>
      <c r="AF861" s="45"/>
      <c r="AG861" s="45"/>
      <c r="AH861" s="45"/>
      <c r="AI861" s="45"/>
      <c r="AJ861" s="45"/>
      <c r="AK861" s="45"/>
      <c r="AL861" s="45"/>
      <c r="AM861" s="45"/>
      <c r="AN861" s="8"/>
      <c r="AO861" s="8"/>
      <c r="AP861" s="8"/>
      <c r="AQ861" s="8"/>
      <c r="AR861" s="8"/>
      <c r="AS861" s="45"/>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45"/>
      <c r="DD861" s="45"/>
      <c r="DE861" s="45"/>
      <c r="DF861" s="45"/>
      <c r="DG861" s="45"/>
      <c r="DH861" s="45"/>
      <c r="DI861" s="45"/>
      <c r="DJ861" s="45"/>
      <c r="DK861" s="45"/>
      <c r="DL861" s="45"/>
      <c r="DM861" s="45"/>
      <c r="DN861" s="45"/>
      <c r="DO861" s="45"/>
      <c r="DP861" s="45"/>
      <c r="DQ861" s="45"/>
      <c r="DR861" s="45"/>
      <c r="DS861" s="45"/>
      <c r="DT861" s="45"/>
      <c r="DU861" s="45"/>
      <c r="DV861" s="45"/>
      <c r="DW861" s="45"/>
      <c r="DX861" s="45"/>
      <c r="DY861" s="45"/>
      <c r="DZ861" s="45"/>
      <c r="EA861" s="45"/>
      <c r="EB861" s="45"/>
      <c r="EC861" s="45"/>
      <c r="ED861" s="45"/>
      <c r="EE861" s="45"/>
      <c r="EF861" s="45"/>
      <c r="EG861" s="45"/>
      <c r="EH861" s="45"/>
      <c r="EI861" s="45"/>
      <c r="EJ861" s="45"/>
      <c r="EK861" s="45"/>
      <c r="EL861" s="45"/>
      <c r="EM861" s="45"/>
      <c r="EN861" s="45"/>
      <c r="EO861" s="45"/>
      <c r="EP861" s="45"/>
      <c r="EQ861" s="45"/>
      <c r="ER861" s="45"/>
      <c r="ES861" s="45"/>
      <c r="ET861" s="45"/>
      <c r="EU861" s="45"/>
      <c r="EV861" s="8"/>
      <c r="EW861" s="8"/>
      <c r="EX861" s="8"/>
      <c r="EY861" s="8"/>
      <c r="EZ861" s="45"/>
      <c r="FA861" s="45"/>
      <c r="FB861" s="45"/>
      <c r="FC861" s="45"/>
      <c r="FD861" s="45"/>
      <c r="FE861" s="45"/>
      <c r="FF861" s="45"/>
      <c r="FG861" s="45"/>
      <c r="FH861" s="45"/>
      <c r="FI861" s="45"/>
      <c r="FJ861" s="45"/>
      <c r="FK861" s="45"/>
      <c r="FL861" s="45"/>
      <c r="FM861" s="45"/>
      <c r="FN861" s="45"/>
      <c r="FO861" s="45"/>
      <c r="FP861" s="45"/>
      <c r="FQ861" s="45"/>
      <c r="FR861" s="45"/>
      <c r="FS861" s="45"/>
    </row>
    <row r="862" spans="1:175" ht="15.5" x14ac:dyDescent="0.35">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c r="AN862" s="8"/>
      <c r="AO862" s="8"/>
      <c r="AP862" s="8"/>
      <c r="AQ862" s="8"/>
      <c r="AR862" s="8"/>
      <c r="AS862" s="45"/>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45"/>
      <c r="DD862" s="45"/>
      <c r="DE862" s="45"/>
      <c r="DF862" s="45"/>
      <c r="DG862" s="45"/>
      <c r="DH862" s="45"/>
      <c r="DI862" s="45"/>
      <c r="DJ862" s="45"/>
      <c r="DK862" s="45"/>
      <c r="DL862" s="45"/>
      <c r="DM862" s="45"/>
      <c r="DN862" s="45"/>
      <c r="DO862" s="45"/>
      <c r="DP862" s="45"/>
      <c r="DQ862" s="45"/>
      <c r="DR862" s="45"/>
      <c r="DS862" s="45"/>
      <c r="DT862" s="45"/>
      <c r="DU862" s="45"/>
      <c r="DV862" s="45"/>
      <c r="DW862" s="45"/>
      <c r="DX862" s="45"/>
      <c r="DY862" s="45"/>
      <c r="DZ862" s="45"/>
      <c r="EA862" s="45"/>
      <c r="EB862" s="45"/>
      <c r="EC862" s="45"/>
      <c r="ED862" s="45"/>
      <c r="EE862" s="45"/>
      <c r="EF862" s="45"/>
      <c r="EG862" s="45"/>
      <c r="EH862" s="45"/>
      <c r="EI862" s="45"/>
      <c r="EJ862" s="45"/>
      <c r="EK862" s="45"/>
      <c r="EL862" s="45"/>
      <c r="EM862" s="45"/>
      <c r="EN862" s="45"/>
      <c r="EO862" s="45"/>
      <c r="EP862" s="45"/>
      <c r="EQ862" s="45"/>
      <c r="ER862" s="45"/>
      <c r="ES862" s="45"/>
      <c r="ET862" s="45"/>
      <c r="EU862" s="45"/>
      <c r="EV862" s="8"/>
      <c r="EW862" s="8"/>
      <c r="EX862" s="8"/>
      <c r="EY862" s="8"/>
      <c r="EZ862" s="45"/>
      <c r="FA862" s="45"/>
      <c r="FB862" s="45"/>
      <c r="FC862" s="45"/>
      <c r="FD862" s="45"/>
      <c r="FE862" s="45"/>
      <c r="FF862" s="45"/>
      <c r="FG862" s="45"/>
      <c r="FH862" s="45"/>
      <c r="FI862" s="45"/>
      <c r="FJ862" s="45"/>
      <c r="FK862" s="45"/>
      <c r="FL862" s="45"/>
      <c r="FM862" s="45"/>
      <c r="FN862" s="45"/>
      <c r="FO862" s="45"/>
      <c r="FP862" s="45"/>
      <c r="FQ862" s="45"/>
      <c r="FR862" s="45"/>
      <c r="FS862" s="45"/>
    </row>
    <row r="863" spans="1:175" ht="15.5" x14ac:dyDescent="0.35">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c r="AE863" s="45"/>
      <c r="AF863" s="45"/>
      <c r="AG863" s="45"/>
      <c r="AH863" s="45"/>
      <c r="AI863" s="45"/>
      <c r="AJ863" s="45"/>
      <c r="AK863" s="45"/>
      <c r="AL863" s="45"/>
      <c r="AM863" s="45"/>
      <c r="AN863" s="8"/>
      <c r="AO863" s="8"/>
      <c r="AP863" s="8"/>
      <c r="AQ863" s="8"/>
      <c r="AR863" s="8"/>
      <c r="AS863" s="45"/>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45"/>
      <c r="DD863" s="45"/>
      <c r="DE863" s="45"/>
      <c r="DF863" s="45"/>
      <c r="DG863" s="45"/>
      <c r="DH863" s="45"/>
      <c r="DI863" s="45"/>
      <c r="DJ863" s="45"/>
      <c r="DK863" s="45"/>
      <c r="DL863" s="45"/>
      <c r="DM863" s="45"/>
      <c r="DN863" s="45"/>
      <c r="DO863" s="45"/>
      <c r="DP863" s="45"/>
      <c r="DQ863" s="45"/>
      <c r="DR863" s="45"/>
      <c r="DS863" s="45"/>
      <c r="DT863" s="45"/>
      <c r="DU863" s="45"/>
      <c r="DV863" s="45"/>
      <c r="DW863" s="45"/>
      <c r="DX863" s="45"/>
      <c r="DY863" s="45"/>
      <c r="DZ863" s="45"/>
      <c r="EA863" s="45"/>
      <c r="EB863" s="45"/>
      <c r="EC863" s="45"/>
      <c r="ED863" s="45"/>
      <c r="EE863" s="45"/>
      <c r="EF863" s="45"/>
      <c r="EG863" s="45"/>
      <c r="EH863" s="45"/>
      <c r="EI863" s="45"/>
      <c r="EJ863" s="45"/>
      <c r="EK863" s="45"/>
      <c r="EL863" s="45"/>
      <c r="EM863" s="45"/>
      <c r="EN863" s="45"/>
      <c r="EO863" s="45"/>
      <c r="EP863" s="45"/>
      <c r="EQ863" s="45"/>
      <c r="ER863" s="45"/>
      <c r="ES863" s="45"/>
      <c r="ET863" s="45"/>
      <c r="EU863" s="45"/>
      <c r="EV863" s="8"/>
      <c r="EW863" s="8"/>
      <c r="EX863" s="8"/>
      <c r="EY863" s="8"/>
      <c r="EZ863" s="45"/>
      <c r="FA863" s="45"/>
      <c r="FB863" s="45"/>
      <c r="FC863" s="45"/>
      <c r="FD863" s="45"/>
      <c r="FE863" s="45"/>
      <c r="FF863" s="45"/>
      <c r="FG863" s="45"/>
      <c r="FH863" s="45"/>
      <c r="FI863" s="45"/>
      <c r="FJ863" s="45"/>
      <c r="FK863" s="45"/>
      <c r="FL863" s="45"/>
      <c r="FM863" s="45"/>
      <c r="FN863" s="45"/>
      <c r="FO863" s="45"/>
      <c r="FP863" s="45"/>
      <c r="FQ863" s="45"/>
      <c r="FR863" s="45"/>
      <c r="FS863" s="45"/>
    </row>
    <row r="864" spans="1:175" ht="15.5" x14ac:dyDescent="0.35">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c r="AE864" s="45"/>
      <c r="AF864" s="45"/>
      <c r="AG864" s="45"/>
      <c r="AH864" s="45"/>
      <c r="AI864" s="45"/>
      <c r="AJ864" s="45"/>
      <c r="AK864" s="45"/>
      <c r="AL864" s="45"/>
      <c r="AM864" s="45"/>
      <c r="AN864" s="8"/>
      <c r="AO864" s="8"/>
      <c r="AP864" s="8"/>
      <c r="AQ864" s="8"/>
      <c r="AR864" s="8"/>
      <c r="AS864" s="45"/>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45"/>
      <c r="DD864" s="45"/>
      <c r="DE864" s="45"/>
      <c r="DF864" s="45"/>
      <c r="DG864" s="45"/>
      <c r="DH864" s="45"/>
      <c r="DI864" s="45"/>
      <c r="DJ864" s="45"/>
      <c r="DK864" s="45"/>
      <c r="DL864" s="45"/>
      <c r="DM864" s="45"/>
      <c r="DN864" s="45"/>
      <c r="DO864" s="45"/>
      <c r="DP864" s="45"/>
      <c r="DQ864" s="45"/>
      <c r="DR864" s="45"/>
      <c r="DS864" s="45"/>
      <c r="DT864" s="45"/>
      <c r="DU864" s="45"/>
      <c r="DV864" s="45"/>
      <c r="DW864" s="45"/>
      <c r="DX864" s="45"/>
      <c r="DY864" s="45"/>
      <c r="DZ864" s="45"/>
      <c r="EA864" s="45"/>
      <c r="EB864" s="45"/>
      <c r="EC864" s="45"/>
      <c r="ED864" s="45"/>
      <c r="EE864" s="45"/>
      <c r="EF864" s="45"/>
      <c r="EG864" s="45"/>
      <c r="EH864" s="45"/>
      <c r="EI864" s="45"/>
      <c r="EJ864" s="45"/>
      <c r="EK864" s="45"/>
      <c r="EL864" s="45"/>
      <c r="EM864" s="45"/>
      <c r="EN864" s="45"/>
      <c r="EO864" s="45"/>
      <c r="EP864" s="45"/>
      <c r="EQ864" s="45"/>
      <c r="ER864" s="45"/>
      <c r="ES864" s="45"/>
      <c r="ET864" s="45"/>
      <c r="EU864" s="45"/>
      <c r="EV864" s="8"/>
      <c r="EW864" s="8"/>
      <c r="EX864" s="8"/>
      <c r="EY864" s="8"/>
      <c r="EZ864" s="45"/>
      <c r="FA864" s="45"/>
      <c r="FB864" s="45"/>
      <c r="FC864" s="45"/>
      <c r="FD864" s="45"/>
      <c r="FE864" s="45"/>
      <c r="FF864" s="45"/>
      <c r="FG864" s="45"/>
      <c r="FH864" s="45"/>
      <c r="FI864" s="45"/>
      <c r="FJ864" s="45"/>
      <c r="FK864" s="45"/>
      <c r="FL864" s="45"/>
      <c r="FM864" s="45"/>
      <c r="FN864" s="45"/>
      <c r="FO864" s="45"/>
      <c r="FP864" s="45"/>
      <c r="FQ864" s="45"/>
      <c r="FR864" s="45"/>
      <c r="FS864" s="45"/>
    </row>
    <row r="865" spans="1:175" ht="15.5" x14ac:dyDescent="0.35">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c r="AE865" s="45"/>
      <c r="AF865" s="45"/>
      <c r="AG865" s="45"/>
      <c r="AH865" s="45"/>
      <c r="AI865" s="45"/>
      <c r="AJ865" s="45"/>
      <c r="AK865" s="45"/>
      <c r="AL865" s="45"/>
      <c r="AM865" s="45"/>
      <c r="AN865" s="8"/>
      <c r="AO865" s="8"/>
      <c r="AP865" s="8"/>
      <c r="AQ865" s="8"/>
      <c r="AR865" s="8"/>
      <c r="AS865" s="45"/>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45"/>
      <c r="DD865" s="45"/>
      <c r="DE865" s="45"/>
      <c r="DF865" s="45"/>
      <c r="DG865" s="45"/>
      <c r="DH865" s="45"/>
      <c r="DI865" s="45"/>
      <c r="DJ865" s="45"/>
      <c r="DK865" s="45"/>
      <c r="DL865" s="45"/>
      <c r="DM865" s="45"/>
      <c r="DN865" s="45"/>
      <c r="DO865" s="45"/>
      <c r="DP865" s="45"/>
      <c r="DQ865" s="45"/>
      <c r="DR865" s="45"/>
      <c r="DS865" s="45"/>
      <c r="DT865" s="45"/>
      <c r="DU865" s="45"/>
      <c r="DV865" s="45"/>
      <c r="DW865" s="45"/>
      <c r="DX865" s="45"/>
      <c r="DY865" s="45"/>
      <c r="DZ865" s="45"/>
      <c r="EA865" s="45"/>
      <c r="EB865" s="45"/>
      <c r="EC865" s="45"/>
      <c r="ED865" s="45"/>
      <c r="EE865" s="45"/>
      <c r="EF865" s="45"/>
      <c r="EG865" s="45"/>
      <c r="EH865" s="45"/>
      <c r="EI865" s="45"/>
      <c r="EJ865" s="45"/>
      <c r="EK865" s="45"/>
      <c r="EL865" s="45"/>
      <c r="EM865" s="45"/>
      <c r="EN865" s="45"/>
      <c r="EO865" s="45"/>
      <c r="EP865" s="45"/>
      <c r="EQ865" s="45"/>
      <c r="ER865" s="45"/>
      <c r="ES865" s="45"/>
      <c r="ET865" s="45"/>
      <c r="EU865" s="45"/>
      <c r="EV865" s="8"/>
      <c r="EW865" s="8"/>
      <c r="EX865" s="8"/>
      <c r="EY865" s="8"/>
      <c r="EZ865" s="45"/>
      <c r="FA865" s="45"/>
      <c r="FB865" s="45"/>
      <c r="FC865" s="45"/>
      <c r="FD865" s="45"/>
      <c r="FE865" s="45"/>
      <c r="FF865" s="45"/>
      <c r="FG865" s="45"/>
      <c r="FH865" s="45"/>
      <c r="FI865" s="45"/>
      <c r="FJ865" s="45"/>
      <c r="FK865" s="45"/>
      <c r="FL865" s="45"/>
      <c r="FM865" s="45"/>
      <c r="FN865" s="45"/>
      <c r="FO865" s="45"/>
      <c r="FP865" s="45"/>
      <c r="FQ865" s="45"/>
      <c r="FR865" s="45"/>
      <c r="FS865" s="45"/>
    </row>
    <row r="866" spans="1:175" ht="15.5" x14ac:dyDescent="0.35">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c r="AE866" s="45"/>
      <c r="AF866" s="45"/>
      <c r="AG866" s="45"/>
      <c r="AH866" s="45"/>
      <c r="AI866" s="45"/>
      <c r="AJ866" s="45"/>
      <c r="AK866" s="45"/>
      <c r="AL866" s="45"/>
      <c r="AM866" s="45"/>
      <c r="AN866" s="8"/>
      <c r="AO866" s="8"/>
      <c r="AP866" s="8"/>
      <c r="AQ866" s="8"/>
      <c r="AR866" s="8"/>
      <c r="AS866" s="45"/>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45"/>
      <c r="DD866" s="45"/>
      <c r="DE866" s="45"/>
      <c r="DF866" s="45"/>
      <c r="DG866" s="45"/>
      <c r="DH866" s="45"/>
      <c r="DI866" s="45"/>
      <c r="DJ866" s="45"/>
      <c r="DK866" s="45"/>
      <c r="DL866" s="45"/>
      <c r="DM866" s="45"/>
      <c r="DN866" s="45"/>
      <c r="DO866" s="45"/>
      <c r="DP866" s="45"/>
      <c r="DQ866" s="45"/>
      <c r="DR866" s="45"/>
      <c r="DS866" s="45"/>
      <c r="DT866" s="45"/>
      <c r="DU866" s="45"/>
      <c r="DV866" s="45"/>
      <c r="DW866" s="45"/>
      <c r="DX866" s="45"/>
      <c r="DY866" s="45"/>
      <c r="DZ866" s="45"/>
      <c r="EA866" s="45"/>
      <c r="EB866" s="45"/>
      <c r="EC866" s="45"/>
      <c r="ED866" s="45"/>
      <c r="EE866" s="45"/>
      <c r="EF866" s="45"/>
      <c r="EG866" s="45"/>
      <c r="EH866" s="45"/>
      <c r="EI866" s="45"/>
      <c r="EJ866" s="45"/>
      <c r="EK866" s="45"/>
      <c r="EL866" s="45"/>
      <c r="EM866" s="45"/>
      <c r="EN866" s="45"/>
      <c r="EO866" s="45"/>
      <c r="EP866" s="45"/>
      <c r="EQ866" s="45"/>
      <c r="ER866" s="45"/>
      <c r="ES866" s="45"/>
      <c r="ET866" s="45"/>
      <c r="EU866" s="45"/>
      <c r="EV866" s="8"/>
      <c r="EW866" s="8"/>
      <c r="EX866" s="8"/>
      <c r="EY866" s="8"/>
      <c r="EZ866" s="45"/>
      <c r="FA866" s="45"/>
      <c r="FB866" s="45"/>
      <c r="FC866" s="45"/>
      <c r="FD866" s="45"/>
      <c r="FE866" s="45"/>
      <c r="FF866" s="45"/>
      <c r="FG866" s="45"/>
      <c r="FH866" s="45"/>
      <c r="FI866" s="45"/>
      <c r="FJ866" s="45"/>
      <c r="FK866" s="45"/>
      <c r="FL866" s="45"/>
      <c r="FM866" s="45"/>
      <c r="FN866" s="45"/>
      <c r="FO866" s="45"/>
      <c r="FP866" s="45"/>
      <c r="FQ866" s="45"/>
      <c r="FR866" s="45"/>
      <c r="FS866" s="45"/>
    </row>
    <row r="867" spans="1:175" ht="15.5" x14ac:dyDescent="0.35">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c r="AE867" s="45"/>
      <c r="AF867" s="45"/>
      <c r="AG867" s="45"/>
      <c r="AH867" s="45"/>
      <c r="AI867" s="45"/>
      <c r="AJ867" s="45"/>
      <c r="AK867" s="45"/>
      <c r="AL867" s="45"/>
      <c r="AM867" s="45"/>
      <c r="AN867" s="8"/>
      <c r="AO867" s="8"/>
      <c r="AP867" s="8"/>
      <c r="AQ867" s="8"/>
      <c r="AR867" s="8"/>
      <c r="AS867" s="45"/>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45"/>
      <c r="DD867" s="45"/>
      <c r="DE867" s="45"/>
      <c r="DF867" s="45"/>
      <c r="DG867" s="45"/>
      <c r="DH867" s="45"/>
      <c r="DI867" s="45"/>
      <c r="DJ867" s="45"/>
      <c r="DK867" s="45"/>
      <c r="DL867" s="45"/>
      <c r="DM867" s="45"/>
      <c r="DN867" s="45"/>
      <c r="DO867" s="45"/>
      <c r="DP867" s="45"/>
      <c r="DQ867" s="45"/>
      <c r="DR867" s="45"/>
      <c r="DS867" s="45"/>
      <c r="DT867" s="45"/>
      <c r="DU867" s="45"/>
      <c r="DV867" s="45"/>
      <c r="DW867" s="45"/>
      <c r="DX867" s="45"/>
      <c r="DY867" s="45"/>
      <c r="DZ867" s="45"/>
      <c r="EA867" s="45"/>
      <c r="EB867" s="45"/>
      <c r="EC867" s="45"/>
      <c r="ED867" s="45"/>
      <c r="EE867" s="45"/>
      <c r="EF867" s="45"/>
      <c r="EG867" s="45"/>
      <c r="EH867" s="45"/>
      <c r="EI867" s="45"/>
      <c r="EJ867" s="45"/>
      <c r="EK867" s="45"/>
      <c r="EL867" s="45"/>
      <c r="EM867" s="45"/>
      <c r="EN867" s="45"/>
      <c r="EO867" s="45"/>
      <c r="EP867" s="45"/>
      <c r="EQ867" s="45"/>
      <c r="ER867" s="45"/>
      <c r="ES867" s="45"/>
      <c r="ET867" s="45"/>
      <c r="EU867" s="45"/>
      <c r="EV867" s="8"/>
      <c r="EW867" s="8"/>
      <c r="EX867" s="8"/>
      <c r="EY867" s="8"/>
      <c r="EZ867" s="45"/>
      <c r="FA867" s="45"/>
      <c r="FB867" s="45"/>
      <c r="FC867" s="45"/>
      <c r="FD867" s="45"/>
      <c r="FE867" s="45"/>
      <c r="FF867" s="45"/>
      <c r="FG867" s="45"/>
      <c r="FH867" s="45"/>
      <c r="FI867" s="45"/>
      <c r="FJ867" s="45"/>
      <c r="FK867" s="45"/>
      <c r="FL867" s="45"/>
      <c r="FM867" s="45"/>
      <c r="FN867" s="45"/>
      <c r="FO867" s="45"/>
      <c r="FP867" s="45"/>
      <c r="FQ867" s="45"/>
      <c r="FR867" s="45"/>
      <c r="FS867" s="45"/>
    </row>
    <row r="868" spans="1:175" ht="15.5" x14ac:dyDescent="0.35">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c r="AE868" s="45"/>
      <c r="AF868" s="45"/>
      <c r="AG868" s="45"/>
      <c r="AH868" s="45"/>
      <c r="AI868" s="45"/>
      <c r="AJ868" s="45"/>
      <c r="AK868" s="45"/>
      <c r="AL868" s="45"/>
      <c r="AM868" s="45"/>
      <c r="AN868" s="8"/>
      <c r="AO868" s="8"/>
      <c r="AP868" s="8"/>
      <c r="AQ868" s="8"/>
      <c r="AR868" s="8"/>
      <c r="AS868" s="45"/>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45"/>
      <c r="DD868" s="45"/>
      <c r="DE868" s="45"/>
      <c r="DF868" s="45"/>
      <c r="DG868" s="45"/>
      <c r="DH868" s="45"/>
      <c r="DI868" s="45"/>
      <c r="DJ868" s="45"/>
      <c r="DK868" s="45"/>
      <c r="DL868" s="45"/>
      <c r="DM868" s="45"/>
      <c r="DN868" s="45"/>
      <c r="DO868" s="45"/>
      <c r="DP868" s="45"/>
      <c r="DQ868" s="45"/>
      <c r="DR868" s="45"/>
      <c r="DS868" s="45"/>
      <c r="DT868" s="45"/>
      <c r="DU868" s="45"/>
      <c r="DV868" s="45"/>
      <c r="DW868" s="45"/>
      <c r="DX868" s="45"/>
      <c r="DY868" s="45"/>
      <c r="DZ868" s="45"/>
      <c r="EA868" s="45"/>
      <c r="EB868" s="45"/>
      <c r="EC868" s="45"/>
      <c r="ED868" s="45"/>
      <c r="EE868" s="45"/>
      <c r="EF868" s="45"/>
      <c r="EG868" s="45"/>
      <c r="EH868" s="45"/>
      <c r="EI868" s="45"/>
      <c r="EJ868" s="45"/>
      <c r="EK868" s="45"/>
      <c r="EL868" s="45"/>
      <c r="EM868" s="45"/>
      <c r="EN868" s="45"/>
      <c r="EO868" s="45"/>
      <c r="EP868" s="45"/>
      <c r="EQ868" s="45"/>
      <c r="ER868" s="45"/>
      <c r="ES868" s="45"/>
      <c r="ET868" s="45"/>
      <c r="EU868" s="45"/>
      <c r="EV868" s="8"/>
      <c r="EW868" s="8"/>
      <c r="EX868" s="8"/>
      <c r="EY868" s="8"/>
      <c r="EZ868" s="45"/>
      <c r="FA868" s="45"/>
      <c r="FB868" s="45"/>
      <c r="FC868" s="45"/>
      <c r="FD868" s="45"/>
      <c r="FE868" s="45"/>
      <c r="FF868" s="45"/>
      <c r="FG868" s="45"/>
      <c r="FH868" s="45"/>
      <c r="FI868" s="45"/>
      <c r="FJ868" s="45"/>
      <c r="FK868" s="45"/>
      <c r="FL868" s="45"/>
      <c r="FM868" s="45"/>
      <c r="FN868" s="45"/>
      <c r="FO868" s="45"/>
      <c r="FP868" s="45"/>
      <c r="FQ868" s="45"/>
      <c r="FR868" s="45"/>
      <c r="FS868" s="45"/>
    </row>
    <row r="869" spans="1:175" ht="15.5" x14ac:dyDescent="0.35">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c r="AE869" s="45"/>
      <c r="AF869" s="45"/>
      <c r="AG869" s="45"/>
      <c r="AH869" s="45"/>
      <c r="AI869" s="45"/>
      <c r="AJ869" s="45"/>
      <c r="AK869" s="45"/>
      <c r="AL869" s="45"/>
      <c r="AM869" s="45"/>
      <c r="AN869" s="8"/>
      <c r="AO869" s="8"/>
      <c r="AP869" s="8"/>
      <c r="AQ869" s="8"/>
      <c r="AR869" s="8"/>
      <c r="AS869" s="45"/>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45"/>
      <c r="DD869" s="45"/>
      <c r="DE869" s="45"/>
      <c r="DF869" s="45"/>
      <c r="DG869" s="45"/>
      <c r="DH869" s="45"/>
      <c r="DI869" s="45"/>
      <c r="DJ869" s="45"/>
      <c r="DK869" s="45"/>
      <c r="DL869" s="45"/>
      <c r="DM869" s="45"/>
      <c r="DN869" s="45"/>
      <c r="DO869" s="45"/>
      <c r="DP869" s="45"/>
      <c r="DQ869" s="45"/>
      <c r="DR869" s="45"/>
      <c r="DS869" s="45"/>
      <c r="DT869" s="45"/>
      <c r="DU869" s="45"/>
      <c r="DV869" s="45"/>
      <c r="DW869" s="45"/>
      <c r="DX869" s="45"/>
      <c r="DY869" s="45"/>
      <c r="DZ869" s="45"/>
      <c r="EA869" s="45"/>
      <c r="EB869" s="45"/>
      <c r="EC869" s="45"/>
      <c r="ED869" s="45"/>
      <c r="EE869" s="45"/>
      <c r="EF869" s="45"/>
      <c r="EG869" s="45"/>
      <c r="EH869" s="45"/>
      <c r="EI869" s="45"/>
      <c r="EJ869" s="45"/>
      <c r="EK869" s="45"/>
      <c r="EL869" s="45"/>
      <c r="EM869" s="45"/>
      <c r="EN869" s="45"/>
      <c r="EO869" s="45"/>
      <c r="EP869" s="45"/>
      <c r="EQ869" s="45"/>
      <c r="ER869" s="45"/>
      <c r="ES869" s="45"/>
      <c r="ET869" s="45"/>
      <c r="EU869" s="45"/>
      <c r="EV869" s="8"/>
      <c r="EW869" s="8"/>
      <c r="EX869" s="8"/>
      <c r="EY869" s="8"/>
      <c r="EZ869" s="45"/>
      <c r="FA869" s="45"/>
      <c r="FB869" s="45"/>
      <c r="FC869" s="45"/>
      <c r="FD869" s="45"/>
      <c r="FE869" s="45"/>
      <c r="FF869" s="45"/>
      <c r="FG869" s="45"/>
      <c r="FH869" s="45"/>
      <c r="FI869" s="45"/>
      <c r="FJ869" s="45"/>
      <c r="FK869" s="45"/>
      <c r="FL869" s="45"/>
      <c r="FM869" s="45"/>
      <c r="FN869" s="45"/>
      <c r="FO869" s="45"/>
      <c r="FP869" s="45"/>
      <c r="FQ869" s="45"/>
      <c r="FR869" s="45"/>
      <c r="FS869" s="45"/>
    </row>
    <row r="870" spans="1:175" ht="15.5" x14ac:dyDescent="0.35">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c r="AE870" s="45"/>
      <c r="AF870" s="45"/>
      <c r="AG870" s="45"/>
      <c r="AH870" s="45"/>
      <c r="AI870" s="45"/>
      <c r="AJ870" s="45"/>
      <c r="AK870" s="45"/>
      <c r="AL870" s="45"/>
      <c r="AM870" s="45"/>
      <c r="AN870" s="8"/>
      <c r="AO870" s="8"/>
      <c r="AP870" s="8"/>
      <c r="AQ870" s="8"/>
      <c r="AR870" s="8"/>
      <c r="AS870" s="45"/>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45"/>
      <c r="DD870" s="45"/>
      <c r="DE870" s="45"/>
      <c r="DF870" s="45"/>
      <c r="DG870" s="45"/>
      <c r="DH870" s="45"/>
      <c r="DI870" s="45"/>
      <c r="DJ870" s="45"/>
      <c r="DK870" s="45"/>
      <c r="DL870" s="45"/>
      <c r="DM870" s="45"/>
      <c r="DN870" s="45"/>
      <c r="DO870" s="45"/>
      <c r="DP870" s="45"/>
      <c r="DQ870" s="45"/>
      <c r="DR870" s="45"/>
      <c r="DS870" s="45"/>
      <c r="DT870" s="45"/>
      <c r="DU870" s="45"/>
      <c r="DV870" s="45"/>
      <c r="DW870" s="45"/>
      <c r="DX870" s="45"/>
      <c r="DY870" s="45"/>
      <c r="DZ870" s="45"/>
      <c r="EA870" s="45"/>
      <c r="EB870" s="45"/>
      <c r="EC870" s="45"/>
      <c r="ED870" s="45"/>
      <c r="EE870" s="45"/>
      <c r="EF870" s="45"/>
      <c r="EG870" s="45"/>
      <c r="EH870" s="45"/>
      <c r="EI870" s="45"/>
      <c r="EJ870" s="45"/>
      <c r="EK870" s="45"/>
      <c r="EL870" s="45"/>
      <c r="EM870" s="45"/>
      <c r="EN870" s="45"/>
      <c r="EO870" s="45"/>
      <c r="EP870" s="45"/>
      <c r="EQ870" s="45"/>
      <c r="ER870" s="45"/>
      <c r="ES870" s="45"/>
      <c r="ET870" s="45"/>
      <c r="EU870" s="45"/>
      <c r="EV870" s="8"/>
      <c r="EW870" s="8"/>
      <c r="EX870" s="8"/>
      <c r="EY870" s="8"/>
      <c r="EZ870" s="45"/>
      <c r="FA870" s="45"/>
      <c r="FB870" s="45"/>
      <c r="FC870" s="45"/>
      <c r="FD870" s="45"/>
      <c r="FE870" s="45"/>
      <c r="FF870" s="45"/>
      <c r="FG870" s="45"/>
      <c r="FH870" s="45"/>
      <c r="FI870" s="45"/>
      <c r="FJ870" s="45"/>
      <c r="FK870" s="45"/>
      <c r="FL870" s="45"/>
      <c r="FM870" s="45"/>
      <c r="FN870" s="45"/>
      <c r="FO870" s="45"/>
      <c r="FP870" s="45"/>
      <c r="FQ870" s="45"/>
      <c r="FR870" s="45"/>
      <c r="FS870" s="45"/>
    </row>
    <row r="871" spans="1:175" ht="15.5" x14ac:dyDescent="0.35">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c r="AL871" s="45"/>
      <c r="AM871" s="45"/>
      <c r="AN871" s="8"/>
      <c r="AO871" s="8"/>
      <c r="AP871" s="8"/>
      <c r="AQ871" s="8"/>
      <c r="AR871" s="8"/>
      <c r="AS871" s="45"/>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45"/>
      <c r="DD871" s="45"/>
      <c r="DE871" s="45"/>
      <c r="DF871" s="45"/>
      <c r="DG871" s="45"/>
      <c r="DH871" s="45"/>
      <c r="DI871" s="45"/>
      <c r="DJ871" s="45"/>
      <c r="DK871" s="45"/>
      <c r="DL871" s="45"/>
      <c r="DM871" s="45"/>
      <c r="DN871" s="45"/>
      <c r="DO871" s="45"/>
      <c r="DP871" s="45"/>
      <c r="DQ871" s="45"/>
      <c r="DR871" s="45"/>
      <c r="DS871" s="45"/>
      <c r="DT871" s="45"/>
      <c r="DU871" s="45"/>
      <c r="DV871" s="45"/>
      <c r="DW871" s="45"/>
      <c r="DX871" s="45"/>
      <c r="DY871" s="45"/>
      <c r="DZ871" s="45"/>
      <c r="EA871" s="45"/>
      <c r="EB871" s="45"/>
      <c r="EC871" s="45"/>
      <c r="ED871" s="45"/>
      <c r="EE871" s="45"/>
      <c r="EF871" s="45"/>
      <c r="EG871" s="45"/>
      <c r="EH871" s="45"/>
      <c r="EI871" s="45"/>
      <c r="EJ871" s="45"/>
      <c r="EK871" s="45"/>
      <c r="EL871" s="45"/>
      <c r="EM871" s="45"/>
      <c r="EN871" s="45"/>
      <c r="EO871" s="45"/>
      <c r="EP871" s="45"/>
      <c r="EQ871" s="45"/>
      <c r="ER871" s="45"/>
      <c r="ES871" s="45"/>
      <c r="ET871" s="45"/>
      <c r="EU871" s="45"/>
      <c r="EV871" s="8"/>
      <c r="EW871" s="8"/>
      <c r="EX871" s="8"/>
      <c r="EY871" s="8"/>
      <c r="EZ871" s="45"/>
      <c r="FA871" s="45"/>
      <c r="FB871" s="45"/>
      <c r="FC871" s="45"/>
      <c r="FD871" s="45"/>
      <c r="FE871" s="45"/>
      <c r="FF871" s="45"/>
      <c r="FG871" s="45"/>
      <c r="FH871" s="45"/>
      <c r="FI871" s="45"/>
      <c r="FJ871" s="45"/>
      <c r="FK871" s="45"/>
      <c r="FL871" s="45"/>
      <c r="FM871" s="45"/>
      <c r="FN871" s="45"/>
      <c r="FO871" s="45"/>
      <c r="FP871" s="45"/>
      <c r="FQ871" s="45"/>
      <c r="FR871" s="45"/>
      <c r="FS871" s="45"/>
    </row>
    <row r="872" spans="1:175" ht="15.5" x14ac:dyDescent="0.35">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c r="AE872" s="45"/>
      <c r="AF872" s="45"/>
      <c r="AG872" s="45"/>
      <c r="AH872" s="45"/>
      <c r="AI872" s="45"/>
      <c r="AJ872" s="45"/>
      <c r="AK872" s="45"/>
      <c r="AL872" s="45"/>
      <c r="AM872" s="45"/>
      <c r="AN872" s="8"/>
      <c r="AO872" s="8"/>
      <c r="AP872" s="8"/>
      <c r="AQ872" s="8"/>
      <c r="AR872" s="8"/>
      <c r="AS872" s="45"/>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45"/>
      <c r="DD872" s="45"/>
      <c r="DE872" s="45"/>
      <c r="DF872" s="45"/>
      <c r="DG872" s="45"/>
      <c r="DH872" s="45"/>
      <c r="DI872" s="45"/>
      <c r="DJ872" s="45"/>
      <c r="DK872" s="45"/>
      <c r="DL872" s="45"/>
      <c r="DM872" s="45"/>
      <c r="DN872" s="45"/>
      <c r="DO872" s="45"/>
      <c r="DP872" s="45"/>
      <c r="DQ872" s="45"/>
      <c r="DR872" s="45"/>
      <c r="DS872" s="45"/>
      <c r="DT872" s="45"/>
      <c r="DU872" s="45"/>
      <c r="DV872" s="45"/>
      <c r="DW872" s="45"/>
      <c r="DX872" s="45"/>
      <c r="DY872" s="45"/>
      <c r="DZ872" s="45"/>
      <c r="EA872" s="45"/>
      <c r="EB872" s="45"/>
      <c r="EC872" s="45"/>
      <c r="ED872" s="45"/>
      <c r="EE872" s="45"/>
      <c r="EF872" s="45"/>
      <c r="EG872" s="45"/>
      <c r="EH872" s="45"/>
      <c r="EI872" s="45"/>
      <c r="EJ872" s="45"/>
      <c r="EK872" s="45"/>
      <c r="EL872" s="45"/>
      <c r="EM872" s="45"/>
      <c r="EN872" s="45"/>
      <c r="EO872" s="45"/>
      <c r="EP872" s="45"/>
      <c r="EQ872" s="45"/>
      <c r="ER872" s="45"/>
      <c r="ES872" s="45"/>
      <c r="ET872" s="45"/>
      <c r="EU872" s="45"/>
      <c r="EV872" s="8"/>
      <c r="EW872" s="8"/>
      <c r="EX872" s="8"/>
      <c r="EY872" s="8"/>
      <c r="EZ872" s="45"/>
      <c r="FA872" s="45"/>
      <c r="FB872" s="45"/>
      <c r="FC872" s="45"/>
      <c r="FD872" s="45"/>
      <c r="FE872" s="45"/>
      <c r="FF872" s="45"/>
      <c r="FG872" s="45"/>
      <c r="FH872" s="45"/>
      <c r="FI872" s="45"/>
      <c r="FJ872" s="45"/>
      <c r="FK872" s="45"/>
      <c r="FL872" s="45"/>
      <c r="FM872" s="45"/>
      <c r="FN872" s="45"/>
      <c r="FO872" s="45"/>
      <c r="FP872" s="45"/>
      <c r="FQ872" s="45"/>
      <c r="FR872" s="45"/>
      <c r="FS872" s="45"/>
    </row>
    <row r="873" spans="1:175" ht="15.5" x14ac:dyDescent="0.35">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c r="AL873" s="45"/>
      <c r="AM873" s="45"/>
      <c r="AN873" s="8"/>
      <c r="AO873" s="8"/>
      <c r="AP873" s="8"/>
      <c r="AQ873" s="8"/>
      <c r="AR873" s="8"/>
      <c r="AS873" s="45"/>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45"/>
      <c r="DD873" s="45"/>
      <c r="DE873" s="45"/>
      <c r="DF873" s="45"/>
      <c r="DG873" s="45"/>
      <c r="DH873" s="45"/>
      <c r="DI873" s="45"/>
      <c r="DJ873" s="45"/>
      <c r="DK873" s="45"/>
      <c r="DL873" s="45"/>
      <c r="DM873" s="45"/>
      <c r="DN873" s="45"/>
      <c r="DO873" s="45"/>
      <c r="DP873" s="45"/>
      <c r="DQ873" s="45"/>
      <c r="DR873" s="45"/>
      <c r="DS873" s="45"/>
      <c r="DT873" s="45"/>
      <c r="DU873" s="45"/>
      <c r="DV873" s="45"/>
      <c r="DW873" s="45"/>
      <c r="DX873" s="45"/>
      <c r="DY873" s="45"/>
      <c r="DZ873" s="45"/>
      <c r="EA873" s="45"/>
      <c r="EB873" s="45"/>
      <c r="EC873" s="45"/>
      <c r="ED873" s="45"/>
      <c r="EE873" s="45"/>
      <c r="EF873" s="45"/>
      <c r="EG873" s="45"/>
      <c r="EH873" s="45"/>
      <c r="EI873" s="45"/>
      <c r="EJ873" s="45"/>
      <c r="EK873" s="45"/>
      <c r="EL873" s="45"/>
      <c r="EM873" s="45"/>
      <c r="EN873" s="45"/>
      <c r="EO873" s="45"/>
      <c r="EP873" s="45"/>
      <c r="EQ873" s="45"/>
      <c r="ER873" s="45"/>
      <c r="ES873" s="45"/>
      <c r="ET873" s="45"/>
      <c r="EU873" s="45"/>
      <c r="EV873" s="8"/>
      <c r="EW873" s="8"/>
      <c r="EX873" s="8"/>
      <c r="EY873" s="8"/>
      <c r="EZ873" s="45"/>
      <c r="FA873" s="45"/>
      <c r="FB873" s="45"/>
      <c r="FC873" s="45"/>
      <c r="FD873" s="45"/>
      <c r="FE873" s="45"/>
      <c r="FF873" s="45"/>
      <c r="FG873" s="45"/>
      <c r="FH873" s="45"/>
      <c r="FI873" s="45"/>
      <c r="FJ873" s="45"/>
      <c r="FK873" s="45"/>
      <c r="FL873" s="45"/>
      <c r="FM873" s="45"/>
      <c r="FN873" s="45"/>
      <c r="FO873" s="45"/>
      <c r="FP873" s="45"/>
      <c r="FQ873" s="45"/>
      <c r="FR873" s="45"/>
      <c r="FS873" s="45"/>
    </row>
    <row r="874" spans="1:175" ht="15.5" x14ac:dyDescent="0.35">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c r="AE874" s="45"/>
      <c r="AF874" s="45"/>
      <c r="AG874" s="45"/>
      <c r="AH874" s="45"/>
      <c r="AI874" s="45"/>
      <c r="AJ874" s="45"/>
      <c r="AK874" s="45"/>
      <c r="AL874" s="45"/>
      <c r="AM874" s="45"/>
      <c r="AN874" s="8"/>
      <c r="AO874" s="8"/>
      <c r="AP874" s="8"/>
      <c r="AQ874" s="8"/>
      <c r="AR874" s="8"/>
      <c r="AS874" s="45"/>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45"/>
      <c r="DD874" s="45"/>
      <c r="DE874" s="45"/>
      <c r="DF874" s="45"/>
      <c r="DG874" s="45"/>
      <c r="DH874" s="45"/>
      <c r="DI874" s="45"/>
      <c r="DJ874" s="45"/>
      <c r="DK874" s="45"/>
      <c r="DL874" s="45"/>
      <c r="DM874" s="45"/>
      <c r="DN874" s="45"/>
      <c r="DO874" s="45"/>
      <c r="DP874" s="45"/>
      <c r="DQ874" s="45"/>
      <c r="DR874" s="45"/>
      <c r="DS874" s="45"/>
      <c r="DT874" s="45"/>
      <c r="DU874" s="45"/>
      <c r="DV874" s="45"/>
      <c r="DW874" s="45"/>
      <c r="DX874" s="45"/>
      <c r="DY874" s="45"/>
      <c r="DZ874" s="45"/>
      <c r="EA874" s="45"/>
      <c r="EB874" s="45"/>
      <c r="EC874" s="45"/>
      <c r="ED874" s="45"/>
      <c r="EE874" s="45"/>
      <c r="EF874" s="45"/>
      <c r="EG874" s="45"/>
      <c r="EH874" s="45"/>
      <c r="EI874" s="45"/>
      <c r="EJ874" s="45"/>
      <c r="EK874" s="45"/>
      <c r="EL874" s="45"/>
      <c r="EM874" s="45"/>
      <c r="EN874" s="45"/>
      <c r="EO874" s="45"/>
      <c r="EP874" s="45"/>
      <c r="EQ874" s="45"/>
      <c r="ER874" s="45"/>
      <c r="ES874" s="45"/>
      <c r="ET874" s="45"/>
      <c r="EU874" s="45"/>
      <c r="EV874" s="8"/>
      <c r="EW874" s="8"/>
      <c r="EX874" s="8"/>
      <c r="EY874" s="8"/>
      <c r="EZ874" s="45"/>
      <c r="FA874" s="45"/>
      <c r="FB874" s="45"/>
      <c r="FC874" s="45"/>
      <c r="FD874" s="45"/>
      <c r="FE874" s="45"/>
      <c r="FF874" s="45"/>
      <c r="FG874" s="45"/>
      <c r="FH874" s="45"/>
      <c r="FI874" s="45"/>
      <c r="FJ874" s="45"/>
      <c r="FK874" s="45"/>
      <c r="FL874" s="45"/>
      <c r="FM874" s="45"/>
      <c r="FN874" s="45"/>
      <c r="FO874" s="45"/>
      <c r="FP874" s="45"/>
      <c r="FQ874" s="45"/>
      <c r="FR874" s="45"/>
      <c r="FS874" s="45"/>
    </row>
    <row r="875" spans="1:175" ht="15.5" x14ac:dyDescent="0.35">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c r="AE875" s="45"/>
      <c r="AF875" s="45"/>
      <c r="AG875" s="45"/>
      <c r="AH875" s="45"/>
      <c r="AI875" s="45"/>
      <c r="AJ875" s="45"/>
      <c r="AK875" s="45"/>
      <c r="AL875" s="45"/>
      <c r="AM875" s="45"/>
      <c r="AN875" s="8"/>
      <c r="AO875" s="8"/>
      <c r="AP875" s="8"/>
      <c r="AQ875" s="8"/>
      <c r="AR875" s="8"/>
      <c r="AS875" s="45"/>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45"/>
      <c r="DD875" s="45"/>
      <c r="DE875" s="45"/>
      <c r="DF875" s="45"/>
      <c r="DG875" s="45"/>
      <c r="DH875" s="45"/>
      <c r="DI875" s="45"/>
      <c r="DJ875" s="45"/>
      <c r="DK875" s="45"/>
      <c r="DL875" s="45"/>
      <c r="DM875" s="45"/>
      <c r="DN875" s="45"/>
      <c r="DO875" s="45"/>
      <c r="DP875" s="45"/>
      <c r="DQ875" s="45"/>
      <c r="DR875" s="45"/>
      <c r="DS875" s="45"/>
      <c r="DT875" s="45"/>
      <c r="DU875" s="45"/>
      <c r="DV875" s="45"/>
      <c r="DW875" s="45"/>
      <c r="DX875" s="45"/>
      <c r="DY875" s="45"/>
      <c r="DZ875" s="45"/>
      <c r="EA875" s="45"/>
      <c r="EB875" s="45"/>
      <c r="EC875" s="45"/>
      <c r="ED875" s="45"/>
      <c r="EE875" s="45"/>
      <c r="EF875" s="45"/>
      <c r="EG875" s="45"/>
      <c r="EH875" s="45"/>
      <c r="EI875" s="45"/>
      <c r="EJ875" s="45"/>
      <c r="EK875" s="45"/>
      <c r="EL875" s="45"/>
      <c r="EM875" s="45"/>
      <c r="EN875" s="45"/>
      <c r="EO875" s="45"/>
      <c r="EP875" s="45"/>
      <c r="EQ875" s="45"/>
      <c r="ER875" s="45"/>
      <c r="ES875" s="45"/>
      <c r="ET875" s="45"/>
      <c r="EU875" s="45"/>
      <c r="EV875" s="8"/>
      <c r="EW875" s="8"/>
      <c r="EX875" s="8"/>
      <c r="EY875" s="8"/>
      <c r="EZ875" s="45"/>
      <c r="FA875" s="45"/>
      <c r="FB875" s="45"/>
      <c r="FC875" s="45"/>
      <c r="FD875" s="45"/>
      <c r="FE875" s="45"/>
      <c r="FF875" s="45"/>
      <c r="FG875" s="45"/>
      <c r="FH875" s="45"/>
      <c r="FI875" s="45"/>
      <c r="FJ875" s="45"/>
      <c r="FK875" s="45"/>
      <c r="FL875" s="45"/>
      <c r="FM875" s="45"/>
      <c r="FN875" s="45"/>
      <c r="FO875" s="45"/>
      <c r="FP875" s="45"/>
      <c r="FQ875" s="45"/>
      <c r="FR875" s="45"/>
      <c r="FS875" s="45"/>
    </row>
    <row r="876" spans="1:175" ht="15.5" x14ac:dyDescent="0.35">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c r="AE876" s="45"/>
      <c r="AF876" s="45"/>
      <c r="AG876" s="45"/>
      <c r="AH876" s="45"/>
      <c r="AI876" s="45"/>
      <c r="AJ876" s="45"/>
      <c r="AK876" s="45"/>
      <c r="AL876" s="45"/>
      <c r="AM876" s="45"/>
      <c r="AN876" s="8"/>
      <c r="AO876" s="8"/>
      <c r="AP876" s="8"/>
      <c r="AQ876" s="8"/>
      <c r="AR876" s="8"/>
      <c r="AS876" s="45"/>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45"/>
      <c r="DD876" s="45"/>
      <c r="DE876" s="45"/>
      <c r="DF876" s="45"/>
      <c r="DG876" s="45"/>
      <c r="DH876" s="45"/>
      <c r="DI876" s="45"/>
      <c r="DJ876" s="45"/>
      <c r="DK876" s="45"/>
      <c r="DL876" s="45"/>
      <c r="DM876" s="45"/>
      <c r="DN876" s="45"/>
      <c r="DO876" s="45"/>
      <c r="DP876" s="45"/>
      <c r="DQ876" s="45"/>
      <c r="DR876" s="45"/>
      <c r="DS876" s="45"/>
      <c r="DT876" s="45"/>
      <c r="DU876" s="45"/>
      <c r="DV876" s="45"/>
      <c r="DW876" s="45"/>
      <c r="DX876" s="45"/>
      <c r="DY876" s="45"/>
      <c r="DZ876" s="45"/>
      <c r="EA876" s="45"/>
      <c r="EB876" s="45"/>
      <c r="EC876" s="45"/>
      <c r="ED876" s="45"/>
      <c r="EE876" s="45"/>
      <c r="EF876" s="45"/>
      <c r="EG876" s="45"/>
      <c r="EH876" s="45"/>
      <c r="EI876" s="45"/>
      <c r="EJ876" s="45"/>
      <c r="EK876" s="45"/>
      <c r="EL876" s="45"/>
      <c r="EM876" s="45"/>
      <c r="EN876" s="45"/>
      <c r="EO876" s="45"/>
      <c r="EP876" s="45"/>
      <c r="EQ876" s="45"/>
      <c r="ER876" s="45"/>
      <c r="ES876" s="45"/>
      <c r="ET876" s="45"/>
      <c r="EU876" s="45"/>
      <c r="EV876" s="8"/>
      <c r="EW876" s="8"/>
      <c r="EX876" s="8"/>
      <c r="EY876" s="8"/>
      <c r="EZ876" s="45"/>
      <c r="FA876" s="45"/>
      <c r="FB876" s="45"/>
      <c r="FC876" s="45"/>
      <c r="FD876" s="45"/>
      <c r="FE876" s="45"/>
      <c r="FF876" s="45"/>
      <c r="FG876" s="45"/>
      <c r="FH876" s="45"/>
      <c r="FI876" s="45"/>
      <c r="FJ876" s="45"/>
      <c r="FK876" s="45"/>
      <c r="FL876" s="45"/>
      <c r="FM876" s="45"/>
      <c r="FN876" s="45"/>
      <c r="FO876" s="45"/>
      <c r="FP876" s="45"/>
      <c r="FQ876" s="45"/>
      <c r="FR876" s="45"/>
      <c r="FS876" s="45"/>
    </row>
    <row r="877" spans="1:175" ht="15.5" x14ac:dyDescent="0.35">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c r="AE877" s="45"/>
      <c r="AF877" s="45"/>
      <c r="AG877" s="45"/>
      <c r="AH877" s="45"/>
      <c r="AI877" s="45"/>
      <c r="AJ877" s="45"/>
      <c r="AK877" s="45"/>
      <c r="AL877" s="45"/>
      <c r="AM877" s="45"/>
      <c r="AN877" s="8"/>
      <c r="AO877" s="8"/>
      <c r="AP877" s="8"/>
      <c r="AQ877" s="8"/>
      <c r="AR877" s="8"/>
      <c r="AS877" s="45"/>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45"/>
      <c r="DD877" s="45"/>
      <c r="DE877" s="45"/>
      <c r="DF877" s="45"/>
      <c r="DG877" s="45"/>
      <c r="DH877" s="45"/>
      <c r="DI877" s="45"/>
      <c r="DJ877" s="45"/>
      <c r="DK877" s="45"/>
      <c r="DL877" s="45"/>
      <c r="DM877" s="45"/>
      <c r="DN877" s="45"/>
      <c r="DO877" s="45"/>
      <c r="DP877" s="45"/>
      <c r="DQ877" s="45"/>
      <c r="DR877" s="45"/>
      <c r="DS877" s="45"/>
      <c r="DT877" s="45"/>
      <c r="DU877" s="45"/>
      <c r="DV877" s="45"/>
      <c r="DW877" s="45"/>
      <c r="DX877" s="45"/>
      <c r="DY877" s="45"/>
      <c r="DZ877" s="45"/>
      <c r="EA877" s="45"/>
      <c r="EB877" s="45"/>
      <c r="EC877" s="45"/>
      <c r="ED877" s="45"/>
      <c r="EE877" s="45"/>
      <c r="EF877" s="45"/>
      <c r="EG877" s="45"/>
      <c r="EH877" s="45"/>
      <c r="EI877" s="45"/>
      <c r="EJ877" s="45"/>
      <c r="EK877" s="45"/>
      <c r="EL877" s="45"/>
      <c r="EM877" s="45"/>
      <c r="EN877" s="45"/>
      <c r="EO877" s="45"/>
      <c r="EP877" s="45"/>
      <c r="EQ877" s="45"/>
      <c r="ER877" s="45"/>
      <c r="ES877" s="45"/>
      <c r="ET877" s="45"/>
      <c r="EU877" s="45"/>
      <c r="EV877" s="8"/>
      <c r="EW877" s="8"/>
      <c r="EX877" s="8"/>
      <c r="EY877" s="8"/>
      <c r="EZ877" s="45"/>
      <c r="FA877" s="45"/>
      <c r="FB877" s="45"/>
      <c r="FC877" s="45"/>
      <c r="FD877" s="45"/>
      <c r="FE877" s="45"/>
      <c r="FF877" s="45"/>
      <c r="FG877" s="45"/>
      <c r="FH877" s="45"/>
      <c r="FI877" s="45"/>
      <c r="FJ877" s="45"/>
      <c r="FK877" s="45"/>
      <c r="FL877" s="45"/>
      <c r="FM877" s="45"/>
      <c r="FN877" s="45"/>
      <c r="FO877" s="45"/>
      <c r="FP877" s="45"/>
      <c r="FQ877" s="45"/>
      <c r="FR877" s="45"/>
      <c r="FS877" s="45"/>
    </row>
    <row r="878" spans="1:175" ht="15.5" x14ac:dyDescent="0.35">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c r="AE878" s="45"/>
      <c r="AF878" s="45"/>
      <c r="AG878" s="45"/>
      <c r="AH878" s="45"/>
      <c r="AI878" s="45"/>
      <c r="AJ878" s="45"/>
      <c r="AK878" s="45"/>
      <c r="AL878" s="45"/>
      <c r="AM878" s="45"/>
      <c r="AN878" s="8"/>
      <c r="AO878" s="8"/>
      <c r="AP878" s="8"/>
      <c r="AQ878" s="8"/>
      <c r="AR878" s="8"/>
      <c r="AS878" s="45"/>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45"/>
      <c r="DD878" s="45"/>
      <c r="DE878" s="45"/>
      <c r="DF878" s="45"/>
      <c r="DG878" s="45"/>
      <c r="DH878" s="45"/>
      <c r="DI878" s="45"/>
      <c r="DJ878" s="45"/>
      <c r="DK878" s="45"/>
      <c r="DL878" s="45"/>
      <c r="DM878" s="45"/>
      <c r="DN878" s="45"/>
      <c r="DO878" s="45"/>
      <c r="DP878" s="45"/>
      <c r="DQ878" s="45"/>
      <c r="DR878" s="45"/>
      <c r="DS878" s="45"/>
      <c r="DT878" s="45"/>
      <c r="DU878" s="45"/>
      <c r="DV878" s="45"/>
      <c r="DW878" s="45"/>
      <c r="DX878" s="45"/>
      <c r="DY878" s="45"/>
      <c r="DZ878" s="45"/>
      <c r="EA878" s="45"/>
      <c r="EB878" s="45"/>
      <c r="EC878" s="45"/>
      <c r="ED878" s="45"/>
      <c r="EE878" s="45"/>
      <c r="EF878" s="45"/>
      <c r="EG878" s="45"/>
      <c r="EH878" s="45"/>
      <c r="EI878" s="45"/>
      <c r="EJ878" s="45"/>
      <c r="EK878" s="45"/>
      <c r="EL878" s="45"/>
      <c r="EM878" s="45"/>
      <c r="EN878" s="45"/>
      <c r="EO878" s="45"/>
      <c r="EP878" s="45"/>
      <c r="EQ878" s="45"/>
      <c r="ER878" s="45"/>
      <c r="ES878" s="45"/>
      <c r="ET878" s="45"/>
      <c r="EU878" s="45"/>
      <c r="EV878" s="8"/>
      <c r="EW878" s="8"/>
      <c r="EX878" s="8"/>
      <c r="EY878" s="8"/>
      <c r="EZ878" s="45"/>
      <c r="FA878" s="45"/>
      <c r="FB878" s="45"/>
      <c r="FC878" s="45"/>
      <c r="FD878" s="45"/>
      <c r="FE878" s="45"/>
      <c r="FF878" s="45"/>
      <c r="FG878" s="45"/>
      <c r="FH878" s="45"/>
      <c r="FI878" s="45"/>
      <c r="FJ878" s="45"/>
      <c r="FK878" s="45"/>
      <c r="FL878" s="45"/>
      <c r="FM878" s="45"/>
      <c r="FN878" s="45"/>
      <c r="FO878" s="45"/>
      <c r="FP878" s="45"/>
      <c r="FQ878" s="45"/>
      <c r="FR878" s="45"/>
      <c r="FS878" s="45"/>
    </row>
    <row r="879" spans="1:175" ht="15.5" x14ac:dyDescent="0.35">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c r="AE879" s="45"/>
      <c r="AF879" s="45"/>
      <c r="AG879" s="45"/>
      <c r="AH879" s="45"/>
      <c r="AI879" s="45"/>
      <c r="AJ879" s="45"/>
      <c r="AK879" s="45"/>
      <c r="AL879" s="45"/>
      <c r="AM879" s="45"/>
      <c r="AN879" s="8"/>
      <c r="AO879" s="8"/>
      <c r="AP879" s="8"/>
      <c r="AQ879" s="8"/>
      <c r="AR879" s="8"/>
      <c r="AS879" s="45"/>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45"/>
      <c r="DD879" s="45"/>
      <c r="DE879" s="45"/>
      <c r="DF879" s="45"/>
      <c r="DG879" s="45"/>
      <c r="DH879" s="45"/>
      <c r="DI879" s="45"/>
      <c r="DJ879" s="45"/>
      <c r="DK879" s="45"/>
      <c r="DL879" s="45"/>
      <c r="DM879" s="45"/>
      <c r="DN879" s="45"/>
      <c r="DO879" s="45"/>
      <c r="DP879" s="45"/>
      <c r="DQ879" s="45"/>
      <c r="DR879" s="45"/>
      <c r="DS879" s="45"/>
      <c r="DT879" s="45"/>
      <c r="DU879" s="45"/>
      <c r="DV879" s="45"/>
      <c r="DW879" s="45"/>
      <c r="DX879" s="45"/>
      <c r="DY879" s="45"/>
      <c r="DZ879" s="45"/>
      <c r="EA879" s="45"/>
      <c r="EB879" s="45"/>
      <c r="EC879" s="45"/>
      <c r="ED879" s="45"/>
      <c r="EE879" s="45"/>
      <c r="EF879" s="45"/>
      <c r="EG879" s="45"/>
      <c r="EH879" s="45"/>
      <c r="EI879" s="45"/>
      <c r="EJ879" s="45"/>
      <c r="EK879" s="45"/>
      <c r="EL879" s="45"/>
      <c r="EM879" s="45"/>
      <c r="EN879" s="45"/>
      <c r="EO879" s="45"/>
      <c r="EP879" s="45"/>
      <c r="EQ879" s="45"/>
      <c r="ER879" s="45"/>
      <c r="ES879" s="45"/>
      <c r="ET879" s="45"/>
      <c r="EU879" s="45"/>
      <c r="EV879" s="8"/>
      <c r="EW879" s="8"/>
      <c r="EX879" s="8"/>
      <c r="EY879" s="8"/>
      <c r="EZ879" s="45"/>
      <c r="FA879" s="45"/>
      <c r="FB879" s="45"/>
      <c r="FC879" s="45"/>
      <c r="FD879" s="45"/>
      <c r="FE879" s="45"/>
      <c r="FF879" s="45"/>
      <c r="FG879" s="45"/>
      <c r="FH879" s="45"/>
      <c r="FI879" s="45"/>
      <c r="FJ879" s="45"/>
      <c r="FK879" s="45"/>
      <c r="FL879" s="45"/>
      <c r="FM879" s="45"/>
      <c r="FN879" s="45"/>
      <c r="FO879" s="45"/>
      <c r="FP879" s="45"/>
      <c r="FQ879" s="45"/>
      <c r="FR879" s="45"/>
      <c r="FS879" s="45"/>
    </row>
    <row r="880" spans="1:175" ht="15.5" x14ac:dyDescent="0.35">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c r="AE880" s="45"/>
      <c r="AF880" s="45"/>
      <c r="AG880" s="45"/>
      <c r="AH880" s="45"/>
      <c r="AI880" s="45"/>
      <c r="AJ880" s="45"/>
      <c r="AK880" s="45"/>
      <c r="AL880" s="45"/>
      <c r="AM880" s="45"/>
      <c r="AN880" s="8"/>
      <c r="AO880" s="8"/>
      <c r="AP880" s="8"/>
      <c r="AQ880" s="8"/>
      <c r="AR880" s="8"/>
      <c r="AS880" s="45"/>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45"/>
      <c r="DD880" s="45"/>
      <c r="DE880" s="45"/>
      <c r="DF880" s="45"/>
      <c r="DG880" s="45"/>
      <c r="DH880" s="45"/>
      <c r="DI880" s="45"/>
      <c r="DJ880" s="45"/>
      <c r="DK880" s="45"/>
      <c r="DL880" s="45"/>
      <c r="DM880" s="45"/>
      <c r="DN880" s="45"/>
      <c r="DO880" s="45"/>
      <c r="DP880" s="45"/>
      <c r="DQ880" s="45"/>
      <c r="DR880" s="45"/>
      <c r="DS880" s="45"/>
      <c r="DT880" s="45"/>
      <c r="DU880" s="45"/>
      <c r="DV880" s="45"/>
      <c r="DW880" s="45"/>
      <c r="DX880" s="45"/>
      <c r="DY880" s="45"/>
      <c r="DZ880" s="45"/>
      <c r="EA880" s="45"/>
      <c r="EB880" s="45"/>
      <c r="EC880" s="45"/>
      <c r="ED880" s="45"/>
      <c r="EE880" s="45"/>
      <c r="EF880" s="45"/>
      <c r="EG880" s="45"/>
      <c r="EH880" s="45"/>
      <c r="EI880" s="45"/>
      <c r="EJ880" s="45"/>
      <c r="EK880" s="45"/>
      <c r="EL880" s="45"/>
      <c r="EM880" s="45"/>
      <c r="EN880" s="45"/>
      <c r="EO880" s="45"/>
      <c r="EP880" s="45"/>
      <c r="EQ880" s="45"/>
      <c r="ER880" s="45"/>
      <c r="ES880" s="45"/>
      <c r="ET880" s="45"/>
      <c r="EU880" s="45"/>
      <c r="EV880" s="8"/>
      <c r="EW880" s="8"/>
      <c r="EX880" s="8"/>
      <c r="EY880" s="8"/>
      <c r="EZ880" s="45"/>
      <c r="FA880" s="45"/>
      <c r="FB880" s="45"/>
      <c r="FC880" s="45"/>
      <c r="FD880" s="45"/>
      <c r="FE880" s="45"/>
      <c r="FF880" s="45"/>
      <c r="FG880" s="45"/>
      <c r="FH880" s="45"/>
      <c r="FI880" s="45"/>
      <c r="FJ880" s="45"/>
      <c r="FK880" s="45"/>
      <c r="FL880" s="45"/>
      <c r="FM880" s="45"/>
      <c r="FN880" s="45"/>
      <c r="FO880" s="45"/>
      <c r="FP880" s="45"/>
      <c r="FQ880" s="45"/>
      <c r="FR880" s="45"/>
      <c r="FS880" s="45"/>
    </row>
    <row r="881" spans="1:175" ht="15.5" x14ac:dyDescent="0.35">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c r="AI881" s="45"/>
      <c r="AJ881" s="45"/>
      <c r="AK881" s="45"/>
      <c r="AL881" s="45"/>
      <c r="AM881" s="45"/>
      <c r="AN881" s="8"/>
      <c r="AO881" s="8"/>
      <c r="AP881" s="8"/>
      <c r="AQ881" s="8"/>
      <c r="AR881" s="8"/>
      <c r="AS881" s="45"/>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45"/>
      <c r="DD881" s="45"/>
      <c r="DE881" s="45"/>
      <c r="DF881" s="45"/>
      <c r="DG881" s="45"/>
      <c r="DH881" s="45"/>
      <c r="DI881" s="45"/>
      <c r="DJ881" s="45"/>
      <c r="DK881" s="45"/>
      <c r="DL881" s="45"/>
      <c r="DM881" s="45"/>
      <c r="DN881" s="45"/>
      <c r="DO881" s="45"/>
      <c r="DP881" s="45"/>
      <c r="DQ881" s="45"/>
      <c r="DR881" s="45"/>
      <c r="DS881" s="45"/>
      <c r="DT881" s="45"/>
      <c r="DU881" s="45"/>
      <c r="DV881" s="45"/>
      <c r="DW881" s="45"/>
      <c r="DX881" s="45"/>
      <c r="DY881" s="45"/>
      <c r="DZ881" s="45"/>
      <c r="EA881" s="45"/>
      <c r="EB881" s="45"/>
      <c r="EC881" s="45"/>
      <c r="ED881" s="45"/>
      <c r="EE881" s="45"/>
      <c r="EF881" s="45"/>
      <c r="EG881" s="45"/>
      <c r="EH881" s="45"/>
      <c r="EI881" s="45"/>
      <c r="EJ881" s="45"/>
      <c r="EK881" s="45"/>
      <c r="EL881" s="45"/>
      <c r="EM881" s="45"/>
      <c r="EN881" s="45"/>
      <c r="EO881" s="45"/>
      <c r="EP881" s="45"/>
      <c r="EQ881" s="45"/>
      <c r="ER881" s="45"/>
      <c r="ES881" s="45"/>
      <c r="ET881" s="45"/>
      <c r="EU881" s="45"/>
      <c r="EV881" s="8"/>
      <c r="EW881" s="8"/>
      <c r="EX881" s="8"/>
      <c r="EY881" s="8"/>
      <c r="EZ881" s="45"/>
      <c r="FA881" s="45"/>
      <c r="FB881" s="45"/>
      <c r="FC881" s="45"/>
      <c r="FD881" s="45"/>
      <c r="FE881" s="45"/>
      <c r="FF881" s="45"/>
      <c r="FG881" s="45"/>
      <c r="FH881" s="45"/>
      <c r="FI881" s="45"/>
      <c r="FJ881" s="45"/>
      <c r="FK881" s="45"/>
      <c r="FL881" s="45"/>
      <c r="FM881" s="45"/>
      <c r="FN881" s="45"/>
      <c r="FO881" s="45"/>
      <c r="FP881" s="45"/>
      <c r="FQ881" s="45"/>
      <c r="FR881" s="45"/>
      <c r="FS881" s="45"/>
    </row>
    <row r="882" spans="1:175" ht="15.5" x14ac:dyDescent="0.35">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c r="AE882" s="45"/>
      <c r="AF882" s="45"/>
      <c r="AG882" s="45"/>
      <c r="AH882" s="45"/>
      <c r="AI882" s="45"/>
      <c r="AJ882" s="45"/>
      <c r="AK882" s="45"/>
      <c r="AL882" s="45"/>
      <c r="AM882" s="45"/>
      <c r="AN882" s="8"/>
      <c r="AO882" s="8"/>
      <c r="AP882" s="8"/>
      <c r="AQ882" s="8"/>
      <c r="AR882" s="8"/>
      <c r="AS882" s="45"/>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45"/>
      <c r="DD882" s="45"/>
      <c r="DE882" s="45"/>
      <c r="DF882" s="45"/>
      <c r="DG882" s="45"/>
      <c r="DH882" s="45"/>
      <c r="DI882" s="45"/>
      <c r="DJ882" s="45"/>
      <c r="DK882" s="45"/>
      <c r="DL882" s="45"/>
      <c r="DM882" s="45"/>
      <c r="DN882" s="45"/>
      <c r="DO882" s="45"/>
      <c r="DP882" s="45"/>
      <c r="DQ882" s="45"/>
      <c r="DR882" s="45"/>
      <c r="DS882" s="45"/>
      <c r="DT882" s="45"/>
      <c r="DU882" s="45"/>
      <c r="DV882" s="45"/>
      <c r="DW882" s="45"/>
      <c r="DX882" s="45"/>
      <c r="DY882" s="45"/>
      <c r="DZ882" s="45"/>
      <c r="EA882" s="45"/>
      <c r="EB882" s="45"/>
      <c r="EC882" s="45"/>
      <c r="ED882" s="45"/>
      <c r="EE882" s="45"/>
      <c r="EF882" s="45"/>
      <c r="EG882" s="45"/>
      <c r="EH882" s="45"/>
      <c r="EI882" s="45"/>
      <c r="EJ882" s="45"/>
      <c r="EK882" s="45"/>
      <c r="EL882" s="45"/>
      <c r="EM882" s="45"/>
      <c r="EN882" s="45"/>
      <c r="EO882" s="45"/>
      <c r="EP882" s="45"/>
      <c r="EQ882" s="45"/>
      <c r="ER882" s="45"/>
      <c r="ES882" s="45"/>
      <c r="ET882" s="45"/>
      <c r="EU882" s="45"/>
      <c r="EV882" s="8"/>
      <c r="EW882" s="8"/>
      <c r="EX882" s="8"/>
      <c r="EY882" s="8"/>
      <c r="EZ882" s="45"/>
      <c r="FA882" s="45"/>
      <c r="FB882" s="45"/>
      <c r="FC882" s="45"/>
      <c r="FD882" s="45"/>
      <c r="FE882" s="45"/>
      <c r="FF882" s="45"/>
      <c r="FG882" s="45"/>
      <c r="FH882" s="45"/>
      <c r="FI882" s="45"/>
      <c r="FJ882" s="45"/>
      <c r="FK882" s="45"/>
      <c r="FL882" s="45"/>
      <c r="FM882" s="45"/>
      <c r="FN882" s="45"/>
      <c r="FO882" s="45"/>
      <c r="FP882" s="45"/>
      <c r="FQ882" s="45"/>
      <c r="FR882" s="45"/>
      <c r="FS882" s="45"/>
    </row>
    <row r="883" spans="1:175" ht="15.5" x14ac:dyDescent="0.35">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c r="AE883" s="45"/>
      <c r="AF883" s="45"/>
      <c r="AG883" s="45"/>
      <c r="AH883" s="45"/>
      <c r="AI883" s="45"/>
      <c r="AJ883" s="45"/>
      <c r="AK883" s="45"/>
      <c r="AL883" s="45"/>
      <c r="AM883" s="45"/>
      <c r="AN883" s="8"/>
      <c r="AO883" s="8"/>
      <c r="AP883" s="8"/>
      <c r="AQ883" s="8"/>
      <c r="AR883" s="8"/>
      <c r="AS883" s="45"/>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45"/>
      <c r="DD883" s="45"/>
      <c r="DE883" s="45"/>
      <c r="DF883" s="45"/>
      <c r="DG883" s="45"/>
      <c r="DH883" s="45"/>
      <c r="DI883" s="45"/>
      <c r="DJ883" s="45"/>
      <c r="DK883" s="45"/>
      <c r="DL883" s="45"/>
      <c r="DM883" s="45"/>
      <c r="DN883" s="45"/>
      <c r="DO883" s="45"/>
      <c r="DP883" s="45"/>
      <c r="DQ883" s="45"/>
      <c r="DR883" s="45"/>
      <c r="DS883" s="45"/>
      <c r="DT883" s="45"/>
      <c r="DU883" s="45"/>
      <c r="DV883" s="45"/>
      <c r="DW883" s="45"/>
      <c r="DX883" s="45"/>
      <c r="DY883" s="45"/>
      <c r="DZ883" s="45"/>
      <c r="EA883" s="45"/>
      <c r="EB883" s="45"/>
      <c r="EC883" s="45"/>
      <c r="ED883" s="45"/>
      <c r="EE883" s="45"/>
      <c r="EF883" s="45"/>
      <c r="EG883" s="45"/>
      <c r="EH883" s="45"/>
      <c r="EI883" s="45"/>
      <c r="EJ883" s="45"/>
      <c r="EK883" s="45"/>
      <c r="EL883" s="45"/>
      <c r="EM883" s="45"/>
      <c r="EN883" s="45"/>
      <c r="EO883" s="45"/>
      <c r="EP883" s="45"/>
      <c r="EQ883" s="45"/>
      <c r="ER883" s="45"/>
      <c r="ES883" s="45"/>
      <c r="ET883" s="45"/>
      <c r="EU883" s="45"/>
      <c r="EV883" s="8"/>
      <c r="EW883" s="8"/>
      <c r="EX883" s="8"/>
      <c r="EY883" s="8"/>
      <c r="EZ883" s="45"/>
      <c r="FA883" s="45"/>
      <c r="FB883" s="45"/>
      <c r="FC883" s="45"/>
      <c r="FD883" s="45"/>
      <c r="FE883" s="45"/>
      <c r="FF883" s="45"/>
      <c r="FG883" s="45"/>
      <c r="FH883" s="45"/>
      <c r="FI883" s="45"/>
      <c r="FJ883" s="45"/>
      <c r="FK883" s="45"/>
      <c r="FL883" s="45"/>
      <c r="FM883" s="45"/>
      <c r="FN883" s="45"/>
      <c r="FO883" s="45"/>
      <c r="FP883" s="45"/>
      <c r="FQ883" s="45"/>
      <c r="FR883" s="45"/>
      <c r="FS883" s="45"/>
    </row>
    <row r="884" spans="1:175" ht="15.5" x14ac:dyDescent="0.35">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c r="AE884" s="45"/>
      <c r="AF884" s="45"/>
      <c r="AG884" s="45"/>
      <c r="AH884" s="45"/>
      <c r="AI884" s="45"/>
      <c r="AJ884" s="45"/>
      <c r="AK884" s="45"/>
      <c r="AL884" s="45"/>
      <c r="AM884" s="45"/>
      <c r="AN884" s="8"/>
      <c r="AO884" s="8"/>
      <c r="AP884" s="8"/>
      <c r="AQ884" s="8"/>
      <c r="AR884" s="8"/>
      <c r="AS884" s="45"/>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45"/>
      <c r="DD884" s="45"/>
      <c r="DE884" s="45"/>
      <c r="DF884" s="45"/>
      <c r="DG884" s="45"/>
      <c r="DH884" s="45"/>
      <c r="DI884" s="45"/>
      <c r="DJ884" s="45"/>
      <c r="DK884" s="45"/>
      <c r="DL884" s="45"/>
      <c r="DM884" s="45"/>
      <c r="DN884" s="45"/>
      <c r="DO884" s="45"/>
      <c r="DP884" s="45"/>
      <c r="DQ884" s="45"/>
      <c r="DR884" s="45"/>
      <c r="DS884" s="45"/>
      <c r="DT884" s="45"/>
      <c r="DU884" s="45"/>
      <c r="DV884" s="45"/>
      <c r="DW884" s="45"/>
      <c r="DX884" s="45"/>
      <c r="DY884" s="45"/>
      <c r="DZ884" s="45"/>
      <c r="EA884" s="45"/>
      <c r="EB884" s="45"/>
      <c r="EC884" s="45"/>
      <c r="ED884" s="45"/>
      <c r="EE884" s="45"/>
      <c r="EF884" s="45"/>
      <c r="EG884" s="45"/>
      <c r="EH884" s="45"/>
      <c r="EI884" s="45"/>
      <c r="EJ884" s="45"/>
      <c r="EK884" s="45"/>
      <c r="EL884" s="45"/>
      <c r="EM884" s="45"/>
      <c r="EN884" s="45"/>
      <c r="EO884" s="45"/>
      <c r="EP884" s="45"/>
      <c r="EQ884" s="45"/>
      <c r="ER884" s="45"/>
      <c r="ES884" s="45"/>
      <c r="ET884" s="45"/>
      <c r="EU884" s="45"/>
      <c r="EV884" s="8"/>
      <c r="EW884" s="8"/>
      <c r="EX884" s="8"/>
      <c r="EY884" s="8"/>
      <c r="EZ884" s="45"/>
      <c r="FA884" s="45"/>
      <c r="FB884" s="45"/>
      <c r="FC884" s="45"/>
      <c r="FD884" s="45"/>
      <c r="FE884" s="45"/>
      <c r="FF884" s="45"/>
      <c r="FG884" s="45"/>
      <c r="FH884" s="45"/>
      <c r="FI884" s="45"/>
      <c r="FJ884" s="45"/>
      <c r="FK884" s="45"/>
      <c r="FL884" s="45"/>
      <c r="FM884" s="45"/>
      <c r="FN884" s="45"/>
      <c r="FO884" s="45"/>
      <c r="FP884" s="45"/>
      <c r="FQ884" s="45"/>
      <c r="FR884" s="45"/>
      <c r="FS884" s="45"/>
    </row>
    <row r="885" spans="1:175" ht="15.5" x14ac:dyDescent="0.35">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c r="AE885" s="45"/>
      <c r="AF885" s="45"/>
      <c r="AG885" s="45"/>
      <c r="AH885" s="45"/>
      <c r="AI885" s="45"/>
      <c r="AJ885" s="45"/>
      <c r="AK885" s="45"/>
      <c r="AL885" s="45"/>
      <c r="AM885" s="45"/>
      <c r="AN885" s="8"/>
      <c r="AO885" s="8"/>
      <c r="AP885" s="8"/>
      <c r="AQ885" s="8"/>
      <c r="AR885" s="8"/>
      <c r="AS885" s="45"/>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45"/>
      <c r="DD885" s="45"/>
      <c r="DE885" s="45"/>
      <c r="DF885" s="45"/>
      <c r="DG885" s="45"/>
      <c r="DH885" s="45"/>
      <c r="DI885" s="45"/>
      <c r="DJ885" s="45"/>
      <c r="DK885" s="45"/>
      <c r="DL885" s="45"/>
      <c r="DM885" s="45"/>
      <c r="DN885" s="45"/>
      <c r="DO885" s="45"/>
      <c r="DP885" s="45"/>
      <c r="DQ885" s="45"/>
      <c r="DR885" s="45"/>
      <c r="DS885" s="45"/>
      <c r="DT885" s="45"/>
      <c r="DU885" s="45"/>
      <c r="DV885" s="45"/>
      <c r="DW885" s="45"/>
      <c r="DX885" s="45"/>
      <c r="DY885" s="45"/>
      <c r="DZ885" s="45"/>
      <c r="EA885" s="45"/>
      <c r="EB885" s="45"/>
      <c r="EC885" s="45"/>
      <c r="ED885" s="45"/>
      <c r="EE885" s="45"/>
      <c r="EF885" s="45"/>
      <c r="EG885" s="45"/>
      <c r="EH885" s="45"/>
      <c r="EI885" s="45"/>
      <c r="EJ885" s="45"/>
      <c r="EK885" s="45"/>
      <c r="EL885" s="45"/>
      <c r="EM885" s="45"/>
      <c r="EN885" s="45"/>
      <c r="EO885" s="45"/>
      <c r="EP885" s="45"/>
      <c r="EQ885" s="45"/>
      <c r="ER885" s="45"/>
      <c r="ES885" s="45"/>
      <c r="ET885" s="45"/>
      <c r="EU885" s="45"/>
      <c r="EV885" s="8"/>
      <c r="EW885" s="8"/>
      <c r="EX885" s="8"/>
      <c r="EY885" s="8"/>
      <c r="EZ885" s="45"/>
      <c r="FA885" s="45"/>
      <c r="FB885" s="45"/>
      <c r="FC885" s="45"/>
      <c r="FD885" s="45"/>
      <c r="FE885" s="45"/>
      <c r="FF885" s="45"/>
      <c r="FG885" s="45"/>
      <c r="FH885" s="45"/>
      <c r="FI885" s="45"/>
      <c r="FJ885" s="45"/>
      <c r="FK885" s="45"/>
      <c r="FL885" s="45"/>
      <c r="FM885" s="45"/>
      <c r="FN885" s="45"/>
      <c r="FO885" s="45"/>
      <c r="FP885" s="45"/>
      <c r="FQ885" s="45"/>
      <c r="FR885" s="45"/>
      <c r="FS885" s="45"/>
    </row>
    <row r="886" spans="1:175" ht="15.5" x14ac:dyDescent="0.35">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c r="AG886" s="45"/>
      <c r="AH886" s="45"/>
      <c r="AI886" s="45"/>
      <c r="AJ886" s="45"/>
      <c r="AK886" s="45"/>
      <c r="AL886" s="45"/>
      <c r="AM886" s="45"/>
      <c r="AN886" s="8"/>
      <c r="AO886" s="8"/>
      <c r="AP886" s="8"/>
      <c r="AQ886" s="8"/>
      <c r="AR886" s="8"/>
      <c r="AS886" s="45"/>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45"/>
      <c r="DD886" s="45"/>
      <c r="DE886" s="45"/>
      <c r="DF886" s="45"/>
      <c r="DG886" s="45"/>
      <c r="DH886" s="45"/>
      <c r="DI886" s="45"/>
      <c r="DJ886" s="45"/>
      <c r="DK886" s="45"/>
      <c r="DL886" s="45"/>
      <c r="DM886" s="45"/>
      <c r="DN886" s="45"/>
      <c r="DO886" s="45"/>
      <c r="DP886" s="45"/>
      <c r="DQ886" s="45"/>
      <c r="DR886" s="45"/>
      <c r="DS886" s="45"/>
      <c r="DT886" s="45"/>
      <c r="DU886" s="45"/>
      <c r="DV886" s="45"/>
      <c r="DW886" s="45"/>
      <c r="DX886" s="45"/>
      <c r="DY886" s="45"/>
      <c r="DZ886" s="45"/>
      <c r="EA886" s="45"/>
      <c r="EB886" s="45"/>
      <c r="EC886" s="45"/>
      <c r="ED886" s="45"/>
      <c r="EE886" s="45"/>
      <c r="EF886" s="45"/>
      <c r="EG886" s="45"/>
      <c r="EH886" s="45"/>
      <c r="EI886" s="45"/>
      <c r="EJ886" s="45"/>
      <c r="EK886" s="45"/>
      <c r="EL886" s="45"/>
      <c r="EM886" s="45"/>
      <c r="EN886" s="45"/>
      <c r="EO886" s="45"/>
      <c r="EP886" s="45"/>
      <c r="EQ886" s="45"/>
      <c r="ER886" s="45"/>
      <c r="ES886" s="45"/>
      <c r="ET886" s="45"/>
      <c r="EU886" s="45"/>
      <c r="EV886" s="8"/>
      <c r="EW886" s="8"/>
      <c r="EX886" s="8"/>
      <c r="EY886" s="8"/>
      <c r="EZ886" s="45"/>
      <c r="FA886" s="45"/>
      <c r="FB886" s="45"/>
      <c r="FC886" s="45"/>
      <c r="FD886" s="45"/>
      <c r="FE886" s="45"/>
      <c r="FF886" s="45"/>
      <c r="FG886" s="45"/>
      <c r="FH886" s="45"/>
      <c r="FI886" s="45"/>
      <c r="FJ886" s="45"/>
      <c r="FK886" s="45"/>
      <c r="FL886" s="45"/>
      <c r="FM886" s="45"/>
      <c r="FN886" s="45"/>
      <c r="FO886" s="45"/>
      <c r="FP886" s="45"/>
      <c r="FQ886" s="45"/>
      <c r="FR886" s="45"/>
      <c r="FS886" s="45"/>
    </row>
    <row r="887" spans="1:175" ht="15.5" x14ac:dyDescent="0.35">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c r="AE887" s="45"/>
      <c r="AF887" s="45"/>
      <c r="AG887" s="45"/>
      <c r="AH887" s="45"/>
      <c r="AI887" s="45"/>
      <c r="AJ887" s="45"/>
      <c r="AK887" s="45"/>
      <c r="AL887" s="45"/>
      <c r="AM887" s="45"/>
      <c r="AN887" s="8"/>
      <c r="AO887" s="8"/>
      <c r="AP887" s="8"/>
      <c r="AQ887" s="8"/>
      <c r="AR887" s="8"/>
      <c r="AS887" s="45"/>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45"/>
      <c r="DD887" s="45"/>
      <c r="DE887" s="45"/>
      <c r="DF887" s="45"/>
      <c r="DG887" s="45"/>
      <c r="DH887" s="45"/>
      <c r="DI887" s="45"/>
      <c r="DJ887" s="45"/>
      <c r="DK887" s="45"/>
      <c r="DL887" s="45"/>
      <c r="DM887" s="45"/>
      <c r="DN887" s="45"/>
      <c r="DO887" s="45"/>
      <c r="DP887" s="45"/>
      <c r="DQ887" s="45"/>
      <c r="DR887" s="45"/>
      <c r="DS887" s="45"/>
      <c r="DT887" s="45"/>
      <c r="DU887" s="45"/>
      <c r="DV887" s="45"/>
      <c r="DW887" s="45"/>
      <c r="DX887" s="45"/>
      <c r="DY887" s="45"/>
      <c r="DZ887" s="45"/>
      <c r="EA887" s="45"/>
      <c r="EB887" s="45"/>
      <c r="EC887" s="45"/>
      <c r="ED887" s="45"/>
      <c r="EE887" s="45"/>
      <c r="EF887" s="45"/>
      <c r="EG887" s="45"/>
      <c r="EH887" s="45"/>
      <c r="EI887" s="45"/>
      <c r="EJ887" s="45"/>
      <c r="EK887" s="45"/>
      <c r="EL887" s="45"/>
      <c r="EM887" s="45"/>
      <c r="EN887" s="45"/>
      <c r="EO887" s="45"/>
      <c r="EP887" s="45"/>
      <c r="EQ887" s="45"/>
      <c r="ER887" s="45"/>
      <c r="ES887" s="45"/>
      <c r="ET887" s="45"/>
      <c r="EU887" s="45"/>
      <c r="EV887" s="8"/>
      <c r="EW887" s="8"/>
      <c r="EX887" s="8"/>
      <c r="EY887" s="8"/>
      <c r="EZ887" s="45"/>
      <c r="FA887" s="45"/>
      <c r="FB887" s="45"/>
      <c r="FC887" s="45"/>
      <c r="FD887" s="45"/>
      <c r="FE887" s="45"/>
      <c r="FF887" s="45"/>
      <c r="FG887" s="45"/>
      <c r="FH887" s="45"/>
      <c r="FI887" s="45"/>
      <c r="FJ887" s="45"/>
      <c r="FK887" s="45"/>
      <c r="FL887" s="45"/>
      <c r="FM887" s="45"/>
      <c r="FN887" s="45"/>
      <c r="FO887" s="45"/>
      <c r="FP887" s="45"/>
      <c r="FQ887" s="45"/>
      <c r="FR887" s="45"/>
      <c r="FS887" s="45"/>
    </row>
    <row r="888" spans="1:175" ht="15.5" x14ac:dyDescent="0.35">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c r="AE888" s="45"/>
      <c r="AF888" s="45"/>
      <c r="AG888" s="45"/>
      <c r="AH888" s="45"/>
      <c r="AI888" s="45"/>
      <c r="AJ888" s="45"/>
      <c r="AK888" s="45"/>
      <c r="AL888" s="45"/>
      <c r="AM888" s="45"/>
      <c r="AN888" s="8"/>
      <c r="AO888" s="8"/>
      <c r="AP888" s="8"/>
      <c r="AQ888" s="8"/>
      <c r="AR888" s="8"/>
      <c r="AS888" s="45"/>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45"/>
      <c r="DD888" s="45"/>
      <c r="DE888" s="45"/>
      <c r="DF888" s="45"/>
      <c r="DG888" s="45"/>
      <c r="DH888" s="45"/>
      <c r="DI888" s="45"/>
      <c r="DJ888" s="45"/>
      <c r="DK888" s="45"/>
      <c r="DL888" s="45"/>
      <c r="DM888" s="45"/>
      <c r="DN888" s="45"/>
      <c r="DO888" s="45"/>
      <c r="DP888" s="45"/>
      <c r="DQ888" s="45"/>
      <c r="DR888" s="45"/>
      <c r="DS888" s="45"/>
      <c r="DT888" s="45"/>
      <c r="DU888" s="45"/>
      <c r="DV888" s="45"/>
      <c r="DW888" s="45"/>
      <c r="DX888" s="45"/>
      <c r="DY888" s="45"/>
      <c r="DZ888" s="45"/>
      <c r="EA888" s="45"/>
      <c r="EB888" s="45"/>
      <c r="EC888" s="45"/>
      <c r="ED888" s="45"/>
      <c r="EE888" s="45"/>
      <c r="EF888" s="45"/>
      <c r="EG888" s="45"/>
      <c r="EH888" s="45"/>
      <c r="EI888" s="45"/>
      <c r="EJ888" s="45"/>
      <c r="EK888" s="45"/>
      <c r="EL888" s="45"/>
      <c r="EM888" s="45"/>
      <c r="EN888" s="45"/>
      <c r="EO888" s="45"/>
      <c r="EP888" s="45"/>
      <c r="EQ888" s="45"/>
      <c r="ER888" s="45"/>
      <c r="ES888" s="45"/>
      <c r="ET888" s="45"/>
      <c r="EU888" s="45"/>
      <c r="EV888" s="8"/>
      <c r="EW888" s="8"/>
      <c r="EX888" s="8"/>
      <c r="EY888" s="8"/>
      <c r="EZ888" s="45"/>
      <c r="FA888" s="45"/>
      <c r="FB888" s="45"/>
      <c r="FC888" s="45"/>
      <c r="FD888" s="45"/>
      <c r="FE888" s="45"/>
      <c r="FF888" s="45"/>
      <c r="FG888" s="45"/>
      <c r="FH888" s="45"/>
      <c r="FI888" s="45"/>
      <c r="FJ888" s="45"/>
      <c r="FK888" s="45"/>
      <c r="FL888" s="45"/>
      <c r="FM888" s="45"/>
      <c r="FN888" s="45"/>
      <c r="FO888" s="45"/>
      <c r="FP888" s="45"/>
      <c r="FQ888" s="45"/>
      <c r="FR888" s="45"/>
      <c r="FS888" s="45"/>
    </row>
    <row r="889" spans="1:175" ht="15.5" x14ac:dyDescent="0.35">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c r="AI889" s="45"/>
      <c r="AJ889" s="45"/>
      <c r="AK889" s="45"/>
      <c r="AL889" s="45"/>
      <c r="AM889" s="45"/>
      <c r="AN889" s="8"/>
      <c r="AO889" s="8"/>
      <c r="AP889" s="8"/>
      <c r="AQ889" s="8"/>
      <c r="AR889" s="8"/>
      <c r="AS889" s="45"/>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45"/>
      <c r="DD889" s="45"/>
      <c r="DE889" s="45"/>
      <c r="DF889" s="45"/>
      <c r="DG889" s="45"/>
      <c r="DH889" s="45"/>
      <c r="DI889" s="45"/>
      <c r="DJ889" s="45"/>
      <c r="DK889" s="45"/>
      <c r="DL889" s="45"/>
      <c r="DM889" s="45"/>
      <c r="DN889" s="45"/>
      <c r="DO889" s="45"/>
      <c r="DP889" s="45"/>
      <c r="DQ889" s="45"/>
      <c r="DR889" s="45"/>
      <c r="DS889" s="45"/>
      <c r="DT889" s="45"/>
      <c r="DU889" s="45"/>
      <c r="DV889" s="45"/>
      <c r="DW889" s="45"/>
      <c r="DX889" s="45"/>
      <c r="DY889" s="45"/>
      <c r="DZ889" s="45"/>
      <c r="EA889" s="45"/>
      <c r="EB889" s="45"/>
      <c r="EC889" s="45"/>
      <c r="ED889" s="45"/>
      <c r="EE889" s="45"/>
      <c r="EF889" s="45"/>
      <c r="EG889" s="45"/>
      <c r="EH889" s="45"/>
      <c r="EI889" s="45"/>
      <c r="EJ889" s="45"/>
      <c r="EK889" s="45"/>
      <c r="EL889" s="45"/>
      <c r="EM889" s="45"/>
      <c r="EN889" s="45"/>
      <c r="EO889" s="45"/>
      <c r="EP889" s="45"/>
      <c r="EQ889" s="45"/>
      <c r="ER889" s="45"/>
      <c r="ES889" s="45"/>
      <c r="ET889" s="45"/>
      <c r="EU889" s="45"/>
      <c r="EV889" s="8"/>
      <c r="EW889" s="8"/>
      <c r="EX889" s="8"/>
      <c r="EY889" s="8"/>
      <c r="EZ889" s="45"/>
      <c r="FA889" s="45"/>
      <c r="FB889" s="45"/>
      <c r="FC889" s="45"/>
      <c r="FD889" s="45"/>
      <c r="FE889" s="45"/>
      <c r="FF889" s="45"/>
      <c r="FG889" s="45"/>
      <c r="FH889" s="45"/>
      <c r="FI889" s="45"/>
      <c r="FJ889" s="45"/>
      <c r="FK889" s="45"/>
      <c r="FL889" s="45"/>
      <c r="FM889" s="45"/>
      <c r="FN889" s="45"/>
      <c r="FO889" s="45"/>
      <c r="FP889" s="45"/>
      <c r="FQ889" s="45"/>
      <c r="FR889" s="45"/>
      <c r="FS889" s="45"/>
    </row>
    <row r="890" spans="1:175" ht="15.5" x14ac:dyDescent="0.35">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c r="AI890" s="45"/>
      <c r="AJ890" s="45"/>
      <c r="AK890" s="45"/>
      <c r="AL890" s="45"/>
      <c r="AM890" s="45"/>
      <c r="AN890" s="8"/>
      <c r="AO890" s="8"/>
      <c r="AP890" s="8"/>
      <c r="AQ890" s="8"/>
      <c r="AR890" s="8"/>
      <c r="AS890" s="45"/>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45"/>
      <c r="DD890" s="45"/>
      <c r="DE890" s="45"/>
      <c r="DF890" s="45"/>
      <c r="DG890" s="45"/>
      <c r="DH890" s="45"/>
      <c r="DI890" s="45"/>
      <c r="DJ890" s="45"/>
      <c r="DK890" s="45"/>
      <c r="DL890" s="45"/>
      <c r="DM890" s="45"/>
      <c r="DN890" s="45"/>
      <c r="DO890" s="45"/>
      <c r="DP890" s="45"/>
      <c r="DQ890" s="45"/>
      <c r="DR890" s="45"/>
      <c r="DS890" s="45"/>
      <c r="DT890" s="45"/>
      <c r="DU890" s="45"/>
      <c r="DV890" s="45"/>
      <c r="DW890" s="45"/>
      <c r="DX890" s="45"/>
      <c r="DY890" s="45"/>
      <c r="DZ890" s="45"/>
      <c r="EA890" s="45"/>
      <c r="EB890" s="45"/>
      <c r="EC890" s="45"/>
      <c r="ED890" s="45"/>
      <c r="EE890" s="45"/>
      <c r="EF890" s="45"/>
      <c r="EG890" s="45"/>
      <c r="EH890" s="45"/>
      <c r="EI890" s="45"/>
      <c r="EJ890" s="45"/>
      <c r="EK890" s="45"/>
      <c r="EL890" s="45"/>
      <c r="EM890" s="45"/>
      <c r="EN890" s="45"/>
      <c r="EO890" s="45"/>
      <c r="EP890" s="45"/>
      <c r="EQ890" s="45"/>
      <c r="ER890" s="45"/>
      <c r="ES890" s="45"/>
      <c r="ET890" s="45"/>
      <c r="EU890" s="45"/>
      <c r="EV890" s="8"/>
      <c r="EW890" s="8"/>
      <c r="EX890" s="8"/>
      <c r="EY890" s="8"/>
      <c r="EZ890" s="45"/>
      <c r="FA890" s="45"/>
      <c r="FB890" s="45"/>
      <c r="FC890" s="45"/>
      <c r="FD890" s="45"/>
      <c r="FE890" s="45"/>
      <c r="FF890" s="45"/>
      <c r="FG890" s="45"/>
      <c r="FH890" s="45"/>
      <c r="FI890" s="45"/>
      <c r="FJ890" s="45"/>
      <c r="FK890" s="45"/>
      <c r="FL890" s="45"/>
      <c r="FM890" s="45"/>
      <c r="FN890" s="45"/>
      <c r="FO890" s="45"/>
      <c r="FP890" s="45"/>
      <c r="FQ890" s="45"/>
      <c r="FR890" s="45"/>
      <c r="FS890" s="45"/>
    </row>
    <row r="891" spans="1:175" ht="15.5" x14ac:dyDescent="0.35">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c r="AI891" s="45"/>
      <c r="AJ891" s="45"/>
      <c r="AK891" s="45"/>
      <c r="AL891" s="45"/>
      <c r="AM891" s="45"/>
      <c r="AN891" s="8"/>
      <c r="AO891" s="8"/>
      <c r="AP891" s="8"/>
      <c r="AQ891" s="8"/>
      <c r="AR891" s="8"/>
      <c r="AS891" s="45"/>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45"/>
      <c r="DD891" s="45"/>
      <c r="DE891" s="45"/>
      <c r="DF891" s="45"/>
      <c r="DG891" s="45"/>
      <c r="DH891" s="45"/>
      <c r="DI891" s="45"/>
      <c r="DJ891" s="45"/>
      <c r="DK891" s="45"/>
      <c r="DL891" s="45"/>
      <c r="DM891" s="45"/>
      <c r="DN891" s="45"/>
      <c r="DO891" s="45"/>
      <c r="DP891" s="45"/>
      <c r="DQ891" s="45"/>
      <c r="DR891" s="45"/>
      <c r="DS891" s="45"/>
      <c r="DT891" s="45"/>
      <c r="DU891" s="45"/>
      <c r="DV891" s="45"/>
      <c r="DW891" s="45"/>
      <c r="DX891" s="45"/>
      <c r="DY891" s="45"/>
      <c r="DZ891" s="45"/>
      <c r="EA891" s="45"/>
      <c r="EB891" s="45"/>
      <c r="EC891" s="45"/>
      <c r="ED891" s="45"/>
      <c r="EE891" s="45"/>
      <c r="EF891" s="45"/>
      <c r="EG891" s="45"/>
      <c r="EH891" s="45"/>
      <c r="EI891" s="45"/>
      <c r="EJ891" s="45"/>
      <c r="EK891" s="45"/>
      <c r="EL891" s="45"/>
      <c r="EM891" s="45"/>
      <c r="EN891" s="45"/>
      <c r="EO891" s="45"/>
      <c r="EP891" s="45"/>
      <c r="EQ891" s="45"/>
      <c r="ER891" s="45"/>
      <c r="ES891" s="45"/>
      <c r="ET891" s="45"/>
      <c r="EU891" s="45"/>
      <c r="EV891" s="8"/>
      <c r="EW891" s="8"/>
      <c r="EX891" s="8"/>
      <c r="EY891" s="8"/>
      <c r="EZ891" s="45"/>
      <c r="FA891" s="45"/>
      <c r="FB891" s="45"/>
      <c r="FC891" s="45"/>
      <c r="FD891" s="45"/>
      <c r="FE891" s="45"/>
      <c r="FF891" s="45"/>
      <c r="FG891" s="45"/>
      <c r="FH891" s="45"/>
      <c r="FI891" s="45"/>
      <c r="FJ891" s="45"/>
      <c r="FK891" s="45"/>
      <c r="FL891" s="45"/>
      <c r="FM891" s="45"/>
      <c r="FN891" s="45"/>
      <c r="FO891" s="45"/>
      <c r="FP891" s="45"/>
      <c r="FQ891" s="45"/>
      <c r="FR891" s="45"/>
      <c r="FS891" s="45"/>
    </row>
    <row r="892" spans="1:175" ht="15.5" x14ac:dyDescent="0.35">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c r="AE892" s="45"/>
      <c r="AF892" s="45"/>
      <c r="AG892" s="45"/>
      <c r="AH892" s="45"/>
      <c r="AI892" s="45"/>
      <c r="AJ892" s="45"/>
      <c r="AK892" s="45"/>
      <c r="AL892" s="45"/>
      <c r="AM892" s="45"/>
      <c r="AN892" s="8"/>
      <c r="AO892" s="8"/>
      <c r="AP892" s="8"/>
      <c r="AQ892" s="8"/>
      <c r="AR892" s="8"/>
      <c r="AS892" s="45"/>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45"/>
      <c r="DD892" s="45"/>
      <c r="DE892" s="45"/>
      <c r="DF892" s="45"/>
      <c r="DG892" s="45"/>
      <c r="DH892" s="45"/>
      <c r="DI892" s="45"/>
      <c r="DJ892" s="45"/>
      <c r="DK892" s="45"/>
      <c r="DL892" s="45"/>
      <c r="DM892" s="45"/>
      <c r="DN892" s="45"/>
      <c r="DO892" s="45"/>
      <c r="DP892" s="45"/>
      <c r="DQ892" s="45"/>
      <c r="DR892" s="45"/>
      <c r="DS892" s="45"/>
      <c r="DT892" s="45"/>
      <c r="DU892" s="45"/>
      <c r="DV892" s="45"/>
      <c r="DW892" s="45"/>
      <c r="DX892" s="45"/>
      <c r="DY892" s="45"/>
      <c r="DZ892" s="45"/>
      <c r="EA892" s="45"/>
      <c r="EB892" s="45"/>
      <c r="EC892" s="45"/>
      <c r="ED892" s="45"/>
      <c r="EE892" s="45"/>
      <c r="EF892" s="45"/>
      <c r="EG892" s="45"/>
      <c r="EH892" s="45"/>
      <c r="EI892" s="45"/>
      <c r="EJ892" s="45"/>
      <c r="EK892" s="45"/>
      <c r="EL892" s="45"/>
      <c r="EM892" s="45"/>
      <c r="EN892" s="45"/>
      <c r="EO892" s="45"/>
      <c r="EP892" s="45"/>
      <c r="EQ892" s="45"/>
      <c r="ER892" s="45"/>
      <c r="ES892" s="45"/>
      <c r="ET892" s="45"/>
      <c r="EU892" s="45"/>
      <c r="EV892" s="8"/>
      <c r="EW892" s="8"/>
      <c r="EX892" s="8"/>
      <c r="EY892" s="8"/>
      <c r="EZ892" s="45"/>
      <c r="FA892" s="45"/>
      <c r="FB892" s="45"/>
      <c r="FC892" s="45"/>
      <c r="FD892" s="45"/>
      <c r="FE892" s="45"/>
      <c r="FF892" s="45"/>
      <c r="FG892" s="45"/>
      <c r="FH892" s="45"/>
      <c r="FI892" s="45"/>
      <c r="FJ892" s="45"/>
      <c r="FK892" s="45"/>
      <c r="FL892" s="45"/>
      <c r="FM892" s="45"/>
      <c r="FN892" s="45"/>
      <c r="FO892" s="45"/>
      <c r="FP892" s="45"/>
      <c r="FQ892" s="45"/>
      <c r="FR892" s="45"/>
      <c r="FS892" s="45"/>
    </row>
    <row r="893" spans="1:175" ht="15.5" x14ac:dyDescent="0.35">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c r="AE893" s="45"/>
      <c r="AF893" s="45"/>
      <c r="AG893" s="45"/>
      <c r="AH893" s="45"/>
      <c r="AI893" s="45"/>
      <c r="AJ893" s="45"/>
      <c r="AK893" s="45"/>
      <c r="AL893" s="45"/>
      <c r="AM893" s="45"/>
      <c r="AN893" s="8"/>
      <c r="AO893" s="8"/>
      <c r="AP893" s="8"/>
      <c r="AQ893" s="8"/>
      <c r="AR893" s="8"/>
      <c r="AS893" s="45"/>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45"/>
      <c r="DD893" s="45"/>
      <c r="DE893" s="45"/>
      <c r="DF893" s="45"/>
      <c r="DG893" s="45"/>
      <c r="DH893" s="45"/>
      <c r="DI893" s="45"/>
      <c r="DJ893" s="45"/>
      <c r="DK893" s="45"/>
      <c r="DL893" s="45"/>
      <c r="DM893" s="45"/>
      <c r="DN893" s="45"/>
      <c r="DO893" s="45"/>
      <c r="DP893" s="45"/>
      <c r="DQ893" s="45"/>
      <c r="DR893" s="45"/>
      <c r="DS893" s="45"/>
      <c r="DT893" s="45"/>
      <c r="DU893" s="45"/>
      <c r="DV893" s="45"/>
      <c r="DW893" s="45"/>
      <c r="DX893" s="45"/>
      <c r="DY893" s="45"/>
      <c r="DZ893" s="45"/>
      <c r="EA893" s="45"/>
      <c r="EB893" s="45"/>
      <c r="EC893" s="45"/>
      <c r="ED893" s="45"/>
      <c r="EE893" s="45"/>
      <c r="EF893" s="45"/>
      <c r="EG893" s="45"/>
      <c r="EH893" s="45"/>
      <c r="EI893" s="45"/>
      <c r="EJ893" s="45"/>
      <c r="EK893" s="45"/>
      <c r="EL893" s="45"/>
      <c r="EM893" s="45"/>
      <c r="EN893" s="45"/>
      <c r="EO893" s="45"/>
      <c r="EP893" s="45"/>
      <c r="EQ893" s="45"/>
      <c r="ER893" s="45"/>
      <c r="ES893" s="45"/>
      <c r="ET893" s="45"/>
      <c r="EU893" s="45"/>
      <c r="EV893" s="8"/>
      <c r="EW893" s="8"/>
      <c r="EX893" s="8"/>
      <c r="EY893" s="8"/>
      <c r="EZ893" s="45"/>
      <c r="FA893" s="45"/>
      <c r="FB893" s="45"/>
      <c r="FC893" s="45"/>
      <c r="FD893" s="45"/>
      <c r="FE893" s="45"/>
      <c r="FF893" s="45"/>
      <c r="FG893" s="45"/>
      <c r="FH893" s="45"/>
      <c r="FI893" s="45"/>
      <c r="FJ893" s="45"/>
      <c r="FK893" s="45"/>
      <c r="FL893" s="45"/>
      <c r="FM893" s="45"/>
      <c r="FN893" s="45"/>
      <c r="FO893" s="45"/>
      <c r="FP893" s="45"/>
      <c r="FQ893" s="45"/>
      <c r="FR893" s="45"/>
      <c r="FS893" s="45"/>
    </row>
    <row r="894" spans="1:175" ht="15.5" x14ac:dyDescent="0.35">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c r="AE894" s="45"/>
      <c r="AF894" s="45"/>
      <c r="AG894" s="45"/>
      <c r="AH894" s="45"/>
      <c r="AI894" s="45"/>
      <c r="AJ894" s="45"/>
      <c r="AK894" s="45"/>
      <c r="AL894" s="45"/>
      <c r="AM894" s="45"/>
      <c r="AN894" s="8"/>
      <c r="AO894" s="8"/>
      <c r="AP894" s="8"/>
      <c r="AQ894" s="8"/>
      <c r="AR894" s="8"/>
      <c r="AS894" s="45"/>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45"/>
      <c r="DD894" s="45"/>
      <c r="DE894" s="45"/>
      <c r="DF894" s="45"/>
      <c r="DG894" s="45"/>
      <c r="DH894" s="45"/>
      <c r="DI894" s="45"/>
      <c r="DJ894" s="45"/>
      <c r="DK894" s="45"/>
      <c r="DL894" s="45"/>
      <c r="DM894" s="45"/>
      <c r="DN894" s="45"/>
      <c r="DO894" s="45"/>
      <c r="DP894" s="45"/>
      <c r="DQ894" s="45"/>
      <c r="DR894" s="45"/>
      <c r="DS894" s="45"/>
      <c r="DT894" s="45"/>
      <c r="DU894" s="45"/>
      <c r="DV894" s="45"/>
      <c r="DW894" s="45"/>
      <c r="DX894" s="45"/>
      <c r="DY894" s="45"/>
      <c r="DZ894" s="45"/>
      <c r="EA894" s="45"/>
      <c r="EB894" s="45"/>
      <c r="EC894" s="45"/>
      <c r="ED894" s="45"/>
      <c r="EE894" s="45"/>
      <c r="EF894" s="45"/>
      <c r="EG894" s="45"/>
      <c r="EH894" s="45"/>
      <c r="EI894" s="45"/>
      <c r="EJ894" s="45"/>
      <c r="EK894" s="45"/>
      <c r="EL894" s="45"/>
      <c r="EM894" s="45"/>
      <c r="EN894" s="45"/>
      <c r="EO894" s="45"/>
      <c r="EP894" s="45"/>
      <c r="EQ894" s="45"/>
      <c r="ER894" s="45"/>
      <c r="ES894" s="45"/>
      <c r="ET894" s="45"/>
      <c r="EU894" s="45"/>
      <c r="EV894" s="8"/>
      <c r="EW894" s="8"/>
      <c r="EX894" s="8"/>
      <c r="EY894" s="8"/>
      <c r="EZ894" s="45"/>
      <c r="FA894" s="45"/>
      <c r="FB894" s="45"/>
      <c r="FC894" s="45"/>
      <c r="FD894" s="45"/>
      <c r="FE894" s="45"/>
      <c r="FF894" s="45"/>
      <c r="FG894" s="45"/>
      <c r="FH894" s="45"/>
      <c r="FI894" s="45"/>
      <c r="FJ894" s="45"/>
      <c r="FK894" s="45"/>
      <c r="FL894" s="45"/>
      <c r="FM894" s="45"/>
      <c r="FN894" s="45"/>
      <c r="FO894" s="45"/>
      <c r="FP894" s="45"/>
      <c r="FQ894" s="45"/>
      <c r="FR894" s="45"/>
      <c r="FS894" s="45"/>
    </row>
    <row r="895" spans="1:175" ht="15.5" x14ac:dyDescent="0.35">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c r="AE895" s="45"/>
      <c r="AF895" s="45"/>
      <c r="AG895" s="45"/>
      <c r="AH895" s="45"/>
      <c r="AI895" s="45"/>
      <c r="AJ895" s="45"/>
      <c r="AK895" s="45"/>
      <c r="AL895" s="45"/>
      <c r="AM895" s="45"/>
      <c r="AN895" s="8"/>
      <c r="AO895" s="8"/>
      <c r="AP895" s="8"/>
      <c r="AQ895" s="8"/>
      <c r="AR895" s="8"/>
      <c r="AS895" s="45"/>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45"/>
      <c r="DD895" s="45"/>
      <c r="DE895" s="45"/>
      <c r="DF895" s="45"/>
      <c r="DG895" s="45"/>
      <c r="DH895" s="45"/>
      <c r="DI895" s="45"/>
      <c r="DJ895" s="45"/>
      <c r="DK895" s="45"/>
      <c r="DL895" s="45"/>
      <c r="DM895" s="45"/>
      <c r="DN895" s="45"/>
      <c r="DO895" s="45"/>
      <c r="DP895" s="45"/>
      <c r="DQ895" s="45"/>
      <c r="DR895" s="45"/>
      <c r="DS895" s="45"/>
      <c r="DT895" s="45"/>
      <c r="DU895" s="45"/>
      <c r="DV895" s="45"/>
      <c r="DW895" s="45"/>
      <c r="DX895" s="45"/>
      <c r="DY895" s="45"/>
      <c r="DZ895" s="45"/>
      <c r="EA895" s="45"/>
      <c r="EB895" s="45"/>
      <c r="EC895" s="45"/>
      <c r="ED895" s="45"/>
      <c r="EE895" s="45"/>
      <c r="EF895" s="45"/>
      <c r="EG895" s="45"/>
      <c r="EH895" s="45"/>
      <c r="EI895" s="45"/>
      <c r="EJ895" s="45"/>
      <c r="EK895" s="45"/>
      <c r="EL895" s="45"/>
      <c r="EM895" s="45"/>
      <c r="EN895" s="45"/>
      <c r="EO895" s="45"/>
      <c r="EP895" s="45"/>
      <c r="EQ895" s="45"/>
      <c r="ER895" s="45"/>
      <c r="ES895" s="45"/>
      <c r="ET895" s="45"/>
      <c r="EU895" s="45"/>
      <c r="EV895" s="8"/>
      <c r="EW895" s="8"/>
      <c r="EX895" s="8"/>
      <c r="EY895" s="8"/>
      <c r="EZ895" s="45"/>
      <c r="FA895" s="45"/>
      <c r="FB895" s="45"/>
      <c r="FC895" s="45"/>
      <c r="FD895" s="45"/>
      <c r="FE895" s="45"/>
      <c r="FF895" s="45"/>
      <c r="FG895" s="45"/>
      <c r="FH895" s="45"/>
      <c r="FI895" s="45"/>
      <c r="FJ895" s="45"/>
      <c r="FK895" s="45"/>
      <c r="FL895" s="45"/>
      <c r="FM895" s="45"/>
      <c r="FN895" s="45"/>
      <c r="FO895" s="45"/>
      <c r="FP895" s="45"/>
      <c r="FQ895" s="45"/>
      <c r="FR895" s="45"/>
      <c r="FS895" s="45"/>
    </row>
    <row r="896" spans="1:175" ht="15.5" x14ac:dyDescent="0.35">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c r="AE896" s="45"/>
      <c r="AF896" s="45"/>
      <c r="AG896" s="45"/>
      <c r="AH896" s="45"/>
      <c r="AI896" s="45"/>
      <c r="AJ896" s="45"/>
      <c r="AK896" s="45"/>
      <c r="AL896" s="45"/>
      <c r="AM896" s="45"/>
      <c r="AN896" s="8"/>
      <c r="AO896" s="8"/>
      <c r="AP896" s="8"/>
      <c r="AQ896" s="8"/>
      <c r="AR896" s="8"/>
      <c r="AS896" s="45"/>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45"/>
      <c r="DD896" s="45"/>
      <c r="DE896" s="45"/>
      <c r="DF896" s="45"/>
      <c r="DG896" s="45"/>
      <c r="DH896" s="45"/>
      <c r="DI896" s="45"/>
      <c r="DJ896" s="45"/>
      <c r="DK896" s="45"/>
      <c r="DL896" s="45"/>
      <c r="DM896" s="45"/>
      <c r="DN896" s="45"/>
      <c r="DO896" s="45"/>
      <c r="DP896" s="45"/>
      <c r="DQ896" s="45"/>
      <c r="DR896" s="45"/>
      <c r="DS896" s="45"/>
      <c r="DT896" s="45"/>
      <c r="DU896" s="45"/>
      <c r="DV896" s="45"/>
      <c r="DW896" s="45"/>
      <c r="DX896" s="45"/>
      <c r="DY896" s="45"/>
      <c r="DZ896" s="45"/>
      <c r="EA896" s="45"/>
      <c r="EB896" s="45"/>
      <c r="EC896" s="45"/>
      <c r="ED896" s="45"/>
      <c r="EE896" s="45"/>
      <c r="EF896" s="45"/>
      <c r="EG896" s="45"/>
      <c r="EH896" s="45"/>
      <c r="EI896" s="45"/>
      <c r="EJ896" s="45"/>
      <c r="EK896" s="45"/>
      <c r="EL896" s="45"/>
      <c r="EM896" s="45"/>
      <c r="EN896" s="45"/>
      <c r="EO896" s="45"/>
      <c r="EP896" s="45"/>
      <c r="EQ896" s="45"/>
      <c r="ER896" s="45"/>
      <c r="ES896" s="45"/>
      <c r="ET896" s="45"/>
      <c r="EU896" s="45"/>
      <c r="EV896" s="8"/>
      <c r="EW896" s="8"/>
      <c r="EX896" s="8"/>
      <c r="EY896" s="8"/>
      <c r="EZ896" s="45"/>
      <c r="FA896" s="45"/>
      <c r="FB896" s="45"/>
      <c r="FC896" s="45"/>
      <c r="FD896" s="45"/>
      <c r="FE896" s="45"/>
      <c r="FF896" s="45"/>
      <c r="FG896" s="45"/>
      <c r="FH896" s="45"/>
      <c r="FI896" s="45"/>
      <c r="FJ896" s="45"/>
      <c r="FK896" s="45"/>
      <c r="FL896" s="45"/>
      <c r="FM896" s="45"/>
      <c r="FN896" s="45"/>
      <c r="FO896" s="45"/>
      <c r="FP896" s="45"/>
      <c r="FQ896" s="45"/>
      <c r="FR896" s="45"/>
      <c r="FS896" s="45"/>
    </row>
    <row r="897" spans="1:175" ht="15.5" x14ac:dyDescent="0.35">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c r="AE897" s="45"/>
      <c r="AF897" s="45"/>
      <c r="AG897" s="45"/>
      <c r="AH897" s="45"/>
      <c r="AI897" s="45"/>
      <c r="AJ897" s="45"/>
      <c r="AK897" s="45"/>
      <c r="AL897" s="45"/>
      <c r="AM897" s="45"/>
      <c r="AN897" s="8"/>
      <c r="AO897" s="8"/>
      <c r="AP897" s="8"/>
      <c r="AQ897" s="8"/>
      <c r="AR897" s="8"/>
      <c r="AS897" s="45"/>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45"/>
      <c r="DD897" s="45"/>
      <c r="DE897" s="45"/>
      <c r="DF897" s="45"/>
      <c r="DG897" s="45"/>
      <c r="DH897" s="45"/>
      <c r="DI897" s="45"/>
      <c r="DJ897" s="45"/>
      <c r="DK897" s="45"/>
      <c r="DL897" s="45"/>
      <c r="DM897" s="45"/>
      <c r="DN897" s="45"/>
      <c r="DO897" s="45"/>
      <c r="DP897" s="45"/>
      <c r="DQ897" s="45"/>
      <c r="DR897" s="45"/>
      <c r="DS897" s="45"/>
      <c r="DT897" s="45"/>
      <c r="DU897" s="45"/>
      <c r="DV897" s="45"/>
      <c r="DW897" s="45"/>
      <c r="DX897" s="45"/>
      <c r="DY897" s="45"/>
      <c r="DZ897" s="45"/>
      <c r="EA897" s="45"/>
      <c r="EB897" s="45"/>
      <c r="EC897" s="45"/>
      <c r="ED897" s="45"/>
      <c r="EE897" s="45"/>
      <c r="EF897" s="45"/>
      <c r="EG897" s="45"/>
      <c r="EH897" s="45"/>
      <c r="EI897" s="45"/>
      <c r="EJ897" s="45"/>
      <c r="EK897" s="45"/>
      <c r="EL897" s="45"/>
      <c r="EM897" s="45"/>
      <c r="EN897" s="45"/>
      <c r="EO897" s="45"/>
      <c r="EP897" s="45"/>
      <c r="EQ897" s="45"/>
      <c r="ER897" s="45"/>
      <c r="ES897" s="45"/>
      <c r="ET897" s="45"/>
      <c r="EU897" s="45"/>
      <c r="EV897" s="8"/>
      <c r="EW897" s="8"/>
      <c r="EX897" s="8"/>
      <c r="EY897" s="8"/>
      <c r="EZ897" s="45"/>
      <c r="FA897" s="45"/>
      <c r="FB897" s="45"/>
      <c r="FC897" s="45"/>
      <c r="FD897" s="45"/>
      <c r="FE897" s="45"/>
      <c r="FF897" s="45"/>
      <c r="FG897" s="45"/>
      <c r="FH897" s="45"/>
      <c r="FI897" s="45"/>
      <c r="FJ897" s="45"/>
      <c r="FK897" s="45"/>
      <c r="FL897" s="45"/>
      <c r="FM897" s="45"/>
      <c r="FN897" s="45"/>
      <c r="FO897" s="45"/>
      <c r="FP897" s="45"/>
      <c r="FQ897" s="45"/>
      <c r="FR897" s="45"/>
      <c r="FS897" s="45"/>
    </row>
    <row r="898" spans="1:175" ht="15.5" x14ac:dyDescent="0.35">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c r="AE898" s="45"/>
      <c r="AF898" s="45"/>
      <c r="AG898" s="45"/>
      <c r="AH898" s="45"/>
      <c r="AI898" s="45"/>
      <c r="AJ898" s="45"/>
      <c r="AK898" s="45"/>
      <c r="AL898" s="45"/>
      <c r="AM898" s="45"/>
      <c r="AN898" s="8"/>
      <c r="AO898" s="8"/>
      <c r="AP898" s="8"/>
      <c r="AQ898" s="8"/>
      <c r="AR898" s="8"/>
      <c r="AS898" s="45"/>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45"/>
      <c r="DD898" s="45"/>
      <c r="DE898" s="45"/>
      <c r="DF898" s="45"/>
      <c r="DG898" s="45"/>
      <c r="DH898" s="45"/>
      <c r="DI898" s="45"/>
      <c r="DJ898" s="45"/>
      <c r="DK898" s="45"/>
      <c r="DL898" s="45"/>
      <c r="DM898" s="45"/>
      <c r="DN898" s="45"/>
      <c r="DO898" s="45"/>
      <c r="DP898" s="45"/>
      <c r="DQ898" s="45"/>
      <c r="DR898" s="45"/>
      <c r="DS898" s="45"/>
      <c r="DT898" s="45"/>
      <c r="DU898" s="45"/>
      <c r="DV898" s="45"/>
      <c r="DW898" s="45"/>
      <c r="DX898" s="45"/>
      <c r="DY898" s="45"/>
      <c r="DZ898" s="45"/>
      <c r="EA898" s="45"/>
      <c r="EB898" s="45"/>
      <c r="EC898" s="45"/>
      <c r="ED898" s="45"/>
      <c r="EE898" s="45"/>
      <c r="EF898" s="45"/>
      <c r="EG898" s="45"/>
      <c r="EH898" s="45"/>
      <c r="EI898" s="45"/>
      <c r="EJ898" s="45"/>
      <c r="EK898" s="45"/>
      <c r="EL898" s="45"/>
      <c r="EM898" s="45"/>
      <c r="EN898" s="45"/>
      <c r="EO898" s="45"/>
      <c r="EP898" s="45"/>
      <c r="EQ898" s="45"/>
      <c r="ER898" s="45"/>
      <c r="ES898" s="45"/>
      <c r="ET898" s="45"/>
      <c r="EU898" s="45"/>
      <c r="EV898" s="8"/>
      <c r="EW898" s="8"/>
      <c r="EX898" s="8"/>
      <c r="EY898" s="8"/>
      <c r="EZ898" s="45"/>
      <c r="FA898" s="45"/>
      <c r="FB898" s="45"/>
      <c r="FC898" s="45"/>
      <c r="FD898" s="45"/>
      <c r="FE898" s="45"/>
      <c r="FF898" s="45"/>
      <c r="FG898" s="45"/>
      <c r="FH898" s="45"/>
      <c r="FI898" s="45"/>
      <c r="FJ898" s="45"/>
      <c r="FK898" s="45"/>
      <c r="FL898" s="45"/>
      <c r="FM898" s="45"/>
      <c r="FN898" s="45"/>
      <c r="FO898" s="45"/>
      <c r="FP898" s="45"/>
      <c r="FQ898" s="45"/>
      <c r="FR898" s="45"/>
      <c r="FS898" s="45"/>
    </row>
    <row r="899" spans="1:175" ht="15.5" x14ac:dyDescent="0.35">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c r="AE899" s="45"/>
      <c r="AF899" s="45"/>
      <c r="AG899" s="45"/>
      <c r="AH899" s="45"/>
      <c r="AI899" s="45"/>
      <c r="AJ899" s="45"/>
      <c r="AK899" s="45"/>
      <c r="AL899" s="45"/>
      <c r="AM899" s="45"/>
      <c r="AN899" s="8"/>
      <c r="AO899" s="8"/>
      <c r="AP899" s="8"/>
      <c r="AQ899" s="8"/>
      <c r="AR899" s="8"/>
      <c r="AS899" s="45"/>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45"/>
      <c r="DD899" s="45"/>
      <c r="DE899" s="45"/>
      <c r="DF899" s="45"/>
      <c r="DG899" s="45"/>
      <c r="DH899" s="45"/>
      <c r="DI899" s="45"/>
      <c r="DJ899" s="45"/>
      <c r="DK899" s="45"/>
      <c r="DL899" s="45"/>
      <c r="DM899" s="45"/>
      <c r="DN899" s="45"/>
      <c r="DO899" s="45"/>
      <c r="DP899" s="45"/>
      <c r="DQ899" s="45"/>
      <c r="DR899" s="45"/>
      <c r="DS899" s="45"/>
      <c r="DT899" s="45"/>
      <c r="DU899" s="45"/>
      <c r="DV899" s="45"/>
      <c r="DW899" s="45"/>
      <c r="DX899" s="45"/>
      <c r="DY899" s="45"/>
      <c r="DZ899" s="45"/>
      <c r="EA899" s="45"/>
      <c r="EB899" s="45"/>
      <c r="EC899" s="45"/>
      <c r="ED899" s="45"/>
      <c r="EE899" s="45"/>
      <c r="EF899" s="45"/>
      <c r="EG899" s="45"/>
      <c r="EH899" s="45"/>
      <c r="EI899" s="45"/>
      <c r="EJ899" s="45"/>
      <c r="EK899" s="45"/>
      <c r="EL899" s="45"/>
      <c r="EM899" s="45"/>
      <c r="EN899" s="45"/>
      <c r="EO899" s="45"/>
      <c r="EP899" s="45"/>
      <c r="EQ899" s="45"/>
      <c r="ER899" s="45"/>
      <c r="ES899" s="45"/>
      <c r="ET899" s="45"/>
      <c r="EU899" s="45"/>
      <c r="EV899" s="8"/>
      <c r="EW899" s="8"/>
      <c r="EX899" s="8"/>
      <c r="EY899" s="8"/>
      <c r="EZ899" s="45"/>
      <c r="FA899" s="45"/>
      <c r="FB899" s="45"/>
      <c r="FC899" s="45"/>
      <c r="FD899" s="45"/>
      <c r="FE899" s="45"/>
      <c r="FF899" s="45"/>
      <c r="FG899" s="45"/>
      <c r="FH899" s="45"/>
      <c r="FI899" s="45"/>
      <c r="FJ899" s="45"/>
      <c r="FK899" s="45"/>
      <c r="FL899" s="45"/>
      <c r="FM899" s="45"/>
      <c r="FN899" s="45"/>
      <c r="FO899" s="45"/>
      <c r="FP899" s="45"/>
      <c r="FQ899" s="45"/>
      <c r="FR899" s="45"/>
      <c r="FS899" s="45"/>
    </row>
    <row r="900" spans="1:175" ht="15.5" x14ac:dyDescent="0.35">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c r="AE900" s="45"/>
      <c r="AF900" s="45"/>
      <c r="AG900" s="45"/>
      <c r="AH900" s="45"/>
      <c r="AI900" s="45"/>
      <c r="AJ900" s="45"/>
      <c r="AK900" s="45"/>
      <c r="AL900" s="45"/>
      <c r="AM900" s="45"/>
      <c r="AN900" s="8"/>
      <c r="AO900" s="8"/>
      <c r="AP900" s="8"/>
      <c r="AQ900" s="8"/>
      <c r="AR900" s="8"/>
      <c r="AS900" s="45"/>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45"/>
      <c r="DD900" s="45"/>
      <c r="DE900" s="45"/>
      <c r="DF900" s="45"/>
      <c r="DG900" s="45"/>
      <c r="DH900" s="45"/>
      <c r="DI900" s="45"/>
      <c r="DJ900" s="45"/>
      <c r="DK900" s="45"/>
      <c r="DL900" s="45"/>
      <c r="DM900" s="45"/>
      <c r="DN900" s="45"/>
      <c r="DO900" s="45"/>
      <c r="DP900" s="45"/>
      <c r="DQ900" s="45"/>
      <c r="DR900" s="45"/>
      <c r="DS900" s="45"/>
      <c r="DT900" s="45"/>
      <c r="DU900" s="45"/>
      <c r="DV900" s="45"/>
      <c r="DW900" s="45"/>
      <c r="DX900" s="45"/>
      <c r="DY900" s="45"/>
      <c r="DZ900" s="45"/>
      <c r="EA900" s="45"/>
      <c r="EB900" s="45"/>
      <c r="EC900" s="45"/>
      <c r="ED900" s="45"/>
      <c r="EE900" s="45"/>
      <c r="EF900" s="45"/>
      <c r="EG900" s="45"/>
      <c r="EH900" s="45"/>
      <c r="EI900" s="45"/>
      <c r="EJ900" s="45"/>
      <c r="EK900" s="45"/>
      <c r="EL900" s="45"/>
      <c r="EM900" s="45"/>
      <c r="EN900" s="45"/>
      <c r="EO900" s="45"/>
      <c r="EP900" s="45"/>
      <c r="EQ900" s="45"/>
      <c r="ER900" s="45"/>
      <c r="ES900" s="45"/>
      <c r="ET900" s="45"/>
      <c r="EU900" s="45"/>
      <c r="EV900" s="8"/>
      <c r="EW900" s="8"/>
      <c r="EX900" s="8"/>
      <c r="EY900" s="8"/>
      <c r="EZ900" s="45"/>
      <c r="FA900" s="45"/>
      <c r="FB900" s="45"/>
      <c r="FC900" s="45"/>
      <c r="FD900" s="45"/>
      <c r="FE900" s="45"/>
      <c r="FF900" s="45"/>
      <c r="FG900" s="45"/>
      <c r="FH900" s="45"/>
      <c r="FI900" s="45"/>
      <c r="FJ900" s="45"/>
      <c r="FK900" s="45"/>
      <c r="FL900" s="45"/>
      <c r="FM900" s="45"/>
      <c r="FN900" s="45"/>
      <c r="FO900" s="45"/>
      <c r="FP900" s="45"/>
      <c r="FQ900" s="45"/>
      <c r="FR900" s="45"/>
      <c r="FS900" s="45"/>
    </row>
    <row r="901" spans="1:175" ht="15.5" x14ac:dyDescent="0.35">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c r="AI901" s="45"/>
      <c r="AJ901" s="45"/>
      <c r="AK901" s="45"/>
      <c r="AL901" s="45"/>
      <c r="AM901" s="45"/>
      <c r="AN901" s="8"/>
      <c r="AO901" s="8"/>
      <c r="AP901" s="8"/>
      <c r="AQ901" s="8"/>
      <c r="AR901" s="8"/>
      <c r="AS901" s="45"/>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45"/>
      <c r="DD901" s="45"/>
      <c r="DE901" s="45"/>
      <c r="DF901" s="45"/>
      <c r="DG901" s="45"/>
      <c r="DH901" s="45"/>
      <c r="DI901" s="45"/>
      <c r="DJ901" s="45"/>
      <c r="DK901" s="45"/>
      <c r="DL901" s="45"/>
      <c r="DM901" s="45"/>
      <c r="DN901" s="45"/>
      <c r="DO901" s="45"/>
      <c r="DP901" s="45"/>
      <c r="DQ901" s="45"/>
      <c r="DR901" s="45"/>
      <c r="DS901" s="45"/>
      <c r="DT901" s="45"/>
      <c r="DU901" s="45"/>
      <c r="DV901" s="45"/>
      <c r="DW901" s="45"/>
      <c r="DX901" s="45"/>
      <c r="DY901" s="45"/>
      <c r="DZ901" s="45"/>
      <c r="EA901" s="45"/>
      <c r="EB901" s="45"/>
      <c r="EC901" s="45"/>
      <c r="ED901" s="45"/>
      <c r="EE901" s="45"/>
      <c r="EF901" s="45"/>
      <c r="EG901" s="45"/>
      <c r="EH901" s="45"/>
      <c r="EI901" s="45"/>
      <c r="EJ901" s="45"/>
      <c r="EK901" s="45"/>
      <c r="EL901" s="45"/>
      <c r="EM901" s="45"/>
      <c r="EN901" s="45"/>
      <c r="EO901" s="45"/>
      <c r="EP901" s="45"/>
      <c r="EQ901" s="45"/>
      <c r="ER901" s="45"/>
      <c r="ES901" s="45"/>
      <c r="ET901" s="45"/>
      <c r="EU901" s="45"/>
      <c r="EV901" s="8"/>
      <c r="EW901" s="8"/>
      <c r="EX901" s="8"/>
      <c r="EY901" s="8"/>
      <c r="EZ901" s="45"/>
      <c r="FA901" s="45"/>
      <c r="FB901" s="45"/>
      <c r="FC901" s="45"/>
      <c r="FD901" s="45"/>
      <c r="FE901" s="45"/>
      <c r="FF901" s="45"/>
      <c r="FG901" s="45"/>
      <c r="FH901" s="45"/>
      <c r="FI901" s="45"/>
      <c r="FJ901" s="45"/>
      <c r="FK901" s="45"/>
      <c r="FL901" s="45"/>
      <c r="FM901" s="45"/>
      <c r="FN901" s="45"/>
      <c r="FO901" s="45"/>
      <c r="FP901" s="45"/>
      <c r="FQ901" s="45"/>
      <c r="FR901" s="45"/>
      <c r="FS901" s="45"/>
    </row>
    <row r="902" spans="1:175" ht="15.5" x14ac:dyDescent="0.35">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c r="AE902" s="45"/>
      <c r="AF902" s="45"/>
      <c r="AG902" s="45"/>
      <c r="AH902" s="45"/>
      <c r="AI902" s="45"/>
      <c r="AJ902" s="45"/>
      <c r="AK902" s="45"/>
      <c r="AL902" s="45"/>
      <c r="AM902" s="45"/>
      <c r="AN902" s="8"/>
      <c r="AO902" s="8"/>
      <c r="AP902" s="8"/>
      <c r="AQ902" s="8"/>
      <c r="AR902" s="8"/>
      <c r="AS902" s="45"/>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45"/>
      <c r="DD902" s="45"/>
      <c r="DE902" s="45"/>
      <c r="DF902" s="45"/>
      <c r="DG902" s="45"/>
      <c r="DH902" s="45"/>
      <c r="DI902" s="45"/>
      <c r="DJ902" s="45"/>
      <c r="DK902" s="45"/>
      <c r="DL902" s="45"/>
      <c r="DM902" s="45"/>
      <c r="DN902" s="45"/>
      <c r="DO902" s="45"/>
      <c r="DP902" s="45"/>
      <c r="DQ902" s="45"/>
      <c r="DR902" s="45"/>
      <c r="DS902" s="45"/>
      <c r="DT902" s="45"/>
      <c r="DU902" s="45"/>
      <c r="DV902" s="45"/>
      <c r="DW902" s="45"/>
      <c r="DX902" s="45"/>
      <c r="DY902" s="45"/>
      <c r="DZ902" s="45"/>
      <c r="EA902" s="45"/>
      <c r="EB902" s="45"/>
      <c r="EC902" s="45"/>
      <c r="ED902" s="45"/>
      <c r="EE902" s="45"/>
      <c r="EF902" s="45"/>
      <c r="EG902" s="45"/>
      <c r="EH902" s="45"/>
      <c r="EI902" s="45"/>
      <c r="EJ902" s="45"/>
      <c r="EK902" s="45"/>
      <c r="EL902" s="45"/>
      <c r="EM902" s="45"/>
      <c r="EN902" s="45"/>
      <c r="EO902" s="45"/>
      <c r="EP902" s="45"/>
      <c r="EQ902" s="45"/>
      <c r="ER902" s="45"/>
      <c r="ES902" s="45"/>
      <c r="ET902" s="45"/>
      <c r="EU902" s="45"/>
      <c r="EV902" s="8"/>
      <c r="EW902" s="8"/>
      <c r="EX902" s="8"/>
      <c r="EY902" s="8"/>
      <c r="EZ902" s="45"/>
      <c r="FA902" s="45"/>
      <c r="FB902" s="45"/>
      <c r="FC902" s="45"/>
      <c r="FD902" s="45"/>
      <c r="FE902" s="45"/>
      <c r="FF902" s="45"/>
      <c r="FG902" s="45"/>
      <c r="FH902" s="45"/>
      <c r="FI902" s="45"/>
      <c r="FJ902" s="45"/>
      <c r="FK902" s="45"/>
      <c r="FL902" s="45"/>
      <c r="FM902" s="45"/>
      <c r="FN902" s="45"/>
      <c r="FO902" s="45"/>
      <c r="FP902" s="45"/>
      <c r="FQ902" s="45"/>
      <c r="FR902" s="45"/>
      <c r="FS902" s="45"/>
    </row>
    <row r="903" spans="1:175" ht="15.5" x14ac:dyDescent="0.35">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c r="AE903" s="45"/>
      <c r="AF903" s="45"/>
      <c r="AG903" s="45"/>
      <c r="AH903" s="45"/>
      <c r="AI903" s="45"/>
      <c r="AJ903" s="45"/>
      <c r="AK903" s="45"/>
      <c r="AL903" s="45"/>
      <c r="AM903" s="45"/>
      <c r="AN903" s="8"/>
      <c r="AO903" s="8"/>
      <c r="AP903" s="8"/>
      <c r="AQ903" s="8"/>
      <c r="AR903" s="8"/>
      <c r="AS903" s="45"/>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45"/>
      <c r="DD903" s="45"/>
      <c r="DE903" s="45"/>
      <c r="DF903" s="45"/>
      <c r="DG903" s="45"/>
      <c r="DH903" s="45"/>
      <c r="DI903" s="45"/>
      <c r="DJ903" s="45"/>
      <c r="DK903" s="45"/>
      <c r="DL903" s="45"/>
      <c r="DM903" s="45"/>
      <c r="DN903" s="45"/>
      <c r="DO903" s="45"/>
      <c r="DP903" s="45"/>
      <c r="DQ903" s="45"/>
      <c r="DR903" s="45"/>
      <c r="DS903" s="45"/>
      <c r="DT903" s="45"/>
      <c r="DU903" s="45"/>
      <c r="DV903" s="45"/>
      <c r="DW903" s="45"/>
      <c r="DX903" s="45"/>
      <c r="DY903" s="45"/>
      <c r="DZ903" s="45"/>
      <c r="EA903" s="45"/>
      <c r="EB903" s="45"/>
      <c r="EC903" s="45"/>
      <c r="ED903" s="45"/>
      <c r="EE903" s="45"/>
      <c r="EF903" s="45"/>
      <c r="EG903" s="45"/>
      <c r="EH903" s="45"/>
      <c r="EI903" s="45"/>
      <c r="EJ903" s="45"/>
      <c r="EK903" s="45"/>
      <c r="EL903" s="45"/>
      <c r="EM903" s="45"/>
      <c r="EN903" s="45"/>
      <c r="EO903" s="45"/>
      <c r="EP903" s="45"/>
      <c r="EQ903" s="45"/>
      <c r="ER903" s="45"/>
      <c r="ES903" s="45"/>
      <c r="ET903" s="45"/>
      <c r="EU903" s="45"/>
      <c r="EV903" s="8"/>
      <c r="EW903" s="8"/>
      <c r="EX903" s="8"/>
      <c r="EY903" s="8"/>
      <c r="EZ903" s="45"/>
      <c r="FA903" s="45"/>
      <c r="FB903" s="45"/>
      <c r="FC903" s="45"/>
      <c r="FD903" s="45"/>
      <c r="FE903" s="45"/>
      <c r="FF903" s="45"/>
      <c r="FG903" s="45"/>
      <c r="FH903" s="45"/>
      <c r="FI903" s="45"/>
      <c r="FJ903" s="45"/>
      <c r="FK903" s="45"/>
      <c r="FL903" s="45"/>
      <c r="FM903" s="45"/>
      <c r="FN903" s="45"/>
      <c r="FO903" s="45"/>
      <c r="FP903" s="45"/>
      <c r="FQ903" s="45"/>
      <c r="FR903" s="45"/>
      <c r="FS903" s="45"/>
    </row>
    <row r="904" spans="1:175" ht="15.5" x14ac:dyDescent="0.35">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c r="AE904" s="45"/>
      <c r="AF904" s="45"/>
      <c r="AG904" s="45"/>
      <c r="AH904" s="45"/>
      <c r="AI904" s="45"/>
      <c r="AJ904" s="45"/>
      <c r="AK904" s="45"/>
      <c r="AL904" s="45"/>
      <c r="AM904" s="45"/>
      <c r="AN904" s="8"/>
      <c r="AO904" s="8"/>
      <c r="AP904" s="8"/>
      <c r="AQ904" s="8"/>
      <c r="AR904" s="8"/>
      <c r="AS904" s="45"/>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45"/>
      <c r="DD904" s="45"/>
      <c r="DE904" s="45"/>
      <c r="DF904" s="45"/>
      <c r="DG904" s="45"/>
      <c r="DH904" s="45"/>
      <c r="DI904" s="45"/>
      <c r="DJ904" s="45"/>
      <c r="DK904" s="45"/>
      <c r="DL904" s="45"/>
      <c r="DM904" s="45"/>
      <c r="DN904" s="45"/>
      <c r="DO904" s="45"/>
      <c r="DP904" s="45"/>
      <c r="DQ904" s="45"/>
      <c r="DR904" s="45"/>
      <c r="DS904" s="45"/>
      <c r="DT904" s="45"/>
      <c r="DU904" s="45"/>
      <c r="DV904" s="45"/>
      <c r="DW904" s="45"/>
      <c r="DX904" s="45"/>
      <c r="DY904" s="45"/>
      <c r="DZ904" s="45"/>
      <c r="EA904" s="45"/>
      <c r="EB904" s="45"/>
      <c r="EC904" s="45"/>
      <c r="ED904" s="45"/>
      <c r="EE904" s="45"/>
      <c r="EF904" s="45"/>
      <c r="EG904" s="45"/>
      <c r="EH904" s="45"/>
      <c r="EI904" s="45"/>
      <c r="EJ904" s="45"/>
      <c r="EK904" s="45"/>
      <c r="EL904" s="45"/>
      <c r="EM904" s="45"/>
      <c r="EN904" s="45"/>
      <c r="EO904" s="45"/>
      <c r="EP904" s="45"/>
      <c r="EQ904" s="45"/>
      <c r="ER904" s="45"/>
      <c r="ES904" s="45"/>
      <c r="ET904" s="45"/>
      <c r="EU904" s="45"/>
      <c r="EV904" s="8"/>
      <c r="EW904" s="8"/>
      <c r="EX904" s="8"/>
      <c r="EY904" s="8"/>
      <c r="EZ904" s="45"/>
      <c r="FA904" s="45"/>
      <c r="FB904" s="45"/>
      <c r="FC904" s="45"/>
      <c r="FD904" s="45"/>
      <c r="FE904" s="45"/>
      <c r="FF904" s="45"/>
      <c r="FG904" s="45"/>
      <c r="FH904" s="45"/>
      <c r="FI904" s="45"/>
      <c r="FJ904" s="45"/>
      <c r="FK904" s="45"/>
      <c r="FL904" s="45"/>
      <c r="FM904" s="45"/>
      <c r="FN904" s="45"/>
      <c r="FO904" s="45"/>
      <c r="FP904" s="45"/>
      <c r="FQ904" s="45"/>
      <c r="FR904" s="45"/>
      <c r="FS904" s="45"/>
    </row>
    <row r="905" spans="1:175" ht="15.5" x14ac:dyDescent="0.35">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c r="AE905" s="45"/>
      <c r="AF905" s="45"/>
      <c r="AG905" s="45"/>
      <c r="AH905" s="45"/>
      <c r="AI905" s="45"/>
      <c r="AJ905" s="45"/>
      <c r="AK905" s="45"/>
      <c r="AL905" s="45"/>
      <c r="AM905" s="45"/>
      <c r="AN905" s="8"/>
      <c r="AO905" s="8"/>
      <c r="AP905" s="8"/>
      <c r="AQ905" s="8"/>
      <c r="AR905" s="8"/>
      <c r="AS905" s="45"/>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45"/>
      <c r="DD905" s="45"/>
      <c r="DE905" s="45"/>
      <c r="DF905" s="45"/>
      <c r="DG905" s="45"/>
      <c r="DH905" s="45"/>
      <c r="DI905" s="45"/>
      <c r="DJ905" s="45"/>
      <c r="DK905" s="45"/>
      <c r="DL905" s="45"/>
      <c r="DM905" s="45"/>
      <c r="DN905" s="45"/>
      <c r="DO905" s="45"/>
      <c r="DP905" s="45"/>
      <c r="DQ905" s="45"/>
      <c r="DR905" s="45"/>
      <c r="DS905" s="45"/>
      <c r="DT905" s="45"/>
      <c r="DU905" s="45"/>
      <c r="DV905" s="45"/>
      <c r="DW905" s="45"/>
      <c r="DX905" s="45"/>
      <c r="DY905" s="45"/>
      <c r="DZ905" s="45"/>
      <c r="EA905" s="45"/>
      <c r="EB905" s="45"/>
      <c r="EC905" s="45"/>
      <c r="ED905" s="45"/>
      <c r="EE905" s="45"/>
      <c r="EF905" s="45"/>
      <c r="EG905" s="45"/>
      <c r="EH905" s="45"/>
      <c r="EI905" s="45"/>
      <c r="EJ905" s="45"/>
      <c r="EK905" s="45"/>
      <c r="EL905" s="45"/>
      <c r="EM905" s="45"/>
      <c r="EN905" s="45"/>
      <c r="EO905" s="45"/>
      <c r="EP905" s="45"/>
      <c r="EQ905" s="45"/>
      <c r="ER905" s="45"/>
      <c r="ES905" s="45"/>
      <c r="ET905" s="45"/>
      <c r="EU905" s="45"/>
      <c r="EV905" s="8"/>
      <c r="EW905" s="8"/>
      <c r="EX905" s="8"/>
      <c r="EY905" s="8"/>
      <c r="EZ905" s="45"/>
      <c r="FA905" s="45"/>
      <c r="FB905" s="45"/>
      <c r="FC905" s="45"/>
      <c r="FD905" s="45"/>
      <c r="FE905" s="45"/>
      <c r="FF905" s="45"/>
      <c r="FG905" s="45"/>
      <c r="FH905" s="45"/>
      <c r="FI905" s="45"/>
      <c r="FJ905" s="45"/>
      <c r="FK905" s="45"/>
      <c r="FL905" s="45"/>
      <c r="FM905" s="45"/>
      <c r="FN905" s="45"/>
      <c r="FO905" s="45"/>
      <c r="FP905" s="45"/>
      <c r="FQ905" s="45"/>
      <c r="FR905" s="45"/>
      <c r="FS905" s="45"/>
    </row>
    <row r="906" spans="1:175" ht="15.5" x14ac:dyDescent="0.35">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c r="AE906" s="45"/>
      <c r="AF906" s="45"/>
      <c r="AG906" s="45"/>
      <c r="AH906" s="45"/>
      <c r="AI906" s="45"/>
      <c r="AJ906" s="45"/>
      <c r="AK906" s="45"/>
      <c r="AL906" s="45"/>
      <c r="AM906" s="45"/>
      <c r="AN906" s="8"/>
      <c r="AO906" s="8"/>
      <c r="AP906" s="8"/>
      <c r="AQ906" s="8"/>
      <c r="AR906" s="8"/>
      <c r="AS906" s="45"/>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45"/>
      <c r="DD906" s="45"/>
      <c r="DE906" s="45"/>
      <c r="DF906" s="45"/>
      <c r="DG906" s="45"/>
      <c r="DH906" s="45"/>
      <c r="DI906" s="45"/>
      <c r="DJ906" s="45"/>
      <c r="DK906" s="45"/>
      <c r="DL906" s="45"/>
      <c r="DM906" s="45"/>
      <c r="DN906" s="45"/>
      <c r="DO906" s="45"/>
      <c r="DP906" s="45"/>
      <c r="DQ906" s="45"/>
      <c r="DR906" s="45"/>
      <c r="DS906" s="45"/>
      <c r="DT906" s="45"/>
      <c r="DU906" s="45"/>
      <c r="DV906" s="45"/>
      <c r="DW906" s="45"/>
      <c r="DX906" s="45"/>
      <c r="DY906" s="45"/>
      <c r="DZ906" s="45"/>
      <c r="EA906" s="45"/>
      <c r="EB906" s="45"/>
      <c r="EC906" s="45"/>
      <c r="ED906" s="45"/>
      <c r="EE906" s="45"/>
      <c r="EF906" s="45"/>
      <c r="EG906" s="45"/>
      <c r="EH906" s="45"/>
      <c r="EI906" s="45"/>
      <c r="EJ906" s="45"/>
      <c r="EK906" s="45"/>
      <c r="EL906" s="45"/>
      <c r="EM906" s="45"/>
      <c r="EN906" s="45"/>
      <c r="EO906" s="45"/>
      <c r="EP906" s="45"/>
      <c r="EQ906" s="45"/>
      <c r="ER906" s="45"/>
      <c r="ES906" s="45"/>
      <c r="ET906" s="45"/>
      <c r="EU906" s="45"/>
      <c r="EV906" s="8"/>
      <c r="EW906" s="8"/>
      <c r="EX906" s="8"/>
      <c r="EY906" s="8"/>
      <c r="EZ906" s="45"/>
      <c r="FA906" s="45"/>
      <c r="FB906" s="45"/>
      <c r="FC906" s="45"/>
      <c r="FD906" s="45"/>
      <c r="FE906" s="45"/>
      <c r="FF906" s="45"/>
      <c r="FG906" s="45"/>
      <c r="FH906" s="45"/>
      <c r="FI906" s="45"/>
      <c r="FJ906" s="45"/>
      <c r="FK906" s="45"/>
      <c r="FL906" s="45"/>
      <c r="FM906" s="45"/>
      <c r="FN906" s="45"/>
      <c r="FO906" s="45"/>
      <c r="FP906" s="45"/>
      <c r="FQ906" s="45"/>
      <c r="FR906" s="45"/>
      <c r="FS906" s="45"/>
    </row>
    <row r="907" spans="1:175" ht="15.5" x14ac:dyDescent="0.35">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c r="AE907" s="45"/>
      <c r="AF907" s="45"/>
      <c r="AG907" s="45"/>
      <c r="AH907" s="45"/>
      <c r="AI907" s="45"/>
      <c r="AJ907" s="45"/>
      <c r="AK907" s="45"/>
      <c r="AL907" s="45"/>
      <c r="AM907" s="45"/>
      <c r="AN907" s="8"/>
      <c r="AO907" s="8"/>
      <c r="AP907" s="8"/>
      <c r="AQ907" s="8"/>
      <c r="AR907" s="8"/>
      <c r="AS907" s="45"/>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45"/>
      <c r="DD907" s="45"/>
      <c r="DE907" s="45"/>
      <c r="DF907" s="45"/>
      <c r="DG907" s="45"/>
      <c r="DH907" s="45"/>
      <c r="DI907" s="45"/>
      <c r="DJ907" s="45"/>
      <c r="DK907" s="45"/>
      <c r="DL907" s="45"/>
      <c r="DM907" s="45"/>
      <c r="DN907" s="45"/>
      <c r="DO907" s="45"/>
      <c r="DP907" s="45"/>
      <c r="DQ907" s="45"/>
      <c r="DR907" s="45"/>
      <c r="DS907" s="45"/>
      <c r="DT907" s="45"/>
      <c r="DU907" s="45"/>
      <c r="DV907" s="45"/>
      <c r="DW907" s="45"/>
      <c r="DX907" s="45"/>
      <c r="DY907" s="45"/>
      <c r="DZ907" s="45"/>
      <c r="EA907" s="45"/>
      <c r="EB907" s="45"/>
      <c r="EC907" s="45"/>
      <c r="ED907" s="45"/>
      <c r="EE907" s="45"/>
      <c r="EF907" s="45"/>
      <c r="EG907" s="45"/>
      <c r="EH907" s="45"/>
      <c r="EI907" s="45"/>
      <c r="EJ907" s="45"/>
      <c r="EK907" s="45"/>
      <c r="EL907" s="45"/>
      <c r="EM907" s="45"/>
      <c r="EN907" s="45"/>
      <c r="EO907" s="45"/>
      <c r="EP907" s="45"/>
      <c r="EQ907" s="45"/>
      <c r="ER907" s="45"/>
      <c r="ES907" s="45"/>
      <c r="ET907" s="45"/>
      <c r="EU907" s="45"/>
      <c r="EV907" s="8"/>
      <c r="EW907" s="8"/>
      <c r="EX907" s="8"/>
      <c r="EY907" s="8"/>
      <c r="EZ907" s="45"/>
      <c r="FA907" s="45"/>
      <c r="FB907" s="45"/>
      <c r="FC907" s="45"/>
      <c r="FD907" s="45"/>
      <c r="FE907" s="45"/>
      <c r="FF907" s="45"/>
      <c r="FG907" s="45"/>
      <c r="FH907" s="45"/>
      <c r="FI907" s="45"/>
      <c r="FJ907" s="45"/>
      <c r="FK907" s="45"/>
      <c r="FL907" s="45"/>
      <c r="FM907" s="45"/>
      <c r="FN907" s="45"/>
      <c r="FO907" s="45"/>
      <c r="FP907" s="45"/>
      <c r="FQ907" s="45"/>
      <c r="FR907" s="45"/>
      <c r="FS907" s="45"/>
    </row>
    <row r="908" spans="1:175" ht="15.5" x14ac:dyDescent="0.35">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c r="AE908" s="45"/>
      <c r="AF908" s="45"/>
      <c r="AG908" s="45"/>
      <c r="AH908" s="45"/>
      <c r="AI908" s="45"/>
      <c r="AJ908" s="45"/>
      <c r="AK908" s="45"/>
      <c r="AL908" s="45"/>
      <c r="AM908" s="45"/>
      <c r="AN908" s="8"/>
      <c r="AO908" s="8"/>
      <c r="AP908" s="8"/>
      <c r="AQ908" s="8"/>
      <c r="AR908" s="8"/>
      <c r="AS908" s="45"/>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45"/>
      <c r="DD908" s="45"/>
      <c r="DE908" s="45"/>
      <c r="DF908" s="45"/>
      <c r="DG908" s="45"/>
      <c r="DH908" s="45"/>
      <c r="DI908" s="45"/>
      <c r="DJ908" s="45"/>
      <c r="DK908" s="45"/>
      <c r="DL908" s="45"/>
      <c r="DM908" s="45"/>
      <c r="DN908" s="45"/>
      <c r="DO908" s="45"/>
      <c r="DP908" s="45"/>
      <c r="DQ908" s="45"/>
      <c r="DR908" s="45"/>
      <c r="DS908" s="45"/>
      <c r="DT908" s="45"/>
      <c r="DU908" s="45"/>
      <c r="DV908" s="45"/>
      <c r="DW908" s="45"/>
      <c r="DX908" s="45"/>
      <c r="DY908" s="45"/>
      <c r="DZ908" s="45"/>
      <c r="EA908" s="45"/>
      <c r="EB908" s="45"/>
      <c r="EC908" s="45"/>
      <c r="ED908" s="45"/>
      <c r="EE908" s="45"/>
      <c r="EF908" s="45"/>
      <c r="EG908" s="45"/>
      <c r="EH908" s="45"/>
      <c r="EI908" s="45"/>
      <c r="EJ908" s="45"/>
      <c r="EK908" s="45"/>
      <c r="EL908" s="45"/>
      <c r="EM908" s="45"/>
      <c r="EN908" s="45"/>
      <c r="EO908" s="45"/>
      <c r="EP908" s="45"/>
      <c r="EQ908" s="45"/>
      <c r="ER908" s="45"/>
      <c r="ES908" s="45"/>
      <c r="ET908" s="45"/>
      <c r="EU908" s="45"/>
      <c r="EV908" s="8"/>
      <c r="EW908" s="8"/>
      <c r="EX908" s="8"/>
      <c r="EY908" s="8"/>
      <c r="EZ908" s="45"/>
      <c r="FA908" s="45"/>
      <c r="FB908" s="45"/>
      <c r="FC908" s="45"/>
      <c r="FD908" s="45"/>
      <c r="FE908" s="45"/>
      <c r="FF908" s="45"/>
      <c r="FG908" s="45"/>
      <c r="FH908" s="45"/>
      <c r="FI908" s="45"/>
      <c r="FJ908" s="45"/>
      <c r="FK908" s="45"/>
      <c r="FL908" s="45"/>
      <c r="FM908" s="45"/>
      <c r="FN908" s="45"/>
      <c r="FO908" s="45"/>
      <c r="FP908" s="45"/>
      <c r="FQ908" s="45"/>
      <c r="FR908" s="45"/>
      <c r="FS908" s="45"/>
    </row>
    <row r="909" spans="1:175" ht="15.5" x14ac:dyDescent="0.35">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c r="AE909" s="45"/>
      <c r="AF909" s="45"/>
      <c r="AG909" s="45"/>
      <c r="AH909" s="45"/>
      <c r="AI909" s="45"/>
      <c r="AJ909" s="45"/>
      <c r="AK909" s="45"/>
      <c r="AL909" s="45"/>
      <c r="AM909" s="45"/>
      <c r="AN909" s="8"/>
      <c r="AO909" s="8"/>
      <c r="AP909" s="8"/>
      <c r="AQ909" s="8"/>
      <c r="AR909" s="8"/>
      <c r="AS909" s="45"/>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45"/>
      <c r="DD909" s="45"/>
      <c r="DE909" s="45"/>
      <c r="DF909" s="45"/>
      <c r="DG909" s="45"/>
      <c r="DH909" s="45"/>
      <c r="DI909" s="45"/>
      <c r="DJ909" s="45"/>
      <c r="DK909" s="45"/>
      <c r="DL909" s="45"/>
      <c r="DM909" s="45"/>
      <c r="DN909" s="45"/>
      <c r="DO909" s="45"/>
      <c r="DP909" s="45"/>
      <c r="DQ909" s="45"/>
      <c r="DR909" s="45"/>
      <c r="DS909" s="45"/>
      <c r="DT909" s="45"/>
      <c r="DU909" s="45"/>
      <c r="DV909" s="45"/>
      <c r="DW909" s="45"/>
      <c r="DX909" s="45"/>
      <c r="DY909" s="45"/>
      <c r="DZ909" s="45"/>
      <c r="EA909" s="45"/>
      <c r="EB909" s="45"/>
      <c r="EC909" s="45"/>
      <c r="ED909" s="45"/>
      <c r="EE909" s="45"/>
      <c r="EF909" s="45"/>
      <c r="EG909" s="45"/>
      <c r="EH909" s="45"/>
      <c r="EI909" s="45"/>
      <c r="EJ909" s="45"/>
      <c r="EK909" s="45"/>
      <c r="EL909" s="45"/>
      <c r="EM909" s="45"/>
      <c r="EN909" s="45"/>
      <c r="EO909" s="45"/>
      <c r="EP909" s="45"/>
      <c r="EQ909" s="45"/>
      <c r="ER909" s="45"/>
      <c r="ES909" s="45"/>
      <c r="ET909" s="45"/>
      <c r="EU909" s="45"/>
      <c r="EV909" s="8"/>
      <c r="EW909" s="8"/>
      <c r="EX909" s="8"/>
      <c r="EY909" s="8"/>
      <c r="EZ909" s="45"/>
      <c r="FA909" s="45"/>
      <c r="FB909" s="45"/>
      <c r="FC909" s="45"/>
      <c r="FD909" s="45"/>
      <c r="FE909" s="45"/>
      <c r="FF909" s="45"/>
      <c r="FG909" s="45"/>
      <c r="FH909" s="45"/>
      <c r="FI909" s="45"/>
      <c r="FJ909" s="45"/>
      <c r="FK909" s="45"/>
      <c r="FL909" s="45"/>
      <c r="FM909" s="45"/>
      <c r="FN909" s="45"/>
      <c r="FO909" s="45"/>
      <c r="FP909" s="45"/>
      <c r="FQ909" s="45"/>
      <c r="FR909" s="45"/>
      <c r="FS909" s="45"/>
    </row>
    <row r="910" spans="1:175" ht="15.5" x14ac:dyDescent="0.35">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c r="AE910" s="45"/>
      <c r="AF910" s="45"/>
      <c r="AG910" s="45"/>
      <c r="AH910" s="45"/>
      <c r="AI910" s="45"/>
      <c r="AJ910" s="45"/>
      <c r="AK910" s="45"/>
      <c r="AL910" s="45"/>
      <c r="AM910" s="45"/>
      <c r="AN910" s="8"/>
      <c r="AO910" s="8"/>
      <c r="AP910" s="8"/>
      <c r="AQ910" s="8"/>
      <c r="AR910" s="8"/>
      <c r="AS910" s="45"/>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45"/>
      <c r="DD910" s="45"/>
      <c r="DE910" s="45"/>
      <c r="DF910" s="45"/>
      <c r="DG910" s="45"/>
      <c r="DH910" s="45"/>
      <c r="DI910" s="45"/>
      <c r="DJ910" s="45"/>
      <c r="DK910" s="45"/>
      <c r="DL910" s="45"/>
      <c r="DM910" s="45"/>
      <c r="DN910" s="45"/>
      <c r="DO910" s="45"/>
      <c r="DP910" s="45"/>
      <c r="DQ910" s="45"/>
      <c r="DR910" s="45"/>
      <c r="DS910" s="45"/>
      <c r="DT910" s="45"/>
      <c r="DU910" s="45"/>
      <c r="DV910" s="45"/>
      <c r="DW910" s="45"/>
      <c r="DX910" s="45"/>
      <c r="DY910" s="45"/>
      <c r="DZ910" s="45"/>
      <c r="EA910" s="45"/>
      <c r="EB910" s="45"/>
      <c r="EC910" s="45"/>
      <c r="ED910" s="45"/>
      <c r="EE910" s="45"/>
      <c r="EF910" s="45"/>
      <c r="EG910" s="45"/>
      <c r="EH910" s="45"/>
      <c r="EI910" s="45"/>
      <c r="EJ910" s="45"/>
      <c r="EK910" s="45"/>
      <c r="EL910" s="45"/>
      <c r="EM910" s="45"/>
      <c r="EN910" s="45"/>
      <c r="EO910" s="45"/>
      <c r="EP910" s="45"/>
      <c r="EQ910" s="45"/>
      <c r="ER910" s="45"/>
      <c r="ES910" s="45"/>
      <c r="ET910" s="45"/>
      <c r="EU910" s="45"/>
      <c r="EV910" s="8"/>
      <c r="EW910" s="8"/>
      <c r="EX910" s="8"/>
      <c r="EY910" s="8"/>
      <c r="EZ910" s="45"/>
      <c r="FA910" s="45"/>
      <c r="FB910" s="45"/>
      <c r="FC910" s="45"/>
      <c r="FD910" s="45"/>
      <c r="FE910" s="45"/>
      <c r="FF910" s="45"/>
      <c r="FG910" s="45"/>
      <c r="FH910" s="45"/>
      <c r="FI910" s="45"/>
      <c r="FJ910" s="45"/>
      <c r="FK910" s="45"/>
      <c r="FL910" s="45"/>
      <c r="FM910" s="45"/>
      <c r="FN910" s="45"/>
      <c r="FO910" s="45"/>
      <c r="FP910" s="45"/>
      <c r="FQ910" s="45"/>
      <c r="FR910" s="45"/>
      <c r="FS910" s="45"/>
    </row>
    <row r="911" spans="1:175" ht="15.5" x14ac:dyDescent="0.35">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c r="AE911" s="45"/>
      <c r="AF911" s="45"/>
      <c r="AG911" s="45"/>
      <c r="AH911" s="45"/>
      <c r="AI911" s="45"/>
      <c r="AJ911" s="45"/>
      <c r="AK911" s="45"/>
      <c r="AL911" s="45"/>
      <c r="AM911" s="45"/>
      <c r="AN911" s="8"/>
      <c r="AO911" s="8"/>
      <c r="AP911" s="8"/>
      <c r="AQ911" s="8"/>
      <c r="AR911" s="8"/>
      <c r="AS911" s="45"/>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45"/>
      <c r="DD911" s="45"/>
      <c r="DE911" s="45"/>
      <c r="DF911" s="45"/>
      <c r="DG911" s="45"/>
      <c r="DH911" s="45"/>
      <c r="DI911" s="45"/>
      <c r="DJ911" s="45"/>
      <c r="DK911" s="45"/>
      <c r="DL911" s="45"/>
      <c r="DM911" s="45"/>
      <c r="DN911" s="45"/>
      <c r="DO911" s="45"/>
      <c r="DP911" s="45"/>
      <c r="DQ911" s="45"/>
      <c r="DR911" s="45"/>
      <c r="DS911" s="45"/>
      <c r="DT911" s="45"/>
      <c r="DU911" s="45"/>
      <c r="DV911" s="45"/>
      <c r="DW911" s="45"/>
      <c r="DX911" s="45"/>
      <c r="DY911" s="45"/>
      <c r="DZ911" s="45"/>
      <c r="EA911" s="45"/>
      <c r="EB911" s="45"/>
      <c r="EC911" s="45"/>
      <c r="ED911" s="45"/>
      <c r="EE911" s="45"/>
      <c r="EF911" s="45"/>
      <c r="EG911" s="45"/>
      <c r="EH911" s="45"/>
      <c r="EI911" s="45"/>
      <c r="EJ911" s="45"/>
      <c r="EK911" s="45"/>
      <c r="EL911" s="45"/>
      <c r="EM911" s="45"/>
      <c r="EN911" s="45"/>
      <c r="EO911" s="45"/>
      <c r="EP911" s="45"/>
      <c r="EQ911" s="45"/>
      <c r="ER911" s="45"/>
      <c r="ES911" s="45"/>
      <c r="ET911" s="45"/>
      <c r="EU911" s="45"/>
      <c r="EV911" s="8"/>
      <c r="EW911" s="8"/>
      <c r="EX911" s="8"/>
      <c r="EY911" s="8"/>
      <c r="EZ911" s="45"/>
      <c r="FA911" s="45"/>
      <c r="FB911" s="45"/>
      <c r="FC911" s="45"/>
      <c r="FD911" s="45"/>
      <c r="FE911" s="45"/>
      <c r="FF911" s="45"/>
      <c r="FG911" s="45"/>
      <c r="FH911" s="45"/>
      <c r="FI911" s="45"/>
      <c r="FJ911" s="45"/>
      <c r="FK911" s="45"/>
      <c r="FL911" s="45"/>
      <c r="FM911" s="45"/>
      <c r="FN911" s="45"/>
      <c r="FO911" s="45"/>
      <c r="FP911" s="45"/>
      <c r="FQ911" s="45"/>
      <c r="FR911" s="45"/>
      <c r="FS911" s="45"/>
    </row>
    <row r="912" spans="1:175" ht="15.5" x14ac:dyDescent="0.35">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c r="AL912" s="45"/>
      <c r="AM912" s="45"/>
      <c r="AN912" s="8"/>
      <c r="AO912" s="8"/>
      <c r="AP912" s="8"/>
      <c r="AQ912" s="8"/>
      <c r="AR912" s="8"/>
      <c r="AS912" s="45"/>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45"/>
      <c r="DD912" s="45"/>
      <c r="DE912" s="45"/>
      <c r="DF912" s="45"/>
      <c r="DG912" s="45"/>
      <c r="DH912" s="45"/>
      <c r="DI912" s="45"/>
      <c r="DJ912" s="45"/>
      <c r="DK912" s="45"/>
      <c r="DL912" s="45"/>
      <c r="DM912" s="45"/>
      <c r="DN912" s="45"/>
      <c r="DO912" s="45"/>
      <c r="DP912" s="45"/>
      <c r="DQ912" s="45"/>
      <c r="DR912" s="45"/>
      <c r="DS912" s="45"/>
      <c r="DT912" s="45"/>
      <c r="DU912" s="45"/>
      <c r="DV912" s="45"/>
      <c r="DW912" s="45"/>
      <c r="DX912" s="45"/>
      <c r="DY912" s="45"/>
      <c r="DZ912" s="45"/>
      <c r="EA912" s="45"/>
      <c r="EB912" s="45"/>
      <c r="EC912" s="45"/>
      <c r="ED912" s="45"/>
      <c r="EE912" s="45"/>
      <c r="EF912" s="45"/>
      <c r="EG912" s="45"/>
      <c r="EH912" s="45"/>
      <c r="EI912" s="45"/>
      <c r="EJ912" s="45"/>
      <c r="EK912" s="45"/>
      <c r="EL912" s="45"/>
      <c r="EM912" s="45"/>
      <c r="EN912" s="45"/>
      <c r="EO912" s="45"/>
      <c r="EP912" s="45"/>
      <c r="EQ912" s="45"/>
      <c r="ER912" s="45"/>
      <c r="ES912" s="45"/>
      <c r="ET912" s="45"/>
      <c r="EU912" s="45"/>
      <c r="EV912" s="8"/>
      <c r="EW912" s="8"/>
      <c r="EX912" s="8"/>
      <c r="EY912" s="8"/>
      <c r="EZ912" s="45"/>
      <c r="FA912" s="45"/>
      <c r="FB912" s="45"/>
      <c r="FC912" s="45"/>
      <c r="FD912" s="45"/>
      <c r="FE912" s="45"/>
      <c r="FF912" s="45"/>
      <c r="FG912" s="45"/>
      <c r="FH912" s="45"/>
      <c r="FI912" s="45"/>
      <c r="FJ912" s="45"/>
      <c r="FK912" s="45"/>
      <c r="FL912" s="45"/>
      <c r="FM912" s="45"/>
      <c r="FN912" s="45"/>
      <c r="FO912" s="45"/>
      <c r="FP912" s="45"/>
      <c r="FQ912" s="45"/>
      <c r="FR912" s="45"/>
      <c r="FS912" s="45"/>
    </row>
    <row r="913" spans="1:175" ht="15.5" x14ac:dyDescent="0.35">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c r="AE913" s="45"/>
      <c r="AF913" s="45"/>
      <c r="AG913" s="45"/>
      <c r="AH913" s="45"/>
      <c r="AI913" s="45"/>
      <c r="AJ913" s="45"/>
      <c r="AK913" s="45"/>
      <c r="AL913" s="45"/>
      <c r="AM913" s="45"/>
      <c r="AN913" s="8"/>
      <c r="AO913" s="8"/>
      <c r="AP913" s="8"/>
      <c r="AQ913" s="8"/>
      <c r="AR913" s="8"/>
      <c r="AS913" s="45"/>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45"/>
      <c r="DD913" s="45"/>
      <c r="DE913" s="45"/>
      <c r="DF913" s="45"/>
      <c r="DG913" s="45"/>
      <c r="DH913" s="45"/>
      <c r="DI913" s="45"/>
      <c r="DJ913" s="45"/>
      <c r="DK913" s="45"/>
      <c r="DL913" s="45"/>
      <c r="DM913" s="45"/>
      <c r="DN913" s="45"/>
      <c r="DO913" s="45"/>
      <c r="DP913" s="45"/>
      <c r="DQ913" s="45"/>
      <c r="DR913" s="45"/>
      <c r="DS913" s="45"/>
      <c r="DT913" s="45"/>
      <c r="DU913" s="45"/>
      <c r="DV913" s="45"/>
      <c r="DW913" s="45"/>
      <c r="DX913" s="45"/>
      <c r="DY913" s="45"/>
      <c r="DZ913" s="45"/>
      <c r="EA913" s="45"/>
      <c r="EB913" s="45"/>
      <c r="EC913" s="45"/>
      <c r="ED913" s="45"/>
      <c r="EE913" s="45"/>
      <c r="EF913" s="45"/>
      <c r="EG913" s="45"/>
      <c r="EH913" s="45"/>
      <c r="EI913" s="45"/>
      <c r="EJ913" s="45"/>
      <c r="EK913" s="45"/>
      <c r="EL913" s="45"/>
      <c r="EM913" s="45"/>
      <c r="EN913" s="45"/>
      <c r="EO913" s="45"/>
      <c r="EP913" s="45"/>
      <c r="EQ913" s="45"/>
      <c r="ER913" s="45"/>
      <c r="ES913" s="45"/>
      <c r="ET913" s="45"/>
      <c r="EU913" s="45"/>
      <c r="EV913" s="8"/>
      <c r="EW913" s="8"/>
      <c r="EX913" s="8"/>
      <c r="EY913" s="8"/>
      <c r="EZ913" s="45"/>
      <c r="FA913" s="45"/>
      <c r="FB913" s="45"/>
      <c r="FC913" s="45"/>
      <c r="FD913" s="45"/>
      <c r="FE913" s="45"/>
      <c r="FF913" s="45"/>
      <c r="FG913" s="45"/>
      <c r="FH913" s="45"/>
      <c r="FI913" s="45"/>
      <c r="FJ913" s="45"/>
      <c r="FK913" s="45"/>
      <c r="FL913" s="45"/>
      <c r="FM913" s="45"/>
      <c r="FN913" s="45"/>
      <c r="FO913" s="45"/>
      <c r="FP913" s="45"/>
      <c r="FQ913" s="45"/>
      <c r="FR913" s="45"/>
      <c r="FS913" s="45"/>
    </row>
    <row r="914" spans="1:175" ht="15.5" x14ac:dyDescent="0.35">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c r="AE914" s="45"/>
      <c r="AF914" s="45"/>
      <c r="AG914" s="45"/>
      <c r="AH914" s="45"/>
      <c r="AI914" s="45"/>
      <c r="AJ914" s="45"/>
      <c r="AK914" s="45"/>
      <c r="AL914" s="45"/>
      <c r="AM914" s="45"/>
      <c r="AN914" s="8"/>
      <c r="AO914" s="8"/>
      <c r="AP914" s="8"/>
      <c r="AQ914" s="8"/>
      <c r="AR914" s="8"/>
      <c r="AS914" s="45"/>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45"/>
      <c r="DD914" s="45"/>
      <c r="DE914" s="45"/>
      <c r="DF914" s="45"/>
      <c r="DG914" s="45"/>
      <c r="DH914" s="45"/>
      <c r="DI914" s="45"/>
      <c r="DJ914" s="45"/>
      <c r="DK914" s="45"/>
      <c r="DL914" s="45"/>
      <c r="DM914" s="45"/>
      <c r="DN914" s="45"/>
      <c r="DO914" s="45"/>
      <c r="DP914" s="45"/>
      <c r="DQ914" s="45"/>
      <c r="DR914" s="45"/>
      <c r="DS914" s="45"/>
      <c r="DT914" s="45"/>
      <c r="DU914" s="45"/>
      <c r="DV914" s="45"/>
      <c r="DW914" s="45"/>
      <c r="DX914" s="45"/>
      <c r="DY914" s="45"/>
      <c r="DZ914" s="45"/>
      <c r="EA914" s="45"/>
      <c r="EB914" s="45"/>
      <c r="EC914" s="45"/>
      <c r="ED914" s="45"/>
      <c r="EE914" s="45"/>
      <c r="EF914" s="45"/>
      <c r="EG914" s="45"/>
      <c r="EH914" s="45"/>
      <c r="EI914" s="45"/>
      <c r="EJ914" s="45"/>
      <c r="EK914" s="45"/>
      <c r="EL914" s="45"/>
      <c r="EM914" s="45"/>
      <c r="EN914" s="45"/>
      <c r="EO914" s="45"/>
      <c r="EP914" s="45"/>
      <c r="EQ914" s="45"/>
      <c r="ER914" s="45"/>
      <c r="ES914" s="45"/>
      <c r="ET914" s="45"/>
      <c r="EU914" s="45"/>
      <c r="EV914" s="8"/>
      <c r="EW914" s="8"/>
      <c r="EX914" s="8"/>
      <c r="EY914" s="8"/>
      <c r="EZ914" s="45"/>
      <c r="FA914" s="45"/>
      <c r="FB914" s="45"/>
      <c r="FC914" s="45"/>
      <c r="FD914" s="45"/>
      <c r="FE914" s="45"/>
      <c r="FF914" s="45"/>
      <c r="FG914" s="45"/>
      <c r="FH914" s="45"/>
      <c r="FI914" s="45"/>
      <c r="FJ914" s="45"/>
      <c r="FK914" s="45"/>
      <c r="FL914" s="45"/>
      <c r="FM914" s="45"/>
      <c r="FN914" s="45"/>
      <c r="FO914" s="45"/>
      <c r="FP914" s="45"/>
      <c r="FQ914" s="45"/>
      <c r="FR914" s="45"/>
      <c r="FS914" s="45"/>
    </row>
    <row r="915" spans="1:175" ht="15.5" x14ac:dyDescent="0.35">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c r="AE915" s="45"/>
      <c r="AF915" s="45"/>
      <c r="AG915" s="45"/>
      <c r="AH915" s="45"/>
      <c r="AI915" s="45"/>
      <c r="AJ915" s="45"/>
      <c r="AK915" s="45"/>
      <c r="AL915" s="45"/>
      <c r="AM915" s="45"/>
      <c r="AN915" s="8"/>
      <c r="AO915" s="8"/>
      <c r="AP915" s="8"/>
      <c r="AQ915" s="8"/>
      <c r="AR915" s="8"/>
      <c r="AS915" s="45"/>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45"/>
      <c r="DD915" s="45"/>
      <c r="DE915" s="45"/>
      <c r="DF915" s="45"/>
      <c r="DG915" s="45"/>
      <c r="DH915" s="45"/>
      <c r="DI915" s="45"/>
      <c r="DJ915" s="45"/>
      <c r="DK915" s="45"/>
      <c r="DL915" s="45"/>
      <c r="DM915" s="45"/>
      <c r="DN915" s="45"/>
      <c r="DO915" s="45"/>
      <c r="DP915" s="45"/>
      <c r="DQ915" s="45"/>
      <c r="DR915" s="45"/>
      <c r="DS915" s="45"/>
      <c r="DT915" s="45"/>
      <c r="DU915" s="45"/>
      <c r="DV915" s="45"/>
      <c r="DW915" s="45"/>
      <c r="DX915" s="45"/>
      <c r="DY915" s="45"/>
      <c r="DZ915" s="45"/>
      <c r="EA915" s="45"/>
      <c r="EB915" s="45"/>
      <c r="EC915" s="45"/>
      <c r="ED915" s="45"/>
      <c r="EE915" s="45"/>
      <c r="EF915" s="45"/>
      <c r="EG915" s="45"/>
      <c r="EH915" s="45"/>
      <c r="EI915" s="45"/>
      <c r="EJ915" s="45"/>
      <c r="EK915" s="45"/>
      <c r="EL915" s="45"/>
      <c r="EM915" s="45"/>
      <c r="EN915" s="45"/>
      <c r="EO915" s="45"/>
      <c r="EP915" s="45"/>
      <c r="EQ915" s="45"/>
      <c r="ER915" s="45"/>
      <c r="ES915" s="45"/>
      <c r="ET915" s="45"/>
      <c r="EU915" s="45"/>
      <c r="EV915" s="8"/>
      <c r="EW915" s="8"/>
      <c r="EX915" s="8"/>
      <c r="EY915" s="8"/>
      <c r="EZ915" s="45"/>
      <c r="FA915" s="45"/>
      <c r="FB915" s="45"/>
      <c r="FC915" s="45"/>
      <c r="FD915" s="45"/>
      <c r="FE915" s="45"/>
      <c r="FF915" s="45"/>
      <c r="FG915" s="45"/>
      <c r="FH915" s="45"/>
      <c r="FI915" s="45"/>
      <c r="FJ915" s="45"/>
      <c r="FK915" s="45"/>
      <c r="FL915" s="45"/>
      <c r="FM915" s="45"/>
      <c r="FN915" s="45"/>
      <c r="FO915" s="45"/>
      <c r="FP915" s="45"/>
      <c r="FQ915" s="45"/>
      <c r="FR915" s="45"/>
      <c r="FS915" s="45"/>
    </row>
    <row r="916" spans="1:175" ht="15.5" x14ac:dyDescent="0.35">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c r="AE916" s="45"/>
      <c r="AF916" s="45"/>
      <c r="AG916" s="45"/>
      <c r="AH916" s="45"/>
      <c r="AI916" s="45"/>
      <c r="AJ916" s="45"/>
      <c r="AK916" s="45"/>
      <c r="AL916" s="45"/>
      <c r="AM916" s="45"/>
      <c r="AN916" s="8"/>
      <c r="AO916" s="8"/>
      <c r="AP916" s="8"/>
      <c r="AQ916" s="8"/>
      <c r="AR916" s="8"/>
      <c r="AS916" s="45"/>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45"/>
      <c r="DD916" s="45"/>
      <c r="DE916" s="45"/>
      <c r="DF916" s="45"/>
      <c r="DG916" s="45"/>
      <c r="DH916" s="45"/>
      <c r="DI916" s="45"/>
      <c r="DJ916" s="45"/>
      <c r="DK916" s="45"/>
      <c r="DL916" s="45"/>
      <c r="DM916" s="45"/>
      <c r="DN916" s="45"/>
      <c r="DO916" s="45"/>
      <c r="DP916" s="45"/>
      <c r="DQ916" s="45"/>
      <c r="DR916" s="45"/>
      <c r="DS916" s="45"/>
      <c r="DT916" s="45"/>
      <c r="DU916" s="45"/>
      <c r="DV916" s="45"/>
      <c r="DW916" s="45"/>
      <c r="DX916" s="45"/>
      <c r="DY916" s="45"/>
      <c r="DZ916" s="45"/>
      <c r="EA916" s="45"/>
      <c r="EB916" s="45"/>
      <c r="EC916" s="45"/>
      <c r="ED916" s="45"/>
      <c r="EE916" s="45"/>
      <c r="EF916" s="45"/>
      <c r="EG916" s="45"/>
      <c r="EH916" s="45"/>
      <c r="EI916" s="45"/>
      <c r="EJ916" s="45"/>
      <c r="EK916" s="45"/>
      <c r="EL916" s="45"/>
      <c r="EM916" s="45"/>
      <c r="EN916" s="45"/>
      <c r="EO916" s="45"/>
      <c r="EP916" s="45"/>
      <c r="EQ916" s="45"/>
      <c r="ER916" s="45"/>
      <c r="ES916" s="45"/>
      <c r="ET916" s="45"/>
      <c r="EU916" s="45"/>
      <c r="EV916" s="8"/>
      <c r="EW916" s="8"/>
      <c r="EX916" s="8"/>
      <c r="EY916" s="8"/>
      <c r="EZ916" s="45"/>
      <c r="FA916" s="45"/>
      <c r="FB916" s="45"/>
      <c r="FC916" s="45"/>
      <c r="FD916" s="45"/>
      <c r="FE916" s="45"/>
      <c r="FF916" s="45"/>
      <c r="FG916" s="45"/>
      <c r="FH916" s="45"/>
      <c r="FI916" s="45"/>
      <c r="FJ916" s="45"/>
      <c r="FK916" s="45"/>
      <c r="FL916" s="45"/>
      <c r="FM916" s="45"/>
      <c r="FN916" s="45"/>
      <c r="FO916" s="45"/>
      <c r="FP916" s="45"/>
      <c r="FQ916" s="45"/>
      <c r="FR916" s="45"/>
      <c r="FS916" s="45"/>
    </row>
    <row r="917" spans="1:175" ht="15.5" x14ac:dyDescent="0.35">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c r="AL917" s="45"/>
      <c r="AM917" s="45"/>
      <c r="AN917" s="8"/>
      <c r="AO917" s="8"/>
      <c r="AP917" s="8"/>
      <c r="AQ917" s="8"/>
      <c r="AR917" s="8"/>
      <c r="AS917" s="45"/>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45"/>
      <c r="DD917" s="45"/>
      <c r="DE917" s="45"/>
      <c r="DF917" s="45"/>
      <c r="DG917" s="45"/>
      <c r="DH917" s="45"/>
      <c r="DI917" s="45"/>
      <c r="DJ917" s="45"/>
      <c r="DK917" s="45"/>
      <c r="DL917" s="45"/>
      <c r="DM917" s="45"/>
      <c r="DN917" s="45"/>
      <c r="DO917" s="45"/>
      <c r="DP917" s="45"/>
      <c r="DQ917" s="45"/>
      <c r="DR917" s="45"/>
      <c r="DS917" s="45"/>
      <c r="DT917" s="45"/>
      <c r="DU917" s="45"/>
      <c r="DV917" s="45"/>
      <c r="DW917" s="45"/>
      <c r="DX917" s="45"/>
      <c r="DY917" s="45"/>
      <c r="DZ917" s="45"/>
      <c r="EA917" s="45"/>
      <c r="EB917" s="45"/>
      <c r="EC917" s="45"/>
      <c r="ED917" s="45"/>
      <c r="EE917" s="45"/>
      <c r="EF917" s="45"/>
      <c r="EG917" s="45"/>
      <c r="EH917" s="45"/>
      <c r="EI917" s="45"/>
      <c r="EJ917" s="45"/>
      <c r="EK917" s="45"/>
      <c r="EL917" s="45"/>
      <c r="EM917" s="45"/>
      <c r="EN917" s="45"/>
      <c r="EO917" s="45"/>
      <c r="EP917" s="45"/>
      <c r="EQ917" s="45"/>
      <c r="ER917" s="45"/>
      <c r="ES917" s="45"/>
      <c r="ET917" s="45"/>
      <c r="EU917" s="45"/>
      <c r="EV917" s="8"/>
      <c r="EW917" s="8"/>
      <c r="EX917" s="8"/>
      <c r="EY917" s="8"/>
      <c r="EZ917" s="45"/>
      <c r="FA917" s="45"/>
      <c r="FB917" s="45"/>
      <c r="FC917" s="45"/>
      <c r="FD917" s="45"/>
      <c r="FE917" s="45"/>
      <c r="FF917" s="45"/>
      <c r="FG917" s="45"/>
      <c r="FH917" s="45"/>
      <c r="FI917" s="45"/>
      <c r="FJ917" s="45"/>
      <c r="FK917" s="45"/>
      <c r="FL917" s="45"/>
      <c r="FM917" s="45"/>
      <c r="FN917" s="45"/>
      <c r="FO917" s="45"/>
      <c r="FP917" s="45"/>
      <c r="FQ917" s="45"/>
      <c r="FR917" s="45"/>
      <c r="FS917" s="45"/>
    </row>
    <row r="918" spans="1:175" ht="15.5" x14ac:dyDescent="0.35">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c r="AL918" s="45"/>
      <c r="AM918" s="45"/>
      <c r="AN918" s="8"/>
      <c r="AO918" s="8"/>
      <c r="AP918" s="8"/>
      <c r="AQ918" s="8"/>
      <c r="AR918" s="8"/>
      <c r="AS918" s="45"/>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45"/>
      <c r="DD918" s="45"/>
      <c r="DE918" s="45"/>
      <c r="DF918" s="45"/>
      <c r="DG918" s="45"/>
      <c r="DH918" s="45"/>
      <c r="DI918" s="45"/>
      <c r="DJ918" s="45"/>
      <c r="DK918" s="45"/>
      <c r="DL918" s="45"/>
      <c r="DM918" s="45"/>
      <c r="DN918" s="45"/>
      <c r="DO918" s="45"/>
      <c r="DP918" s="45"/>
      <c r="DQ918" s="45"/>
      <c r="DR918" s="45"/>
      <c r="DS918" s="45"/>
      <c r="DT918" s="45"/>
      <c r="DU918" s="45"/>
      <c r="DV918" s="45"/>
      <c r="DW918" s="45"/>
      <c r="DX918" s="45"/>
      <c r="DY918" s="45"/>
      <c r="DZ918" s="45"/>
      <c r="EA918" s="45"/>
      <c r="EB918" s="45"/>
      <c r="EC918" s="45"/>
      <c r="ED918" s="45"/>
      <c r="EE918" s="45"/>
      <c r="EF918" s="45"/>
      <c r="EG918" s="45"/>
      <c r="EH918" s="45"/>
      <c r="EI918" s="45"/>
      <c r="EJ918" s="45"/>
      <c r="EK918" s="45"/>
      <c r="EL918" s="45"/>
      <c r="EM918" s="45"/>
      <c r="EN918" s="45"/>
      <c r="EO918" s="45"/>
      <c r="EP918" s="45"/>
      <c r="EQ918" s="45"/>
      <c r="ER918" s="45"/>
      <c r="ES918" s="45"/>
      <c r="ET918" s="45"/>
      <c r="EU918" s="45"/>
      <c r="EV918" s="8"/>
      <c r="EW918" s="8"/>
      <c r="EX918" s="8"/>
      <c r="EY918" s="8"/>
      <c r="EZ918" s="45"/>
      <c r="FA918" s="45"/>
      <c r="FB918" s="45"/>
      <c r="FC918" s="45"/>
      <c r="FD918" s="45"/>
      <c r="FE918" s="45"/>
      <c r="FF918" s="45"/>
      <c r="FG918" s="45"/>
      <c r="FH918" s="45"/>
      <c r="FI918" s="45"/>
      <c r="FJ918" s="45"/>
      <c r="FK918" s="45"/>
      <c r="FL918" s="45"/>
      <c r="FM918" s="45"/>
      <c r="FN918" s="45"/>
      <c r="FO918" s="45"/>
      <c r="FP918" s="45"/>
      <c r="FQ918" s="45"/>
      <c r="FR918" s="45"/>
      <c r="FS918" s="45"/>
    </row>
    <row r="919" spans="1:175" ht="15.5" x14ac:dyDescent="0.35">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c r="AE919" s="45"/>
      <c r="AF919" s="45"/>
      <c r="AG919" s="45"/>
      <c r="AH919" s="45"/>
      <c r="AI919" s="45"/>
      <c r="AJ919" s="45"/>
      <c r="AK919" s="45"/>
      <c r="AL919" s="45"/>
      <c r="AM919" s="45"/>
      <c r="AN919" s="8"/>
      <c r="AO919" s="8"/>
      <c r="AP919" s="8"/>
      <c r="AQ919" s="8"/>
      <c r="AR919" s="8"/>
      <c r="AS919" s="45"/>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45"/>
      <c r="DD919" s="45"/>
      <c r="DE919" s="45"/>
      <c r="DF919" s="45"/>
      <c r="DG919" s="45"/>
      <c r="DH919" s="45"/>
      <c r="DI919" s="45"/>
      <c r="DJ919" s="45"/>
      <c r="DK919" s="45"/>
      <c r="DL919" s="45"/>
      <c r="DM919" s="45"/>
      <c r="DN919" s="45"/>
      <c r="DO919" s="45"/>
      <c r="DP919" s="45"/>
      <c r="DQ919" s="45"/>
      <c r="DR919" s="45"/>
      <c r="DS919" s="45"/>
      <c r="DT919" s="45"/>
      <c r="DU919" s="45"/>
      <c r="DV919" s="45"/>
      <c r="DW919" s="45"/>
      <c r="DX919" s="45"/>
      <c r="DY919" s="45"/>
      <c r="DZ919" s="45"/>
      <c r="EA919" s="45"/>
      <c r="EB919" s="45"/>
      <c r="EC919" s="45"/>
      <c r="ED919" s="45"/>
      <c r="EE919" s="45"/>
      <c r="EF919" s="45"/>
      <c r="EG919" s="45"/>
      <c r="EH919" s="45"/>
      <c r="EI919" s="45"/>
      <c r="EJ919" s="45"/>
      <c r="EK919" s="45"/>
      <c r="EL919" s="45"/>
      <c r="EM919" s="45"/>
      <c r="EN919" s="45"/>
      <c r="EO919" s="45"/>
      <c r="EP919" s="45"/>
      <c r="EQ919" s="45"/>
      <c r="ER919" s="45"/>
      <c r="ES919" s="45"/>
      <c r="ET919" s="45"/>
      <c r="EU919" s="45"/>
      <c r="EV919" s="8"/>
      <c r="EW919" s="8"/>
      <c r="EX919" s="8"/>
      <c r="EY919" s="8"/>
      <c r="EZ919" s="45"/>
      <c r="FA919" s="45"/>
      <c r="FB919" s="45"/>
      <c r="FC919" s="45"/>
      <c r="FD919" s="45"/>
      <c r="FE919" s="45"/>
      <c r="FF919" s="45"/>
      <c r="FG919" s="45"/>
      <c r="FH919" s="45"/>
      <c r="FI919" s="45"/>
      <c r="FJ919" s="45"/>
      <c r="FK919" s="45"/>
      <c r="FL919" s="45"/>
      <c r="FM919" s="45"/>
      <c r="FN919" s="45"/>
      <c r="FO919" s="45"/>
      <c r="FP919" s="45"/>
      <c r="FQ919" s="45"/>
      <c r="FR919" s="45"/>
      <c r="FS919" s="45"/>
    </row>
    <row r="920" spans="1:175" ht="15.5" x14ac:dyDescent="0.35">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c r="AE920" s="45"/>
      <c r="AF920" s="45"/>
      <c r="AG920" s="45"/>
      <c r="AH920" s="45"/>
      <c r="AI920" s="45"/>
      <c r="AJ920" s="45"/>
      <c r="AK920" s="45"/>
      <c r="AL920" s="45"/>
      <c r="AM920" s="45"/>
      <c r="AN920" s="8"/>
      <c r="AO920" s="8"/>
      <c r="AP920" s="8"/>
      <c r="AQ920" s="8"/>
      <c r="AR920" s="8"/>
      <c r="AS920" s="45"/>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45"/>
      <c r="DD920" s="45"/>
      <c r="DE920" s="45"/>
      <c r="DF920" s="45"/>
      <c r="DG920" s="45"/>
      <c r="DH920" s="45"/>
      <c r="DI920" s="45"/>
      <c r="DJ920" s="45"/>
      <c r="DK920" s="45"/>
      <c r="DL920" s="45"/>
      <c r="DM920" s="45"/>
      <c r="DN920" s="45"/>
      <c r="DO920" s="45"/>
      <c r="DP920" s="45"/>
      <c r="DQ920" s="45"/>
      <c r="DR920" s="45"/>
      <c r="DS920" s="45"/>
      <c r="DT920" s="45"/>
      <c r="DU920" s="45"/>
      <c r="DV920" s="45"/>
      <c r="DW920" s="45"/>
      <c r="DX920" s="45"/>
      <c r="DY920" s="45"/>
      <c r="DZ920" s="45"/>
      <c r="EA920" s="45"/>
      <c r="EB920" s="45"/>
      <c r="EC920" s="45"/>
      <c r="ED920" s="45"/>
      <c r="EE920" s="45"/>
      <c r="EF920" s="45"/>
      <c r="EG920" s="45"/>
      <c r="EH920" s="45"/>
      <c r="EI920" s="45"/>
      <c r="EJ920" s="45"/>
      <c r="EK920" s="45"/>
      <c r="EL920" s="45"/>
      <c r="EM920" s="45"/>
      <c r="EN920" s="45"/>
      <c r="EO920" s="45"/>
      <c r="EP920" s="45"/>
      <c r="EQ920" s="45"/>
      <c r="ER920" s="45"/>
      <c r="ES920" s="45"/>
      <c r="ET920" s="45"/>
      <c r="EU920" s="45"/>
      <c r="EV920" s="8"/>
      <c r="EW920" s="8"/>
      <c r="EX920" s="8"/>
      <c r="EY920" s="8"/>
      <c r="EZ920" s="45"/>
      <c r="FA920" s="45"/>
      <c r="FB920" s="45"/>
      <c r="FC920" s="45"/>
      <c r="FD920" s="45"/>
      <c r="FE920" s="45"/>
      <c r="FF920" s="45"/>
      <c r="FG920" s="45"/>
      <c r="FH920" s="45"/>
      <c r="FI920" s="45"/>
      <c r="FJ920" s="45"/>
      <c r="FK920" s="45"/>
      <c r="FL920" s="45"/>
      <c r="FM920" s="45"/>
      <c r="FN920" s="45"/>
      <c r="FO920" s="45"/>
      <c r="FP920" s="45"/>
      <c r="FQ920" s="45"/>
      <c r="FR920" s="45"/>
      <c r="FS920" s="45"/>
    </row>
    <row r="921" spans="1:175" ht="15.5" x14ac:dyDescent="0.35">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c r="AE921" s="45"/>
      <c r="AF921" s="45"/>
      <c r="AG921" s="45"/>
      <c r="AH921" s="45"/>
      <c r="AI921" s="45"/>
      <c r="AJ921" s="45"/>
      <c r="AK921" s="45"/>
      <c r="AL921" s="45"/>
      <c r="AM921" s="45"/>
      <c r="AN921" s="8"/>
      <c r="AO921" s="8"/>
      <c r="AP921" s="8"/>
      <c r="AQ921" s="8"/>
      <c r="AR921" s="8"/>
      <c r="AS921" s="45"/>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45"/>
      <c r="DD921" s="45"/>
      <c r="DE921" s="45"/>
      <c r="DF921" s="45"/>
      <c r="DG921" s="45"/>
      <c r="DH921" s="45"/>
      <c r="DI921" s="45"/>
      <c r="DJ921" s="45"/>
      <c r="DK921" s="45"/>
      <c r="DL921" s="45"/>
      <c r="DM921" s="45"/>
      <c r="DN921" s="45"/>
      <c r="DO921" s="45"/>
      <c r="DP921" s="45"/>
      <c r="DQ921" s="45"/>
      <c r="DR921" s="45"/>
      <c r="DS921" s="45"/>
      <c r="DT921" s="45"/>
      <c r="DU921" s="45"/>
      <c r="DV921" s="45"/>
      <c r="DW921" s="45"/>
      <c r="DX921" s="45"/>
      <c r="DY921" s="45"/>
      <c r="DZ921" s="45"/>
      <c r="EA921" s="45"/>
      <c r="EB921" s="45"/>
      <c r="EC921" s="45"/>
      <c r="ED921" s="45"/>
      <c r="EE921" s="45"/>
      <c r="EF921" s="45"/>
      <c r="EG921" s="45"/>
      <c r="EH921" s="45"/>
      <c r="EI921" s="45"/>
      <c r="EJ921" s="45"/>
      <c r="EK921" s="45"/>
      <c r="EL921" s="45"/>
      <c r="EM921" s="45"/>
      <c r="EN921" s="45"/>
      <c r="EO921" s="45"/>
      <c r="EP921" s="45"/>
      <c r="EQ921" s="45"/>
      <c r="ER921" s="45"/>
      <c r="ES921" s="45"/>
      <c r="ET921" s="45"/>
      <c r="EU921" s="45"/>
      <c r="EV921" s="8"/>
      <c r="EW921" s="8"/>
      <c r="EX921" s="8"/>
      <c r="EY921" s="8"/>
      <c r="EZ921" s="45"/>
      <c r="FA921" s="45"/>
      <c r="FB921" s="45"/>
      <c r="FC921" s="45"/>
      <c r="FD921" s="45"/>
      <c r="FE921" s="45"/>
      <c r="FF921" s="45"/>
      <c r="FG921" s="45"/>
      <c r="FH921" s="45"/>
      <c r="FI921" s="45"/>
      <c r="FJ921" s="45"/>
      <c r="FK921" s="45"/>
      <c r="FL921" s="45"/>
      <c r="FM921" s="45"/>
      <c r="FN921" s="45"/>
      <c r="FO921" s="45"/>
      <c r="FP921" s="45"/>
      <c r="FQ921" s="45"/>
      <c r="FR921" s="45"/>
      <c r="FS921" s="45"/>
    </row>
    <row r="922" spans="1:175" ht="15.5" x14ac:dyDescent="0.35">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c r="AI922" s="45"/>
      <c r="AJ922" s="45"/>
      <c r="AK922" s="45"/>
      <c r="AL922" s="45"/>
      <c r="AM922" s="45"/>
      <c r="AN922" s="8"/>
      <c r="AO922" s="8"/>
      <c r="AP922" s="8"/>
      <c r="AQ922" s="8"/>
      <c r="AR922" s="8"/>
      <c r="AS922" s="45"/>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45"/>
      <c r="DD922" s="45"/>
      <c r="DE922" s="45"/>
      <c r="DF922" s="45"/>
      <c r="DG922" s="45"/>
      <c r="DH922" s="45"/>
      <c r="DI922" s="45"/>
      <c r="DJ922" s="45"/>
      <c r="DK922" s="45"/>
      <c r="DL922" s="45"/>
      <c r="DM922" s="45"/>
      <c r="DN922" s="45"/>
      <c r="DO922" s="45"/>
      <c r="DP922" s="45"/>
      <c r="DQ922" s="45"/>
      <c r="DR922" s="45"/>
      <c r="DS922" s="45"/>
      <c r="DT922" s="45"/>
      <c r="DU922" s="45"/>
      <c r="DV922" s="45"/>
      <c r="DW922" s="45"/>
      <c r="DX922" s="45"/>
      <c r="DY922" s="45"/>
      <c r="DZ922" s="45"/>
      <c r="EA922" s="45"/>
      <c r="EB922" s="45"/>
      <c r="EC922" s="45"/>
      <c r="ED922" s="45"/>
      <c r="EE922" s="45"/>
      <c r="EF922" s="45"/>
      <c r="EG922" s="45"/>
      <c r="EH922" s="45"/>
      <c r="EI922" s="45"/>
      <c r="EJ922" s="45"/>
      <c r="EK922" s="45"/>
      <c r="EL922" s="45"/>
      <c r="EM922" s="45"/>
      <c r="EN922" s="45"/>
      <c r="EO922" s="45"/>
      <c r="EP922" s="45"/>
      <c r="EQ922" s="45"/>
      <c r="ER922" s="45"/>
      <c r="ES922" s="45"/>
      <c r="ET922" s="45"/>
      <c r="EU922" s="45"/>
      <c r="EV922" s="8"/>
      <c r="EW922" s="8"/>
      <c r="EX922" s="8"/>
      <c r="EY922" s="8"/>
      <c r="EZ922" s="45"/>
      <c r="FA922" s="45"/>
      <c r="FB922" s="45"/>
      <c r="FC922" s="45"/>
      <c r="FD922" s="45"/>
      <c r="FE922" s="45"/>
      <c r="FF922" s="45"/>
      <c r="FG922" s="45"/>
      <c r="FH922" s="45"/>
      <c r="FI922" s="45"/>
      <c r="FJ922" s="45"/>
      <c r="FK922" s="45"/>
      <c r="FL922" s="45"/>
      <c r="FM922" s="45"/>
      <c r="FN922" s="45"/>
      <c r="FO922" s="45"/>
      <c r="FP922" s="45"/>
      <c r="FQ922" s="45"/>
      <c r="FR922" s="45"/>
      <c r="FS922" s="45"/>
    </row>
    <row r="923" spans="1:175" ht="15.5" x14ac:dyDescent="0.35">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c r="AE923" s="45"/>
      <c r="AF923" s="45"/>
      <c r="AG923" s="45"/>
      <c r="AH923" s="45"/>
      <c r="AI923" s="45"/>
      <c r="AJ923" s="45"/>
      <c r="AK923" s="45"/>
      <c r="AL923" s="45"/>
      <c r="AM923" s="45"/>
      <c r="AN923" s="8"/>
      <c r="AO923" s="8"/>
      <c r="AP923" s="8"/>
      <c r="AQ923" s="8"/>
      <c r="AR923" s="8"/>
      <c r="AS923" s="45"/>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45"/>
      <c r="DD923" s="45"/>
      <c r="DE923" s="45"/>
      <c r="DF923" s="45"/>
      <c r="DG923" s="45"/>
      <c r="DH923" s="45"/>
      <c r="DI923" s="45"/>
      <c r="DJ923" s="45"/>
      <c r="DK923" s="45"/>
      <c r="DL923" s="45"/>
      <c r="DM923" s="45"/>
      <c r="DN923" s="45"/>
      <c r="DO923" s="45"/>
      <c r="DP923" s="45"/>
      <c r="DQ923" s="45"/>
      <c r="DR923" s="45"/>
      <c r="DS923" s="45"/>
      <c r="DT923" s="45"/>
      <c r="DU923" s="45"/>
      <c r="DV923" s="45"/>
      <c r="DW923" s="45"/>
      <c r="DX923" s="45"/>
      <c r="DY923" s="45"/>
      <c r="DZ923" s="45"/>
      <c r="EA923" s="45"/>
      <c r="EB923" s="45"/>
      <c r="EC923" s="45"/>
      <c r="ED923" s="45"/>
      <c r="EE923" s="45"/>
      <c r="EF923" s="45"/>
      <c r="EG923" s="45"/>
      <c r="EH923" s="45"/>
      <c r="EI923" s="45"/>
      <c r="EJ923" s="45"/>
      <c r="EK923" s="45"/>
      <c r="EL923" s="45"/>
      <c r="EM923" s="45"/>
      <c r="EN923" s="45"/>
      <c r="EO923" s="45"/>
      <c r="EP923" s="45"/>
      <c r="EQ923" s="45"/>
      <c r="ER923" s="45"/>
      <c r="ES923" s="45"/>
      <c r="ET923" s="45"/>
      <c r="EU923" s="45"/>
      <c r="EV923" s="8"/>
      <c r="EW923" s="8"/>
      <c r="EX923" s="8"/>
      <c r="EY923" s="8"/>
      <c r="EZ923" s="45"/>
      <c r="FA923" s="45"/>
      <c r="FB923" s="45"/>
      <c r="FC923" s="45"/>
      <c r="FD923" s="45"/>
      <c r="FE923" s="45"/>
      <c r="FF923" s="45"/>
      <c r="FG923" s="45"/>
      <c r="FH923" s="45"/>
      <c r="FI923" s="45"/>
      <c r="FJ923" s="45"/>
      <c r="FK923" s="45"/>
      <c r="FL923" s="45"/>
      <c r="FM923" s="45"/>
      <c r="FN923" s="45"/>
      <c r="FO923" s="45"/>
      <c r="FP923" s="45"/>
      <c r="FQ923" s="45"/>
      <c r="FR923" s="45"/>
      <c r="FS923" s="45"/>
    </row>
    <row r="924" spans="1:175" ht="15.5" x14ac:dyDescent="0.35">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c r="AE924" s="45"/>
      <c r="AF924" s="45"/>
      <c r="AG924" s="45"/>
      <c r="AH924" s="45"/>
      <c r="AI924" s="45"/>
      <c r="AJ924" s="45"/>
      <c r="AK924" s="45"/>
      <c r="AL924" s="45"/>
      <c r="AM924" s="45"/>
      <c r="AN924" s="8"/>
      <c r="AO924" s="8"/>
      <c r="AP924" s="8"/>
      <c r="AQ924" s="8"/>
      <c r="AR924" s="8"/>
      <c r="AS924" s="45"/>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45"/>
      <c r="DD924" s="45"/>
      <c r="DE924" s="45"/>
      <c r="DF924" s="45"/>
      <c r="DG924" s="45"/>
      <c r="DH924" s="45"/>
      <c r="DI924" s="45"/>
      <c r="DJ924" s="45"/>
      <c r="DK924" s="45"/>
      <c r="DL924" s="45"/>
      <c r="DM924" s="45"/>
      <c r="DN924" s="45"/>
      <c r="DO924" s="45"/>
      <c r="DP924" s="45"/>
      <c r="DQ924" s="45"/>
      <c r="DR924" s="45"/>
      <c r="DS924" s="45"/>
      <c r="DT924" s="45"/>
      <c r="DU924" s="45"/>
      <c r="DV924" s="45"/>
      <c r="DW924" s="45"/>
      <c r="DX924" s="45"/>
      <c r="DY924" s="45"/>
      <c r="DZ924" s="45"/>
      <c r="EA924" s="45"/>
      <c r="EB924" s="45"/>
      <c r="EC924" s="45"/>
      <c r="ED924" s="45"/>
      <c r="EE924" s="45"/>
      <c r="EF924" s="45"/>
      <c r="EG924" s="45"/>
      <c r="EH924" s="45"/>
      <c r="EI924" s="45"/>
      <c r="EJ924" s="45"/>
      <c r="EK924" s="45"/>
      <c r="EL924" s="45"/>
      <c r="EM924" s="45"/>
      <c r="EN924" s="45"/>
      <c r="EO924" s="45"/>
      <c r="EP924" s="45"/>
      <c r="EQ924" s="45"/>
      <c r="ER924" s="45"/>
      <c r="ES924" s="45"/>
      <c r="ET924" s="45"/>
      <c r="EU924" s="45"/>
      <c r="EV924" s="8"/>
      <c r="EW924" s="8"/>
      <c r="EX924" s="8"/>
      <c r="EY924" s="8"/>
      <c r="EZ924" s="45"/>
      <c r="FA924" s="45"/>
      <c r="FB924" s="45"/>
      <c r="FC924" s="45"/>
      <c r="FD924" s="45"/>
      <c r="FE924" s="45"/>
      <c r="FF924" s="45"/>
      <c r="FG924" s="45"/>
      <c r="FH924" s="45"/>
      <c r="FI924" s="45"/>
      <c r="FJ924" s="45"/>
      <c r="FK924" s="45"/>
      <c r="FL924" s="45"/>
      <c r="FM924" s="45"/>
      <c r="FN924" s="45"/>
      <c r="FO924" s="45"/>
      <c r="FP924" s="45"/>
      <c r="FQ924" s="45"/>
      <c r="FR924" s="45"/>
      <c r="FS924" s="45"/>
    </row>
    <row r="925" spans="1:175" ht="15.5" x14ac:dyDescent="0.35">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c r="AE925" s="45"/>
      <c r="AF925" s="45"/>
      <c r="AG925" s="45"/>
      <c r="AH925" s="45"/>
      <c r="AI925" s="45"/>
      <c r="AJ925" s="45"/>
      <c r="AK925" s="45"/>
      <c r="AL925" s="45"/>
      <c r="AM925" s="45"/>
      <c r="AN925" s="8"/>
      <c r="AO925" s="8"/>
      <c r="AP925" s="8"/>
      <c r="AQ925" s="8"/>
      <c r="AR925" s="8"/>
      <c r="AS925" s="45"/>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45"/>
      <c r="DD925" s="45"/>
      <c r="DE925" s="45"/>
      <c r="DF925" s="45"/>
      <c r="DG925" s="45"/>
      <c r="DH925" s="45"/>
      <c r="DI925" s="45"/>
      <c r="DJ925" s="45"/>
      <c r="DK925" s="45"/>
      <c r="DL925" s="45"/>
      <c r="DM925" s="45"/>
      <c r="DN925" s="45"/>
      <c r="DO925" s="45"/>
      <c r="DP925" s="45"/>
      <c r="DQ925" s="45"/>
      <c r="DR925" s="45"/>
      <c r="DS925" s="45"/>
      <c r="DT925" s="45"/>
      <c r="DU925" s="45"/>
      <c r="DV925" s="45"/>
      <c r="DW925" s="45"/>
      <c r="DX925" s="45"/>
      <c r="DY925" s="45"/>
      <c r="DZ925" s="45"/>
      <c r="EA925" s="45"/>
      <c r="EB925" s="45"/>
      <c r="EC925" s="45"/>
      <c r="ED925" s="45"/>
      <c r="EE925" s="45"/>
      <c r="EF925" s="45"/>
      <c r="EG925" s="45"/>
      <c r="EH925" s="45"/>
      <c r="EI925" s="45"/>
      <c r="EJ925" s="45"/>
      <c r="EK925" s="45"/>
      <c r="EL925" s="45"/>
      <c r="EM925" s="45"/>
      <c r="EN925" s="45"/>
      <c r="EO925" s="45"/>
      <c r="EP925" s="45"/>
      <c r="EQ925" s="45"/>
      <c r="ER925" s="45"/>
      <c r="ES925" s="45"/>
      <c r="ET925" s="45"/>
      <c r="EU925" s="45"/>
      <c r="EV925" s="8"/>
      <c r="EW925" s="8"/>
      <c r="EX925" s="8"/>
      <c r="EY925" s="8"/>
      <c r="EZ925" s="45"/>
      <c r="FA925" s="45"/>
      <c r="FB925" s="45"/>
      <c r="FC925" s="45"/>
      <c r="FD925" s="45"/>
      <c r="FE925" s="45"/>
      <c r="FF925" s="45"/>
      <c r="FG925" s="45"/>
      <c r="FH925" s="45"/>
      <c r="FI925" s="45"/>
      <c r="FJ925" s="45"/>
      <c r="FK925" s="45"/>
      <c r="FL925" s="45"/>
      <c r="FM925" s="45"/>
      <c r="FN925" s="45"/>
      <c r="FO925" s="45"/>
      <c r="FP925" s="45"/>
      <c r="FQ925" s="45"/>
      <c r="FR925" s="45"/>
      <c r="FS925" s="45"/>
    </row>
    <row r="926" spans="1:175" ht="15.5" x14ac:dyDescent="0.35">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c r="AE926" s="45"/>
      <c r="AF926" s="45"/>
      <c r="AG926" s="45"/>
      <c r="AH926" s="45"/>
      <c r="AI926" s="45"/>
      <c r="AJ926" s="45"/>
      <c r="AK926" s="45"/>
      <c r="AL926" s="45"/>
      <c r="AM926" s="45"/>
      <c r="AN926" s="8"/>
      <c r="AO926" s="8"/>
      <c r="AP926" s="8"/>
      <c r="AQ926" s="8"/>
      <c r="AR926" s="8"/>
      <c r="AS926" s="45"/>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45"/>
      <c r="DD926" s="45"/>
      <c r="DE926" s="45"/>
      <c r="DF926" s="45"/>
      <c r="DG926" s="45"/>
      <c r="DH926" s="45"/>
      <c r="DI926" s="45"/>
      <c r="DJ926" s="45"/>
      <c r="DK926" s="45"/>
      <c r="DL926" s="45"/>
      <c r="DM926" s="45"/>
      <c r="DN926" s="45"/>
      <c r="DO926" s="45"/>
      <c r="DP926" s="45"/>
      <c r="DQ926" s="45"/>
      <c r="DR926" s="45"/>
      <c r="DS926" s="45"/>
      <c r="DT926" s="45"/>
      <c r="DU926" s="45"/>
      <c r="DV926" s="45"/>
      <c r="DW926" s="45"/>
      <c r="DX926" s="45"/>
      <c r="DY926" s="45"/>
      <c r="DZ926" s="45"/>
      <c r="EA926" s="45"/>
      <c r="EB926" s="45"/>
      <c r="EC926" s="45"/>
      <c r="ED926" s="45"/>
      <c r="EE926" s="45"/>
      <c r="EF926" s="45"/>
      <c r="EG926" s="45"/>
      <c r="EH926" s="45"/>
      <c r="EI926" s="45"/>
      <c r="EJ926" s="45"/>
      <c r="EK926" s="45"/>
      <c r="EL926" s="45"/>
      <c r="EM926" s="45"/>
      <c r="EN926" s="45"/>
      <c r="EO926" s="45"/>
      <c r="EP926" s="45"/>
      <c r="EQ926" s="45"/>
      <c r="ER926" s="45"/>
      <c r="ES926" s="45"/>
      <c r="ET926" s="45"/>
      <c r="EU926" s="45"/>
      <c r="EV926" s="8"/>
      <c r="EW926" s="8"/>
      <c r="EX926" s="8"/>
      <c r="EY926" s="8"/>
      <c r="EZ926" s="45"/>
      <c r="FA926" s="45"/>
      <c r="FB926" s="45"/>
      <c r="FC926" s="45"/>
      <c r="FD926" s="45"/>
      <c r="FE926" s="45"/>
      <c r="FF926" s="45"/>
      <c r="FG926" s="45"/>
      <c r="FH926" s="45"/>
      <c r="FI926" s="45"/>
      <c r="FJ926" s="45"/>
      <c r="FK926" s="45"/>
      <c r="FL926" s="45"/>
      <c r="FM926" s="45"/>
      <c r="FN926" s="45"/>
      <c r="FO926" s="45"/>
      <c r="FP926" s="45"/>
      <c r="FQ926" s="45"/>
      <c r="FR926" s="45"/>
      <c r="FS926" s="45"/>
    </row>
    <row r="927" spans="1:175" ht="15.5" x14ac:dyDescent="0.35">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c r="AE927" s="45"/>
      <c r="AF927" s="45"/>
      <c r="AG927" s="45"/>
      <c r="AH927" s="45"/>
      <c r="AI927" s="45"/>
      <c r="AJ927" s="45"/>
      <c r="AK927" s="45"/>
      <c r="AL927" s="45"/>
      <c r="AM927" s="45"/>
      <c r="AN927" s="8"/>
      <c r="AO927" s="8"/>
      <c r="AP927" s="8"/>
      <c r="AQ927" s="8"/>
      <c r="AR927" s="8"/>
      <c r="AS927" s="45"/>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45"/>
      <c r="DD927" s="45"/>
      <c r="DE927" s="45"/>
      <c r="DF927" s="45"/>
      <c r="DG927" s="45"/>
      <c r="DH927" s="45"/>
      <c r="DI927" s="45"/>
      <c r="DJ927" s="45"/>
      <c r="DK927" s="45"/>
      <c r="DL927" s="45"/>
      <c r="DM927" s="45"/>
      <c r="DN927" s="45"/>
      <c r="DO927" s="45"/>
      <c r="DP927" s="45"/>
      <c r="DQ927" s="45"/>
      <c r="DR927" s="45"/>
      <c r="DS927" s="45"/>
      <c r="DT927" s="45"/>
      <c r="DU927" s="45"/>
      <c r="DV927" s="45"/>
      <c r="DW927" s="45"/>
      <c r="DX927" s="45"/>
      <c r="DY927" s="45"/>
      <c r="DZ927" s="45"/>
      <c r="EA927" s="45"/>
      <c r="EB927" s="45"/>
      <c r="EC927" s="45"/>
      <c r="ED927" s="45"/>
      <c r="EE927" s="45"/>
      <c r="EF927" s="45"/>
      <c r="EG927" s="45"/>
      <c r="EH927" s="45"/>
      <c r="EI927" s="45"/>
      <c r="EJ927" s="45"/>
      <c r="EK927" s="45"/>
      <c r="EL927" s="45"/>
      <c r="EM927" s="45"/>
      <c r="EN927" s="45"/>
      <c r="EO927" s="45"/>
      <c r="EP927" s="45"/>
      <c r="EQ927" s="45"/>
      <c r="ER927" s="45"/>
      <c r="ES927" s="45"/>
      <c r="ET927" s="45"/>
      <c r="EU927" s="45"/>
      <c r="EV927" s="8"/>
      <c r="EW927" s="8"/>
      <c r="EX927" s="8"/>
      <c r="EY927" s="8"/>
      <c r="EZ927" s="45"/>
      <c r="FA927" s="45"/>
      <c r="FB927" s="45"/>
      <c r="FC927" s="45"/>
      <c r="FD927" s="45"/>
      <c r="FE927" s="45"/>
      <c r="FF927" s="45"/>
      <c r="FG927" s="45"/>
      <c r="FH927" s="45"/>
      <c r="FI927" s="45"/>
      <c r="FJ927" s="45"/>
      <c r="FK927" s="45"/>
      <c r="FL927" s="45"/>
      <c r="FM927" s="45"/>
      <c r="FN927" s="45"/>
      <c r="FO927" s="45"/>
      <c r="FP927" s="45"/>
      <c r="FQ927" s="45"/>
      <c r="FR927" s="45"/>
      <c r="FS927" s="45"/>
    </row>
    <row r="928" spans="1:175" ht="15.5" x14ac:dyDescent="0.35">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c r="AE928" s="45"/>
      <c r="AF928" s="45"/>
      <c r="AG928" s="45"/>
      <c r="AH928" s="45"/>
      <c r="AI928" s="45"/>
      <c r="AJ928" s="45"/>
      <c r="AK928" s="45"/>
      <c r="AL928" s="45"/>
      <c r="AM928" s="45"/>
      <c r="AN928" s="8"/>
      <c r="AO928" s="8"/>
      <c r="AP928" s="8"/>
      <c r="AQ928" s="8"/>
      <c r="AR928" s="8"/>
      <c r="AS928" s="45"/>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45"/>
      <c r="DD928" s="45"/>
      <c r="DE928" s="45"/>
      <c r="DF928" s="45"/>
      <c r="DG928" s="45"/>
      <c r="DH928" s="45"/>
      <c r="DI928" s="45"/>
      <c r="DJ928" s="45"/>
      <c r="DK928" s="45"/>
      <c r="DL928" s="45"/>
      <c r="DM928" s="45"/>
      <c r="DN928" s="45"/>
      <c r="DO928" s="45"/>
      <c r="DP928" s="45"/>
      <c r="DQ928" s="45"/>
      <c r="DR928" s="45"/>
      <c r="DS928" s="45"/>
      <c r="DT928" s="45"/>
      <c r="DU928" s="45"/>
      <c r="DV928" s="45"/>
      <c r="DW928" s="45"/>
      <c r="DX928" s="45"/>
      <c r="DY928" s="45"/>
      <c r="DZ928" s="45"/>
      <c r="EA928" s="45"/>
      <c r="EB928" s="45"/>
      <c r="EC928" s="45"/>
      <c r="ED928" s="45"/>
      <c r="EE928" s="45"/>
      <c r="EF928" s="45"/>
      <c r="EG928" s="45"/>
      <c r="EH928" s="45"/>
      <c r="EI928" s="45"/>
      <c r="EJ928" s="45"/>
      <c r="EK928" s="45"/>
      <c r="EL928" s="45"/>
      <c r="EM928" s="45"/>
      <c r="EN928" s="45"/>
      <c r="EO928" s="45"/>
      <c r="EP928" s="45"/>
      <c r="EQ928" s="45"/>
      <c r="ER928" s="45"/>
      <c r="ES928" s="45"/>
      <c r="ET928" s="45"/>
      <c r="EU928" s="45"/>
      <c r="EV928" s="8"/>
      <c r="EW928" s="8"/>
      <c r="EX928" s="8"/>
      <c r="EY928" s="8"/>
      <c r="EZ928" s="45"/>
      <c r="FA928" s="45"/>
      <c r="FB928" s="45"/>
      <c r="FC928" s="45"/>
      <c r="FD928" s="45"/>
      <c r="FE928" s="45"/>
      <c r="FF928" s="45"/>
      <c r="FG928" s="45"/>
      <c r="FH928" s="45"/>
      <c r="FI928" s="45"/>
      <c r="FJ928" s="45"/>
      <c r="FK928" s="45"/>
      <c r="FL928" s="45"/>
      <c r="FM928" s="45"/>
      <c r="FN928" s="45"/>
      <c r="FO928" s="45"/>
      <c r="FP928" s="45"/>
      <c r="FQ928" s="45"/>
      <c r="FR928" s="45"/>
      <c r="FS928" s="45"/>
    </row>
    <row r="929" spans="1:175" ht="15.5" x14ac:dyDescent="0.35">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c r="AE929" s="45"/>
      <c r="AF929" s="45"/>
      <c r="AG929" s="45"/>
      <c r="AH929" s="45"/>
      <c r="AI929" s="45"/>
      <c r="AJ929" s="45"/>
      <c r="AK929" s="45"/>
      <c r="AL929" s="45"/>
      <c r="AM929" s="45"/>
      <c r="AN929" s="8"/>
      <c r="AO929" s="8"/>
      <c r="AP929" s="8"/>
      <c r="AQ929" s="8"/>
      <c r="AR929" s="8"/>
      <c r="AS929" s="45"/>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45"/>
      <c r="DD929" s="45"/>
      <c r="DE929" s="45"/>
      <c r="DF929" s="45"/>
      <c r="DG929" s="45"/>
      <c r="DH929" s="45"/>
      <c r="DI929" s="45"/>
      <c r="DJ929" s="45"/>
      <c r="DK929" s="45"/>
      <c r="DL929" s="45"/>
      <c r="DM929" s="45"/>
      <c r="DN929" s="45"/>
      <c r="DO929" s="45"/>
      <c r="DP929" s="45"/>
      <c r="DQ929" s="45"/>
      <c r="DR929" s="45"/>
      <c r="DS929" s="45"/>
      <c r="DT929" s="45"/>
      <c r="DU929" s="45"/>
      <c r="DV929" s="45"/>
      <c r="DW929" s="45"/>
      <c r="DX929" s="45"/>
      <c r="DY929" s="45"/>
      <c r="DZ929" s="45"/>
      <c r="EA929" s="45"/>
      <c r="EB929" s="45"/>
      <c r="EC929" s="45"/>
      <c r="ED929" s="45"/>
      <c r="EE929" s="45"/>
      <c r="EF929" s="45"/>
      <c r="EG929" s="45"/>
      <c r="EH929" s="45"/>
      <c r="EI929" s="45"/>
      <c r="EJ929" s="45"/>
      <c r="EK929" s="45"/>
      <c r="EL929" s="45"/>
      <c r="EM929" s="45"/>
      <c r="EN929" s="45"/>
      <c r="EO929" s="45"/>
      <c r="EP929" s="45"/>
      <c r="EQ929" s="45"/>
      <c r="ER929" s="45"/>
      <c r="ES929" s="45"/>
      <c r="ET929" s="45"/>
      <c r="EU929" s="45"/>
      <c r="EV929" s="8"/>
      <c r="EW929" s="8"/>
      <c r="EX929" s="8"/>
      <c r="EY929" s="8"/>
      <c r="EZ929" s="45"/>
      <c r="FA929" s="45"/>
      <c r="FB929" s="45"/>
      <c r="FC929" s="45"/>
      <c r="FD929" s="45"/>
      <c r="FE929" s="45"/>
      <c r="FF929" s="45"/>
      <c r="FG929" s="45"/>
      <c r="FH929" s="45"/>
      <c r="FI929" s="45"/>
      <c r="FJ929" s="45"/>
      <c r="FK929" s="45"/>
      <c r="FL929" s="45"/>
      <c r="FM929" s="45"/>
      <c r="FN929" s="45"/>
      <c r="FO929" s="45"/>
      <c r="FP929" s="45"/>
      <c r="FQ929" s="45"/>
      <c r="FR929" s="45"/>
      <c r="FS929" s="45"/>
    </row>
    <row r="930" spans="1:175" ht="15.5" x14ac:dyDescent="0.35">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c r="AE930" s="45"/>
      <c r="AF930" s="45"/>
      <c r="AG930" s="45"/>
      <c r="AH930" s="45"/>
      <c r="AI930" s="45"/>
      <c r="AJ930" s="45"/>
      <c r="AK930" s="45"/>
      <c r="AL930" s="45"/>
      <c r="AM930" s="45"/>
      <c r="AN930" s="8"/>
      <c r="AO930" s="8"/>
      <c r="AP930" s="8"/>
      <c r="AQ930" s="8"/>
      <c r="AR930" s="8"/>
      <c r="AS930" s="45"/>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45"/>
      <c r="DD930" s="45"/>
      <c r="DE930" s="45"/>
      <c r="DF930" s="45"/>
      <c r="DG930" s="45"/>
      <c r="DH930" s="45"/>
      <c r="DI930" s="45"/>
      <c r="DJ930" s="45"/>
      <c r="DK930" s="45"/>
      <c r="DL930" s="45"/>
      <c r="DM930" s="45"/>
      <c r="DN930" s="45"/>
      <c r="DO930" s="45"/>
      <c r="DP930" s="45"/>
      <c r="DQ930" s="45"/>
      <c r="DR930" s="45"/>
      <c r="DS930" s="45"/>
      <c r="DT930" s="45"/>
      <c r="DU930" s="45"/>
      <c r="DV930" s="45"/>
      <c r="DW930" s="45"/>
      <c r="DX930" s="45"/>
      <c r="DY930" s="45"/>
      <c r="DZ930" s="45"/>
      <c r="EA930" s="45"/>
      <c r="EB930" s="45"/>
      <c r="EC930" s="45"/>
      <c r="ED930" s="45"/>
      <c r="EE930" s="45"/>
      <c r="EF930" s="45"/>
      <c r="EG930" s="45"/>
      <c r="EH930" s="45"/>
      <c r="EI930" s="45"/>
      <c r="EJ930" s="45"/>
      <c r="EK930" s="45"/>
      <c r="EL930" s="45"/>
      <c r="EM930" s="45"/>
      <c r="EN930" s="45"/>
      <c r="EO930" s="45"/>
      <c r="EP930" s="45"/>
      <c r="EQ930" s="45"/>
      <c r="ER930" s="45"/>
      <c r="ES930" s="45"/>
      <c r="ET930" s="45"/>
      <c r="EU930" s="45"/>
      <c r="EV930" s="8"/>
      <c r="EW930" s="8"/>
      <c r="EX930" s="8"/>
      <c r="EY930" s="8"/>
      <c r="EZ930" s="45"/>
      <c r="FA930" s="45"/>
      <c r="FB930" s="45"/>
      <c r="FC930" s="45"/>
      <c r="FD930" s="45"/>
      <c r="FE930" s="45"/>
      <c r="FF930" s="45"/>
      <c r="FG930" s="45"/>
      <c r="FH930" s="45"/>
      <c r="FI930" s="45"/>
      <c r="FJ930" s="45"/>
      <c r="FK930" s="45"/>
      <c r="FL930" s="45"/>
      <c r="FM930" s="45"/>
      <c r="FN930" s="45"/>
      <c r="FO930" s="45"/>
      <c r="FP930" s="45"/>
      <c r="FQ930" s="45"/>
      <c r="FR930" s="45"/>
      <c r="FS930" s="45"/>
    </row>
    <row r="931" spans="1:175" ht="15.5" x14ac:dyDescent="0.35">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c r="AE931" s="45"/>
      <c r="AF931" s="45"/>
      <c r="AG931" s="45"/>
      <c r="AH931" s="45"/>
      <c r="AI931" s="45"/>
      <c r="AJ931" s="45"/>
      <c r="AK931" s="45"/>
      <c r="AL931" s="45"/>
      <c r="AM931" s="45"/>
      <c r="AN931" s="8"/>
      <c r="AO931" s="8"/>
      <c r="AP931" s="8"/>
      <c r="AQ931" s="8"/>
      <c r="AR931" s="8"/>
      <c r="AS931" s="45"/>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45"/>
      <c r="DD931" s="45"/>
      <c r="DE931" s="45"/>
      <c r="DF931" s="45"/>
      <c r="DG931" s="45"/>
      <c r="DH931" s="45"/>
      <c r="DI931" s="45"/>
      <c r="DJ931" s="45"/>
      <c r="DK931" s="45"/>
      <c r="DL931" s="45"/>
      <c r="DM931" s="45"/>
      <c r="DN931" s="45"/>
      <c r="DO931" s="45"/>
      <c r="DP931" s="45"/>
      <c r="DQ931" s="45"/>
      <c r="DR931" s="45"/>
      <c r="DS931" s="45"/>
      <c r="DT931" s="45"/>
      <c r="DU931" s="45"/>
      <c r="DV931" s="45"/>
      <c r="DW931" s="45"/>
      <c r="DX931" s="45"/>
      <c r="DY931" s="45"/>
      <c r="DZ931" s="45"/>
      <c r="EA931" s="45"/>
      <c r="EB931" s="45"/>
      <c r="EC931" s="45"/>
      <c r="ED931" s="45"/>
      <c r="EE931" s="45"/>
      <c r="EF931" s="45"/>
      <c r="EG931" s="45"/>
      <c r="EH931" s="45"/>
      <c r="EI931" s="45"/>
      <c r="EJ931" s="45"/>
      <c r="EK931" s="45"/>
      <c r="EL931" s="45"/>
      <c r="EM931" s="45"/>
      <c r="EN931" s="45"/>
      <c r="EO931" s="45"/>
      <c r="EP931" s="45"/>
      <c r="EQ931" s="45"/>
      <c r="ER931" s="45"/>
      <c r="ES931" s="45"/>
      <c r="ET931" s="45"/>
      <c r="EU931" s="45"/>
      <c r="EV931" s="8"/>
      <c r="EW931" s="8"/>
      <c r="EX931" s="8"/>
      <c r="EY931" s="8"/>
      <c r="EZ931" s="45"/>
      <c r="FA931" s="45"/>
      <c r="FB931" s="45"/>
      <c r="FC931" s="45"/>
      <c r="FD931" s="45"/>
      <c r="FE931" s="45"/>
      <c r="FF931" s="45"/>
      <c r="FG931" s="45"/>
      <c r="FH931" s="45"/>
      <c r="FI931" s="45"/>
      <c r="FJ931" s="45"/>
      <c r="FK931" s="45"/>
      <c r="FL931" s="45"/>
      <c r="FM931" s="45"/>
      <c r="FN931" s="45"/>
      <c r="FO931" s="45"/>
      <c r="FP931" s="45"/>
      <c r="FQ931" s="45"/>
      <c r="FR931" s="45"/>
      <c r="FS931" s="45"/>
    </row>
    <row r="932" spans="1:175" ht="15.5" x14ac:dyDescent="0.35">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c r="AE932" s="45"/>
      <c r="AF932" s="45"/>
      <c r="AG932" s="45"/>
      <c r="AH932" s="45"/>
      <c r="AI932" s="45"/>
      <c r="AJ932" s="45"/>
      <c r="AK932" s="45"/>
      <c r="AL932" s="45"/>
      <c r="AM932" s="45"/>
      <c r="AN932" s="8"/>
      <c r="AO932" s="8"/>
      <c r="AP932" s="8"/>
      <c r="AQ932" s="8"/>
      <c r="AR932" s="8"/>
      <c r="AS932" s="45"/>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45"/>
      <c r="DD932" s="45"/>
      <c r="DE932" s="45"/>
      <c r="DF932" s="45"/>
      <c r="DG932" s="45"/>
      <c r="DH932" s="45"/>
      <c r="DI932" s="45"/>
      <c r="DJ932" s="45"/>
      <c r="DK932" s="45"/>
      <c r="DL932" s="45"/>
      <c r="DM932" s="45"/>
      <c r="DN932" s="45"/>
      <c r="DO932" s="45"/>
      <c r="DP932" s="45"/>
      <c r="DQ932" s="45"/>
      <c r="DR932" s="45"/>
      <c r="DS932" s="45"/>
      <c r="DT932" s="45"/>
      <c r="DU932" s="45"/>
      <c r="DV932" s="45"/>
      <c r="DW932" s="45"/>
      <c r="DX932" s="45"/>
      <c r="DY932" s="45"/>
      <c r="DZ932" s="45"/>
      <c r="EA932" s="45"/>
      <c r="EB932" s="45"/>
      <c r="EC932" s="45"/>
      <c r="ED932" s="45"/>
      <c r="EE932" s="45"/>
      <c r="EF932" s="45"/>
      <c r="EG932" s="45"/>
      <c r="EH932" s="45"/>
      <c r="EI932" s="45"/>
      <c r="EJ932" s="45"/>
      <c r="EK932" s="45"/>
      <c r="EL932" s="45"/>
      <c r="EM932" s="45"/>
      <c r="EN932" s="45"/>
      <c r="EO932" s="45"/>
      <c r="EP932" s="45"/>
      <c r="EQ932" s="45"/>
      <c r="ER932" s="45"/>
      <c r="ES932" s="45"/>
      <c r="ET932" s="45"/>
      <c r="EU932" s="45"/>
      <c r="EV932" s="8"/>
      <c r="EW932" s="8"/>
      <c r="EX932" s="8"/>
      <c r="EY932" s="8"/>
      <c r="EZ932" s="45"/>
      <c r="FA932" s="45"/>
      <c r="FB932" s="45"/>
      <c r="FC932" s="45"/>
      <c r="FD932" s="45"/>
      <c r="FE932" s="45"/>
      <c r="FF932" s="45"/>
      <c r="FG932" s="45"/>
      <c r="FH932" s="45"/>
      <c r="FI932" s="45"/>
      <c r="FJ932" s="45"/>
      <c r="FK932" s="45"/>
      <c r="FL932" s="45"/>
      <c r="FM932" s="45"/>
      <c r="FN932" s="45"/>
      <c r="FO932" s="45"/>
      <c r="FP932" s="45"/>
      <c r="FQ932" s="45"/>
      <c r="FR932" s="45"/>
      <c r="FS932" s="45"/>
    </row>
    <row r="933" spans="1:175" ht="15.5" x14ac:dyDescent="0.35">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c r="AI933" s="45"/>
      <c r="AJ933" s="45"/>
      <c r="AK933" s="45"/>
      <c r="AL933" s="45"/>
      <c r="AM933" s="45"/>
      <c r="AN933" s="8"/>
      <c r="AO933" s="8"/>
      <c r="AP933" s="8"/>
      <c r="AQ933" s="8"/>
      <c r="AR933" s="8"/>
      <c r="AS933" s="45"/>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45"/>
      <c r="DD933" s="45"/>
      <c r="DE933" s="45"/>
      <c r="DF933" s="45"/>
      <c r="DG933" s="45"/>
      <c r="DH933" s="45"/>
      <c r="DI933" s="45"/>
      <c r="DJ933" s="45"/>
      <c r="DK933" s="45"/>
      <c r="DL933" s="45"/>
      <c r="DM933" s="45"/>
      <c r="DN933" s="45"/>
      <c r="DO933" s="45"/>
      <c r="DP933" s="45"/>
      <c r="DQ933" s="45"/>
      <c r="DR933" s="45"/>
      <c r="DS933" s="45"/>
      <c r="DT933" s="45"/>
      <c r="DU933" s="45"/>
      <c r="DV933" s="45"/>
      <c r="DW933" s="45"/>
      <c r="DX933" s="45"/>
      <c r="DY933" s="45"/>
      <c r="DZ933" s="45"/>
      <c r="EA933" s="45"/>
      <c r="EB933" s="45"/>
      <c r="EC933" s="45"/>
      <c r="ED933" s="45"/>
      <c r="EE933" s="45"/>
      <c r="EF933" s="45"/>
      <c r="EG933" s="45"/>
      <c r="EH933" s="45"/>
      <c r="EI933" s="45"/>
      <c r="EJ933" s="45"/>
      <c r="EK933" s="45"/>
      <c r="EL933" s="45"/>
      <c r="EM933" s="45"/>
      <c r="EN933" s="45"/>
      <c r="EO933" s="45"/>
      <c r="EP933" s="45"/>
      <c r="EQ933" s="45"/>
      <c r="ER933" s="45"/>
      <c r="ES933" s="45"/>
      <c r="ET933" s="45"/>
      <c r="EU933" s="45"/>
      <c r="EV933" s="8"/>
      <c r="EW933" s="8"/>
      <c r="EX933" s="8"/>
      <c r="EY933" s="8"/>
      <c r="EZ933" s="45"/>
      <c r="FA933" s="45"/>
      <c r="FB933" s="45"/>
      <c r="FC933" s="45"/>
      <c r="FD933" s="45"/>
      <c r="FE933" s="45"/>
      <c r="FF933" s="45"/>
      <c r="FG933" s="45"/>
      <c r="FH933" s="45"/>
      <c r="FI933" s="45"/>
      <c r="FJ933" s="45"/>
      <c r="FK933" s="45"/>
      <c r="FL933" s="45"/>
      <c r="FM933" s="45"/>
      <c r="FN933" s="45"/>
      <c r="FO933" s="45"/>
      <c r="FP933" s="45"/>
      <c r="FQ933" s="45"/>
      <c r="FR933" s="45"/>
      <c r="FS933" s="45"/>
    </row>
    <row r="934" spans="1:175" ht="15.5" x14ac:dyDescent="0.35">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c r="AE934" s="45"/>
      <c r="AF934" s="45"/>
      <c r="AG934" s="45"/>
      <c r="AH934" s="45"/>
      <c r="AI934" s="45"/>
      <c r="AJ934" s="45"/>
      <c r="AK934" s="45"/>
      <c r="AL934" s="45"/>
      <c r="AM934" s="45"/>
      <c r="AN934" s="8"/>
      <c r="AO934" s="8"/>
      <c r="AP934" s="8"/>
      <c r="AQ934" s="8"/>
      <c r="AR934" s="8"/>
      <c r="AS934" s="45"/>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45"/>
      <c r="DD934" s="45"/>
      <c r="DE934" s="45"/>
      <c r="DF934" s="45"/>
      <c r="DG934" s="45"/>
      <c r="DH934" s="45"/>
      <c r="DI934" s="45"/>
      <c r="DJ934" s="45"/>
      <c r="DK934" s="45"/>
      <c r="DL934" s="45"/>
      <c r="DM934" s="45"/>
      <c r="DN934" s="45"/>
      <c r="DO934" s="45"/>
      <c r="DP934" s="45"/>
      <c r="DQ934" s="45"/>
      <c r="DR934" s="45"/>
      <c r="DS934" s="45"/>
      <c r="DT934" s="45"/>
      <c r="DU934" s="45"/>
      <c r="DV934" s="45"/>
      <c r="DW934" s="45"/>
      <c r="DX934" s="45"/>
      <c r="DY934" s="45"/>
      <c r="DZ934" s="45"/>
      <c r="EA934" s="45"/>
      <c r="EB934" s="45"/>
      <c r="EC934" s="45"/>
      <c r="ED934" s="45"/>
      <c r="EE934" s="45"/>
      <c r="EF934" s="45"/>
      <c r="EG934" s="45"/>
      <c r="EH934" s="45"/>
      <c r="EI934" s="45"/>
      <c r="EJ934" s="45"/>
      <c r="EK934" s="45"/>
      <c r="EL934" s="45"/>
      <c r="EM934" s="45"/>
      <c r="EN934" s="45"/>
      <c r="EO934" s="45"/>
      <c r="EP934" s="45"/>
      <c r="EQ934" s="45"/>
      <c r="ER934" s="45"/>
      <c r="ES934" s="45"/>
      <c r="ET934" s="45"/>
      <c r="EU934" s="45"/>
      <c r="EV934" s="8"/>
      <c r="EW934" s="8"/>
      <c r="EX934" s="8"/>
      <c r="EY934" s="8"/>
      <c r="EZ934" s="45"/>
      <c r="FA934" s="45"/>
      <c r="FB934" s="45"/>
      <c r="FC934" s="45"/>
      <c r="FD934" s="45"/>
      <c r="FE934" s="45"/>
      <c r="FF934" s="45"/>
      <c r="FG934" s="45"/>
      <c r="FH934" s="45"/>
      <c r="FI934" s="45"/>
      <c r="FJ934" s="45"/>
      <c r="FK934" s="45"/>
      <c r="FL934" s="45"/>
      <c r="FM934" s="45"/>
      <c r="FN934" s="45"/>
      <c r="FO934" s="45"/>
      <c r="FP934" s="45"/>
      <c r="FQ934" s="45"/>
      <c r="FR934" s="45"/>
      <c r="FS934" s="45"/>
    </row>
    <row r="935" spans="1:175" ht="15.5" x14ac:dyDescent="0.35">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c r="AE935" s="45"/>
      <c r="AF935" s="45"/>
      <c r="AG935" s="45"/>
      <c r="AH935" s="45"/>
      <c r="AI935" s="45"/>
      <c r="AJ935" s="45"/>
      <c r="AK935" s="45"/>
      <c r="AL935" s="45"/>
      <c r="AM935" s="45"/>
      <c r="AN935" s="8"/>
      <c r="AO935" s="8"/>
      <c r="AP935" s="8"/>
      <c r="AQ935" s="8"/>
      <c r="AR935" s="8"/>
      <c r="AS935" s="45"/>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45"/>
      <c r="DD935" s="45"/>
      <c r="DE935" s="45"/>
      <c r="DF935" s="45"/>
      <c r="DG935" s="45"/>
      <c r="DH935" s="45"/>
      <c r="DI935" s="45"/>
      <c r="DJ935" s="45"/>
      <c r="DK935" s="45"/>
      <c r="DL935" s="45"/>
      <c r="DM935" s="45"/>
      <c r="DN935" s="45"/>
      <c r="DO935" s="45"/>
      <c r="DP935" s="45"/>
      <c r="DQ935" s="45"/>
      <c r="DR935" s="45"/>
      <c r="DS935" s="45"/>
      <c r="DT935" s="45"/>
      <c r="DU935" s="45"/>
      <c r="DV935" s="45"/>
      <c r="DW935" s="45"/>
      <c r="DX935" s="45"/>
      <c r="DY935" s="45"/>
      <c r="DZ935" s="45"/>
      <c r="EA935" s="45"/>
      <c r="EB935" s="45"/>
      <c r="EC935" s="45"/>
      <c r="ED935" s="45"/>
      <c r="EE935" s="45"/>
      <c r="EF935" s="45"/>
      <c r="EG935" s="45"/>
      <c r="EH935" s="45"/>
      <c r="EI935" s="45"/>
      <c r="EJ935" s="45"/>
      <c r="EK935" s="45"/>
      <c r="EL935" s="45"/>
      <c r="EM935" s="45"/>
      <c r="EN935" s="45"/>
      <c r="EO935" s="45"/>
      <c r="EP935" s="45"/>
      <c r="EQ935" s="45"/>
      <c r="ER935" s="45"/>
      <c r="ES935" s="45"/>
      <c r="ET935" s="45"/>
      <c r="EU935" s="45"/>
      <c r="EV935" s="8"/>
      <c r="EW935" s="8"/>
      <c r="EX935" s="8"/>
      <c r="EY935" s="8"/>
      <c r="EZ935" s="45"/>
      <c r="FA935" s="45"/>
      <c r="FB935" s="45"/>
      <c r="FC935" s="45"/>
      <c r="FD935" s="45"/>
      <c r="FE935" s="45"/>
      <c r="FF935" s="45"/>
      <c r="FG935" s="45"/>
      <c r="FH935" s="45"/>
      <c r="FI935" s="45"/>
      <c r="FJ935" s="45"/>
      <c r="FK935" s="45"/>
      <c r="FL935" s="45"/>
      <c r="FM935" s="45"/>
      <c r="FN935" s="45"/>
      <c r="FO935" s="45"/>
      <c r="FP935" s="45"/>
      <c r="FQ935" s="45"/>
      <c r="FR935" s="45"/>
      <c r="FS935" s="45"/>
    </row>
    <row r="936" spans="1:175" ht="15.5" x14ac:dyDescent="0.35">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c r="AE936" s="45"/>
      <c r="AF936" s="45"/>
      <c r="AG936" s="45"/>
      <c r="AH936" s="45"/>
      <c r="AI936" s="45"/>
      <c r="AJ936" s="45"/>
      <c r="AK936" s="45"/>
      <c r="AL936" s="45"/>
      <c r="AM936" s="45"/>
      <c r="AN936" s="8"/>
      <c r="AO936" s="8"/>
      <c r="AP936" s="8"/>
      <c r="AQ936" s="8"/>
      <c r="AR936" s="8"/>
      <c r="AS936" s="45"/>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45"/>
      <c r="DD936" s="45"/>
      <c r="DE936" s="45"/>
      <c r="DF936" s="45"/>
      <c r="DG936" s="45"/>
      <c r="DH936" s="45"/>
      <c r="DI936" s="45"/>
      <c r="DJ936" s="45"/>
      <c r="DK936" s="45"/>
      <c r="DL936" s="45"/>
      <c r="DM936" s="45"/>
      <c r="DN936" s="45"/>
      <c r="DO936" s="45"/>
      <c r="DP936" s="45"/>
      <c r="DQ936" s="45"/>
      <c r="DR936" s="45"/>
      <c r="DS936" s="45"/>
      <c r="DT936" s="45"/>
      <c r="DU936" s="45"/>
      <c r="DV936" s="45"/>
      <c r="DW936" s="45"/>
      <c r="DX936" s="45"/>
      <c r="DY936" s="45"/>
      <c r="DZ936" s="45"/>
      <c r="EA936" s="45"/>
      <c r="EB936" s="45"/>
      <c r="EC936" s="45"/>
      <c r="ED936" s="45"/>
      <c r="EE936" s="45"/>
      <c r="EF936" s="45"/>
      <c r="EG936" s="45"/>
      <c r="EH936" s="45"/>
      <c r="EI936" s="45"/>
      <c r="EJ936" s="45"/>
      <c r="EK936" s="45"/>
      <c r="EL936" s="45"/>
      <c r="EM936" s="45"/>
      <c r="EN936" s="45"/>
      <c r="EO936" s="45"/>
      <c r="EP936" s="45"/>
      <c r="EQ936" s="45"/>
      <c r="ER936" s="45"/>
      <c r="ES936" s="45"/>
      <c r="ET936" s="45"/>
      <c r="EU936" s="45"/>
      <c r="EV936" s="8"/>
      <c r="EW936" s="8"/>
      <c r="EX936" s="8"/>
      <c r="EY936" s="8"/>
      <c r="EZ936" s="45"/>
      <c r="FA936" s="45"/>
      <c r="FB936" s="45"/>
      <c r="FC936" s="45"/>
      <c r="FD936" s="45"/>
      <c r="FE936" s="45"/>
      <c r="FF936" s="45"/>
      <c r="FG936" s="45"/>
      <c r="FH936" s="45"/>
      <c r="FI936" s="45"/>
      <c r="FJ936" s="45"/>
      <c r="FK936" s="45"/>
      <c r="FL936" s="45"/>
      <c r="FM936" s="45"/>
      <c r="FN936" s="45"/>
      <c r="FO936" s="45"/>
      <c r="FP936" s="45"/>
      <c r="FQ936" s="45"/>
      <c r="FR936" s="45"/>
      <c r="FS936" s="45"/>
    </row>
    <row r="937" spans="1:175" ht="15.5" x14ac:dyDescent="0.35">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c r="AI937" s="45"/>
      <c r="AJ937" s="45"/>
      <c r="AK937" s="45"/>
      <c r="AL937" s="45"/>
      <c r="AM937" s="45"/>
      <c r="AN937" s="8"/>
      <c r="AO937" s="8"/>
      <c r="AP937" s="8"/>
      <c r="AQ937" s="8"/>
      <c r="AR937" s="8"/>
      <c r="AS937" s="45"/>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45"/>
      <c r="DD937" s="45"/>
      <c r="DE937" s="45"/>
      <c r="DF937" s="45"/>
      <c r="DG937" s="45"/>
      <c r="DH937" s="45"/>
      <c r="DI937" s="45"/>
      <c r="DJ937" s="45"/>
      <c r="DK937" s="45"/>
      <c r="DL937" s="45"/>
      <c r="DM937" s="45"/>
      <c r="DN937" s="45"/>
      <c r="DO937" s="45"/>
      <c r="DP937" s="45"/>
      <c r="DQ937" s="45"/>
      <c r="DR937" s="45"/>
      <c r="DS937" s="45"/>
      <c r="DT937" s="45"/>
      <c r="DU937" s="45"/>
      <c r="DV937" s="45"/>
      <c r="DW937" s="45"/>
      <c r="DX937" s="45"/>
      <c r="DY937" s="45"/>
      <c r="DZ937" s="45"/>
      <c r="EA937" s="45"/>
      <c r="EB937" s="45"/>
      <c r="EC937" s="45"/>
      <c r="ED937" s="45"/>
      <c r="EE937" s="45"/>
      <c r="EF937" s="45"/>
      <c r="EG937" s="45"/>
      <c r="EH937" s="45"/>
      <c r="EI937" s="45"/>
      <c r="EJ937" s="45"/>
      <c r="EK937" s="45"/>
      <c r="EL937" s="45"/>
      <c r="EM937" s="45"/>
      <c r="EN937" s="45"/>
      <c r="EO937" s="45"/>
      <c r="EP937" s="45"/>
      <c r="EQ937" s="45"/>
      <c r="ER937" s="45"/>
      <c r="ES937" s="45"/>
      <c r="ET937" s="45"/>
      <c r="EU937" s="45"/>
      <c r="EV937" s="8"/>
      <c r="EW937" s="8"/>
      <c r="EX937" s="8"/>
      <c r="EY937" s="8"/>
      <c r="EZ937" s="45"/>
      <c r="FA937" s="45"/>
      <c r="FB937" s="45"/>
      <c r="FC937" s="45"/>
      <c r="FD937" s="45"/>
      <c r="FE937" s="45"/>
      <c r="FF937" s="45"/>
      <c r="FG937" s="45"/>
      <c r="FH937" s="45"/>
      <c r="FI937" s="45"/>
      <c r="FJ937" s="45"/>
      <c r="FK937" s="45"/>
      <c r="FL937" s="45"/>
      <c r="FM937" s="45"/>
      <c r="FN937" s="45"/>
      <c r="FO937" s="45"/>
      <c r="FP937" s="45"/>
      <c r="FQ937" s="45"/>
      <c r="FR937" s="45"/>
      <c r="FS937" s="45"/>
    </row>
    <row r="938" spans="1:175" ht="15.5" x14ac:dyDescent="0.35">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c r="AE938" s="45"/>
      <c r="AF938" s="45"/>
      <c r="AG938" s="45"/>
      <c r="AH938" s="45"/>
      <c r="AI938" s="45"/>
      <c r="AJ938" s="45"/>
      <c r="AK938" s="45"/>
      <c r="AL938" s="45"/>
      <c r="AM938" s="45"/>
      <c r="AN938" s="8"/>
      <c r="AO938" s="8"/>
      <c r="AP938" s="8"/>
      <c r="AQ938" s="8"/>
      <c r="AR938" s="8"/>
      <c r="AS938" s="45"/>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45"/>
      <c r="DD938" s="45"/>
      <c r="DE938" s="45"/>
      <c r="DF938" s="45"/>
      <c r="DG938" s="45"/>
      <c r="DH938" s="45"/>
      <c r="DI938" s="45"/>
      <c r="DJ938" s="45"/>
      <c r="DK938" s="45"/>
      <c r="DL938" s="45"/>
      <c r="DM938" s="45"/>
      <c r="DN938" s="45"/>
      <c r="DO938" s="45"/>
      <c r="DP938" s="45"/>
      <c r="DQ938" s="45"/>
      <c r="DR938" s="45"/>
      <c r="DS938" s="45"/>
      <c r="DT938" s="45"/>
      <c r="DU938" s="45"/>
      <c r="DV938" s="45"/>
      <c r="DW938" s="45"/>
      <c r="DX938" s="45"/>
      <c r="DY938" s="45"/>
      <c r="DZ938" s="45"/>
      <c r="EA938" s="45"/>
      <c r="EB938" s="45"/>
      <c r="EC938" s="45"/>
      <c r="ED938" s="45"/>
      <c r="EE938" s="45"/>
      <c r="EF938" s="45"/>
      <c r="EG938" s="45"/>
      <c r="EH938" s="45"/>
      <c r="EI938" s="45"/>
      <c r="EJ938" s="45"/>
      <c r="EK938" s="45"/>
      <c r="EL938" s="45"/>
      <c r="EM938" s="45"/>
      <c r="EN938" s="45"/>
      <c r="EO938" s="45"/>
      <c r="EP938" s="45"/>
      <c r="EQ938" s="45"/>
      <c r="ER938" s="45"/>
      <c r="ES938" s="45"/>
      <c r="ET938" s="45"/>
      <c r="EU938" s="45"/>
      <c r="EV938" s="8"/>
      <c r="EW938" s="8"/>
      <c r="EX938" s="8"/>
      <c r="EY938" s="8"/>
      <c r="EZ938" s="45"/>
      <c r="FA938" s="45"/>
      <c r="FB938" s="45"/>
      <c r="FC938" s="45"/>
      <c r="FD938" s="45"/>
      <c r="FE938" s="45"/>
      <c r="FF938" s="45"/>
      <c r="FG938" s="45"/>
      <c r="FH938" s="45"/>
      <c r="FI938" s="45"/>
      <c r="FJ938" s="45"/>
      <c r="FK938" s="45"/>
      <c r="FL938" s="45"/>
      <c r="FM938" s="45"/>
      <c r="FN938" s="45"/>
      <c r="FO938" s="45"/>
      <c r="FP938" s="45"/>
      <c r="FQ938" s="45"/>
      <c r="FR938" s="45"/>
      <c r="FS938" s="45"/>
    </row>
    <row r="939" spans="1:175" ht="15.5" x14ac:dyDescent="0.35">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c r="AE939" s="45"/>
      <c r="AF939" s="45"/>
      <c r="AG939" s="45"/>
      <c r="AH939" s="45"/>
      <c r="AI939" s="45"/>
      <c r="AJ939" s="45"/>
      <c r="AK939" s="45"/>
      <c r="AL939" s="45"/>
      <c r="AM939" s="45"/>
      <c r="AN939" s="8"/>
      <c r="AO939" s="8"/>
      <c r="AP939" s="8"/>
      <c r="AQ939" s="8"/>
      <c r="AR939" s="8"/>
      <c r="AS939" s="45"/>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45"/>
      <c r="DD939" s="45"/>
      <c r="DE939" s="45"/>
      <c r="DF939" s="45"/>
      <c r="DG939" s="45"/>
      <c r="DH939" s="45"/>
      <c r="DI939" s="45"/>
      <c r="DJ939" s="45"/>
      <c r="DK939" s="45"/>
      <c r="DL939" s="45"/>
      <c r="DM939" s="45"/>
      <c r="DN939" s="45"/>
      <c r="DO939" s="45"/>
      <c r="DP939" s="45"/>
      <c r="DQ939" s="45"/>
      <c r="DR939" s="45"/>
      <c r="DS939" s="45"/>
      <c r="DT939" s="45"/>
      <c r="DU939" s="45"/>
      <c r="DV939" s="45"/>
      <c r="DW939" s="45"/>
      <c r="DX939" s="45"/>
      <c r="DY939" s="45"/>
      <c r="DZ939" s="45"/>
      <c r="EA939" s="45"/>
      <c r="EB939" s="45"/>
      <c r="EC939" s="45"/>
      <c r="ED939" s="45"/>
      <c r="EE939" s="45"/>
      <c r="EF939" s="45"/>
      <c r="EG939" s="45"/>
      <c r="EH939" s="45"/>
      <c r="EI939" s="45"/>
      <c r="EJ939" s="45"/>
      <c r="EK939" s="45"/>
      <c r="EL939" s="45"/>
      <c r="EM939" s="45"/>
      <c r="EN939" s="45"/>
      <c r="EO939" s="45"/>
      <c r="EP939" s="45"/>
      <c r="EQ939" s="45"/>
      <c r="ER939" s="45"/>
      <c r="ES939" s="45"/>
      <c r="ET939" s="45"/>
      <c r="EU939" s="45"/>
      <c r="EV939" s="8"/>
      <c r="EW939" s="8"/>
      <c r="EX939" s="8"/>
      <c r="EY939" s="8"/>
      <c r="EZ939" s="45"/>
      <c r="FA939" s="45"/>
      <c r="FB939" s="45"/>
      <c r="FC939" s="45"/>
      <c r="FD939" s="45"/>
      <c r="FE939" s="45"/>
      <c r="FF939" s="45"/>
      <c r="FG939" s="45"/>
      <c r="FH939" s="45"/>
      <c r="FI939" s="45"/>
      <c r="FJ939" s="45"/>
      <c r="FK939" s="45"/>
      <c r="FL939" s="45"/>
      <c r="FM939" s="45"/>
      <c r="FN939" s="45"/>
      <c r="FO939" s="45"/>
      <c r="FP939" s="45"/>
      <c r="FQ939" s="45"/>
      <c r="FR939" s="45"/>
      <c r="FS939" s="45"/>
    </row>
    <row r="940" spans="1:175" ht="15.5" x14ac:dyDescent="0.35">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c r="AE940" s="45"/>
      <c r="AF940" s="45"/>
      <c r="AG940" s="45"/>
      <c r="AH940" s="45"/>
      <c r="AI940" s="45"/>
      <c r="AJ940" s="45"/>
      <c r="AK940" s="45"/>
      <c r="AL940" s="45"/>
      <c r="AM940" s="45"/>
      <c r="AN940" s="8"/>
      <c r="AO940" s="8"/>
      <c r="AP940" s="8"/>
      <c r="AQ940" s="8"/>
      <c r="AR940" s="8"/>
      <c r="AS940" s="45"/>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45"/>
      <c r="DD940" s="45"/>
      <c r="DE940" s="45"/>
      <c r="DF940" s="45"/>
      <c r="DG940" s="45"/>
      <c r="DH940" s="45"/>
      <c r="DI940" s="45"/>
      <c r="DJ940" s="45"/>
      <c r="DK940" s="45"/>
      <c r="DL940" s="45"/>
      <c r="DM940" s="45"/>
      <c r="DN940" s="45"/>
      <c r="DO940" s="45"/>
      <c r="DP940" s="45"/>
      <c r="DQ940" s="45"/>
      <c r="DR940" s="45"/>
      <c r="DS940" s="45"/>
      <c r="DT940" s="45"/>
      <c r="DU940" s="45"/>
      <c r="DV940" s="45"/>
      <c r="DW940" s="45"/>
      <c r="DX940" s="45"/>
      <c r="DY940" s="45"/>
      <c r="DZ940" s="45"/>
      <c r="EA940" s="45"/>
      <c r="EB940" s="45"/>
      <c r="EC940" s="45"/>
      <c r="ED940" s="45"/>
      <c r="EE940" s="45"/>
      <c r="EF940" s="45"/>
      <c r="EG940" s="45"/>
      <c r="EH940" s="45"/>
      <c r="EI940" s="45"/>
      <c r="EJ940" s="45"/>
      <c r="EK940" s="45"/>
      <c r="EL940" s="45"/>
      <c r="EM940" s="45"/>
      <c r="EN940" s="45"/>
      <c r="EO940" s="45"/>
      <c r="EP940" s="45"/>
      <c r="EQ940" s="45"/>
      <c r="ER940" s="45"/>
      <c r="ES940" s="45"/>
      <c r="ET940" s="45"/>
      <c r="EU940" s="45"/>
      <c r="EV940" s="8"/>
      <c r="EW940" s="8"/>
      <c r="EX940" s="8"/>
      <c r="EY940" s="8"/>
      <c r="EZ940" s="45"/>
      <c r="FA940" s="45"/>
      <c r="FB940" s="45"/>
      <c r="FC940" s="45"/>
      <c r="FD940" s="45"/>
      <c r="FE940" s="45"/>
      <c r="FF940" s="45"/>
      <c r="FG940" s="45"/>
      <c r="FH940" s="45"/>
      <c r="FI940" s="45"/>
      <c r="FJ940" s="45"/>
      <c r="FK940" s="45"/>
      <c r="FL940" s="45"/>
      <c r="FM940" s="45"/>
      <c r="FN940" s="45"/>
      <c r="FO940" s="45"/>
      <c r="FP940" s="45"/>
      <c r="FQ940" s="45"/>
      <c r="FR940" s="45"/>
      <c r="FS940" s="45"/>
    </row>
    <row r="941" spans="1:175" ht="15.5" x14ac:dyDescent="0.35">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c r="AE941" s="45"/>
      <c r="AF941" s="45"/>
      <c r="AG941" s="45"/>
      <c r="AH941" s="45"/>
      <c r="AI941" s="45"/>
      <c r="AJ941" s="45"/>
      <c r="AK941" s="45"/>
      <c r="AL941" s="45"/>
      <c r="AM941" s="45"/>
      <c r="AN941" s="8"/>
      <c r="AO941" s="8"/>
      <c r="AP941" s="8"/>
      <c r="AQ941" s="8"/>
      <c r="AR941" s="8"/>
      <c r="AS941" s="45"/>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45"/>
      <c r="DD941" s="45"/>
      <c r="DE941" s="45"/>
      <c r="DF941" s="45"/>
      <c r="DG941" s="45"/>
      <c r="DH941" s="45"/>
      <c r="DI941" s="45"/>
      <c r="DJ941" s="45"/>
      <c r="DK941" s="45"/>
      <c r="DL941" s="45"/>
      <c r="DM941" s="45"/>
      <c r="DN941" s="45"/>
      <c r="DO941" s="45"/>
      <c r="DP941" s="45"/>
      <c r="DQ941" s="45"/>
      <c r="DR941" s="45"/>
      <c r="DS941" s="45"/>
      <c r="DT941" s="45"/>
      <c r="DU941" s="45"/>
      <c r="DV941" s="45"/>
      <c r="DW941" s="45"/>
      <c r="DX941" s="45"/>
      <c r="DY941" s="45"/>
      <c r="DZ941" s="45"/>
      <c r="EA941" s="45"/>
      <c r="EB941" s="45"/>
      <c r="EC941" s="45"/>
      <c r="ED941" s="45"/>
      <c r="EE941" s="45"/>
      <c r="EF941" s="45"/>
      <c r="EG941" s="45"/>
      <c r="EH941" s="45"/>
      <c r="EI941" s="45"/>
      <c r="EJ941" s="45"/>
      <c r="EK941" s="45"/>
      <c r="EL941" s="45"/>
      <c r="EM941" s="45"/>
      <c r="EN941" s="45"/>
      <c r="EO941" s="45"/>
      <c r="EP941" s="45"/>
      <c r="EQ941" s="45"/>
      <c r="ER941" s="45"/>
      <c r="ES941" s="45"/>
      <c r="ET941" s="45"/>
      <c r="EU941" s="45"/>
      <c r="EV941" s="8"/>
      <c r="EW941" s="8"/>
      <c r="EX941" s="8"/>
      <c r="EY941" s="8"/>
      <c r="EZ941" s="45"/>
      <c r="FA941" s="45"/>
      <c r="FB941" s="45"/>
      <c r="FC941" s="45"/>
      <c r="FD941" s="45"/>
      <c r="FE941" s="45"/>
      <c r="FF941" s="45"/>
      <c r="FG941" s="45"/>
      <c r="FH941" s="45"/>
      <c r="FI941" s="45"/>
      <c r="FJ941" s="45"/>
      <c r="FK941" s="45"/>
      <c r="FL941" s="45"/>
      <c r="FM941" s="45"/>
      <c r="FN941" s="45"/>
      <c r="FO941" s="45"/>
      <c r="FP941" s="45"/>
      <c r="FQ941" s="45"/>
      <c r="FR941" s="45"/>
      <c r="FS941" s="45"/>
    </row>
    <row r="942" spans="1:175" ht="15.5" x14ac:dyDescent="0.35">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c r="AE942" s="45"/>
      <c r="AF942" s="45"/>
      <c r="AG942" s="45"/>
      <c r="AH942" s="45"/>
      <c r="AI942" s="45"/>
      <c r="AJ942" s="45"/>
      <c r="AK942" s="45"/>
      <c r="AL942" s="45"/>
      <c r="AM942" s="45"/>
      <c r="AN942" s="8"/>
      <c r="AO942" s="8"/>
      <c r="AP942" s="8"/>
      <c r="AQ942" s="8"/>
      <c r="AR942" s="8"/>
      <c r="AS942" s="45"/>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45"/>
      <c r="DD942" s="45"/>
      <c r="DE942" s="45"/>
      <c r="DF942" s="45"/>
      <c r="DG942" s="45"/>
      <c r="DH942" s="45"/>
      <c r="DI942" s="45"/>
      <c r="DJ942" s="45"/>
      <c r="DK942" s="45"/>
      <c r="DL942" s="45"/>
      <c r="DM942" s="45"/>
      <c r="DN942" s="45"/>
      <c r="DO942" s="45"/>
      <c r="DP942" s="45"/>
      <c r="DQ942" s="45"/>
      <c r="DR942" s="45"/>
      <c r="DS942" s="45"/>
      <c r="DT942" s="45"/>
      <c r="DU942" s="45"/>
      <c r="DV942" s="45"/>
      <c r="DW942" s="45"/>
      <c r="DX942" s="45"/>
      <c r="DY942" s="45"/>
      <c r="DZ942" s="45"/>
      <c r="EA942" s="45"/>
      <c r="EB942" s="45"/>
      <c r="EC942" s="45"/>
      <c r="ED942" s="45"/>
      <c r="EE942" s="45"/>
      <c r="EF942" s="45"/>
      <c r="EG942" s="45"/>
      <c r="EH942" s="45"/>
      <c r="EI942" s="45"/>
      <c r="EJ942" s="45"/>
      <c r="EK942" s="45"/>
      <c r="EL942" s="45"/>
      <c r="EM942" s="45"/>
      <c r="EN942" s="45"/>
      <c r="EO942" s="45"/>
      <c r="EP942" s="45"/>
      <c r="EQ942" s="45"/>
      <c r="ER942" s="45"/>
      <c r="ES942" s="45"/>
      <c r="ET942" s="45"/>
      <c r="EU942" s="45"/>
      <c r="EV942" s="8"/>
      <c r="EW942" s="8"/>
      <c r="EX942" s="8"/>
      <c r="EY942" s="8"/>
      <c r="EZ942" s="45"/>
      <c r="FA942" s="45"/>
      <c r="FB942" s="45"/>
      <c r="FC942" s="45"/>
      <c r="FD942" s="45"/>
      <c r="FE942" s="45"/>
      <c r="FF942" s="45"/>
      <c r="FG942" s="45"/>
      <c r="FH942" s="45"/>
      <c r="FI942" s="45"/>
      <c r="FJ942" s="45"/>
      <c r="FK942" s="45"/>
      <c r="FL942" s="45"/>
      <c r="FM942" s="45"/>
      <c r="FN942" s="45"/>
      <c r="FO942" s="45"/>
      <c r="FP942" s="45"/>
      <c r="FQ942" s="45"/>
      <c r="FR942" s="45"/>
      <c r="FS942" s="45"/>
    </row>
    <row r="943" spans="1:175" ht="15.5" x14ac:dyDescent="0.35">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c r="AE943" s="45"/>
      <c r="AF943" s="45"/>
      <c r="AG943" s="45"/>
      <c r="AH943" s="45"/>
      <c r="AI943" s="45"/>
      <c r="AJ943" s="45"/>
      <c r="AK943" s="45"/>
      <c r="AL943" s="45"/>
      <c r="AM943" s="45"/>
      <c r="AN943" s="8"/>
      <c r="AO943" s="8"/>
      <c r="AP943" s="8"/>
      <c r="AQ943" s="8"/>
      <c r="AR943" s="8"/>
      <c r="AS943" s="45"/>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45"/>
      <c r="DD943" s="45"/>
      <c r="DE943" s="45"/>
      <c r="DF943" s="45"/>
      <c r="DG943" s="45"/>
      <c r="DH943" s="45"/>
      <c r="DI943" s="45"/>
      <c r="DJ943" s="45"/>
      <c r="DK943" s="45"/>
      <c r="DL943" s="45"/>
      <c r="DM943" s="45"/>
      <c r="DN943" s="45"/>
      <c r="DO943" s="45"/>
      <c r="DP943" s="45"/>
      <c r="DQ943" s="45"/>
      <c r="DR943" s="45"/>
      <c r="DS943" s="45"/>
      <c r="DT943" s="45"/>
      <c r="DU943" s="45"/>
      <c r="DV943" s="45"/>
      <c r="DW943" s="45"/>
      <c r="DX943" s="45"/>
      <c r="DY943" s="45"/>
      <c r="DZ943" s="45"/>
      <c r="EA943" s="45"/>
      <c r="EB943" s="45"/>
      <c r="EC943" s="45"/>
      <c r="ED943" s="45"/>
      <c r="EE943" s="45"/>
      <c r="EF943" s="45"/>
      <c r="EG943" s="45"/>
      <c r="EH943" s="45"/>
      <c r="EI943" s="45"/>
      <c r="EJ943" s="45"/>
      <c r="EK943" s="45"/>
      <c r="EL943" s="45"/>
      <c r="EM943" s="45"/>
      <c r="EN943" s="45"/>
      <c r="EO943" s="45"/>
      <c r="EP943" s="45"/>
      <c r="EQ943" s="45"/>
      <c r="ER943" s="45"/>
      <c r="ES943" s="45"/>
      <c r="ET943" s="45"/>
      <c r="EU943" s="45"/>
      <c r="EV943" s="8"/>
      <c r="EW943" s="8"/>
      <c r="EX943" s="8"/>
      <c r="EY943" s="8"/>
      <c r="EZ943" s="45"/>
      <c r="FA943" s="45"/>
      <c r="FB943" s="45"/>
      <c r="FC943" s="45"/>
      <c r="FD943" s="45"/>
      <c r="FE943" s="45"/>
      <c r="FF943" s="45"/>
      <c r="FG943" s="45"/>
      <c r="FH943" s="45"/>
      <c r="FI943" s="45"/>
      <c r="FJ943" s="45"/>
      <c r="FK943" s="45"/>
      <c r="FL943" s="45"/>
      <c r="FM943" s="45"/>
      <c r="FN943" s="45"/>
      <c r="FO943" s="45"/>
      <c r="FP943" s="45"/>
      <c r="FQ943" s="45"/>
      <c r="FR943" s="45"/>
      <c r="FS943" s="45"/>
    </row>
    <row r="944" spans="1:175" ht="15.5" x14ac:dyDescent="0.35">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c r="AE944" s="45"/>
      <c r="AF944" s="45"/>
      <c r="AG944" s="45"/>
      <c r="AH944" s="45"/>
      <c r="AI944" s="45"/>
      <c r="AJ944" s="45"/>
      <c r="AK944" s="45"/>
      <c r="AL944" s="45"/>
      <c r="AM944" s="45"/>
      <c r="AN944" s="8"/>
      <c r="AO944" s="8"/>
      <c r="AP944" s="8"/>
      <c r="AQ944" s="8"/>
      <c r="AR944" s="8"/>
      <c r="AS944" s="45"/>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45"/>
      <c r="DD944" s="45"/>
      <c r="DE944" s="45"/>
      <c r="DF944" s="45"/>
      <c r="DG944" s="45"/>
      <c r="DH944" s="45"/>
      <c r="DI944" s="45"/>
      <c r="DJ944" s="45"/>
      <c r="DK944" s="45"/>
      <c r="DL944" s="45"/>
      <c r="DM944" s="45"/>
      <c r="DN944" s="45"/>
      <c r="DO944" s="45"/>
      <c r="DP944" s="45"/>
      <c r="DQ944" s="45"/>
      <c r="DR944" s="45"/>
      <c r="DS944" s="45"/>
      <c r="DT944" s="45"/>
      <c r="DU944" s="45"/>
      <c r="DV944" s="45"/>
      <c r="DW944" s="45"/>
      <c r="DX944" s="45"/>
      <c r="DY944" s="45"/>
      <c r="DZ944" s="45"/>
      <c r="EA944" s="45"/>
      <c r="EB944" s="45"/>
      <c r="EC944" s="45"/>
      <c r="ED944" s="45"/>
      <c r="EE944" s="45"/>
      <c r="EF944" s="45"/>
      <c r="EG944" s="45"/>
      <c r="EH944" s="45"/>
      <c r="EI944" s="45"/>
      <c r="EJ944" s="45"/>
      <c r="EK944" s="45"/>
      <c r="EL944" s="45"/>
      <c r="EM944" s="45"/>
      <c r="EN944" s="45"/>
      <c r="EO944" s="45"/>
      <c r="EP944" s="45"/>
      <c r="EQ944" s="45"/>
      <c r="ER944" s="45"/>
      <c r="ES944" s="45"/>
      <c r="ET944" s="45"/>
      <c r="EU944" s="45"/>
      <c r="EV944" s="8"/>
      <c r="EW944" s="8"/>
      <c r="EX944" s="8"/>
      <c r="EY944" s="8"/>
      <c r="EZ944" s="45"/>
      <c r="FA944" s="45"/>
      <c r="FB944" s="45"/>
      <c r="FC944" s="45"/>
      <c r="FD944" s="45"/>
      <c r="FE944" s="45"/>
      <c r="FF944" s="45"/>
      <c r="FG944" s="45"/>
      <c r="FH944" s="45"/>
      <c r="FI944" s="45"/>
      <c r="FJ944" s="45"/>
      <c r="FK944" s="45"/>
      <c r="FL944" s="45"/>
      <c r="FM944" s="45"/>
      <c r="FN944" s="45"/>
      <c r="FO944" s="45"/>
      <c r="FP944" s="45"/>
      <c r="FQ944" s="45"/>
      <c r="FR944" s="45"/>
      <c r="FS944" s="45"/>
    </row>
    <row r="945" spans="1:175" ht="15.5" x14ac:dyDescent="0.35">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c r="AE945" s="45"/>
      <c r="AF945" s="45"/>
      <c r="AG945" s="45"/>
      <c r="AH945" s="45"/>
      <c r="AI945" s="45"/>
      <c r="AJ945" s="45"/>
      <c r="AK945" s="45"/>
      <c r="AL945" s="45"/>
      <c r="AM945" s="45"/>
      <c r="AN945" s="8"/>
      <c r="AO945" s="8"/>
      <c r="AP945" s="8"/>
      <c r="AQ945" s="8"/>
      <c r="AR945" s="8"/>
      <c r="AS945" s="45"/>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45"/>
      <c r="DD945" s="45"/>
      <c r="DE945" s="45"/>
      <c r="DF945" s="45"/>
      <c r="DG945" s="45"/>
      <c r="DH945" s="45"/>
      <c r="DI945" s="45"/>
      <c r="DJ945" s="45"/>
      <c r="DK945" s="45"/>
      <c r="DL945" s="45"/>
      <c r="DM945" s="45"/>
      <c r="DN945" s="45"/>
      <c r="DO945" s="45"/>
      <c r="DP945" s="45"/>
      <c r="DQ945" s="45"/>
      <c r="DR945" s="45"/>
      <c r="DS945" s="45"/>
      <c r="DT945" s="45"/>
      <c r="DU945" s="45"/>
      <c r="DV945" s="45"/>
      <c r="DW945" s="45"/>
      <c r="DX945" s="45"/>
      <c r="DY945" s="45"/>
      <c r="DZ945" s="45"/>
      <c r="EA945" s="45"/>
      <c r="EB945" s="45"/>
      <c r="EC945" s="45"/>
      <c r="ED945" s="45"/>
      <c r="EE945" s="45"/>
      <c r="EF945" s="45"/>
      <c r="EG945" s="45"/>
      <c r="EH945" s="45"/>
      <c r="EI945" s="45"/>
      <c r="EJ945" s="45"/>
      <c r="EK945" s="45"/>
      <c r="EL945" s="45"/>
      <c r="EM945" s="45"/>
      <c r="EN945" s="45"/>
      <c r="EO945" s="45"/>
      <c r="EP945" s="45"/>
      <c r="EQ945" s="45"/>
      <c r="ER945" s="45"/>
      <c r="ES945" s="45"/>
      <c r="ET945" s="45"/>
      <c r="EU945" s="45"/>
      <c r="EV945" s="8"/>
      <c r="EW945" s="8"/>
      <c r="EX945" s="8"/>
      <c r="EY945" s="8"/>
      <c r="EZ945" s="45"/>
      <c r="FA945" s="45"/>
      <c r="FB945" s="45"/>
      <c r="FC945" s="45"/>
      <c r="FD945" s="45"/>
      <c r="FE945" s="45"/>
      <c r="FF945" s="45"/>
      <c r="FG945" s="45"/>
      <c r="FH945" s="45"/>
      <c r="FI945" s="45"/>
      <c r="FJ945" s="45"/>
      <c r="FK945" s="45"/>
      <c r="FL945" s="45"/>
      <c r="FM945" s="45"/>
      <c r="FN945" s="45"/>
      <c r="FO945" s="45"/>
      <c r="FP945" s="45"/>
      <c r="FQ945" s="45"/>
      <c r="FR945" s="45"/>
      <c r="FS945" s="45"/>
    </row>
    <row r="946" spans="1:175" ht="15.5" x14ac:dyDescent="0.35">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c r="AE946" s="45"/>
      <c r="AF946" s="45"/>
      <c r="AG946" s="45"/>
      <c r="AH946" s="45"/>
      <c r="AI946" s="45"/>
      <c r="AJ946" s="45"/>
      <c r="AK946" s="45"/>
      <c r="AL946" s="45"/>
      <c r="AM946" s="45"/>
      <c r="AN946" s="8"/>
      <c r="AO946" s="8"/>
      <c r="AP946" s="8"/>
      <c r="AQ946" s="8"/>
      <c r="AR946" s="8"/>
      <c r="AS946" s="45"/>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45"/>
      <c r="DD946" s="45"/>
      <c r="DE946" s="45"/>
      <c r="DF946" s="45"/>
      <c r="DG946" s="45"/>
      <c r="DH946" s="45"/>
      <c r="DI946" s="45"/>
      <c r="DJ946" s="45"/>
      <c r="DK946" s="45"/>
      <c r="DL946" s="45"/>
      <c r="DM946" s="45"/>
      <c r="DN946" s="45"/>
      <c r="DO946" s="45"/>
      <c r="DP946" s="45"/>
      <c r="DQ946" s="45"/>
      <c r="DR946" s="45"/>
      <c r="DS946" s="45"/>
      <c r="DT946" s="45"/>
      <c r="DU946" s="45"/>
      <c r="DV946" s="45"/>
      <c r="DW946" s="45"/>
      <c r="DX946" s="45"/>
      <c r="DY946" s="45"/>
      <c r="DZ946" s="45"/>
      <c r="EA946" s="45"/>
      <c r="EB946" s="45"/>
      <c r="EC946" s="45"/>
      <c r="ED946" s="45"/>
      <c r="EE946" s="45"/>
      <c r="EF946" s="45"/>
      <c r="EG946" s="45"/>
      <c r="EH946" s="45"/>
      <c r="EI946" s="45"/>
      <c r="EJ946" s="45"/>
      <c r="EK946" s="45"/>
      <c r="EL946" s="45"/>
      <c r="EM946" s="45"/>
      <c r="EN946" s="45"/>
      <c r="EO946" s="45"/>
      <c r="EP946" s="45"/>
      <c r="EQ946" s="45"/>
      <c r="ER946" s="45"/>
      <c r="ES946" s="45"/>
      <c r="ET946" s="45"/>
      <c r="EU946" s="45"/>
      <c r="EV946" s="8"/>
      <c r="EW946" s="8"/>
      <c r="EX946" s="8"/>
      <c r="EY946" s="8"/>
      <c r="EZ946" s="45"/>
      <c r="FA946" s="45"/>
      <c r="FB946" s="45"/>
      <c r="FC946" s="45"/>
      <c r="FD946" s="45"/>
      <c r="FE946" s="45"/>
      <c r="FF946" s="45"/>
      <c r="FG946" s="45"/>
      <c r="FH946" s="45"/>
      <c r="FI946" s="45"/>
      <c r="FJ946" s="45"/>
      <c r="FK946" s="45"/>
      <c r="FL946" s="45"/>
      <c r="FM946" s="45"/>
      <c r="FN946" s="45"/>
      <c r="FO946" s="45"/>
      <c r="FP946" s="45"/>
      <c r="FQ946" s="45"/>
      <c r="FR946" s="45"/>
      <c r="FS946" s="45"/>
    </row>
    <row r="947" spans="1:175" ht="15.5" x14ac:dyDescent="0.35">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c r="AE947" s="45"/>
      <c r="AF947" s="45"/>
      <c r="AG947" s="45"/>
      <c r="AH947" s="45"/>
      <c r="AI947" s="45"/>
      <c r="AJ947" s="45"/>
      <c r="AK947" s="45"/>
      <c r="AL947" s="45"/>
      <c r="AM947" s="45"/>
      <c r="AN947" s="8"/>
      <c r="AO947" s="8"/>
      <c r="AP947" s="8"/>
      <c r="AQ947" s="8"/>
      <c r="AR947" s="8"/>
      <c r="AS947" s="45"/>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45"/>
      <c r="DD947" s="45"/>
      <c r="DE947" s="45"/>
      <c r="DF947" s="45"/>
      <c r="DG947" s="45"/>
      <c r="DH947" s="45"/>
      <c r="DI947" s="45"/>
      <c r="DJ947" s="45"/>
      <c r="DK947" s="45"/>
      <c r="DL947" s="45"/>
      <c r="DM947" s="45"/>
      <c r="DN947" s="45"/>
      <c r="DO947" s="45"/>
      <c r="DP947" s="45"/>
      <c r="DQ947" s="45"/>
      <c r="DR947" s="45"/>
      <c r="DS947" s="45"/>
      <c r="DT947" s="45"/>
      <c r="DU947" s="45"/>
      <c r="DV947" s="45"/>
      <c r="DW947" s="45"/>
      <c r="DX947" s="45"/>
      <c r="DY947" s="45"/>
      <c r="DZ947" s="45"/>
      <c r="EA947" s="45"/>
      <c r="EB947" s="45"/>
      <c r="EC947" s="45"/>
      <c r="ED947" s="45"/>
      <c r="EE947" s="45"/>
      <c r="EF947" s="45"/>
      <c r="EG947" s="45"/>
      <c r="EH947" s="45"/>
      <c r="EI947" s="45"/>
      <c r="EJ947" s="45"/>
      <c r="EK947" s="45"/>
      <c r="EL947" s="45"/>
      <c r="EM947" s="45"/>
      <c r="EN947" s="45"/>
      <c r="EO947" s="45"/>
      <c r="EP947" s="45"/>
      <c r="EQ947" s="45"/>
      <c r="ER947" s="45"/>
      <c r="ES947" s="45"/>
      <c r="ET947" s="45"/>
      <c r="EU947" s="45"/>
      <c r="EV947" s="8"/>
      <c r="EW947" s="8"/>
      <c r="EX947" s="8"/>
      <c r="EY947" s="8"/>
      <c r="EZ947" s="45"/>
      <c r="FA947" s="45"/>
      <c r="FB947" s="45"/>
      <c r="FC947" s="45"/>
      <c r="FD947" s="45"/>
      <c r="FE947" s="45"/>
      <c r="FF947" s="45"/>
      <c r="FG947" s="45"/>
      <c r="FH947" s="45"/>
      <c r="FI947" s="45"/>
      <c r="FJ947" s="45"/>
      <c r="FK947" s="45"/>
      <c r="FL947" s="45"/>
      <c r="FM947" s="45"/>
      <c r="FN947" s="45"/>
      <c r="FO947" s="45"/>
      <c r="FP947" s="45"/>
      <c r="FQ947" s="45"/>
      <c r="FR947" s="45"/>
      <c r="FS947" s="45"/>
    </row>
    <row r="948" spans="1:175" ht="15.5" x14ac:dyDescent="0.35">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c r="AE948" s="45"/>
      <c r="AF948" s="45"/>
      <c r="AG948" s="45"/>
      <c r="AH948" s="45"/>
      <c r="AI948" s="45"/>
      <c r="AJ948" s="45"/>
      <c r="AK948" s="45"/>
      <c r="AL948" s="45"/>
      <c r="AM948" s="45"/>
      <c r="AN948" s="8"/>
      <c r="AO948" s="8"/>
      <c r="AP948" s="8"/>
      <c r="AQ948" s="8"/>
      <c r="AR948" s="8"/>
      <c r="AS948" s="45"/>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45"/>
      <c r="DD948" s="45"/>
      <c r="DE948" s="45"/>
      <c r="DF948" s="45"/>
      <c r="DG948" s="45"/>
      <c r="DH948" s="45"/>
      <c r="DI948" s="45"/>
      <c r="DJ948" s="45"/>
      <c r="DK948" s="45"/>
      <c r="DL948" s="45"/>
      <c r="DM948" s="45"/>
      <c r="DN948" s="45"/>
      <c r="DO948" s="45"/>
      <c r="DP948" s="45"/>
      <c r="DQ948" s="45"/>
      <c r="DR948" s="45"/>
      <c r="DS948" s="45"/>
      <c r="DT948" s="45"/>
      <c r="DU948" s="45"/>
      <c r="DV948" s="45"/>
      <c r="DW948" s="45"/>
      <c r="DX948" s="45"/>
      <c r="DY948" s="45"/>
      <c r="DZ948" s="45"/>
      <c r="EA948" s="45"/>
      <c r="EB948" s="45"/>
      <c r="EC948" s="45"/>
      <c r="ED948" s="45"/>
      <c r="EE948" s="45"/>
      <c r="EF948" s="45"/>
      <c r="EG948" s="45"/>
      <c r="EH948" s="45"/>
      <c r="EI948" s="45"/>
      <c r="EJ948" s="45"/>
      <c r="EK948" s="45"/>
      <c r="EL948" s="45"/>
      <c r="EM948" s="45"/>
      <c r="EN948" s="45"/>
      <c r="EO948" s="45"/>
      <c r="EP948" s="45"/>
      <c r="EQ948" s="45"/>
      <c r="ER948" s="45"/>
      <c r="ES948" s="45"/>
      <c r="ET948" s="45"/>
      <c r="EU948" s="45"/>
      <c r="EV948" s="8"/>
      <c r="EW948" s="8"/>
      <c r="EX948" s="8"/>
      <c r="EY948" s="8"/>
      <c r="EZ948" s="45"/>
      <c r="FA948" s="45"/>
      <c r="FB948" s="45"/>
      <c r="FC948" s="45"/>
      <c r="FD948" s="45"/>
      <c r="FE948" s="45"/>
      <c r="FF948" s="45"/>
      <c r="FG948" s="45"/>
      <c r="FH948" s="45"/>
      <c r="FI948" s="45"/>
      <c r="FJ948" s="45"/>
      <c r="FK948" s="45"/>
      <c r="FL948" s="45"/>
      <c r="FM948" s="45"/>
      <c r="FN948" s="45"/>
      <c r="FO948" s="45"/>
      <c r="FP948" s="45"/>
      <c r="FQ948" s="45"/>
      <c r="FR948" s="45"/>
      <c r="FS948" s="45"/>
    </row>
    <row r="949" spans="1:175" ht="15.5" x14ac:dyDescent="0.35">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c r="AE949" s="45"/>
      <c r="AF949" s="45"/>
      <c r="AG949" s="45"/>
      <c r="AH949" s="45"/>
      <c r="AI949" s="45"/>
      <c r="AJ949" s="45"/>
      <c r="AK949" s="45"/>
      <c r="AL949" s="45"/>
      <c r="AM949" s="45"/>
      <c r="AN949" s="8"/>
      <c r="AO949" s="8"/>
      <c r="AP949" s="8"/>
      <c r="AQ949" s="8"/>
      <c r="AR949" s="8"/>
      <c r="AS949" s="45"/>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45"/>
      <c r="DD949" s="45"/>
      <c r="DE949" s="45"/>
      <c r="DF949" s="45"/>
      <c r="DG949" s="45"/>
      <c r="DH949" s="45"/>
      <c r="DI949" s="45"/>
      <c r="DJ949" s="45"/>
      <c r="DK949" s="45"/>
      <c r="DL949" s="45"/>
      <c r="DM949" s="45"/>
      <c r="DN949" s="45"/>
      <c r="DO949" s="45"/>
      <c r="DP949" s="45"/>
      <c r="DQ949" s="45"/>
      <c r="DR949" s="45"/>
      <c r="DS949" s="45"/>
      <c r="DT949" s="45"/>
      <c r="DU949" s="45"/>
      <c r="DV949" s="45"/>
      <c r="DW949" s="45"/>
      <c r="DX949" s="45"/>
      <c r="DY949" s="45"/>
      <c r="DZ949" s="45"/>
      <c r="EA949" s="45"/>
      <c r="EB949" s="45"/>
      <c r="EC949" s="45"/>
      <c r="ED949" s="45"/>
      <c r="EE949" s="45"/>
      <c r="EF949" s="45"/>
      <c r="EG949" s="45"/>
      <c r="EH949" s="45"/>
      <c r="EI949" s="45"/>
      <c r="EJ949" s="45"/>
      <c r="EK949" s="45"/>
      <c r="EL949" s="45"/>
      <c r="EM949" s="45"/>
      <c r="EN949" s="45"/>
      <c r="EO949" s="45"/>
      <c r="EP949" s="45"/>
      <c r="EQ949" s="45"/>
      <c r="ER949" s="45"/>
      <c r="ES949" s="45"/>
      <c r="ET949" s="45"/>
      <c r="EU949" s="45"/>
      <c r="EV949" s="8"/>
      <c r="EW949" s="8"/>
      <c r="EX949" s="8"/>
      <c r="EY949" s="8"/>
      <c r="EZ949" s="45"/>
      <c r="FA949" s="45"/>
      <c r="FB949" s="45"/>
      <c r="FC949" s="45"/>
      <c r="FD949" s="45"/>
      <c r="FE949" s="45"/>
      <c r="FF949" s="45"/>
      <c r="FG949" s="45"/>
      <c r="FH949" s="45"/>
      <c r="FI949" s="45"/>
      <c r="FJ949" s="45"/>
      <c r="FK949" s="45"/>
      <c r="FL949" s="45"/>
      <c r="FM949" s="45"/>
      <c r="FN949" s="45"/>
      <c r="FO949" s="45"/>
      <c r="FP949" s="45"/>
      <c r="FQ949" s="45"/>
      <c r="FR949" s="45"/>
      <c r="FS949" s="45"/>
    </row>
    <row r="950" spans="1:175" ht="15.5" x14ac:dyDescent="0.35">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c r="AE950" s="45"/>
      <c r="AF950" s="45"/>
      <c r="AG950" s="45"/>
      <c r="AH950" s="45"/>
      <c r="AI950" s="45"/>
      <c r="AJ950" s="45"/>
      <c r="AK950" s="45"/>
      <c r="AL950" s="45"/>
      <c r="AM950" s="45"/>
      <c r="AN950" s="8"/>
      <c r="AO950" s="8"/>
      <c r="AP950" s="8"/>
      <c r="AQ950" s="8"/>
      <c r="AR950" s="8"/>
      <c r="AS950" s="45"/>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45"/>
      <c r="DD950" s="45"/>
      <c r="DE950" s="45"/>
      <c r="DF950" s="45"/>
      <c r="DG950" s="45"/>
      <c r="DH950" s="45"/>
      <c r="DI950" s="45"/>
      <c r="DJ950" s="45"/>
      <c r="DK950" s="45"/>
      <c r="DL950" s="45"/>
      <c r="DM950" s="45"/>
      <c r="DN950" s="45"/>
      <c r="DO950" s="45"/>
      <c r="DP950" s="45"/>
      <c r="DQ950" s="45"/>
      <c r="DR950" s="45"/>
      <c r="DS950" s="45"/>
      <c r="DT950" s="45"/>
      <c r="DU950" s="45"/>
      <c r="DV950" s="45"/>
      <c r="DW950" s="45"/>
      <c r="DX950" s="45"/>
      <c r="DY950" s="45"/>
      <c r="DZ950" s="45"/>
      <c r="EA950" s="45"/>
      <c r="EB950" s="45"/>
      <c r="EC950" s="45"/>
      <c r="ED950" s="45"/>
      <c r="EE950" s="45"/>
      <c r="EF950" s="45"/>
      <c r="EG950" s="45"/>
      <c r="EH950" s="45"/>
      <c r="EI950" s="45"/>
      <c r="EJ950" s="45"/>
      <c r="EK950" s="45"/>
      <c r="EL950" s="45"/>
      <c r="EM950" s="45"/>
      <c r="EN950" s="45"/>
      <c r="EO950" s="45"/>
      <c r="EP950" s="45"/>
      <c r="EQ950" s="45"/>
      <c r="ER950" s="45"/>
      <c r="ES950" s="45"/>
      <c r="ET950" s="45"/>
      <c r="EU950" s="45"/>
      <c r="EV950" s="8"/>
      <c r="EW950" s="8"/>
      <c r="EX950" s="8"/>
      <c r="EY950" s="8"/>
      <c r="EZ950" s="45"/>
      <c r="FA950" s="45"/>
      <c r="FB950" s="45"/>
      <c r="FC950" s="45"/>
      <c r="FD950" s="45"/>
      <c r="FE950" s="45"/>
      <c r="FF950" s="45"/>
      <c r="FG950" s="45"/>
      <c r="FH950" s="45"/>
      <c r="FI950" s="45"/>
      <c r="FJ950" s="45"/>
      <c r="FK950" s="45"/>
      <c r="FL950" s="45"/>
      <c r="FM950" s="45"/>
      <c r="FN950" s="45"/>
      <c r="FO950" s="45"/>
      <c r="FP950" s="45"/>
      <c r="FQ950" s="45"/>
      <c r="FR950" s="45"/>
      <c r="FS950" s="45"/>
    </row>
    <row r="951" spans="1:175" ht="15.5" x14ac:dyDescent="0.35">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c r="AE951" s="45"/>
      <c r="AF951" s="45"/>
      <c r="AG951" s="45"/>
      <c r="AH951" s="45"/>
      <c r="AI951" s="45"/>
      <c r="AJ951" s="45"/>
      <c r="AK951" s="45"/>
      <c r="AL951" s="45"/>
      <c r="AM951" s="45"/>
      <c r="AN951" s="8"/>
      <c r="AO951" s="8"/>
      <c r="AP951" s="8"/>
      <c r="AQ951" s="8"/>
      <c r="AR951" s="8"/>
      <c r="AS951" s="45"/>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45"/>
      <c r="DD951" s="45"/>
      <c r="DE951" s="45"/>
      <c r="DF951" s="45"/>
      <c r="DG951" s="45"/>
      <c r="DH951" s="45"/>
      <c r="DI951" s="45"/>
      <c r="DJ951" s="45"/>
      <c r="DK951" s="45"/>
      <c r="DL951" s="45"/>
      <c r="DM951" s="45"/>
      <c r="DN951" s="45"/>
      <c r="DO951" s="45"/>
      <c r="DP951" s="45"/>
      <c r="DQ951" s="45"/>
      <c r="DR951" s="45"/>
      <c r="DS951" s="45"/>
      <c r="DT951" s="45"/>
      <c r="DU951" s="45"/>
      <c r="DV951" s="45"/>
      <c r="DW951" s="45"/>
      <c r="DX951" s="45"/>
      <c r="DY951" s="45"/>
      <c r="DZ951" s="45"/>
      <c r="EA951" s="45"/>
      <c r="EB951" s="45"/>
      <c r="EC951" s="45"/>
      <c r="ED951" s="45"/>
      <c r="EE951" s="45"/>
      <c r="EF951" s="45"/>
      <c r="EG951" s="45"/>
      <c r="EH951" s="45"/>
      <c r="EI951" s="45"/>
      <c r="EJ951" s="45"/>
      <c r="EK951" s="45"/>
      <c r="EL951" s="45"/>
      <c r="EM951" s="45"/>
      <c r="EN951" s="45"/>
      <c r="EO951" s="45"/>
      <c r="EP951" s="45"/>
      <c r="EQ951" s="45"/>
      <c r="ER951" s="45"/>
      <c r="ES951" s="45"/>
      <c r="ET951" s="45"/>
      <c r="EU951" s="45"/>
      <c r="EV951" s="8"/>
      <c r="EW951" s="8"/>
      <c r="EX951" s="8"/>
      <c r="EY951" s="8"/>
      <c r="EZ951" s="45"/>
      <c r="FA951" s="45"/>
      <c r="FB951" s="45"/>
      <c r="FC951" s="45"/>
      <c r="FD951" s="45"/>
      <c r="FE951" s="45"/>
      <c r="FF951" s="45"/>
      <c r="FG951" s="45"/>
      <c r="FH951" s="45"/>
      <c r="FI951" s="45"/>
      <c r="FJ951" s="45"/>
      <c r="FK951" s="45"/>
      <c r="FL951" s="45"/>
      <c r="FM951" s="45"/>
      <c r="FN951" s="45"/>
      <c r="FO951" s="45"/>
      <c r="FP951" s="45"/>
      <c r="FQ951" s="45"/>
      <c r="FR951" s="45"/>
      <c r="FS951" s="45"/>
    </row>
    <row r="952" spans="1:175" ht="15.5" x14ac:dyDescent="0.35">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c r="AE952" s="45"/>
      <c r="AF952" s="45"/>
      <c r="AG952" s="45"/>
      <c r="AH952" s="45"/>
      <c r="AI952" s="45"/>
      <c r="AJ952" s="45"/>
      <c r="AK952" s="45"/>
      <c r="AL952" s="45"/>
      <c r="AM952" s="45"/>
      <c r="AN952" s="8"/>
      <c r="AO952" s="8"/>
      <c r="AP952" s="8"/>
      <c r="AQ952" s="8"/>
      <c r="AR952" s="8"/>
      <c r="AS952" s="45"/>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45"/>
      <c r="DD952" s="45"/>
      <c r="DE952" s="45"/>
      <c r="DF952" s="45"/>
      <c r="DG952" s="45"/>
      <c r="DH952" s="45"/>
      <c r="DI952" s="45"/>
      <c r="DJ952" s="45"/>
      <c r="DK952" s="45"/>
      <c r="DL952" s="45"/>
      <c r="DM952" s="45"/>
      <c r="DN952" s="45"/>
      <c r="DO952" s="45"/>
      <c r="DP952" s="45"/>
      <c r="DQ952" s="45"/>
      <c r="DR952" s="45"/>
      <c r="DS952" s="45"/>
      <c r="DT952" s="45"/>
      <c r="DU952" s="45"/>
      <c r="DV952" s="45"/>
      <c r="DW952" s="45"/>
      <c r="DX952" s="45"/>
      <c r="DY952" s="45"/>
      <c r="DZ952" s="45"/>
      <c r="EA952" s="45"/>
      <c r="EB952" s="45"/>
      <c r="EC952" s="45"/>
      <c r="ED952" s="45"/>
      <c r="EE952" s="45"/>
      <c r="EF952" s="45"/>
      <c r="EG952" s="45"/>
      <c r="EH952" s="45"/>
      <c r="EI952" s="45"/>
      <c r="EJ952" s="45"/>
      <c r="EK952" s="45"/>
      <c r="EL952" s="45"/>
      <c r="EM952" s="45"/>
      <c r="EN952" s="45"/>
      <c r="EO952" s="45"/>
      <c r="EP952" s="45"/>
      <c r="EQ952" s="45"/>
      <c r="ER952" s="45"/>
      <c r="ES952" s="45"/>
      <c r="ET952" s="45"/>
      <c r="EU952" s="45"/>
      <c r="EV952" s="8"/>
      <c r="EW952" s="8"/>
      <c r="EX952" s="8"/>
      <c r="EY952" s="8"/>
      <c r="EZ952" s="45"/>
      <c r="FA952" s="45"/>
      <c r="FB952" s="45"/>
      <c r="FC952" s="45"/>
      <c r="FD952" s="45"/>
      <c r="FE952" s="45"/>
      <c r="FF952" s="45"/>
      <c r="FG952" s="45"/>
      <c r="FH952" s="45"/>
      <c r="FI952" s="45"/>
      <c r="FJ952" s="45"/>
      <c r="FK952" s="45"/>
      <c r="FL952" s="45"/>
      <c r="FM952" s="45"/>
      <c r="FN952" s="45"/>
      <c r="FO952" s="45"/>
      <c r="FP952" s="45"/>
      <c r="FQ952" s="45"/>
      <c r="FR952" s="45"/>
      <c r="FS952" s="45"/>
    </row>
    <row r="953" spans="1:175" ht="15.5" x14ac:dyDescent="0.35">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c r="AE953" s="45"/>
      <c r="AF953" s="45"/>
      <c r="AG953" s="45"/>
      <c r="AH953" s="45"/>
      <c r="AI953" s="45"/>
      <c r="AJ953" s="45"/>
      <c r="AK953" s="45"/>
      <c r="AL953" s="45"/>
      <c r="AM953" s="45"/>
      <c r="AN953" s="8"/>
      <c r="AO953" s="8"/>
      <c r="AP953" s="8"/>
      <c r="AQ953" s="8"/>
      <c r="AR953" s="8"/>
      <c r="AS953" s="45"/>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45"/>
      <c r="DD953" s="45"/>
      <c r="DE953" s="45"/>
      <c r="DF953" s="45"/>
      <c r="DG953" s="45"/>
      <c r="DH953" s="45"/>
      <c r="DI953" s="45"/>
      <c r="DJ953" s="45"/>
      <c r="DK953" s="45"/>
      <c r="DL953" s="45"/>
      <c r="DM953" s="45"/>
      <c r="DN953" s="45"/>
      <c r="DO953" s="45"/>
      <c r="DP953" s="45"/>
      <c r="DQ953" s="45"/>
      <c r="DR953" s="45"/>
      <c r="DS953" s="45"/>
      <c r="DT953" s="45"/>
      <c r="DU953" s="45"/>
      <c r="DV953" s="45"/>
      <c r="DW953" s="45"/>
      <c r="DX953" s="45"/>
      <c r="DY953" s="45"/>
      <c r="DZ953" s="45"/>
      <c r="EA953" s="45"/>
      <c r="EB953" s="45"/>
      <c r="EC953" s="45"/>
      <c r="ED953" s="45"/>
      <c r="EE953" s="45"/>
      <c r="EF953" s="45"/>
      <c r="EG953" s="45"/>
      <c r="EH953" s="45"/>
      <c r="EI953" s="45"/>
      <c r="EJ953" s="45"/>
      <c r="EK953" s="45"/>
      <c r="EL953" s="45"/>
      <c r="EM953" s="45"/>
      <c r="EN953" s="45"/>
      <c r="EO953" s="45"/>
      <c r="EP953" s="45"/>
      <c r="EQ953" s="45"/>
      <c r="ER953" s="45"/>
      <c r="ES953" s="45"/>
      <c r="ET953" s="45"/>
      <c r="EU953" s="45"/>
      <c r="EV953" s="8"/>
      <c r="EW953" s="8"/>
      <c r="EX953" s="8"/>
      <c r="EY953" s="8"/>
      <c r="EZ953" s="45"/>
      <c r="FA953" s="45"/>
      <c r="FB953" s="45"/>
      <c r="FC953" s="45"/>
      <c r="FD953" s="45"/>
      <c r="FE953" s="45"/>
      <c r="FF953" s="45"/>
      <c r="FG953" s="45"/>
      <c r="FH953" s="45"/>
      <c r="FI953" s="45"/>
      <c r="FJ953" s="45"/>
      <c r="FK953" s="45"/>
      <c r="FL953" s="45"/>
      <c r="FM953" s="45"/>
      <c r="FN953" s="45"/>
      <c r="FO953" s="45"/>
      <c r="FP953" s="45"/>
      <c r="FQ953" s="45"/>
      <c r="FR953" s="45"/>
      <c r="FS953" s="45"/>
    </row>
    <row r="954" spans="1:175" ht="15.5" x14ac:dyDescent="0.35">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c r="AE954" s="45"/>
      <c r="AF954" s="45"/>
      <c r="AG954" s="45"/>
      <c r="AH954" s="45"/>
      <c r="AI954" s="45"/>
      <c r="AJ954" s="45"/>
      <c r="AK954" s="45"/>
      <c r="AL954" s="45"/>
      <c r="AM954" s="45"/>
      <c r="AN954" s="8"/>
      <c r="AO954" s="8"/>
      <c r="AP954" s="8"/>
      <c r="AQ954" s="8"/>
      <c r="AR954" s="8"/>
      <c r="AS954" s="45"/>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45"/>
      <c r="DD954" s="45"/>
      <c r="DE954" s="45"/>
      <c r="DF954" s="45"/>
      <c r="DG954" s="45"/>
      <c r="DH954" s="45"/>
      <c r="DI954" s="45"/>
      <c r="DJ954" s="45"/>
      <c r="DK954" s="45"/>
      <c r="DL954" s="45"/>
      <c r="DM954" s="45"/>
      <c r="DN954" s="45"/>
      <c r="DO954" s="45"/>
      <c r="DP954" s="45"/>
      <c r="DQ954" s="45"/>
      <c r="DR954" s="45"/>
      <c r="DS954" s="45"/>
      <c r="DT954" s="45"/>
      <c r="DU954" s="45"/>
      <c r="DV954" s="45"/>
      <c r="DW954" s="45"/>
      <c r="DX954" s="45"/>
      <c r="DY954" s="45"/>
      <c r="DZ954" s="45"/>
      <c r="EA954" s="45"/>
      <c r="EB954" s="45"/>
      <c r="EC954" s="45"/>
      <c r="ED954" s="45"/>
      <c r="EE954" s="45"/>
      <c r="EF954" s="45"/>
      <c r="EG954" s="45"/>
      <c r="EH954" s="45"/>
      <c r="EI954" s="45"/>
      <c r="EJ954" s="45"/>
      <c r="EK954" s="45"/>
      <c r="EL954" s="45"/>
      <c r="EM954" s="45"/>
      <c r="EN954" s="45"/>
      <c r="EO954" s="45"/>
      <c r="EP954" s="45"/>
      <c r="EQ954" s="45"/>
      <c r="ER954" s="45"/>
      <c r="ES954" s="45"/>
      <c r="ET954" s="45"/>
      <c r="EU954" s="45"/>
      <c r="EV954" s="8"/>
      <c r="EW954" s="8"/>
      <c r="EX954" s="8"/>
      <c r="EY954" s="8"/>
      <c r="EZ954" s="45"/>
      <c r="FA954" s="45"/>
      <c r="FB954" s="45"/>
      <c r="FC954" s="45"/>
      <c r="FD954" s="45"/>
      <c r="FE954" s="45"/>
      <c r="FF954" s="45"/>
      <c r="FG954" s="45"/>
      <c r="FH954" s="45"/>
      <c r="FI954" s="45"/>
      <c r="FJ954" s="45"/>
      <c r="FK954" s="45"/>
      <c r="FL954" s="45"/>
      <c r="FM954" s="45"/>
      <c r="FN954" s="45"/>
      <c r="FO954" s="45"/>
      <c r="FP954" s="45"/>
      <c r="FQ954" s="45"/>
      <c r="FR954" s="45"/>
      <c r="FS954" s="45"/>
    </row>
    <row r="955" spans="1:175" ht="15.5" x14ac:dyDescent="0.35">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c r="AE955" s="45"/>
      <c r="AF955" s="45"/>
      <c r="AG955" s="45"/>
      <c r="AH955" s="45"/>
      <c r="AI955" s="45"/>
      <c r="AJ955" s="45"/>
      <c r="AK955" s="45"/>
      <c r="AL955" s="45"/>
      <c r="AM955" s="45"/>
      <c r="AN955" s="8"/>
      <c r="AO955" s="8"/>
      <c r="AP955" s="8"/>
      <c r="AQ955" s="8"/>
      <c r="AR955" s="8"/>
      <c r="AS955" s="45"/>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45"/>
      <c r="DD955" s="45"/>
      <c r="DE955" s="45"/>
      <c r="DF955" s="45"/>
      <c r="DG955" s="45"/>
      <c r="DH955" s="45"/>
      <c r="DI955" s="45"/>
      <c r="DJ955" s="45"/>
      <c r="DK955" s="45"/>
      <c r="DL955" s="45"/>
      <c r="DM955" s="45"/>
      <c r="DN955" s="45"/>
      <c r="DO955" s="45"/>
      <c r="DP955" s="45"/>
      <c r="DQ955" s="45"/>
      <c r="DR955" s="45"/>
      <c r="DS955" s="45"/>
      <c r="DT955" s="45"/>
      <c r="DU955" s="45"/>
      <c r="DV955" s="45"/>
      <c r="DW955" s="45"/>
      <c r="DX955" s="45"/>
      <c r="DY955" s="45"/>
      <c r="DZ955" s="45"/>
      <c r="EA955" s="45"/>
      <c r="EB955" s="45"/>
      <c r="EC955" s="45"/>
      <c r="ED955" s="45"/>
      <c r="EE955" s="45"/>
      <c r="EF955" s="45"/>
      <c r="EG955" s="45"/>
      <c r="EH955" s="45"/>
      <c r="EI955" s="45"/>
      <c r="EJ955" s="45"/>
      <c r="EK955" s="45"/>
      <c r="EL955" s="45"/>
      <c r="EM955" s="45"/>
      <c r="EN955" s="45"/>
      <c r="EO955" s="45"/>
      <c r="EP955" s="45"/>
      <c r="EQ955" s="45"/>
      <c r="ER955" s="45"/>
      <c r="ES955" s="45"/>
      <c r="ET955" s="45"/>
      <c r="EU955" s="45"/>
      <c r="EV955" s="8"/>
      <c r="EW955" s="8"/>
      <c r="EX955" s="8"/>
      <c r="EY955" s="8"/>
      <c r="EZ955" s="45"/>
      <c r="FA955" s="45"/>
      <c r="FB955" s="45"/>
      <c r="FC955" s="45"/>
      <c r="FD955" s="45"/>
      <c r="FE955" s="45"/>
      <c r="FF955" s="45"/>
      <c r="FG955" s="45"/>
      <c r="FH955" s="45"/>
      <c r="FI955" s="45"/>
      <c r="FJ955" s="45"/>
      <c r="FK955" s="45"/>
      <c r="FL955" s="45"/>
      <c r="FM955" s="45"/>
      <c r="FN955" s="45"/>
      <c r="FO955" s="45"/>
      <c r="FP955" s="45"/>
      <c r="FQ955" s="45"/>
      <c r="FR955" s="45"/>
      <c r="FS955" s="45"/>
    </row>
    <row r="956" spans="1:175" ht="15.5" x14ac:dyDescent="0.35">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c r="AE956" s="45"/>
      <c r="AF956" s="45"/>
      <c r="AG956" s="45"/>
      <c r="AH956" s="45"/>
      <c r="AI956" s="45"/>
      <c r="AJ956" s="45"/>
      <c r="AK956" s="45"/>
      <c r="AL956" s="45"/>
      <c r="AM956" s="45"/>
      <c r="AN956" s="8"/>
      <c r="AO956" s="8"/>
      <c r="AP956" s="8"/>
      <c r="AQ956" s="8"/>
      <c r="AR956" s="8"/>
      <c r="AS956" s="45"/>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45"/>
      <c r="DD956" s="45"/>
      <c r="DE956" s="45"/>
      <c r="DF956" s="45"/>
      <c r="DG956" s="45"/>
      <c r="DH956" s="45"/>
      <c r="DI956" s="45"/>
      <c r="DJ956" s="45"/>
      <c r="DK956" s="45"/>
      <c r="DL956" s="45"/>
      <c r="DM956" s="45"/>
      <c r="DN956" s="45"/>
      <c r="DO956" s="45"/>
      <c r="DP956" s="45"/>
      <c r="DQ956" s="45"/>
      <c r="DR956" s="45"/>
      <c r="DS956" s="45"/>
      <c r="DT956" s="45"/>
      <c r="DU956" s="45"/>
      <c r="DV956" s="45"/>
      <c r="DW956" s="45"/>
      <c r="DX956" s="45"/>
      <c r="DY956" s="45"/>
      <c r="DZ956" s="45"/>
      <c r="EA956" s="45"/>
      <c r="EB956" s="45"/>
      <c r="EC956" s="45"/>
      <c r="ED956" s="45"/>
      <c r="EE956" s="45"/>
      <c r="EF956" s="45"/>
      <c r="EG956" s="45"/>
      <c r="EH956" s="45"/>
      <c r="EI956" s="45"/>
      <c r="EJ956" s="45"/>
      <c r="EK956" s="45"/>
      <c r="EL956" s="45"/>
      <c r="EM956" s="45"/>
      <c r="EN956" s="45"/>
      <c r="EO956" s="45"/>
      <c r="EP956" s="45"/>
      <c r="EQ956" s="45"/>
      <c r="ER956" s="45"/>
      <c r="ES956" s="45"/>
      <c r="ET956" s="45"/>
      <c r="EU956" s="45"/>
      <c r="EV956" s="8"/>
      <c r="EW956" s="8"/>
      <c r="EX956" s="8"/>
      <c r="EY956" s="8"/>
      <c r="EZ956" s="45"/>
      <c r="FA956" s="45"/>
      <c r="FB956" s="45"/>
      <c r="FC956" s="45"/>
      <c r="FD956" s="45"/>
      <c r="FE956" s="45"/>
      <c r="FF956" s="45"/>
      <c r="FG956" s="45"/>
      <c r="FH956" s="45"/>
      <c r="FI956" s="45"/>
      <c r="FJ956" s="45"/>
      <c r="FK956" s="45"/>
      <c r="FL956" s="45"/>
      <c r="FM956" s="45"/>
      <c r="FN956" s="45"/>
      <c r="FO956" s="45"/>
      <c r="FP956" s="45"/>
      <c r="FQ956" s="45"/>
      <c r="FR956" s="45"/>
      <c r="FS956" s="45"/>
    </row>
    <row r="957" spans="1:175" ht="15.5" x14ac:dyDescent="0.35">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c r="AE957" s="45"/>
      <c r="AF957" s="45"/>
      <c r="AG957" s="45"/>
      <c r="AH957" s="45"/>
      <c r="AI957" s="45"/>
      <c r="AJ957" s="45"/>
      <c r="AK957" s="45"/>
      <c r="AL957" s="45"/>
      <c r="AM957" s="45"/>
      <c r="AN957" s="8"/>
      <c r="AO957" s="8"/>
      <c r="AP957" s="8"/>
      <c r="AQ957" s="8"/>
      <c r="AR957" s="8"/>
      <c r="AS957" s="45"/>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45"/>
      <c r="DD957" s="45"/>
      <c r="DE957" s="45"/>
      <c r="DF957" s="45"/>
      <c r="DG957" s="45"/>
      <c r="DH957" s="45"/>
      <c r="DI957" s="45"/>
      <c r="DJ957" s="45"/>
      <c r="DK957" s="45"/>
      <c r="DL957" s="45"/>
      <c r="DM957" s="45"/>
      <c r="DN957" s="45"/>
      <c r="DO957" s="45"/>
      <c r="DP957" s="45"/>
      <c r="DQ957" s="45"/>
      <c r="DR957" s="45"/>
      <c r="DS957" s="45"/>
      <c r="DT957" s="45"/>
      <c r="DU957" s="45"/>
      <c r="DV957" s="45"/>
      <c r="DW957" s="45"/>
      <c r="DX957" s="45"/>
      <c r="DY957" s="45"/>
      <c r="DZ957" s="45"/>
      <c r="EA957" s="45"/>
      <c r="EB957" s="45"/>
      <c r="EC957" s="45"/>
      <c r="ED957" s="45"/>
      <c r="EE957" s="45"/>
      <c r="EF957" s="45"/>
      <c r="EG957" s="45"/>
      <c r="EH957" s="45"/>
      <c r="EI957" s="45"/>
      <c r="EJ957" s="45"/>
      <c r="EK957" s="45"/>
      <c r="EL957" s="45"/>
      <c r="EM957" s="45"/>
      <c r="EN957" s="45"/>
      <c r="EO957" s="45"/>
      <c r="EP957" s="45"/>
      <c r="EQ957" s="45"/>
      <c r="ER957" s="45"/>
      <c r="ES957" s="45"/>
      <c r="ET957" s="45"/>
      <c r="EU957" s="45"/>
      <c r="EV957" s="8"/>
      <c r="EW957" s="8"/>
      <c r="EX957" s="8"/>
      <c r="EY957" s="8"/>
      <c r="EZ957" s="45"/>
      <c r="FA957" s="45"/>
      <c r="FB957" s="45"/>
      <c r="FC957" s="45"/>
      <c r="FD957" s="45"/>
      <c r="FE957" s="45"/>
      <c r="FF957" s="45"/>
      <c r="FG957" s="45"/>
      <c r="FH957" s="45"/>
      <c r="FI957" s="45"/>
      <c r="FJ957" s="45"/>
      <c r="FK957" s="45"/>
      <c r="FL957" s="45"/>
      <c r="FM957" s="45"/>
      <c r="FN957" s="45"/>
      <c r="FO957" s="45"/>
      <c r="FP957" s="45"/>
      <c r="FQ957" s="45"/>
      <c r="FR957" s="45"/>
      <c r="FS957" s="45"/>
    </row>
    <row r="958" spans="1:175" ht="15.5" x14ac:dyDescent="0.35">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c r="AE958" s="45"/>
      <c r="AF958" s="45"/>
      <c r="AG958" s="45"/>
      <c r="AH958" s="45"/>
      <c r="AI958" s="45"/>
      <c r="AJ958" s="45"/>
      <c r="AK958" s="45"/>
      <c r="AL958" s="45"/>
      <c r="AM958" s="45"/>
      <c r="AN958" s="8"/>
      <c r="AO958" s="8"/>
      <c r="AP958" s="8"/>
      <c r="AQ958" s="8"/>
      <c r="AR958" s="8"/>
      <c r="AS958" s="45"/>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45"/>
      <c r="DD958" s="45"/>
      <c r="DE958" s="45"/>
      <c r="DF958" s="45"/>
      <c r="DG958" s="45"/>
      <c r="DH958" s="45"/>
      <c r="DI958" s="45"/>
      <c r="DJ958" s="45"/>
      <c r="DK958" s="45"/>
      <c r="DL958" s="45"/>
      <c r="DM958" s="45"/>
      <c r="DN958" s="45"/>
      <c r="DO958" s="45"/>
      <c r="DP958" s="45"/>
      <c r="DQ958" s="45"/>
      <c r="DR958" s="45"/>
      <c r="DS958" s="45"/>
      <c r="DT958" s="45"/>
      <c r="DU958" s="45"/>
      <c r="DV958" s="45"/>
      <c r="DW958" s="45"/>
      <c r="DX958" s="45"/>
      <c r="DY958" s="45"/>
      <c r="DZ958" s="45"/>
      <c r="EA958" s="45"/>
      <c r="EB958" s="45"/>
      <c r="EC958" s="45"/>
      <c r="ED958" s="45"/>
      <c r="EE958" s="45"/>
      <c r="EF958" s="45"/>
      <c r="EG958" s="45"/>
      <c r="EH958" s="45"/>
      <c r="EI958" s="45"/>
      <c r="EJ958" s="45"/>
      <c r="EK958" s="45"/>
      <c r="EL958" s="45"/>
      <c r="EM958" s="45"/>
      <c r="EN958" s="45"/>
      <c r="EO958" s="45"/>
      <c r="EP958" s="45"/>
      <c r="EQ958" s="45"/>
      <c r="ER958" s="45"/>
      <c r="ES958" s="45"/>
      <c r="ET958" s="45"/>
      <c r="EU958" s="45"/>
      <c r="EV958" s="8"/>
      <c r="EW958" s="8"/>
      <c r="EX958" s="8"/>
      <c r="EY958" s="8"/>
      <c r="EZ958" s="45"/>
      <c r="FA958" s="45"/>
      <c r="FB958" s="45"/>
      <c r="FC958" s="45"/>
      <c r="FD958" s="45"/>
      <c r="FE958" s="45"/>
      <c r="FF958" s="45"/>
      <c r="FG958" s="45"/>
      <c r="FH958" s="45"/>
      <c r="FI958" s="45"/>
      <c r="FJ958" s="45"/>
      <c r="FK958" s="45"/>
      <c r="FL958" s="45"/>
      <c r="FM958" s="45"/>
      <c r="FN958" s="45"/>
      <c r="FO958" s="45"/>
      <c r="FP958" s="45"/>
      <c r="FQ958" s="45"/>
      <c r="FR958" s="45"/>
      <c r="FS958" s="45"/>
    </row>
    <row r="959" spans="1:175" ht="15.5" x14ac:dyDescent="0.35">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c r="AE959" s="45"/>
      <c r="AF959" s="45"/>
      <c r="AG959" s="45"/>
      <c r="AH959" s="45"/>
      <c r="AI959" s="45"/>
      <c r="AJ959" s="45"/>
      <c r="AK959" s="45"/>
      <c r="AL959" s="45"/>
      <c r="AM959" s="45"/>
      <c r="AN959" s="8"/>
      <c r="AO959" s="8"/>
      <c r="AP959" s="8"/>
      <c r="AQ959" s="8"/>
      <c r="AR959" s="8"/>
      <c r="AS959" s="45"/>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45"/>
      <c r="DD959" s="45"/>
      <c r="DE959" s="45"/>
      <c r="DF959" s="45"/>
      <c r="DG959" s="45"/>
      <c r="DH959" s="45"/>
      <c r="DI959" s="45"/>
      <c r="DJ959" s="45"/>
      <c r="DK959" s="45"/>
      <c r="DL959" s="45"/>
      <c r="DM959" s="45"/>
      <c r="DN959" s="45"/>
      <c r="DO959" s="45"/>
      <c r="DP959" s="45"/>
      <c r="DQ959" s="45"/>
      <c r="DR959" s="45"/>
      <c r="DS959" s="45"/>
      <c r="DT959" s="45"/>
      <c r="DU959" s="45"/>
      <c r="DV959" s="45"/>
      <c r="DW959" s="45"/>
      <c r="DX959" s="45"/>
      <c r="DY959" s="45"/>
      <c r="DZ959" s="45"/>
      <c r="EA959" s="45"/>
      <c r="EB959" s="45"/>
      <c r="EC959" s="45"/>
      <c r="ED959" s="45"/>
      <c r="EE959" s="45"/>
      <c r="EF959" s="45"/>
      <c r="EG959" s="45"/>
      <c r="EH959" s="45"/>
      <c r="EI959" s="45"/>
      <c r="EJ959" s="45"/>
      <c r="EK959" s="45"/>
      <c r="EL959" s="45"/>
      <c r="EM959" s="45"/>
      <c r="EN959" s="45"/>
      <c r="EO959" s="45"/>
      <c r="EP959" s="45"/>
      <c r="EQ959" s="45"/>
      <c r="ER959" s="45"/>
      <c r="ES959" s="45"/>
      <c r="ET959" s="45"/>
      <c r="EU959" s="45"/>
      <c r="EV959" s="8"/>
      <c r="EW959" s="8"/>
      <c r="EX959" s="8"/>
      <c r="EY959" s="8"/>
      <c r="EZ959" s="45"/>
      <c r="FA959" s="45"/>
      <c r="FB959" s="45"/>
      <c r="FC959" s="45"/>
      <c r="FD959" s="45"/>
      <c r="FE959" s="45"/>
      <c r="FF959" s="45"/>
      <c r="FG959" s="45"/>
      <c r="FH959" s="45"/>
      <c r="FI959" s="45"/>
      <c r="FJ959" s="45"/>
      <c r="FK959" s="45"/>
      <c r="FL959" s="45"/>
      <c r="FM959" s="45"/>
      <c r="FN959" s="45"/>
      <c r="FO959" s="45"/>
      <c r="FP959" s="45"/>
      <c r="FQ959" s="45"/>
      <c r="FR959" s="45"/>
      <c r="FS959" s="45"/>
    </row>
    <row r="960" spans="1:175" ht="15.5" x14ac:dyDescent="0.35">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c r="AE960" s="45"/>
      <c r="AF960" s="45"/>
      <c r="AG960" s="45"/>
      <c r="AH960" s="45"/>
      <c r="AI960" s="45"/>
      <c r="AJ960" s="45"/>
      <c r="AK960" s="45"/>
      <c r="AL960" s="45"/>
      <c r="AM960" s="45"/>
      <c r="AN960" s="8"/>
      <c r="AO960" s="8"/>
      <c r="AP960" s="8"/>
      <c r="AQ960" s="8"/>
      <c r="AR960" s="8"/>
      <c r="AS960" s="45"/>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45"/>
      <c r="DD960" s="45"/>
      <c r="DE960" s="45"/>
      <c r="DF960" s="45"/>
      <c r="DG960" s="45"/>
      <c r="DH960" s="45"/>
      <c r="DI960" s="45"/>
      <c r="DJ960" s="45"/>
      <c r="DK960" s="45"/>
      <c r="DL960" s="45"/>
      <c r="DM960" s="45"/>
      <c r="DN960" s="45"/>
      <c r="DO960" s="45"/>
      <c r="DP960" s="45"/>
      <c r="DQ960" s="45"/>
      <c r="DR960" s="45"/>
      <c r="DS960" s="45"/>
      <c r="DT960" s="45"/>
      <c r="DU960" s="45"/>
      <c r="DV960" s="45"/>
      <c r="DW960" s="45"/>
      <c r="DX960" s="45"/>
      <c r="DY960" s="45"/>
      <c r="DZ960" s="45"/>
      <c r="EA960" s="45"/>
      <c r="EB960" s="45"/>
      <c r="EC960" s="45"/>
      <c r="ED960" s="45"/>
      <c r="EE960" s="45"/>
      <c r="EF960" s="45"/>
      <c r="EG960" s="45"/>
      <c r="EH960" s="45"/>
      <c r="EI960" s="45"/>
      <c r="EJ960" s="45"/>
      <c r="EK960" s="45"/>
      <c r="EL960" s="45"/>
      <c r="EM960" s="45"/>
      <c r="EN960" s="45"/>
      <c r="EO960" s="45"/>
      <c r="EP960" s="45"/>
      <c r="EQ960" s="45"/>
      <c r="ER960" s="45"/>
      <c r="ES960" s="45"/>
      <c r="ET960" s="45"/>
      <c r="EU960" s="45"/>
      <c r="EV960" s="8"/>
      <c r="EW960" s="8"/>
      <c r="EX960" s="8"/>
      <c r="EY960" s="8"/>
      <c r="EZ960" s="45"/>
      <c r="FA960" s="45"/>
      <c r="FB960" s="45"/>
      <c r="FC960" s="45"/>
      <c r="FD960" s="45"/>
      <c r="FE960" s="45"/>
      <c r="FF960" s="45"/>
      <c r="FG960" s="45"/>
      <c r="FH960" s="45"/>
      <c r="FI960" s="45"/>
      <c r="FJ960" s="45"/>
      <c r="FK960" s="45"/>
      <c r="FL960" s="45"/>
      <c r="FM960" s="45"/>
      <c r="FN960" s="45"/>
      <c r="FO960" s="45"/>
      <c r="FP960" s="45"/>
      <c r="FQ960" s="45"/>
      <c r="FR960" s="45"/>
      <c r="FS960" s="45"/>
    </row>
    <row r="961" spans="1:175" ht="15.5" x14ac:dyDescent="0.35">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c r="AE961" s="45"/>
      <c r="AF961" s="45"/>
      <c r="AG961" s="45"/>
      <c r="AH961" s="45"/>
      <c r="AI961" s="45"/>
      <c r="AJ961" s="45"/>
      <c r="AK961" s="45"/>
      <c r="AL961" s="45"/>
      <c r="AM961" s="45"/>
      <c r="AN961" s="8"/>
      <c r="AO961" s="8"/>
      <c r="AP961" s="8"/>
      <c r="AQ961" s="8"/>
      <c r="AR961" s="8"/>
      <c r="AS961" s="45"/>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45"/>
      <c r="DD961" s="45"/>
      <c r="DE961" s="45"/>
      <c r="DF961" s="45"/>
      <c r="DG961" s="45"/>
      <c r="DH961" s="45"/>
      <c r="DI961" s="45"/>
      <c r="DJ961" s="45"/>
      <c r="DK961" s="45"/>
      <c r="DL961" s="45"/>
      <c r="DM961" s="45"/>
      <c r="DN961" s="45"/>
      <c r="DO961" s="45"/>
      <c r="DP961" s="45"/>
      <c r="DQ961" s="45"/>
      <c r="DR961" s="45"/>
      <c r="DS961" s="45"/>
      <c r="DT961" s="45"/>
      <c r="DU961" s="45"/>
      <c r="DV961" s="45"/>
      <c r="DW961" s="45"/>
      <c r="DX961" s="45"/>
      <c r="DY961" s="45"/>
      <c r="DZ961" s="45"/>
      <c r="EA961" s="45"/>
      <c r="EB961" s="45"/>
      <c r="EC961" s="45"/>
      <c r="ED961" s="45"/>
      <c r="EE961" s="45"/>
      <c r="EF961" s="45"/>
      <c r="EG961" s="45"/>
      <c r="EH961" s="45"/>
      <c r="EI961" s="45"/>
      <c r="EJ961" s="45"/>
      <c r="EK961" s="45"/>
      <c r="EL961" s="45"/>
      <c r="EM961" s="45"/>
      <c r="EN961" s="45"/>
      <c r="EO961" s="45"/>
      <c r="EP961" s="45"/>
      <c r="EQ961" s="45"/>
      <c r="ER961" s="45"/>
      <c r="ES961" s="45"/>
      <c r="ET961" s="45"/>
      <c r="EU961" s="45"/>
      <c r="EV961" s="8"/>
      <c r="EW961" s="8"/>
      <c r="EX961" s="8"/>
      <c r="EY961" s="8"/>
      <c r="EZ961" s="45"/>
      <c r="FA961" s="45"/>
      <c r="FB961" s="45"/>
      <c r="FC961" s="45"/>
      <c r="FD961" s="45"/>
      <c r="FE961" s="45"/>
      <c r="FF961" s="45"/>
      <c r="FG961" s="45"/>
      <c r="FH961" s="45"/>
      <c r="FI961" s="45"/>
      <c r="FJ961" s="45"/>
      <c r="FK961" s="45"/>
      <c r="FL961" s="45"/>
      <c r="FM961" s="45"/>
      <c r="FN961" s="45"/>
      <c r="FO961" s="45"/>
      <c r="FP961" s="45"/>
      <c r="FQ961" s="45"/>
      <c r="FR961" s="45"/>
      <c r="FS961" s="45"/>
    </row>
    <row r="962" spans="1:175" ht="15.5" x14ac:dyDescent="0.35">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c r="AE962" s="45"/>
      <c r="AF962" s="45"/>
      <c r="AG962" s="45"/>
      <c r="AH962" s="45"/>
      <c r="AI962" s="45"/>
      <c r="AJ962" s="45"/>
      <c r="AK962" s="45"/>
      <c r="AL962" s="45"/>
      <c r="AM962" s="45"/>
      <c r="AN962" s="8"/>
      <c r="AO962" s="8"/>
      <c r="AP962" s="8"/>
      <c r="AQ962" s="8"/>
      <c r="AR962" s="8"/>
      <c r="AS962" s="45"/>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45"/>
      <c r="DD962" s="45"/>
      <c r="DE962" s="45"/>
      <c r="DF962" s="45"/>
      <c r="DG962" s="45"/>
      <c r="DH962" s="45"/>
      <c r="DI962" s="45"/>
      <c r="DJ962" s="45"/>
      <c r="DK962" s="45"/>
      <c r="DL962" s="45"/>
      <c r="DM962" s="45"/>
      <c r="DN962" s="45"/>
      <c r="DO962" s="45"/>
      <c r="DP962" s="45"/>
      <c r="DQ962" s="45"/>
      <c r="DR962" s="45"/>
      <c r="DS962" s="45"/>
      <c r="DT962" s="45"/>
      <c r="DU962" s="45"/>
      <c r="DV962" s="45"/>
      <c r="DW962" s="45"/>
      <c r="DX962" s="45"/>
      <c r="DY962" s="45"/>
      <c r="DZ962" s="45"/>
      <c r="EA962" s="45"/>
      <c r="EB962" s="45"/>
      <c r="EC962" s="45"/>
      <c r="ED962" s="45"/>
      <c r="EE962" s="45"/>
      <c r="EF962" s="45"/>
      <c r="EG962" s="45"/>
      <c r="EH962" s="45"/>
      <c r="EI962" s="45"/>
      <c r="EJ962" s="45"/>
      <c r="EK962" s="45"/>
      <c r="EL962" s="45"/>
      <c r="EM962" s="45"/>
      <c r="EN962" s="45"/>
      <c r="EO962" s="45"/>
      <c r="EP962" s="45"/>
      <c r="EQ962" s="45"/>
      <c r="ER962" s="45"/>
      <c r="ES962" s="45"/>
      <c r="ET962" s="45"/>
      <c r="EU962" s="45"/>
      <c r="EV962" s="8"/>
      <c r="EW962" s="8"/>
      <c r="EX962" s="8"/>
      <c r="EY962" s="8"/>
      <c r="EZ962" s="45"/>
      <c r="FA962" s="45"/>
      <c r="FB962" s="45"/>
      <c r="FC962" s="45"/>
      <c r="FD962" s="45"/>
      <c r="FE962" s="45"/>
      <c r="FF962" s="45"/>
      <c r="FG962" s="45"/>
      <c r="FH962" s="45"/>
      <c r="FI962" s="45"/>
      <c r="FJ962" s="45"/>
      <c r="FK962" s="45"/>
      <c r="FL962" s="45"/>
      <c r="FM962" s="45"/>
      <c r="FN962" s="45"/>
      <c r="FO962" s="45"/>
      <c r="FP962" s="45"/>
      <c r="FQ962" s="45"/>
      <c r="FR962" s="45"/>
      <c r="FS962" s="45"/>
    </row>
    <row r="963" spans="1:175" ht="15.5" x14ac:dyDescent="0.35">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c r="AE963" s="45"/>
      <c r="AF963" s="45"/>
      <c r="AG963" s="45"/>
      <c r="AH963" s="45"/>
      <c r="AI963" s="45"/>
      <c r="AJ963" s="45"/>
      <c r="AK963" s="45"/>
      <c r="AL963" s="45"/>
      <c r="AM963" s="45"/>
      <c r="AN963" s="8"/>
      <c r="AO963" s="8"/>
      <c r="AP963" s="8"/>
      <c r="AQ963" s="8"/>
      <c r="AR963" s="8"/>
      <c r="AS963" s="45"/>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45"/>
      <c r="DD963" s="45"/>
      <c r="DE963" s="45"/>
      <c r="DF963" s="45"/>
      <c r="DG963" s="45"/>
      <c r="DH963" s="45"/>
      <c r="DI963" s="45"/>
      <c r="DJ963" s="45"/>
      <c r="DK963" s="45"/>
      <c r="DL963" s="45"/>
      <c r="DM963" s="45"/>
      <c r="DN963" s="45"/>
      <c r="DO963" s="45"/>
      <c r="DP963" s="45"/>
      <c r="DQ963" s="45"/>
      <c r="DR963" s="45"/>
      <c r="DS963" s="45"/>
      <c r="DT963" s="45"/>
      <c r="DU963" s="45"/>
      <c r="DV963" s="45"/>
      <c r="DW963" s="45"/>
      <c r="DX963" s="45"/>
      <c r="DY963" s="45"/>
      <c r="DZ963" s="45"/>
      <c r="EA963" s="45"/>
      <c r="EB963" s="45"/>
      <c r="EC963" s="45"/>
      <c r="ED963" s="45"/>
      <c r="EE963" s="45"/>
      <c r="EF963" s="45"/>
      <c r="EG963" s="45"/>
      <c r="EH963" s="45"/>
      <c r="EI963" s="45"/>
      <c r="EJ963" s="45"/>
      <c r="EK963" s="45"/>
      <c r="EL963" s="45"/>
      <c r="EM963" s="45"/>
      <c r="EN963" s="45"/>
      <c r="EO963" s="45"/>
      <c r="EP963" s="45"/>
      <c r="EQ963" s="45"/>
      <c r="ER963" s="45"/>
      <c r="ES963" s="45"/>
      <c r="ET963" s="45"/>
      <c r="EU963" s="45"/>
      <c r="EV963" s="8"/>
      <c r="EW963" s="8"/>
      <c r="EX963" s="8"/>
      <c r="EY963" s="8"/>
      <c r="EZ963" s="45"/>
      <c r="FA963" s="45"/>
      <c r="FB963" s="45"/>
      <c r="FC963" s="45"/>
      <c r="FD963" s="45"/>
      <c r="FE963" s="45"/>
      <c r="FF963" s="45"/>
      <c r="FG963" s="45"/>
      <c r="FH963" s="45"/>
      <c r="FI963" s="45"/>
      <c r="FJ963" s="45"/>
      <c r="FK963" s="45"/>
      <c r="FL963" s="45"/>
      <c r="FM963" s="45"/>
      <c r="FN963" s="45"/>
      <c r="FO963" s="45"/>
      <c r="FP963" s="45"/>
      <c r="FQ963" s="45"/>
      <c r="FR963" s="45"/>
      <c r="FS963" s="45"/>
    </row>
    <row r="964" spans="1:175" ht="15.5" x14ac:dyDescent="0.35">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c r="AE964" s="45"/>
      <c r="AF964" s="45"/>
      <c r="AG964" s="45"/>
      <c r="AH964" s="45"/>
      <c r="AI964" s="45"/>
      <c r="AJ964" s="45"/>
      <c r="AK964" s="45"/>
      <c r="AL964" s="45"/>
      <c r="AM964" s="45"/>
      <c r="AN964" s="8"/>
      <c r="AO964" s="8"/>
      <c r="AP964" s="8"/>
      <c r="AQ964" s="8"/>
      <c r="AR964" s="8"/>
      <c r="AS964" s="45"/>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45"/>
      <c r="DD964" s="45"/>
      <c r="DE964" s="45"/>
      <c r="DF964" s="45"/>
      <c r="DG964" s="45"/>
      <c r="DH964" s="45"/>
      <c r="DI964" s="45"/>
      <c r="DJ964" s="45"/>
      <c r="DK964" s="45"/>
      <c r="DL964" s="45"/>
      <c r="DM964" s="45"/>
      <c r="DN964" s="45"/>
      <c r="DO964" s="45"/>
      <c r="DP964" s="45"/>
      <c r="DQ964" s="45"/>
      <c r="DR964" s="45"/>
      <c r="DS964" s="45"/>
      <c r="DT964" s="45"/>
      <c r="DU964" s="45"/>
      <c r="DV964" s="45"/>
      <c r="DW964" s="45"/>
      <c r="DX964" s="45"/>
      <c r="DY964" s="45"/>
      <c r="DZ964" s="45"/>
      <c r="EA964" s="45"/>
      <c r="EB964" s="45"/>
      <c r="EC964" s="45"/>
      <c r="ED964" s="45"/>
      <c r="EE964" s="45"/>
      <c r="EF964" s="45"/>
      <c r="EG964" s="45"/>
      <c r="EH964" s="45"/>
      <c r="EI964" s="45"/>
      <c r="EJ964" s="45"/>
      <c r="EK964" s="45"/>
      <c r="EL964" s="45"/>
      <c r="EM964" s="45"/>
      <c r="EN964" s="45"/>
      <c r="EO964" s="45"/>
      <c r="EP964" s="45"/>
      <c r="EQ964" s="45"/>
      <c r="ER964" s="45"/>
      <c r="ES964" s="45"/>
      <c r="ET964" s="45"/>
      <c r="EU964" s="45"/>
      <c r="EV964" s="8"/>
      <c r="EW964" s="8"/>
      <c r="EX964" s="8"/>
      <c r="EY964" s="8"/>
      <c r="EZ964" s="45"/>
      <c r="FA964" s="45"/>
      <c r="FB964" s="45"/>
      <c r="FC964" s="45"/>
      <c r="FD964" s="45"/>
      <c r="FE964" s="45"/>
      <c r="FF964" s="45"/>
      <c r="FG964" s="45"/>
      <c r="FH964" s="45"/>
      <c r="FI964" s="45"/>
      <c r="FJ964" s="45"/>
      <c r="FK964" s="45"/>
      <c r="FL964" s="45"/>
      <c r="FM964" s="45"/>
      <c r="FN964" s="45"/>
      <c r="FO964" s="45"/>
      <c r="FP964" s="45"/>
      <c r="FQ964" s="45"/>
      <c r="FR964" s="45"/>
      <c r="FS964" s="45"/>
    </row>
    <row r="965" spans="1:175" ht="15.5" x14ac:dyDescent="0.35">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c r="AE965" s="45"/>
      <c r="AF965" s="45"/>
      <c r="AG965" s="45"/>
      <c r="AH965" s="45"/>
      <c r="AI965" s="45"/>
      <c r="AJ965" s="45"/>
      <c r="AK965" s="45"/>
      <c r="AL965" s="45"/>
      <c r="AM965" s="45"/>
      <c r="AN965" s="8"/>
      <c r="AO965" s="8"/>
      <c r="AP965" s="8"/>
      <c r="AQ965" s="8"/>
      <c r="AR965" s="8"/>
      <c r="AS965" s="45"/>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45"/>
      <c r="DD965" s="45"/>
      <c r="DE965" s="45"/>
      <c r="DF965" s="45"/>
      <c r="DG965" s="45"/>
      <c r="DH965" s="45"/>
      <c r="DI965" s="45"/>
      <c r="DJ965" s="45"/>
      <c r="DK965" s="45"/>
      <c r="DL965" s="45"/>
      <c r="DM965" s="45"/>
      <c r="DN965" s="45"/>
      <c r="DO965" s="45"/>
      <c r="DP965" s="45"/>
      <c r="DQ965" s="45"/>
      <c r="DR965" s="45"/>
      <c r="DS965" s="45"/>
      <c r="DT965" s="45"/>
      <c r="DU965" s="45"/>
      <c r="DV965" s="45"/>
      <c r="DW965" s="45"/>
      <c r="DX965" s="45"/>
      <c r="DY965" s="45"/>
      <c r="DZ965" s="45"/>
      <c r="EA965" s="45"/>
      <c r="EB965" s="45"/>
      <c r="EC965" s="45"/>
      <c r="ED965" s="45"/>
      <c r="EE965" s="45"/>
      <c r="EF965" s="45"/>
      <c r="EG965" s="45"/>
      <c r="EH965" s="45"/>
      <c r="EI965" s="45"/>
      <c r="EJ965" s="45"/>
      <c r="EK965" s="45"/>
      <c r="EL965" s="45"/>
      <c r="EM965" s="45"/>
      <c r="EN965" s="45"/>
      <c r="EO965" s="45"/>
      <c r="EP965" s="45"/>
      <c r="EQ965" s="45"/>
      <c r="ER965" s="45"/>
      <c r="ES965" s="45"/>
      <c r="ET965" s="45"/>
      <c r="EU965" s="45"/>
      <c r="EV965" s="8"/>
      <c r="EW965" s="8"/>
      <c r="EX965" s="8"/>
      <c r="EY965" s="8"/>
      <c r="EZ965" s="45"/>
      <c r="FA965" s="45"/>
      <c r="FB965" s="45"/>
      <c r="FC965" s="45"/>
      <c r="FD965" s="45"/>
      <c r="FE965" s="45"/>
      <c r="FF965" s="45"/>
      <c r="FG965" s="45"/>
      <c r="FH965" s="45"/>
      <c r="FI965" s="45"/>
      <c r="FJ965" s="45"/>
      <c r="FK965" s="45"/>
      <c r="FL965" s="45"/>
      <c r="FM965" s="45"/>
      <c r="FN965" s="45"/>
      <c r="FO965" s="45"/>
      <c r="FP965" s="45"/>
      <c r="FQ965" s="45"/>
      <c r="FR965" s="45"/>
      <c r="FS965" s="45"/>
    </row>
    <row r="966" spans="1:175" ht="15.5" x14ac:dyDescent="0.35">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c r="AE966" s="45"/>
      <c r="AF966" s="45"/>
      <c r="AG966" s="45"/>
      <c r="AH966" s="45"/>
      <c r="AI966" s="45"/>
      <c r="AJ966" s="45"/>
      <c r="AK966" s="45"/>
      <c r="AL966" s="45"/>
      <c r="AM966" s="45"/>
      <c r="AN966" s="8"/>
      <c r="AO966" s="8"/>
      <c r="AP966" s="8"/>
      <c r="AQ966" s="8"/>
      <c r="AR966" s="8"/>
      <c r="AS966" s="45"/>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45"/>
      <c r="DD966" s="45"/>
      <c r="DE966" s="45"/>
      <c r="DF966" s="45"/>
      <c r="DG966" s="45"/>
      <c r="DH966" s="45"/>
      <c r="DI966" s="45"/>
      <c r="DJ966" s="45"/>
      <c r="DK966" s="45"/>
      <c r="DL966" s="45"/>
      <c r="DM966" s="45"/>
      <c r="DN966" s="45"/>
      <c r="DO966" s="45"/>
      <c r="DP966" s="45"/>
      <c r="DQ966" s="45"/>
      <c r="DR966" s="45"/>
      <c r="DS966" s="45"/>
      <c r="DT966" s="45"/>
      <c r="DU966" s="45"/>
      <c r="DV966" s="45"/>
      <c r="DW966" s="45"/>
      <c r="DX966" s="45"/>
      <c r="DY966" s="45"/>
      <c r="DZ966" s="45"/>
      <c r="EA966" s="45"/>
      <c r="EB966" s="45"/>
      <c r="EC966" s="45"/>
      <c r="ED966" s="45"/>
      <c r="EE966" s="45"/>
      <c r="EF966" s="45"/>
      <c r="EG966" s="45"/>
      <c r="EH966" s="45"/>
      <c r="EI966" s="45"/>
      <c r="EJ966" s="45"/>
      <c r="EK966" s="45"/>
      <c r="EL966" s="45"/>
      <c r="EM966" s="45"/>
      <c r="EN966" s="45"/>
      <c r="EO966" s="45"/>
      <c r="EP966" s="45"/>
      <c r="EQ966" s="45"/>
      <c r="ER966" s="45"/>
      <c r="ES966" s="45"/>
      <c r="ET966" s="45"/>
      <c r="EU966" s="45"/>
      <c r="EV966" s="8"/>
      <c r="EW966" s="8"/>
      <c r="EX966" s="8"/>
      <c r="EY966" s="8"/>
      <c r="EZ966" s="45"/>
      <c r="FA966" s="45"/>
      <c r="FB966" s="45"/>
      <c r="FC966" s="45"/>
      <c r="FD966" s="45"/>
      <c r="FE966" s="45"/>
      <c r="FF966" s="45"/>
      <c r="FG966" s="45"/>
      <c r="FH966" s="45"/>
      <c r="FI966" s="45"/>
      <c r="FJ966" s="45"/>
      <c r="FK966" s="45"/>
      <c r="FL966" s="45"/>
      <c r="FM966" s="45"/>
      <c r="FN966" s="45"/>
      <c r="FO966" s="45"/>
      <c r="FP966" s="45"/>
      <c r="FQ966" s="45"/>
      <c r="FR966" s="45"/>
      <c r="FS966" s="45"/>
    </row>
    <row r="967" spans="1:175" ht="15.5" x14ac:dyDescent="0.35">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c r="AE967" s="45"/>
      <c r="AF967" s="45"/>
      <c r="AG967" s="45"/>
      <c r="AH967" s="45"/>
      <c r="AI967" s="45"/>
      <c r="AJ967" s="45"/>
      <c r="AK967" s="45"/>
      <c r="AL967" s="45"/>
      <c r="AM967" s="45"/>
      <c r="AN967" s="8"/>
      <c r="AO967" s="8"/>
      <c r="AP967" s="8"/>
      <c r="AQ967" s="8"/>
      <c r="AR967" s="8"/>
      <c r="AS967" s="45"/>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45"/>
      <c r="DD967" s="45"/>
      <c r="DE967" s="45"/>
      <c r="DF967" s="45"/>
      <c r="DG967" s="45"/>
      <c r="DH967" s="45"/>
      <c r="DI967" s="45"/>
      <c r="DJ967" s="45"/>
      <c r="DK967" s="45"/>
      <c r="DL967" s="45"/>
      <c r="DM967" s="45"/>
      <c r="DN967" s="45"/>
      <c r="DO967" s="45"/>
      <c r="DP967" s="45"/>
      <c r="DQ967" s="45"/>
      <c r="DR967" s="45"/>
      <c r="DS967" s="45"/>
      <c r="DT967" s="45"/>
      <c r="DU967" s="45"/>
      <c r="DV967" s="45"/>
      <c r="DW967" s="45"/>
      <c r="DX967" s="45"/>
      <c r="DY967" s="45"/>
      <c r="DZ967" s="45"/>
      <c r="EA967" s="45"/>
      <c r="EB967" s="45"/>
      <c r="EC967" s="45"/>
      <c r="ED967" s="45"/>
      <c r="EE967" s="45"/>
      <c r="EF967" s="45"/>
      <c r="EG967" s="45"/>
      <c r="EH967" s="45"/>
      <c r="EI967" s="45"/>
      <c r="EJ967" s="45"/>
      <c r="EK967" s="45"/>
      <c r="EL967" s="45"/>
      <c r="EM967" s="45"/>
      <c r="EN967" s="45"/>
      <c r="EO967" s="45"/>
      <c r="EP967" s="45"/>
      <c r="EQ967" s="45"/>
      <c r="ER967" s="45"/>
      <c r="ES967" s="45"/>
      <c r="ET967" s="45"/>
      <c r="EU967" s="45"/>
      <c r="EV967" s="8"/>
      <c r="EW967" s="8"/>
      <c r="EX967" s="8"/>
      <c r="EY967" s="8"/>
      <c r="EZ967" s="45"/>
      <c r="FA967" s="45"/>
      <c r="FB967" s="45"/>
      <c r="FC967" s="45"/>
      <c r="FD967" s="45"/>
      <c r="FE967" s="45"/>
      <c r="FF967" s="45"/>
      <c r="FG967" s="45"/>
      <c r="FH967" s="45"/>
      <c r="FI967" s="45"/>
      <c r="FJ967" s="45"/>
      <c r="FK967" s="45"/>
      <c r="FL967" s="45"/>
      <c r="FM967" s="45"/>
      <c r="FN967" s="45"/>
      <c r="FO967" s="45"/>
      <c r="FP967" s="45"/>
      <c r="FQ967" s="45"/>
      <c r="FR967" s="45"/>
      <c r="FS967" s="45"/>
    </row>
    <row r="968" spans="1:175" ht="15.5" x14ac:dyDescent="0.35">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c r="AE968" s="45"/>
      <c r="AF968" s="45"/>
      <c r="AG968" s="45"/>
      <c r="AH968" s="45"/>
      <c r="AI968" s="45"/>
      <c r="AJ968" s="45"/>
      <c r="AK968" s="45"/>
      <c r="AL968" s="45"/>
      <c r="AM968" s="45"/>
      <c r="AN968" s="8"/>
      <c r="AO968" s="8"/>
      <c r="AP968" s="8"/>
      <c r="AQ968" s="8"/>
      <c r="AR968" s="8"/>
      <c r="AS968" s="45"/>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45"/>
      <c r="DD968" s="45"/>
      <c r="DE968" s="45"/>
      <c r="DF968" s="45"/>
      <c r="DG968" s="45"/>
      <c r="DH968" s="45"/>
      <c r="DI968" s="45"/>
      <c r="DJ968" s="45"/>
      <c r="DK968" s="45"/>
      <c r="DL968" s="45"/>
      <c r="DM968" s="45"/>
      <c r="DN968" s="45"/>
      <c r="DO968" s="45"/>
      <c r="DP968" s="45"/>
      <c r="DQ968" s="45"/>
      <c r="DR968" s="45"/>
      <c r="DS968" s="45"/>
      <c r="DT968" s="45"/>
      <c r="DU968" s="45"/>
      <c r="DV968" s="45"/>
      <c r="DW968" s="45"/>
      <c r="DX968" s="45"/>
      <c r="DY968" s="45"/>
      <c r="DZ968" s="45"/>
      <c r="EA968" s="45"/>
      <c r="EB968" s="45"/>
      <c r="EC968" s="45"/>
      <c r="ED968" s="45"/>
      <c r="EE968" s="45"/>
      <c r="EF968" s="45"/>
      <c r="EG968" s="45"/>
      <c r="EH968" s="45"/>
      <c r="EI968" s="45"/>
      <c r="EJ968" s="45"/>
      <c r="EK968" s="45"/>
      <c r="EL968" s="45"/>
      <c r="EM968" s="45"/>
      <c r="EN968" s="45"/>
      <c r="EO968" s="45"/>
      <c r="EP968" s="45"/>
      <c r="EQ968" s="45"/>
      <c r="ER968" s="45"/>
      <c r="ES968" s="45"/>
      <c r="ET968" s="45"/>
      <c r="EU968" s="45"/>
      <c r="EV968" s="8"/>
      <c r="EW968" s="8"/>
      <c r="EX968" s="8"/>
      <c r="EY968" s="8"/>
      <c r="EZ968" s="45"/>
      <c r="FA968" s="45"/>
      <c r="FB968" s="45"/>
      <c r="FC968" s="45"/>
      <c r="FD968" s="45"/>
      <c r="FE968" s="45"/>
      <c r="FF968" s="45"/>
      <c r="FG968" s="45"/>
      <c r="FH968" s="45"/>
      <c r="FI968" s="45"/>
      <c r="FJ968" s="45"/>
      <c r="FK968" s="45"/>
      <c r="FL968" s="45"/>
      <c r="FM968" s="45"/>
      <c r="FN968" s="45"/>
      <c r="FO968" s="45"/>
      <c r="FP968" s="45"/>
      <c r="FQ968" s="45"/>
      <c r="FR968" s="45"/>
      <c r="FS968" s="45"/>
    </row>
    <row r="969" spans="1:175" ht="15.5" x14ac:dyDescent="0.35">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c r="AE969" s="45"/>
      <c r="AF969" s="45"/>
      <c r="AG969" s="45"/>
      <c r="AH969" s="45"/>
      <c r="AI969" s="45"/>
      <c r="AJ969" s="45"/>
      <c r="AK969" s="45"/>
      <c r="AL969" s="45"/>
      <c r="AM969" s="45"/>
      <c r="AN969" s="8"/>
      <c r="AO969" s="8"/>
      <c r="AP969" s="8"/>
      <c r="AQ969" s="8"/>
      <c r="AR969" s="8"/>
      <c r="AS969" s="45"/>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45"/>
      <c r="DD969" s="45"/>
      <c r="DE969" s="45"/>
      <c r="DF969" s="45"/>
      <c r="DG969" s="45"/>
      <c r="DH969" s="45"/>
      <c r="DI969" s="45"/>
      <c r="DJ969" s="45"/>
      <c r="DK969" s="45"/>
      <c r="DL969" s="45"/>
      <c r="DM969" s="45"/>
      <c r="DN969" s="45"/>
      <c r="DO969" s="45"/>
      <c r="DP969" s="45"/>
      <c r="DQ969" s="45"/>
      <c r="DR969" s="45"/>
      <c r="DS969" s="45"/>
      <c r="DT969" s="45"/>
      <c r="DU969" s="45"/>
      <c r="DV969" s="45"/>
      <c r="DW969" s="45"/>
      <c r="DX969" s="45"/>
      <c r="DY969" s="45"/>
      <c r="DZ969" s="45"/>
      <c r="EA969" s="45"/>
      <c r="EB969" s="45"/>
      <c r="EC969" s="45"/>
      <c r="ED969" s="45"/>
      <c r="EE969" s="45"/>
      <c r="EF969" s="45"/>
      <c r="EG969" s="45"/>
      <c r="EH969" s="45"/>
      <c r="EI969" s="45"/>
      <c r="EJ969" s="45"/>
      <c r="EK969" s="45"/>
      <c r="EL969" s="45"/>
      <c r="EM969" s="45"/>
      <c r="EN969" s="45"/>
      <c r="EO969" s="45"/>
      <c r="EP969" s="45"/>
      <c r="EQ969" s="45"/>
      <c r="ER969" s="45"/>
      <c r="ES969" s="45"/>
      <c r="ET969" s="45"/>
      <c r="EU969" s="45"/>
      <c r="EV969" s="8"/>
      <c r="EW969" s="8"/>
      <c r="EX969" s="8"/>
      <c r="EY969" s="8"/>
      <c r="EZ969" s="45"/>
      <c r="FA969" s="45"/>
      <c r="FB969" s="45"/>
      <c r="FC969" s="45"/>
      <c r="FD969" s="45"/>
      <c r="FE969" s="45"/>
      <c r="FF969" s="45"/>
      <c r="FG969" s="45"/>
      <c r="FH969" s="45"/>
      <c r="FI969" s="45"/>
      <c r="FJ969" s="45"/>
      <c r="FK969" s="45"/>
      <c r="FL969" s="45"/>
      <c r="FM969" s="45"/>
      <c r="FN969" s="45"/>
      <c r="FO969" s="45"/>
      <c r="FP969" s="45"/>
      <c r="FQ969" s="45"/>
      <c r="FR969" s="45"/>
      <c r="FS969" s="45"/>
    </row>
    <row r="970" spans="1:175" ht="15.5" x14ac:dyDescent="0.35">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c r="AE970" s="45"/>
      <c r="AF970" s="45"/>
      <c r="AG970" s="45"/>
      <c r="AH970" s="45"/>
      <c r="AI970" s="45"/>
      <c r="AJ970" s="45"/>
      <c r="AK970" s="45"/>
      <c r="AL970" s="45"/>
      <c r="AM970" s="45"/>
      <c r="AN970" s="8"/>
      <c r="AO970" s="8"/>
      <c r="AP970" s="8"/>
      <c r="AQ970" s="8"/>
      <c r="AR970" s="8"/>
      <c r="AS970" s="45"/>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45"/>
      <c r="DD970" s="45"/>
      <c r="DE970" s="45"/>
      <c r="DF970" s="45"/>
      <c r="DG970" s="45"/>
      <c r="DH970" s="45"/>
      <c r="DI970" s="45"/>
      <c r="DJ970" s="45"/>
      <c r="DK970" s="45"/>
      <c r="DL970" s="45"/>
      <c r="DM970" s="45"/>
      <c r="DN970" s="45"/>
      <c r="DO970" s="45"/>
      <c r="DP970" s="45"/>
      <c r="DQ970" s="45"/>
      <c r="DR970" s="45"/>
      <c r="DS970" s="45"/>
      <c r="DT970" s="45"/>
      <c r="DU970" s="45"/>
      <c r="DV970" s="45"/>
      <c r="DW970" s="45"/>
      <c r="DX970" s="45"/>
      <c r="DY970" s="45"/>
      <c r="DZ970" s="45"/>
      <c r="EA970" s="45"/>
      <c r="EB970" s="45"/>
      <c r="EC970" s="45"/>
      <c r="ED970" s="45"/>
      <c r="EE970" s="45"/>
      <c r="EF970" s="45"/>
      <c r="EG970" s="45"/>
      <c r="EH970" s="45"/>
      <c r="EI970" s="45"/>
      <c r="EJ970" s="45"/>
      <c r="EK970" s="45"/>
      <c r="EL970" s="45"/>
      <c r="EM970" s="45"/>
      <c r="EN970" s="45"/>
      <c r="EO970" s="45"/>
      <c r="EP970" s="45"/>
      <c r="EQ970" s="45"/>
      <c r="ER970" s="45"/>
      <c r="ES970" s="45"/>
      <c r="ET970" s="45"/>
      <c r="EU970" s="45"/>
      <c r="EV970" s="8"/>
      <c r="EW970" s="8"/>
      <c r="EX970" s="8"/>
      <c r="EY970" s="8"/>
      <c r="EZ970" s="45"/>
      <c r="FA970" s="45"/>
      <c r="FB970" s="45"/>
      <c r="FC970" s="45"/>
      <c r="FD970" s="45"/>
      <c r="FE970" s="45"/>
      <c r="FF970" s="45"/>
      <c r="FG970" s="45"/>
      <c r="FH970" s="45"/>
      <c r="FI970" s="45"/>
      <c r="FJ970" s="45"/>
      <c r="FK970" s="45"/>
      <c r="FL970" s="45"/>
      <c r="FM970" s="45"/>
      <c r="FN970" s="45"/>
      <c r="FO970" s="45"/>
      <c r="FP970" s="45"/>
      <c r="FQ970" s="45"/>
      <c r="FR970" s="45"/>
      <c r="FS970" s="45"/>
    </row>
    <row r="971" spans="1:175" ht="15.5" x14ac:dyDescent="0.35">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c r="AE971" s="45"/>
      <c r="AF971" s="45"/>
      <c r="AG971" s="45"/>
      <c r="AH971" s="45"/>
      <c r="AI971" s="45"/>
      <c r="AJ971" s="45"/>
      <c r="AK971" s="45"/>
      <c r="AL971" s="45"/>
      <c r="AM971" s="45"/>
      <c r="AN971" s="8"/>
      <c r="AO971" s="8"/>
      <c r="AP971" s="8"/>
      <c r="AQ971" s="8"/>
      <c r="AR971" s="8"/>
      <c r="AS971" s="45"/>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45"/>
      <c r="DD971" s="45"/>
      <c r="DE971" s="45"/>
      <c r="DF971" s="45"/>
      <c r="DG971" s="45"/>
      <c r="DH971" s="45"/>
      <c r="DI971" s="45"/>
      <c r="DJ971" s="45"/>
      <c r="DK971" s="45"/>
      <c r="DL971" s="45"/>
      <c r="DM971" s="45"/>
      <c r="DN971" s="45"/>
      <c r="DO971" s="45"/>
      <c r="DP971" s="45"/>
      <c r="DQ971" s="45"/>
      <c r="DR971" s="45"/>
      <c r="DS971" s="45"/>
      <c r="DT971" s="45"/>
      <c r="DU971" s="45"/>
      <c r="DV971" s="45"/>
      <c r="DW971" s="45"/>
      <c r="DX971" s="45"/>
      <c r="DY971" s="45"/>
      <c r="DZ971" s="45"/>
      <c r="EA971" s="45"/>
      <c r="EB971" s="45"/>
      <c r="EC971" s="45"/>
      <c r="ED971" s="45"/>
      <c r="EE971" s="45"/>
      <c r="EF971" s="45"/>
      <c r="EG971" s="45"/>
      <c r="EH971" s="45"/>
      <c r="EI971" s="45"/>
      <c r="EJ971" s="45"/>
      <c r="EK971" s="45"/>
      <c r="EL971" s="45"/>
      <c r="EM971" s="45"/>
      <c r="EN971" s="45"/>
      <c r="EO971" s="45"/>
      <c r="EP971" s="45"/>
      <c r="EQ971" s="45"/>
      <c r="ER971" s="45"/>
      <c r="ES971" s="45"/>
      <c r="ET971" s="45"/>
      <c r="EU971" s="45"/>
      <c r="EV971" s="8"/>
      <c r="EW971" s="8"/>
      <c r="EX971" s="8"/>
      <c r="EY971" s="8"/>
      <c r="EZ971" s="45"/>
      <c r="FA971" s="45"/>
      <c r="FB971" s="45"/>
      <c r="FC971" s="45"/>
      <c r="FD971" s="45"/>
      <c r="FE971" s="45"/>
      <c r="FF971" s="45"/>
      <c r="FG971" s="45"/>
      <c r="FH971" s="45"/>
      <c r="FI971" s="45"/>
      <c r="FJ971" s="45"/>
      <c r="FK971" s="45"/>
      <c r="FL971" s="45"/>
      <c r="FM971" s="45"/>
      <c r="FN971" s="45"/>
      <c r="FO971" s="45"/>
      <c r="FP971" s="45"/>
      <c r="FQ971" s="45"/>
      <c r="FR971" s="45"/>
      <c r="FS971" s="45"/>
    </row>
    <row r="972" spans="1:175" ht="15.5" x14ac:dyDescent="0.35">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c r="AE972" s="45"/>
      <c r="AF972" s="45"/>
      <c r="AG972" s="45"/>
      <c r="AH972" s="45"/>
      <c r="AI972" s="45"/>
      <c r="AJ972" s="45"/>
      <c r="AK972" s="45"/>
      <c r="AL972" s="45"/>
      <c r="AM972" s="45"/>
      <c r="AN972" s="8"/>
      <c r="AO972" s="8"/>
      <c r="AP972" s="8"/>
      <c r="AQ972" s="8"/>
      <c r="AR972" s="8"/>
      <c r="AS972" s="45"/>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45"/>
      <c r="DD972" s="45"/>
      <c r="DE972" s="45"/>
      <c r="DF972" s="45"/>
      <c r="DG972" s="45"/>
      <c r="DH972" s="45"/>
      <c r="DI972" s="45"/>
      <c r="DJ972" s="45"/>
      <c r="DK972" s="45"/>
      <c r="DL972" s="45"/>
      <c r="DM972" s="45"/>
      <c r="DN972" s="45"/>
      <c r="DO972" s="45"/>
      <c r="DP972" s="45"/>
      <c r="DQ972" s="45"/>
      <c r="DR972" s="45"/>
      <c r="DS972" s="45"/>
      <c r="DT972" s="45"/>
      <c r="DU972" s="45"/>
      <c r="DV972" s="45"/>
      <c r="DW972" s="45"/>
      <c r="DX972" s="45"/>
      <c r="DY972" s="45"/>
      <c r="DZ972" s="45"/>
      <c r="EA972" s="45"/>
      <c r="EB972" s="45"/>
      <c r="EC972" s="45"/>
      <c r="ED972" s="45"/>
      <c r="EE972" s="45"/>
      <c r="EF972" s="45"/>
      <c r="EG972" s="45"/>
      <c r="EH972" s="45"/>
      <c r="EI972" s="45"/>
      <c r="EJ972" s="45"/>
      <c r="EK972" s="45"/>
      <c r="EL972" s="45"/>
      <c r="EM972" s="45"/>
      <c r="EN972" s="45"/>
      <c r="EO972" s="45"/>
      <c r="EP972" s="45"/>
      <c r="EQ972" s="45"/>
      <c r="ER972" s="45"/>
      <c r="ES972" s="45"/>
      <c r="ET972" s="45"/>
      <c r="EU972" s="45"/>
      <c r="EV972" s="8"/>
      <c r="EW972" s="8"/>
      <c r="EX972" s="8"/>
      <c r="EY972" s="8"/>
      <c r="EZ972" s="45"/>
      <c r="FA972" s="45"/>
      <c r="FB972" s="45"/>
      <c r="FC972" s="45"/>
      <c r="FD972" s="45"/>
      <c r="FE972" s="45"/>
      <c r="FF972" s="45"/>
      <c r="FG972" s="45"/>
      <c r="FH972" s="45"/>
      <c r="FI972" s="45"/>
      <c r="FJ972" s="45"/>
      <c r="FK972" s="45"/>
      <c r="FL972" s="45"/>
      <c r="FM972" s="45"/>
      <c r="FN972" s="45"/>
      <c r="FO972" s="45"/>
      <c r="FP972" s="45"/>
      <c r="FQ972" s="45"/>
      <c r="FR972" s="45"/>
      <c r="FS972" s="45"/>
    </row>
    <row r="973" spans="1:175" ht="15.5" x14ac:dyDescent="0.35">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c r="AE973" s="45"/>
      <c r="AF973" s="45"/>
      <c r="AG973" s="45"/>
      <c r="AH973" s="45"/>
      <c r="AI973" s="45"/>
      <c r="AJ973" s="45"/>
      <c r="AK973" s="45"/>
      <c r="AL973" s="45"/>
      <c r="AM973" s="45"/>
      <c r="AN973" s="8"/>
      <c r="AO973" s="8"/>
      <c r="AP973" s="8"/>
      <c r="AQ973" s="8"/>
      <c r="AR973" s="8"/>
      <c r="AS973" s="45"/>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45"/>
      <c r="DD973" s="45"/>
      <c r="DE973" s="45"/>
      <c r="DF973" s="45"/>
      <c r="DG973" s="45"/>
      <c r="DH973" s="45"/>
      <c r="DI973" s="45"/>
      <c r="DJ973" s="45"/>
      <c r="DK973" s="45"/>
      <c r="DL973" s="45"/>
      <c r="DM973" s="45"/>
      <c r="DN973" s="45"/>
      <c r="DO973" s="45"/>
      <c r="DP973" s="45"/>
      <c r="DQ973" s="45"/>
      <c r="DR973" s="45"/>
      <c r="DS973" s="45"/>
      <c r="DT973" s="45"/>
      <c r="DU973" s="45"/>
      <c r="DV973" s="45"/>
      <c r="DW973" s="45"/>
      <c r="DX973" s="45"/>
      <c r="DY973" s="45"/>
      <c r="DZ973" s="45"/>
      <c r="EA973" s="45"/>
      <c r="EB973" s="45"/>
      <c r="EC973" s="45"/>
      <c r="ED973" s="45"/>
      <c r="EE973" s="45"/>
      <c r="EF973" s="45"/>
      <c r="EG973" s="45"/>
      <c r="EH973" s="45"/>
      <c r="EI973" s="45"/>
      <c r="EJ973" s="45"/>
      <c r="EK973" s="45"/>
      <c r="EL973" s="45"/>
      <c r="EM973" s="45"/>
      <c r="EN973" s="45"/>
      <c r="EO973" s="45"/>
      <c r="EP973" s="45"/>
      <c r="EQ973" s="45"/>
      <c r="ER973" s="45"/>
      <c r="ES973" s="45"/>
      <c r="ET973" s="45"/>
      <c r="EU973" s="45"/>
      <c r="EV973" s="8"/>
      <c r="EW973" s="8"/>
      <c r="EX973" s="8"/>
      <c r="EY973" s="8"/>
      <c r="EZ973" s="45"/>
      <c r="FA973" s="45"/>
      <c r="FB973" s="45"/>
      <c r="FC973" s="45"/>
      <c r="FD973" s="45"/>
      <c r="FE973" s="45"/>
      <c r="FF973" s="45"/>
      <c r="FG973" s="45"/>
      <c r="FH973" s="45"/>
      <c r="FI973" s="45"/>
      <c r="FJ973" s="45"/>
      <c r="FK973" s="45"/>
      <c r="FL973" s="45"/>
      <c r="FM973" s="45"/>
      <c r="FN973" s="45"/>
      <c r="FO973" s="45"/>
      <c r="FP973" s="45"/>
      <c r="FQ973" s="45"/>
      <c r="FR973" s="45"/>
      <c r="FS973" s="45"/>
    </row>
    <row r="974" spans="1:175" ht="15.5" x14ac:dyDescent="0.35">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c r="AE974" s="45"/>
      <c r="AF974" s="45"/>
      <c r="AG974" s="45"/>
      <c r="AH974" s="45"/>
      <c r="AI974" s="45"/>
      <c r="AJ974" s="45"/>
      <c r="AK974" s="45"/>
      <c r="AL974" s="45"/>
      <c r="AM974" s="45"/>
      <c r="AN974" s="8"/>
      <c r="AO974" s="8"/>
      <c r="AP974" s="8"/>
      <c r="AQ974" s="8"/>
      <c r="AR974" s="8"/>
      <c r="AS974" s="45"/>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45"/>
      <c r="DD974" s="45"/>
      <c r="DE974" s="45"/>
      <c r="DF974" s="45"/>
      <c r="DG974" s="45"/>
      <c r="DH974" s="45"/>
      <c r="DI974" s="45"/>
      <c r="DJ974" s="45"/>
      <c r="DK974" s="45"/>
      <c r="DL974" s="45"/>
      <c r="DM974" s="45"/>
      <c r="DN974" s="45"/>
      <c r="DO974" s="45"/>
      <c r="DP974" s="45"/>
      <c r="DQ974" s="45"/>
      <c r="DR974" s="45"/>
      <c r="DS974" s="45"/>
      <c r="DT974" s="45"/>
      <c r="DU974" s="45"/>
      <c r="DV974" s="45"/>
      <c r="DW974" s="45"/>
      <c r="DX974" s="45"/>
      <c r="DY974" s="45"/>
      <c r="DZ974" s="45"/>
      <c r="EA974" s="45"/>
      <c r="EB974" s="45"/>
      <c r="EC974" s="45"/>
      <c r="ED974" s="45"/>
      <c r="EE974" s="45"/>
      <c r="EF974" s="45"/>
      <c r="EG974" s="45"/>
      <c r="EH974" s="45"/>
      <c r="EI974" s="45"/>
      <c r="EJ974" s="45"/>
      <c r="EK974" s="45"/>
      <c r="EL974" s="45"/>
      <c r="EM974" s="45"/>
      <c r="EN974" s="45"/>
      <c r="EO974" s="45"/>
      <c r="EP974" s="45"/>
      <c r="EQ974" s="45"/>
      <c r="ER974" s="45"/>
      <c r="ES974" s="45"/>
      <c r="ET974" s="45"/>
      <c r="EU974" s="45"/>
      <c r="EV974" s="8"/>
      <c r="EW974" s="8"/>
      <c r="EX974" s="8"/>
      <c r="EY974" s="8"/>
      <c r="EZ974" s="45"/>
      <c r="FA974" s="45"/>
      <c r="FB974" s="45"/>
      <c r="FC974" s="45"/>
      <c r="FD974" s="45"/>
      <c r="FE974" s="45"/>
      <c r="FF974" s="45"/>
      <c r="FG974" s="45"/>
      <c r="FH974" s="45"/>
      <c r="FI974" s="45"/>
      <c r="FJ974" s="45"/>
      <c r="FK974" s="45"/>
      <c r="FL974" s="45"/>
      <c r="FM974" s="45"/>
      <c r="FN974" s="45"/>
      <c r="FO974" s="45"/>
      <c r="FP974" s="45"/>
      <c r="FQ974" s="45"/>
      <c r="FR974" s="45"/>
      <c r="FS974" s="45"/>
    </row>
    <row r="975" spans="1:175" ht="15.5" x14ac:dyDescent="0.35">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c r="AE975" s="45"/>
      <c r="AF975" s="45"/>
      <c r="AG975" s="45"/>
      <c r="AH975" s="45"/>
      <c r="AI975" s="45"/>
      <c r="AJ975" s="45"/>
      <c r="AK975" s="45"/>
      <c r="AL975" s="45"/>
      <c r="AM975" s="45"/>
      <c r="AN975" s="8"/>
      <c r="AO975" s="8"/>
      <c r="AP975" s="8"/>
      <c r="AQ975" s="8"/>
      <c r="AR975" s="8"/>
      <c r="AS975" s="45"/>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45"/>
      <c r="DD975" s="45"/>
      <c r="DE975" s="45"/>
      <c r="DF975" s="45"/>
      <c r="DG975" s="45"/>
      <c r="DH975" s="45"/>
      <c r="DI975" s="45"/>
      <c r="DJ975" s="45"/>
      <c r="DK975" s="45"/>
      <c r="DL975" s="45"/>
      <c r="DM975" s="45"/>
      <c r="DN975" s="45"/>
      <c r="DO975" s="45"/>
      <c r="DP975" s="45"/>
      <c r="DQ975" s="45"/>
      <c r="DR975" s="45"/>
      <c r="DS975" s="45"/>
      <c r="DT975" s="45"/>
      <c r="DU975" s="45"/>
      <c r="DV975" s="45"/>
      <c r="DW975" s="45"/>
      <c r="DX975" s="45"/>
      <c r="DY975" s="45"/>
      <c r="DZ975" s="45"/>
      <c r="EA975" s="45"/>
      <c r="EB975" s="45"/>
      <c r="EC975" s="45"/>
      <c r="ED975" s="45"/>
      <c r="EE975" s="45"/>
      <c r="EF975" s="45"/>
      <c r="EG975" s="45"/>
      <c r="EH975" s="45"/>
      <c r="EI975" s="45"/>
      <c r="EJ975" s="45"/>
      <c r="EK975" s="45"/>
      <c r="EL975" s="45"/>
      <c r="EM975" s="45"/>
      <c r="EN975" s="45"/>
      <c r="EO975" s="45"/>
      <c r="EP975" s="45"/>
      <c r="EQ975" s="45"/>
      <c r="ER975" s="45"/>
      <c r="ES975" s="45"/>
      <c r="ET975" s="45"/>
      <c r="EU975" s="45"/>
      <c r="EV975" s="8"/>
      <c r="EW975" s="8"/>
      <c r="EX975" s="8"/>
      <c r="EY975" s="8"/>
      <c r="EZ975" s="45"/>
      <c r="FA975" s="45"/>
      <c r="FB975" s="45"/>
      <c r="FC975" s="45"/>
      <c r="FD975" s="45"/>
      <c r="FE975" s="45"/>
      <c r="FF975" s="45"/>
      <c r="FG975" s="45"/>
      <c r="FH975" s="45"/>
      <c r="FI975" s="45"/>
      <c r="FJ975" s="45"/>
      <c r="FK975" s="45"/>
      <c r="FL975" s="45"/>
      <c r="FM975" s="45"/>
      <c r="FN975" s="45"/>
      <c r="FO975" s="45"/>
      <c r="FP975" s="45"/>
      <c r="FQ975" s="45"/>
      <c r="FR975" s="45"/>
      <c r="FS975" s="45"/>
    </row>
    <row r="976" spans="1:175" ht="15.5" x14ac:dyDescent="0.35">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c r="AE976" s="45"/>
      <c r="AF976" s="45"/>
      <c r="AG976" s="45"/>
      <c r="AH976" s="45"/>
      <c r="AI976" s="45"/>
      <c r="AJ976" s="45"/>
      <c r="AK976" s="45"/>
      <c r="AL976" s="45"/>
      <c r="AM976" s="45"/>
      <c r="AN976" s="8"/>
      <c r="AO976" s="8"/>
      <c r="AP976" s="8"/>
      <c r="AQ976" s="8"/>
      <c r="AR976" s="8"/>
      <c r="AS976" s="45"/>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45"/>
      <c r="DD976" s="45"/>
      <c r="DE976" s="45"/>
      <c r="DF976" s="45"/>
      <c r="DG976" s="45"/>
      <c r="DH976" s="45"/>
      <c r="DI976" s="45"/>
      <c r="DJ976" s="45"/>
      <c r="DK976" s="45"/>
      <c r="DL976" s="45"/>
      <c r="DM976" s="45"/>
      <c r="DN976" s="45"/>
      <c r="DO976" s="45"/>
      <c r="DP976" s="45"/>
      <c r="DQ976" s="45"/>
      <c r="DR976" s="45"/>
      <c r="DS976" s="45"/>
      <c r="DT976" s="45"/>
      <c r="DU976" s="45"/>
      <c r="DV976" s="45"/>
      <c r="DW976" s="45"/>
      <c r="DX976" s="45"/>
      <c r="DY976" s="45"/>
      <c r="DZ976" s="45"/>
      <c r="EA976" s="45"/>
      <c r="EB976" s="45"/>
      <c r="EC976" s="45"/>
      <c r="ED976" s="45"/>
      <c r="EE976" s="45"/>
      <c r="EF976" s="45"/>
      <c r="EG976" s="45"/>
      <c r="EH976" s="45"/>
      <c r="EI976" s="45"/>
      <c r="EJ976" s="45"/>
      <c r="EK976" s="45"/>
      <c r="EL976" s="45"/>
      <c r="EM976" s="45"/>
      <c r="EN976" s="45"/>
      <c r="EO976" s="45"/>
      <c r="EP976" s="45"/>
      <c r="EQ976" s="45"/>
      <c r="ER976" s="45"/>
      <c r="ES976" s="45"/>
      <c r="ET976" s="45"/>
      <c r="EU976" s="45"/>
      <c r="EV976" s="8"/>
      <c r="EW976" s="8"/>
      <c r="EX976" s="8"/>
      <c r="EY976" s="8"/>
      <c r="EZ976" s="45"/>
      <c r="FA976" s="45"/>
      <c r="FB976" s="45"/>
      <c r="FC976" s="45"/>
      <c r="FD976" s="45"/>
      <c r="FE976" s="45"/>
      <c r="FF976" s="45"/>
      <c r="FG976" s="45"/>
      <c r="FH976" s="45"/>
      <c r="FI976" s="45"/>
      <c r="FJ976" s="45"/>
      <c r="FK976" s="45"/>
      <c r="FL976" s="45"/>
      <c r="FM976" s="45"/>
      <c r="FN976" s="45"/>
      <c r="FO976" s="45"/>
      <c r="FP976" s="45"/>
      <c r="FQ976" s="45"/>
      <c r="FR976" s="45"/>
      <c r="FS976" s="45"/>
    </row>
    <row r="977" spans="1:175" ht="15.5" x14ac:dyDescent="0.35">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c r="AE977" s="45"/>
      <c r="AF977" s="45"/>
      <c r="AG977" s="45"/>
      <c r="AH977" s="45"/>
      <c r="AI977" s="45"/>
      <c r="AJ977" s="45"/>
      <c r="AK977" s="45"/>
      <c r="AL977" s="45"/>
      <c r="AM977" s="45"/>
      <c r="AN977" s="8"/>
      <c r="AO977" s="8"/>
      <c r="AP977" s="8"/>
      <c r="AQ977" s="8"/>
      <c r="AR977" s="8"/>
      <c r="AS977" s="45"/>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45"/>
      <c r="DD977" s="45"/>
      <c r="DE977" s="45"/>
      <c r="DF977" s="45"/>
      <c r="DG977" s="45"/>
      <c r="DH977" s="45"/>
      <c r="DI977" s="45"/>
      <c r="DJ977" s="45"/>
      <c r="DK977" s="45"/>
      <c r="DL977" s="45"/>
      <c r="DM977" s="45"/>
      <c r="DN977" s="45"/>
      <c r="DO977" s="45"/>
      <c r="DP977" s="45"/>
      <c r="DQ977" s="45"/>
      <c r="DR977" s="45"/>
      <c r="DS977" s="45"/>
      <c r="DT977" s="45"/>
      <c r="DU977" s="45"/>
      <c r="DV977" s="45"/>
      <c r="DW977" s="45"/>
      <c r="DX977" s="45"/>
      <c r="DY977" s="45"/>
      <c r="DZ977" s="45"/>
      <c r="EA977" s="45"/>
      <c r="EB977" s="45"/>
      <c r="EC977" s="45"/>
      <c r="ED977" s="45"/>
      <c r="EE977" s="45"/>
      <c r="EF977" s="45"/>
      <c r="EG977" s="45"/>
      <c r="EH977" s="45"/>
      <c r="EI977" s="45"/>
      <c r="EJ977" s="45"/>
      <c r="EK977" s="45"/>
      <c r="EL977" s="45"/>
      <c r="EM977" s="45"/>
      <c r="EN977" s="45"/>
      <c r="EO977" s="45"/>
      <c r="EP977" s="45"/>
      <c r="EQ977" s="45"/>
      <c r="ER977" s="45"/>
      <c r="ES977" s="45"/>
      <c r="ET977" s="45"/>
      <c r="EU977" s="45"/>
      <c r="EV977" s="8"/>
      <c r="EW977" s="8"/>
      <c r="EX977" s="8"/>
      <c r="EY977" s="8"/>
      <c r="EZ977" s="45"/>
      <c r="FA977" s="45"/>
      <c r="FB977" s="45"/>
      <c r="FC977" s="45"/>
      <c r="FD977" s="45"/>
      <c r="FE977" s="45"/>
      <c r="FF977" s="45"/>
      <c r="FG977" s="45"/>
      <c r="FH977" s="45"/>
      <c r="FI977" s="45"/>
      <c r="FJ977" s="45"/>
      <c r="FK977" s="45"/>
      <c r="FL977" s="45"/>
      <c r="FM977" s="45"/>
      <c r="FN977" s="45"/>
      <c r="FO977" s="45"/>
      <c r="FP977" s="45"/>
      <c r="FQ977" s="45"/>
      <c r="FR977" s="45"/>
      <c r="FS977" s="45"/>
    </row>
    <row r="978" spans="1:175" ht="15.5" x14ac:dyDescent="0.35">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c r="AE978" s="45"/>
      <c r="AF978" s="45"/>
      <c r="AG978" s="45"/>
      <c r="AH978" s="45"/>
      <c r="AI978" s="45"/>
      <c r="AJ978" s="45"/>
      <c r="AK978" s="45"/>
      <c r="AL978" s="45"/>
      <c r="AM978" s="45"/>
      <c r="AN978" s="8"/>
      <c r="AO978" s="8"/>
      <c r="AP978" s="8"/>
      <c r="AQ978" s="8"/>
      <c r="AR978" s="8"/>
      <c r="AS978" s="45"/>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45"/>
      <c r="DD978" s="45"/>
      <c r="DE978" s="45"/>
      <c r="DF978" s="45"/>
      <c r="DG978" s="45"/>
      <c r="DH978" s="45"/>
      <c r="DI978" s="45"/>
      <c r="DJ978" s="45"/>
      <c r="DK978" s="45"/>
      <c r="DL978" s="45"/>
      <c r="DM978" s="45"/>
      <c r="DN978" s="45"/>
      <c r="DO978" s="45"/>
      <c r="DP978" s="45"/>
      <c r="DQ978" s="45"/>
      <c r="DR978" s="45"/>
      <c r="DS978" s="45"/>
      <c r="DT978" s="45"/>
      <c r="DU978" s="45"/>
      <c r="DV978" s="45"/>
      <c r="DW978" s="45"/>
      <c r="DX978" s="45"/>
      <c r="DY978" s="45"/>
      <c r="DZ978" s="45"/>
      <c r="EA978" s="45"/>
      <c r="EB978" s="45"/>
      <c r="EC978" s="45"/>
      <c r="ED978" s="45"/>
      <c r="EE978" s="45"/>
      <c r="EF978" s="45"/>
      <c r="EG978" s="45"/>
      <c r="EH978" s="45"/>
      <c r="EI978" s="45"/>
      <c r="EJ978" s="45"/>
      <c r="EK978" s="45"/>
      <c r="EL978" s="45"/>
      <c r="EM978" s="45"/>
      <c r="EN978" s="45"/>
      <c r="EO978" s="45"/>
      <c r="EP978" s="45"/>
      <c r="EQ978" s="45"/>
      <c r="ER978" s="45"/>
      <c r="ES978" s="45"/>
      <c r="ET978" s="45"/>
      <c r="EU978" s="45"/>
      <c r="EV978" s="8"/>
      <c r="EW978" s="8"/>
      <c r="EX978" s="8"/>
      <c r="EY978" s="8"/>
      <c r="EZ978" s="45"/>
      <c r="FA978" s="45"/>
      <c r="FB978" s="45"/>
      <c r="FC978" s="45"/>
      <c r="FD978" s="45"/>
      <c r="FE978" s="45"/>
      <c r="FF978" s="45"/>
      <c r="FG978" s="45"/>
      <c r="FH978" s="45"/>
      <c r="FI978" s="45"/>
      <c r="FJ978" s="45"/>
      <c r="FK978" s="45"/>
      <c r="FL978" s="45"/>
      <c r="FM978" s="45"/>
      <c r="FN978" s="45"/>
      <c r="FO978" s="45"/>
      <c r="FP978" s="45"/>
      <c r="FQ978" s="45"/>
      <c r="FR978" s="45"/>
      <c r="FS978" s="45"/>
    </row>
    <row r="979" spans="1:175" ht="15.5" x14ac:dyDescent="0.35">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c r="AE979" s="45"/>
      <c r="AF979" s="45"/>
      <c r="AG979" s="45"/>
      <c r="AH979" s="45"/>
      <c r="AI979" s="45"/>
      <c r="AJ979" s="45"/>
      <c r="AK979" s="45"/>
      <c r="AL979" s="45"/>
      <c r="AM979" s="45"/>
      <c r="AN979" s="8"/>
      <c r="AO979" s="8"/>
      <c r="AP979" s="8"/>
      <c r="AQ979" s="8"/>
      <c r="AR979" s="8"/>
      <c r="AS979" s="45"/>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45"/>
      <c r="DD979" s="45"/>
      <c r="DE979" s="45"/>
      <c r="DF979" s="45"/>
      <c r="DG979" s="45"/>
      <c r="DH979" s="45"/>
      <c r="DI979" s="45"/>
      <c r="DJ979" s="45"/>
      <c r="DK979" s="45"/>
      <c r="DL979" s="45"/>
      <c r="DM979" s="45"/>
      <c r="DN979" s="45"/>
      <c r="DO979" s="45"/>
      <c r="DP979" s="45"/>
      <c r="DQ979" s="45"/>
      <c r="DR979" s="45"/>
      <c r="DS979" s="45"/>
      <c r="DT979" s="45"/>
      <c r="DU979" s="45"/>
      <c r="DV979" s="45"/>
      <c r="DW979" s="45"/>
      <c r="DX979" s="45"/>
      <c r="DY979" s="45"/>
      <c r="DZ979" s="45"/>
      <c r="EA979" s="45"/>
      <c r="EB979" s="45"/>
      <c r="EC979" s="45"/>
      <c r="ED979" s="45"/>
      <c r="EE979" s="45"/>
      <c r="EF979" s="45"/>
      <c r="EG979" s="45"/>
      <c r="EH979" s="45"/>
      <c r="EI979" s="45"/>
      <c r="EJ979" s="45"/>
      <c r="EK979" s="45"/>
      <c r="EL979" s="45"/>
      <c r="EM979" s="45"/>
      <c r="EN979" s="45"/>
      <c r="EO979" s="45"/>
      <c r="EP979" s="45"/>
      <c r="EQ979" s="45"/>
      <c r="ER979" s="45"/>
      <c r="ES979" s="45"/>
      <c r="ET979" s="45"/>
      <c r="EU979" s="45"/>
      <c r="EV979" s="8"/>
      <c r="EW979" s="8"/>
      <c r="EX979" s="8"/>
      <c r="EY979" s="8"/>
      <c r="EZ979" s="45"/>
      <c r="FA979" s="45"/>
      <c r="FB979" s="45"/>
      <c r="FC979" s="45"/>
      <c r="FD979" s="45"/>
      <c r="FE979" s="45"/>
      <c r="FF979" s="45"/>
      <c r="FG979" s="45"/>
      <c r="FH979" s="45"/>
      <c r="FI979" s="45"/>
      <c r="FJ979" s="45"/>
      <c r="FK979" s="45"/>
      <c r="FL979" s="45"/>
      <c r="FM979" s="45"/>
      <c r="FN979" s="45"/>
      <c r="FO979" s="45"/>
      <c r="FP979" s="45"/>
      <c r="FQ979" s="45"/>
      <c r="FR979" s="45"/>
      <c r="FS979" s="45"/>
    </row>
    <row r="980" spans="1:175" ht="15.5" x14ac:dyDescent="0.35">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c r="AE980" s="45"/>
      <c r="AF980" s="45"/>
      <c r="AG980" s="45"/>
      <c r="AH980" s="45"/>
      <c r="AI980" s="45"/>
      <c r="AJ980" s="45"/>
      <c r="AK980" s="45"/>
      <c r="AL980" s="45"/>
      <c r="AM980" s="45"/>
      <c r="AN980" s="8"/>
      <c r="AO980" s="8"/>
      <c r="AP980" s="8"/>
      <c r="AQ980" s="8"/>
      <c r="AR980" s="8"/>
      <c r="AS980" s="45"/>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45"/>
      <c r="DD980" s="45"/>
      <c r="DE980" s="45"/>
      <c r="DF980" s="45"/>
      <c r="DG980" s="45"/>
      <c r="DH980" s="45"/>
      <c r="DI980" s="45"/>
      <c r="DJ980" s="45"/>
      <c r="DK980" s="45"/>
      <c r="DL980" s="45"/>
      <c r="DM980" s="45"/>
      <c r="DN980" s="45"/>
      <c r="DO980" s="45"/>
      <c r="DP980" s="45"/>
      <c r="DQ980" s="45"/>
      <c r="DR980" s="45"/>
      <c r="DS980" s="45"/>
      <c r="DT980" s="45"/>
      <c r="DU980" s="45"/>
      <c r="DV980" s="45"/>
      <c r="DW980" s="45"/>
      <c r="DX980" s="45"/>
      <c r="DY980" s="45"/>
      <c r="DZ980" s="45"/>
      <c r="EA980" s="45"/>
      <c r="EB980" s="45"/>
      <c r="EC980" s="45"/>
      <c r="ED980" s="45"/>
      <c r="EE980" s="45"/>
      <c r="EF980" s="45"/>
      <c r="EG980" s="45"/>
      <c r="EH980" s="45"/>
      <c r="EI980" s="45"/>
      <c r="EJ980" s="45"/>
      <c r="EK980" s="45"/>
      <c r="EL980" s="45"/>
      <c r="EM980" s="45"/>
      <c r="EN980" s="45"/>
      <c r="EO980" s="45"/>
      <c r="EP980" s="45"/>
      <c r="EQ980" s="45"/>
      <c r="ER980" s="45"/>
      <c r="ES980" s="45"/>
      <c r="ET980" s="45"/>
      <c r="EU980" s="45"/>
      <c r="EV980" s="8"/>
      <c r="EW980" s="8"/>
      <c r="EX980" s="8"/>
      <c r="EY980" s="8"/>
      <c r="EZ980" s="45"/>
      <c r="FA980" s="45"/>
      <c r="FB980" s="45"/>
      <c r="FC980" s="45"/>
      <c r="FD980" s="45"/>
      <c r="FE980" s="45"/>
      <c r="FF980" s="45"/>
      <c r="FG980" s="45"/>
      <c r="FH980" s="45"/>
      <c r="FI980" s="45"/>
      <c r="FJ980" s="45"/>
      <c r="FK980" s="45"/>
      <c r="FL980" s="45"/>
      <c r="FM980" s="45"/>
      <c r="FN980" s="45"/>
      <c r="FO980" s="45"/>
      <c r="FP980" s="45"/>
      <c r="FQ980" s="45"/>
      <c r="FR980" s="45"/>
      <c r="FS980" s="45"/>
    </row>
    <row r="981" spans="1:175" ht="15.5" x14ac:dyDescent="0.35">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c r="AE981" s="45"/>
      <c r="AF981" s="45"/>
      <c r="AG981" s="45"/>
      <c r="AH981" s="45"/>
      <c r="AI981" s="45"/>
      <c r="AJ981" s="45"/>
      <c r="AK981" s="45"/>
      <c r="AL981" s="45"/>
      <c r="AM981" s="45"/>
      <c r="AN981" s="8"/>
      <c r="AO981" s="8"/>
      <c r="AP981" s="8"/>
      <c r="AQ981" s="8"/>
      <c r="AR981" s="8"/>
      <c r="AS981" s="45"/>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45"/>
      <c r="DD981" s="45"/>
      <c r="DE981" s="45"/>
      <c r="DF981" s="45"/>
      <c r="DG981" s="45"/>
      <c r="DH981" s="45"/>
      <c r="DI981" s="45"/>
      <c r="DJ981" s="45"/>
      <c r="DK981" s="45"/>
      <c r="DL981" s="45"/>
      <c r="DM981" s="45"/>
      <c r="DN981" s="45"/>
      <c r="DO981" s="45"/>
      <c r="DP981" s="45"/>
      <c r="DQ981" s="45"/>
      <c r="DR981" s="45"/>
      <c r="DS981" s="45"/>
      <c r="DT981" s="45"/>
      <c r="DU981" s="45"/>
      <c r="DV981" s="45"/>
      <c r="DW981" s="45"/>
      <c r="DX981" s="45"/>
      <c r="DY981" s="45"/>
      <c r="DZ981" s="45"/>
      <c r="EA981" s="45"/>
      <c r="EB981" s="45"/>
      <c r="EC981" s="45"/>
      <c r="ED981" s="45"/>
      <c r="EE981" s="45"/>
      <c r="EF981" s="45"/>
      <c r="EG981" s="45"/>
      <c r="EH981" s="45"/>
      <c r="EI981" s="45"/>
      <c r="EJ981" s="45"/>
      <c r="EK981" s="45"/>
      <c r="EL981" s="45"/>
      <c r="EM981" s="45"/>
      <c r="EN981" s="45"/>
      <c r="EO981" s="45"/>
      <c r="EP981" s="45"/>
      <c r="EQ981" s="45"/>
      <c r="ER981" s="45"/>
      <c r="ES981" s="45"/>
      <c r="ET981" s="45"/>
      <c r="EU981" s="45"/>
      <c r="EV981" s="8"/>
      <c r="EW981" s="8"/>
      <c r="EX981" s="8"/>
      <c r="EY981" s="8"/>
      <c r="EZ981" s="45"/>
      <c r="FA981" s="45"/>
      <c r="FB981" s="45"/>
      <c r="FC981" s="45"/>
      <c r="FD981" s="45"/>
      <c r="FE981" s="45"/>
      <c r="FF981" s="45"/>
      <c r="FG981" s="45"/>
      <c r="FH981" s="45"/>
      <c r="FI981" s="45"/>
      <c r="FJ981" s="45"/>
      <c r="FK981" s="45"/>
      <c r="FL981" s="45"/>
      <c r="FM981" s="45"/>
      <c r="FN981" s="45"/>
      <c r="FO981" s="45"/>
      <c r="FP981" s="45"/>
      <c r="FQ981" s="45"/>
      <c r="FR981" s="45"/>
      <c r="FS981" s="45"/>
    </row>
    <row r="982" spans="1:175" ht="15.5" x14ac:dyDescent="0.35">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c r="AE982" s="45"/>
      <c r="AF982" s="45"/>
      <c r="AG982" s="45"/>
      <c r="AH982" s="45"/>
      <c r="AI982" s="45"/>
      <c r="AJ982" s="45"/>
      <c r="AK982" s="45"/>
      <c r="AL982" s="45"/>
      <c r="AM982" s="45"/>
      <c r="AN982" s="8"/>
      <c r="AO982" s="8"/>
      <c r="AP982" s="8"/>
      <c r="AQ982" s="8"/>
      <c r="AR982" s="8"/>
      <c r="AS982" s="45"/>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45"/>
      <c r="DD982" s="45"/>
      <c r="DE982" s="45"/>
      <c r="DF982" s="45"/>
      <c r="DG982" s="45"/>
      <c r="DH982" s="45"/>
      <c r="DI982" s="45"/>
      <c r="DJ982" s="45"/>
      <c r="DK982" s="45"/>
      <c r="DL982" s="45"/>
      <c r="DM982" s="45"/>
      <c r="DN982" s="45"/>
      <c r="DO982" s="45"/>
      <c r="DP982" s="45"/>
      <c r="DQ982" s="45"/>
      <c r="DR982" s="45"/>
      <c r="DS982" s="45"/>
      <c r="DT982" s="45"/>
      <c r="DU982" s="45"/>
      <c r="DV982" s="45"/>
      <c r="DW982" s="45"/>
      <c r="DX982" s="45"/>
      <c r="DY982" s="45"/>
      <c r="DZ982" s="45"/>
      <c r="EA982" s="45"/>
      <c r="EB982" s="45"/>
      <c r="EC982" s="45"/>
      <c r="ED982" s="45"/>
      <c r="EE982" s="45"/>
      <c r="EF982" s="45"/>
      <c r="EG982" s="45"/>
      <c r="EH982" s="45"/>
      <c r="EI982" s="45"/>
      <c r="EJ982" s="45"/>
      <c r="EK982" s="45"/>
      <c r="EL982" s="45"/>
      <c r="EM982" s="45"/>
      <c r="EN982" s="45"/>
      <c r="EO982" s="45"/>
      <c r="EP982" s="45"/>
      <c r="EQ982" s="45"/>
      <c r="ER982" s="45"/>
      <c r="ES982" s="45"/>
      <c r="ET982" s="45"/>
      <c r="EU982" s="45"/>
      <c r="EV982" s="8"/>
      <c r="EW982" s="8"/>
      <c r="EX982" s="8"/>
      <c r="EY982" s="8"/>
      <c r="EZ982" s="45"/>
      <c r="FA982" s="45"/>
      <c r="FB982" s="45"/>
      <c r="FC982" s="45"/>
      <c r="FD982" s="45"/>
      <c r="FE982" s="45"/>
      <c r="FF982" s="45"/>
      <c r="FG982" s="45"/>
      <c r="FH982" s="45"/>
      <c r="FI982" s="45"/>
      <c r="FJ982" s="45"/>
      <c r="FK982" s="45"/>
      <c r="FL982" s="45"/>
      <c r="FM982" s="45"/>
      <c r="FN982" s="45"/>
      <c r="FO982" s="45"/>
      <c r="FP982" s="45"/>
      <c r="FQ982" s="45"/>
      <c r="FR982" s="45"/>
      <c r="FS982" s="45"/>
    </row>
    <row r="983" spans="1:175" ht="15.5" x14ac:dyDescent="0.35">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c r="AE983" s="45"/>
      <c r="AF983" s="45"/>
      <c r="AG983" s="45"/>
      <c r="AH983" s="45"/>
      <c r="AI983" s="45"/>
      <c r="AJ983" s="45"/>
      <c r="AK983" s="45"/>
      <c r="AL983" s="45"/>
      <c r="AM983" s="45"/>
      <c r="AN983" s="8"/>
      <c r="AO983" s="8"/>
      <c r="AP983" s="8"/>
      <c r="AQ983" s="8"/>
      <c r="AR983" s="8"/>
      <c r="AS983" s="45"/>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45"/>
      <c r="DD983" s="45"/>
      <c r="DE983" s="45"/>
      <c r="DF983" s="45"/>
      <c r="DG983" s="45"/>
      <c r="DH983" s="45"/>
      <c r="DI983" s="45"/>
      <c r="DJ983" s="45"/>
      <c r="DK983" s="45"/>
      <c r="DL983" s="45"/>
      <c r="DM983" s="45"/>
      <c r="DN983" s="45"/>
      <c r="DO983" s="45"/>
      <c r="DP983" s="45"/>
      <c r="DQ983" s="45"/>
      <c r="DR983" s="45"/>
      <c r="DS983" s="45"/>
      <c r="DT983" s="45"/>
      <c r="DU983" s="45"/>
      <c r="DV983" s="45"/>
      <c r="DW983" s="45"/>
      <c r="DX983" s="45"/>
      <c r="DY983" s="45"/>
      <c r="DZ983" s="45"/>
      <c r="EA983" s="45"/>
      <c r="EB983" s="45"/>
      <c r="EC983" s="45"/>
      <c r="ED983" s="45"/>
      <c r="EE983" s="45"/>
      <c r="EF983" s="45"/>
      <c r="EG983" s="45"/>
      <c r="EH983" s="45"/>
      <c r="EI983" s="45"/>
      <c r="EJ983" s="45"/>
      <c r="EK983" s="45"/>
      <c r="EL983" s="45"/>
      <c r="EM983" s="45"/>
      <c r="EN983" s="45"/>
      <c r="EO983" s="45"/>
      <c r="EP983" s="45"/>
      <c r="EQ983" s="45"/>
      <c r="ER983" s="45"/>
      <c r="ES983" s="45"/>
      <c r="ET983" s="45"/>
      <c r="EU983" s="45"/>
      <c r="EV983" s="8"/>
      <c r="EW983" s="8"/>
      <c r="EX983" s="8"/>
      <c r="EY983" s="8"/>
      <c r="EZ983" s="45"/>
      <c r="FA983" s="45"/>
      <c r="FB983" s="45"/>
      <c r="FC983" s="45"/>
      <c r="FD983" s="45"/>
      <c r="FE983" s="45"/>
      <c r="FF983" s="45"/>
      <c r="FG983" s="45"/>
      <c r="FH983" s="45"/>
      <c r="FI983" s="45"/>
      <c r="FJ983" s="45"/>
      <c r="FK983" s="45"/>
      <c r="FL983" s="45"/>
      <c r="FM983" s="45"/>
      <c r="FN983" s="45"/>
      <c r="FO983" s="45"/>
      <c r="FP983" s="45"/>
      <c r="FQ983" s="45"/>
      <c r="FR983" s="45"/>
      <c r="FS983" s="45"/>
    </row>
    <row r="984" spans="1:175" ht="15.5" x14ac:dyDescent="0.35">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c r="AE984" s="45"/>
      <c r="AF984" s="45"/>
      <c r="AG984" s="45"/>
      <c r="AH984" s="45"/>
      <c r="AI984" s="45"/>
      <c r="AJ984" s="45"/>
      <c r="AK984" s="45"/>
      <c r="AL984" s="45"/>
      <c r="AM984" s="45"/>
      <c r="AN984" s="8"/>
      <c r="AO984" s="8"/>
      <c r="AP984" s="8"/>
      <c r="AQ984" s="8"/>
      <c r="AR984" s="8"/>
      <c r="AS984" s="45"/>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45"/>
      <c r="DD984" s="45"/>
      <c r="DE984" s="45"/>
      <c r="DF984" s="45"/>
      <c r="DG984" s="45"/>
      <c r="DH984" s="45"/>
      <c r="DI984" s="45"/>
      <c r="DJ984" s="45"/>
      <c r="DK984" s="45"/>
      <c r="DL984" s="45"/>
      <c r="DM984" s="45"/>
      <c r="DN984" s="45"/>
      <c r="DO984" s="45"/>
      <c r="DP984" s="45"/>
      <c r="DQ984" s="45"/>
      <c r="DR984" s="45"/>
      <c r="DS984" s="45"/>
      <c r="DT984" s="45"/>
      <c r="DU984" s="45"/>
      <c r="DV984" s="45"/>
      <c r="DW984" s="45"/>
      <c r="DX984" s="45"/>
      <c r="DY984" s="45"/>
      <c r="DZ984" s="45"/>
      <c r="EA984" s="45"/>
      <c r="EB984" s="45"/>
      <c r="EC984" s="45"/>
      <c r="ED984" s="45"/>
      <c r="EE984" s="45"/>
      <c r="EF984" s="45"/>
      <c r="EG984" s="45"/>
      <c r="EH984" s="45"/>
      <c r="EI984" s="45"/>
      <c r="EJ984" s="45"/>
      <c r="EK984" s="45"/>
      <c r="EL984" s="45"/>
      <c r="EM984" s="45"/>
      <c r="EN984" s="45"/>
      <c r="EO984" s="45"/>
      <c r="EP984" s="45"/>
      <c r="EQ984" s="45"/>
      <c r="ER984" s="45"/>
      <c r="ES984" s="45"/>
      <c r="ET984" s="45"/>
      <c r="EU984" s="45"/>
      <c r="EV984" s="8"/>
      <c r="EW984" s="8"/>
      <c r="EX984" s="8"/>
      <c r="EY984" s="8"/>
      <c r="EZ984" s="45"/>
      <c r="FA984" s="45"/>
      <c r="FB984" s="45"/>
      <c r="FC984" s="45"/>
      <c r="FD984" s="45"/>
      <c r="FE984" s="45"/>
      <c r="FF984" s="45"/>
      <c r="FG984" s="45"/>
      <c r="FH984" s="45"/>
      <c r="FI984" s="45"/>
      <c r="FJ984" s="45"/>
      <c r="FK984" s="45"/>
      <c r="FL984" s="45"/>
      <c r="FM984" s="45"/>
      <c r="FN984" s="45"/>
      <c r="FO984" s="45"/>
      <c r="FP984" s="45"/>
      <c r="FQ984" s="45"/>
      <c r="FR984" s="45"/>
      <c r="FS984" s="45"/>
    </row>
    <row r="985" spans="1:175" ht="15.5" x14ac:dyDescent="0.35">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c r="AE985" s="45"/>
      <c r="AF985" s="45"/>
      <c r="AG985" s="45"/>
      <c r="AH985" s="45"/>
      <c r="AI985" s="45"/>
      <c r="AJ985" s="45"/>
      <c r="AK985" s="45"/>
      <c r="AL985" s="45"/>
      <c r="AM985" s="45"/>
      <c r="AN985" s="8"/>
      <c r="AO985" s="8"/>
      <c r="AP985" s="8"/>
      <c r="AQ985" s="8"/>
      <c r="AR985" s="8"/>
      <c r="AS985" s="45"/>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45"/>
      <c r="DD985" s="45"/>
      <c r="DE985" s="45"/>
      <c r="DF985" s="45"/>
      <c r="DG985" s="45"/>
      <c r="DH985" s="45"/>
      <c r="DI985" s="45"/>
      <c r="DJ985" s="45"/>
      <c r="DK985" s="45"/>
      <c r="DL985" s="45"/>
      <c r="DM985" s="45"/>
      <c r="DN985" s="45"/>
      <c r="DO985" s="45"/>
      <c r="DP985" s="45"/>
      <c r="DQ985" s="45"/>
      <c r="DR985" s="45"/>
      <c r="DS985" s="45"/>
      <c r="DT985" s="45"/>
      <c r="DU985" s="45"/>
      <c r="DV985" s="45"/>
      <c r="DW985" s="45"/>
      <c r="DX985" s="45"/>
      <c r="DY985" s="45"/>
      <c r="DZ985" s="45"/>
      <c r="EA985" s="45"/>
      <c r="EB985" s="45"/>
      <c r="EC985" s="45"/>
      <c r="ED985" s="45"/>
      <c r="EE985" s="45"/>
      <c r="EF985" s="45"/>
      <c r="EG985" s="45"/>
      <c r="EH985" s="45"/>
      <c r="EI985" s="45"/>
      <c r="EJ985" s="45"/>
      <c r="EK985" s="45"/>
      <c r="EL985" s="45"/>
      <c r="EM985" s="45"/>
      <c r="EN985" s="45"/>
      <c r="EO985" s="45"/>
      <c r="EP985" s="45"/>
      <c r="EQ985" s="45"/>
      <c r="ER985" s="45"/>
      <c r="ES985" s="45"/>
      <c r="ET985" s="45"/>
      <c r="EU985" s="45"/>
      <c r="EV985" s="8"/>
      <c r="EW985" s="8"/>
      <c r="EX985" s="8"/>
      <c r="EY985" s="8"/>
      <c r="EZ985" s="45"/>
      <c r="FA985" s="45"/>
      <c r="FB985" s="45"/>
      <c r="FC985" s="45"/>
      <c r="FD985" s="45"/>
      <c r="FE985" s="45"/>
      <c r="FF985" s="45"/>
      <c r="FG985" s="45"/>
      <c r="FH985" s="45"/>
      <c r="FI985" s="45"/>
      <c r="FJ985" s="45"/>
      <c r="FK985" s="45"/>
      <c r="FL985" s="45"/>
      <c r="FM985" s="45"/>
      <c r="FN985" s="45"/>
      <c r="FO985" s="45"/>
      <c r="FP985" s="45"/>
      <c r="FQ985" s="45"/>
      <c r="FR985" s="45"/>
      <c r="FS985" s="45"/>
    </row>
    <row r="986" spans="1:175" ht="15.5" x14ac:dyDescent="0.35">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c r="AE986" s="45"/>
      <c r="AF986" s="45"/>
      <c r="AG986" s="45"/>
      <c r="AH986" s="45"/>
      <c r="AI986" s="45"/>
      <c r="AJ986" s="45"/>
      <c r="AK986" s="45"/>
      <c r="AL986" s="45"/>
      <c r="AM986" s="45"/>
      <c r="AN986" s="8"/>
      <c r="AO986" s="8"/>
      <c r="AP986" s="8"/>
      <c r="AQ986" s="8"/>
      <c r="AR986" s="8"/>
      <c r="AS986" s="45"/>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45"/>
      <c r="DD986" s="45"/>
      <c r="DE986" s="45"/>
      <c r="DF986" s="45"/>
      <c r="DG986" s="45"/>
      <c r="DH986" s="45"/>
      <c r="DI986" s="45"/>
      <c r="DJ986" s="45"/>
      <c r="DK986" s="45"/>
      <c r="DL986" s="45"/>
      <c r="DM986" s="45"/>
      <c r="DN986" s="45"/>
      <c r="DO986" s="45"/>
      <c r="DP986" s="45"/>
      <c r="DQ986" s="45"/>
      <c r="DR986" s="45"/>
      <c r="DS986" s="45"/>
      <c r="DT986" s="45"/>
      <c r="DU986" s="45"/>
      <c r="DV986" s="45"/>
      <c r="DW986" s="45"/>
      <c r="DX986" s="45"/>
      <c r="DY986" s="45"/>
      <c r="DZ986" s="45"/>
      <c r="EA986" s="45"/>
      <c r="EB986" s="45"/>
      <c r="EC986" s="45"/>
      <c r="ED986" s="45"/>
      <c r="EE986" s="45"/>
      <c r="EF986" s="45"/>
      <c r="EG986" s="45"/>
      <c r="EH986" s="45"/>
      <c r="EI986" s="45"/>
      <c r="EJ986" s="45"/>
      <c r="EK986" s="45"/>
      <c r="EL986" s="45"/>
      <c r="EM986" s="45"/>
      <c r="EN986" s="45"/>
      <c r="EO986" s="45"/>
      <c r="EP986" s="45"/>
      <c r="EQ986" s="45"/>
      <c r="ER986" s="45"/>
      <c r="ES986" s="45"/>
      <c r="ET986" s="45"/>
      <c r="EU986" s="45"/>
      <c r="EV986" s="8"/>
      <c r="EW986" s="8"/>
      <c r="EX986" s="8"/>
      <c r="EY986" s="8"/>
      <c r="EZ986" s="45"/>
      <c r="FA986" s="45"/>
      <c r="FB986" s="45"/>
      <c r="FC986" s="45"/>
      <c r="FD986" s="45"/>
      <c r="FE986" s="45"/>
      <c r="FF986" s="45"/>
      <c r="FG986" s="45"/>
      <c r="FH986" s="45"/>
      <c r="FI986" s="45"/>
      <c r="FJ986" s="45"/>
      <c r="FK986" s="45"/>
      <c r="FL986" s="45"/>
      <c r="FM986" s="45"/>
      <c r="FN986" s="45"/>
      <c r="FO986" s="45"/>
      <c r="FP986" s="45"/>
      <c r="FQ986" s="45"/>
      <c r="FR986" s="45"/>
      <c r="FS986" s="45"/>
    </row>
    <row r="987" spans="1:175" ht="15.5" x14ac:dyDescent="0.35">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c r="AE987" s="45"/>
      <c r="AF987" s="45"/>
      <c r="AG987" s="45"/>
      <c r="AH987" s="45"/>
      <c r="AI987" s="45"/>
      <c r="AJ987" s="45"/>
      <c r="AK987" s="45"/>
      <c r="AL987" s="45"/>
      <c r="AM987" s="45"/>
      <c r="AN987" s="8"/>
      <c r="AO987" s="8"/>
      <c r="AP987" s="8"/>
      <c r="AQ987" s="8"/>
      <c r="AR987" s="8"/>
      <c r="AS987" s="45"/>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45"/>
      <c r="DD987" s="45"/>
      <c r="DE987" s="45"/>
      <c r="DF987" s="45"/>
      <c r="DG987" s="45"/>
      <c r="DH987" s="45"/>
      <c r="DI987" s="45"/>
      <c r="DJ987" s="45"/>
      <c r="DK987" s="45"/>
      <c r="DL987" s="45"/>
      <c r="DM987" s="45"/>
      <c r="DN987" s="45"/>
      <c r="DO987" s="45"/>
      <c r="DP987" s="45"/>
      <c r="DQ987" s="45"/>
      <c r="DR987" s="45"/>
      <c r="DS987" s="45"/>
      <c r="DT987" s="45"/>
      <c r="DU987" s="45"/>
      <c r="DV987" s="45"/>
      <c r="DW987" s="45"/>
      <c r="DX987" s="45"/>
      <c r="DY987" s="45"/>
      <c r="DZ987" s="45"/>
      <c r="EA987" s="45"/>
      <c r="EB987" s="45"/>
      <c r="EC987" s="45"/>
      <c r="ED987" s="45"/>
      <c r="EE987" s="45"/>
      <c r="EF987" s="45"/>
      <c r="EG987" s="45"/>
      <c r="EH987" s="45"/>
      <c r="EI987" s="45"/>
      <c r="EJ987" s="45"/>
      <c r="EK987" s="45"/>
      <c r="EL987" s="45"/>
      <c r="EM987" s="45"/>
      <c r="EN987" s="45"/>
      <c r="EO987" s="45"/>
      <c r="EP987" s="45"/>
      <c r="EQ987" s="45"/>
      <c r="ER987" s="45"/>
      <c r="ES987" s="45"/>
      <c r="ET987" s="45"/>
      <c r="EU987" s="45"/>
      <c r="EV987" s="8"/>
      <c r="EW987" s="8"/>
      <c r="EX987" s="8"/>
      <c r="EY987" s="8"/>
      <c r="EZ987" s="45"/>
      <c r="FA987" s="45"/>
      <c r="FB987" s="45"/>
      <c r="FC987" s="45"/>
      <c r="FD987" s="45"/>
      <c r="FE987" s="45"/>
      <c r="FF987" s="45"/>
      <c r="FG987" s="45"/>
      <c r="FH987" s="45"/>
      <c r="FI987" s="45"/>
      <c r="FJ987" s="45"/>
      <c r="FK987" s="45"/>
      <c r="FL987" s="45"/>
      <c r="FM987" s="45"/>
      <c r="FN987" s="45"/>
      <c r="FO987" s="45"/>
      <c r="FP987" s="45"/>
      <c r="FQ987" s="45"/>
      <c r="FR987" s="45"/>
      <c r="FS987" s="45"/>
    </row>
    <row r="988" spans="1:175" ht="15.5" x14ac:dyDescent="0.35">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c r="AE988" s="45"/>
      <c r="AF988" s="45"/>
      <c r="AG988" s="45"/>
      <c r="AH988" s="45"/>
      <c r="AI988" s="45"/>
      <c r="AJ988" s="45"/>
      <c r="AK988" s="45"/>
      <c r="AL988" s="45"/>
      <c r="AM988" s="45"/>
      <c r="AN988" s="8"/>
      <c r="AO988" s="8"/>
      <c r="AP988" s="8"/>
      <c r="AQ988" s="8"/>
      <c r="AR988" s="8"/>
      <c r="AS988" s="45"/>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45"/>
      <c r="DD988" s="45"/>
      <c r="DE988" s="45"/>
      <c r="DF988" s="45"/>
      <c r="DG988" s="45"/>
      <c r="DH988" s="45"/>
      <c r="DI988" s="45"/>
      <c r="DJ988" s="45"/>
      <c r="DK988" s="45"/>
      <c r="DL988" s="45"/>
      <c r="DM988" s="45"/>
      <c r="DN988" s="45"/>
      <c r="DO988" s="45"/>
      <c r="DP988" s="45"/>
      <c r="DQ988" s="45"/>
      <c r="DR988" s="45"/>
      <c r="DS988" s="45"/>
      <c r="DT988" s="45"/>
      <c r="DU988" s="45"/>
      <c r="DV988" s="45"/>
      <c r="DW988" s="45"/>
      <c r="DX988" s="45"/>
      <c r="DY988" s="45"/>
      <c r="DZ988" s="45"/>
      <c r="EA988" s="45"/>
      <c r="EB988" s="45"/>
      <c r="EC988" s="45"/>
      <c r="ED988" s="45"/>
      <c r="EE988" s="45"/>
      <c r="EF988" s="45"/>
      <c r="EG988" s="45"/>
      <c r="EH988" s="45"/>
      <c r="EI988" s="45"/>
      <c r="EJ988" s="45"/>
      <c r="EK988" s="45"/>
      <c r="EL988" s="45"/>
      <c r="EM988" s="45"/>
      <c r="EN988" s="45"/>
      <c r="EO988" s="45"/>
      <c r="EP988" s="45"/>
      <c r="EQ988" s="45"/>
      <c r="ER988" s="45"/>
      <c r="ES988" s="45"/>
      <c r="ET988" s="45"/>
      <c r="EU988" s="45"/>
      <c r="EV988" s="8"/>
      <c r="EW988" s="8"/>
      <c r="EX988" s="8"/>
      <c r="EY988" s="8"/>
      <c r="EZ988" s="45"/>
      <c r="FA988" s="45"/>
      <c r="FB988" s="45"/>
      <c r="FC988" s="45"/>
      <c r="FD988" s="45"/>
      <c r="FE988" s="45"/>
      <c r="FF988" s="45"/>
      <c r="FG988" s="45"/>
      <c r="FH988" s="45"/>
      <c r="FI988" s="45"/>
      <c r="FJ988" s="45"/>
      <c r="FK988" s="45"/>
      <c r="FL988" s="45"/>
      <c r="FM988" s="45"/>
      <c r="FN988" s="45"/>
      <c r="FO988" s="45"/>
      <c r="FP988" s="45"/>
      <c r="FQ988" s="45"/>
      <c r="FR988" s="45"/>
      <c r="FS988" s="45"/>
    </row>
    <row r="989" spans="1:175" ht="15.5" x14ac:dyDescent="0.35">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c r="AE989" s="45"/>
      <c r="AF989" s="45"/>
      <c r="AG989" s="45"/>
      <c r="AH989" s="45"/>
      <c r="AI989" s="45"/>
      <c r="AJ989" s="45"/>
      <c r="AK989" s="45"/>
      <c r="AL989" s="45"/>
      <c r="AM989" s="45"/>
      <c r="AN989" s="8"/>
      <c r="AO989" s="8"/>
      <c r="AP989" s="8"/>
      <c r="AQ989" s="8"/>
      <c r="AR989" s="8"/>
      <c r="AS989" s="45"/>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45"/>
      <c r="DD989" s="45"/>
      <c r="DE989" s="45"/>
      <c r="DF989" s="45"/>
      <c r="DG989" s="45"/>
      <c r="DH989" s="45"/>
      <c r="DI989" s="45"/>
      <c r="DJ989" s="45"/>
      <c r="DK989" s="45"/>
      <c r="DL989" s="45"/>
      <c r="DM989" s="45"/>
      <c r="DN989" s="45"/>
      <c r="DO989" s="45"/>
      <c r="DP989" s="45"/>
      <c r="DQ989" s="45"/>
      <c r="DR989" s="45"/>
      <c r="DS989" s="45"/>
      <c r="DT989" s="45"/>
      <c r="DU989" s="45"/>
      <c r="DV989" s="45"/>
      <c r="DW989" s="45"/>
      <c r="DX989" s="45"/>
      <c r="DY989" s="45"/>
      <c r="DZ989" s="45"/>
      <c r="EA989" s="45"/>
      <c r="EB989" s="45"/>
      <c r="EC989" s="45"/>
      <c r="ED989" s="45"/>
      <c r="EE989" s="45"/>
      <c r="EF989" s="45"/>
      <c r="EG989" s="45"/>
      <c r="EH989" s="45"/>
      <c r="EI989" s="45"/>
      <c r="EJ989" s="45"/>
      <c r="EK989" s="45"/>
      <c r="EL989" s="45"/>
      <c r="EM989" s="45"/>
      <c r="EN989" s="45"/>
      <c r="EO989" s="45"/>
      <c r="EP989" s="45"/>
      <c r="EQ989" s="45"/>
      <c r="ER989" s="45"/>
      <c r="ES989" s="45"/>
      <c r="ET989" s="45"/>
      <c r="EU989" s="45"/>
      <c r="EV989" s="8"/>
      <c r="EW989" s="8"/>
      <c r="EX989" s="8"/>
      <c r="EY989" s="8"/>
      <c r="EZ989" s="45"/>
      <c r="FA989" s="45"/>
      <c r="FB989" s="45"/>
      <c r="FC989" s="45"/>
      <c r="FD989" s="45"/>
      <c r="FE989" s="45"/>
      <c r="FF989" s="45"/>
      <c r="FG989" s="45"/>
      <c r="FH989" s="45"/>
      <c r="FI989" s="45"/>
      <c r="FJ989" s="45"/>
      <c r="FK989" s="45"/>
      <c r="FL989" s="45"/>
      <c r="FM989" s="45"/>
      <c r="FN989" s="45"/>
      <c r="FO989" s="45"/>
      <c r="FP989" s="45"/>
      <c r="FQ989" s="45"/>
      <c r="FR989" s="45"/>
      <c r="FS989" s="45"/>
    </row>
    <row r="990" spans="1:175" ht="15.5" x14ac:dyDescent="0.35">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c r="AE990" s="45"/>
      <c r="AF990" s="45"/>
      <c r="AG990" s="45"/>
      <c r="AH990" s="45"/>
      <c r="AI990" s="45"/>
      <c r="AJ990" s="45"/>
      <c r="AK990" s="45"/>
      <c r="AL990" s="45"/>
      <c r="AM990" s="45"/>
      <c r="AN990" s="8"/>
      <c r="AO990" s="8"/>
      <c r="AP990" s="8"/>
      <c r="AQ990" s="8"/>
      <c r="AR990" s="8"/>
      <c r="AS990" s="45"/>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45"/>
      <c r="DD990" s="45"/>
      <c r="DE990" s="45"/>
      <c r="DF990" s="45"/>
      <c r="DG990" s="45"/>
      <c r="DH990" s="45"/>
      <c r="DI990" s="45"/>
      <c r="DJ990" s="45"/>
      <c r="DK990" s="45"/>
      <c r="DL990" s="45"/>
      <c r="DM990" s="45"/>
      <c r="DN990" s="45"/>
      <c r="DO990" s="45"/>
      <c r="DP990" s="45"/>
      <c r="DQ990" s="45"/>
      <c r="DR990" s="45"/>
      <c r="DS990" s="45"/>
      <c r="DT990" s="45"/>
      <c r="DU990" s="45"/>
      <c r="DV990" s="45"/>
      <c r="DW990" s="45"/>
      <c r="DX990" s="45"/>
      <c r="DY990" s="45"/>
      <c r="DZ990" s="45"/>
      <c r="EA990" s="45"/>
      <c r="EB990" s="45"/>
      <c r="EC990" s="45"/>
      <c r="ED990" s="45"/>
      <c r="EE990" s="45"/>
      <c r="EF990" s="45"/>
      <c r="EG990" s="45"/>
      <c r="EH990" s="45"/>
      <c r="EI990" s="45"/>
      <c r="EJ990" s="45"/>
      <c r="EK990" s="45"/>
      <c r="EL990" s="45"/>
      <c r="EM990" s="45"/>
      <c r="EN990" s="45"/>
      <c r="EO990" s="45"/>
      <c r="EP990" s="45"/>
      <c r="EQ990" s="45"/>
      <c r="ER990" s="45"/>
      <c r="ES990" s="45"/>
      <c r="ET990" s="45"/>
      <c r="EU990" s="45"/>
      <c r="EV990" s="8"/>
      <c r="EW990" s="8"/>
      <c r="EX990" s="8"/>
      <c r="EY990" s="8"/>
      <c r="EZ990" s="45"/>
      <c r="FA990" s="45"/>
      <c r="FB990" s="45"/>
      <c r="FC990" s="45"/>
      <c r="FD990" s="45"/>
      <c r="FE990" s="45"/>
      <c r="FF990" s="45"/>
      <c r="FG990" s="45"/>
      <c r="FH990" s="45"/>
      <c r="FI990" s="45"/>
      <c r="FJ990" s="45"/>
      <c r="FK990" s="45"/>
      <c r="FL990" s="45"/>
      <c r="FM990" s="45"/>
      <c r="FN990" s="45"/>
      <c r="FO990" s="45"/>
      <c r="FP990" s="45"/>
      <c r="FQ990" s="45"/>
      <c r="FR990" s="45"/>
      <c r="FS990" s="45"/>
    </row>
    <row r="991" spans="1:175" ht="15.5" x14ac:dyDescent="0.35">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c r="AE991" s="45"/>
      <c r="AF991" s="45"/>
      <c r="AG991" s="45"/>
      <c r="AH991" s="45"/>
      <c r="AI991" s="45"/>
      <c r="AJ991" s="45"/>
      <c r="AK991" s="45"/>
      <c r="AL991" s="45"/>
      <c r="AM991" s="45"/>
      <c r="AN991" s="8"/>
      <c r="AO991" s="8"/>
      <c r="AP991" s="8"/>
      <c r="AQ991" s="8"/>
      <c r="AR991" s="8"/>
      <c r="AS991" s="45"/>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45"/>
      <c r="DD991" s="45"/>
      <c r="DE991" s="45"/>
      <c r="DF991" s="45"/>
      <c r="DG991" s="45"/>
      <c r="DH991" s="45"/>
      <c r="DI991" s="45"/>
      <c r="DJ991" s="45"/>
      <c r="DK991" s="45"/>
      <c r="DL991" s="45"/>
      <c r="DM991" s="45"/>
      <c r="DN991" s="45"/>
      <c r="DO991" s="45"/>
      <c r="DP991" s="45"/>
      <c r="DQ991" s="45"/>
      <c r="DR991" s="45"/>
      <c r="DS991" s="45"/>
      <c r="DT991" s="45"/>
      <c r="DU991" s="45"/>
      <c r="DV991" s="45"/>
      <c r="DW991" s="45"/>
      <c r="DX991" s="45"/>
      <c r="DY991" s="45"/>
      <c r="DZ991" s="45"/>
      <c r="EA991" s="45"/>
      <c r="EB991" s="45"/>
      <c r="EC991" s="45"/>
      <c r="ED991" s="45"/>
      <c r="EE991" s="45"/>
      <c r="EF991" s="45"/>
      <c r="EG991" s="45"/>
      <c r="EH991" s="45"/>
      <c r="EI991" s="45"/>
      <c r="EJ991" s="45"/>
      <c r="EK991" s="45"/>
      <c r="EL991" s="45"/>
      <c r="EM991" s="45"/>
      <c r="EN991" s="45"/>
      <c r="EO991" s="45"/>
      <c r="EP991" s="45"/>
      <c r="EQ991" s="45"/>
      <c r="ER991" s="45"/>
      <c r="ES991" s="45"/>
      <c r="ET991" s="45"/>
      <c r="EU991" s="45"/>
      <c r="EV991" s="8"/>
      <c r="EW991" s="8"/>
      <c r="EX991" s="8"/>
      <c r="EY991" s="8"/>
      <c r="EZ991" s="45"/>
      <c r="FA991" s="45"/>
      <c r="FB991" s="45"/>
      <c r="FC991" s="45"/>
      <c r="FD991" s="45"/>
      <c r="FE991" s="45"/>
      <c r="FF991" s="45"/>
      <c r="FG991" s="45"/>
      <c r="FH991" s="45"/>
      <c r="FI991" s="45"/>
      <c r="FJ991" s="45"/>
      <c r="FK991" s="45"/>
      <c r="FL991" s="45"/>
      <c r="FM991" s="45"/>
      <c r="FN991" s="45"/>
      <c r="FO991" s="45"/>
      <c r="FP991" s="45"/>
      <c r="FQ991" s="45"/>
      <c r="FR991" s="45"/>
      <c r="FS991" s="45"/>
    </row>
    <row r="992" spans="1:175" ht="15.5" x14ac:dyDescent="0.35">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c r="AE992" s="45"/>
      <c r="AF992" s="45"/>
      <c r="AG992" s="45"/>
      <c r="AH992" s="45"/>
      <c r="AI992" s="45"/>
      <c r="AJ992" s="45"/>
      <c r="AK992" s="45"/>
      <c r="AL992" s="45"/>
      <c r="AM992" s="45"/>
      <c r="AN992" s="8"/>
      <c r="AO992" s="8"/>
      <c r="AP992" s="8"/>
      <c r="AQ992" s="8"/>
      <c r="AR992" s="8"/>
      <c r="AS992" s="45"/>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45"/>
      <c r="DD992" s="45"/>
      <c r="DE992" s="45"/>
      <c r="DF992" s="45"/>
      <c r="DG992" s="45"/>
      <c r="DH992" s="45"/>
      <c r="DI992" s="45"/>
      <c r="DJ992" s="45"/>
      <c r="DK992" s="45"/>
      <c r="DL992" s="45"/>
      <c r="DM992" s="45"/>
      <c r="DN992" s="45"/>
      <c r="DO992" s="45"/>
      <c r="DP992" s="45"/>
      <c r="DQ992" s="45"/>
      <c r="DR992" s="45"/>
      <c r="DS992" s="45"/>
      <c r="DT992" s="45"/>
      <c r="DU992" s="45"/>
      <c r="DV992" s="45"/>
      <c r="DW992" s="45"/>
      <c r="DX992" s="45"/>
      <c r="DY992" s="45"/>
      <c r="DZ992" s="45"/>
      <c r="EA992" s="45"/>
      <c r="EB992" s="45"/>
      <c r="EC992" s="45"/>
      <c r="ED992" s="45"/>
      <c r="EE992" s="45"/>
      <c r="EF992" s="45"/>
      <c r="EG992" s="45"/>
      <c r="EH992" s="45"/>
      <c r="EI992" s="45"/>
      <c r="EJ992" s="45"/>
      <c r="EK992" s="45"/>
      <c r="EL992" s="45"/>
      <c r="EM992" s="45"/>
      <c r="EN992" s="45"/>
      <c r="EO992" s="45"/>
      <c r="EP992" s="45"/>
      <c r="EQ992" s="45"/>
      <c r="ER992" s="45"/>
      <c r="ES992" s="45"/>
      <c r="ET992" s="45"/>
      <c r="EU992" s="45"/>
      <c r="EV992" s="8"/>
      <c r="EW992" s="8"/>
      <c r="EX992" s="8"/>
      <c r="EY992" s="8"/>
      <c r="EZ992" s="45"/>
      <c r="FA992" s="45"/>
      <c r="FB992" s="45"/>
      <c r="FC992" s="45"/>
      <c r="FD992" s="45"/>
      <c r="FE992" s="45"/>
      <c r="FF992" s="45"/>
      <c r="FG992" s="45"/>
      <c r="FH992" s="45"/>
      <c r="FI992" s="45"/>
      <c r="FJ992" s="45"/>
      <c r="FK992" s="45"/>
      <c r="FL992" s="45"/>
      <c r="FM992" s="45"/>
      <c r="FN992" s="45"/>
      <c r="FO992" s="45"/>
      <c r="FP992" s="45"/>
      <c r="FQ992" s="45"/>
      <c r="FR992" s="45"/>
      <c r="FS992" s="45"/>
    </row>
    <row r="993" spans="1:175" ht="15.5" x14ac:dyDescent="0.35">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c r="AE993" s="45"/>
      <c r="AF993" s="45"/>
      <c r="AG993" s="45"/>
      <c r="AH993" s="45"/>
      <c r="AI993" s="45"/>
      <c r="AJ993" s="45"/>
      <c r="AK993" s="45"/>
      <c r="AL993" s="45"/>
      <c r="AM993" s="45"/>
      <c r="AN993" s="8"/>
      <c r="AO993" s="8"/>
      <c r="AP993" s="8"/>
      <c r="AQ993" s="8"/>
      <c r="AR993" s="8"/>
      <c r="AS993" s="45"/>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45"/>
      <c r="DD993" s="45"/>
      <c r="DE993" s="45"/>
      <c r="DF993" s="45"/>
      <c r="DG993" s="45"/>
      <c r="DH993" s="45"/>
      <c r="DI993" s="45"/>
      <c r="DJ993" s="45"/>
      <c r="DK993" s="45"/>
      <c r="DL993" s="45"/>
      <c r="DM993" s="45"/>
      <c r="DN993" s="45"/>
      <c r="DO993" s="45"/>
      <c r="DP993" s="45"/>
      <c r="DQ993" s="45"/>
      <c r="DR993" s="45"/>
      <c r="DS993" s="45"/>
      <c r="DT993" s="45"/>
      <c r="DU993" s="45"/>
      <c r="DV993" s="45"/>
      <c r="DW993" s="45"/>
      <c r="DX993" s="45"/>
      <c r="DY993" s="45"/>
      <c r="DZ993" s="45"/>
      <c r="EA993" s="45"/>
      <c r="EB993" s="45"/>
      <c r="EC993" s="45"/>
      <c r="ED993" s="45"/>
      <c r="EE993" s="45"/>
      <c r="EF993" s="45"/>
      <c r="EG993" s="45"/>
      <c r="EH993" s="45"/>
      <c r="EI993" s="45"/>
      <c r="EJ993" s="45"/>
      <c r="EK993" s="45"/>
      <c r="EL993" s="45"/>
      <c r="EM993" s="45"/>
      <c r="EN993" s="45"/>
      <c r="EO993" s="45"/>
      <c r="EP993" s="45"/>
      <c r="EQ993" s="45"/>
      <c r="ER993" s="45"/>
      <c r="ES993" s="45"/>
      <c r="ET993" s="45"/>
      <c r="EU993" s="45"/>
      <c r="EV993" s="8"/>
      <c r="EW993" s="8"/>
      <c r="EX993" s="8"/>
      <c r="EY993" s="8"/>
      <c r="EZ993" s="45"/>
      <c r="FA993" s="45"/>
      <c r="FB993" s="45"/>
      <c r="FC993" s="45"/>
      <c r="FD993" s="45"/>
      <c r="FE993" s="45"/>
      <c r="FF993" s="45"/>
      <c r="FG993" s="45"/>
      <c r="FH993" s="45"/>
      <c r="FI993" s="45"/>
      <c r="FJ993" s="45"/>
      <c r="FK993" s="45"/>
      <c r="FL993" s="45"/>
      <c r="FM993" s="45"/>
      <c r="FN993" s="45"/>
      <c r="FO993" s="45"/>
      <c r="FP993" s="45"/>
      <c r="FQ993" s="45"/>
      <c r="FR993" s="45"/>
      <c r="FS993" s="45"/>
    </row>
    <row r="994" spans="1:175" ht="15.5" x14ac:dyDescent="0.35">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c r="AE994" s="45"/>
      <c r="AF994" s="45"/>
      <c r="AG994" s="45"/>
      <c r="AH994" s="45"/>
      <c r="AI994" s="45"/>
      <c r="AJ994" s="45"/>
      <c r="AK994" s="45"/>
      <c r="AL994" s="45"/>
      <c r="AM994" s="45"/>
      <c r="AN994" s="8"/>
      <c r="AO994" s="8"/>
      <c r="AP994" s="8"/>
      <c r="AQ994" s="8"/>
      <c r="AR994" s="8"/>
      <c r="AS994" s="45"/>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45"/>
      <c r="DD994" s="45"/>
      <c r="DE994" s="45"/>
      <c r="DF994" s="45"/>
      <c r="DG994" s="45"/>
      <c r="DH994" s="45"/>
      <c r="DI994" s="45"/>
      <c r="DJ994" s="45"/>
      <c r="DK994" s="45"/>
      <c r="DL994" s="45"/>
      <c r="DM994" s="45"/>
      <c r="DN994" s="45"/>
      <c r="DO994" s="45"/>
      <c r="DP994" s="45"/>
      <c r="DQ994" s="45"/>
      <c r="DR994" s="45"/>
      <c r="DS994" s="45"/>
      <c r="DT994" s="45"/>
      <c r="DU994" s="45"/>
      <c r="DV994" s="45"/>
      <c r="DW994" s="45"/>
      <c r="DX994" s="45"/>
      <c r="DY994" s="45"/>
      <c r="DZ994" s="45"/>
      <c r="EA994" s="45"/>
      <c r="EB994" s="45"/>
      <c r="EC994" s="45"/>
      <c r="ED994" s="45"/>
      <c r="EE994" s="45"/>
      <c r="EF994" s="45"/>
      <c r="EG994" s="45"/>
      <c r="EH994" s="45"/>
      <c r="EI994" s="45"/>
      <c r="EJ994" s="45"/>
      <c r="EK994" s="45"/>
      <c r="EL994" s="45"/>
      <c r="EM994" s="45"/>
      <c r="EN994" s="45"/>
      <c r="EO994" s="45"/>
      <c r="EP994" s="45"/>
      <c r="EQ994" s="45"/>
      <c r="ER994" s="45"/>
      <c r="ES994" s="45"/>
      <c r="ET994" s="45"/>
      <c r="EU994" s="45"/>
      <c r="EV994" s="8"/>
      <c r="EW994" s="8"/>
      <c r="EX994" s="8"/>
      <c r="EY994" s="8"/>
      <c r="EZ994" s="45"/>
      <c r="FA994" s="45"/>
      <c r="FB994" s="45"/>
      <c r="FC994" s="45"/>
      <c r="FD994" s="45"/>
      <c r="FE994" s="45"/>
      <c r="FF994" s="45"/>
      <c r="FG994" s="45"/>
      <c r="FH994" s="45"/>
      <c r="FI994" s="45"/>
      <c r="FJ994" s="45"/>
      <c r="FK994" s="45"/>
      <c r="FL994" s="45"/>
      <c r="FM994" s="45"/>
      <c r="FN994" s="45"/>
      <c r="FO994" s="45"/>
      <c r="FP994" s="45"/>
      <c r="FQ994" s="45"/>
      <c r="FR994" s="45"/>
      <c r="FS994" s="45"/>
    </row>
    <row r="995" spans="1:175" ht="15.5" x14ac:dyDescent="0.35">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c r="AE995" s="45"/>
      <c r="AF995" s="45"/>
      <c r="AG995" s="45"/>
      <c r="AH995" s="45"/>
      <c r="AI995" s="45"/>
      <c r="AJ995" s="45"/>
      <c r="AK995" s="45"/>
      <c r="AL995" s="45"/>
      <c r="AM995" s="45"/>
      <c r="AN995" s="8"/>
      <c r="AO995" s="8"/>
      <c r="AP995" s="8"/>
      <c r="AQ995" s="8"/>
      <c r="AR995" s="8"/>
      <c r="AS995" s="45"/>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45"/>
      <c r="DD995" s="45"/>
      <c r="DE995" s="45"/>
      <c r="DF995" s="45"/>
      <c r="DG995" s="45"/>
      <c r="DH995" s="45"/>
      <c r="DI995" s="45"/>
      <c r="DJ995" s="45"/>
      <c r="DK995" s="45"/>
      <c r="DL995" s="45"/>
      <c r="DM995" s="45"/>
      <c r="DN995" s="45"/>
      <c r="DO995" s="45"/>
      <c r="DP995" s="45"/>
      <c r="DQ995" s="45"/>
      <c r="DR995" s="45"/>
      <c r="DS995" s="45"/>
      <c r="DT995" s="45"/>
      <c r="DU995" s="45"/>
      <c r="DV995" s="45"/>
      <c r="DW995" s="45"/>
      <c r="DX995" s="45"/>
      <c r="DY995" s="45"/>
      <c r="DZ995" s="45"/>
      <c r="EA995" s="45"/>
      <c r="EB995" s="45"/>
      <c r="EC995" s="45"/>
      <c r="ED995" s="45"/>
      <c r="EE995" s="45"/>
      <c r="EF995" s="45"/>
      <c r="EG995" s="45"/>
      <c r="EH995" s="45"/>
      <c r="EI995" s="45"/>
      <c r="EJ995" s="45"/>
      <c r="EK995" s="45"/>
      <c r="EL995" s="45"/>
      <c r="EM995" s="45"/>
      <c r="EN995" s="45"/>
      <c r="EO995" s="45"/>
      <c r="EP995" s="45"/>
      <c r="EQ995" s="45"/>
      <c r="ER995" s="45"/>
      <c r="ES995" s="45"/>
      <c r="ET995" s="45"/>
      <c r="EU995" s="45"/>
      <c r="EV995" s="8"/>
      <c r="EW995" s="8"/>
      <c r="EX995" s="8"/>
      <c r="EY995" s="8"/>
      <c r="EZ995" s="45"/>
      <c r="FA995" s="45"/>
      <c r="FB995" s="45"/>
      <c r="FC995" s="45"/>
      <c r="FD995" s="45"/>
      <c r="FE995" s="45"/>
      <c r="FF995" s="45"/>
      <c r="FG995" s="45"/>
      <c r="FH995" s="45"/>
      <c r="FI995" s="45"/>
      <c r="FJ995" s="45"/>
      <c r="FK995" s="45"/>
      <c r="FL995" s="45"/>
      <c r="FM995" s="45"/>
      <c r="FN995" s="45"/>
      <c r="FO995" s="45"/>
      <c r="FP995" s="45"/>
      <c r="FQ995" s="45"/>
      <c r="FR995" s="45"/>
      <c r="FS995" s="45"/>
    </row>
    <row r="996" spans="1:175" ht="15.5" x14ac:dyDescent="0.35">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c r="AE996" s="45"/>
      <c r="AF996" s="45"/>
      <c r="AG996" s="45"/>
      <c r="AH996" s="45"/>
      <c r="AI996" s="45"/>
      <c r="AJ996" s="45"/>
      <c r="AK996" s="45"/>
      <c r="AL996" s="45"/>
      <c r="AM996" s="45"/>
      <c r="AN996" s="8"/>
      <c r="AO996" s="8"/>
      <c r="AP996" s="8"/>
      <c r="AQ996" s="8"/>
      <c r="AR996" s="8"/>
      <c r="AS996" s="45"/>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45"/>
      <c r="DD996" s="45"/>
      <c r="DE996" s="45"/>
      <c r="DF996" s="45"/>
      <c r="DG996" s="45"/>
      <c r="DH996" s="45"/>
      <c r="DI996" s="45"/>
      <c r="DJ996" s="45"/>
      <c r="DK996" s="45"/>
      <c r="DL996" s="45"/>
      <c r="DM996" s="45"/>
      <c r="DN996" s="45"/>
      <c r="DO996" s="45"/>
      <c r="DP996" s="45"/>
      <c r="DQ996" s="45"/>
      <c r="DR996" s="45"/>
      <c r="DS996" s="45"/>
      <c r="DT996" s="45"/>
      <c r="DU996" s="45"/>
      <c r="DV996" s="45"/>
      <c r="DW996" s="45"/>
      <c r="DX996" s="45"/>
      <c r="DY996" s="45"/>
      <c r="DZ996" s="45"/>
      <c r="EA996" s="45"/>
      <c r="EB996" s="45"/>
      <c r="EC996" s="45"/>
      <c r="ED996" s="45"/>
      <c r="EE996" s="45"/>
      <c r="EF996" s="45"/>
      <c r="EG996" s="45"/>
      <c r="EH996" s="45"/>
      <c r="EI996" s="45"/>
      <c r="EJ996" s="45"/>
      <c r="EK996" s="45"/>
      <c r="EL996" s="45"/>
      <c r="EM996" s="45"/>
      <c r="EN996" s="45"/>
      <c r="EO996" s="45"/>
      <c r="EP996" s="45"/>
      <c r="EQ996" s="45"/>
      <c r="ER996" s="45"/>
      <c r="ES996" s="45"/>
      <c r="ET996" s="45"/>
      <c r="EU996" s="45"/>
      <c r="EV996" s="8"/>
      <c r="EW996" s="8"/>
      <c r="EX996" s="8"/>
      <c r="EY996" s="8"/>
      <c r="EZ996" s="45"/>
      <c r="FA996" s="45"/>
      <c r="FB996" s="45"/>
      <c r="FC996" s="45"/>
      <c r="FD996" s="45"/>
      <c r="FE996" s="45"/>
      <c r="FF996" s="45"/>
      <c r="FG996" s="45"/>
      <c r="FH996" s="45"/>
      <c r="FI996" s="45"/>
      <c r="FJ996" s="45"/>
      <c r="FK996" s="45"/>
      <c r="FL996" s="45"/>
      <c r="FM996" s="45"/>
      <c r="FN996" s="45"/>
      <c r="FO996" s="45"/>
      <c r="FP996" s="45"/>
      <c r="FQ996" s="45"/>
      <c r="FR996" s="45"/>
      <c r="FS996" s="45"/>
    </row>
    <row r="997" spans="1:175" ht="15.5" x14ac:dyDescent="0.35">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c r="AE997" s="45"/>
      <c r="AF997" s="45"/>
      <c r="AG997" s="45"/>
      <c r="AH997" s="45"/>
      <c r="AI997" s="45"/>
      <c r="AJ997" s="45"/>
      <c r="AK997" s="45"/>
      <c r="AL997" s="45"/>
      <c r="AM997" s="45"/>
      <c r="AN997" s="8"/>
      <c r="AO997" s="8"/>
      <c r="AP997" s="8"/>
      <c r="AQ997" s="8"/>
      <c r="AR997" s="8"/>
      <c r="AS997" s="45"/>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45"/>
      <c r="DD997" s="45"/>
      <c r="DE997" s="45"/>
      <c r="DF997" s="45"/>
      <c r="DG997" s="45"/>
      <c r="DH997" s="45"/>
      <c r="DI997" s="45"/>
      <c r="DJ997" s="45"/>
      <c r="DK997" s="45"/>
      <c r="DL997" s="45"/>
      <c r="DM997" s="45"/>
      <c r="DN997" s="45"/>
      <c r="DO997" s="45"/>
      <c r="DP997" s="45"/>
      <c r="DQ997" s="45"/>
      <c r="DR997" s="45"/>
      <c r="DS997" s="45"/>
      <c r="DT997" s="45"/>
      <c r="DU997" s="45"/>
      <c r="DV997" s="45"/>
      <c r="DW997" s="45"/>
      <c r="DX997" s="45"/>
      <c r="DY997" s="45"/>
      <c r="DZ997" s="45"/>
      <c r="EA997" s="45"/>
      <c r="EB997" s="45"/>
      <c r="EC997" s="45"/>
      <c r="ED997" s="45"/>
      <c r="EE997" s="45"/>
      <c r="EF997" s="45"/>
      <c r="EG997" s="45"/>
      <c r="EH997" s="45"/>
      <c r="EI997" s="45"/>
      <c r="EJ997" s="45"/>
      <c r="EK997" s="45"/>
      <c r="EL997" s="45"/>
      <c r="EM997" s="45"/>
      <c r="EN997" s="45"/>
      <c r="EO997" s="45"/>
      <c r="EP997" s="45"/>
      <c r="EQ997" s="45"/>
      <c r="ER997" s="45"/>
      <c r="ES997" s="45"/>
      <c r="ET997" s="45"/>
      <c r="EU997" s="45"/>
      <c r="EV997" s="8"/>
      <c r="EW997" s="8"/>
      <c r="EX997" s="8"/>
      <c r="EY997" s="8"/>
      <c r="EZ997" s="45"/>
      <c r="FA997" s="45"/>
      <c r="FB997" s="45"/>
      <c r="FC997" s="45"/>
      <c r="FD997" s="45"/>
      <c r="FE997" s="45"/>
      <c r="FF997" s="45"/>
      <c r="FG997" s="45"/>
      <c r="FH997" s="45"/>
      <c r="FI997" s="45"/>
      <c r="FJ997" s="45"/>
      <c r="FK997" s="45"/>
      <c r="FL997" s="45"/>
      <c r="FM997" s="45"/>
      <c r="FN997" s="45"/>
      <c r="FO997" s="45"/>
      <c r="FP997" s="45"/>
      <c r="FQ997" s="45"/>
      <c r="FR997" s="45"/>
      <c r="FS997" s="45"/>
    </row>
    <row r="998" spans="1:175" ht="15.5" x14ac:dyDescent="0.35">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c r="AE998" s="45"/>
      <c r="AF998" s="45"/>
      <c r="AG998" s="45"/>
      <c r="AH998" s="45"/>
      <c r="AI998" s="45"/>
      <c r="AJ998" s="45"/>
      <c r="AK998" s="45"/>
      <c r="AL998" s="45"/>
      <c r="AM998" s="45"/>
      <c r="AN998" s="8"/>
      <c r="AO998" s="8"/>
      <c r="AP998" s="8"/>
      <c r="AQ998" s="8"/>
      <c r="AR998" s="8"/>
      <c r="AS998" s="45"/>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45"/>
      <c r="DD998" s="45"/>
      <c r="DE998" s="45"/>
      <c r="DF998" s="45"/>
      <c r="DG998" s="45"/>
      <c r="DH998" s="45"/>
      <c r="DI998" s="45"/>
      <c r="DJ998" s="45"/>
      <c r="DK998" s="45"/>
      <c r="DL998" s="45"/>
      <c r="DM998" s="45"/>
      <c r="DN998" s="45"/>
      <c r="DO998" s="45"/>
      <c r="DP998" s="45"/>
      <c r="DQ998" s="45"/>
      <c r="DR998" s="45"/>
      <c r="DS998" s="45"/>
      <c r="DT998" s="45"/>
      <c r="DU998" s="45"/>
      <c r="DV998" s="45"/>
      <c r="DW998" s="45"/>
      <c r="DX998" s="45"/>
      <c r="DY998" s="45"/>
      <c r="DZ998" s="45"/>
      <c r="EA998" s="45"/>
      <c r="EB998" s="45"/>
      <c r="EC998" s="45"/>
      <c r="ED998" s="45"/>
      <c r="EE998" s="45"/>
      <c r="EF998" s="45"/>
      <c r="EG998" s="45"/>
      <c r="EH998" s="45"/>
      <c r="EI998" s="45"/>
      <c r="EJ998" s="45"/>
      <c r="EK998" s="45"/>
      <c r="EL998" s="45"/>
      <c r="EM998" s="45"/>
      <c r="EN998" s="45"/>
      <c r="EO998" s="45"/>
      <c r="EP998" s="45"/>
      <c r="EQ998" s="45"/>
      <c r="ER998" s="45"/>
      <c r="ES998" s="45"/>
      <c r="ET998" s="45"/>
      <c r="EU998" s="45"/>
      <c r="EV998" s="8"/>
      <c r="EW998" s="8"/>
      <c r="EX998" s="8"/>
      <c r="EY998" s="8"/>
      <c r="EZ998" s="45"/>
      <c r="FA998" s="45"/>
      <c r="FB998" s="45"/>
      <c r="FC998" s="45"/>
      <c r="FD998" s="45"/>
      <c r="FE998" s="45"/>
      <c r="FF998" s="45"/>
      <c r="FG998" s="45"/>
      <c r="FH998" s="45"/>
      <c r="FI998" s="45"/>
      <c r="FJ998" s="45"/>
      <c r="FK998" s="45"/>
      <c r="FL998" s="45"/>
      <c r="FM998" s="45"/>
      <c r="FN998" s="45"/>
      <c r="FO998" s="45"/>
      <c r="FP998" s="45"/>
      <c r="FQ998" s="45"/>
      <c r="FR998" s="45"/>
      <c r="FS998" s="45"/>
    </row>
    <row r="999" spans="1:175" ht="15.5" x14ac:dyDescent="0.35">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c r="AE999" s="45"/>
      <c r="AF999" s="45"/>
      <c r="AG999" s="45"/>
      <c r="AH999" s="45"/>
      <c r="AI999" s="45"/>
      <c r="AJ999" s="45"/>
      <c r="AK999" s="45"/>
      <c r="AL999" s="45"/>
      <c r="AM999" s="45"/>
      <c r="AN999" s="8"/>
      <c r="AO999" s="8"/>
      <c r="AP999" s="8"/>
      <c r="AQ999" s="8"/>
      <c r="AR999" s="8"/>
      <c r="AS999" s="45"/>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45"/>
      <c r="DD999" s="45"/>
      <c r="DE999" s="45"/>
      <c r="DF999" s="45"/>
      <c r="DG999" s="45"/>
      <c r="DH999" s="45"/>
      <c r="DI999" s="45"/>
      <c r="DJ999" s="45"/>
      <c r="DK999" s="45"/>
      <c r="DL999" s="45"/>
      <c r="DM999" s="45"/>
      <c r="DN999" s="45"/>
      <c r="DO999" s="45"/>
      <c r="DP999" s="45"/>
      <c r="DQ999" s="45"/>
      <c r="DR999" s="45"/>
      <c r="DS999" s="45"/>
      <c r="DT999" s="45"/>
      <c r="DU999" s="45"/>
      <c r="DV999" s="45"/>
      <c r="DW999" s="45"/>
      <c r="DX999" s="45"/>
      <c r="DY999" s="45"/>
      <c r="DZ999" s="45"/>
      <c r="EA999" s="45"/>
      <c r="EB999" s="45"/>
      <c r="EC999" s="45"/>
      <c r="ED999" s="45"/>
      <c r="EE999" s="45"/>
      <c r="EF999" s="45"/>
      <c r="EG999" s="45"/>
      <c r="EH999" s="45"/>
      <c r="EI999" s="45"/>
      <c r="EJ999" s="45"/>
      <c r="EK999" s="45"/>
      <c r="EL999" s="45"/>
      <c r="EM999" s="45"/>
      <c r="EN999" s="45"/>
      <c r="EO999" s="45"/>
      <c r="EP999" s="45"/>
      <c r="EQ999" s="45"/>
      <c r="ER999" s="45"/>
      <c r="ES999" s="45"/>
      <c r="ET999" s="45"/>
      <c r="EU999" s="45"/>
      <c r="EV999" s="8"/>
      <c r="EW999" s="8"/>
      <c r="EX999" s="8"/>
      <c r="EY999" s="8"/>
      <c r="EZ999" s="45"/>
      <c r="FA999" s="45"/>
      <c r="FB999" s="45"/>
      <c r="FC999" s="45"/>
      <c r="FD999" s="45"/>
      <c r="FE999" s="45"/>
      <c r="FF999" s="45"/>
      <c r="FG999" s="45"/>
      <c r="FH999" s="45"/>
      <c r="FI999" s="45"/>
      <c r="FJ999" s="45"/>
      <c r="FK999" s="45"/>
      <c r="FL999" s="45"/>
      <c r="FM999" s="45"/>
      <c r="FN999" s="45"/>
      <c r="FO999" s="45"/>
      <c r="FP999" s="45"/>
      <c r="FQ999" s="45"/>
      <c r="FR999" s="45"/>
      <c r="FS999" s="45"/>
    </row>
    <row r="1000" spans="1:175" ht="15.5" x14ac:dyDescent="0.35">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c r="AE1000" s="45"/>
      <c r="AF1000" s="45"/>
      <c r="AG1000" s="45"/>
      <c r="AH1000" s="45"/>
      <c r="AI1000" s="45"/>
      <c r="AJ1000" s="45"/>
      <c r="AK1000" s="45"/>
      <c r="AL1000" s="45"/>
      <c r="AM1000" s="45"/>
      <c r="AN1000" s="8"/>
      <c r="AO1000" s="8"/>
      <c r="AP1000" s="8"/>
      <c r="AQ1000" s="8"/>
      <c r="AR1000" s="8"/>
      <c r="AS1000" s="45"/>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45"/>
      <c r="DD1000" s="45"/>
      <c r="DE1000" s="45"/>
      <c r="DF1000" s="45"/>
      <c r="DG1000" s="45"/>
      <c r="DH1000" s="45"/>
      <c r="DI1000" s="45"/>
      <c r="DJ1000" s="45"/>
      <c r="DK1000" s="45"/>
      <c r="DL1000" s="45"/>
      <c r="DM1000" s="45"/>
      <c r="DN1000" s="45"/>
      <c r="DO1000" s="45"/>
      <c r="DP1000" s="45"/>
      <c r="DQ1000" s="45"/>
      <c r="DR1000" s="45"/>
      <c r="DS1000" s="45"/>
      <c r="DT1000" s="45"/>
      <c r="DU1000" s="45"/>
      <c r="DV1000" s="45"/>
      <c r="DW1000" s="45"/>
      <c r="DX1000" s="45"/>
      <c r="DY1000" s="45"/>
      <c r="DZ1000" s="45"/>
      <c r="EA1000" s="45"/>
      <c r="EB1000" s="45"/>
      <c r="EC1000" s="45"/>
      <c r="ED1000" s="45"/>
      <c r="EE1000" s="45"/>
      <c r="EF1000" s="45"/>
      <c r="EG1000" s="45"/>
      <c r="EH1000" s="45"/>
      <c r="EI1000" s="45"/>
      <c r="EJ1000" s="45"/>
      <c r="EK1000" s="45"/>
      <c r="EL1000" s="45"/>
      <c r="EM1000" s="45"/>
      <c r="EN1000" s="45"/>
      <c r="EO1000" s="45"/>
      <c r="EP1000" s="45"/>
      <c r="EQ1000" s="45"/>
      <c r="ER1000" s="45"/>
      <c r="ES1000" s="45"/>
      <c r="ET1000" s="45"/>
      <c r="EU1000" s="45"/>
      <c r="EV1000" s="8"/>
      <c r="EW1000" s="8"/>
      <c r="EX1000" s="8"/>
      <c r="EY1000" s="8"/>
      <c r="EZ1000" s="45"/>
      <c r="FA1000" s="45"/>
      <c r="FB1000" s="45"/>
      <c r="FC1000" s="45"/>
      <c r="FD1000" s="45"/>
      <c r="FE1000" s="45"/>
      <c r="FF1000" s="45"/>
      <c r="FG1000" s="45"/>
      <c r="FH1000" s="45"/>
      <c r="FI1000" s="45"/>
      <c r="FJ1000" s="45"/>
      <c r="FK1000" s="45"/>
      <c r="FL1000" s="45"/>
      <c r="FM1000" s="45"/>
      <c r="FN1000" s="45"/>
      <c r="FO1000" s="45"/>
      <c r="FP1000" s="45"/>
      <c r="FQ1000" s="45"/>
      <c r="FR1000" s="45"/>
      <c r="FS1000" s="45"/>
    </row>
  </sheetData>
  <mergeCells count="21">
    <mergeCell ref="FR1:FS1"/>
    <mergeCell ref="FN1:FQ1"/>
    <mergeCell ref="ER2:ET2"/>
    <mergeCell ref="BV1:BX1"/>
    <mergeCell ref="DD1:DV1"/>
    <mergeCell ref="DW1:FM1"/>
    <mergeCell ref="BY1:CI1"/>
    <mergeCell ref="CY1:DC1"/>
    <mergeCell ref="CT1:CX1"/>
    <mergeCell ref="CQ1:CS1"/>
    <mergeCell ref="CJ1:CP1"/>
    <mergeCell ref="M1:V1"/>
    <mergeCell ref="A1:C1"/>
    <mergeCell ref="E1:L1"/>
    <mergeCell ref="W1:AC1"/>
    <mergeCell ref="BS1:BU1"/>
    <mergeCell ref="BH1:BR1"/>
    <mergeCell ref="BC1:BG1"/>
    <mergeCell ref="AD1:AR1"/>
    <mergeCell ref="AZ1:BB1"/>
    <mergeCell ref="AS1:AY1"/>
  </mergeCells>
  <conditionalFormatting sqref="A1:B1 CY1 FR1 CT1 CJ1 AD1 W1 BC1 E1:F1 M1 BH1 BS1 AS1 DD115:DE115 EQ83:EU83 EA93 EQ93:EU93 EQ125:EU1000 L115:N115 S93:AL93 AM113:AO113 AN93:AO93 S50:AO50 BR37 DD37:DE37 AT24 AT28 AS37 S37:AC37 CQ37:CU37 DB37 DV35:DV38 D93:N93 D351:AO1000 D115:F115 AN42:AT42 D53:N53 A45:B45 D45:H45 CX42 AN42:AN49 AP42:AS49 AT43:AT49 DW42:DW49 FB42:FB49 AC43:AL49 FC43:FF49 D50:H50 K50:N50 S53:AO53 AQ53:AT53 AQ50:AT50 AB51:AC52 AN51:AN52 S55:AO55 AQ55:AT55 D55:N55 DS54:DW54 FB416:FS1000 FB93:FF93 FF115 A37:B38 D38:H38 C35:C38 A42:H44 EU42:EU50 CZ42:DE42 DW56 D57:N57 D60:N60 S60:AO60 EQ60:EU60 AQ60:AU60 A65:C65 A64:B64 B60:B64 ER60:EU64 FA43:FA57 FB50:FF57 A50:C63 S57:AU57 P42:AL42 P43:AB45 E65:N65 S65:AO65 S77:AO77 S67:AC67 AQ65:AU65 AZ67 A67:C67 AQ77:AU77 V78:AB82 EU82 AT78:AU82 FB89:FF89 AQ89:AU89 S89:V89 D89:N89 AQ93:AU93 FB90:FB92 A77:N83 A89:C93 Q83:AU83 E113:G113 AQ113:AU113 DB113:DE113 AG115:AO115 FA115:FB115 EQ124:ET1000 AQ115:AU115 CS121:DB1000 CS124:DE1000 S124:AO1000 CP116:DE118 CP121:CP1000 A115:C1000 DW119:DW1000 DC119:DE1000 CP119:DB120 EQ115:EU120 AA89:AO89 BG89 FS89 A2:D2 F2:AO2 AQ124:AU1000 EQ51:EU57 FA42:FF42 FA89:FA93 AX115:AZ115 AX113:AZ113 AX93:AZ93 AX89:AZ89 AX77:AZ83 AX60:AZ65 AX53 FB37:FC38 FA77:FF88 FA58:FF68 FA94:FF113 FO113:FS114 DZ47:DZ118 A3:AO4 J5 FB2:FS4 D124:N1000 P141:AO1000 AQ2:DW4 AX55:AX57 AV59:AW1000 DX2:EA2 EP2:ER2 AT19 AX124:AZ1000 BB388:BC1000 BB37 BB53 BB42:BB50 BB55 BB57 BB60:BB65 BB89 BB93 BB77:BB83 BB113 BB115 BB67 BA60:BA1000 BG67 BG115 BG113 BG93 BG77:BG83 BG57 BG60:BG65 BG55 BG53 BB124:BB1000 BG42:BG50 AX416:BE1000 BG416:BH1000 BC52:BF1000 BG124:BG1000 BR53 BR42:BR50 BR55 BR57 BR60:BR65 BR93 BR77:BR83 BR113 BR115 BR67 BR89 AX457:BH1000 BJ471:CL1000 BP430:CC1000 BR124:BR1000 BH46:BQ1000 BU89:CC89 BU67:CC67 BU115:CC115 BU113:CC113 BU93:CC93 BU77:CC83 BU57:CC57 BU60:CC65 BU55:CC55 BU53:CC53 BU124:CC1000 BU42:CC50 BU37:BZ37 BS35:BT1000 CH53:CI53 CH42:CI50 CH55:CI55 CH57:CI57 CH60:CI65 CH93:CI93 CH77:CI83 CH113:CI113 CH115:CI115 CH67:CI67 CH89:CI89 BJ457:CC1000 CE430:CI1000 CG416:CI1000 CH124:CI1000 CD40:CG1000 CN89:DE89 CN67:DE67 CN124:CP1000 CN115:DB115 CN113:CZ113 CN93:DE93 CN77:DE83 CN57:DE57 CN60:DE65 CN55:DE55 CN53:DE53 CN45:DE50 CQ42:CT42 AX485:CL1000 CN430:DF1000 CJ45:CM1000 CN125:DE1000 DH55 DH57 DH60:DH65 DH93 DH77:DH83 DH67 DH89 AX493:DF1000 DF35:DG1000 DH116:DH1000 DH42:DH53 DJ89 DJ67 DJ93 DJ77:DJ83 DJ57 DJ60:DJ65 DJ55 DJ42:DJ53 DJ116:DJ1000 DI35:DI1000 DL55 DL57 DL60:DL65 DL93 DL77:DL83 DL67 DL89 DL42:DL53 DH374:DJ1000 DK35:DK1000 DL116:DL1000 DN89 DN67 DN93 DN77:DN83 DN57 DN60:DN65 DN55 DN42:DN53 DN116:DN1000 DM35:DM1000 DP116:DV1000 DP43:DV49 DP124:DW1000 DP50:DW53 DP55:DW55 DP60:DW60 DP57:DW57 DP65:DW65 DP61:DV64 DP77:DW77 DP78:DV82 DP93:DW93 DP83:DW83 DP67:DW67 DP89:DW89 DP42:DW42 DL388:DN1000 DO35:DO1000 EZ35:EZ1000 FH77:FS88 FH37:FS37 FH113:FM113 FH89:FQ89 FH93:FS112 FA116:FF1000 FH42:FS68 FH115:FS1000 FG41:FG1000 AT5:AT6 D37 F37:H37 J37:N38 J42:N45 AW35:AW58 BH38:BI45 BQ35:BQ45 CQ43:DE44 DX4:EA4 EP4:EZ4 EB50:EO68 EA83:EO83 DZ119:EO1000 EB90:EO118 AX497:EJ1000 DX3:EZ3 DH485:EJ1000 DL416:EJ1000 DP129:EU1000 EA89:EO89 EB77:EO82 EA69:EO76 EB84:EO88 EU2:EY2">
    <cfRule type="cellIs" dxfId="9294" priority="7606" operator="equal">
      <formula>"none"</formula>
    </cfRule>
  </conditionalFormatting>
  <conditionalFormatting sqref="A1:B1 CY1 FR1 CT1 CJ1 AD1 W1 BC1 E1:F1 M1 BH1 BS1 AS1 DD115:DE115 EQ83:EU83 EA93 EQ93:EU93 EQ125:EU1000 L115:N115 S93:AL93 AM113:AO113 AN93:AO93 S50:AO50 BR37 DD37:DE37 AT24 AT28 AS37 S37:AC37 CQ37:CU37 DB37 DV35:DV38 D93:N93 D351:AO1000 D115:F115 AN42:AT42 D53:N53 A45:B45 D45:H45 CX42 AN42:AN49 AP42:AS49 AT43:AT49 DW42:DW49 FB42:FB49 AC43:AL49 FC43:FF49 D50:H50 K50:N50 S53:AO53 AQ53:AT53 AQ50:AT50 AB51:AC52 AN51:AN52 S55:AO55 AQ55:AT55 D55:N55 DS54:DW54 FB416:FS1000 FB93:FF93 FF115 A37:B38 D38:H38 C35:C38 A42:H44 EU42:EU50 CZ42:DE42 DW56 D57:N57 D60:N60 S60:AO60 EQ60:EU60 AQ60:AU60 A65:C65 A64:B64 B60:B64 ER60:EU64 FA43:FA57 FB50:FF57 A50:C63 S57:AU57 P42:AL42 P43:AB45 E65:N65 S65:AO65 S77:AO77 S67:AC67 AQ65:AU65 AZ67 A67:C67 AQ77:AU77 V78:AB82 EU82 AT78:AU82 FB89:FF89 AQ89:AU89 S89:V89 D89:N89 AQ93:AU93 FB90:FB92 A77:N83 A89:C93 Q83:AU83 E113:G113 AQ113:AU113 DB113:DE113 AG115:AO115 FA115:FB115 EQ124:ET1000 AQ115:AU115 CS121:DB1000 CS124:DE1000 S124:AO1000 CP116:DE118 CP121:CP1000 A115:C1000 DW119:DW1000 DC119:DE1000 CP119:DB120 EQ115:EU120 AA89:AO89 BG89 FS89 A2:D2 F2:AO2 AQ124:AU1000 EQ51:EU57 FA42:FF42 FA89:FA93 AX115:AZ115 AX113:AZ113 AX93:AZ93 AX89:AZ89 AX77:AZ83 AX60:AZ65 AX53 FB37:FC38 FA77:FF88 FA58:FF68 FA94:FF113 FO113:FS114 DZ47:DZ118 A3:AO4 J5 FB2:FS4 D124:N1000 P141:AO1000 AQ2:DW4 AX55:AX57 AV59:AW1000 DX2:EA2 EP2:ER2 AT19 AX124:AZ1000 BB388:BC1000 BB37 BB53 BB42:BB50 BB55 BB57 BB60:BB65 BB89 BB93 BB77:BB83 BB113 BB115 BB67 BA60:BA1000 BG67 BG115 BG113 BG93 BG77:BG83 BG57 BG60:BG65 BG55 BG53 BB124:BB1000 BG42:BG50 AX416:BE1000 BG416:BH1000 BC52:BF1000 BG124:BG1000 BR53 BR42:BR50 BR55 BR57 BR60:BR65 BR93 BR77:BR83 BR113 BR115 BR67 BR89 AX457:BH1000 BJ471:CL1000 BP430:CC1000 BR124:BR1000 BH46:BQ1000 BU89:CC89 BU67:CC67 BU115:CC115 BU113:CC113 BU93:CC93 BU77:CC83 BU57:CC57 BU60:CC65 BU55:CC55 BU53:CC53 BU124:CC1000 BU42:CC50 BU37:BZ37 BS35:BT1000 CH53:CI53 CH42:CI50 CH55:CI55 CH57:CI57 CH60:CI65 CH93:CI93 CH77:CI83 CH113:CI113 CH115:CI115 CH67:CI67 CH89:CI89 BJ457:CC1000 CE430:CI1000 CG416:CI1000 CH124:CI1000 CD40:CG1000 CN89:DE89 CN67:DE67 CN124:CP1000 CN115:DB115 CN113:CZ113 CN93:DE93 CN77:DE83 CN57:DE57 CN60:DE65 CN55:DE55 CN53:DE53 CN45:DE50 CQ42:CT42 AX485:CL1000 CN430:DF1000 CJ45:CM1000 CN125:DE1000 DH55 DH57 DH60:DH65 DH93 DH77:DH83 DH67 DH89 AX493:DF1000 DF35:DG1000 DH116:DH1000 DH42:DH53 DJ89 DJ67 DJ93 DJ77:DJ83 DJ57 DJ60:DJ65 DJ55 DJ42:DJ53 DJ116:DJ1000 DI35:DI1000 DL55 DL57 DL60:DL65 DL93 DL77:DL83 DL67 DL89 DL42:DL53 DH374:DJ1000 DK35:DK1000 DL116:DL1000 DN89 DN67 DN93 DN77:DN83 DN57 DN60:DN65 DN55 DN42:DN53 DN116:DN1000 DM35:DM1000 DP116:DV1000 DP43:DV49 DP124:DW1000 DP50:DW53 DP55:DW55 DP60:DW60 DP57:DW57 DP65:DW65 DP61:DV64 DP77:DW77 DP78:DV82 DP93:DW93 DP83:DW83 DP67:DW67 DP89:DW89 DP42:DW42 DL388:DN1000 DO35:DO1000 EZ35:EZ1000 FH77:FS88 FH37:FS37 FH113:FM113 FH89:FQ89 FH93:FS112 FA116:FF1000 FH42:FS68 FH115:FS1000 FG41:FG1000 AT5:AT6 D37 F37:H37 J37:N38 J42:N45 AW35:AW58 BH38:BI45 BQ35:BQ45 CQ43:DE44 DX4:EA4 EP4:EZ4 EB50:EO68 EA83:EO83 DZ119:EO1000 EB90:EO118 AX497:EJ1000 DX3:EZ3 DH485:EJ1000 DL416:EJ1000 DP129:EU1000 EA89:EO89 EB77:EO82 EA69:EO76 EB84:EO88 EU2:EY2">
    <cfRule type="cellIs" dxfId="9293" priority="7607" operator="equal">
      <formula>"N/A"</formula>
    </cfRule>
  </conditionalFormatting>
  <conditionalFormatting sqref="A1:B1 CY1 FR1 CT1 CJ1 AD1 W1 BC1 E1:F1 M1 BH1 BS1 AS1 DD115:DE115 EQ83:EU83 EA93 EQ93:EU93 EQ125:EU1000 L115:N115 S93:AL93 AM113:AO113 AN93:AO93 S50:AO50 BR37 DD37:DE37 AT24 AT28 AS37 S37:AC37 CQ37:CU37 DB37 DV35:DV38 D93:N93 D351:AO1000 D115:F115 AN42:AT42 D53:N53 A45:B45 D45:H45 CX42 AN42:AN49 AP42:AS49 AT43:AT49 DW42:DW49 FB42:FB49 AC43:AL49 FC43:FF49 D50:H50 K50:N50 S53:AO53 AQ53:AT53 AQ50:AT50 AB51:AC52 AN51:AN52 S55:AO55 AQ55:AT55 D55:N55 DS54:DW54 FB416:FS1000 FB93:FF93 FF115 A37:B38 D38:H38 C35:C38 A42:H44 EU42:EU50 CZ42:DE42 DW56 D57:N57 D60:N60 S60:AO60 EQ60:EU60 AQ60:AU60 A65:C65 A64:B64 B60:B64 ER60:EU64 FA43:FA57 FB50:FF57 A50:C63 S57:AU57 P42:AL42 P43:AB45 E65:N65 S65:AO65 S77:AO77 S67:AC67 AQ65:AU65 AZ67 A67:C67 AQ77:AU77 V78:AB82 EU82 AT78:AU82 FB89:FF89 AQ89:AU89 S89:V89 D89:N89 AQ93:AU93 FB90:FB92 A77:N83 A89:C93 Q83:AU83 E113:G113 AQ113:AU113 DB113:DE113 AG115:AO115 FA115:FB115 EQ124:ET1000 AQ115:AU115 CS121:DB1000 CS124:DE1000 S124:AO1000 CP116:DE118 CP121:CP1000 A115:C1000 DW119:DW1000 DC119:DE1000 CP119:DB120 EQ115:EU120 AA89:AO89 BG89 FS89 A2:D2 F2:AO2 AQ124:AU1000 EQ51:EU57 FA42:FF42 FA89:FA93 AX115:AZ115 AX113:AZ113 AX93:AZ93 AX89:AZ89 AX77:AZ83 AX60:AZ65 AX53 FB37:FC38 FA77:FF88 FA58:FF68 FA94:FF113 FO113:FS114 DZ47:DZ118 A3:AO4 J5 FB2:FS4 D124:N1000 P141:AO1000 AQ2:DW4 AX55:AX57 AV59:AW1000 DX2:EA2 EP2:ER2 AT19 AX124:AZ1000 BB388:BC1000 BB37 BB53 BB42:BB50 BB55 BB57 BB60:BB65 BB89 BB93 BB77:BB83 BB113 BB115 BB67 BA60:BA1000 BG67 BG115 BG113 BG93 BG77:BG83 BG57 BG60:BG65 BG55 BG53 BB124:BB1000 BG42:BG50 AX416:BE1000 BG416:BH1000 BC52:BF1000 BG124:BG1000 BR53 BR42:BR50 BR55 BR57 BR60:BR65 BR93 BR77:BR83 BR113 BR115 BR67 BR89 AX457:BH1000 BJ471:CL1000 BP430:CC1000 BR124:BR1000 BH46:BQ1000 BU89:CC89 BU67:CC67 BU115:CC115 BU113:CC113 BU93:CC93 BU77:CC83 BU57:CC57 BU60:CC65 BU55:CC55 BU53:CC53 BU124:CC1000 BU42:CC50 BU37:BZ37 BS35:BT1000 CH53:CI53 CH42:CI50 CH55:CI55 CH57:CI57 CH60:CI65 CH93:CI93 CH77:CI83 CH113:CI113 CH115:CI115 CH67:CI67 CH89:CI89 BJ457:CC1000 CE430:CI1000 CG416:CI1000 CH124:CI1000 CD40:CG1000 CN89:DE89 CN67:DE67 CN124:CP1000 CN115:DB115 CN113:CZ113 CN93:DE93 CN77:DE83 CN57:DE57 CN60:DE65 CN55:DE55 CN53:DE53 CN45:DE50 CQ42:CT42 AX485:CL1000 CN430:DF1000 CJ45:CM1000 CN125:DE1000 DH55 DH57 DH60:DH65 DH93 DH77:DH83 DH67 DH89 AX493:DF1000 DF35:DG1000 DH116:DH1000 DH42:DH53 DJ89 DJ67 DJ93 DJ77:DJ83 DJ57 DJ60:DJ65 DJ55 DJ42:DJ53 DJ116:DJ1000 DI35:DI1000 DL55 DL57 DL60:DL65 DL93 DL77:DL83 DL67 DL89 DL42:DL53 DH374:DJ1000 DK35:DK1000 DL116:DL1000 DN89 DN67 DN93 DN77:DN83 DN57 DN60:DN65 DN55 DN42:DN53 DN116:DN1000 DM35:DM1000 DP116:DV1000 DP43:DV49 DP124:DW1000 DP50:DW53 DP55:DW55 DP60:DW60 DP57:DW57 DP65:DW65 DP61:DV64 DP77:DW77 DP78:DV82 DP93:DW93 DP83:DW83 DP67:DW67 DP89:DW89 DP42:DW42 DL388:DN1000 DO35:DO1000 EZ35:EZ1000 FH77:FS88 FH37:FS37 FH113:FM113 FH89:FQ89 FH93:FS112 FA116:FF1000 FH42:FS68 FH115:FS1000 FG41:FG1000 AT5:AT6 D37 F37:H37 J37:N38 J42:N45 AW35:AW58 BH38:BI45 BQ35:BQ45 CQ43:DE44 DX4:EA4 EP4:EZ4 EB50:EO68 EA83:EO83 DZ119:EO1000 EB90:EO118 AX497:EJ1000 DX3:EZ3 DH485:EJ1000 DL416:EJ1000 DP129:EU1000 EA89:EO89 EB77:EO82 EA69:EO76 EB84:EO88 EU2:EY2">
    <cfRule type="cellIs" dxfId="9292" priority="7608" operator="equal">
      <formula>"NR"</formula>
    </cfRule>
  </conditionalFormatting>
  <conditionalFormatting sqref="D1:D3">
    <cfRule type="cellIs" dxfId="9291" priority="7609" operator="equal">
      <formula>"none"</formula>
    </cfRule>
  </conditionalFormatting>
  <conditionalFormatting sqref="D1:D3">
    <cfRule type="cellIs" dxfId="9290" priority="7610" operator="equal">
      <formula>"N/A"</formula>
    </cfRule>
  </conditionalFormatting>
  <conditionalFormatting sqref="D1:D3">
    <cfRule type="cellIs" dxfId="9289" priority="7611" operator="equal">
      <formula>"NR"</formula>
    </cfRule>
  </conditionalFormatting>
  <conditionalFormatting sqref="AT30 AT32">
    <cfRule type="cellIs" dxfId="9288" priority="7624" operator="equal">
      <formula>"none"</formula>
    </cfRule>
  </conditionalFormatting>
  <conditionalFormatting sqref="AT30 AT32">
    <cfRule type="cellIs" dxfId="9287" priority="7625" operator="equal">
      <formula>"N/A"</formula>
    </cfRule>
  </conditionalFormatting>
  <conditionalFormatting sqref="AT30 AT32">
    <cfRule type="cellIs" dxfId="9286" priority="7626" operator="equal">
      <formula>"NR"</formula>
    </cfRule>
  </conditionalFormatting>
  <conditionalFormatting sqref="D37 M37:N37">
    <cfRule type="cellIs" dxfId="9285" priority="7651" operator="equal">
      <formula>"none"</formula>
    </cfRule>
  </conditionalFormatting>
  <conditionalFormatting sqref="D37 M37:N37">
    <cfRule type="cellIs" dxfId="9284" priority="7652" operator="equal">
      <formula>"N/A"</formula>
    </cfRule>
  </conditionalFormatting>
  <conditionalFormatting sqref="D37 M37:N37">
    <cfRule type="cellIs" dxfId="9283" priority="7653" operator="equal">
      <formula>"NR"</formula>
    </cfRule>
  </conditionalFormatting>
  <conditionalFormatting sqref="S115">
    <cfRule type="cellIs" dxfId="9282" priority="7654" operator="equal">
      <formula>"none"</formula>
    </cfRule>
  </conditionalFormatting>
  <conditionalFormatting sqref="S115">
    <cfRule type="cellIs" dxfId="9281" priority="7655" operator="equal">
      <formula>"N/A"</formula>
    </cfRule>
  </conditionalFormatting>
  <conditionalFormatting sqref="S115">
    <cfRule type="cellIs" dxfId="9280" priority="7656" operator="equal">
      <formula>"NR"</formula>
    </cfRule>
  </conditionalFormatting>
  <conditionalFormatting sqref="B113">
    <cfRule type="cellIs" dxfId="9279" priority="7657" operator="equal">
      <formula>"none"</formula>
    </cfRule>
  </conditionalFormatting>
  <conditionalFormatting sqref="B113">
    <cfRule type="cellIs" dxfId="9278" priority="7658" operator="equal">
      <formula>"N/A"</formula>
    </cfRule>
  </conditionalFormatting>
  <conditionalFormatting sqref="B113">
    <cfRule type="cellIs" dxfId="9277" priority="7659" operator="equal">
      <formula>"NR"</formula>
    </cfRule>
  </conditionalFormatting>
  <conditionalFormatting sqref="A113 C113">
    <cfRule type="cellIs" dxfId="9276" priority="7660" operator="equal">
      <formula>"none"</formula>
    </cfRule>
  </conditionalFormatting>
  <conditionalFormatting sqref="A113 C113">
    <cfRule type="cellIs" dxfId="9275" priority="7661" operator="equal">
      <formula>"N/A"</formula>
    </cfRule>
  </conditionalFormatting>
  <conditionalFormatting sqref="A113 C113">
    <cfRule type="cellIs" dxfId="9274" priority="7662" operator="equal">
      <formula>"NR"</formula>
    </cfRule>
  </conditionalFormatting>
  <conditionalFormatting sqref="AK37:AL37">
    <cfRule type="cellIs" dxfId="9273" priority="7663" operator="equal">
      <formula>"none"</formula>
    </cfRule>
  </conditionalFormatting>
  <conditionalFormatting sqref="AK37:AL37">
    <cfRule type="cellIs" dxfId="9272" priority="7664" operator="equal">
      <formula>"N/A"</formula>
    </cfRule>
  </conditionalFormatting>
  <conditionalFormatting sqref="AK37:AL37">
    <cfRule type="cellIs" dxfId="9271" priority="7665" operator="equal">
      <formula>"NR"</formula>
    </cfRule>
  </conditionalFormatting>
  <conditionalFormatting sqref="AE37:AH37">
    <cfRule type="cellIs" dxfId="9270" priority="7666" operator="equal">
      <formula>"none"</formula>
    </cfRule>
  </conditionalFormatting>
  <conditionalFormatting sqref="AE37:AH37">
    <cfRule type="cellIs" dxfId="9269" priority="7667" operator="equal">
      <formula>"N/A"</formula>
    </cfRule>
  </conditionalFormatting>
  <conditionalFormatting sqref="AE37:AH37">
    <cfRule type="cellIs" dxfId="9268" priority="7668" operator="equal">
      <formula>"NR"</formula>
    </cfRule>
  </conditionalFormatting>
  <conditionalFormatting sqref="AD37 AI37:AJ37">
    <cfRule type="cellIs" dxfId="9267" priority="7669" operator="equal">
      <formula>"none"</formula>
    </cfRule>
  </conditionalFormatting>
  <conditionalFormatting sqref="AD37 AI37:AJ37">
    <cfRule type="cellIs" dxfId="9266" priority="7670" operator="equal">
      <formula>"N/A"</formula>
    </cfRule>
  </conditionalFormatting>
  <conditionalFormatting sqref="AD37 AI37:AJ37">
    <cfRule type="cellIs" dxfId="9265" priority="7671" operator="equal">
      <formula>"NR"</formula>
    </cfRule>
  </conditionalFormatting>
  <conditionalFormatting sqref="DC37">
    <cfRule type="cellIs" dxfId="9264" priority="7672" operator="equal">
      <formula>"none"</formula>
    </cfRule>
  </conditionalFormatting>
  <conditionalFormatting sqref="DC37">
    <cfRule type="cellIs" dxfId="9263" priority="7673" operator="equal">
      <formula>"N/A"</formula>
    </cfRule>
  </conditionalFormatting>
  <conditionalFormatting sqref="DC37">
    <cfRule type="cellIs" dxfId="9262" priority="7674" operator="equal">
      <formula>"NR"</formula>
    </cfRule>
  </conditionalFormatting>
  <conditionalFormatting sqref="DH37 DL37 DP37:DQ37 DN37">
    <cfRule type="cellIs" dxfId="9261" priority="7675" operator="equal">
      <formula>"none"</formula>
    </cfRule>
  </conditionalFormatting>
  <conditionalFormatting sqref="DH37 DL37 DP37:DQ37 DN37">
    <cfRule type="cellIs" dxfId="9260" priority="7676" operator="equal">
      <formula>"N/A"</formula>
    </cfRule>
  </conditionalFormatting>
  <conditionalFormatting sqref="DH37 DL37 DP37:DQ37 DN37">
    <cfRule type="cellIs" dxfId="9259" priority="7677" operator="equal">
      <formula>"NR"</formula>
    </cfRule>
  </conditionalFormatting>
  <conditionalFormatting sqref="DS37:DT37">
    <cfRule type="cellIs" dxfId="9258" priority="7678" operator="equal">
      <formula>"none"</formula>
    </cfRule>
  </conditionalFormatting>
  <conditionalFormatting sqref="DS37:DT37">
    <cfRule type="cellIs" dxfId="9257" priority="7679" operator="equal">
      <formula>"N/A"</formula>
    </cfRule>
  </conditionalFormatting>
  <conditionalFormatting sqref="DS37:DT37">
    <cfRule type="cellIs" dxfId="9256" priority="7680" operator="equal">
      <formula>"NR"</formula>
    </cfRule>
  </conditionalFormatting>
  <conditionalFormatting sqref="DJ37">
    <cfRule type="cellIs" dxfId="9255" priority="7681" operator="equal">
      <formula>"none"</formula>
    </cfRule>
  </conditionalFormatting>
  <conditionalFormatting sqref="DJ37">
    <cfRule type="cellIs" dxfId="9254" priority="7682" operator="equal">
      <formula>"N/A"</formula>
    </cfRule>
  </conditionalFormatting>
  <conditionalFormatting sqref="DJ37">
    <cfRule type="cellIs" dxfId="9253" priority="7683" operator="equal">
      <formula>"NR"</formula>
    </cfRule>
  </conditionalFormatting>
  <conditionalFormatting sqref="AD113">
    <cfRule type="cellIs" dxfId="9252" priority="7684" operator="equal">
      <formula>"none"</formula>
    </cfRule>
  </conditionalFormatting>
  <conditionalFormatting sqref="AD113">
    <cfRule type="cellIs" dxfId="9251" priority="7685" operator="equal">
      <formula>"N/A"</formula>
    </cfRule>
  </conditionalFormatting>
  <conditionalFormatting sqref="AD113">
    <cfRule type="cellIs" dxfId="9250" priority="7686" operator="equal">
      <formula>"NR"</formula>
    </cfRule>
  </conditionalFormatting>
  <conditionalFormatting sqref="H115 T115:AD115 DC115 DQ115 DV115:DW115 FD115:FE115">
    <cfRule type="cellIs" dxfId="9249" priority="7687" operator="equal">
      <formula>"none"</formula>
    </cfRule>
  </conditionalFormatting>
  <conditionalFormatting sqref="H115 T115:AD115 DC115 DQ115 DV115:DW115 FD115:FE115">
    <cfRule type="cellIs" dxfId="9248" priority="7688" operator="equal">
      <formula>"N/A"</formula>
    </cfRule>
  </conditionalFormatting>
  <conditionalFormatting sqref="H115 T115:AD115 DC115 DQ115 DV115:DW115 FD115:FE115">
    <cfRule type="cellIs" dxfId="9247" priority="7689" operator="equal">
      <formula>"NR"</formula>
    </cfRule>
  </conditionalFormatting>
  <conditionalFormatting sqref="G115">
    <cfRule type="cellIs" dxfId="9246" priority="7690" operator="equal">
      <formula>"none"</formula>
    </cfRule>
  </conditionalFormatting>
  <conditionalFormatting sqref="G115">
    <cfRule type="cellIs" dxfId="9245" priority="7691" operator="equal">
      <formula>"N/A"</formula>
    </cfRule>
  </conditionalFormatting>
  <conditionalFormatting sqref="G115">
    <cfRule type="cellIs" dxfId="9244" priority="7692" operator="equal">
      <formula>"NR"</formula>
    </cfRule>
  </conditionalFormatting>
  <conditionalFormatting sqref="I115:J115">
    <cfRule type="cellIs" dxfId="9243" priority="7693" operator="equal">
      <formula>"none"</formula>
    </cfRule>
  </conditionalFormatting>
  <conditionalFormatting sqref="I115:J115">
    <cfRule type="cellIs" dxfId="9242" priority="7694" operator="equal">
      <formula>"N/A"</formula>
    </cfRule>
  </conditionalFormatting>
  <conditionalFormatting sqref="I115:J115">
    <cfRule type="cellIs" dxfId="9241" priority="7695" operator="equal">
      <formula>"NR"</formula>
    </cfRule>
  </conditionalFormatting>
  <conditionalFormatting sqref="AE115:AF115">
    <cfRule type="cellIs" dxfId="9240" priority="7696" operator="equal">
      <formula>"none"</formula>
    </cfRule>
  </conditionalFormatting>
  <conditionalFormatting sqref="AE115:AF115">
    <cfRule type="cellIs" dxfId="9239" priority="7697" operator="equal">
      <formula>"N/A"</formula>
    </cfRule>
  </conditionalFormatting>
  <conditionalFormatting sqref="AE115:AF115">
    <cfRule type="cellIs" dxfId="9238" priority="7698" operator="equal">
      <formula>"NR"</formula>
    </cfRule>
  </conditionalFormatting>
  <conditionalFormatting sqref="DH115 DJ115">
    <cfRule type="cellIs" dxfId="9237" priority="7699" operator="equal">
      <formula>"none"</formula>
    </cfRule>
  </conditionalFormatting>
  <conditionalFormatting sqref="DH115 DJ115">
    <cfRule type="cellIs" dxfId="9236" priority="7700" operator="equal">
      <formula>"N/A"</formula>
    </cfRule>
  </conditionalFormatting>
  <conditionalFormatting sqref="DH115 DJ115">
    <cfRule type="cellIs" dxfId="9235" priority="7701" operator="equal">
      <formula>"NR"</formula>
    </cfRule>
  </conditionalFormatting>
  <conditionalFormatting sqref="DL115 DN115 DP115">
    <cfRule type="cellIs" dxfId="9234" priority="7702" operator="equal">
      <formula>"none"</formula>
    </cfRule>
  </conditionalFormatting>
  <conditionalFormatting sqref="DL115 DN115 DP115">
    <cfRule type="cellIs" dxfId="9233" priority="7703" operator="equal">
      <formula>"N/A"</formula>
    </cfRule>
  </conditionalFormatting>
  <conditionalFormatting sqref="DL115 DN115 DP115">
    <cfRule type="cellIs" dxfId="9232" priority="7704" operator="equal">
      <formula>"NR"</formula>
    </cfRule>
  </conditionalFormatting>
  <conditionalFormatting sqref="FC115">
    <cfRule type="cellIs" dxfId="9231" priority="7705" operator="equal">
      <formula>"none"</formula>
    </cfRule>
  </conditionalFormatting>
  <conditionalFormatting sqref="FC115">
    <cfRule type="cellIs" dxfId="9230" priority="7706" operator="equal">
      <formula>"N/A"</formula>
    </cfRule>
  </conditionalFormatting>
  <conditionalFormatting sqref="FC115">
    <cfRule type="cellIs" dxfId="9229" priority="7707" operator="equal">
      <formula>"NR"</formula>
    </cfRule>
  </conditionalFormatting>
  <conditionalFormatting sqref="DR115:DU115">
    <cfRule type="cellIs" dxfId="9228" priority="7708" operator="equal">
      <formula>"none"</formula>
    </cfRule>
  </conditionalFormatting>
  <conditionalFormatting sqref="DR115:DU115">
    <cfRule type="cellIs" dxfId="9227" priority="7709" operator="equal">
      <formula>"N/A"</formula>
    </cfRule>
  </conditionalFormatting>
  <conditionalFormatting sqref="DR115:DU115">
    <cfRule type="cellIs" dxfId="9226" priority="7710" operator="equal">
      <formula>"NR"</formula>
    </cfRule>
  </conditionalFormatting>
  <conditionalFormatting sqref="AG113:AL113 DH113 DJ113 DL113 DN113 DP113:DU113">
    <cfRule type="cellIs" dxfId="9225" priority="7711" operator="equal">
      <formula>"none"</formula>
    </cfRule>
  </conditionalFormatting>
  <conditionalFormatting sqref="AG113:AL113 DH113 DJ113 DL113 DN113 DP113:DU113">
    <cfRule type="cellIs" dxfId="9224" priority="7712" operator="equal">
      <formula>"N/A"</formula>
    </cfRule>
  </conditionalFormatting>
  <conditionalFormatting sqref="AG113:AL113 DH113 DJ113 DL113 DN113 DP113:DU113">
    <cfRule type="cellIs" dxfId="9223" priority="7713" operator="equal">
      <formula>"NR"</formula>
    </cfRule>
  </conditionalFormatting>
  <conditionalFormatting sqref="W113">
    <cfRule type="cellIs" dxfId="9222" priority="7714" operator="equal">
      <formula>"none"</formula>
    </cfRule>
  </conditionalFormatting>
  <conditionalFormatting sqref="W113">
    <cfRule type="cellIs" dxfId="9221" priority="7715" operator="equal">
      <formula>"N/A"</formula>
    </cfRule>
  </conditionalFormatting>
  <conditionalFormatting sqref="W113">
    <cfRule type="cellIs" dxfId="9220" priority="7716" operator="equal">
      <formula>"NR"</formula>
    </cfRule>
  </conditionalFormatting>
  <conditionalFormatting sqref="D113 DV113">
    <cfRule type="cellIs" dxfId="9219" priority="7717" operator="equal">
      <formula>"none"</formula>
    </cfRule>
  </conditionalFormatting>
  <conditionalFormatting sqref="D113 DV113">
    <cfRule type="cellIs" dxfId="9218" priority="7718" operator="equal">
      <formula>"N/A"</formula>
    </cfRule>
  </conditionalFormatting>
  <conditionalFormatting sqref="D113 DV113">
    <cfRule type="cellIs" dxfId="9217" priority="7719" operator="equal">
      <formula>"NR"</formula>
    </cfRule>
  </conditionalFormatting>
  <conditionalFormatting sqref="X113:AC113 AE113:AF113 N113 T113:V113">
    <cfRule type="cellIs" dxfId="9216" priority="7720" operator="equal">
      <formula>"none"</formula>
    </cfRule>
  </conditionalFormatting>
  <conditionalFormatting sqref="X113:AC113 AE113:AF113 N113 T113:V113">
    <cfRule type="cellIs" dxfId="9215" priority="7721" operator="equal">
      <formula>"N/A"</formula>
    </cfRule>
  </conditionalFormatting>
  <conditionalFormatting sqref="X113:AC113 AE113:AF113 N113 T113:V113">
    <cfRule type="cellIs" dxfId="9214" priority="7722" operator="equal">
      <formula>"NR"</formula>
    </cfRule>
  </conditionalFormatting>
  <conditionalFormatting sqref="M113">
    <cfRule type="cellIs" dxfId="9213" priority="7723" operator="equal">
      <formula>"none"</formula>
    </cfRule>
  </conditionalFormatting>
  <conditionalFormatting sqref="M113">
    <cfRule type="cellIs" dxfId="9212" priority="7724" operator="equal">
      <formula>"N/A"</formula>
    </cfRule>
  </conditionalFormatting>
  <conditionalFormatting sqref="M113">
    <cfRule type="cellIs" dxfId="9211" priority="7725" operator="equal">
      <formula>"NR"</formula>
    </cfRule>
  </conditionalFormatting>
  <conditionalFormatting sqref="FN113">
    <cfRule type="cellIs" dxfId="9210" priority="7726" operator="equal">
      <formula>"none"</formula>
    </cfRule>
  </conditionalFormatting>
  <conditionalFormatting sqref="FN113">
    <cfRule type="cellIs" dxfId="9209" priority="7727" operator="equal">
      <formula>"N/A"</formula>
    </cfRule>
  </conditionalFormatting>
  <conditionalFormatting sqref="FN113">
    <cfRule type="cellIs" dxfId="9208" priority="7728" operator="equal">
      <formula>"NR"</formula>
    </cfRule>
  </conditionalFormatting>
  <conditionalFormatting sqref="K115">
    <cfRule type="cellIs" dxfId="9207" priority="7729" operator="equal">
      <formula>"none"</formula>
    </cfRule>
  </conditionalFormatting>
  <conditionalFormatting sqref="K115">
    <cfRule type="cellIs" dxfId="9206" priority="7730" operator="equal">
      <formula>"N/A"</formula>
    </cfRule>
  </conditionalFormatting>
  <conditionalFormatting sqref="K115">
    <cfRule type="cellIs" dxfId="9205" priority="7731" operator="equal">
      <formula>"NR"</formula>
    </cfRule>
  </conditionalFormatting>
  <conditionalFormatting sqref="AN37 AQ37:AR37 AT37">
    <cfRule type="cellIs" dxfId="9204" priority="7735" operator="equal">
      <formula>"none"</formula>
    </cfRule>
  </conditionalFormatting>
  <conditionalFormatting sqref="AN37 AQ37:AR37 AT37">
    <cfRule type="cellIs" dxfId="9203" priority="7736" operator="equal">
      <formula>"N/A"</formula>
    </cfRule>
  </conditionalFormatting>
  <conditionalFormatting sqref="AN37 AQ37:AR37 AT37">
    <cfRule type="cellIs" dxfId="9202" priority="7737" operator="equal">
      <formula>"NR"</formula>
    </cfRule>
  </conditionalFormatting>
  <conditionalFormatting sqref="AM37 AO37">
    <cfRule type="cellIs" dxfId="9201" priority="7738" operator="equal">
      <formula>"none"</formula>
    </cfRule>
  </conditionalFormatting>
  <conditionalFormatting sqref="AM37 AO37">
    <cfRule type="cellIs" dxfId="9200" priority="7739" operator="equal">
      <formula>"N/A"</formula>
    </cfRule>
  </conditionalFormatting>
  <conditionalFormatting sqref="AM37 AO37">
    <cfRule type="cellIs" dxfId="9199" priority="7740" operator="equal">
      <formula>"NR"</formula>
    </cfRule>
  </conditionalFormatting>
  <conditionalFormatting sqref="CC37">
    <cfRule type="cellIs" dxfId="9198" priority="7741" operator="equal">
      <formula>"none"</formula>
    </cfRule>
  </conditionalFormatting>
  <conditionalFormatting sqref="CC37">
    <cfRule type="cellIs" dxfId="9197" priority="7742" operator="equal">
      <formula>"N/A"</formula>
    </cfRule>
  </conditionalFormatting>
  <conditionalFormatting sqref="CC37">
    <cfRule type="cellIs" dxfId="9196" priority="7743" operator="equal">
      <formula>"NR"</formula>
    </cfRule>
  </conditionalFormatting>
  <conditionalFormatting sqref="CV37:CZ37">
    <cfRule type="cellIs" dxfId="9195" priority="7744" operator="equal">
      <formula>"none"</formula>
    </cfRule>
  </conditionalFormatting>
  <conditionalFormatting sqref="CV37:CZ37">
    <cfRule type="cellIs" dxfId="9194" priority="7745" operator="equal">
      <formula>"N/A"</formula>
    </cfRule>
  </conditionalFormatting>
  <conditionalFormatting sqref="CV37:CZ37">
    <cfRule type="cellIs" dxfId="9193" priority="7746" operator="equal">
      <formula>"NR"</formula>
    </cfRule>
  </conditionalFormatting>
  <conditionalFormatting sqref="EQ50:ET50 EQ50:EQ54">
    <cfRule type="cellIs" dxfId="9192" priority="7750" operator="equal">
      <formula>"none"</formula>
    </cfRule>
  </conditionalFormatting>
  <conditionalFormatting sqref="EQ50:ET50 EQ50:EQ54">
    <cfRule type="cellIs" dxfId="9191" priority="7751" operator="equal">
      <formula>"N/A"</formula>
    </cfRule>
  </conditionalFormatting>
  <conditionalFormatting sqref="EQ50:ET50 EQ50:EQ54">
    <cfRule type="cellIs" dxfId="9190" priority="7752" operator="equal">
      <formula>"NR"</formula>
    </cfRule>
  </conditionalFormatting>
  <conditionalFormatting sqref="EQ89:EU89">
    <cfRule type="cellIs" dxfId="9189" priority="7756" operator="equal">
      <formula>"none"</formula>
    </cfRule>
  </conditionalFormatting>
  <conditionalFormatting sqref="EQ89:EU89">
    <cfRule type="cellIs" dxfId="9188" priority="7757" operator="equal">
      <formula>"N/A"</formula>
    </cfRule>
  </conditionalFormatting>
  <conditionalFormatting sqref="EQ89:EU89">
    <cfRule type="cellIs" dxfId="9187" priority="7758" operator="equal">
      <formula>"NR"</formula>
    </cfRule>
  </conditionalFormatting>
  <conditionalFormatting sqref="ER64:EU64 EQ65 EQ67:EU67 EQ77:EU77 EU65 EU78:EU81">
    <cfRule type="cellIs" dxfId="9186" priority="7759" operator="equal">
      <formula>"none"</formula>
    </cfRule>
  </conditionalFormatting>
  <conditionalFormatting sqref="ER64:EU64 EQ65 EQ67:EU67 EQ77:EU77 EU65 EU78:EU81">
    <cfRule type="cellIs" dxfId="9185" priority="7760" operator="equal">
      <formula>"N/A"</formula>
    </cfRule>
  </conditionalFormatting>
  <conditionalFormatting sqref="ER64:EU64 EQ65 EQ67:EU67 EQ77:EU77 EU65 EU78:EU81">
    <cfRule type="cellIs" dxfId="9184" priority="7761" operator="equal">
      <formula>"NR"</formula>
    </cfRule>
  </conditionalFormatting>
  <conditionalFormatting sqref="DZ124:EA1000 EQ121:ET1000">
    <cfRule type="cellIs" dxfId="9183" priority="7762" operator="equal">
      <formula>"none"</formula>
    </cfRule>
  </conditionalFormatting>
  <conditionalFormatting sqref="DZ124:EA1000 EQ121:ET1000">
    <cfRule type="cellIs" dxfId="9182" priority="7763" operator="equal">
      <formula>"N/A"</formula>
    </cfRule>
  </conditionalFormatting>
  <conditionalFormatting sqref="DZ124:EA1000 EQ121:ET1000">
    <cfRule type="cellIs" dxfId="9181" priority="7764" operator="equal">
      <formula>"NR"</formula>
    </cfRule>
  </conditionalFormatting>
  <conditionalFormatting sqref="CA37:CB37">
    <cfRule type="cellIs" dxfId="9180" priority="7765" operator="equal">
      <formula>"none"</formula>
    </cfRule>
  </conditionalFormatting>
  <conditionalFormatting sqref="CA37:CB37">
    <cfRule type="cellIs" dxfId="9179" priority="7766" operator="equal">
      <formula>"N/A"</formula>
    </cfRule>
  </conditionalFormatting>
  <conditionalFormatting sqref="CA37:CB37">
    <cfRule type="cellIs" dxfId="9178" priority="7767" operator="equal">
      <formula>"NR"</formula>
    </cfRule>
  </conditionalFormatting>
  <conditionalFormatting sqref="DH90:DH92 DJ90:DJ92">
    <cfRule type="cellIs" dxfId="9177" priority="7768" operator="equal">
      <formula>"none"</formula>
    </cfRule>
  </conditionalFormatting>
  <conditionalFormatting sqref="DH90:DH92 DJ90:DJ92">
    <cfRule type="cellIs" dxfId="9176" priority="7769" operator="equal">
      <formula>"N/A"</formula>
    </cfRule>
  </conditionalFormatting>
  <conditionalFormatting sqref="DH90:DH92 DJ90:DJ92">
    <cfRule type="cellIs" dxfId="9175" priority="7770" operator="equal">
      <formula>"NR"</formula>
    </cfRule>
  </conditionalFormatting>
  <conditionalFormatting sqref="DS90:DU92">
    <cfRule type="cellIs" dxfId="9174" priority="7771" operator="equal">
      <formula>"none"</formula>
    </cfRule>
  </conditionalFormatting>
  <conditionalFormatting sqref="DS90:DU92">
    <cfRule type="cellIs" dxfId="9173" priority="7772" operator="equal">
      <formula>"N/A"</formula>
    </cfRule>
  </conditionalFormatting>
  <conditionalFormatting sqref="DS90:DU92">
    <cfRule type="cellIs" dxfId="9172" priority="7773" operator="equal">
      <formula>"NR"</formula>
    </cfRule>
  </conditionalFormatting>
  <conditionalFormatting sqref="DV90:DV92">
    <cfRule type="cellIs" dxfId="9171" priority="7774" operator="equal">
      <formula>"none"</formula>
    </cfRule>
  </conditionalFormatting>
  <conditionalFormatting sqref="DV90:DV92">
    <cfRule type="cellIs" dxfId="9170" priority="7775" operator="equal">
      <formula>"N/A"</formula>
    </cfRule>
  </conditionalFormatting>
  <conditionalFormatting sqref="DV90:DV92">
    <cfRule type="cellIs" dxfId="9169" priority="7776" operator="equal">
      <formula>"NR"</formula>
    </cfRule>
  </conditionalFormatting>
  <conditionalFormatting sqref="DW90">
    <cfRule type="cellIs" dxfId="9168" priority="7777" operator="equal">
      <formula>"none"</formula>
    </cfRule>
  </conditionalFormatting>
  <conditionalFormatting sqref="DW90">
    <cfRule type="cellIs" dxfId="9167" priority="7778" operator="equal">
      <formula>"N/A"</formula>
    </cfRule>
  </conditionalFormatting>
  <conditionalFormatting sqref="DW90">
    <cfRule type="cellIs" dxfId="9166" priority="7779" operator="equal">
      <formula>"NR"</formula>
    </cfRule>
  </conditionalFormatting>
  <conditionalFormatting sqref="EU127:EU1000 FB127:FB1000">
    <cfRule type="cellIs" dxfId="9165" priority="7780" operator="equal">
      <formula>"none"</formula>
    </cfRule>
  </conditionalFormatting>
  <conditionalFormatting sqref="EU127:EU1000 FB127:FB1000">
    <cfRule type="cellIs" dxfId="9164" priority="7781" operator="equal">
      <formula>"N/A"</formula>
    </cfRule>
  </conditionalFormatting>
  <conditionalFormatting sqref="EU127:EU1000 FB127:FB1000">
    <cfRule type="cellIs" dxfId="9163" priority="7782" operator="equal">
      <formula>"NR"</formula>
    </cfRule>
  </conditionalFormatting>
  <conditionalFormatting sqref="DZ127:EA1000">
    <cfRule type="cellIs" dxfId="9162" priority="7783" operator="equal">
      <formula>"none"</formula>
    </cfRule>
  </conditionalFormatting>
  <conditionalFormatting sqref="DZ127:EA1000">
    <cfRule type="cellIs" dxfId="9161" priority="7784" operator="equal">
      <formula>"N/A"</formula>
    </cfRule>
  </conditionalFormatting>
  <conditionalFormatting sqref="DZ127:EA1000">
    <cfRule type="cellIs" dxfId="9160" priority="7785" operator="equal">
      <formula>"NR"</formula>
    </cfRule>
  </conditionalFormatting>
  <conditionalFormatting sqref="AP1:AP4 AP93 AP50:AP53 AP55 AP60 AP65 AP77 AP89 AP113 AP115 AP124:AP1000">
    <cfRule type="cellIs" dxfId="9159" priority="7786" operator="equal">
      <formula>"none"</formula>
    </cfRule>
  </conditionalFormatting>
  <conditionalFormatting sqref="AP1:AP4 AP93 AP50:AP53 AP55 AP60 AP65 AP77 AP89 AP113 AP115 AP124:AP1000">
    <cfRule type="cellIs" dxfId="9158" priority="7787" operator="equal">
      <formula>"N/A"</formula>
    </cfRule>
  </conditionalFormatting>
  <conditionalFormatting sqref="AP1:AP4 AP93 AP50:AP53 AP55 AP60 AP65 AP77 AP89 AP113 AP115 AP124:AP1000">
    <cfRule type="cellIs" dxfId="9157" priority="7788" operator="equal">
      <formula>"NR"</formula>
    </cfRule>
  </conditionalFormatting>
  <conditionalFormatting sqref="AP37">
    <cfRule type="cellIs" dxfId="9156" priority="7792" operator="equal">
      <formula>"none"</formula>
    </cfRule>
  </conditionalFormatting>
  <conditionalFormatting sqref="AP37">
    <cfRule type="cellIs" dxfId="9155" priority="7793" operator="equal">
      <formula>"N/A"</formula>
    </cfRule>
  </conditionalFormatting>
  <conditionalFormatting sqref="AP37">
    <cfRule type="cellIs" dxfId="9154" priority="7794" operator="equal">
      <formula>"NR"</formula>
    </cfRule>
  </conditionalFormatting>
  <conditionalFormatting sqref="P50:R50 P113:R113 P53:R53 P55:R55 P57:R57 P60:R60 P65:R65 P77:R77 P67:R67 Q89 P115:R115 P124:R1000 O37:O1000">
    <cfRule type="cellIs" dxfId="9153" priority="7795" operator="equal">
      <formula>"none"</formula>
    </cfRule>
  </conditionalFormatting>
  <conditionalFormatting sqref="P50:R50 P113:R113 P53:R53 P55:R55 P57:R57 P60:R60 P65:R65 P77:R77 P67:R67 Q89 P115:R115 P124:R1000 O37:O1000">
    <cfRule type="cellIs" dxfId="9152" priority="7796" operator="equal">
      <formula>"N/A"</formula>
    </cfRule>
  </conditionalFormatting>
  <conditionalFormatting sqref="P50:R50 P113:R113 P53:R53 P55:R55 P57:R57 P60:R60 P65:R65 P77:R77 P67:R67 Q89 P115:R115 P124:R1000 O37:O1000">
    <cfRule type="cellIs" dxfId="9151" priority="7797" operator="equal">
      <formula>"NR"</formula>
    </cfRule>
  </conditionalFormatting>
  <conditionalFormatting sqref="AT26">
    <cfRule type="cellIs" dxfId="9150" priority="7816" operator="equal">
      <formula>"none"</formula>
    </cfRule>
  </conditionalFormatting>
  <conditionalFormatting sqref="AT26">
    <cfRule type="cellIs" dxfId="9149" priority="7817" operator="equal">
      <formula>"N/A"</formula>
    </cfRule>
  </conditionalFormatting>
  <conditionalFormatting sqref="AT26">
    <cfRule type="cellIs" dxfId="9148" priority="7818" operator="equal">
      <formula>"NR"</formula>
    </cfRule>
  </conditionalFormatting>
  <conditionalFormatting sqref="P37">
    <cfRule type="cellIs" dxfId="9147" priority="7825" operator="equal">
      <formula>"none"</formula>
    </cfRule>
  </conditionalFormatting>
  <conditionalFormatting sqref="P37">
    <cfRule type="cellIs" dxfId="9146" priority="7826" operator="equal">
      <formula>"N/A"</formula>
    </cfRule>
  </conditionalFormatting>
  <conditionalFormatting sqref="P37">
    <cfRule type="cellIs" dxfId="9145" priority="7827" operator="equal">
      <formula>"NR"</formula>
    </cfRule>
  </conditionalFormatting>
  <conditionalFormatting sqref="FA2:FA4">
    <cfRule type="cellIs" dxfId="9144" priority="7828" operator="equal">
      <formula>"none"</formula>
    </cfRule>
  </conditionalFormatting>
  <conditionalFormatting sqref="FA2:FA4">
    <cfRule type="cellIs" dxfId="9143" priority="7829" operator="equal">
      <formula>"N/A"</formula>
    </cfRule>
  </conditionalFormatting>
  <conditionalFormatting sqref="FA2:FA4">
    <cfRule type="cellIs" dxfId="9142" priority="7830" operator="equal">
      <formula>"NR"</formula>
    </cfRule>
  </conditionalFormatting>
  <conditionalFormatting sqref="AT25">
    <cfRule type="cellIs" dxfId="9141" priority="7834" operator="equal">
      <formula>"none"</formula>
    </cfRule>
  </conditionalFormatting>
  <conditionalFormatting sqref="AT25">
    <cfRule type="cellIs" dxfId="9140" priority="7835" operator="equal">
      <formula>"N/A"</formula>
    </cfRule>
  </conditionalFormatting>
  <conditionalFormatting sqref="AT25">
    <cfRule type="cellIs" dxfId="9139" priority="7836" operator="equal">
      <formula>"NR"</formula>
    </cfRule>
  </conditionalFormatting>
  <conditionalFormatting sqref="AT20:AT23">
    <cfRule type="cellIs" dxfId="9138" priority="7843" operator="equal">
      <formula>"none"</formula>
    </cfRule>
  </conditionalFormatting>
  <conditionalFormatting sqref="AT20:AT23">
    <cfRule type="cellIs" dxfId="9137" priority="7844" operator="equal">
      <formula>"N/A"</formula>
    </cfRule>
  </conditionalFormatting>
  <conditionalFormatting sqref="AT20:AT23">
    <cfRule type="cellIs" dxfId="9136" priority="7845" operator="equal">
      <formula>"NR"</formula>
    </cfRule>
  </conditionalFormatting>
  <conditionalFormatting sqref="AT27">
    <cfRule type="cellIs" dxfId="9135" priority="7861" operator="equal">
      <formula>"none"</formula>
    </cfRule>
  </conditionalFormatting>
  <conditionalFormatting sqref="AT27">
    <cfRule type="cellIs" dxfId="9134" priority="7862" operator="equal">
      <formula>"N/A"</formula>
    </cfRule>
  </conditionalFormatting>
  <conditionalFormatting sqref="AT27">
    <cfRule type="cellIs" dxfId="9133" priority="7863" operator="equal">
      <formula>"NR"</formula>
    </cfRule>
  </conditionalFormatting>
  <conditionalFormatting sqref="AT29 J29">
    <cfRule type="cellIs" dxfId="9132" priority="7879" operator="equal">
      <formula>"none"</formula>
    </cfRule>
  </conditionalFormatting>
  <conditionalFormatting sqref="AT29 J29">
    <cfRule type="cellIs" dxfId="9131" priority="7880" operator="equal">
      <formula>"N/A"</formula>
    </cfRule>
  </conditionalFormatting>
  <conditionalFormatting sqref="AT29 J29">
    <cfRule type="cellIs" dxfId="9130" priority="7881" operator="equal">
      <formula>"NR"</formula>
    </cfRule>
  </conditionalFormatting>
  <conditionalFormatting sqref="AT31">
    <cfRule type="cellIs" dxfId="9129" priority="7924" operator="equal">
      <formula>"none"</formula>
    </cfRule>
  </conditionalFormatting>
  <conditionalFormatting sqref="AT31">
    <cfRule type="cellIs" dxfId="9128" priority="7925" operator="equal">
      <formula>"N/A"</formula>
    </cfRule>
  </conditionalFormatting>
  <conditionalFormatting sqref="AT31">
    <cfRule type="cellIs" dxfId="9127" priority="7926" operator="equal">
      <formula>"NR"</formula>
    </cfRule>
  </conditionalFormatting>
  <conditionalFormatting sqref="AT33">
    <cfRule type="cellIs" dxfId="9126" priority="7954" operator="equal">
      <formula>"none"</formula>
    </cfRule>
  </conditionalFormatting>
  <conditionalFormatting sqref="AT33">
    <cfRule type="cellIs" dxfId="9125" priority="7955" operator="equal">
      <formula>"N/A"</formula>
    </cfRule>
  </conditionalFormatting>
  <conditionalFormatting sqref="AT33">
    <cfRule type="cellIs" dxfId="9124" priority="7956" operator="equal">
      <formula>"NR"</formula>
    </cfRule>
  </conditionalFormatting>
  <conditionalFormatting sqref="AT34">
    <cfRule type="cellIs" dxfId="9123" priority="7996" operator="equal">
      <formula>"none"</formula>
    </cfRule>
  </conditionalFormatting>
  <conditionalFormatting sqref="AT34">
    <cfRule type="cellIs" dxfId="9122" priority="7997" operator="equal">
      <formula>"N/A"</formula>
    </cfRule>
  </conditionalFormatting>
  <conditionalFormatting sqref="AT34">
    <cfRule type="cellIs" dxfId="9121" priority="7998" operator="equal">
      <formula>"NR"</formula>
    </cfRule>
  </conditionalFormatting>
  <conditionalFormatting sqref="A35:B35 CY35:DE35 EQ35:EU35 D35 BB35 BR35 BU35:CC35 F35:H35 J35">
    <cfRule type="cellIs" dxfId="9120" priority="8035" operator="equal">
      <formula>"none"</formula>
    </cfRule>
  </conditionalFormatting>
  <conditionalFormatting sqref="A35:B35 CY35:DE35 EQ35:EU35 D35 BB35 BR35 BU35:CC35 F35:H35 J35">
    <cfRule type="cellIs" dxfId="9119" priority="8036" operator="equal">
      <formula>"N/A"</formula>
    </cfRule>
  </conditionalFormatting>
  <conditionalFormatting sqref="A35:B35 CY35:DE35 EQ35:EU35 D35 BB35 BR35 BU35:CC35 F35:H35 J35">
    <cfRule type="cellIs" dxfId="9118" priority="8037" operator="equal">
      <formula>"NR"</formula>
    </cfRule>
  </conditionalFormatting>
  <conditionalFormatting sqref="AT35">
    <cfRule type="cellIs" dxfId="9117" priority="8038" operator="equal">
      <formula>"none"</formula>
    </cfRule>
  </conditionalFormatting>
  <conditionalFormatting sqref="AT35">
    <cfRule type="cellIs" dxfId="9116" priority="8039" operator="equal">
      <formula>"N/A"</formula>
    </cfRule>
  </conditionalFormatting>
  <conditionalFormatting sqref="AT35">
    <cfRule type="cellIs" dxfId="9115" priority="8040" operator="equal">
      <formula>"NR"</formula>
    </cfRule>
  </conditionalFormatting>
  <conditionalFormatting sqref="DL35 DH35 DN35 DP35:DR35">
    <cfRule type="cellIs" dxfId="9114" priority="8047" operator="equal">
      <formula>"none"</formula>
    </cfRule>
  </conditionalFormatting>
  <conditionalFormatting sqref="DL35 DH35 DN35 DP35:DR35">
    <cfRule type="cellIs" dxfId="9113" priority="8048" operator="equal">
      <formula>"N/A"</formula>
    </cfRule>
  </conditionalFormatting>
  <conditionalFormatting sqref="DL35 DH35 DN35 DP35:DR35">
    <cfRule type="cellIs" dxfId="9112" priority="8049" operator="equal">
      <formula>"NR"</formula>
    </cfRule>
  </conditionalFormatting>
  <conditionalFormatting sqref="DS35:DU35">
    <cfRule type="cellIs" dxfId="9111" priority="8050" operator="equal">
      <formula>"none"</formula>
    </cfRule>
  </conditionalFormatting>
  <conditionalFormatting sqref="DS35:DU35">
    <cfRule type="cellIs" dxfId="9110" priority="8051" operator="equal">
      <formula>"N/A"</formula>
    </cfRule>
  </conditionalFormatting>
  <conditionalFormatting sqref="DS35:DU35">
    <cfRule type="cellIs" dxfId="9109" priority="8052" operator="equal">
      <formula>"NR"</formula>
    </cfRule>
  </conditionalFormatting>
  <conditionalFormatting sqref="DJ35">
    <cfRule type="cellIs" dxfId="9108" priority="8053" operator="equal">
      <formula>"none"</formula>
    </cfRule>
  </conditionalFormatting>
  <conditionalFormatting sqref="DJ35">
    <cfRule type="cellIs" dxfId="9107" priority="8054" operator="equal">
      <formula>"N/A"</formula>
    </cfRule>
  </conditionalFormatting>
  <conditionalFormatting sqref="DJ35">
    <cfRule type="cellIs" dxfId="9106" priority="8055" operator="equal">
      <formula>"NR"</formula>
    </cfRule>
  </conditionalFormatting>
  <conditionalFormatting sqref="A36:B36 CS36:DE36 EQ36:EU36 D36 DA37 BB36 BR36 BU36:CC36 F36:H36 J36">
    <cfRule type="cellIs" dxfId="9105" priority="8074" operator="equal">
      <formula>"none"</formula>
    </cfRule>
  </conditionalFormatting>
  <conditionalFormatting sqref="A36:B36 CS36:DE36 EQ36:EU36 D36 DA37 BB36 BR36 BU36:CC36 F36:H36 J36">
    <cfRule type="cellIs" dxfId="9104" priority="8075" operator="equal">
      <formula>"N/A"</formula>
    </cfRule>
  </conditionalFormatting>
  <conditionalFormatting sqref="A36:B36 CS36:DE36 EQ36:EU36 D36 DA37 BB36 BR36 BU36:CC36 F36:H36 J36">
    <cfRule type="cellIs" dxfId="9103" priority="8076" operator="equal">
      <formula>"NR"</formula>
    </cfRule>
  </conditionalFormatting>
  <conditionalFormatting sqref="AT36">
    <cfRule type="cellIs" dxfId="9102" priority="8077" operator="equal">
      <formula>"none"</formula>
    </cfRule>
  </conditionalFormatting>
  <conditionalFormatting sqref="AT36">
    <cfRule type="cellIs" dxfId="9101" priority="8078" operator="equal">
      <formula>"N/A"</formula>
    </cfRule>
  </conditionalFormatting>
  <conditionalFormatting sqref="AT36">
    <cfRule type="cellIs" dxfId="9100" priority="8079" operator="equal">
      <formula>"NR"</formula>
    </cfRule>
  </conditionalFormatting>
  <conditionalFormatting sqref="DL36 DH36 DR37 DN36 DP36:DR36">
    <cfRule type="cellIs" dxfId="9099" priority="8089" operator="equal">
      <formula>"none"</formula>
    </cfRule>
  </conditionalFormatting>
  <conditionalFormatting sqref="DL36 DH36 DR37 DN36 DP36:DR36">
    <cfRule type="cellIs" dxfId="9098" priority="8090" operator="equal">
      <formula>"N/A"</formula>
    </cfRule>
  </conditionalFormatting>
  <conditionalFormatting sqref="DL36 DH36 DR37 DN36 DP36:DR36">
    <cfRule type="cellIs" dxfId="9097" priority="8091" operator="equal">
      <formula>"NR"</formula>
    </cfRule>
  </conditionalFormatting>
  <conditionalFormatting sqref="DS36:DU36 DU37:DU38">
    <cfRule type="cellIs" dxfId="9096" priority="8092" operator="equal">
      <formula>"none"</formula>
    </cfRule>
  </conditionalFormatting>
  <conditionalFormatting sqref="DS36:DU36 DU37:DU38">
    <cfRule type="cellIs" dxfId="9095" priority="8093" operator="equal">
      <formula>"N/A"</formula>
    </cfRule>
  </conditionalFormatting>
  <conditionalFormatting sqref="DS36:DU36 DU37:DU38">
    <cfRule type="cellIs" dxfId="9094" priority="8094" operator="equal">
      <formula>"NR"</formula>
    </cfRule>
  </conditionalFormatting>
  <conditionalFormatting sqref="DJ36">
    <cfRule type="cellIs" dxfId="9093" priority="8095" operator="equal">
      <formula>"none"</formula>
    </cfRule>
  </conditionalFormatting>
  <conditionalFormatting sqref="DJ36">
    <cfRule type="cellIs" dxfId="9092" priority="8096" operator="equal">
      <formula>"N/A"</formula>
    </cfRule>
  </conditionalFormatting>
  <conditionalFormatting sqref="DJ36">
    <cfRule type="cellIs" dxfId="9091" priority="8097" operator="equal">
      <formula>"NR"</formula>
    </cfRule>
  </conditionalFormatting>
  <conditionalFormatting sqref="Q37">
    <cfRule type="cellIs" dxfId="9090" priority="8104" operator="equal">
      <formula>"none"</formula>
    </cfRule>
  </conditionalFormatting>
  <conditionalFormatting sqref="Q37">
    <cfRule type="cellIs" dxfId="9089" priority="8105" operator="equal">
      <formula>"N/A"</formula>
    </cfRule>
  </conditionalFormatting>
  <conditionalFormatting sqref="Q37">
    <cfRule type="cellIs" dxfId="9088" priority="8106" operator="equal">
      <formula>"NR"</formula>
    </cfRule>
  </conditionalFormatting>
  <conditionalFormatting sqref="R37">
    <cfRule type="cellIs" dxfId="9087" priority="8107" operator="equal">
      <formula>"none"</formula>
    </cfRule>
  </conditionalFormatting>
  <conditionalFormatting sqref="R37">
    <cfRule type="cellIs" dxfId="9086" priority="8108" operator="equal">
      <formula>"N/A"</formula>
    </cfRule>
  </conditionalFormatting>
  <conditionalFormatting sqref="R37">
    <cfRule type="cellIs" dxfId="9085" priority="8109" operator="equal">
      <formula>"NR"</formula>
    </cfRule>
  </conditionalFormatting>
  <conditionalFormatting sqref="CR36">
    <cfRule type="cellIs" dxfId="9084" priority="8110" operator="equal">
      <formula>"none"</formula>
    </cfRule>
  </conditionalFormatting>
  <conditionalFormatting sqref="CR36">
    <cfRule type="cellIs" dxfId="9083" priority="8111" operator="equal">
      <formula>"N/A"</formula>
    </cfRule>
  </conditionalFormatting>
  <conditionalFormatting sqref="CR36">
    <cfRule type="cellIs" dxfId="9082" priority="8112" operator="equal">
      <formula>"NR"</formula>
    </cfRule>
  </conditionalFormatting>
  <conditionalFormatting sqref="CQ36">
    <cfRule type="cellIs" dxfId="9081" priority="8113" operator="equal">
      <formula>"none"</formula>
    </cfRule>
  </conditionalFormatting>
  <conditionalFormatting sqref="CQ36">
    <cfRule type="cellIs" dxfId="9080" priority="8114" operator="equal">
      <formula>"N/A"</formula>
    </cfRule>
  </conditionalFormatting>
  <conditionalFormatting sqref="CQ36">
    <cfRule type="cellIs" dxfId="9079" priority="8115" operator="equal">
      <formula>"NR"</formula>
    </cfRule>
  </conditionalFormatting>
  <conditionalFormatting sqref="FB35:FC35 FH35:FS35">
    <cfRule type="cellIs" dxfId="9078" priority="8128" operator="equal">
      <formula>"none"</formula>
    </cfRule>
  </conditionalFormatting>
  <conditionalFormatting sqref="FB35:FC35 FH35:FS35">
    <cfRule type="cellIs" dxfId="9077" priority="8129" operator="equal">
      <formula>"N/A"</formula>
    </cfRule>
  </conditionalFormatting>
  <conditionalFormatting sqref="FB35:FC35 FH35:FS35">
    <cfRule type="cellIs" dxfId="9076" priority="8130" operator="equal">
      <formula>"NR"</formula>
    </cfRule>
  </conditionalFormatting>
  <conditionalFormatting sqref="FB36:FC36 FH36:FS36">
    <cfRule type="cellIs" dxfId="9075" priority="8134" operator="equal">
      <formula>"none"</formula>
    </cfRule>
  </conditionalFormatting>
  <conditionalFormatting sqref="FB36:FC36 FH36:FS36">
    <cfRule type="cellIs" dxfId="9074" priority="8135" operator="equal">
      <formula>"N/A"</formula>
    </cfRule>
  </conditionalFormatting>
  <conditionalFormatting sqref="FB36:FC36 FH36:FS36">
    <cfRule type="cellIs" dxfId="9073" priority="8136" operator="equal">
      <formula>"NR"</formula>
    </cfRule>
  </conditionalFormatting>
  <conditionalFormatting sqref="FA37:FA38">
    <cfRule type="cellIs" dxfId="9072" priority="8137" operator="equal">
      <formula>"none"</formula>
    </cfRule>
  </conditionalFormatting>
  <conditionalFormatting sqref="FA37:FA38">
    <cfRule type="cellIs" dxfId="9071" priority="8138" operator="equal">
      <formula>"N/A"</formula>
    </cfRule>
  </conditionalFormatting>
  <conditionalFormatting sqref="FA37:FA38">
    <cfRule type="cellIs" dxfId="9070" priority="8139" operator="equal">
      <formula>"NR"</formula>
    </cfRule>
  </conditionalFormatting>
  <conditionalFormatting sqref="BR38 DD38:DE38 AS38 S38:AC38 DW38 CQ38:CU38 DB38 CU42 BB38 BG38 BU38:BZ38">
    <cfRule type="cellIs" dxfId="9069" priority="8140" operator="equal">
      <formula>"none"</formula>
    </cfRule>
  </conditionalFormatting>
  <conditionalFormatting sqref="BR38 DD38:DE38 AS38 S38:AC38 DW38 CQ38:CU38 DB38 CU42 BB38 BG38 BU38:BZ38">
    <cfRule type="cellIs" dxfId="9068" priority="8141" operator="equal">
      <formula>"N/A"</formula>
    </cfRule>
  </conditionalFormatting>
  <conditionalFormatting sqref="BR38 DD38:DE38 AS38 S38:AC38 DW38 CQ38:CU38 DB38 CU42 BB38 BG38 BU38:BZ38">
    <cfRule type="cellIs" dxfId="9067" priority="8142" operator="equal">
      <formula>"NR"</formula>
    </cfRule>
  </conditionalFormatting>
  <conditionalFormatting sqref="D38 M38:N38">
    <cfRule type="cellIs" dxfId="9066" priority="8143" operator="equal">
      <formula>"none"</formula>
    </cfRule>
  </conditionalFormatting>
  <conditionalFormatting sqref="D38 M38:N38">
    <cfRule type="cellIs" dxfId="9065" priority="8144" operator="equal">
      <formula>"N/A"</formula>
    </cfRule>
  </conditionalFormatting>
  <conditionalFormatting sqref="D38 M38:N38">
    <cfRule type="cellIs" dxfId="9064" priority="8145" operator="equal">
      <formula>"NR"</formula>
    </cfRule>
  </conditionalFormatting>
  <conditionalFormatting sqref="AK38:AL38">
    <cfRule type="cellIs" dxfId="9063" priority="8146" operator="equal">
      <formula>"none"</formula>
    </cfRule>
  </conditionalFormatting>
  <conditionalFormatting sqref="AK38:AL38">
    <cfRule type="cellIs" dxfId="9062" priority="8147" operator="equal">
      <formula>"N/A"</formula>
    </cfRule>
  </conditionalFormatting>
  <conditionalFormatting sqref="AK38:AL38">
    <cfRule type="cellIs" dxfId="9061" priority="8148" operator="equal">
      <formula>"NR"</formula>
    </cfRule>
  </conditionalFormatting>
  <conditionalFormatting sqref="AE38:AH38">
    <cfRule type="cellIs" dxfId="9060" priority="8149" operator="equal">
      <formula>"none"</formula>
    </cfRule>
  </conditionalFormatting>
  <conditionalFormatting sqref="AE38:AH38">
    <cfRule type="cellIs" dxfId="9059" priority="8150" operator="equal">
      <formula>"N/A"</formula>
    </cfRule>
  </conditionalFormatting>
  <conditionalFormatting sqref="AE38:AH38">
    <cfRule type="cellIs" dxfId="9058" priority="8151" operator="equal">
      <formula>"NR"</formula>
    </cfRule>
  </conditionalFormatting>
  <conditionalFormatting sqref="AD38 AI38:AJ38">
    <cfRule type="cellIs" dxfId="9057" priority="8152" operator="equal">
      <formula>"none"</formula>
    </cfRule>
  </conditionalFormatting>
  <conditionalFormatting sqref="AD38 AI38:AJ38">
    <cfRule type="cellIs" dxfId="9056" priority="8153" operator="equal">
      <formula>"N/A"</formula>
    </cfRule>
  </conditionalFormatting>
  <conditionalFormatting sqref="AD38 AI38:AJ38">
    <cfRule type="cellIs" dxfId="9055" priority="8154" operator="equal">
      <formula>"NR"</formula>
    </cfRule>
  </conditionalFormatting>
  <conditionalFormatting sqref="DC38">
    <cfRule type="cellIs" dxfId="9054" priority="8155" operator="equal">
      <formula>"none"</formula>
    </cfRule>
  </conditionalFormatting>
  <conditionalFormatting sqref="DC38">
    <cfRule type="cellIs" dxfId="9053" priority="8156" operator="equal">
      <formula>"N/A"</formula>
    </cfRule>
  </conditionalFormatting>
  <conditionalFormatting sqref="DC38">
    <cfRule type="cellIs" dxfId="9052" priority="8157" operator="equal">
      <formula>"NR"</formula>
    </cfRule>
  </conditionalFormatting>
  <conditionalFormatting sqref="DH38 DL38 DN38">
    <cfRule type="cellIs" dxfId="9051" priority="8158" operator="equal">
      <formula>"none"</formula>
    </cfRule>
  </conditionalFormatting>
  <conditionalFormatting sqref="DH38 DL38 DN38">
    <cfRule type="cellIs" dxfId="9050" priority="8159" operator="equal">
      <formula>"N/A"</formula>
    </cfRule>
  </conditionalFormatting>
  <conditionalFormatting sqref="DH38 DL38 DN38">
    <cfRule type="cellIs" dxfId="9049" priority="8160" operator="equal">
      <formula>"NR"</formula>
    </cfRule>
  </conditionalFormatting>
  <conditionalFormatting sqref="DS38:DT38">
    <cfRule type="cellIs" dxfId="9048" priority="8161" operator="equal">
      <formula>"none"</formula>
    </cfRule>
  </conditionalFormatting>
  <conditionalFormatting sqref="DS38:DT38">
    <cfRule type="cellIs" dxfId="9047" priority="8162" operator="equal">
      <formula>"N/A"</formula>
    </cfRule>
  </conditionalFormatting>
  <conditionalFormatting sqref="DS38:DT38">
    <cfRule type="cellIs" dxfId="9046" priority="8163" operator="equal">
      <formula>"NR"</formula>
    </cfRule>
  </conditionalFormatting>
  <conditionalFormatting sqref="DJ38">
    <cfRule type="cellIs" dxfId="9045" priority="8164" operator="equal">
      <formula>"none"</formula>
    </cfRule>
  </conditionalFormatting>
  <conditionalFormatting sqref="DJ38">
    <cfRule type="cellIs" dxfId="9044" priority="8165" operator="equal">
      <formula>"N/A"</formula>
    </cfRule>
  </conditionalFormatting>
  <conditionalFormatting sqref="DJ38">
    <cfRule type="cellIs" dxfId="9043" priority="8166" operator="equal">
      <formula>"NR"</formula>
    </cfRule>
  </conditionalFormatting>
  <conditionalFormatting sqref="CC38">
    <cfRule type="cellIs" dxfId="9042" priority="8167" operator="equal">
      <formula>"none"</formula>
    </cfRule>
  </conditionalFormatting>
  <conditionalFormatting sqref="CC38">
    <cfRule type="cellIs" dxfId="9041" priority="8168" operator="equal">
      <formula>"N/A"</formula>
    </cfRule>
  </conditionalFormatting>
  <conditionalFormatting sqref="CC38">
    <cfRule type="cellIs" dxfId="9040" priority="8169" operator="equal">
      <formula>"NR"</formula>
    </cfRule>
  </conditionalFormatting>
  <conditionalFormatting sqref="AN38 AQ38:AR38 AT38">
    <cfRule type="cellIs" dxfId="9039" priority="8170" operator="equal">
      <formula>"none"</formula>
    </cfRule>
  </conditionalFormatting>
  <conditionalFormatting sqref="AN38 AQ38:AR38 AT38">
    <cfRule type="cellIs" dxfId="9038" priority="8171" operator="equal">
      <formula>"N/A"</formula>
    </cfRule>
  </conditionalFormatting>
  <conditionalFormatting sqref="AN38 AQ38:AR38 AT38">
    <cfRule type="cellIs" dxfId="9037" priority="8172" operator="equal">
      <formula>"NR"</formula>
    </cfRule>
  </conditionalFormatting>
  <conditionalFormatting sqref="AM38 AO38">
    <cfRule type="cellIs" dxfId="9036" priority="8173" operator="equal">
      <formula>"none"</formula>
    </cfRule>
  </conditionalFormatting>
  <conditionalFormatting sqref="AM38 AO38">
    <cfRule type="cellIs" dxfId="9035" priority="8174" operator="equal">
      <formula>"N/A"</formula>
    </cfRule>
  </conditionalFormatting>
  <conditionalFormatting sqref="AM38 AO38">
    <cfRule type="cellIs" dxfId="9034" priority="8175" operator="equal">
      <formula>"NR"</formula>
    </cfRule>
  </conditionalFormatting>
  <conditionalFormatting sqref="CV38:CZ38 CV42:CW42 CY42">
    <cfRule type="cellIs" dxfId="9033" priority="8176" operator="equal">
      <formula>"none"</formula>
    </cfRule>
  </conditionalFormatting>
  <conditionalFormatting sqref="CV38:CZ38 CV42:CW42 CY42">
    <cfRule type="cellIs" dxfId="9032" priority="8177" operator="equal">
      <formula>"N/A"</formula>
    </cfRule>
  </conditionalFormatting>
  <conditionalFormatting sqref="CV38:CZ38 CV42:CW42 CY42">
    <cfRule type="cellIs" dxfId="9031" priority="8178" operator="equal">
      <formula>"NR"</formula>
    </cfRule>
  </conditionalFormatting>
  <conditionalFormatting sqref="CA38:CB38">
    <cfRule type="cellIs" dxfId="9030" priority="8179" operator="equal">
      <formula>"none"</formula>
    </cfRule>
  </conditionalFormatting>
  <conditionalFormatting sqref="CA38:CB38">
    <cfRule type="cellIs" dxfId="9029" priority="8180" operator="equal">
      <formula>"N/A"</formula>
    </cfRule>
  </conditionalFormatting>
  <conditionalFormatting sqref="CA38:CB38">
    <cfRule type="cellIs" dxfId="9028" priority="8181" operator="equal">
      <formula>"NR"</formula>
    </cfRule>
  </conditionalFormatting>
  <conditionalFormatting sqref="AP38">
    <cfRule type="cellIs" dxfId="9027" priority="8182" operator="equal">
      <formula>"none"</formula>
    </cfRule>
  </conditionalFormatting>
  <conditionalFormatting sqref="AP38">
    <cfRule type="cellIs" dxfId="9026" priority="8183" operator="equal">
      <formula>"N/A"</formula>
    </cfRule>
  </conditionalFormatting>
  <conditionalFormatting sqref="AP38">
    <cfRule type="cellIs" dxfId="9025" priority="8184" operator="equal">
      <formula>"NR"</formula>
    </cfRule>
  </conditionalFormatting>
  <conditionalFormatting sqref="P38">
    <cfRule type="cellIs" dxfId="9024" priority="8185" operator="equal">
      <formula>"none"</formula>
    </cfRule>
  </conditionalFormatting>
  <conditionalFormatting sqref="P38">
    <cfRule type="cellIs" dxfId="9023" priority="8186" operator="equal">
      <formula>"N/A"</formula>
    </cfRule>
  </conditionalFormatting>
  <conditionalFormatting sqref="P38">
    <cfRule type="cellIs" dxfId="9022" priority="8187" operator="equal">
      <formula>"NR"</formula>
    </cfRule>
  </conditionalFormatting>
  <conditionalFormatting sqref="R38">
    <cfRule type="cellIs" dxfId="9021" priority="8188" operator="equal">
      <formula>"none"</formula>
    </cfRule>
  </conditionalFormatting>
  <conditionalFormatting sqref="R38">
    <cfRule type="cellIs" dxfId="9020" priority="8189" operator="equal">
      <formula>"N/A"</formula>
    </cfRule>
  </conditionalFormatting>
  <conditionalFormatting sqref="R38">
    <cfRule type="cellIs" dxfId="9019" priority="8190" operator="equal">
      <formula>"NR"</formula>
    </cfRule>
  </conditionalFormatting>
  <conditionalFormatting sqref="DA38">
    <cfRule type="cellIs" dxfId="9018" priority="8191" operator="equal">
      <formula>"none"</formula>
    </cfRule>
  </conditionalFormatting>
  <conditionalFormatting sqref="DA38">
    <cfRule type="cellIs" dxfId="9017" priority="8192" operator="equal">
      <formula>"N/A"</formula>
    </cfRule>
  </conditionalFormatting>
  <conditionalFormatting sqref="DA38">
    <cfRule type="cellIs" dxfId="9016" priority="8193" operator="equal">
      <formula>"NR"</formula>
    </cfRule>
  </conditionalFormatting>
  <conditionalFormatting sqref="Q38">
    <cfRule type="cellIs" dxfId="9015" priority="8194" operator="equal">
      <formula>"none"</formula>
    </cfRule>
  </conditionalFormatting>
  <conditionalFormatting sqref="Q38">
    <cfRule type="cellIs" dxfId="9014" priority="8195" operator="equal">
      <formula>"N/A"</formula>
    </cfRule>
  </conditionalFormatting>
  <conditionalFormatting sqref="Q38">
    <cfRule type="cellIs" dxfId="9013" priority="8196" operator="equal">
      <formula>"NR"</formula>
    </cfRule>
  </conditionalFormatting>
  <conditionalFormatting sqref="DP38:DQ38">
    <cfRule type="cellIs" dxfId="9012" priority="8197" operator="equal">
      <formula>"none"</formula>
    </cfRule>
  </conditionalFormatting>
  <conditionalFormatting sqref="DP38:DQ38">
    <cfRule type="cellIs" dxfId="9011" priority="8198" operator="equal">
      <formula>"N/A"</formula>
    </cfRule>
  </conditionalFormatting>
  <conditionalFormatting sqref="DP38:DQ38">
    <cfRule type="cellIs" dxfId="9010" priority="8199" operator="equal">
      <formula>"NR"</formula>
    </cfRule>
  </conditionalFormatting>
  <conditionalFormatting sqref="DR38">
    <cfRule type="cellIs" dxfId="9009" priority="8200" operator="equal">
      <formula>"none"</formula>
    </cfRule>
  </conditionalFormatting>
  <conditionalFormatting sqref="DR38">
    <cfRule type="cellIs" dxfId="9008" priority="8201" operator="equal">
      <formula>"N/A"</formula>
    </cfRule>
  </conditionalFormatting>
  <conditionalFormatting sqref="DR38">
    <cfRule type="cellIs" dxfId="9007" priority="8202" operator="equal">
      <formula>"NR"</formula>
    </cfRule>
  </conditionalFormatting>
  <conditionalFormatting sqref="FH38:FJ38">
    <cfRule type="cellIs" dxfId="9006" priority="8203" operator="equal">
      <formula>"none"</formula>
    </cfRule>
  </conditionalFormatting>
  <conditionalFormatting sqref="FH38:FJ38">
    <cfRule type="cellIs" dxfId="9005" priority="8204" operator="equal">
      <formula>"N/A"</formula>
    </cfRule>
  </conditionalFormatting>
  <conditionalFormatting sqref="FH38:FJ38">
    <cfRule type="cellIs" dxfId="9004" priority="8205" operator="equal">
      <formula>"NR"</formula>
    </cfRule>
  </conditionalFormatting>
  <conditionalFormatting sqref="FK38:FS38">
    <cfRule type="cellIs" dxfId="9003" priority="8206" operator="equal">
      <formula>"none"</formula>
    </cfRule>
  </conditionalFormatting>
  <conditionalFormatting sqref="FK38:FS38">
    <cfRule type="cellIs" dxfId="9002" priority="8207" operator="equal">
      <formula>"N/A"</formula>
    </cfRule>
  </conditionalFormatting>
  <conditionalFormatting sqref="FK38:FS38">
    <cfRule type="cellIs" dxfId="9001" priority="8208" operator="equal">
      <formula>"NR"</formula>
    </cfRule>
  </conditionalFormatting>
  <conditionalFormatting sqref="AN43:AS45 DW43:DW45 EU43:EU45 FB43:FB45">
    <cfRule type="cellIs" dxfId="9000" priority="8209" operator="equal">
      <formula>"none"</formula>
    </cfRule>
  </conditionalFormatting>
  <conditionalFormatting sqref="AN43:AS45 DW43:DW45 EU43:EU45 FB43:FB45">
    <cfRule type="cellIs" dxfId="8999" priority="8210" operator="equal">
      <formula>"N/A"</formula>
    </cfRule>
  </conditionalFormatting>
  <conditionalFormatting sqref="AN43:AS45 DW43:DW45 EU43:EU45 FB43:FB45">
    <cfRule type="cellIs" dxfId="8998" priority="8211" operator="equal">
      <formula>"NR"</formula>
    </cfRule>
  </conditionalFormatting>
  <conditionalFormatting sqref="EU46 AN46:AS46 A49:B49 D49:N49 A47:N48 DW46 FB46 I50:J50 P46:V49 A46:H46 J46:N46">
    <cfRule type="cellIs" dxfId="8997" priority="8212" operator="equal">
      <formula>"none"</formula>
    </cfRule>
  </conditionalFormatting>
  <conditionalFormatting sqref="EU46 AN46:AS46 A49:B49 D49:N49 A47:N48 DW46 FB46 I50:J50 P46:V49 A46:H46 J46:N46">
    <cfRule type="cellIs" dxfId="8996" priority="8213" operator="equal">
      <formula>"N/A"</formula>
    </cfRule>
  </conditionalFormatting>
  <conditionalFormatting sqref="EU46 AN46:AS46 A49:B49 D49:N49 A47:N48 DW46 FB46 I50:J50 P46:V49 A46:H46 J46:N46">
    <cfRule type="cellIs" dxfId="8995" priority="8214" operator="equal">
      <formula>"NR"</formula>
    </cfRule>
  </conditionalFormatting>
  <conditionalFormatting sqref="EU47:EU49 AN47:AS49 DW47:DW49 FB47:FB49">
    <cfRule type="cellIs" dxfId="8994" priority="8215" operator="equal">
      <formula>"none"</formula>
    </cfRule>
  </conditionalFormatting>
  <conditionalFormatting sqref="EU47:EU49 AN47:AS49 DW47:DW49 FB47:FB49">
    <cfRule type="cellIs" dxfId="8993" priority="8216" operator="equal">
      <formula>"N/A"</formula>
    </cfRule>
  </conditionalFormatting>
  <conditionalFormatting sqref="EU47:EU49 AN47:AS49 DW47:DW49 FB47:FB49">
    <cfRule type="cellIs" dxfId="8992" priority="8217" operator="equal">
      <formula>"NR"</formula>
    </cfRule>
  </conditionalFormatting>
  <conditionalFormatting sqref="W46:AB46">
    <cfRule type="cellIs" dxfId="8991" priority="8218" operator="equal">
      <formula>"none"</formula>
    </cfRule>
  </conditionalFormatting>
  <conditionalFormatting sqref="W46:AB46">
    <cfRule type="cellIs" dxfId="8990" priority="8219" operator="equal">
      <formula>"N/A"</formula>
    </cfRule>
  </conditionalFormatting>
  <conditionalFormatting sqref="W46:AB46">
    <cfRule type="cellIs" dxfId="8989" priority="8220" operator="equal">
      <formula>"NR"</formula>
    </cfRule>
  </conditionalFormatting>
  <conditionalFormatting sqref="W48:AB48">
    <cfRule type="cellIs" dxfId="8988" priority="8221" operator="equal">
      <formula>"none"</formula>
    </cfRule>
  </conditionalFormatting>
  <conditionalFormatting sqref="W48:AB48">
    <cfRule type="cellIs" dxfId="8987" priority="8222" operator="equal">
      <formula>"N/A"</formula>
    </cfRule>
  </conditionalFormatting>
  <conditionalFormatting sqref="W48:AB48">
    <cfRule type="cellIs" dxfId="8986" priority="8223" operator="equal">
      <formula>"NR"</formula>
    </cfRule>
  </conditionalFormatting>
  <conditionalFormatting sqref="W49:AB49">
    <cfRule type="cellIs" dxfId="8985" priority="8224" operator="equal">
      <formula>"none"</formula>
    </cfRule>
  </conditionalFormatting>
  <conditionalFormatting sqref="W49:AB49">
    <cfRule type="cellIs" dxfId="8984" priority="8225" operator="equal">
      <formula>"N/A"</formula>
    </cfRule>
  </conditionalFormatting>
  <conditionalFormatting sqref="W49:AB49">
    <cfRule type="cellIs" dxfId="8983" priority="8226" operator="equal">
      <formula>"NR"</formula>
    </cfRule>
  </conditionalFormatting>
  <conditionalFormatting sqref="W47:AB47">
    <cfRule type="cellIs" dxfId="8982" priority="8227" operator="equal">
      <formula>"none"</formula>
    </cfRule>
  </conditionalFormatting>
  <conditionalFormatting sqref="W47:AB47">
    <cfRule type="cellIs" dxfId="8981" priority="8228" operator="equal">
      <formula>"N/A"</formula>
    </cfRule>
  </conditionalFormatting>
  <conditionalFormatting sqref="W47:AB47">
    <cfRule type="cellIs" dxfId="8980" priority="8229" operator="equal">
      <formula>"NR"</formula>
    </cfRule>
  </conditionalFormatting>
  <conditionalFormatting sqref="DJ42">
    <cfRule type="cellIs" dxfId="8979" priority="8230" operator="equal">
      <formula>"none"</formula>
    </cfRule>
  </conditionalFormatting>
  <conditionalFormatting sqref="DJ42">
    <cfRule type="cellIs" dxfId="8978" priority="8231" operator="equal">
      <formula>"N/A"</formula>
    </cfRule>
  </conditionalFormatting>
  <conditionalFormatting sqref="DJ42">
    <cfRule type="cellIs" dxfId="8977" priority="8232" operator="equal">
      <formula>"NR"</formula>
    </cfRule>
  </conditionalFormatting>
  <conditionalFormatting sqref="S51:AA51 D51:H51 K51:N51 AQ51:AT51 AD51:AM51 AO51 BB51 BG51 BR51 BU51:CC51 CH51:CI51 CN51:DE51">
    <cfRule type="cellIs" dxfId="8976" priority="8236" operator="equal">
      <formula>"none"</formula>
    </cfRule>
  </conditionalFormatting>
  <conditionalFormatting sqref="S51:AA51 D51:H51 K51:N51 AQ51:AT51 AD51:AM51 AO51 BB51 BG51 BR51 BU51:CC51 CH51:CI51 CN51:DE51">
    <cfRule type="cellIs" dxfId="8975" priority="8237" operator="equal">
      <formula>"N/A"</formula>
    </cfRule>
  </conditionalFormatting>
  <conditionalFormatting sqref="S51:AA51 D51:H51 K51:N51 AQ51:AT51 AD51:AM51 AO51 BB51 BG51 BR51 BU51:CC51 CH51:CI51 CN51:DE51">
    <cfRule type="cellIs" dxfId="8974" priority="8238" operator="equal">
      <formula>"NR"</formula>
    </cfRule>
  </conditionalFormatting>
  <conditionalFormatting sqref="P51:R51">
    <cfRule type="cellIs" dxfId="8973" priority="8239" operator="equal">
      <formula>"none"</formula>
    </cfRule>
  </conditionalFormatting>
  <conditionalFormatting sqref="P51:R51">
    <cfRule type="cellIs" dxfId="8972" priority="8240" operator="equal">
      <formula>"N/A"</formula>
    </cfRule>
  </conditionalFormatting>
  <conditionalFormatting sqref="P51:R51">
    <cfRule type="cellIs" dxfId="8971" priority="8241" operator="equal">
      <formula>"NR"</formula>
    </cfRule>
  </conditionalFormatting>
  <conditionalFormatting sqref="I51:J51">
    <cfRule type="cellIs" dxfId="8970" priority="8242" operator="equal">
      <formula>"none"</formula>
    </cfRule>
  </conditionalFormatting>
  <conditionalFormatting sqref="I51:J51">
    <cfRule type="cellIs" dxfId="8969" priority="8243" operator="equal">
      <formula>"N/A"</formula>
    </cfRule>
  </conditionalFormatting>
  <conditionalFormatting sqref="I51:J51">
    <cfRule type="cellIs" dxfId="8968" priority="8244" operator="equal">
      <formula>"NR"</formula>
    </cfRule>
  </conditionalFormatting>
  <conditionalFormatting sqref="S52:AA52 D52:H52 K52:N52 AQ52:AT52 AD52:AM52 AO52 AX52 BB52 BG52 BR52 BU52:CC52 CH52:CI52 CN52:DE52">
    <cfRule type="cellIs" dxfId="8967" priority="8245" operator="equal">
      <formula>"none"</formula>
    </cfRule>
  </conditionalFormatting>
  <conditionalFormatting sqref="S52:AA52 D52:H52 K52:N52 AQ52:AT52 AD52:AM52 AO52 AX52 BB52 BG52 BR52 BU52:CC52 CH52:CI52 CN52:DE52">
    <cfRule type="cellIs" dxfId="8966" priority="8246" operator="equal">
      <formula>"N/A"</formula>
    </cfRule>
  </conditionalFormatting>
  <conditionalFormatting sqref="S52:AA52 D52:H52 K52:N52 AQ52:AT52 AD52:AM52 AO52 AX52 BB52 BG52 BR52 BU52:CC52 CH52:CI52 CN52:DE52">
    <cfRule type="cellIs" dxfId="8965" priority="8247" operator="equal">
      <formula>"NR"</formula>
    </cfRule>
  </conditionalFormatting>
  <conditionalFormatting sqref="P52:R52">
    <cfRule type="cellIs" dxfId="8964" priority="8248" operator="equal">
      <formula>"none"</formula>
    </cfRule>
  </conditionalFormatting>
  <conditionalFormatting sqref="P52:R52">
    <cfRule type="cellIs" dxfId="8963" priority="8249" operator="equal">
      <formula>"N/A"</formula>
    </cfRule>
  </conditionalFormatting>
  <conditionalFormatting sqref="P52:R52">
    <cfRule type="cellIs" dxfId="8962" priority="8250" operator="equal">
      <formula>"NR"</formula>
    </cfRule>
  </conditionalFormatting>
  <conditionalFormatting sqref="I52:J52">
    <cfRule type="cellIs" dxfId="8961" priority="8251" operator="equal">
      <formula>"none"</formula>
    </cfRule>
  </conditionalFormatting>
  <conditionalFormatting sqref="I52:J52">
    <cfRule type="cellIs" dxfId="8960" priority="8252" operator="equal">
      <formula>"N/A"</formula>
    </cfRule>
  </conditionalFormatting>
  <conditionalFormatting sqref="I52:J52">
    <cfRule type="cellIs" dxfId="8959" priority="8253" operator="equal">
      <formula>"NR"</formula>
    </cfRule>
  </conditionalFormatting>
  <conditionalFormatting sqref="D54:N54 S54:AO54 AQ54:AT54 AX54 BB54 BG54 BR54 BU54:CC54 CH54:CI54 CN54:DE54 DH54 DJ54 DL54 DN54 DP54:DR54">
    <cfRule type="cellIs" dxfId="8958" priority="8254" operator="equal">
      <formula>"none"</formula>
    </cfRule>
  </conditionalFormatting>
  <conditionalFormatting sqref="D54:N54 S54:AO54 AQ54:AT54 AX54 BB54 BG54 BR54 BU54:CC54 CH54:CI54 CN54:DE54 DH54 DJ54 DL54 DN54 DP54:DR54">
    <cfRule type="cellIs" dxfId="8957" priority="8255" operator="equal">
      <formula>"N/A"</formula>
    </cfRule>
  </conditionalFormatting>
  <conditionalFormatting sqref="D54:N54 S54:AO54 AQ54:AT54 AX54 BB54 BG54 BR54 BU54:CC54 CH54:CI54 CN54:DE54 DH54 DJ54 DL54 DN54 DP54:DR54">
    <cfRule type="cellIs" dxfId="8956" priority="8256" operator="equal">
      <formula>"NR"</formula>
    </cfRule>
  </conditionalFormatting>
  <conditionalFormatting sqref="AP54">
    <cfRule type="cellIs" dxfId="8955" priority="8257" operator="equal">
      <formula>"none"</formula>
    </cfRule>
  </conditionalFormatting>
  <conditionalFormatting sqref="AP54">
    <cfRule type="cellIs" dxfId="8954" priority="8258" operator="equal">
      <formula>"N/A"</formula>
    </cfRule>
  </conditionalFormatting>
  <conditionalFormatting sqref="AP54">
    <cfRule type="cellIs" dxfId="8953" priority="8259" operator="equal">
      <formula>"NR"</formula>
    </cfRule>
  </conditionalFormatting>
  <conditionalFormatting sqref="P54:R54">
    <cfRule type="cellIs" dxfId="8952" priority="8260" operator="equal">
      <formula>"none"</formula>
    </cfRule>
  </conditionalFormatting>
  <conditionalFormatting sqref="P54:R54">
    <cfRule type="cellIs" dxfId="8951" priority="8261" operator="equal">
      <formula>"N/A"</formula>
    </cfRule>
  </conditionalFormatting>
  <conditionalFormatting sqref="P54:R54">
    <cfRule type="cellIs" dxfId="8950" priority="8262" operator="equal">
      <formula>"NR"</formula>
    </cfRule>
  </conditionalFormatting>
  <conditionalFormatting sqref="S56:AO56 AQ56:AU56 D56:N56 BB56 BG56 BR56 BU56:CC56 CH56:CI56 CN56:DE56 DH56 DJ56 DL56 DN56 DP56:DV56">
    <cfRule type="cellIs" dxfId="8949" priority="8263" operator="equal">
      <formula>"none"</formula>
    </cfRule>
  </conditionalFormatting>
  <conditionalFormatting sqref="S56:AO56 AQ56:AU56 D56:N56 BB56 BG56 BR56 BU56:CC56 CH56:CI56 CN56:DE56 DH56 DJ56 DL56 DN56 DP56:DV56">
    <cfRule type="cellIs" dxfId="8948" priority="8264" operator="equal">
      <formula>"N/A"</formula>
    </cfRule>
  </conditionalFormatting>
  <conditionalFormatting sqref="S56:AO56 AQ56:AU56 D56:N56 BB56 BG56 BR56 BU56:CC56 CH56:CI56 CN56:DE56 DH56 DJ56 DL56 DN56 DP56:DV56">
    <cfRule type="cellIs" dxfId="8947" priority="8265" operator="equal">
      <formula>"NR"</formula>
    </cfRule>
  </conditionalFormatting>
  <conditionalFormatting sqref="AP56">
    <cfRule type="cellIs" dxfId="8946" priority="8266" operator="equal">
      <formula>"none"</formula>
    </cfRule>
  </conditionalFormatting>
  <conditionalFormatting sqref="AP56">
    <cfRule type="cellIs" dxfId="8945" priority="8267" operator="equal">
      <formula>"N/A"</formula>
    </cfRule>
  </conditionalFormatting>
  <conditionalFormatting sqref="AP56">
    <cfRule type="cellIs" dxfId="8944" priority="8268" operator="equal">
      <formula>"NR"</formula>
    </cfRule>
  </conditionalFormatting>
  <conditionalFormatting sqref="P56:R56">
    <cfRule type="cellIs" dxfId="8943" priority="8269" operator="equal">
      <formula>"none"</formula>
    </cfRule>
  </conditionalFormatting>
  <conditionalFormatting sqref="P56:R56">
    <cfRule type="cellIs" dxfId="8942" priority="8270" operator="equal">
      <formula>"N/A"</formula>
    </cfRule>
  </conditionalFormatting>
  <conditionalFormatting sqref="P56:R56">
    <cfRule type="cellIs" dxfId="8941" priority="8271" operator="equal">
      <formula>"NR"</formula>
    </cfRule>
  </conditionalFormatting>
  <conditionalFormatting sqref="AQ58:AU58 EQ58:EU58 S58:AO58 D58:N58 AX58 BB58 BG58 BR58 BU58:CC58 CH58:CI58 CN58:DE58 DH58 DJ58 DL58 DN58 DP58:DW58">
    <cfRule type="cellIs" dxfId="8940" priority="8272" operator="equal">
      <formula>"none"</formula>
    </cfRule>
  </conditionalFormatting>
  <conditionalFormatting sqref="AQ58:AU58 EQ58:EU58 S58:AO58 D58:N58 AX58 BB58 BG58 BR58 BU58:CC58 CH58:CI58 CN58:DE58 DH58 DJ58 DL58 DN58 DP58:DW58">
    <cfRule type="cellIs" dxfId="8939" priority="8273" operator="equal">
      <formula>"N/A"</formula>
    </cfRule>
  </conditionalFormatting>
  <conditionalFormatting sqref="AQ58:AU58 EQ58:EU58 S58:AO58 D58:N58 AX58 BB58 BG58 BR58 BU58:CC58 CH58:CI58 CN58:DE58 DH58 DJ58 DL58 DN58 DP58:DW58">
    <cfRule type="cellIs" dxfId="8938" priority="8274" operator="equal">
      <formula>"NR"</formula>
    </cfRule>
  </conditionalFormatting>
  <conditionalFormatting sqref="AP58">
    <cfRule type="cellIs" dxfId="8937" priority="8275" operator="equal">
      <formula>"none"</formula>
    </cfRule>
  </conditionalFormatting>
  <conditionalFormatting sqref="AP58">
    <cfRule type="cellIs" dxfId="8936" priority="8276" operator="equal">
      <formula>"N/A"</formula>
    </cfRule>
  </conditionalFormatting>
  <conditionalFormatting sqref="AP58">
    <cfRule type="cellIs" dxfId="8935" priority="8277" operator="equal">
      <formula>"NR"</formula>
    </cfRule>
  </conditionalFormatting>
  <conditionalFormatting sqref="P58:R58">
    <cfRule type="cellIs" dxfId="8934" priority="8278" operator="equal">
      <formula>"none"</formula>
    </cfRule>
  </conditionalFormatting>
  <conditionalFormatting sqref="P58:R58">
    <cfRule type="cellIs" dxfId="8933" priority="8279" operator="equal">
      <formula>"N/A"</formula>
    </cfRule>
  </conditionalFormatting>
  <conditionalFormatting sqref="P58:R58">
    <cfRule type="cellIs" dxfId="8932" priority="8280" operator="equal">
      <formula>"NR"</formula>
    </cfRule>
  </conditionalFormatting>
  <conditionalFormatting sqref="AQ59:AU59 EQ59:EU59 S59:AO59 D59:N59 AX59 BB59 BG59 BR59 BU59:CC59 CH59:CI59 CN59:DE59 DH59 DJ59 DL59 DN59 DP59:DW59">
    <cfRule type="cellIs" dxfId="8931" priority="8281" operator="equal">
      <formula>"none"</formula>
    </cfRule>
  </conditionalFormatting>
  <conditionalFormatting sqref="AQ59:AU59 EQ59:EU59 S59:AO59 D59:N59 AX59 BB59 BG59 BR59 BU59:CC59 CH59:CI59 CN59:DE59 DH59 DJ59 DL59 DN59 DP59:DW59">
    <cfRule type="cellIs" dxfId="8930" priority="8282" operator="equal">
      <formula>"N/A"</formula>
    </cfRule>
  </conditionalFormatting>
  <conditionalFormatting sqref="AQ59:AU59 EQ59:EU59 S59:AO59 D59:N59 AX59 BB59 BG59 BR59 BU59:CC59 CH59:CI59 CN59:DE59 DH59 DJ59 DL59 DN59 DP59:DW59">
    <cfRule type="cellIs" dxfId="8929" priority="8283" operator="equal">
      <formula>"NR"</formula>
    </cfRule>
  </conditionalFormatting>
  <conditionalFormatting sqref="AP59">
    <cfRule type="cellIs" dxfId="8928" priority="8284" operator="equal">
      <formula>"none"</formula>
    </cfRule>
  </conditionalFormatting>
  <conditionalFormatting sqref="AP59">
    <cfRule type="cellIs" dxfId="8927" priority="8285" operator="equal">
      <formula>"N/A"</formula>
    </cfRule>
  </conditionalFormatting>
  <conditionalFormatting sqref="AP59">
    <cfRule type="cellIs" dxfId="8926" priority="8286" operator="equal">
      <formula>"NR"</formula>
    </cfRule>
  </conditionalFormatting>
  <conditionalFormatting sqref="P59:R59">
    <cfRule type="cellIs" dxfId="8925" priority="8287" operator="equal">
      <formula>"none"</formula>
    </cfRule>
  </conditionalFormatting>
  <conditionalFormatting sqref="P59:R59">
    <cfRule type="cellIs" dxfId="8924" priority="8288" operator="equal">
      <formula>"N/A"</formula>
    </cfRule>
  </conditionalFormatting>
  <conditionalFormatting sqref="P59:R59">
    <cfRule type="cellIs" dxfId="8923" priority="8289" operator="equal">
      <formula>"NR"</formula>
    </cfRule>
  </conditionalFormatting>
  <conditionalFormatting sqref="D61:N63 S61:AO63 AQ61:AU63">
    <cfRule type="cellIs" dxfId="8922" priority="8290" operator="equal">
      <formula>"none"</formula>
    </cfRule>
  </conditionalFormatting>
  <conditionalFormatting sqref="D61:N63 S61:AO63 AQ61:AU63">
    <cfRule type="cellIs" dxfId="8921" priority="8291" operator="equal">
      <formula>"N/A"</formula>
    </cfRule>
  </conditionalFormatting>
  <conditionalFormatting sqref="D61:N63 S61:AO63 AQ61:AU63">
    <cfRule type="cellIs" dxfId="8920" priority="8292" operator="equal">
      <formula>"NR"</formula>
    </cfRule>
  </conditionalFormatting>
  <conditionalFormatting sqref="AP61:AP63">
    <cfRule type="cellIs" dxfId="8919" priority="8293" operator="equal">
      <formula>"none"</formula>
    </cfRule>
  </conditionalFormatting>
  <conditionalFormatting sqref="AP61:AP63">
    <cfRule type="cellIs" dxfId="8918" priority="8294" operator="equal">
      <formula>"N/A"</formula>
    </cfRule>
  </conditionalFormatting>
  <conditionalFormatting sqref="AP61:AP63">
    <cfRule type="cellIs" dxfId="8917" priority="8295" operator="equal">
      <formula>"NR"</formula>
    </cfRule>
  </conditionalFormatting>
  <conditionalFormatting sqref="P61:R63">
    <cfRule type="cellIs" dxfId="8916" priority="8296" operator="equal">
      <formula>"none"</formula>
    </cfRule>
  </conditionalFormatting>
  <conditionalFormatting sqref="P61:R63">
    <cfRule type="cellIs" dxfId="8915" priority="8297" operator="equal">
      <formula>"N/A"</formula>
    </cfRule>
  </conditionalFormatting>
  <conditionalFormatting sqref="P61:R63">
    <cfRule type="cellIs" dxfId="8914" priority="8298" operator="equal">
      <formula>"NR"</formula>
    </cfRule>
  </conditionalFormatting>
  <conditionalFormatting sqref="C64">
    <cfRule type="cellIs" dxfId="8913" priority="8299" operator="equal">
      <formula>"none"</formula>
    </cfRule>
  </conditionalFormatting>
  <conditionalFormatting sqref="C64">
    <cfRule type="cellIs" dxfId="8912" priority="8300" operator="equal">
      <formula>"N/A"</formula>
    </cfRule>
  </conditionalFormatting>
  <conditionalFormatting sqref="C64">
    <cfRule type="cellIs" dxfId="8911" priority="8301" operator="equal">
      <formula>"NR"</formula>
    </cfRule>
  </conditionalFormatting>
  <conditionalFormatting sqref="D64:N64 S64:AO64 AQ64:AU64 D65">
    <cfRule type="cellIs" dxfId="8910" priority="8302" operator="equal">
      <formula>"none"</formula>
    </cfRule>
  </conditionalFormatting>
  <conditionalFormatting sqref="D64:N64 S64:AO64 AQ64:AU64 D65">
    <cfRule type="cellIs" dxfId="8909" priority="8303" operator="equal">
      <formula>"N/A"</formula>
    </cfRule>
  </conditionalFormatting>
  <conditionalFormatting sqref="D64:N64 S64:AO64 AQ64:AU64 D65">
    <cfRule type="cellIs" dxfId="8908" priority="8304" operator="equal">
      <formula>"NR"</formula>
    </cfRule>
  </conditionalFormatting>
  <conditionalFormatting sqref="AP64">
    <cfRule type="cellIs" dxfId="8907" priority="8305" operator="equal">
      <formula>"none"</formula>
    </cfRule>
  </conditionalFormatting>
  <conditionalFormatting sqref="AP64">
    <cfRule type="cellIs" dxfId="8906" priority="8306" operator="equal">
      <formula>"N/A"</formula>
    </cfRule>
  </conditionalFormatting>
  <conditionalFormatting sqref="AP64">
    <cfRule type="cellIs" dxfId="8905" priority="8307" operator="equal">
      <formula>"NR"</formula>
    </cfRule>
  </conditionalFormatting>
  <conditionalFormatting sqref="P64:R64">
    <cfRule type="cellIs" dxfId="8904" priority="8308" operator="equal">
      <formula>"none"</formula>
    </cfRule>
  </conditionalFormatting>
  <conditionalFormatting sqref="P64:R64">
    <cfRule type="cellIs" dxfId="8903" priority="8309" operator="equal">
      <formula>"N/A"</formula>
    </cfRule>
  </conditionalFormatting>
  <conditionalFormatting sqref="P64:R64">
    <cfRule type="cellIs" dxfId="8902" priority="8310" operator="equal">
      <formula>"NR"</formula>
    </cfRule>
  </conditionalFormatting>
  <conditionalFormatting sqref="EQ61:EQ64">
    <cfRule type="cellIs" dxfId="8901" priority="8311" operator="equal">
      <formula>"none"</formula>
    </cfRule>
  </conditionalFormatting>
  <conditionalFormatting sqref="EQ61:EQ64">
    <cfRule type="cellIs" dxfId="8900" priority="8312" operator="equal">
      <formula>"N/A"</formula>
    </cfRule>
  </conditionalFormatting>
  <conditionalFormatting sqref="EQ61:EQ64">
    <cfRule type="cellIs" dxfId="8899" priority="8313" operator="equal">
      <formula>"NR"</formula>
    </cfRule>
  </conditionalFormatting>
  <conditionalFormatting sqref="E67:N67">
    <cfRule type="cellIs" dxfId="8898" priority="8314" operator="equal">
      <formula>"none"</formula>
    </cfRule>
  </conditionalFormatting>
  <conditionalFormatting sqref="E67:N67">
    <cfRule type="cellIs" dxfId="8897" priority="8315" operator="equal">
      <formula>"N/A"</formula>
    </cfRule>
  </conditionalFormatting>
  <conditionalFormatting sqref="E67:N67">
    <cfRule type="cellIs" dxfId="8896" priority="8316" operator="equal">
      <formula>"NR"</formula>
    </cfRule>
  </conditionalFormatting>
  <conditionalFormatting sqref="D67">
    <cfRule type="cellIs" dxfId="8895" priority="8317" operator="equal">
      <formula>"none"</formula>
    </cfRule>
  </conditionalFormatting>
  <conditionalFormatting sqref="D67">
    <cfRule type="cellIs" dxfId="8894" priority="8318" operator="equal">
      <formula>"N/A"</formula>
    </cfRule>
  </conditionalFormatting>
  <conditionalFormatting sqref="D67">
    <cfRule type="cellIs" dxfId="8893" priority="8319" operator="equal">
      <formula>"NR"</formula>
    </cfRule>
  </conditionalFormatting>
  <conditionalFormatting sqref="AQ67:AU67 AD67:AO67 AX67:AY67">
    <cfRule type="cellIs" dxfId="8892" priority="8320" operator="equal">
      <formula>"none"</formula>
    </cfRule>
  </conditionalFormatting>
  <conditionalFormatting sqref="AQ67:AU67 AD67:AO67 AX67:AY67">
    <cfRule type="cellIs" dxfId="8891" priority="8321" operator="equal">
      <formula>"N/A"</formula>
    </cfRule>
  </conditionalFormatting>
  <conditionalFormatting sqref="AQ67:AU67 AD67:AO67 AX67:AY67">
    <cfRule type="cellIs" dxfId="8890" priority="8322" operator="equal">
      <formula>"NR"</formula>
    </cfRule>
  </conditionalFormatting>
  <conditionalFormatting sqref="AP67">
    <cfRule type="cellIs" dxfId="8889" priority="8323" operator="equal">
      <formula>"none"</formula>
    </cfRule>
  </conditionalFormatting>
  <conditionalFormatting sqref="AP67">
    <cfRule type="cellIs" dxfId="8888" priority="8324" operator="equal">
      <formula>"N/A"</formula>
    </cfRule>
  </conditionalFormatting>
  <conditionalFormatting sqref="AP67">
    <cfRule type="cellIs" dxfId="8887" priority="8325" operator="equal">
      <formula>"NR"</formula>
    </cfRule>
  </conditionalFormatting>
  <conditionalFormatting sqref="A66:C66 E66:N66 S66:AO66 AQ66:AU66 AX66:AZ66 BB66 BG66 BR66 BU66:CC66 CH66:CI66 CN66:DE66 DH66 DJ66 DL66 DN66 DP66:DW66">
    <cfRule type="cellIs" dxfId="8886" priority="8326" operator="equal">
      <formula>"none"</formula>
    </cfRule>
  </conditionalFormatting>
  <conditionalFormatting sqref="A66:C66 E66:N66 S66:AO66 AQ66:AU66 AX66:AZ66 BB66 BG66 BR66 BU66:CC66 CH66:CI66 CN66:DE66 DH66 DJ66 DL66 DN66 DP66:DW66">
    <cfRule type="cellIs" dxfId="8885" priority="8327" operator="equal">
      <formula>"N/A"</formula>
    </cfRule>
  </conditionalFormatting>
  <conditionalFormatting sqref="A66:C66 E66:N66 S66:AO66 AQ66:AU66 AX66:AZ66 BB66 BG66 BR66 BU66:CC66 CH66:CI66 CN66:DE66 DH66 DJ66 DL66 DN66 DP66:DW66">
    <cfRule type="cellIs" dxfId="8884" priority="8328" operator="equal">
      <formula>"NR"</formula>
    </cfRule>
  </conditionalFormatting>
  <conditionalFormatting sqref="EQ66 EU66">
    <cfRule type="cellIs" dxfId="8883" priority="8329" operator="equal">
      <formula>"none"</formula>
    </cfRule>
  </conditionalFormatting>
  <conditionalFormatting sqref="EQ66 EU66">
    <cfRule type="cellIs" dxfId="8882" priority="8330" operator="equal">
      <formula>"N/A"</formula>
    </cfRule>
  </conditionalFormatting>
  <conditionalFormatting sqref="EQ66 EU66">
    <cfRule type="cellIs" dxfId="8881" priority="8331" operator="equal">
      <formula>"NR"</formula>
    </cfRule>
  </conditionalFormatting>
  <conditionalFormatting sqref="AP66">
    <cfRule type="cellIs" dxfId="8880" priority="8332" operator="equal">
      <formula>"none"</formula>
    </cfRule>
  </conditionalFormatting>
  <conditionalFormatting sqref="AP66">
    <cfRule type="cellIs" dxfId="8879" priority="8333" operator="equal">
      <formula>"N/A"</formula>
    </cfRule>
  </conditionalFormatting>
  <conditionalFormatting sqref="AP66">
    <cfRule type="cellIs" dxfId="8878" priority="8334" operator="equal">
      <formula>"NR"</formula>
    </cfRule>
  </conditionalFormatting>
  <conditionalFormatting sqref="P66:R66">
    <cfRule type="cellIs" dxfId="8877" priority="8335" operator="equal">
      <formula>"none"</formula>
    </cfRule>
  </conditionalFormatting>
  <conditionalFormatting sqref="P66:R66">
    <cfRule type="cellIs" dxfId="8876" priority="8336" operator="equal">
      <formula>"N/A"</formula>
    </cfRule>
  </conditionalFormatting>
  <conditionalFormatting sqref="P66:R66">
    <cfRule type="cellIs" dxfId="8875" priority="8337" operator="equal">
      <formula>"NR"</formula>
    </cfRule>
  </conditionalFormatting>
  <conditionalFormatting sqref="D66">
    <cfRule type="cellIs" dxfId="8874" priority="8338" operator="equal">
      <formula>"none"</formula>
    </cfRule>
  </conditionalFormatting>
  <conditionalFormatting sqref="D66">
    <cfRule type="cellIs" dxfId="8873" priority="8339" operator="equal">
      <formula>"N/A"</formula>
    </cfRule>
  </conditionalFormatting>
  <conditionalFormatting sqref="D66">
    <cfRule type="cellIs" dxfId="8872" priority="8340" operator="equal">
      <formula>"NR"</formula>
    </cfRule>
  </conditionalFormatting>
  <conditionalFormatting sqref="S68:AC68 AZ68 A68:C68 BB68 BG68 BR68 BU68:CC68 CH68:CI68 CN68:DE68 DH68 DJ68 DL68 DN68 DP68:DW68">
    <cfRule type="cellIs" dxfId="8871" priority="8341" operator="equal">
      <formula>"none"</formula>
    </cfRule>
  </conditionalFormatting>
  <conditionalFormatting sqref="S68:AC68 AZ68 A68:C68 BB68 BG68 BR68 BU68:CC68 CH68:CI68 CN68:DE68 DH68 DJ68 DL68 DN68 DP68:DW68">
    <cfRule type="cellIs" dxfId="8870" priority="8342" operator="equal">
      <formula>"N/A"</formula>
    </cfRule>
  </conditionalFormatting>
  <conditionalFormatting sqref="S68:AC68 AZ68 A68:C68 BB68 BG68 BR68 BU68:CC68 CH68:CI68 CN68:DE68 DH68 DJ68 DL68 DN68 DP68:DW68">
    <cfRule type="cellIs" dxfId="8869" priority="8343" operator="equal">
      <formula>"NR"</formula>
    </cfRule>
  </conditionalFormatting>
  <conditionalFormatting sqref="EQ68:EU68">
    <cfRule type="cellIs" dxfId="8868" priority="8344" operator="equal">
      <formula>"none"</formula>
    </cfRule>
  </conditionalFormatting>
  <conditionalFormatting sqref="EQ68:EU68">
    <cfRule type="cellIs" dxfId="8867" priority="8345" operator="equal">
      <formula>"N/A"</formula>
    </cfRule>
  </conditionalFormatting>
  <conditionalFormatting sqref="EQ68:EU68">
    <cfRule type="cellIs" dxfId="8866" priority="8346" operator="equal">
      <formula>"NR"</formula>
    </cfRule>
  </conditionalFormatting>
  <conditionalFormatting sqref="P68:R68">
    <cfRule type="cellIs" dxfId="8865" priority="8347" operator="equal">
      <formula>"none"</formula>
    </cfRule>
  </conditionalFormatting>
  <conditionalFormatting sqref="P68:R68">
    <cfRule type="cellIs" dxfId="8864" priority="8348" operator="equal">
      <formula>"N/A"</formula>
    </cfRule>
  </conditionalFormatting>
  <conditionalFormatting sqref="P68:R68">
    <cfRule type="cellIs" dxfId="8863" priority="8349" operator="equal">
      <formula>"NR"</formula>
    </cfRule>
  </conditionalFormatting>
  <conditionalFormatting sqref="E68:N68">
    <cfRule type="cellIs" dxfId="8862" priority="8350" operator="equal">
      <formula>"none"</formula>
    </cfRule>
  </conditionalFormatting>
  <conditionalFormatting sqref="E68:N68">
    <cfRule type="cellIs" dxfId="8861" priority="8351" operator="equal">
      <formula>"N/A"</formula>
    </cfRule>
  </conditionalFormatting>
  <conditionalFormatting sqref="E68:N68">
    <cfRule type="cellIs" dxfId="8860" priority="8352" operator="equal">
      <formula>"NR"</formula>
    </cfRule>
  </conditionalFormatting>
  <conditionalFormatting sqref="D68">
    <cfRule type="cellIs" dxfId="8859" priority="8353" operator="equal">
      <formula>"none"</formula>
    </cfRule>
  </conditionalFormatting>
  <conditionalFormatting sqref="D68">
    <cfRule type="cellIs" dxfId="8858" priority="8354" operator="equal">
      <formula>"N/A"</formula>
    </cfRule>
  </conditionalFormatting>
  <conditionalFormatting sqref="D68">
    <cfRule type="cellIs" dxfId="8857" priority="8355" operator="equal">
      <formula>"NR"</formula>
    </cfRule>
  </conditionalFormatting>
  <conditionalFormatting sqref="AQ68:AU68 AD68:AO68 AX68:AY68">
    <cfRule type="cellIs" dxfId="8856" priority="8356" operator="equal">
      <formula>"none"</formula>
    </cfRule>
  </conditionalFormatting>
  <conditionalFormatting sqref="AQ68:AU68 AD68:AO68 AX68:AY68">
    <cfRule type="cellIs" dxfId="8855" priority="8357" operator="equal">
      <formula>"N/A"</formula>
    </cfRule>
  </conditionalFormatting>
  <conditionalFormatting sqref="AQ68:AU68 AD68:AO68 AX68:AY68">
    <cfRule type="cellIs" dxfId="8854" priority="8358" operator="equal">
      <formula>"NR"</formula>
    </cfRule>
  </conditionalFormatting>
  <conditionalFormatting sqref="AP68">
    <cfRule type="cellIs" dxfId="8853" priority="8359" operator="equal">
      <formula>"none"</formula>
    </cfRule>
  </conditionalFormatting>
  <conditionalFormatting sqref="AP68">
    <cfRule type="cellIs" dxfId="8852" priority="8360" operator="equal">
      <formula>"N/A"</formula>
    </cfRule>
  </conditionalFormatting>
  <conditionalFormatting sqref="AP68">
    <cfRule type="cellIs" dxfId="8851" priority="8361" operator="equal">
      <formula>"NR"</formula>
    </cfRule>
  </conditionalFormatting>
  <conditionalFormatting sqref="ER65:ET66">
    <cfRule type="cellIs" dxfId="8850" priority="8362" operator="equal">
      <formula>"none"</formula>
    </cfRule>
  </conditionalFormatting>
  <conditionalFormatting sqref="ER65:ET66">
    <cfRule type="cellIs" dxfId="8849" priority="8363" operator="equal">
      <formula>"N/A"</formula>
    </cfRule>
  </conditionalFormatting>
  <conditionalFormatting sqref="ER65:ET66">
    <cfRule type="cellIs" dxfId="8848" priority="8364" operator="equal">
      <formula>"NR"</formula>
    </cfRule>
  </conditionalFormatting>
  <conditionalFormatting sqref="DW61:DW64">
    <cfRule type="cellIs" dxfId="8847" priority="8365" operator="equal">
      <formula>"none"</formula>
    </cfRule>
  </conditionalFormatting>
  <conditionalFormatting sqref="DW61:DW64">
    <cfRule type="cellIs" dxfId="8846" priority="8366" operator="equal">
      <formula>"N/A"</formula>
    </cfRule>
  </conditionalFormatting>
  <conditionalFormatting sqref="DW61:DW64">
    <cfRule type="cellIs" dxfId="8845" priority="8367" operator="equal">
      <formula>"NR"</formula>
    </cfRule>
  </conditionalFormatting>
  <conditionalFormatting sqref="S69:AO69 AQ69:AU69 CR69:CZ69 DB69 DS69:DW69 EQ69:ET69 D69:N69 D70:L73 AS76 AX70:AY70 AX73:AY73 AY71:AY72 EQ70 A69:C76 AM74 AI74:AJ75 DA74:DE75 FB69:FF73 FB74:FE75 D74:N76 S74:S76 U74:U76 W70:AC76 AF76:AJ76 AN76 AT74:AU76 EQ74:ET76 FA69:FA76 FB76:FF76 FK74:FS76 AX74:AZ76 AX69:AZ69 BB69:BB76 BG69 BR69:BR76 BU69:CC76 CH69:CI76 CN69:CP69 CN76:DE76 CN70:DE73 CN74:CY75 DH69:DH76 DJ69:DJ76 DL69:DL76 DN69:DN76 DP70:DW76 FH69:FS73">
    <cfRule type="cellIs" dxfId="8844" priority="8368" operator="equal">
      <formula>"none"</formula>
    </cfRule>
  </conditionalFormatting>
  <conditionalFormatting sqref="S69:AO69 AQ69:AU69 CR69:CZ69 DB69 DS69:DW69 EQ69:ET69 D69:N69 D70:L73 AS76 AX70:AY70 AX73:AY73 AY71:AY72 EQ70 A69:C76 AM74 AI74:AJ75 DA74:DE75 FB69:FF73 FB74:FE75 D74:N76 S74:S76 U74:U76 W70:AC76 AF76:AJ76 AN76 AT74:AU76 EQ74:ET76 FA69:FA76 FB76:FF76 FK74:FS76 AX74:AZ76 AX69:AZ69 BB69:BB76 BG69 BR69:BR76 BU69:CC76 CH69:CI76 CN69:CP69 CN76:DE76 CN70:DE73 CN74:CY75 DH69:DH76 DJ69:DJ76 DL69:DL76 DN69:DN76 DP70:DW76 FH69:FS73">
    <cfRule type="cellIs" dxfId="8843" priority="8369" operator="equal">
      <formula>"N/A"</formula>
    </cfRule>
  </conditionalFormatting>
  <conditionalFormatting sqref="S69:AO69 AQ69:AU69 CR69:CZ69 DB69 DS69:DW69 EQ69:ET69 D69:N69 D70:L73 AS76 AX70:AY70 AX73:AY73 AY71:AY72 EQ70 A69:C76 AM74 AI74:AJ75 DA74:DE75 FB69:FF73 FB74:FE75 D74:N76 S74:S76 U74:U76 W70:AC76 AF76:AJ76 AN76 AT74:AU76 EQ74:ET76 FA69:FA76 FB76:FF76 FK74:FS76 AX74:AZ76 AX69:AZ69 BB69:BB76 BG69 BR69:BR76 BU69:CC76 CH69:CI76 CN69:CP69 CN76:DE76 CN70:DE73 CN74:CY75 DH69:DH76 DJ69:DJ76 DL69:DL76 DN69:DN76 DP70:DW76 FH69:FS73">
    <cfRule type="cellIs" dxfId="8842" priority="8370" operator="equal">
      <formula>"NR"</formula>
    </cfRule>
  </conditionalFormatting>
  <conditionalFormatting sqref="AP69 AP76">
    <cfRule type="cellIs" dxfId="8841" priority="8371" operator="equal">
      <formula>"none"</formula>
    </cfRule>
  </conditionalFormatting>
  <conditionalFormatting sqref="AP69 AP76">
    <cfRule type="cellIs" dxfId="8840" priority="8372" operator="equal">
      <formula>"N/A"</formula>
    </cfRule>
  </conditionalFormatting>
  <conditionalFormatting sqref="AP69 AP76">
    <cfRule type="cellIs" dxfId="8839" priority="8373" operator="equal">
      <formula>"NR"</formula>
    </cfRule>
  </conditionalFormatting>
  <conditionalFormatting sqref="P69:R69 P74:R76">
    <cfRule type="cellIs" dxfId="8838" priority="8374" operator="equal">
      <formula>"none"</formula>
    </cfRule>
  </conditionalFormatting>
  <conditionalFormatting sqref="P69:R69 P74:R76">
    <cfRule type="cellIs" dxfId="8837" priority="8375" operator="equal">
      <formula>"N/A"</formula>
    </cfRule>
  </conditionalFormatting>
  <conditionalFormatting sqref="P69:R69 P74:R76">
    <cfRule type="cellIs" dxfId="8836" priority="8376" operator="equal">
      <formula>"NR"</formula>
    </cfRule>
  </conditionalFormatting>
  <conditionalFormatting sqref="DA69">
    <cfRule type="cellIs" dxfId="8835" priority="8377" operator="equal">
      <formula>"none"</formula>
    </cfRule>
  </conditionalFormatting>
  <conditionalFormatting sqref="DA69">
    <cfRule type="cellIs" dxfId="8834" priority="8378" operator="equal">
      <formula>"N/A"</formula>
    </cfRule>
  </conditionalFormatting>
  <conditionalFormatting sqref="DA69">
    <cfRule type="cellIs" dxfId="8833" priority="8379" operator="equal">
      <formula>"NR"</formula>
    </cfRule>
  </conditionalFormatting>
  <conditionalFormatting sqref="DC69">
    <cfRule type="cellIs" dxfId="8832" priority="8380" operator="equal">
      <formula>"none"</formula>
    </cfRule>
  </conditionalFormatting>
  <conditionalFormatting sqref="DC69">
    <cfRule type="cellIs" dxfId="8831" priority="8381" operator="equal">
      <formula>"N/A"</formula>
    </cfRule>
  </conditionalFormatting>
  <conditionalFormatting sqref="DC69">
    <cfRule type="cellIs" dxfId="8830" priority="8382" operator="equal">
      <formula>"NR"</formula>
    </cfRule>
  </conditionalFormatting>
  <conditionalFormatting sqref="DD69">
    <cfRule type="cellIs" dxfId="8829" priority="8383" operator="equal">
      <formula>"none"</formula>
    </cfRule>
  </conditionalFormatting>
  <conditionalFormatting sqref="DD69">
    <cfRule type="cellIs" dxfId="8828" priority="8384" operator="equal">
      <formula>"N/A"</formula>
    </cfRule>
  </conditionalFormatting>
  <conditionalFormatting sqref="DD69">
    <cfRule type="cellIs" dxfId="8827" priority="8385" operator="equal">
      <formula>"NR"</formula>
    </cfRule>
  </conditionalFormatting>
  <conditionalFormatting sqref="DE69">
    <cfRule type="cellIs" dxfId="8826" priority="8386" operator="equal">
      <formula>"none"</formula>
    </cfRule>
  </conditionalFormatting>
  <conditionalFormatting sqref="DE69">
    <cfRule type="cellIs" dxfId="8825" priority="8387" operator="equal">
      <formula>"N/A"</formula>
    </cfRule>
  </conditionalFormatting>
  <conditionalFormatting sqref="DE69">
    <cfRule type="cellIs" dxfId="8824" priority="8388" operator="equal">
      <formula>"NR"</formula>
    </cfRule>
  </conditionalFormatting>
  <conditionalFormatting sqref="DR69">
    <cfRule type="cellIs" dxfId="8823" priority="8389" operator="equal">
      <formula>"none"</formula>
    </cfRule>
  </conditionalFormatting>
  <conditionalFormatting sqref="DR69">
    <cfRule type="cellIs" dxfId="8822" priority="8390" operator="equal">
      <formula>"N/A"</formula>
    </cfRule>
  </conditionalFormatting>
  <conditionalFormatting sqref="DR69">
    <cfRule type="cellIs" dxfId="8821" priority="8391" operator="equal">
      <formula>"NR"</formula>
    </cfRule>
  </conditionalFormatting>
  <conditionalFormatting sqref="DP69">
    <cfRule type="cellIs" dxfId="8820" priority="8392" operator="equal">
      <formula>"none"</formula>
    </cfRule>
  </conditionalFormatting>
  <conditionalFormatting sqref="DP69">
    <cfRule type="cellIs" dxfId="8819" priority="8393" operator="equal">
      <formula>"N/A"</formula>
    </cfRule>
  </conditionalFormatting>
  <conditionalFormatting sqref="DP69">
    <cfRule type="cellIs" dxfId="8818" priority="8394" operator="equal">
      <formula>"NR"</formula>
    </cfRule>
  </conditionalFormatting>
  <conditionalFormatting sqref="DQ69">
    <cfRule type="cellIs" dxfId="8817" priority="8395" operator="equal">
      <formula>"none"</formula>
    </cfRule>
  </conditionalFormatting>
  <conditionalFormatting sqref="DQ69">
    <cfRule type="cellIs" dxfId="8816" priority="8396" operator="equal">
      <formula>"N/A"</formula>
    </cfRule>
  </conditionalFormatting>
  <conditionalFormatting sqref="DQ69">
    <cfRule type="cellIs" dxfId="8815" priority="8397" operator="equal">
      <formula>"NR"</formula>
    </cfRule>
  </conditionalFormatting>
  <conditionalFormatting sqref="S70:V70 S71:U73 M70:N73">
    <cfRule type="cellIs" dxfId="8814" priority="8398" operator="equal">
      <formula>"none"</formula>
    </cfRule>
  </conditionalFormatting>
  <conditionalFormatting sqref="S70:V70 S71:U73 M70:N73">
    <cfRule type="cellIs" dxfId="8813" priority="8399" operator="equal">
      <formula>"N/A"</formula>
    </cfRule>
  </conditionalFormatting>
  <conditionalFormatting sqref="S70:V70 S71:U73 M70:N73">
    <cfRule type="cellIs" dxfId="8812" priority="8400" operator="equal">
      <formula>"NR"</formula>
    </cfRule>
  </conditionalFormatting>
  <conditionalFormatting sqref="P70:Q73">
    <cfRule type="cellIs" dxfId="8811" priority="8401" operator="equal">
      <formula>"none"</formula>
    </cfRule>
  </conditionalFormatting>
  <conditionalFormatting sqref="P70:Q73">
    <cfRule type="cellIs" dxfId="8810" priority="8402" operator="equal">
      <formula>"N/A"</formula>
    </cfRule>
  </conditionalFormatting>
  <conditionalFormatting sqref="P70:Q73">
    <cfRule type="cellIs" dxfId="8809" priority="8403" operator="equal">
      <formula>"NR"</formula>
    </cfRule>
  </conditionalFormatting>
  <conditionalFormatting sqref="R70:R73">
    <cfRule type="cellIs" dxfId="8808" priority="8404" operator="equal">
      <formula>"none"</formula>
    </cfRule>
  </conditionalFormatting>
  <conditionalFormatting sqref="R70:R73">
    <cfRule type="cellIs" dxfId="8807" priority="8405" operator="equal">
      <formula>"N/A"</formula>
    </cfRule>
  </conditionalFormatting>
  <conditionalFormatting sqref="R70:R73">
    <cfRule type="cellIs" dxfId="8806" priority="8406" operator="equal">
      <formula>"NR"</formula>
    </cfRule>
  </conditionalFormatting>
  <conditionalFormatting sqref="V71">
    <cfRule type="cellIs" dxfId="8805" priority="8407" operator="equal">
      <formula>"none"</formula>
    </cfRule>
  </conditionalFormatting>
  <conditionalFormatting sqref="V71">
    <cfRule type="cellIs" dxfId="8804" priority="8408" operator="equal">
      <formula>"N/A"</formula>
    </cfRule>
  </conditionalFormatting>
  <conditionalFormatting sqref="V71">
    <cfRule type="cellIs" dxfId="8803" priority="8409" operator="equal">
      <formula>"NR"</formula>
    </cfRule>
  </conditionalFormatting>
  <conditionalFormatting sqref="V72">
    <cfRule type="cellIs" dxfId="8802" priority="8410" operator="equal">
      <formula>"none"</formula>
    </cfRule>
  </conditionalFormatting>
  <conditionalFormatting sqref="V72">
    <cfRule type="cellIs" dxfId="8801" priority="8411" operator="equal">
      <formula>"N/A"</formula>
    </cfRule>
  </conditionalFormatting>
  <conditionalFormatting sqref="V72">
    <cfRule type="cellIs" dxfId="8800" priority="8412" operator="equal">
      <formula>"NR"</formula>
    </cfRule>
  </conditionalFormatting>
  <conditionalFormatting sqref="V73">
    <cfRule type="cellIs" dxfId="8799" priority="8413" operator="equal">
      <formula>"none"</formula>
    </cfRule>
  </conditionalFormatting>
  <conditionalFormatting sqref="V73">
    <cfRule type="cellIs" dxfId="8798" priority="8414" operator="equal">
      <formula>"N/A"</formula>
    </cfRule>
  </conditionalFormatting>
  <conditionalFormatting sqref="V73">
    <cfRule type="cellIs" dxfId="8797" priority="8415" operator="equal">
      <formula>"NR"</formula>
    </cfRule>
  </conditionalFormatting>
  <conditionalFormatting sqref="AE70:AO70 AQ70:AS70">
    <cfRule type="cellIs" dxfId="8796" priority="8416" operator="equal">
      <formula>"none"</formula>
    </cfRule>
  </conditionalFormatting>
  <conditionalFormatting sqref="AE70:AO70 AQ70:AS70">
    <cfRule type="cellIs" dxfId="8795" priority="8417" operator="equal">
      <formula>"N/A"</formula>
    </cfRule>
  </conditionalFormatting>
  <conditionalFormatting sqref="AE70:AO70 AQ70:AS70">
    <cfRule type="cellIs" dxfId="8794" priority="8418" operator="equal">
      <formula>"NR"</formula>
    </cfRule>
  </conditionalFormatting>
  <conditionalFormatting sqref="AP70">
    <cfRule type="cellIs" dxfId="8793" priority="8419" operator="equal">
      <formula>"none"</formula>
    </cfRule>
  </conditionalFormatting>
  <conditionalFormatting sqref="AP70">
    <cfRule type="cellIs" dxfId="8792" priority="8420" operator="equal">
      <formula>"N/A"</formula>
    </cfRule>
  </conditionalFormatting>
  <conditionalFormatting sqref="AP70">
    <cfRule type="cellIs" dxfId="8791" priority="8421" operator="equal">
      <formula>"NR"</formula>
    </cfRule>
  </conditionalFormatting>
  <conditionalFormatting sqref="AQ71:AS73 AF71:AO73">
    <cfRule type="cellIs" dxfId="8790" priority="8422" operator="equal">
      <formula>"none"</formula>
    </cfRule>
  </conditionalFormatting>
  <conditionalFormatting sqref="AQ71:AS73 AF71:AO73">
    <cfRule type="cellIs" dxfId="8789" priority="8423" operator="equal">
      <formula>"N/A"</formula>
    </cfRule>
  </conditionalFormatting>
  <conditionalFormatting sqref="AQ71:AS73 AF71:AO73">
    <cfRule type="cellIs" dxfId="8788" priority="8424" operator="equal">
      <formula>"NR"</formula>
    </cfRule>
  </conditionalFormatting>
  <conditionalFormatting sqref="AP71:AP73">
    <cfRule type="cellIs" dxfId="8787" priority="8425" operator="equal">
      <formula>"none"</formula>
    </cfRule>
  </conditionalFormatting>
  <conditionalFormatting sqref="AP71:AP73">
    <cfRule type="cellIs" dxfId="8786" priority="8426" operator="equal">
      <formula>"N/A"</formula>
    </cfRule>
  </conditionalFormatting>
  <conditionalFormatting sqref="AP71:AP73">
    <cfRule type="cellIs" dxfId="8785" priority="8427" operator="equal">
      <formula>"NR"</formula>
    </cfRule>
  </conditionalFormatting>
  <conditionalFormatting sqref="AT70:AU70">
    <cfRule type="cellIs" dxfId="8784" priority="8428" operator="equal">
      <formula>"none"</formula>
    </cfRule>
  </conditionalFormatting>
  <conditionalFormatting sqref="AT70:AU70">
    <cfRule type="cellIs" dxfId="8783" priority="8429" operator="equal">
      <formula>"N/A"</formula>
    </cfRule>
  </conditionalFormatting>
  <conditionalFormatting sqref="AT70:AU70">
    <cfRule type="cellIs" dxfId="8782" priority="8430" operator="equal">
      <formula>"NR"</formula>
    </cfRule>
  </conditionalFormatting>
  <conditionalFormatting sqref="AT71:AU73">
    <cfRule type="cellIs" dxfId="8781" priority="8431" operator="equal">
      <formula>"none"</formula>
    </cfRule>
  </conditionalFormatting>
  <conditionalFormatting sqref="AT71:AU73">
    <cfRule type="cellIs" dxfId="8780" priority="8432" operator="equal">
      <formula>"N/A"</formula>
    </cfRule>
  </conditionalFormatting>
  <conditionalFormatting sqref="AT71:AU73">
    <cfRule type="cellIs" dxfId="8779" priority="8433" operator="equal">
      <formula>"NR"</formula>
    </cfRule>
  </conditionalFormatting>
  <conditionalFormatting sqref="AX71">
    <cfRule type="cellIs" dxfId="8778" priority="8434" operator="equal">
      <formula>"none"</formula>
    </cfRule>
  </conditionalFormatting>
  <conditionalFormatting sqref="AX71">
    <cfRule type="cellIs" dxfId="8777" priority="8435" operator="equal">
      <formula>"N/A"</formula>
    </cfRule>
  </conditionalFormatting>
  <conditionalFormatting sqref="AX71">
    <cfRule type="cellIs" dxfId="8776" priority="8436" operator="equal">
      <formula>"NR"</formula>
    </cfRule>
  </conditionalFormatting>
  <conditionalFormatting sqref="AX72">
    <cfRule type="cellIs" dxfId="8775" priority="8437" operator="equal">
      <formula>"none"</formula>
    </cfRule>
  </conditionalFormatting>
  <conditionalFormatting sqref="AX72">
    <cfRule type="cellIs" dxfId="8774" priority="8438" operator="equal">
      <formula>"N/A"</formula>
    </cfRule>
  </conditionalFormatting>
  <conditionalFormatting sqref="AX72">
    <cfRule type="cellIs" dxfId="8773" priority="8439" operator="equal">
      <formula>"NR"</formula>
    </cfRule>
  </conditionalFormatting>
  <conditionalFormatting sqref="AZ70">
    <cfRule type="cellIs" dxfId="8772" priority="8440" operator="equal">
      <formula>"none"</formula>
    </cfRule>
  </conditionalFormatting>
  <conditionalFormatting sqref="AZ70">
    <cfRule type="cellIs" dxfId="8771" priority="8441" operator="equal">
      <formula>"N/A"</formula>
    </cfRule>
  </conditionalFormatting>
  <conditionalFormatting sqref="AZ70">
    <cfRule type="cellIs" dxfId="8770" priority="8442" operator="equal">
      <formula>"NR"</formula>
    </cfRule>
  </conditionalFormatting>
  <conditionalFormatting sqref="AZ71">
    <cfRule type="cellIs" dxfId="8769" priority="8443" operator="equal">
      <formula>"none"</formula>
    </cfRule>
  </conditionalFormatting>
  <conditionalFormatting sqref="AZ71">
    <cfRule type="cellIs" dxfId="8768" priority="8444" operator="equal">
      <formula>"N/A"</formula>
    </cfRule>
  </conditionalFormatting>
  <conditionalFormatting sqref="AZ71">
    <cfRule type="cellIs" dxfId="8767" priority="8445" operator="equal">
      <formula>"NR"</formula>
    </cfRule>
  </conditionalFormatting>
  <conditionalFormatting sqref="AZ72">
    <cfRule type="cellIs" dxfId="8766" priority="8446" operator="equal">
      <formula>"none"</formula>
    </cfRule>
  </conditionalFormatting>
  <conditionalFormatting sqref="AZ72">
    <cfRule type="cellIs" dxfId="8765" priority="8447" operator="equal">
      <formula>"N/A"</formula>
    </cfRule>
  </conditionalFormatting>
  <conditionalFormatting sqref="AZ72">
    <cfRule type="cellIs" dxfId="8764" priority="8448" operator="equal">
      <formula>"NR"</formula>
    </cfRule>
  </conditionalFormatting>
  <conditionalFormatting sqref="AZ73">
    <cfRule type="cellIs" dxfId="8763" priority="8449" operator="equal">
      <formula>"none"</formula>
    </cfRule>
  </conditionalFormatting>
  <conditionalFormatting sqref="AZ73">
    <cfRule type="cellIs" dxfId="8762" priority="8450" operator="equal">
      <formula>"N/A"</formula>
    </cfRule>
  </conditionalFormatting>
  <conditionalFormatting sqref="AZ73">
    <cfRule type="cellIs" dxfId="8761" priority="8451" operator="equal">
      <formula>"NR"</formula>
    </cfRule>
  </conditionalFormatting>
  <conditionalFormatting sqref="BG70">
    <cfRule type="cellIs" dxfId="8760" priority="8452" operator="equal">
      <formula>"none"</formula>
    </cfRule>
  </conditionalFormatting>
  <conditionalFormatting sqref="BG70">
    <cfRule type="cellIs" dxfId="8759" priority="8453" operator="equal">
      <formula>"N/A"</formula>
    </cfRule>
  </conditionalFormatting>
  <conditionalFormatting sqref="BG70">
    <cfRule type="cellIs" dxfId="8758" priority="8454" operator="equal">
      <formula>"NR"</formula>
    </cfRule>
  </conditionalFormatting>
  <conditionalFormatting sqref="BG71:BG73">
    <cfRule type="cellIs" dxfId="8757" priority="8455" operator="equal">
      <formula>"none"</formula>
    </cfRule>
  </conditionalFormatting>
  <conditionalFormatting sqref="BG71:BG73">
    <cfRule type="cellIs" dxfId="8756" priority="8456" operator="equal">
      <formula>"N/A"</formula>
    </cfRule>
  </conditionalFormatting>
  <conditionalFormatting sqref="BG71:BG73">
    <cfRule type="cellIs" dxfId="8755" priority="8457" operator="equal">
      <formula>"NR"</formula>
    </cfRule>
  </conditionalFormatting>
  <conditionalFormatting sqref="ER70:ET70">
    <cfRule type="cellIs" dxfId="8754" priority="8458" operator="equal">
      <formula>"none"</formula>
    </cfRule>
  </conditionalFormatting>
  <conditionalFormatting sqref="ER70:ET70">
    <cfRule type="cellIs" dxfId="8753" priority="8459" operator="equal">
      <formula>"N/A"</formula>
    </cfRule>
  </conditionalFormatting>
  <conditionalFormatting sqref="ER70:ET70">
    <cfRule type="cellIs" dxfId="8752" priority="8460" operator="equal">
      <formula>"NR"</formula>
    </cfRule>
  </conditionalFormatting>
  <conditionalFormatting sqref="EQ71">
    <cfRule type="cellIs" dxfId="8751" priority="8461" operator="equal">
      <formula>"none"</formula>
    </cfRule>
  </conditionalFormatting>
  <conditionalFormatting sqref="EQ71">
    <cfRule type="cellIs" dxfId="8750" priority="8462" operator="equal">
      <formula>"N/A"</formula>
    </cfRule>
  </conditionalFormatting>
  <conditionalFormatting sqref="EQ71">
    <cfRule type="cellIs" dxfId="8749" priority="8463" operator="equal">
      <formula>"NR"</formula>
    </cfRule>
  </conditionalFormatting>
  <conditionalFormatting sqref="ER71:ET71">
    <cfRule type="cellIs" dxfId="8748" priority="8464" operator="equal">
      <formula>"none"</formula>
    </cfRule>
  </conditionalFormatting>
  <conditionalFormatting sqref="ER71:ET71">
    <cfRule type="cellIs" dxfId="8747" priority="8465" operator="equal">
      <formula>"N/A"</formula>
    </cfRule>
  </conditionalFormatting>
  <conditionalFormatting sqref="ER71:ET71">
    <cfRule type="cellIs" dxfId="8746" priority="8466" operator="equal">
      <formula>"NR"</formula>
    </cfRule>
  </conditionalFormatting>
  <conditionalFormatting sqref="EQ72">
    <cfRule type="cellIs" dxfId="8745" priority="8467" operator="equal">
      <formula>"none"</formula>
    </cfRule>
  </conditionalFormatting>
  <conditionalFormatting sqref="EQ72">
    <cfRule type="cellIs" dxfId="8744" priority="8468" operator="equal">
      <formula>"N/A"</formula>
    </cfRule>
  </conditionalFormatting>
  <conditionalFormatting sqref="EQ72">
    <cfRule type="cellIs" dxfId="8743" priority="8469" operator="equal">
      <formula>"NR"</formula>
    </cfRule>
  </conditionalFormatting>
  <conditionalFormatting sqref="ER72:ET72">
    <cfRule type="cellIs" dxfId="8742" priority="8470" operator="equal">
      <formula>"none"</formula>
    </cfRule>
  </conditionalFormatting>
  <conditionalFormatting sqref="ER72:ET72">
    <cfRule type="cellIs" dxfId="8741" priority="8471" operator="equal">
      <formula>"N/A"</formula>
    </cfRule>
  </conditionalFormatting>
  <conditionalFormatting sqref="ER72:ET72">
    <cfRule type="cellIs" dxfId="8740" priority="8472" operator="equal">
      <formula>"NR"</formula>
    </cfRule>
  </conditionalFormatting>
  <conditionalFormatting sqref="EQ73">
    <cfRule type="cellIs" dxfId="8739" priority="8473" operator="equal">
      <formula>"none"</formula>
    </cfRule>
  </conditionalFormatting>
  <conditionalFormatting sqref="EQ73">
    <cfRule type="cellIs" dxfId="8738" priority="8474" operator="equal">
      <formula>"N/A"</formula>
    </cfRule>
  </conditionalFormatting>
  <conditionalFormatting sqref="EQ73">
    <cfRule type="cellIs" dxfId="8737" priority="8475" operator="equal">
      <formula>"NR"</formula>
    </cfRule>
  </conditionalFormatting>
  <conditionalFormatting sqref="ER73:ET73">
    <cfRule type="cellIs" dxfId="8736" priority="8476" operator="equal">
      <formula>"none"</formula>
    </cfRule>
  </conditionalFormatting>
  <conditionalFormatting sqref="ER73:ET73">
    <cfRule type="cellIs" dxfId="8735" priority="8477" operator="equal">
      <formula>"N/A"</formula>
    </cfRule>
  </conditionalFormatting>
  <conditionalFormatting sqref="ER73:ET73">
    <cfRule type="cellIs" dxfId="8734" priority="8478" operator="equal">
      <formula>"NR"</formula>
    </cfRule>
  </conditionalFormatting>
  <conditionalFormatting sqref="T74">
    <cfRule type="cellIs" dxfId="8733" priority="8479" operator="equal">
      <formula>"none"</formula>
    </cfRule>
  </conditionalFormatting>
  <conditionalFormatting sqref="T74">
    <cfRule type="cellIs" dxfId="8732" priority="8480" operator="equal">
      <formula>"N/A"</formula>
    </cfRule>
  </conditionalFormatting>
  <conditionalFormatting sqref="T74">
    <cfRule type="cellIs" dxfId="8731" priority="8481" operator="equal">
      <formula>"NR"</formula>
    </cfRule>
  </conditionalFormatting>
  <conditionalFormatting sqref="T75">
    <cfRule type="cellIs" dxfId="8730" priority="8482" operator="equal">
      <formula>"none"</formula>
    </cfRule>
  </conditionalFormatting>
  <conditionalFormatting sqref="T75">
    <cfRule type="cellIs" dxfId="8729" priority="8483" operator="equal">
      <formula>"N/A"</formula>
    </cfRule>
  </conditionalFormatting>
  <conditionalFormatting sqref="T75">
    <cfRule type="cellIs" dxfId="8728" priority="8484" operator="equal">
      <formula>"NR"</formula>
    </cfRule>
  </conditionalFormatting>
  <conditionalFormatting sqref="V74">
    <cfRule type="cellIs" dxfId="8727" priority="8485" operator="equal">
      <formula>"none"</formula>
    </cfRule>
  </conditionalFormatting>
  <conditionalFormatting sqref="V74">
    <cfRule type="cellIs" dxfId="8726" priority="8486" operator="equal">
      <formula>"N/A"</formula>
    </cfRule>
  </conditionalFormatting>
  <conditionalFormatting sqref="V74">
    <cfRule type="cellIs" dxfId="8725" priority="8487" operator="equal">
      <formula>"NR"</formula>
    </cfRule>
  </conditionalFormatting>
  <conditionalFormatting sqref="V75">
    <cfRule type="cellIs" dxfId="8724" priority="8488" operator="equal">
      <formula>"none"</formula>
    </cfRule>
  </conditionalFormatting>
  <conditionalFormatting sqref="V75">
    <cfRule type="cellIs" dxfId="8723" priority="8489" operator="equal">
      <formula>"N/A"</formula>
    </cfRule>
  </conditionalFormatting>
  <conditionalFormatting sqref="V75">
    <cfRule type="cellIs" dxfId="8722" priority="8490" operator="equal">
      <formula>"NR"</formula>
    </cfRule>
  </conditionalFormatting>
  <conditionalFormatting sqref="AD70">
    <cfRule type="cellIs" dxfId="8721" priority="8491" operator="equal">
      <formula>"none"</formula>
    </cfRule>
  </conditionalFormatting>
  <conditionalFormatting sqref="AD70">
    <cfRule type="cellIs" dxfId="8720" priority="8492" operator="equal">
      <formula>"N/A"</formula>
    </cfRule>
  </conditionalFormatting>
  <conditionalFormatting sqref="AD70">
    <cfRule type="cellIs" dxfId="8719" priority="8493" operator="equal">
      <formula>"NR"</formula>
    </cfRule>
  </conditionalFormatting>
  <conditionalFormatting sqref="AD71">
    <cfRule type="cellIs" dxfId="8718" priority="8494" operator="equal">
      <formula>"none"</formula>
    </cfRule>
  </conditionalFormatting>
  <conditionalFormatting sqref="AD71">
    <cfRule type="cellIs" dxfId="8717" priority="8495" operator="equal">
      <formula>"N/A"</formula>
    </cfRule>
  </conditionalFormatting>
  <conditionalFormatting sqref="AD71">
    <cfRule type="cellIs" dxfId="8716" priority="8496" operator="equal">
      <formula>"NR"</formula>
    </cfRule>
  </conditionalFormatting>
  <conditionalFormatting sqref="AD72">
    <cfRule type="cellIs" dxfId="8715" priority="8497" operator="equal">
      <formula>"none"</formula>
    </cfRule>
  </conditionalFormatting>
  <conditionalFormatting sqref="AD72">
    <cfRule type="cellIs" dxfId="8714" priority="8498" operator="equal">
      <formula>"N/A"</formula>
    </cfRule>
  </conditionalFormatting>
  <conditionalFormatting sqref="AD72">
    <cfRule type="cellIs" dxfId="8713" priority="8499" operator="equal">
      <formula>"NR"</formula>
    </cfRule>
  </conditionalFormatting>
  <conditionalFormatting sqref="AD73">
    <cfRule type="cellIs" dxfId="8712" priority="8500" operator="equal">
      <formula>"none"</formula>
    </cfRule>
  </conditionalFormatting>
  <conditionalFormatting sqref="AD73">
    <cfRule type="cellIs" dxfId="8711" priority="8501" operator="equal">
      <formula>"N/A"</formula>
    </cfRule>
  </conditionalFormatting>
  <conditionalFormatting sqref="AD73">
    <cfRule type="cellIs" dxfId="8710" priority="8502" operator="equal">
      <formula>"NR"</formula>
    </cfRule>
  </conditionalFormatting>
  <conditionalFormatting sqref="AE71">
    <cfRule type="cellIs" dxfId="8709" priority="8503" operator="equal">
      <formula>"none"</formula>
    </cfRule>
  </conditionalFormatting>
  <conditionalFormatting sqref="AE71">
    <cfRule type="cellIs" dxfId="8708" priority="8504" operator="equal">
      <formula>"N/A"</formula>
    </cfRule>
  </conditionalFormatting>
  <conditionalFormatting sqref="AE71">
    <cfRule type="cellIs" dxfId="8707" priority="8505" operator="equal">
      <formula>"NR"</formula>
    </cfRule>
  </conditionalFormatting>
  <conditionalFormatting sqref="AE72">
    <cfRule type="cellIs" dxfId="8706" priority="8506" operator="equal">
      <formula>"none"</formula>
    </cfRule>
  </conditionalFormatting>
  <conditionalFormatting sqref="AE72">
    <cfRule type="cellIs" dxfId="8705" priority="8507" operator="equal">
      <formula>"N/A"</formula>
    </cfRule>
  </conditionalFormatting>
  <conditionalFormatting sqref="AE72">
    <cfRule type="cellIs" dxfId="8704" priority="8508" operator="equal">
      <formula>"NR"</formula>
    </cfRule>
  </conditionalFormatting>
  <conditionalFormatting sqref="AE73">
    <cfRule type="cellIs" dxfId="8703" priority="8509" operator="equal">
      <formula>"none"</formula>
    </cfRule>
  </conditionalFormatting>
  <conditionalFormatting sqref="AE73">
    <cfRule type="cellIs" dxfId="8702" priority="8510" operator="equal">
      <formula>"N/A"</formula>
    </cfRule>
  </conditionalFormatting>
  <conditionalFormatting sqref="AE73">
    <cfRule type="cellIs" dxfId="8701" priority="8511" operator="equal">
      <formula>"NR"</formula>
    </cfRule>
  </conditionalFormatting>
  <conditionalFormatting sqref="AD75">
    <cfRule type="cellIs" dxfId="8700" priority="8512" operator="equal">
      <formula>"none"</formula>
    </cfRule>
  </conditionalFormatting>
  <conditionalFormatting sqref="AD75">
    <cfRule type="cellIs" dxfId="8699" priority="8513" operator="equal">
      <formula>"N/A"</formula>
    </cfRule>
  </conditionalFormatting>
  <conditionalFormatting sqref="AD75">
    <cfRule type="cellIs" dxfId="8698" priority="8514" operator="equal">
      <formula>"NR"</formula>
    </cfRule>
  </conditionalFormatting>
  <conditionalFormatting sqref="AE74">
    <cfRule type="cellIs" dxfId="8697" priority="8515" operator="equal">
      <formula>"none"</formula>
    </cfRule>
  </conditionalFormatting>
  <conditionalFormatting sqref="AE74">
    <cfRule type="cellIs" dxfId="8696" priority="8516" operator="equal">
      <formula>"N/A"</formula>
    </cfRule>
  </conditionalFormatting>
  <conditionalFormatting sqref="AE74">
    <cfRule type="cellIs" dxfId="8695" priority="8517" operator="equal">
      <formula>"NR"</formula>
    </cfRule>
  </conditionalFormatting>
  <conditionalFormatting sqref="AE75">
    <cfRule type="cellIs" dxfId="8694" priority="8518" operator="equal">
      <formula>"none"</formula>
    </cfRule>
  </conditionalFormatting>
  <conditionalFormatting sqref="AE75">
    <cfRule type="cellIs" dxfId="8693" priority="8519" operator="equal">
      <formula>"N/A"</formula>
    </cfRule>
  </conditionalFormatting>
  <conditionalFormatting sqref="AE75">
    <cfRule type="cellIs" dxfId="8692" priority="8520" operator="equal">
      <formula>"NR"</formula>
    </cfRule>
  </conditionalFormatting>
  <conditionalFormatting sqref="AF74">
    <cfRule type="cellIs" dxfId="8691" priority="8521" operator="equal">
      <formula>"none"</formula>
    </cfRule>
  </conditionalFormatting>
  <conditionalFormatting sqref="AF74">
    <cfRule type="cellIs" dxfId="8690" priority="8522" operator="equal">
      <formula>"N/A"</formula>
    </cfRule>
  </conditionalFormatting>
  <conditionalFormatting sqref="AF74">
    <cfRule type="cellIs" dxfId="8689" priority="8523" operator="equal">
      <formula>"NR"</formula>
    </cfRule>
  </conditionalFormatting>
  <conditionalFormatting sqref="AF75">
    <cfRule type="cellIs" dxfId="8688" priority="8524" operator="equal">
      <formula>"none"</formula>
    </cfRule>
  </conditionalFormatting>
  <conditionalFormatting sqref="AF75">
    <cfRule type="cellIs" dxfId="8687" priority="8525" operator="equal">
      <formula>"N/A"</formula>
    </cfRule>
  </conditionalFormatting>
  <conditionalFormatting sqref="AF75">
    <cfRule type="cellIs" dxfId="8686" priority="8526" operator="equal">
      <formula>"NR"</formula>
    </cfRule>
  </conditionalFormatting>
  <conditionalFormatting sqref="AK74">
    <cfRule type="cellIs" dxfId="8685" priority="8527" operator="equal">
      <formula>"none"</formula>
    </cfRule>
  </conditionalFormatting>
  <conditionalFormatting sqref="AK74">
    <cfRule type="cellIs" dxfId="8684" priority="8528" operator="equal">
      <formula>"N/A"</formula>
    </cfRule>
  </conditionalFormatting>
  <conditionalFormatting sqref="AK74">
    <cfRule type="cellIs" dxfId="8683" priority="8529" operator="equal">
      <formula>"NR"</formula>
    </cfRule>
  </conditionalFormatting>
  <conditionalFormatting sqref="AK75">
    <cfRule type="cellIs" dxfId="8682" priority="8530" operator="equal">
      <formula>"none"</formula>
    </cfRule>
  </conditionalFormatting>
  <conditionalFormatting sqref="AK75">
    <cfRule type="cellIs" dxfId="8681" priority="8531" operator="equal">
      <formula>"N/A"</formula>
    </cfRule>
  </conditionalFormatting>
  <conditionalFormatting sqref="AK75">
    <cfRule type="cellIs" dxfId="8680" priority="8532" operator="equal">
      <formula>"NR"</formula>
    </cfRule>
  </conditionalFormatting>
  <conditionalFormatting sqref="AL74">
    <cfRule type="cellIs" dxfId="8679" priority="8533" operator="equal">
      <formula>"none"</formula>
    </cfRule>
  </conditionalFormatting>
  <conditionalFormatting sqref="AL74">
    <cfRule type="cellIs" dxfId="8678" priority="8534" operator="equal">
      <formula>"N/A"</formula>
    </cfRule>
  </conditionalFormatting>
  <conditionalFormatting sqref="AL74">
    <cfRule type="cellIs" dxfId="8677" priority="8535" operator="equal">
      <formula>"NR"</formula>
    </cfRule>
  </conditionalFormatting>
  <conditionalFormatting sqref="AM75">
    <cfRule type="cellIs" dxfId="8676" priority="8536" operator="equal">
      <formula>"none"</formula>
    </cfRule>
  </conditionalFormatting>
  <conditionalFormatting sqref="AM75">
    <cfRule type="cellIs" dxfId="8675" priority="8537" operator="equal">
      <formula>"N/A"</formula>
    </cfRule>
  </conditionalFormatting>
  <conditionalFormatting sqref="AM75">
    <cfRule type="cellIs" dxfId="8674" priority="8538" operator="equal">
      <formula>"NR"</formula>
    </cfRule>
  </conditionalFormatting>
  <conditionalFormatting sqref="AN74:AO74">
    <cfRule type="cellIs" dxfId="8673" priority="8539" operator="equal">
      <formula>"none"</formula>
    </cfRule>
  </conditionalFormatting>
  <conditionalFormatting sqref="AN74:AO74">
    <cfRule type="cellIs" dxfId="8672" priority="8540" operator="equal">
      <formula>"N/A"</formula>
    </cfRule>
  </conditionalFormatting>
  <conditionalFormatting sqref="AN74:AO74">
    <cfRule type="cellIs" dxfId="8671" priority="8541" operator="equal">
      <formula>"NR"</formula>
    </cfRule>
  </conditionalFormatting>
  <conditionalFormatting sqref="AP74">
    <cfRule type="cellIs" dxfId="8670" priority="8542" operator="equal">
      <formula>"none"</formula>
    </cfRule>
  </conditionalFormatting>
  <conditionalFormatting sqref="AP74">
    <cfRule type="cellIs" dxfId="8669" priority="8543" operator="equal">
      <formula>"N/A"</formula>
    </cfRule>
  </conditionalFormatting>
  <conditionalFormatting sqref="AP74">
    <cfRule type="cellIs" dxfId="8668" priority="8544" operator="equal">
      <formula>"NR"</formula>
    </cfRule>
  </conditionalFormatting>
  <conditionalFormatting sqref="AN75:AO75">
    <cfRule type="cellIs" dxfId="8667" priority="8545" operator="equal">
      <formula>"none"</formula>
    </cfRule>
  </conditionalFormatting>
  <conditionalFormatting sqref="AN75:AO75">
    <cfRule type="cellIs" dxfId="8666" priority="8546" operator="equal">
      <formula>"N/A"</formula>
    </cfRule>
  </conditionalFormatting>
  <conditionalFormatting sqref="AN75:AO75">
    <cfRule type="cellIs" dxfId="8665" priority="8547" operator="equal">
      <formula>"NR"</formula>
    </cfRule>
  </conditionalFormatting>
  <conditionalFormatting sqref="AP75">
    <cfRule type="cellIs" dxfId="8664" priority="8548" operator="equal">
      <formula>"none"</formula>
    </cfRule>
  </conditionalFormatting>
  <conditionalFormatting sqref="AP75">
    <cfRule type="cellIs" dxfId="8663" priority="8549" operator="equal">
      <formula>"N/A"</formula>
    </cfRule>
  </conditionalFormatting>
  <conditionalFormatting sqref="AP75">
    <cfRule type="cellIs" dxfId="8662" priority="8550" operator="equal">
      <formula>"NR"</formula>
    </cfRule>
  </conditionalFormatting>
  <conditionalFormatting sqref="AQ74:AR74">
    <cfRule type="cellIs" dxfId="8661" priority="8551" operator="equal">
      <formula>"none"</formula>
    </cfRule>
  </conditionalFormatting>
  <conditionalFormatting sqref="AQ74:AR74">
    <cfRule type="cellIs" dxfId="8660" priority="8552" operator="equal">
      <formula>"N/A"</formula>
    </cfRule>
  </conditionalFormatting>
  <conditionalFormatting sqref="AQ74:AR74">
    <cfRule type="cellIs" dxfId="8659" priority="8553" operator="equal">
      <formula>"NR"</formula>
    </cfRule>
  </conditionalFormatting>
  <conditionalFormatting sqref="AQ75:AR75">
    <cfRule type="cellIs" dxfId="8658" priority="8554" operator="equal">
      <formula>"none"</formula>
    </cfRule>
  </conditionalFormatting>
  <conditionalFormatting sqref="AQ75:AR75">
    <cfRule type="cellIs" dxfId="8657" priority="8555" operator="equal">
      <formula>"N/A"</formula>
    </cfRule>
  </conditionalFormatting>
  <conditionalFormatting sqref="AQ75:AR75">
    <cfRule type="cellIs" dxfId="8656" priority="8556" operator="equal">
      <formula>"NR"</formula>
    </cfRule>
  </conditionalFormatting>
  <conditionalFormatting sqref="AS74">
    <cfRule type="cellIs" dxfId="8655" priority="8557" operator="equal">
      <formula>"none"</formula>
    </cfRule>
  </conditionalFormatting>
  <conditionalFormatting sqref="AS74">
    <cfRule type="cellIs" dxfId="8654" priority="8558" operator="equal">
      <formula>"N/A"</formula>
    </cfRule>
  </conditionalFormatting>
  <conditionalFormatting sqref="AS74">
    <cfRule type="cellIs" dxfId="8653" priority="8559" operator="equal">
      <formula>"NR"</formula>
    </cfRule>
  </conditionalFormatting>
  <conditionalFormatting sqref="AS75">
    <cfRule type="cellIs" dxfId="8652" priority="8560" operator="equal">
      <formula>"none"</formula>
    </cfRule>
  </conditionalFormatting>
  <conditionalFormatting sqref="AS75">
    <cfRule type="cellIs" dxfId="8651" priority="8561" operator="equal">
      <formula>"N/A"</formula>
    </cfRule>
  </conditionalFormatting>
  <conditionalFormatting sqref="AS75">
    <cfRule type="cellIs" dxfId="8650" priority="8562" operator="equal">
      <formula>"NR"</formula>
    </cfRule>
  </conditionalFormatting>
  <conditionalFormatting sqref="BG74">
    <cfRule type="cellIs" dxfId="8649" priority="8563" operator="equal">
      <formula>"none"</formula>
    </cfRule>
  </conditionalFormatting>
  <conditionalFormatting sqref="BG74">
    <cfRule type="cellIs" dxfId="8648" priority="8564" operator="equal">
      <formula>"N/A"</formula>
    </cfRule>
  </conditionalFormatting>
  <conditionalFormatting sqref="BG74">
    <cfRule type="cellIs" dxfId="8647" priority="8565" operator="equal">
      <formula>"NR"</formula>
    </cfRule>
  </conditionalFormatting>
  <conditionalFormatting sqref="BG75">
    <cfRule type="cellIs" dxfId="8646" priority="8566" operator="equal">
      <formula>"none"</formula>
    </cfRule>
  </conditionalFormatting>
  <conditionalFormatting sqref="BG75">
    <cfRule type="cellIs" dxfId="8645" priority="8567" operator="equal">
      <formula>"N/A"</formula>
    </cfRule>
  </conditionalFormatting>
  <conditionalFormatting sqref="BG75">
    <cfRule type="cellIs" dxfId="8644" priority="8568" operator="equal">
      <formula>"NR"</formula>
    </cfRule>
  </conditionalFormatting>
  <conditionalFormatting sqref="CZ74">
    <cfRule type="cellIs" dxfId="8643" priority="8569" operator="equal">
      <formula>"none"</formula>
    </cfRule>
  </conditionalFormatting>
  <conditionalFormatting sqref="CZ74">
    <cfRule type="cellIs" dxfId="8642" priority="8570" operator="equal">
      <formula>"N/A"</formula>
    </cfRule>
  </conditionalFormatting>
  <conditionalFormatting sqref="CZ74">
    <cfRule type="cellIs" dxfId="8641" priority="8571" operator="equal">
      <formula>"NR"</formula>
    </cfRule>
  </conditionalFormatting>
  <conditionalFormatting sqref="CZ75">
    <cfRule type="cellIs" dxfId="8640" priority="8572" operator="equal">
      <formula>"none"</formula>
    </cfRule>
  </conditionalFormatting>
  <conditionalFormatting sqref="CZ75">
    <cfRule type="cellIs" dxfId="8639" priority="8573" operator="equal">
      <formula>"N/A"</formula>
    </cfRule>
  </conditionalFormatting>
  <conditionalFormatting sqref="CZ75">
    <cfRule type="cellIs" dxfId="8638" priority="8574" operator="equal">
      <formula>"NR"</formula>
    </cfRule>
  </conditionalFormatting>
  <conditionalFormatting sqref="FJ75">
    <cfRule type="cellIs" dxfId="8637" priority="8575" operator="equal">
      <formula>"none"</formula>
    </cfRule>
  </conditionalFormatting>
  <conditionalFormatting sqref="FJ75">
    <cfRule type="cellIs" dxfId="8636" priority="8576" operator="equal">
      <formula>"N/A"</formula>
    </cfRule>
  </conditionalFormatting>
  <conditionalFormatting sqref="FJ75">
    <cfRule type="cellIs" dxfId="8635" priority="8577" operator="equal">
      <formula>"NR"</formula>
    </cfRule>
  </conditionalFormatting>
  <conditionalFormatting sqref="FF75 FH75:FI75">
    <cfRule type="cellIs" dxfId="8634" priority="8578" operator="equal">
      <formula>"none"</formula>
    </cfRule>
  </conditionalFormatting>
  <conditionalFormatting sqref="FF75 FH75:FI75">
    <cfRule type="cellIs" dxfId="8633" priority="8579" operator="equal">
      <formula>"N/A"</formula>
    </cfRule>
  </conditionalFormatting>
  <conditionalFormatting sqref="FF75 FH75:FI75">
    <cfRule type="cellIs" dxfId="8632" priority="8580" operator="equal">
      <formula>"NR"</formula>
    </cfRule>
  </conditionalFormatting>
  <conditionalFormatting sqref="FJ74">
    <cfRule type="cellIs" dxfId="8631" priority="8581" operator="equal">
      <formula>"none"</formula>
    </cfRule>
  </conditionalFormatting>
  <conditionalFormatting sqref="FJ74">
    <cfRule type="cellIs" dxfId="8630" priority="8582" operator="equal">
      <formula>"N/A"</formula>
    </cfRule>
  </conditionalFormatting>
  <conditionalFormatting sqref="FJ74">
    <cfRule type="cellIs" dxfId="8629" priority="8583" operator="equal">
      <formula>"NR"</formula>
    </cfRule>
  </conditionalFormatting>
  <conditionalFormatting sqref="FF74 FH74:FI74">
    <cfRule type="cellIs" dxfId="8628" priority="8584" operator="equal">
      <formula>"none"</formula>
    </cfRule>
  </conditionalFormatting>
  <conditionalFormatting sqref="FF74 FH74:FI74">
    <cfRule type="cellIs" dxfId="8627" priority="8585" operator="equal">
      <formula>"N/A"</formula>
    </cfRule>
  </conditionalFormatting>
  <conditionalFormatting sqref="FF74 FH74:FI74">
    <cfRule type="cellIs" dxfId="8626" priority="8586" operator="equal">
      <formula>"NR"</formula>
    </cfRule>
  </conditionalFormatting>
  <conditionalFormatting sqref="T76">
    <cfRule type="cellIs" dxfId="8625" priority="8587" operator="equal">
      <formula>"none"</formula>
    </cfRule>
  </conditionalFormatting>
  <conditionalFormatting sqref="T76">
    <cfRule type="cellIs" dxfId="8624" priority="8588" operator="equal">
      <formula>"N/A"</formula>
    </cfRule>
  </conditionalFormatting>
  <conditionalFormatting sqref="T76">
    <cfRule type="cellIs" dxfId="8623" priority="8589" operator="equal">
      <formula>"NR"</formula>
    </cfRule>
  </conditionalFormatting>
  <conditionalFormatting sqref="V76">
    <cfRule type="cellIs" dxfId="8622" priority="8590" operator="equal">
      <formula>"none"</formula>
    </cfRule>
  </conditionalFormatting>
  <conditionalFormatting sqref="V76">
    <cfRule type="cellIs" dxfId="8621" priority="8591" operator="equal">
      <formula>"N/A"</formula>
    </cfRule>
  </conditionalFormatting>
  <conditionalFormatting sqref="V76">
    <cfRule type="cellIs" dxfId="8620" priority="8592" operator="equal">
      <formula>"NR"</formula>
    </cfRule>
  </conditionalFormatting>
  <conditionalFormatting sqref="AE76">
    <cfRule type="cellIs" dxfId="8619" priority="8593" operator="equal">
      <formula>"none"</formula>
    </cfRule>
  </conditionalFormatting>
  <conditionalFormatting sqref="AE76">
    <cfRule type="cellIs" dxfId="8618" priority="8594" operator="equal">
      <formula>"N/A"</formula>
    </cfRule>
  </conditionalFormatting>
  <conditionalFormatting sqref="AE76">
    <cfRule type="cellIs" dxfId="8617" priority="8595" operator="equal">
      <formula>"NR"</formula>
    </cfRule>
  </conditionalFormatting>
  <conditionalFormatting sqref="AK76">
    <cfRule type="cellIs" dxfId="8616" priority="8596" operator="equal">
      <formula>"none"</formula>
    </cfRule>
  </conditionalFormatting>
  <conditionalFormatting sqref="AK76">
    <cfRule type="cellIs" dxfId="8615" priority="8597" operator="equal">
      <formula>"N/A"</formula>
    </cfRule>
  </conditionalFormatting>
  <conditionalFormatting sqref="AK76">
    <cfRule type="cellIs" dxfId="8614" priority="8598" operator="equal">
      <formula>"NR"</formula>
    </cfRule>
  </conditionalFormatting>
  <conditionalFormatting sqref="AL75">
    <cfRule type="cellIs" dxfId="8613" priority="8599" operator="equal">
      <formula>"none"</formula>
    </cfRule>
  </conditionalFormatting>
  <conditionalFormatting sqref="AL75">
    <cfRule type="cellIs" dxfId="8612" priority="8600" operator="equal">
      <formula>"N/A"</formula>
    </cfRule>
  </conditionalFormatting>
  <conditionalFormatting sqref="AL75">
    <cfRule type="cellIs" dxfId="8611" priority="8601" operator="equal">
      <formula>"NR"</formula>
    </cfRule>
  </conditionalFormatting>
  <conditionalFormatting sqref="AL76">
    <cfRule type="cellIs" dxfId="8610" priority="8602" operator="equal">
      <formula>"none"</formula>
    </cfRule>
  </conditionalFormatting>
  <conditionalFormatting sqref="AL76">
    <cfRule type="cellIs" dxfId="8609" priority="8603" operator="equal">
      <formula>"N/A"</formula>
    </cfRule>
  </conditionalFormatting>
  <conditionalFormatting sqref="AL76">
    <cfRule type="cellIs" dxfId="8608" priority="8604" operator="equal">
      <formula>"NR"</formula>
    </cfRule>
  </conditionalFormatting>
  <conditionalFormatting sqref="AM76">
    <cfRule type="cellIs" dxfId="8607" priority="8605" operator="equal">
      <formula>"none"</formula>
    </cfRule>
  </conditionalFormatting>
  <conditionalFormatting sqref="AM76">
    <cfRule type="cellIs" dxfId="8606" priority="8606" operator="equal">
      <formula>"N/A"</formula>
    </cfRule>
  </conditionalFormatting>
  <conditionalFormatting sqref="AM76">
    <cfRule type="cellIs" dxfId="8605" priority="8607" operator="equal">
      <formula>"NR"</formula>
    </cfRule>
  </conditionalFormatting>
  <conditionalFormatting sqref="AO76">
    <cfRule type="cellIs" dxfId="8604" priority="8608" operator="equal">
      <formula>"none"</formula>
    </cfRule>
  </conditionalFormatting>
  <conditionalFormatting sqref="AO76">
    <cfRule type="cellIs" dxfId="8603" priority="8609" operator="equal">
      <formula>"N/A"</formula>
    </cfRule>
  </conditionalFormatting>
  <conditionalFormatting sqref="AO76">
    <cfRule type="cellIs" dxfId="8602" priority="8610" operator="equal">
      <formula>"NR"</formula>
    </cfRule>
  </conditionalFormatting>
  <conditionalFormatting sqref="AQ76">
    <cfRule type="cellIs" dxfId="8601" priority="8611" operator="equal">
      <formula>"none"</formula>
    </cfRule>
  </conditionalFormatting>
  <conditionalFormatting sqref="AQ76">
    <cfRule type="cellIs" dxfId="8600" priority="8612" operator="equal">
      <formula>"N/A"</formula>
    </cfRule>
  </conditionalFormatting>
  <conditionalFormatting sqref="AQ76">
    <cfRule type="cellIs" dxfId="8599" priority="8613" operator="equal">
      <formula>"NR"</formula>
    </cfRule>
  </conditionalFormatting>
  <conditionalFormatting sqref="AR76">
    <cfRule type="cellIs" dxfId="8598" priority="8614" operator="equal">
      <formula>"none"</formula>
    </cfRule>
  </conditionalFormatting>
  <conditionalFormatting sqref="AR76">
    <cfRule type="cellIs" dxfId="8597" priority="8615" operator="equal">
      <formula>"N/A"</formula>
    </cfRule>
  </conditionalFormatting>
  <conditionalFormatting sqref="AR76">
    <cfRule type="cellIs" dxfId="8596" priority="8616" operator="equal">
      <formula>"NR"</formula>
    </cfRule>
  </conditionalFormatting>
  <conditionalFormatting sqref="BG76">
    <cfRule type="cellIs" dxfId="8595" priority="8617" operator="equal">
      <formula>"none"</formula>
    </cfRule>
  </conditionalFormatting>
  <conditionalFormatting sqref="BG76">
    <cfRule type="cellIs" dxfId="8594" priority="8618" operator="equal">
      <formula>"N/A"</formula>
    </cfRule>
  </conditionalFormatting>
  <conditionalFormatting sqref="BG76">
    <cfRule type="cellIs" dxfId="8593" priority="8619" operator="equal">
      <formula>"NR"</formula>
    </cfRule>
  </conditionalFormatting>
  <conditionalFormatting sqref="FH76">
    <cfRule type="cellIs" dxfId="8592" priority="8620" operator="equal">
      <formula>"none"</formula>
    </cfRule>
  </conditionalFormatting>
  <conditionalFormatting sqref="FH76">
    <cfRule type="cellIs" dxfId="8591" priority="8621" operator="equal">
      <formula>"N/A"</formula>
    </cfRule>
  </conditionalFormatting>
  <conditionalFormatting sqref="FH76">
    <cfRule type="cellIs" dxfId="8590" priority="8622" operator="equal">
      <formula>"NR"</formula>
    </cfRule>
  </conditionalFormatting>
  <conditionalFormatting sqref="FI76">
    <cfRule type="cellIs" dxfId="8589" priority="8623" operator="equal">
      <formula>"none"</formula>
    </cfRule>
  </conditionalFormatting>
  <conditionalFormatting sqref="FI76">
    <cfRule type="cellIs" dxfId="8588" priority="8624" operator="equal">
      <formula>"N/A"</formula>
    </cfRule>
  </conditionalFormatting>
  <conditionalFormatting sqref="FI76">
    <cfRule type="cellIs" dxfId="8587" priority="8625" operator="equal">
      <formula>"NR"</formula>
    </cfRule>
  </conditionalFormatting>
  <conditionalFormatting sqref="FJ76">
    <cfRule type="cellIs" dxfId="8586" priority="8626" operator="equal">
      <formula>"none"</formula>
    </cfRule>
  </conditionalFormatting>
  <conditionalFormatting sqref="FJ76">
    <cfRule type="cellIs" dxfId="8585" priority="8627" operator="equal">
      <formula>"N/A"</formula>
    </cfRule>
  </conditionalFormatting>
  <conditionalFormatting sqref="FJ76">
    <cfRule type="cellIs" dxfId="8584" priority="8628" operator="equal">
      <formula>"NR"</formula>
    </cfRule>
  </conditionalFormatting>
  <conditionalFormatting sqref="S78:U82">
    <cfRule type="cellIs" dxfId="8583" priority="8629" operator="equal">
      <formula>"none"</formula>
    </cfRule>
  </conditionalFormatting>
  <conditionalFormatting sqref="S78:U82">
    <cfRule type="cellIs" dxfId="8582" priority="8630" operator="equal">
      <formula>"N/A"</formula>
    </cfRule>
  </conditionalFormatting>
  <conditionalFormatting sqref="S78:U82">
    <cfRule type="cellIs" dxfId="8581" priority="8631" operator="equal">
      <formula>"NR"</formula>
    </cfRule>
  </conditionalFormatting>
  <conditionalFormatting sqref="Q78:R82">
    <cfRule type="cellIs" dxfId="8580" priority="8632" operator="equal">
      <formula>"none"</formula>
    </cfRule>
  </conditionalFormatting>
  <conditionalFormatting sqref="Q78:R82">
    <cfRule type="cellIs" dxfId="8579" priority="8633" operator="equal">
      <formula>"N/A"</formula>
    </cfRule>
  </conditionalFormatting>
  <conditionalFormatting sqref="Q78:R82">
    <cfRule type="cellIs" dxfId="8578" priority="8634" operator="equal">
      <formula>"NR"</formula>
    </cfRule>
  </conditionalFormatting>
  <conditionalFormatting sqref="DW78:DW82">
    <cfRule type="cellIs" dxfId="8577" priority="8635" operator="equal">
      <formula>"none"</formula>
    </cfRule>
  </conditionalFormatting>
  <conditionalFormatting sqref="DW78:DW82">
    <cfRule type="cellIs" dxfId="8576" priority="8636" operator="equal">
      <formula>"N/A"</formula>
    </cfRule>
  </conditionalFormatting>
  <conditionalFormatting sqref="DW78:DW82">
    <cfRule type="cellIs" dxfId="8575" priority="8637" operator="equal">
      <formula>"NR"</formula>
    </cfRule>
  </conditionalFormatting>
  <conditionalFormatting sqref="EQ78:ET82">
    <cfRule type="cellIs" dxfId="8574" priority="8638" operator="equal">
      <formula>"none"</formula>
    </cfRule>
  </conditionalFormatting>
  <conditionalFormatting sqref="EQ78:ET82">
    <cfRule type="cellIs" dxfId="8573" priority="8639" operator="equal">
      <formula>"N/A"</formula>
    </cfRule>
  </conditionalFormatting>
  <conditionalFormatting sqref="EQ78:ET82">
    <cfRule type="cellIs" dxfId="8572" priority="8640" operator="equal">
      <formula>"NR"</formula>
    </cfRule>
  </conditionalFormatting>
  <conditionalFormatting sqref="Q87">
    <cfRule type="cellIs" dxfId="8571" priority="8641" operator="equal">
      <formula>"none"</formula>
    </cfRule>
  </conditionalFormatting>
  <conditionalFormatting sqref="Q87">
    <cfRule type="cellIs" dxfId="8570" priority="8642" operator="equal">
      <formula>"N/A"</formula>
    </cfRule>
  </conditionalFormatting>
  <conditionalFormatting sqref="Q87">
    <cfRule type="cellIs" dxfId="8569" priority="8643" operator="equal">
      <formula>"NR"</formula>
    </cfRule>
  </conditionalFormatting>
  <conditionalFormatting sqref="AQ78:AS82 AC78:AM82 AO78:AO82">
    <cfRule type="cellIs" dxfId="8568" priority="8644" operator="equal">
      <formula>"none"</formula>
    </cfRule>
  </conditionalFormatting>
  <conditionalFormatting sqref="AQ78:AS82 AC78:AM82 AO78:AO82">
    <cfRule type="cellIs" dxfId="8567" priority="8645" operator="equal">
      <formula>"N/A"</formula>
    </cfRule>
  </conditionalFormatting>
  <conditionalFormatting sqref="AQ78:AS82 AC78:AM82 AO78:AO82">
    <cfRule type="cellIs" dxfId="8566" priority="8646" operator="equal">
      <formula>"NR"</formula>
    </cfRule>
  </conditionalFormatting>
  <conditionalFormatting sqref="AP78:AP82">
    <cfRule type="cellIs" dxfId="8565" priority="8647" operator="equal">
      <formula>"none"</formula>
    </cfRule>
  </conditionalFormatting>
  <conditionalFormatting sqref="AP78:AP82">
    <cfRule type="cellIs" dxfId="8564" priority="8648" operator="equal">
      <formula>"N/A"</formula>
    </cfRule>
  </conditionalFormatting>
  <conditionalFormatting sqref="AP78:AP82">
    <cfRule type="cellIs" dxfId="8563" priority="8649" operator="equal">
      <formula>"NR"</formula>
    </cfRule>
  </conditionalFormatting>
  <conditionalFormatting sqref="AN78">
    <cfRule type="cellIs" dxfId="8562" priority="8650" operator="equal">
      <formula>"none"</formula>
    </cfRule>
  </conditionalFormatting>
  <conditionalFormatting sqref="AN78">
    <cfRule type="cellIs" dxfId="8561" priority="8651" operator="equal">
      <formula>"N/A"</formula>
    </cfRule>
  </conditionalFormatting>
  <conditionalFormatting sqref="AN78">
    <cfRule type="cellIs" dxfId="8560" priority="8652" operator="equal">
      <formula>"NR"</formula>
    </cfRule>
  </conditionalFormatting>
  <conditionalFormatting sqref="AN79">
    <cfRule type="cellIs" dxfId="8559" priority="8653" operator="equal">
      <formula>"none"</formula>
    </cfRule>
  </conditionalFormatting>
  <conditionalFormatting sqref="AN79">
    <cfRule type="cellIs" dxfId="8558" priority="8654" operator="equal">
      <formula>"N/A"</formula>
    </cfRule>
  </conditionalFormatting>
  <conditionalFormatting sqref="AN79">
    <cfRule type="cellIs" dxfId="8557" priority="8655" operator="equal">
      <formula>"NR"</formula>
    </cfRule>
  </conditionalFormatting>
  <conditionalFormatting sqref="AN80">
    <cfRule type="cellIs" dxfId="8556" priority="8656" operator="equal">
      <formula>"none"</formula>
    </cfRule>
  </conditionalFormatting>
  <conditionalFormatting sqref="AN80">
    <cfRule type="cellIs" dxfId="8555" priority="8657" operator="equal">
      <formula>"N/A"</formula>
    </cfRule>
  </conditionalFormatting>
  <conditionalFormatting sqref="AN80">
    <cfRule type="cellIs" dxfId="8554" priority="8658" operator="equal">
      <formula>"NR"</formula>
    </cfRule>
  </conditionalFormatting>
  <conditionalFormatting sqref="AN81">
    <cfRule type="cellIs" dxfId="8553" priority="8659" operator="equal">
      <formula>"none"</formula>
    </cfRule>
  </conditionalFormatting>
  <conditionalFormatting sqref="AN81">
    <cfRule type="cellIs" dxfId="8552" priority="8660" operator="equal">
      <formula>"N/A"</formula>
    </cfRule>
  </conditionalFormatting>
  <conditionalFormatting sqref="AN81">
    <cfRule type="cellIs" dxfId="8551" priority="8661" operator="equal">
      <formula>"NR"</formula>
    </cfRule>
  </conditionalFormatting>
  <conditionalFormatting sqref="AN82">
    <cfRule type="cellIs" dxfId="8550" priority="8662" operator="equal">
      <formula>"none"</formula>
    </cfRule>
  </conditionalFormatting>
  <conditionalFormatting sqref="AN82">
    <cfRule type="cellIs" dxfId="8549" priority="8663" operator="equal">
      <formula>"N/A"</formula>
    </cfRule>
  </conditionalFormatting>
  <conditionalFormatting sqref="AN82">
    <cfRule type="cellIs" dxfId="8548" priority="8664" operator="equal">
      <formula>"NR"</formula>
    </cfRule>
  </conditionalFormatting>
  <conditionalFormatting sqref="A84:N84 S84:V84 EQ84:EU84 AQ84:AU84 AC84:AO84 Z84:AA84 X84 BG84 BR84 AX84:AZ84 BB84 BU84:CC84 CH84:CI84 CN84:DE84 DH84 DJ84 DL84 DN84 DP84:DW84">
    <cfRule type="cellIs" dxfId="8547" priority="8665" operator="equal">
      <formula>"none"</formula>
    </cfRule>
  </conditionalFormatting>
  <conditionalFormatting sqref="A84:N84 S84:V84 EQ84:EU84 AQ84:AU84 AC84:AO84 Z84:AA84 X84 BG84 BR84 AX84:AZ84 BB84 BU84:CC84 CH84:CI84 CN84:DE84 DH84 DJ84 DL84 DN84 DP84:DW84">
    <cfRule type="cellIs" dxfId="8546" priority="8666" operator="equal">
      <formula>"N/A"</formula>
    </cfRule>
  </conditionalFormatting>
  <conditionalFormatting sqref="A84:N84 S84:V84 EQ84:EU84 AQ84:AU84 AC84:AO84 Z84:AA84 X84 BG84 BR84 AX84:AZ84 BB84 BU84:CC84 CH84:CI84 CN84:DE84 DH84 DJ84 DL84 DN84 DP84:DW84">
    <cfRule type="cellIs" dxfId="8545" priority="8667" operator="equal">
      <formula>"NR"</formula>
    </cfRule>
  </conditionalFormatting>
  <conditionalFormatting sqref="AP84">
    <cfRule type="cellIs" dxfId="8544" priority="8668" operator="equal">
      <formula>"none"</formula>
    </cfRule>
  </conditionalFormatting>
  <conditionalFormatting sqref="AP84">
    <cfRule type="cellIs" dxfId="8543" priority="8669" operator="equal">
      <formula>"N/A"</formula>
    </cfRule>
  </conditionalFormatting>
  <conditionalFormatting sqref="AP84">
    <cfRule type="cellIs" dxfId="8542" priority="8670" operator="equal">
      <formula>"NR"</formula>
    </cfRule>
  </conditionalFormatting>
  <conditionalFormatting sqref="Q84">
    <cfRule type="cellIs" dxfId="8541" priority="8671" operator="equal">
      <formula>"none"</formula>
    </cfRule>
  </conditionalFormatting>
  <conditionalFormatting sqref="Q84">
    <cfRule type="cellIs" dxfId="8540" priority="8672" operator="equal">
      <formula>"N/A"</formula>
    </cfRule>
  </conditionalFormatting>
  <conditionalFormatting sqref="Q84">
    <cfRule type="cellIs" dxfId="8539" priority="8673" operator="equal">
      <formula>"NR"</formula>
    </cfRule>
  </conditionalFormatting>
  <conditionalFormatting sqref="A85:N85 S85:V85 EQ85:EU85 AQ85:AU85 AC85:AO85 AA85 BG85 BR85 AX85:AZ85 BB85 BU85:CC85 CH85:CI85 CN85:DE85 DH85 DJ85 DL85 DN85 DP85:DW85">
    <cfRule type="cellIs" dxfId="8538" priority="8674" operator="equal">
      <formula>"none"</formula>
    </cfRule>
  </conditionalFormatting>
  <conditionalFormatting sqref="A85:N85 S85:V85 EQ85:EU85 AQ85:AU85 AC85:AO85 AA85 BG85 BR85 AX85:AZ85 BB85 BU85:CC85 CH85:CI85 CN85:DE85 DH85 DJ85 DL85 DN85 DP85:DW85">
    <cfRule type="cellIs" dxfId="8537" priority="8675" operator="equal">
      <formula>"N/A"</formula>
    </cfRule>
  </conditionalFormatting>
  <conditionalFormatting sqref="A85:N85 S85:V85 EQ85:EU85 AQ85:AU85 AC85:AO85 AA85 BG85 BR85 AX85:AZ85 BB85 BU85:CC85 CH85:CI85 CN85:DE85 DH85 DJ85 DL85 DN85 DP85:DW85">
    <cfRule type="cellIs" dxfId="8536" priority="8676" operator="equal">
      <formula>"NR"</formula>
    </cfRule>
  </conditionalFormatting>
  <conditionalFormatting sqref="AP85">
    <cfRule type="cellIs" dxfId="8535" priority="8677" operator="equal">
      <formula>"none"</formula>
    </cfRule>
  </conditionalFormatting>
  <conditionalFormatting sqref="AP85">
    <cfRule type="cellIs" dxfId="8534" priority="8678" operator="equal">
      <formula>"N/A"</formula>
    </cfRule>
  </conditionalFormatting>
  <conditionalFormatting sqref="AP85">
    <cfRule type="cellIs" dxfId="8533" priority="8679" operator="equal">
      <formula>"NR"</formula>
    </cfRule>
  </conditionalFormatting>
  <conditionalFormatting sqref="Q85">
    <cfRule type="cellIs" dxfId="8532" priority="8680" operator="equal">
      <formula>"none"</formula>
    </cfRule>
  </conditionalFormatting>
  <conditionalFormatting sqref="Q85">
    <cfRule type="cellIs" dxfId="8531" priority="8681" operator="equal">
      <formula>"N/A"</formula>
    </cfRule>
  </conditionalFormatting>
  <conditionalFormatting sqref="Q85">
    <cfRule type="cellIs" dxfId="8530" priority="8682" operator="equal">
      <formula>"NR"</formula>
    </cfRule>
  </conditionalFormatting>
  <conditionalFormatting sqref="A86:N86 S86:V86 EQ86:EU86 AQ86:AU86 AC86:AO86 AA86 BG86 BR86 AX86:AZ86 BB86 BU86:CC86 CH86:CI86 CN86:DE86 DH86 DJ86 DL86 DN86 DP86:DW86">
    <cfRule type="cellIs" dxfId="8529" priority="8683" operator="equal">
      <formula>"none"</formula>
    </cfRule>
  </conditionalFormatting>
  <conditionalFormatting sqref="A86:N86 S86:V86 EQ86:EU86 AQ86:AU86 AC86:AO86 AA86 BG86 BR86 AX86:AZ86 BB86 BU86:CC86 CH86:CI86 CN86:DE86 DH86 DJ86 DL86 DN86 DP86:DW86">
    <cfRule type="cellIs" dxfId="8528" priority="8684" operator="equal">
      <formula>"N/A"</formula>
    </cfRule>
  </conditionalFormatting>
  <conditionalFormatting sqref="A86:N86 S86:V86 EQ86:EU86 AQ86:AU86 AC86:AO86 AA86 BG86 BR86 AX86:AZ86 BB86 BU86:CC86 CH86:CI86 CN86:DE86 DH86 DJ86 DL86 DN86 DP86:DW86">
    <cfRule type="cellIs" dxfId="8527" priority="8685" operator="equal">
      <formula>"NR"</formula>
    </cfRule>
  </conditionalFormatting>
  <conditionalFormatting sqref="AP86">
    <cfRule type="cellIs" dxfId="8526" priority="8686" operator="equal">
      <formula>"none"</formula>
    </cfRule>
  </conditionalFormatting>
  <conditionalFormatting sqref="AP86">
    <cfRule type="cellIs" dxfId="8525" priority="8687" operator="equal">
      <formula>"N/A"</formula>
    </cfRule>
  </conditionalFormatting>
  <conditionalFormatting sqref="AP86">
    <cfRule type="cellIs" dxfId="8524" priority="8688" operator="equal">
      <formula>"NR"</formula>
    </cfRule>
  </conditionalFormatting>
  <conditionalFormatting sqref="Q86">
    <cfRule type="cellIs" dxfId="8523" priority="8689" operator="equal">
      <formula>"none"</formula>
    </cfRule>
  </conditionalFormatting>
  <conditionalFormatting sqref="Q86">
    <cfRule type="cellIs" dxfId="8522" priority="8690" operator="equal">
      <formula>"N/A"</formula>
    </cfRule>
  </conditionalFormatting>
  <conditionalFormatting sqref="Q86">
    <cfRule type="cellIs" dxfId="8521" priority="8691" operator="equal">
      <formula>"NR"</formula>
    </cfRule>
  </conditionalFormatting>
  <conditionalFormatting sqref="A87:N87 S87:V87 EQ87:EU87 AQ87:AU87 AC87:AO87 AA87 BG87 BR87 AX87:AZ87 BB87 BU87:CC87 CH87:CI87 CN87:DE87 DH87 DJ87 DL87 DN87 DP87:DW87">
    <cfRule type="cellIs" dxfId="8520" priority="8692" operator="equal">
      <formula>"none"</formula>
    </cfRule>
  </conditionalFormatting>
  <conditionalFormatting sqref="A87:N87 S87:V87 EQ87:EU87 AQ87:AU87 AC87:AO87 AA87 BG87 BR87 AX87:AZ87 BB87 BU87:CC87 CH87:CI87 CN87:DE87 DH87 DJ87 DL87 DN87 DP87:DW87">
    <cfRule type="cellIs" dxfId="8519" priority="8693" operator="equal">
      <formula>"N/A"</formula>
    </cfRule>
  </conditionalFormatting>
  <conditionalFormatting sqref="A87:N87 S87:V87 EQ87:EU87 AQ87:AU87 AC87:AO87 AA87 BG87 BR87 AX87:AZ87 BB87 BU87:CC87 CH87:CI87 CN87:DE87 DH87 DJ87 DL87 DN87 DP87:DW87">
    <cfRule type="cellIs" dxfId="8518" priority="8694" operator="equal">
      <formula>"NR"</formula>
    </cfRule>
  </conditionalFormatting>
  <conditionalFormatting sqref="AP87">
    <cfRule type="cellIs" dxfId="8517" priority="8695" operator="equal">
      <formula>"none"</formula>
    </cfRule>
  </conditionalFormatting>
  <conditionalFormatting sqref="AP87">
    <cfRule type="cellIs" dxfId="8516" priority="8696" operator="equal">
      <formula>"N/A"</formula>
    </cfRule>
  </conditionalFormatting>
  <conditionalFormatting sqref="AP87">
    <cfRule type="cellIs" dxfId="8515" priority="8697" operator="equal">
      <formula>"NR"</formula>
    </cfRule>
  </conditionalFormatting>
  <conditionalFormatting sqref="A88:N88 S88:V88 EQ88:EU88 AQ88:AU88 AC88:AO88 Z88:AA88 X88 BG88 BR88 AX88:AZ88 BB88 BU88:CC88 CH88:CI88 CN88:DE88 DH88 DJ88 DL88 DN88 DP88:DW88">
    <cfRule type="cellIs" dxfId="8514" priority="8698" operator="equal">
      <formula>"none"</formula>
    </cfRule>
  </conditionalFormatting>
  <conditionalFormatting sqref="A88:N88 S88:V88 EQ88:EU88 AQ88:AU88 AC88:AO88 Z88:AA88 X88 BG88 BR88 AX88:AZ88 BB88 BU88:CC88 CH88:CI88 CN88:DE88 DH88 DJ88 DL88 DN88 DP88:DW88">
    <cfRule type="cellIs" dxfId="8513" priority="8699" operator="equal">
      <formula>"N/A"</formula>
    </cfRule>
  </conditionalFormatting>
  <conditionalFormatting sqref="A88:N88 S88:V88 EQ88:EU88 AQ88:AU88 AC88:AO88 Z88:AA88 X88 BG88 BR88 AX88:AZ88 BB88 BU88:CC88 CH88:CI88 CN88:DE88 DH88 DJ88 DL88 DN88 DP88:DW88">
    <cfRule type="cellIs" dxfId="8512" priority="8700" operator="equal">
      <formula>"NR"</formula>
    </cfRule>
  </conditionalFormatting>
  <conditionalFormatting sqref="AP88">
    <cfRule type="cellIs" dxfId="8511" priority="8701" operator="equal">
      <formula>"none"</formula>
    </cfRule>
  </conditionalFormatting>
  <conditionalFormatting sqref="AP88">
    <cfRule type="cellIs" dxfId="8510" priority="8702" operator="equal">
      <formula>"N/A"</formula>
    </cfRule>
  </conditionalFormatting>
  <conditionalFormatting sqref="AP88">
    <cfRule type="cellIs" dxfId="8509" priority="8703" operator="equal">
      <formula>"NR"</formula>
    </cfRule>
  </conditionalFormatting>
  <conditionalFormatting sqref="Q88">
    <cfRule type="cellIs" dxfId="8508" priority="8704" operator="equal">
      <formula>"none"</formula>
    </cfRule>
  </conditionalFormatting>
  <conditionalFormatting sqref="Q88">
    <cfRule type="cellIs" dxfId="8507" priority="8705" operator="equal">
      <formula>"N/A"</formula>
    </cfRule>
  </conditionalFormatting>
  <conditionalFormatting sqref="Q88">
    <cfRule type="cellIs" dxfId="8506" priority="8706" operator="equal">
      <formula>"NR"</formula>
    </cfRule>
  </conditionalFormatting>
  <conditionalFormatting sqref="AB84:AB88">
    <cfRule type="cellIs" dxfId="8505" priority="8707" operator="equal">
      <formula>"none"</formula>
    </cfRule>
  </conditionalFormatting>
  <conditionalFormatting sqref="AB84:AB88">
    <cfRule type="cellIs" dxfId="8504" priority="8708" operator="equal">
      <formula>"N/A"</formula>
    </cfRule>
  </conditionalFormatting>
  <conditionalFormatting sqref="AB84:AB88">
    <cfRule type="cellIs" dxfId="8503" priority="8709" operator="equal">
      <formula>"NR"</formula>
    </cfRule>
  </conditionalFormatting>
  <conditionalFormatting sqref="Y88">
    <cfRule type="cellIs" dxfId="8502" priority="8710" operator="equal">
      <formula>"none"</formula>
    </cfRule>
  </conditionalFormatting>
  <conditionalFormatting sqref="Y88">
    <cfRule type="cellIs" dxfId="8501" priority="8711" operator="equal">
      <formula>"N/A"</formula>
    </cfRule>
  </conditionalFormatting>
  <conditionalFormatting sqref="Y88">
    <cfRule type="cellIs" dxfId="8500" priority="8712" operator="equal">
      <formula>"NR"</formula>
    </cfRule>
  </conditionalFormatting>
  <conditionalFormatting sqref="Y84">
    <cfRule type="cellIs" dxfId="8499" priority="8713" operator="equal">
      <formula>"none"</formula>
    </cfRule>
  </conditionalFormatting>
  <conditionalFormatting sqref="Y84">
    <cfRule type="cellIs" dxfId="8498" priority="8714" operator="equal">
      <formula>"N/A"</formula>
    </cfRule>
  </conditionalFormatting>
  <conditionalFormatting sqref="Y84">
    <cfRule type="cellIs" dxfId="8497" priority="8715" operator="equal">
      <formula>"NR"</formula>
    </cfRule>
  </conditionalFormatting>
  <conditionalFormatting sqref="W84 W88">
    <cfRule type="cellIs" dxfId="8496" priority="8716" operator="equal">
      <formula>"none"</formula>
    </cfRule>
  </conditionalFormatting>
  <conditionalFormatting sqref="W84 W88">
    <cfRule type="cellIs" dxfId="8495" priority="8717" operator="equal">
      <formula>"N/A"</formula>
    </cfRule>
  </conditionalFormatting>
  <conditionalFormatting sqref="W84 W88">
    <cfRule type="cellIs" dxfId="8494" priority="8718" operator="equal">
      <formula>"NR"</formula>
    </cfRule>
  </conditionalFormatting>
  <conditionalFormatting sqref="Z85 X85">
    <cfRule type="cellIs" dxfId="8493" priority="8719" operator="equal">
      <formula>"none"</formula>
    </cfRule>
  </conditionalFormatting>
  <conditionalFormatting sqref="Z85 X85">
    <cfRule type="cellIs" dxfId="8492" priority="8720" operator="equal">
      <formula>"N/A"</formula>
    </cfRule>
  </conditionalFormatting>
  <conditionalFormatting sqref="Z85 X85">
    <cfRule type="cellIs" dxfId="8491" priority="8721" operator="equal">
      <formula>"NR"</formula>
    </cfRule>
  </conditionalFormatting>
  <conditionalFormatting sqref="Y85">
    <cfRule type="cellIs" dxfId="8490" priority="8722" operator="equal">
      <formula>"none"</formula>
    </cfRule>
  </conditionalFormatting>
  <conditionalFormatting sqref="Y85">
    <cfRule type="cellIs" dxfId="8489" priority="8723" operator="equal">
      <formula>"N/A"</formula>
    </cfRule>
  </conditionalFormatting>
  <conditionalFormatting sqref="Y85">
    <cfRule type="cellIs" dxfId="8488" priority="8724" operator="equal">
      <formula>"NR"</formula>
    </cfRule>
  </conditionalFormatting>
  <conditionalFormatting sqref="W85">
    <cfRule type="cellIs" dxfId="8487" priority="8725" operator="equal">
      <formula>"none"</formula>
    </cfRule>
  </conditionalFormatting>
  <conditionalFormatting sqref="W85">
    <cfRule type="cellIs" dxfId="8486" priority="8726" operator="equal">
      <formula>"N/A"</formula>
    </cfRule>
  </conditionalFormatting>
  <conditionalFormatting sqref="W85">
    <cfRule type="cellIs" dxfId="8485" priority="8727" operator="equal">
      <formula>"NR"</formula>
    </cfRule>
  </conditionalFormatting>
  <conditionalFormatting sqref="Z86 X86">
    <cfRule type="cellIs" dxfId="8484" priority="8728" operator="equal">
      <formula>"none"</formula>
    </cfRule>
  </conditionalFormatting>
  <conditionalFormatting sqref="Z86 X86">
    <cfRule type="cellIs" dxfId="8483" priority="8729" operator="equal">
      <formula>"N/A"</formula>
    </cfRule>
  </conditionalFormatting>
  <conditionalFormatting sqref="Z86 X86">
    <cfRule type="cellIs" dxfId="8482" priority="8730" operator="equal">
      <formula>"NR"</formula>
    </cfRule>
  </conditionalFormatting>
  <conditionalFormatting sqref="Y86">
    <cfRule type="cellIs" dxfId="8481" priority="8731" operator="equal">
      <formula>"none"</formula>
    </cfRule>
  </conditionalFormatting>
  <conditionalFormatting sqref="Y86">
    <cfRule type="cellIs" dxfId="8480" priority="8732" operator="equal">
      <formula>"N/A"</formula>
    </cfRule>
  </conditionalFormatting>
  <conditionalFormatting sqref="Y86">
    <cfRule type="cellIs" dxfId="8479" priority="8733" operator="equal">
      <formula>"NR"</formula>
    </cfRule>
  </conditionalFormatting>
  <conditionalFormatting sqref="W86">
    <cfRule type="cellIs" dxfId="8478" priority="8734" operator="equal">
      <formula>"none"</formula>
    </cfRule>
  </conditionalFormatting>
  <conditionalFormatting sqref="W86">
    <cfRule type="cellIs" dxfId="8477" priority="8735" operator="equal">
      <formula>"N/A"</formula>
    </cfRule>
  </conditionalFormatting>
  <conditionalFormatting sqref="W86">
    <cfRule type="cellIs" dxfId="8476" priority="8736" operator="equal">
      <formula>"NR"</formula>
    </cfRule>
  </conditionalFormatting>
  <conditionalFormatting sqref="Z87 X87">
    <cfRule type="cellIs" dxfId="8475" priority="8737" operator="equal">
      <formula>"none"</formula>
    </cfRule>
  </conditionalFormatting>
  <conditionalFormatting sqref="Z87 X87">
    <cfRule type="cellIs" dxfId="8474" priority="8738" operator="equal">
      <formula>"N/A"</formula>
    </cfRule>
  </conditionalFormatting>
  <conditionalFormatting sqref="Z87 X87">
    <cfRule type="cellIs" dxfId="8473" priority="8739" operator="equal">
      <formula>"NR"</formula>
    </cfRule>
  </conditionalFormatting>
  <conditionalFormatting sqref="Y87">
    <cfRule type="cellIs" dxfId="8472" priority="8740" operator="equal">
      <formula>"none"</formula>
    </cfRule>
  </conditionalFormatting>
  <conditionalFormatting sqref="Y87">
    <cfRule type="cellIs" dxfId="8471" priority="8741" operator="equal">
      <formula>"N/A"</formula>
    </cfRule>
  </conditionalFormatting>
  <conditionalFormatting sqref="Y87">
    <cfRule type="cellIs" dxfId="8470" priority="8742" operator="equal">
      <formula>"NR"</formula>
    </cfRule>
  </conditionalFormatting>
  <conditionalFormatting sqref="W87">
    <cfRule type="cellIs" dxfId="8469" priority="8743" operator="equal">
      <formula>"none"</formula>
    </cfRule>
  </conditionalFormatting>
  <conditionalFormatting sqref="W87">
    <cfRule type="cellIs" dxfId="8468" priority="8744" operator="equal">
      <formula>"N/A"</formula>
    </cfRule>
  </conditionalFormatting>
  <conditionalFormatting sqref="W87">
    <cfRule type="cellIs" dxfId="8467" priority="8745" operator="equal">
      <formula>"NR"</formula>
    </cfRule>
  </conditionalFormatting>
  <conditionalFormatting sqref="AQ90:AS92 S90:T92 D90:L92 BR90:BR92 V90:V92 AA90:AO92 BG90:BG92 AX90:AZ92 BB90:BB92 BU90:CC92 CH90:CI92 CN90:DE92">
    <cfRule type="cellIs" dxfId="8466" priority="8746" operator="equal">
      <formula>"none"</formula>
    </cfRule>
  </conditionalFormatting>
  <conditionalFormatting sqref="AQ90:AS92 S90:T92 D90:L92 BR90:BR92 V90:V92 AA90:AO92 BG90:BG92 AX90:AZ92 BB90:BB92 BU90:CC92 CH90:CI92 CN90:DE92">
    <cfRule type="cellIs" dxfId="8465" priority="8747" operator="equal">
      <formula>"N/A"</formula>
    </cfRule>
  </conditionalFormatting>
  <conditionalFormatting sqref="AQ90:AS92 S90:T92 D90:L92 BR90:BR92 V90:V92 AA90:AO92 BG90:BG92 AX90:AZ92 BB90:BB92 BU90:CC92 CH90:CI92 CN90:DE92">
    <cfRule type="cellIs" dxfId="8464" priority="8748" operator="equal">
      <formula>"NR"</formula>
    </cfRule>
  </conditionalFormatting>
  <conditionalFormatting sqref="AP90:AP92">
    <cfRule type="cellIs" dxfId="8463" priority="8749" operator="equal">
      <formula>"none"</formula>
    </cfRule>
  </conditionalFormatting>
  <conditionalFormatting sqref="AP90:AP92">
    <cfRule type="cellIs" dxfId="8462" priority="8750" operator="equal">
      <formula>"N/A"</formula>
    </cfRule>
  </conditionalFormatting>
  <conditionalFormatting sqref="AP90:AP92">
    <cfRule type="cellIs" dxfId="8461" priority="8751" operator="equal">
      <formula>"NR"</formula>
    </cfRule>
  </conditionalFormatting>
  <conditionalFormatting sqref="Q90:Q92">
    <cfRule type="cellIs" dxfId="8460" priority="8752" operator="equal">
      <formula>"none"</formula>
    </cfRule>
  </conditionalFormatting>
  <conditionalFormatting sqref="Q90:Q92">
    <cfRule type="cellIs" dxfId="8459" priority="8753" operator="equal">
      <formula>"N/A"</formula>
    </cfRule>
  </conditionalFormatting>
  <conditionalFormatting sqref="Q90:Q92">
    <cfRule type="cellIs" dxfId="8458" priority="8754" operator="equal">
      <formula>"NR"</formula>
    </cfRule>
  </conditionalFormatting>
  <conditionalFormatting sqref="AT90:AU92">
    <cfRule type="cellIs" dxfId="8457" priority="8755" operator="equal">
      <formula>"none"</formula>
    </cfRule>
  </conditionalFormatting>
  <conditionalFormatting sqref="AT90:AU92">
    <cfRule type="cellIs" dxfId="8456" priority="8756" operator="equal">
      <formula>"N/A"</formula>
    </cfRule>
  </conditionalFormatting>
  <conditionalFormatting sqref="AT90:AU92">
    <cfRule type="cellIs" dxfId="8455" priority="8757" operator="equal">
      <formula>"NR"</formula>
    </cfRule>
  </conditionalFormatting>
  <conditionalFormatting sqref="DL90:DL92 DN90:DN92 DP90:DR92">
    <cfRule type="cellIs" dxfId="8454" priority="8758" operator="equal">
      <formula>"none"</formula>
    </cfRule>
  </conditionalFormatting>
  <conditionalFormatting sqref="DL90:DL92 DN90:DN92 DP90:DR92">
    <cfRule type="cellIs" dxfId="8453" priority="8759" operator="equal">
      <formula>"N/A"</formula>
    </cfRule>
  </conditionalFormatting>
  <conditionalFormatting sqref="DL90:DL92 DN90:DN92 DP90:DR92">
    <cfRule type="cellIs" dxfId="8452" priority="8760" operator="equal">
      <formula>"NR"</formula>
    </cfRule>
  </conditionalFormatting>
  <conditionalFormatting sqref="DW91">
    <cfRule type="cellIs" dxfId="8451" priority="8761" operator="equal">
      <formula>"none"</formula>
    </cfRule>
  </conditionalFormatting>
  <conditionalFormatting sqref="DW91">
    <cfRule type="cellIs" dxfId="8450" priority="8762" operator="equal">
      <formula>"N/A"</formula>
    </cfRule>
  </conditionalFormatting>
  <conditionalFormatting sqref="DW91">
    <cfRule type="cellIs" dxfId="8449" priority="8763" operator="equal">
      <formula>"NR"</formula>
    </cfRule>
  </conditionalFormatting>
  <conditionalFormatting sqref="DW92">
    <cfRule type="cellIs" dxfId="8448" priority="8764" operator="equal">
      <formula>"none"</formula>
    </cfRule>
  </conditionalFormatting>
  <conditionalFormatting sqref="DW92">
    <cfRule type="cellIs" dxfId="8447" priority="8765" operator="equal">
      <formula>"N/A"</formula>
    </cfRule>
  </conditionalFormatting>
  <conditionalFormatting sqref="DW92">
    <cfRule type="cellIs" dxfId="8446" priority="8766" operator="equal">
      <formula>"NR"</formula>
    </cfRule>
  </conditionalFormatting>
  <conditionalFormatting sqref="EA84:EA88">
    <cfRule type="cellIs" dxfId="8445" priority="8767" operator="equal">
      <formula>"none"</formula>
    </cfRule>
  </conditionalFormatting>
  <conditionalFormatting sqref="EA84:EA88">
    <cfRule type="cellIs" dxfId="8444" priority="8768" operator="equal">
      <formula>"N/A"</formula>
    </cfRule>
  </conditionalFormatting>
  <conditionalFormatting sqref="EA84:EA88">
    <cfRule type="cellIs" dxfId="8443" priority="8769" operator="equal">
      <formula>"NR"</formula>
    </cfRule>
  </conditionalFormatting>
  <conditionalFormatting sqref="EA90">
    <cfRule type="cellIs" dxfId="8442" priority="8770" operator="equal">
      <formula>"none"</formula>
    </cfRule>
  </conditionalFormatting>
  <conditionalFormatting sqref="EA90">
    <cfRule type="cellIs" dxfId="8441" priority="8771" operator="equal">
      <formula>"N/A"</formula>
    </cfRule>
  </conditionalFormatting>
  <conditionalFormatting sqref="EA90">
    <cfRule type="cellIs" dxfId="8440" priority="8772" operator="equal">
      <formula>"NR"</formula>
    </cfRule>
  </conditionalFormatting>
  <conditionalFormatting sqref="EA91">
    <cfRule type="cellIs" dxfId="8439" priority="8773" operator="equal">
      <formula>"none"</formula>
    </cfRule>
  </conditionalFormatting>
  <conditionalFormatting sqref="EA91">
    <cfRule type="cellIs" dxfId="8438" priority="8774" operator="equal">
      <formula>"N/A"</formula>
    </cfRule>
  </conditionalFormatting>
  <conditionalFormatting sqref="EA91">
    <cfRule type="cellIs" dxfId="8437" priority="8775" operator="equal">
      <formula>"NR"</formula>
    </cfRule>
  </conditionalFormatting>
  <conditionalFormatting sqref="EA92">
    <cfRule type="cellIs" dxfId="8436" priority="8776" operator="equal">
      <formula>"none"</formula>
    </cfRule>
  </conditionalFormatting>
  <conditionalFormatting sqref="EA92">
    <cfRule type="cellIs" dxfId="8435" priority="8777" operator="equal">
      <formula>"N/A"</formula>
    </cfRule>
  </conditionalFormatting>
  <conditionalFormatting sqref="EA92">
    <cfRule type="cellIs" dxfId="8434" priority="8778" operator="equal">
      <formula>"NR"</formula>
    </cfRule>
  </conditionalFormatting>
  <conditionalFormatting sqref="EQ90:ET92">
    <cfRule type="cellIs" dxfId="8433" priority="8788" operator="equal">
      <formula>"none"</formula>
    </cfRule>
  </conditionalFormatting>
  <conditionalFormatting sqref="EQ90:ET92">
    <cfRule type="cellIs" dxfId="8432" priority="8789" operator="equal">
      <formula>"N/A"</formula>
    </cfRule>
  </conditionalFormatting>
  <conditionalFormatting sqref="EQ90:ET92">
    <cfRule type="cellIs" dxfId="8431" priority="8790" operator="equal">
      <formula>"NR"</formula>
    </cfRule>
  </conditionalFormatting>
  <conditionalFormatting sqref="EU90">
    <cfRule type="cellIs" dxfId="8430" priority="8791" operator="equal">
      <formula>"none"</formula>
    </cfRule>
  </conditionalFormatting>
  <conditionalFormatting sqref="EU90">
    <cfRule type="cellIs" dxfId="8429" priority="8792" operator="equal">
      <formula>"N/A"</formula>
    </cfRule>
  </conditionalFormatting>
  <conditionalFormatting sqref="EU90">
    <cfRule type="cellIs" dxfId="8428" priority="8793" operator="equal">
      <formula>"NR"</formula>
    </cfRule>
  </conditionalFormatting>
  <conditionalFormatting sqref="EU91">
    <cfRule type="cellIs" dxfId="8427" priority="8794" operator="equal">
      <formula>"none"</formula>
    </cfRule>
  </conditionalFormatting>
  <conditionalFormatting sqref="EU91">
    <cfRule type="cellIs" dxfId="8426" priority="8795" operator="equal">
      <formula>"N/A"</formula>
    </cfRule>
  </conditionalFormatting>
  <conditionalFormatting sqref="EU91">
    <cfRule type="cellIs" dxfId="8425" priority="8796" operator="equal">
      <formula>"NR"</formula>
    </cfRule>
  </conditionalFormatting>
  <conditionalFormatting sqref="EU92">
    <cfRule type="cellIs" dxfId="8424" priority="8797" operator="equal">
      <formula>"none"</formula>
    </cfRule>
  </conditionalFormatting>
  <conditionalFormatting sqref="EU92">
    <cfRule type="cellIs" dxfId="8423" priority="8798" operator="equal">
      <formula>"N/A"</formula>
    </cfRule>
  </conditionalFormatting>
  <conditionalFormatting sqref="EU92">
    <cfRule type="cellIs" dxfId="8422" priority="8799" operator="equal">
      <formula>"NR"</formula>
    </cfRule>
  </conditionalFormatting>
  <conditionalFormatting sqref="FC90:FF90 FS90 FH90:FQ90">
    <cfRule type="cellIs" dxfId="8421" priority="8800" operator="equal">
      <formula>"none"</formula>
    </cfRule>
  </conditionalFormatting>
  <conditionalFormatting sqref="FC90:FF90 FS90 FH90:FQ90">
    <cfRule type="cellIs" dxfId="8420" priority="8801" operator="equal">
      <formula>"N/A"</formula>
    </cfRule>
  </conditionalFormatting>
  <conditionalFormatting sqref="FC90:FF90 FS90 FH90:FQ90">
    <cfRule type="cellIs" dxfId="8419" priority="8802" operator="equal">
      <formula>"NR"</formula>
    </cfRule>
  </conditionalFormatting>
  <conditionalFormatting sqref="FC91:FF91 FS91 FH91:FQ91">
    <cfRule type="cellIs" dxfId="8418" priority="8803" operator="equal">
      <formula>"none"</formula>
    </cfRule>
  </conditionalFormatting>
  <conditionalFormatting sqref="FC91:FF91 FS91 FH91:FQ91">
    <cfRule type="cellIs" dxfId="8417" priority="8804" operator="equal">
      <formula>"N/A"</formula>
    </cfRule>
  </conditionalFormatting>
  <conditionalFormatting sqref="FC91:FF91 FS91 FH91:FQ91">
    <cfRule type="cellIs" dxfId="8416" priority="8805" operator="equal">
      <formula>"NR"</formula>
    </cfRule>
  </conditionalFormatting>
  <conditionalFormatting sqref="FC92:FF92 FS92 FH92:FQ92">
    <cfRule type="cellIs" dxfId="8415" priority="8806" operator="equal">
      <formula>"none"</formula>
    </cfRule>
  </conditionalFormatting>
  <conditionalFormatting sqref="FC92:FF92 FS92 FH92:FQ92">
    <cfRule type="cellIs" dxfId="8414" priority="8807" operator="equal">
      <formula>"N/A"</formula>
    </cfRule>
  </conditionalFormatting>
  <conditionalFormatting sqref="FC92:FF92 FS92 FH92:FQ92">
    <cfRule type="cellIs" dxfId="8413" priority="8808" operator="equal">
      <formula>"NR"</formula>
    </cfRule>
  </conditionalFormatting>
  <conditionalFormatting sqref="U90:U92">
    <cfRule type="cellIs" dxfId="8412" priority="8809" operator="equal">
      <formula>"none"</formula>
    </cfRule>
  </conditionalFormatting>
  <conditionalFormatting sqref="U90:U92">
    <cfRule type="cellIs" dxfId="8411" priority="8810" operator="equal">
      <formula>"N/A"</formula>
    </cfRule>
  </conditionalFormatting>
  <conditionalFormatting sqref="U90:U92">
    <cfRule type="cellIs" dxfId="8410" priority="8811" operator="equal">
      <formula>"NR"</formula>
    </cfRule>
  </conditionalFormatting>
  <conditionalFormatting sqref="P78:P93">
    <cfRule type="cellIs" dxfId="8409" priority="8812" operator="equal">
      <formula>"none"</formula>
    </cfRule>
  </conditionalFormatting>
  <conditionalFormatting sqref="P78:P93">
    <cfRule type="cellIs" dxfId="8408" priority="8813" operator="equal">
      <formula>"N/A"</formula>
    </cfRule>
  </conditionalFormatting>
  <conditionalFormatting sqref="P78:P93">
    <cfRule type="cellIs" dxfId="8407" priority="8814" operator="equal">
      <formula>"NR"</formula>
    </cfRule>
  </conditionalFormatting>
  <conditionalFormatting sqref="R84:R93">
    <cfRule type="cellIs" dxfId="8406" priority="8815" operator="equal">
      <formula>"none"</formula>
    </cfRule>
  </conditionalFormatting>
  <conditionalFormatting sqref="R84:R93">
    <cfRule type="cellIs" dxfId="8405" priority="8816" operator="equal">
      <formula>"N/A"</formula>
    </cfRule>
  </conditionalFormatting>
  <conditionalFormatting sqref="R84:R93">
    <cfRule type="cellIs" dxfId="8404" priority="8817" operator="equal">
      <formula>"NR"</formula>
    </cfRule>
  </conditionalFormatting>
  <conditionalFormatting sqref="Q93">
    <cfRule type="cellIs" dxfId="8403" priority="8818" operator="equal">
      <formula>"none"</formula>
    </cfRule>
  </conditionalFormatting>
  <conditionalFormatting sqref="Q93">
    <cfRule type="cellIs" dxfId="8402" priority="8819" operator="equal">
      <formula>"N/A"</formula>
    </cfRule>
  </conditionalFormatting>
  <conditionalFormatting sqref="Q93">
    <cfRule type="cellIs" dxfId="8401" priority="8820" operator="equal">
      <formula>"NR"</formula>
    </cfRule>
  </conditionalFormatting>
  <conditionalFormatting sqref="EA94 S94:AL94 AN94:AO94 AQ94:AU94 EQ94:EU94 A94:N94 AX94:AZ94 BB94 BG94 BR94 BU94:CC94 CH94:CI94 CN94:DE94 DH94 DJ94 DL94 DN94 DP94:DW94">
    <cfRule type="cellIs" dxfId="8400" priority="8821" operator="equal">
      <formula>"none"</formula>
    </cfRule>
  </conditionalFormatting>
  <conditionalFormatting sqref="EA94 S94:AL94 AN94:AO94 AQ94:AU94 EQ94:EU94 A94:N94 AX94:AZ94 BB94 BG94 BR94 BU94:CC94 CH94:CI94 CN94:DE94 DH94 DJ94 DL94 DN94 DP94:DW94">
    <cfRule type="cellIs" dxfId="8399" priority="8822" operator="equal">
      <formula>"N/A"</formula>
    </cfRule>
  </conditionalFormatting>
  <conditionalFormatting sqref="EA94 S94:AL94 AN94:AO94 AQ94:AU94 EQ94:EU94 A94:N94 AX94:AZ94 BB94 BG94 BR94 BU94:CC94 CH94:CI94 CN94:DE94 DH94 DJ94 DL94 DN94 DP94:DW94">
    <cfRule type="cellIs" dxfId="8398" priority="8823" operator="equal">
      <formula>"NR"</formula>
    </cfRule>
  </conditionalFormatting>
  <conditionalFormatting sqref="AP94">
    <cfRule type="cellIs" dxfId="8397" priority="8824" operator="equal">
      <formula>"none"</formula>
    </cfRule>
  </conditionalFormatting>
  <conditionalFormatting sqref="AP94">
    <cfRule type="cellIs" dxfId="8396" priority="8825" operator="equal">
      <formula>"N/A"</formula>
    </cfRule>
  </conditionalFormatting>
  <conditionalFormatting sqref="AP94">
    <cfRule type="cellIs" dxfId="8395" priority="8826" operator="equal">
      <formula>"NR"</formula>
    </cfRule>
  </conditionalFormatting>
  <conditionalFormatting sqref="P94">
    <cfRule type="cellIs" dxfId="8394" priority="8827" operator="equal">
      <formula>"none"</formula>
    </cfRule>
  </conditionalFormatting>
  <conditionalFormatting sqref="P94">
    <cfRule type="cellIs" dxfId="8393" priority="8828" operator="equal">
      <formula>"N/A"</formula>
    </cfRule>
  </conditionalFormatting>
  <conditionalFormatting sqref="P94">
    <cfRule type="cellIs" dxfId="8392" priority="8829" operator="equal">
      <formula>"NR"</formula>
    </cfRule>
  </conditionalFormatting>
  <conditionalFormatting sqref="R94">
    <cfRule type="cellIs" dxfId="8391" priority="8830" operator="equal">
      <formula>"none"</formula>
    </cfRule>
  </conditionalFormatting>
  <conditionalFormatting sqref="R94">
    <cfRule type="cellIs" dxfId="8390" priority="8831" operator="equal">
      <formula>"N/A"</formula>
    </cfRule>
  </conditionalFormatting>
  <conditionalFormatting sqref="R94">
    <cfRule type="cellIs" dxfId="8389" priority="8832" operator="equal">
      <formula>"NR"</formula>
    </cfRule>
  </conditionalFormatting>
  <conditionalFormatting sqref="Q94">
    <cfRule type="cellIs" dxfId="8388" priority="8833" operator="equal">
      <formula>"none"</formula>
    </cfRule>
  </conditionalFormatting>
  <conditionalFormatting sqref="Q94">
    <cfRule type="cellIs" dxfId="8387" priority="8834" operator="equal">
      <formula>"N/A"</formula>
    </cfRule>
  </conditionalFormatting>
  <conditionalFormatting sqref="Q94">
    <cfRule type="cellIs" dxfId="8386" priority="8835" operator="equal">
      <formula>"NR"</formula>
    </cfRule>
  </conditionalFormatting>
  <conditionalFormatting sqref="S95:AL95 AN95:AO95 AQ95:AU95 EQ95:EU95 A95:N95 AX95:AZ95 BB95 BG95 BR95 BU95:CC95 CH95:CI95 CN95:DE95 DH95 DJ95 DL95 DN95 DP95:DW95">
    <cfRule type="cellIs" dxfId="8385" priority="8836" operator="equal">
      <formula>"none"</formula>
    </cfRule>
  </conditionalFormatting>
  <conditionalFormatting sqref="S95:AL95 AN95:AO95 AQ95:AU95 EQ95:EU95 A95:N95 AX95:AZ95 BB95 BG95 BR95 BU95:CC95 CH95:CI95 CN95:DE95 DH95 DJ95 DL95 DN95 DP95:DW95">
    <cfRule type="cellIs" dxfId="8384" priority="8837" operator="equal">
      <formula>"N/A"</formula>
    </cfRule>
  </conditionalFormatting>
  <conditionalFormatting sqref="S95:AL95 AN95:AO95 AQ95:AU95 EQ95:EU95 A95:N95 AX95:AZ95 BB95 BG95 BR95 BU95:CC95 CH95:CI95 CN95:DE95 DH95 DJ95 DL95 DN95 DP95:DW95">
    <cfRule type="cellIs" dxfId="8383" priority="8838" operator="equal">
      <formula>"NR"</formula>
    </cfRule>
  </conditionalFormatting>
  <conditionalFormatting sqref="AP95">
    <cfRule type="cellIs" dxfId="8382" priority="8839" operator="equal">
      <formula>"none"</formula>
    </cfRule>
  </conditionalFormatting>
  <conditionalFormatting sqref="AP95">
    <cfRule type="cellIs" dxfId="8381" priority="8840" operator="equal">
      <formula>"N/A"</formula>
    </cfRule>
  </conditionalFormatting>
  <conditionalFormatting sqref="AP95">
    <cfRule type="cellIs" dxfId="8380" priority="8841" operator="equal">
      <formula>"NR"</formula>
    </cfRule>
  </conditionalFormatting>
  <conditionalFormatting sqref="P95">
    <cfRule type="cellIs" dxfId="8379" priority="8842" operator="equal">
      <formula>"none"</formula>
    </cfRule>
  </conditionalFormatting>
  <conditionalFormatting sqref="P95">
    <cfRule type="cellIs" dxfId="8378" priority="8843" operator="equal">
      <formula>"N/A"</formula>
    </cfRule>
  </conditionalFormatting>
  <conditionalFormatting sqref="P95">
    <cfRule type="cellIs" dxfId="8377" priority="8844" operator="equal">
      <formula>"NR"</formula>
    </cfRule>
  </conditionalFormatting>
  <conditionalFormatting sqref="R95">
    <cfRule type="cellIs" dxfId="8376" priority="8845" operator="equal">
      <formula>"none"</formula>
    </cfRule>
  </conditionalFormatting>
  <conditionalFormatting sqref="R95">
    <cfRule type="cellIs" dxfId="8375" priority="8846" operator="equal">
      <formula>"N/A"</formula>
    </cfRule>
  </conditionalFormatting>
  <conditionalFormatting sqref="R95">
    <cfRule type="cellIs" dxfId="8374" priority="8847" operator="equal">
      <formula>"NR"</formula>
    </cfRule>
  </conditionalFormatting>
  <conditionalFormatting sqref="Q95">
    <cfRule type="cellIs" dxfId="8373" priority="8848" operator="equal">
      <formula>"none"</formula>
    </cfRule>
  </conditionalFormatting>
  <conditionalFormatting sqref="Q95">
    <cfRule type="cellIs" dxfId="8372" priority="8849" operator="equal">
      <formula>"N/A"</formula>
    </cfRule>
  </conditionalFormatting>
  <conditionalFormatting sqref="Q95">
    <cfRule type="cellIs" dxfId="8371" priority="8850" operator="equal">
      <formula>"NR"</formula>
    </cfRule>
  </conditionalFormatting>
  <conditionalFormatting sqref="EA96 S96:AL96 AN96:AO96 AQ96:AU96 EQ96:EU96 A96:N96 AX96:AZ96 BB96 BG96 BR96 BU96:CC96 CH96:CI96 CN96:DE96 DH96 DJ96 DL96 DN96 DP96:DW96">
    <cfRule type="cellIs" dxfId="8370" priority="8851" operator="equal">
      <formula>"none"</formula>
    </cfRule>
  </conditionalFormatting>
  <conditionalFormatting sqref="EA96 S96:AL96 AN96:AO96 AQ96:AU96 EQ96:EU96 A96:N96 AX96:AZ96 BB96 BG96 BR96 BU96:CC96 CH96:CI96 CN96:DE96 DH96 DJ96 DL96 DN96 DP96:DW96">
    <cfRule type="cellIs" dxfId="8369" priority="8852" operator="equal">
      <formula>"N/A"</formula>
    </cfRule>
  </conditionalFormatting>
  <conditionalFormatting sqref="EA96 S96:AL96 AN96:AO96 AQ96:AU96 EQ96:EU96 A96:N96 AX96:AZ96 BB96 BG96 BR96 BU96:CC96 CH96:CI96 CN96:DE96 DH96 DJ96 DL96 DN96 DP96:DW96">
    <cfRule type="cellIs" dxfId="8368" priority="8853" operator="equal">
      <formula>"NR"</formula>
    </cfRule>
  </conditionalFormatting>
  <conditionalFormatting sqref="AP96">
    <cfRule type="cellIs" dxfId="8367" priority="8854" operator="equal">
      <formula>"none"</formula>
    </cfRule>
  </conditionalFormatting>
  <conditionalFormatting sqref="AP96">
    <cfRule type="cellIs" dxfId="8366" priority="8855" operator="equal">
      <formula>"N/A"</formula>
    </cfRule>
  </conditionalFormatting>
  <conditionalFormatting sqref="AP96">
    <cfRule type="cellIs" dxfId="8365" priority="8856" operator="equal">
      <formula>"NR"</formula>
    </cfRule>
  </conditionalFormatting>
  <conditionalFormatting sqref="P96">
    <cfRule type="cellIs" dxfId="8364" priority="8857" operator="equal">
      <formula>"none"</formula>
    </cfRule>
  </conditionalFormatting>
  <conditionalFormatting sqref="P96">
    <cfRule type="cellIs" dxfId="8363" priority="8858" operator="equal">
      <formula>"N/A"</formula>
    </cfRule>
  </conditionalFormatting>
  <conditionalFormatting sqref="P96">
    <cfRule type="cellIs" dxfId="8362" priority="8859" operator="equal">
      <formula>"NR"</formula>
    </cfRule>
  </conditionalFormatting>
  <conditionalFormatting sqref="R96">
    <cfRule type="cellIs" dxfId="8361" priority="8860" operator="equal">
      <formula>"none"</formula>
    </cfRule>
  </conditionalFormatting>
  <conditionalFormatting sqref="R96">
    <cfRule type="cellIs" dxfId="8360" priority="8861" operator="equal">
      <formula>"N/A"</formula>
    </cfRule>
  </conditionalFormatting>
  <conditionalFormatting sqref="R96">
    <cfRule type="cellIs" dxfId="8359" priority="8862" operator="equal">
      <formula>"NR"</formula>
    </cfRule>
  </conditionalFormatting>
  <conditionalFormatting sqref="Q96">
    <cfRule type="cellIs" dxfId="8358" priority="8863" operator="equal">
      <formula>"none"</formula>
    </cfRule>
  </conditionalFormatting>
  <conditionalFormatting sqref="Q96">
    <cfRule type="cellIs" dxfId="8357" priority="8864" operator="equal">
      <formula>"N/A"</formula>
    </cfRule>
  </conditionalFormatting>
  <conditionalFormatting sqref="Q96">
    <cfRule type="cellIs" dxfId="8356" priority="8865" operator="equal">
      <formula>"NR"</formula>
    </cfRule>
  </conditionalFormatting>
  <conditionalFormatting sqref="D114 DV114">
    <cfRule type="cellIs" dxfId="8355" priority="8866" operator="equal">
      <formula>"none"</formula>
    </cfRule>
  </conditionalFormatting>
  <conditionalFormatting sqref="D114 DV114">
    <cfRule type="cellIs" dxfId="8354" priority="8867" operator="equal">
      <formula>"N/A"</formula>
    </cfRule>
  </conditionalFormatting>
  <conditionalFormatting sqref="D114 DV114">
    <cfRule type="cellIs" dxfId="8353" priority="8868" operator="equal">
      <formula>"NR"</formula>
    </cfRule>
  </conditionalFormatting>
  <conditionalFormatting sqref="X114:AC114 AE114:AF114 N114 T114:V114">
    <cfRule type="cellIs" dxfId="8352" priority="8869" operator="equal">
      <formula>"none"</formula>
    </cfRule>
  </conditionalFormatting>
  <conditionalFormatting sqref="X114:AC114 AE114:AF114 N114 T114:V114">
    <cfRule type="cellIs" dxfId="8351" priority="8870" operator="equal">
      <formula>"N/A"</formula>
    </cfRule>
  </conditionalFormatting>
  <conditionalFormatting sqref="X114:AC114 AE114:AF114 N114 T114:V114">
    <cfRule type="cellIs" dxfId="8350" priority="8871" operator="equal">
      <formula>"NR"</formula>
    </cfRule>
  </conditionalFormatting>
  <conditionalFormatting sqref="W114">
    <cfRule type="cellIs" dxfId="8349" priority="8872" operator="equal">
      <formula>"none"</formula>
    </cfRule>
  </conditionalFormatting>
  <conditionalFormatting sqref="W114">
    <cfRule type="cellIs" dxfId="8348" priority="8873" operator="equal">
      <formula>"N/A"</formula>
    </cfRule>
  </conditionalFormatting>
  <conditionalFormatting sqref="W114">
    <cfRule type="cellIs" dxfId="8347" priority="8874" operator="equal">
      <formula>"NR"</formula>
    </cfRule>
  </conditionalFormatting>
  <conditionalFormatting sqref="M114">
    <cfRule type="cellIs" dxfId="8346" priority="8875" operator="equal">
      <formula>"none"</formula>
    </cfRule>
  </conditionalFormatting>
  <conditionalFormatting sqref="M114">
    <cfRule type="cellIs" dxfId="8345" priority="8876" operator="equal">
      <formula>"N/A"</formula>
    </cfRule>
  </conditionalFormatting>
  <conditionalFormatting sqref="M114">
    <cfRule type="cellIs" dxfId="8344" priority="8877" operator="equal">
      <formula>"NR"</formula>
    </cfRule>
  </conditionalFormatting>
  <conditionalFormatting sqref="FN114">
    <cfRule type="cellIs" dxfId="8343" priority="8878" operator="equal">
      <formula>"none"</formula>
    </cfRule>
  </conditionalFormatting>
  <conditionalFormatting sqref="FN114">
    <cfRule type="cellIs" dxfId="8342" priority="8879" operator="equal">
      <formula>"N/A"</formula>
    </cfRule>
  </conditionalFormatting>
  <conditionalFormatting sqref="FN114">
    <cfRule type="cellIs" dxfId="8341" priority="8880" operator="equal">
      <formula>"NR"</formula>
    </cfRule>
  </conditionalFormatting>
  <conditionalFormatting sqref="AD114">
    <cfRule type="cellIs" dxfId="8340" priority="8881" operator="equal">
      <formula>"none"</formula>
    </cfRule>
  </conditionalFormatting>
  <conditionalFormatting sqref="AD114">
    <cfRule type="cellIs" dxfId="8339" priority="8882" operator="equal">
      <formula>"N/A"</formula>
    </cfRule>
  </conditionalFormatting>
  <conditionalFormatting sqref="AD114">
    <cfRule type="cellIs" dxfId="8338" priority="8883" operator="equal">
      <formula>"NR"</formula>
    </cfRule>
  </conditionalFormatting>
  <conditionalFormatting sqref="P114:R114">
    <cfRule type="cellIs" dxfId="8337" priority="8887" operator="equal">
      <formula>"none"</formula>
    </cfRule>
  </conditionalFormatting>
  <conditionalFormatting sqref="P114:R114">
    <cfRule type="cellIs" dxfId="8336" priority="8888" operator="equal">
      <formula>"N/A"</formula>
    </cfRule>
  </conditionalFormatting>
  <conditionalFormatting sqref="P114:R114">
    <cfRule type="cellIs" dxfId="8335" priority="8889" operator="equal">
      <formula>"NR"</formula>
    </cfRule>
  </conditionalFormatting>
  <conditionalFormatting sqref="EA95">
    <cfRule type="cellIs" dxfId="8334" priority="8902" operator="equal">
      <formula>"none"</formula>
    </cfRule>
  </conditionalFormatting>
  <conditionalFormatting sqref="EA95">
    <cfRule type="cellIs" dxfId="8333" priority="8903" operator="equal">
      <formula>"N/A"</formula>
    </cfRule>
  </conditionalFormatting>
  <conditionalFormatting sqref="EA95">
    <cfRule type="cellIs" dxfId="8332" priority="8904" operator="equal">
      <formula>"NR"</formula>
    </cfRule>
  </conditionalFormatting>
  <conditionalFormatting sqref="EA97 S97:AL97 AN97:AO97 AQ97:AU97 EQ97:EU97 A97:N97 AX97:AZ97 BB97 BG97 BR97 BU97:CC97 CH97:CI97 CN97:DE97 DH97 DJ97 DL97 DN97 DP97:DW97">
    <cfRule type="cellIs" dxfId="8331" priority="8905" operator="equal">
      <formula>"none"</formula>
    </cfRule>
  </conditionalFormatting>
  <conditionalFormatting sqref="EA97 S97:AL97 AN97:AO97 AQ97:AU97 EQ97:EU97 A97:N97 AX97:AZ97 BB97 BG97 BR97 BU97:CC97 CH97:CI97 CN97:DE97 DH97 DJ97 DL97 DN97 DP97:DW97">
    <cfRule type="cellIs" dxfId="8330" priority="8906" operator="equal">
      <formula>"N/A"</formula>
    </cfRule>
  </conditionalFormatting>
  <conditionalFormatting sqref="EA97 S97:AL97 AN97:AO97 AQ97:AU97 EQ97:EU97 A97:N97 AX97:AZ97 BB97 BG97 BR97 BU97:CC97 CH97:CI97 CN97:DE97 DH97 DJ97 DL97 DN97 DP97:DW97">
    <cfRule type="cellIs" dxfId="8329" priority="8907" operator="equal">
      <formula>"NR"</formula>
    </cfRule>
  </conditionalFormatting>
  <conditionalFormatting sqref="AP97">
    <cfRule type="cellIs" dxfId="8328" priority="8908" operator="equal">
      <formula>"none"</formula>
    </cfRule>
  </conditionalFormatting>
  <conditionalFormatting sqref="AP97">
    <cfRule type="cellIs" dxfId="8327" priority="8909" operator="equal">
      <formula>"N/A"</formula>
    </cfRule>
  </conditionalFormatting>
  <conditionalFormatting sqref="AP97">
    <cfRule type="cellIs" dxfId="8326" priority="8910" operator="equal">
      <formula>"NR"</formula>
    </cfRule>
  </conditionalFormatting>
  <conditionalFormatting sqref="P97">
    <cfRule type="cellIs" dxfId="8325" priority="8911" operator="equal">
      <formula>"none"</formula>
    </cfRule>
  </conditionalFormatting>
  <conditionalFormatting sqref="P97">
    <cfRule type="cellIs" dxfId="8324" priority="8912" operator="equal">
      <formula>"N/A"</formula>
    </cfRule>
  </conditionalFormatting>
  <conditionalFormatting sqref="P97">
    <cfRule type="cellIs" dxfId="8323" priority="8913" operator="equal">
      <formula>"NR"</formula>
    </cfRule>
  </conditionalFormatting>
  <conditionalFormatting sqref="R97">
    <cfRule type="cellIs" dxfId="8322" priority="8914" operator="equal">
      <formula>"none"</formula>
    </cfRule>
  </conditionalFormatting>
  <conditionalFormatting sqref="R97">
    <cfRule type="cellIs" dxfId="8321" priority="8915" operator="equal">
      <formula>"N/A"</formula>
    </cfRule>
  </conditionalFormatting>
  <conditionalFormatting sqref="R97">
    <cfRule type="cellIs" dxfId="8320" priority="8916" operator="equal">
      <formula>"NR"</formula>
    </cfRule>
  </conditionalFormatting>
  <conditionalFormatting sqref="Q97">
    <cfRule type="cellIs" dxfId="8319" priority="8917" operator="equal">
      <formula>"none"</formula>
    </cfRule>
  </conditionalFormatting>
  <conditionalFormatting sqref="Q97">
    <cfRule type="cellIs" dxfId="8318" priority="8918" operator="equal">
      <formula>"N/A"</formula>
    </cfRule>
  </conditionalFormatting>
  <conditionalFormatting sqref="Q97">
    <cfRule type="cellIs" dxfId="8317" priority="8919" operator="equal">
      <formula>"NR"</formula>
    </cfRule>
  </conditionalFormatting>
  <conditionalFormatting sqref="EA98 S98:AL98 AN98:AO98 AQ98:AU98 EQ98:EU98 A98:N98 DU98:DW98 AX98:AZ98 BB98 BG98 BR98 BU98:CC98 CH98:CI98 CN98:DE98">
    <cfRule type="cellIs" dxfId="8316" priority="8920" operator="equal">
      <formula>"none"</formula>
    </cfRule>
  </conditionalFormatting>
  <conditionalFormatting sqref="EA98 S98:AL98 AN98:AO98 AQ98:AU98 EQ98:EU98 A98:N98 DU98:DW98 AX98:AZ98 BB98 BG98 BR98 BU98:CC98 CH98:CI98 CN98:DE98">
    <cfRule type="cellIs" dxfId="8315" priority="8921" operator="equal">
      <formula>"N/A"</formula>
    </cfRule>
  </conditionalFormatting>
  <conditionalFormatting sqref="EA98 S98:AL98 AN98:AO98 AQ98:AU98 EQ98:EU98 A98:N98 DU98:DW98 AX98:AZ98 BB98 BG98 BR98 BU98:CC98 CH98:CI98 CN98:DE98">
    <cfRule type="cellIs" dxfId="8314" priority="8922" operator="equal">
      <formula>"NR"</formula>
    </cfRule>
  </conditionalFormatting>
  <conditionalFormatting sqref="AP98">
    <cfRule type="cellIs" dxfId="8313" priority="8923" operator="equal">
      <formula>"none"</formula>
    </cfRule>
  </conditionalFormatting>
  <conditionalFormatting sqref="AP98">
    <cfRule type="cellIs" dxfId="8312" priority="8924" operator="equal">
      <formula>"N/A"</formula>
    </cfRule>
  </conditionalFormatting>
  <conditionalFormatting sqref="AP98">
    <cfRule type="cellIs" dxfId="8311" priority="8925" operator="equal">
      <formula>"NR"</formula>
    </cfRule>
  </conditionalFormatting>
  <conditionalFormatting sqref="P98">
    <cfRule type="cellIs" dxfId="8310" priority="8926" operator="equal">
      <formula>"none"</formula>
    </cfRule>
  </conditionalFormatting>
  <conditionalFormatting sqref="P98">
    <cfRule type="cellIs" dxfId="8309" priority="8927" operator="equal">
      <formula>"N/A"</formula>
    </cfRule>
  </conditionalFormatting>
  <conditionalFormatting sqref="P98">
    <cfRule type="cellIs" dxfId="8308" priority="8928" operator="equal">
      <formula>"NR"</formula>
    </cfRule>
  </conditionalFormatting>
  <conditionalFormatting sqref="R98">
    <cfRule type="cellIs" dxfId="8307" priority="8929" operator="equal">
      <formula>"none"</formula>
    </cfRule>
  </conditionalFormatting>
  <conditionalFormatting sqref="R98">
    <cfRule type="cellIs" dxfId="8306" priority="8930" operator="equal">
      <formula>"N/A"</formula>
    </cfRule>
  </conditionalFormatting>
  <conditionalFormatting sqref="R98">
    <cfRule type="cellIs" dxfId="8305" priority="8931" operator="equal">
      <formula>"NR"</formula>
    </cfRule>
  </conditionalFormatting>
  <conditionalFormatting sqref="Q98">
    <cfRule type="cellIs" dxfId="8304" priority="8932" operator="equal">
      <formula>"none"</formula>
    </cfRule>
  </conditionalFormatting>
  <conditionalFormatting sqref="Q98">
    <cfRule type="cellIs" dxfId="8303" priority="8933" operator="equal">
      <formula>"N/A"</formula>
    </cfRule>
  </conditionalFormatting>
  <conditionalFormatting sqref="Q98">
    <cfRule type="cellIs" dxfId="8302" priority="8934" operator="equal">
      <formula>"NR"</formula>
    </cfRule>
  </conditionalFormatting>
  <conditionalFormatting sqref="S99:AL99 AN99:AO99 AQ99:AU99 EQ99:EU99 A99:N99 DU99:DW99 AX99:AZ99 BB99 BG99 BR99 BU99:CC99 CH99:CI99 CN99:DE99">
    <cfRule type="cellIs" dxfId="8301" priority="8935" operator="equal">
      <formula>"none"</formula>
    </cfRule>
  </conditionalFormatting>
  <conditionalFormatting sqref="S99:AL99 AN99:AO99 AQ99:AU99 EQ99:EU99 A99:N99 DU99:DW99 AX99:AZ99 BB99 BG99 BR99 BU99:CC99 CH99:CI99 CN99:DE99">
    <cfRule type="cellIs" dxfId="8300" priority="8936" operator="equal">
      <formula>"N/A"</formula>
    </cfRule>
  </conditionalFormatting>
  <conditionalFormatting sqref="S99:AL99 AN99:AO99 AQ99:AU99 EQ99:EU99 A99:N99 DU99:DW99 AX99:AZ99 BB99 BG99 BR99 BU99:CC99 CH99:CI99 CN99:DE99">
    <cfRule type="cellIs" dxfId="8299" priority="8937" operator="equal">
      <formula>"NR"</formula>
    </cfRule>
  </conditionalFormatting>
  <conditionalFormatting sqref="AP99">
    <cfRule type="cellIs" dxfId="8298" priority="8938" operator="equal">
      <formula>"none"</formula>
    </cfRule>
  </conditionalFormatting>
  <conditionalFormatting sqref="AP99">
    <cfRule type="cellIs" dxfId="8297" priority="8939" operator="equal">
      <formula>"N/A"</formula>
    </cfRule>
  </conditionalFormatting>
  <conditionalFormatting sqref="AP99">
    <cfRule type="cellIs" dxfId="8296" priority="8940" operator="equal">
      <formula>"NR"</formula>
    </cfRule>
  </conditionalFormatting>
  <conditionalFormatting sqref="P99">
    <cfRule type="cellIs" dxfId="8295" priority="8941" operator="equal">
      <formula>"none"</formula>
    </cfRule>
  </conditionalFormatting>
  <conditionalFormatting sqref="P99">
    <cfRule type="cellIs" dxfId="8294" priority="8942" operator="equal">
      <formula>"N/A"</formula>
    </cfRule>
  </conditionalFormatting>
  <conditionalFormatting sqref="P99">
    <cfRule type="cellIs" dxfId="8293" priority="8943" operator="equal">
      <formula>"NR"</formula>
    </cfRule>
  </conditionalFormatting>
  <conditionalFormatting sqref="R99">
    <cfRule type="cellIs" dxfId="8292" priority="8944" operator="equal">
      <formula>"none"</formula>
    </cfRule>
  </conditionalFormatting>
  <conditionalFormatting sqref="R99">
    <cfRule type="cellIs" dxfId="8291" priority="8945" operator="equal">
      <formula>"N/A"</formula>
    </cfRule>
  </conditionalFormatting>
  <conditionalFormatting sqref="R99">
    <cfRule type="cellIs" dxfId="8290" priority="8946" operator="equal">
      <formula>"NR"</formula>
    </cfRule>
  </conditionalFormatting>
  <conditionalFormatting sqref="Q99">
    <cfRule type="cellIs" dxfId="8289" priority="8947" operator="equal">
      <formula>"none"</formula>
    </cfRule>
  </conditionalFormatting>
  <conditionalFormatting sqref="Q99">
    <cfRule type="cellIs" dxfId="8288" priority="8948" operator="equal">
      <formula>"N/A"</formula>
    </cfRule>
  </conditionalFormatting>
  <conditionalFormatting sqref="Q99">
    <cfRule type="cellIs" dxfId="8287" priority="8949" operator="equal">
      <formula>"NR"</formula>
    </cfRule>
  </conditionalFormatting>
  <conditionalFormatting sqref="EA100 S100:AL100 AN100:AO100 AQ100:AU100 EQ100:EU100 A100:N100 DU100:DW100 AX100:AZ100 BB100 BG100 BR100 BU100:CC100 CH100:CI100 CN100:DE100">
    <cfRule type="cellIs" dxfId="8286" priority="8950" operator="equal">
      <formula>"none"</formula>
    </cfRule>
  </conditionalFormatting>
  <conditionalFormatting sqref="EA100 S100:AL100 AN100:AO100 AQ100:AU100 EQ100:EU100 A100:N100 DU100:DW100 AX100:AZ100 BB100 BG100 BR100 BU100:CC100 CH100:CI100 CN100:DE100">
    <cfRule type="cellIs" dxfId="8285" priority="8951" operator="equal">
      <formula>"N/A"</formula>
    </cfRule>
  </conditionalFormatting>
  <conditionalFormatting sqref="EA100 S100:AL100 AN100:AO100 AQ100:AU100 EQ100:EU100 A100:N100 DU100:DW100 AX100:AZ100 BB100 BG100 BR100 BU100:CC100 CH100:CI100 CN100:DE100">
    <cfRule type="cellIs" dxfId="8284" priority="8952" operator="equal">
      <formula>"NR"</formula>
    </cfRule>
  </conditionalFormatting>
  <conditionalFormatting sqref="AP100">
    <cfRule type="cellIs" dxfId="8283" priority="8953" operator="equal">
      <formula>"none"</formula>
    </cfRule>
  </conditionalFormatting>
  <conditionalFormatting sqref="AP100">
    <cfRule type="cellIs" dxfId="8282" priority="8954" operator="equal">
      <formula>"N/A"</formula>
    </cfRule>
  </conditionalFormatting>
  <conditionalFormatting sqref="AP100">
    <cfRule type="cellIs" dxfId="8281" priority="8955" operator="equal">
      <formula>"NR"</formula>
    </cfRule>
  </conditionalFormatting>
  <conditionalFormatting sqref="P100">
    <cfRule type="cellIs" dxfId="8280" priority="8956" operator="equal">
      <formula>"none"</formula>
    </cfRule>
  </conditionalFormatting>
  <conditionalFormatting sqref="P100">
    <cfRule type="cellIs" dxfId="8279" priority="8957" operator="equal">
      <formula>"N/A"</formula>
    </cfRule>
  </conditionalFormatting>
  <conditionalFormatting sqref="P100">
    <cfRule type="cellIs" dxfId="8278" priority="8958" operator="equal">
      <formula>"NR"</formula>
    </cfRule>
  </conditionalFormatting>
  <conditionalFormatting sqref="R100">
    <cfRule type="cellIs" dxfId="8277" priority="8959" operator="equal">
      <formula>"none"</formula>
    </cfRule>
  </conditionalFormatting>
  <conditionalFormatting sqref="R100">
    <cfRule type="cellIs" dxfId="8276" priority="8960" operator="equal">
      <formula>"N/A"</formula>
    </cfRule>
  </conditionalFormatting>
  <conditionalFormatting sqref="R100">
    <cfRule type="cellIs" dxfId="8275" priority="8961" operator="equal">
      <formula>"NR"</formula>
    </cfRule>
  </conditionalFormatting>
  <conditionalFormatting sqref="Q100">
    <cfRule type="cellIs" dxfId="8274" priority="8962" operator="equal">
      <formula>"none"</formula>
    </cfRule>
  </conditionalFormatting>
  <conditionalFormatting sqref="Q100">
    <cfRule type="cellIs" dxfId="8273" priority="8963" operator="equal">
      <formula>"N/A"</formula>
    </cfRule>
  </conditionalFormatting>
  <conditionalFormatting sqref="Q100">
    <cfRule type="cellIs" dxfId="8272" priority="8964" operator="equal">
      <formula>"NR"</formula>
    </cfRule>
  </conditionalFormatting>
  <conditionalFormatting sqref="EA99">
    <cfRule type="cellIs" dxfId="8271" priority="8977" operator="equal">
      <formula>"none"</formula>
    </cfRule>
  </conditionalFormatting>
  <conditionalFormatting sqref="EA99">
    <cfRule type="cellIs" dxfId="8270" priority="8978" operator="equal">
      <formula>"N/A"</formula>
    </cfRule>
  </conditionalFormatting>
  <conditionalFormatting sqref="EA99">
    <cfRule type="cellIs" dxfId="8269" priority="8979" operator="equal">
      <formula>"NR"</formula>
    </cfRule>
  </conditionalFormatting>
  <conditionalFormatting sqref="DH98:DH100 DJ98:DJ100 DL98:DL100 DN98:DN100 DP98:DT100">
    <cfRule type="cellIs" dxfId="8268" priority="8980" operator="equal">
      <formula>"none"</formula>
    </cfRule>
  </conditionalFormatting>
  <conditionalFormatting sqref="DH98:DH100 DJ98:DJ100 DL98:DL100 DN98:DN100 DP98:DT100">
    <cfRule type="cellIs" dxfId="8267" priority="8981" operator="equal">
      <formula>"N/A"</formula>
    </cfRule>
  </conditionalFormatting>
  <conditionalFormatting sqref="DH98:DH100 DJ98:DJ100 DL98:DL100 DN98:DN100 DP98:DT100">
    <cfRule type="cellIs" dxfId="8266" priority="8982" operator="equal">
      <formula>"NR"</formula>
    </cfRule>
  </conditionalFormatting>
  <conditionalFormatting sqref="EA101 S101:AL101 AN101:AO101 AQ101:AU101 EQ101:EU101 A101:N101 AX101:AZ101 BB101 BG101 BR101 BU101:CC101 CH101:CI101 CN101:DE101 DH101 DJ101 DL101 DN101 DP101:DW101">
    <cfRule type="cellIs" dxfId="8265" priority="8983" operator="equal">
      <formula>"none"</formula>
    </cfRule>
  </conditionalFormatting>
  <conditionalFormatting sqref="EA101 S101:AL101 AN101:AO101 AQ101:AU101 EQ101:EU101 A101:N101 AX101:AZ101 BB101 BG101 BR101 BU101:CC101 CH101:CI101 CN101:DE101 DH101 DJ101 DL101 DN101 DP101:DW101">
    <cfRule type="cellIs" dxfId="8264" priority="8984" operator="equal">
      <formula>"N/A"</formula>
    </cfRule>
  </conditionalFormatting>
  <conditionalFormatting sqref="EA101 S101:AL101 AN101:AO101 AQ101:AU101 EQ101:EU101 A101:N101 AX101:AZ101 BB101 BG101 BR101 BU101:CC101 CH101:CI101 CN101:DE101 DH101 DJ101 DL101 DN101 DP101:DW101">
    <cfRule type="cellIs" dxfId="8263" priority="8985" operator="equal">
      <formula>"NR"</formula>
    </cfRule>
  </conditionalFormatting>
  <conditionalFormatting sqref="AP101">
    <cfRule type="cellIs" dxfId="8262" priority="8986" operator="equal">
      <formula>"none"</formula>
    </cfRule>
  </conditionalFormatting>
  <conditionalFormatting sqref="AP101">
    <cfRule type="cellIs" dxfId="8261" priority="8987" operator="equal">
      <formula>"N/A"</formula>
    </cfRule>
  </conditionalFormatting>
  <conditionalFormatting sqref="AP101">
    <cfRule type="cellIs" dxfId="8260" priority="8988" operator="equal">
      <formula>"NR"</formula>
    </cfRule>
  </conditionalFormatting>
  <conditionalFormatting sqref="P101">
    <cfRule type="cellIs" dxfId="8259" priority="8989" operator="equal">
      <formula>"none"</formula>
    </cfRule>
  </conditionalFormatting>
  <conditionalFormatting sqref="P101">
    <cfRule type="cellIs" dxfId="8258" priority="8990" operator="equal">
      <formula>"N/A"</formula>
    </cfRule>
  </conditionalFormatting>
  <conditionalFormatting sqref="P101">
    <cfRule type="cellIs" dxfId="8257" priority="8991" operator="equal">
      <formula>"NR"</formula>
    </cfRule>
  </conditionalFormatting>
  <conditionalFormatting sqref="R101">
    <cfRule type="cellIs" dxfId="8256" priority="8992" operator="equal">
      <formula>"none"</formula>
    </cfRule>
  </conditionalFormatting>
  <conditionalFormatting sqref="R101">
    <cfRule type="cellIs" dxfId="8255" priority="8993" operator="equal">
      <formula>"N/A"</formula>
    </cfRule>
  </conditionalFormatting>
  <conditionalFormatting sqref="R101">
    <cfRule type="cellIs" dxfId="8254" priority="8994" operator="equal">
      <formula>"NR"</formula>
    </cfRule>
  </conditionalFormatting>
  <conditionalFormatting sqref="Q101">
    <cfRule type="cellIs" dxfId="8253" priority="8995" operator="equal">
      <formula>"none"</formula>
    </cfRule>
  </conditionalFormatting>
  <conditionalFormatting sqref="Q101">
    <cfRule type="cellIs" dxfId="8252" priority="8996" operator="equal">
      <formula>"N/A"</formula>
    </cfRule>
  </conditionalFormatting>
  <conditionalFormatting sqref="Q101">
    <cfRule type="cellIs" dxfId="8251" priority="8997" operator="equal">
      <formula>"NR"</formula>
    </cfRule>
  </conditionalFormatting>
  <conditionalFormatting sqref="EA102 S102:AL102 AN102:AO102 AQ102:AU102 EQ102:EU102 A102:N102 DU102:DW102 AX102:AZ102 BB102 BG102 BR102 BU102:CC102 CH102:CI102 CN102:DE102">
    <cfRule type="cellIs" dxfId="8250" priority="8998" operator="equal">
      <formula>"none"</formula>
    </cfRule>
  </conditionalFormatting>
  <conditionalFormatting sqref="EA102 S102:AL102 AN102:AO102 AQ102:AU102 EQ102:EU102 A102:N102 DU102:DW102 AX102:AZ102 BB102 BG102 BR102 BU102:CC102 CH102:CI102 CN102:DE102">
    <cfRule type="cellIs" dxfId="8249" priority="8999" operator="equal">
      <formula>"N/A"</formula>
    </cfRule>
  </conditionalFormatting>
  <conditionalFormatting sqref="EA102 S102:AL102 AN102:AO102 AQ102:AU102 EQ102:EU102 A102:N102 DU102:DW102 AX102:AZ102 BB102 BG102 BR102 BU102:CC102 CH102:CI102 CN102:DE102">
    <cfRule type="cellIs" dxfId="8248" priority="9000" operator="equal">
      <formula>"NR"</formula>
    </cfRule>
  </conditionalFormatting>
  <conditionalFormatting sqref="AP102">
    <cfRule type="cellIs" dxfId="8247" priority="9001" operator="equal">
      <formula>"none"</formula>
    </cfRule>
  </conditionalFormatting>
  <conditionalFormatting sqref="AP102">
    <cfRule type="cellIs" dxfId="8246" priority="9002" operator="equal">
      <formula>"N/A"</formula>
    </cfRule>
  </conditionalFormatting>
  <conditionalFormatting sqref="AP102">
    <cfRule type="cellIs" dxfId="8245" priority="9003" operator="equal">
      <formula>"NR"</formula>
    </cfRule>
  </conditionalFormatting>
  <conditionalFormatting sqref="P102">
    <cfRule type="cellIs" dxfId="8244" priority="9004" operator="equal">
      <formula>"none"</formula>
    </cfRule>
  </conditionalFormatting>
  <conditionalFormatting sqref="P102">
    <cfRule type="cellIs" dxfId="8243" priority="9005" operator="equal">
      <formula>"N/A"</formula>
    </cfRule>
  </conditionalFormatting>
  <conditionalFormatting sqref="P102">
    <cfRule type="cellIs" dxfId="8242" priority="9006" operator="equal">
      <formula>"NR"</formula>
    </cfRule>
  </conditionalFormatting>
  <conditionalFormatting sqref="R102">
    <cfRule type="cellIs" dxfId="8241" priority="9007" operator="equal">
      <formula>"none"</formula>
    </cfRule>
  </conditionalFormatting>
  <conditionalFormatting sqref="R102">
    <cfRule type="cellIs" dxfId="8240" priority="9008" operator="equal">
      <formula>"N/A"</formula>
    </cfRule>
  </conditionalFormatting>
  <conditionalFormatting sqref="R102">
    <cfRule type="cellIs" dxfId="8239" priority="9009" operator="equal">
      <formula>"NR"</formula>
    </cfRule>
  </conditionalFormatting>
  <conditionalFormatting sqref="Q102">
    <cfRule type="cellIs" dxfId="8238" priority="9010" operator="equal">
      <formula>"none"</formula>
    </cfRule>
  </conditionalFormatting>
  <conditionalFormatting sqref="Q102">
    <cfRule type="cellIs" dxfId="8237" priority="9011" operator="equal">
      <formula>"N/A"</formula>
    </cfRule>
  </conditionalFormatting>
  <conditionalFormatting sqref="Q102">
    <cfRule type="cellIs" dxfId="8236" priority="9012" operator="equal">
      <formula>"NR"</formula>
    </cfRule>
  </conditionalFormatting>
  <conditionalFormatting sqref="S103:AL103 AN103:AO103 AQ103:AU103 EQ103:EU103 A103:N103 DU103:DW103 AX103:AZ103 BB103 BG103 BR103 BU103:CC103 CH103:CI103 CN103:DE103">
    <cfRule type="cellIs" dxfId="8235" priority="9013" operator="equal">
      <formula>"none"</formula>
    </cfRule>
  </conditionalFormatting>
  <conditionalFormatting sqref="S103:AL103 AN103:AO103 AQ103:AU103 EQ103:EU103 A103:N103 DU103:DW103 AX103:AZ103 BB103 BG103 BR103 BU103:CC103 CH103:CI103 CN103:DE103">
    <cfRule type="cellIs" dxfId="8234" priority="9014" operator="equal">
      <formula>"N/A"</formula>
    </cfRule>
  </conditionalFormatting>
  <conditionalFormatting sqref="S103:AL103 AN103:AO103 AQ103:AU103 EQ103:EU103 A103:N103 DU103:DW103 AX103:AZ103 BB103 BG103 BR103 BU103:CC103 CH103:CI103 CN103:DE103">
    <cfRule type="cellIs" dxfId="8233" priority="9015" operator="equal">
      <formula>"NR"</formula>
    </cfRule>
  </conditionalFormatting>
  <conditionalFormatting sqref="AP103">
    <cfRule type="cellIs" dxfId="8232" priority="9016" operator="equal">
      <formula>"none"</formula>
    </cfRule>
  </conditionalFormatting>
  <conditionalFormatting sqref="AP103">
    <cfRule type="cellIs" dxfId="8231" priority="9017" operator="equal">
      <formula>"N/A"</formula>
    </cfRule>
  </conditionalFormatting>
  <conditionalFormatting sqref="AP103">
    <cfRule type="cellIs" dxfId="8230" priority="9018" operator="equal">
      <formula>"NR"</formula>
    </cfRule>
  </conditionalFormatting>
  <conditionalFormatting sqref="P103">
    <cfRule type="cellIs" dxfId="8229" priority="9019" operator="equal">
      <formula>"none"</formula>
    </cfRule>
  </conditionalFormatting>
  <conditionalFormatting sqref="P103">
    <cfRule type="cellIs" dxfId="8228" priority="9020" operator="equal">
      <formula>"N/A"</formula>
    </cfRule>
  </conditionalFormatting>
  <conditionalFormatting sqref="P103">
    <cfRule type="cellIs" dxfId="8227" priority="9021" operator="equal">
      <formula>"NR"</formula>
    </cfRule>
  </conditionalFormatting>
  <conditionalFormatting sqref="R103">
    <cfRule type="cellIs" dxfId="8226" priority="9022" operator="equal">
      <formula>"none"</formula>
    </cfRule>
  </conditionalFormatting>
  <conditionalFormatting sqref="R103">
    <cfRule type="cellIs" dxfId="8225" priority="9023" operator="equal">
      <formula>"N/A"</formula>
    </cfRule>
  </conditionalFormatting>
  <conditionalFormatting sqref="R103">
    <cfRule type="cellIs" dxfId="8224" priority="9024" operator="equal">
      <formula>"NR"</formula>
    </cfRule>
  </conditionalFormatting>
  <conditionalFormatting sqref="Q103">
    <cfRule type="cellIs" dxfId="8223" priority="9025" operator="equal">
      <formula>"none"</formula>
    </cfRule>
  </conditionalFormatting>
  <conditionalFormatting sqref="Q103">
    <cfRule type="cellIs" dxfId="8222" priority="9026" operator="equal">
      <formula>"N/A"</formula>
    </cfRule>
  </conditionalFormatting>
  <conditionalFormatting sqref="Q103">
    <cfRule type="cellIs" dxfId="8221" priority="9027" operator="equal">
      <formula>"NR"</formula>
    </cfRule>
  </conditionalFormatting>
  <conditionalFormatting sqref="EA104 S104:AL104 AN104:AO104 AQ104:AU104 EQ104:EU104 A104:N104 DU104:DW104 AX104:AZ104 BB104 BG104 BR104 BU104:CC104 CH104:CI104 CN104:DE104">
    <cfRule type="cellIs" dxfId="8220" priority="9028" operator="equal">
      <formula>"none"</formula>
    </cfRule>
  </conditionalFormatting>
  <conditionalFormatting sqref="EA104 S104:AL104 AN104:AO104 AQ104:AU104 EQ104:EU104 A104:N104 DU104:DW104 AX104:AZ104 BB104 BG104 BR104 BU104:CC104 CH104:CI104 CN104:DE104">
    <cfRule type="cellIs" dxfId="8219" priority="9029" operator="equal">
      <formula>"N/A"</formula>
    </cfRule>
  </conditionalFormatting>
  <conditionalFormatting sqref="EA104 S104:AL104 AN104:AO104 AQ104:AU104 EQ104:EU104 A104:N104 DU104:DW104 AX104:AZ104 BB104 BG104 BR104 BU104:CC104 CH104:CI104 CN104:DE104">
    <cfRule type="cellIs" dxfId="8218" priority="9030" operator="equal">
      <formula>"NR"</formula>
    </cfRule>
  </conditionalFormatting>
  <conditionalFormatting sqref="AP104">
    <cfRule type="cellIs" dxfId="8217" priority="9031" operator="equal">
      <formula>"none"</formula>
    </cfRule>
  </conditionalFormatting>
  <conditionalFormatting sqref="AP104">
    <cfRule type="cellIs" dxfId="8216" priority="9032" operator="equal">
      <formula>"N/A"</formula>
    </cfRule>
  </conditionalFormatting>
  <conditionalFormatting sqref="AP104">
    <cfRule type="cellIs" dxfId="8215" priority="9033" operator="equal">
      <formula>"NR"</formula>
    </cfRule>
  </conditionalFormatting>
  <conditionalFormatting sqref="P104">
    <cfRule type="cellIs" dxfId="8214" priority="9034" operator="equal">
      <formula>"none"</formula>
    </cfRule>
  </conditionalFormatting>
  <conditionalFormatting sqref="P104">
    <cfRule type="cellIs" dxfId="8213" priority="9035" operator="equal">
      <formula>"N/A"</formula>
    </cfRule>
  </conditionalFormatting>
  <conditionalFormatting sqref="P104">
    <cfRule type="cellIs" dxfId="8212" priority="9036" operator="equal">
      <formula>"NR"</formula>
    </cfRule>
  </conditionalFormatting>
  <conditionalFormatting sqref="R104">
    <cfRule type="cellIs" dxfId="8211" priority="9037" operator="equal">
      <formula>"none"</formula>
    </cfRule>
  </conditionalFormatting>
  <conditionalFormatting sqref="R104">
    <cfRule type="cellIs" dxfId="8210" priority="9038" operator="equal">
      <formula>"N/A"</formula>
    </cfRule>
  </conditionalFormatting>
  <conditionalFormatting sqref="R104">
    <cfRule type="cellIs" dxfId="8209" priority="9039" operator="equal">
      <formula>"NR"</formula>
    </cfRule>
  </conditionalFormatting>
  <conditionalFormatting sqref="Q104">
    <cfRule type="cellIs" dxfId="8208" priority="9040" operator="equal">
      <formula>"none"</formula>
    </cfRule>
  </conditionalFormatting>
  <conditionalFormatting sqref="Q104">
    <cfRule type="cellIs" dxfId="8207" priority="9041" operator="equal">
      <formula>"N/A"</formula>
    </cfRule>
  </conditionalFormatting>
  <conditionalFormatting sqref="Q104">
    <cfRule type="cellIs" dxfId="8206" priority="9042" operator="equal">
      <formula>"NR"</formula>
    </cfRule>
  </conditionalFormatting>
  <conditionalFormatting sqref="EA103">
    <cfRule type="cellIs" dxfId="8205" priority="9055" operator="equal">
      <formula>"none"</formula>
    </cfRule>
  </conditionalFormatting>
  <conditionalFormatting sqref="EA103">
    <cfRule type="cellIs" dxfId="8204" priority="9056" operator="equal">
      <formula>"N/A"</formula>
    </cfRule>
  </conditionalFormatting>
  <conditionalFormatting sqref="EA103">
    <cfRule type="cellIs" dxfId="8203" priority="9057" operator="equal">
      <formula>"NR"</formula>
    </cfRule>
  </conditionalFormatting>
  <conditionalFormatting sqref="EA114 EQ114:EU114 DW114">
    <cfRule type="cellIs" dxfId="8202" priority="9058" operator="equal">
      <formula>"none"</formula>
    </cfRule>
  </conditionalFormatting>
  <conditionalFormatting sqref="EA114 EQ114:EU114 DW114">
    <cfRule type="cellIs" dxfId="8201" priority="9059" operator="equal">
      <formula>"N/A"</formula>
    </cfRule>
  </conditionalFormatting>
  <conditionalFormatting sqref="EA114 EQ114:EU114 DW114">
    <cfRule type="cellIs" dxfId="8200" priority="9060" operator="equal">
      <formula>"NR"</formula>
    </cfRule>
  </conditionalFormatting>
  <conditionalFormatting sqref="DH102:DH104 DJ102:DJ104 DL102:DL104 DN102:DN104 DP102:DT104">
    <cfRule type="cellIs" dxfId="8199" priority="9061" operator="equal">
      <formula>"none"</formula>
    </cfRule>
  </conditionalFormatting>
  <conditionalFormatting sqref="DH102:DH104 DJ102:DJ104 DL102:DL104 DN102:DN104 DP102:DT104">
    <cfRule type="cellIs" dxfId="8198" priority="9062" operator="equal">
      <formula>"N/A"</formula>
    </cfRule>
  </conditionalFormatting>
  <conditionalFormatting sqref="DH102:DH104 DJ102:DJ104 DL102:DL104 DN102:DN104 DP102:DT104">
    <cfRule type="cellIs" dxfId="8197" priority="9063" operator="equal">
      <formula>"NR"</formula>
    </cfRule>
  </conditionalFormatting>
  <conditionalFormatting sqref="EA105 S105:AL105 AN105:AO105 AQ105:AU105 EQ105:EU105 A105:N105 AX105:AZ105 BB105 BG105 BR105 BU105:CC105 CH105:CI105 CN105:DE105 DH105 DJ105 DL105 DN105 DP105:DW105">
    <cfRule type="cellIs" dxfId="8196" priority="9064" operator="equal">
      <formula>"none"</formula>
    </cfRule>
  </conditionalFormatting>
  <conditionalFormatting sqref="EA105 S105:AL105 AN105:AO105 AQ105:AU105 EQ105:EU105 A105:N105 AX105:AZ105 BB105 BG105 BR105 BU105:CC105 CH105:CI105 CN105:DE105 DH105 DJ105 DL105 DN105 DP105:DW105">
    <cfRule type="cellIs" dxfId="8195" priority="9065" operator="equal">
      <formula>"N/A"</formula>
    </cfRule>
  </conditionalFormatting>
  <conditionalFormatting sqref="EA105 S105:AL105 AN105:AO105 AQ105:AU105 EQ105:EU105 A105:N105 AX105:AZ105 BB105 BG105 BR105 BU105:CC105 CH105:CI105 CN105:DE105 DH105 DJ105 DL105 DN105 DP105:DW105">
    <cfRule type="cellIs" dxfId="8194" priority="9066" operator="equal">
      <formula>"NR"</formula>
    </cfRule>
  </conditionalFormatting>
  <conditionalFormatting sqref="AP105">
    <cfRule type="cellIs" dxfId="8193" priority="9067" operator="equal">
      <formula>"none"</formula>
    </cfRule>
  </conditionalFormatting>
  <conditionalFormatting sqref="AP105">
    <cfRule type="cellIs" dxfId="8192" priority="9068" operator="equal">
      <formula>"N/A"</formula>
    </cfRule>
  </conditionalFormatting>
  <conditionalFormatting sqref="AP105">
    <cfRule type="cellIs" dxfId="8191" priority="9069" operator="equal">
      <formula>"NR"</formula>
    </cfRule>
  </conditionalFormatting>
  <conditionalFormatting sqref="P105">
    <cfRule type="cellIs" dxfId="8190" priority="9070" operator="equal">
      <formula>"none"</formula>
    </cfRule>
  </conditionalFormatting>
  <conditionalFormatting sqref="P105">
    <cfRule type="cellIs" dxfId="8189" priority="9071" operator="equal">
      <formula>"N/A"</formula>
    </cfRule>
  </conditionalFormatting>
  <conditionalFormatting sqref="P105">
    <cfRule type="cellIs" dxfId="8188" priority="9072" operator="equal">
      <formula>"NR"</formula>
    </cfRule>
  </conditionalFormatting>
  <conditionalFormatting sqref="R105">
    <cfRule type="cellIs" dxfId="8187" priority="9073" operator="equal">
      <formula>"none"</formula>
    </cfRule>
  </conditionalFormatting>
  <conditionalFormatting sqref="R105">
    <cfRule type="cellIs" dxfId="8186" priority="9074" operator="equal">
      <formula>"N/A"</formula>
    </cfRule>
  </conditionalFormatting>
  <conditionalFormatting sqref="R105">
    <cfRule type="cellIs" dxfId="8185" priority="9075" operator="equal">
      <formula>"NR"</formula>
    </cfRule>
  </conditionalFormatting>
  <conditionalFormatting sqref="Q105">
    <cfRule type="cellIs" dxfId="8184" priority="9076" operator="equal">
      <formula>"none"</formula>
    </cfRule>
  </conditionalFormatting>
  <conditionalFormatting sqref="Q105">
    <cfRule type="cellIs" dxfId="8183" priority="9077" operator="equal">
      <formula>"N/A"</formula>
    </cfRule>
  </conditionalFormatting>
  <conditionalFormatting sqref="Q105">
    <cfRule type="cellIs" dxfId="8182" priority="9078" operator="equal">
      <formula>"NR"</formula>
    </cfRule>
  </conditionalFormatting>
  <conditionalFormatting sqref="EA106 S106:AL106 AN106:AO106 AQ106:AU106 EQ106:EU106 A106:N106 DU106:DW106 AX106:AZ106 BB106 BG106 BR106 BU106:CC106 CH106:CI106 CN106:DE106">
    <cfRule type="cellIs" dxfId="8181" priority="9079" operator="equal">
      <formula>"none"</formula>
    </cfRule>
  </conditionalFormatting>
  <conditionalFormatting sqref="EA106 S106:AL106 AN106:AO106 AQ106:AU106 EQ106:EU106 A106:N106 DU106:DW106 AX106:AZ106 BB106 BG106 BR106 BU106:CC106 CH106:CI106 CN106:DE106">
    <cfRule type="cellIs" dxfId="8180" priority="9080" operator="equal">
      <formula>"N/A"</formula>
    </cfRule>
  </conditionalFormatting>
  <conditionalFormatting sqref="EA106 S106:AL106 AN106:AO106 AQ106:AU106 EQ106:EU106 A106:N106 DU106:DW106 AX106:AZ106 BB106 BG106 BR106 BU106:CC106 CH106:CI106 CN106:DE106">
    <cfRule type="cellIs" dxfId="8179" priority="9081" operator="equal">
      <formula>"NR"</formula>
    </cfRule>
  </conditionalFormatting>
  <conditionalFormatting sqref="AP106">
    <cfRule type="cellIs" dxfId="8178" priority="9082" operator="equal">
      <formula>"none"</formula>
    </cfRule>
  </conditionalFormatting>
  <conditionalFormatting sqref="AP106">
    <cfRule type="cellIs" dxfId="8177" priority="9083" operator="equal">
      <formula>"N/A"</formula>
    </cfRule>
  </conditionalFormatting>
  <conditionalFormatting sqref="AP106">
    <cfRule type="cellIs" dxfId="8176" priority="9084" operator="equal">
      <formula>"NR"</formula>
    </cfRule>
  </conditionalFormatting>
  <conditionalFormatting sqref="P106">
    <cfRule type="cellIs" dxfId="8175" priority="9085" operator="equal">
      <formula>"none"</formula>
    </cfRule>
  </conditionalFormatting>
  <conditionalFormatting sqref="P106">
    <cfRule type="cellIs" dxfId="8174" priority="9086" operator="equal">
      <formula>"N/A"</formula>
    </cfRule>
  </conditionalFormatting>
  <conditionalFormatting sqref="P106">
    <cfRule type="cellIs" dxfId="8173" priority="9087" operator="equal">
      <formula>"NR"</formula>
    </cfRule>
  </conditionalFormatting>
  <conditionalFormatting sqref="R106">
    <cfRule type="cellIs" dxfId="8172" priority="9088" operator="equal">
      <formula>"none"</formula>
    </cfRule>
  </conditionalFormatting>
  <conditionalFormatting sqref="R106">
    <cfRule type="cellIs" dxfId="8171" priority="9089" operator="equal">
      <formula>"N/A"</formula>
    </cfRule>
  </conditionalFormatting>
  <conditionalFormatting sqref="R106">
    <cfRule type="cellIs" dxfId="8170" priority="9090" operator="equal">
      <formula>"NR"</formula>
    </cfRule>
  </conditionalFormatting>
  <conditionalFormatting sqref="Q106">
    <cfRule type="cellIs" dxfId="8169" priority="9091" operator="equal">
      <formula>"none"</formula>
    </cfRule>
  </conditionalFormatting>
  <conditionalFormatting sqref="Q106">
    <cfRule type="cellIs" dxfId="8168" priority="9092" operator="equal">
      <formula>"N/A"</formula>
    </cfRule>
  </conditionalFormatting>
  <conditionalFormatting sqref="Q106">
    <cfRule type="cellIs" dxfId="8167" priority="9093" operator="equal">
      <formula>"NR"</formula>
    </cfRule>
  </conditionalFormatting>
  <conditionalFormatting sqref="S107:AL107 AN107:AO107 AQ107:AU107 EQ107:EU107 A107:N107 DU107:DW107 AX107:AZ107 BB107 BG107 BR107 BU107:CC107 CH107:CI107 CN107:DE107">
    <cfRule type="cellIs" dxfId="8166" priority="9094" operator="equal">
      <formula>"none"</formula>
    </cfRule>
  </conditionalFormatting>
  <conditionalFormatting sqref="S107:AL107 AN107:AO107 AQ107:AU107 EQ107:EU107 A107:N107 DU107:DW107 AX107:AZ107 BB107 BG107 BR107 BU107:CC107 CH107:CI107 CN107:DE107">
    <cfRule type="cellIs" dxfId="8165" priority="9095" operator="equal">
      <formula>"N/A"</formula>
    </cfRule>
  </conditionalFormatting>
  <conditionalFormatting sqref="S107:AL107 AN107:AO107 AQ107:AU107 EQ107:EU107 A107:N107 DU107:DW107 AX107:AZ107 BB107 BG107 BR107 BU107:CC107 CH107:CI107 CN107:DE107">
    <cfRule type="cellIs" dxfId="8164" priority="9096" operator="equal">
      <formula>"NR"</formula>
    </cfRule>
  </conditionalFormatting>
  <conditionalFormatting sqref="AP107">
    <cfRule type="cellIs" dxfId="8163" priority="9097" operator="equal">
      <formula>"none"</formula>
    </cfRule>
  </conditionalFormatting>
  <conditionalFormatting sqref="AP107">
    <cfRule type="cellIs" dxfId="8162" priority="9098" operator="equal">
      <formula>"N/A"</formula>
    </cfRule>
  </conditionalFormatting>
  <conditionalFormatting sqref="AP107">
    <cfRule type="cellIs" dxfId="8161" priority="9099" operator="equal">
      <formula>"NR"</formula>
    </cfRule>
  </conditionalFormatting>
  <conditionalFormatting sqref="P107">
    <cfRule type="cellIs" dxfId="8160" priority="9100" operator="equal">
      <formula>"none"</formula>
    </cfRule>
  </conditionalFormatting>
  <conditionalFormatting sqref="P107">
    <cfRule type="cellIs" dxfId="8159" priority="9101" operator="equal">
      <formula>"N/A"</formula>
    </cfRule>
  </conditionalFormatting>
  <conditionalFormatting sqref="P107">
    <cfRule type="cellIs" dxfId="8158" priority="9102" operator="equal">
      <formula>"NR"</formula>
    </cfRule>
  </conditionalFormatting>
  <conditionalFormatting sqref="R107">
    <cfRule type="cellIs" dxfId="8157" priority="9103" operator="equal">
      <formula>"none"</formula>
    </cfRule>
  </conditionalFormatting>
  <conditionalFormatting sqref="R107">
    <cfRule type="cellIs" dxfId="8156" priority="9104" operator="equal">
      <formula>"N/A"</formula>
    </cfRule>
  </conditionalFormatting>
  <conditionalFormatting sqref="R107">
    <cfRule type="cellIs" dxfId="8155" priority="9105" operator="equal">
      <formula>"NR"</formula>
    </cfRule>
  </conditionalFormatting>
  <conditionalFormatting sqref="Q107">
    <cfRule type="cellIs" dxfId="8154" priority="9106" operator="equal">
      <formula>"none"</formula>
    </cfRule>
  </conditionalFormatting>
  <conditionalFormatting sqref="Q107">
    <cfRule type="cellIs" dxfId="8153" priority="9107" operator="equal">
      <formula>"N/A"</formula>
    </cfRule>
  </conditionalFormatting>
  <conditionalFormatting sqref="Q107">
    <cfRule type="cellIs" dxfId="8152" priority="9108" operator="equal">
      <formula>"NR"</formula>
    </cfRule>
  </conditionalFormatting>
  <conditionalFormatting sqref="EA108 S108:AL108 AN108:AO108 AQ108:AU108 EQ108:EU108 A108:N108 DU108:DW108 AX108:AZ108 BB108 BG108 BR108 BU108:CC108 CH108:CI108 CN108:DE108">
    <cfRule type="cellIs" dxfId="8151" priority="9109" operator="equal">
      <formula>"none"</formula>
    </cfRule>
  </conditionalFormatting>
  <conditionalFormatting sqref="EA108 S108:AL108 AN108:AO108 AQ108:AU108 EQ108:EU108 A108:N108 DU108:DW108 AX108:AZ108 BB108 BG108 BR108 BU108:CC108 CH108:CI108 CN108:DE108">
    <cfRule type="cellIs" dxfId="8150" priority="9110" operator="equal">
      <formula>"N/A"</formula>
    </cfRule>
  </conditionalFormatting>
  <conditionalFormatting sqref="EA108 S108:AL108 AN108:AO108 AQ108:AU108 EQ108:EU108 A108:N108 DU108:DW108 AX108:AZ108 BB108 BG108 BR108 BU108:CC108 CH108:CI108 CN108:DE108">
    <cfRule type="cellIs" dxfId="8149" priority="9111" operator="equal">
      <formula>"NR"</formula>
    </cfRule>
  </conditionalFormatting>
  <conditionalFormatting sqref="AP108">
    <cfRule type="cellIs" dxfId="8148" priority="9112" operator="equal">
      <formula>"none"</formula>
    </cfRule>
  </conditionalFormatting>
  <conditionalFormatting sqref="AP108">
    <cfRule type="cellIs" dxfId="8147" priority="9113" operator="equal">
      <formula>"N/A"</formula>
    </cfRule>
  </conditionalFormatting>
  <conditionalFormatting sqref="AP108">
    <cfRule type="cellIs" dxfId="8146" priority="9114" operator="equal">
      <formula>"NR"</formula>
    </cfRule>
  </conditionalFormatting>
  <conditionalFormatting sqref="P108">
    <cfRule type="cellIs" dxfId="8145" priority="9115" operator="equal">
      <formula>"none"</formula>
    </cfRule>
  </conditionalFormatting>
  <conditionalFormatting sqref="P108">
    <cfRule type="cellIs" dxfId="8144" priority="9116" operator="equal">
      <formula>"N/A"</formula>
    </cfRule>
  </conditionalFormatting>
  <conditionalFormatting sqref="P108">
    <cfRule type="cellIs" dxfId="8143" priority="9117" operator="equal">
      <formula>"NR"</formula>
    </cfRule>
  </conditionalFormatting>
  <conditionalFormatting sqref="R108">
    <cfRule type="cellIs" dxfId="8142" priority="9118" operator="equal">
      <formula>"none"</formula>
    </cfRule>
  </conditionalFormatting>
  <conditionalFormatting sqref="R108">
    <cfRule type="cellIs" dxfId="8141" priority="9119" operator="equal">
      <formula>"N/A"</formula>
    </cfRule>
  </conditionalFormatting>
  <conditionalFormatting sqref="R108">
    <cfRule type="cellIs" dxfId="8140" priority="9120" operator="equal">
      <formula>"NR"</formula>
    </cfRule>
  </conditionalFormatting>
  <conditionalFormatting sqref="Q108">
    <cfRule type="cellIs" dxfId="8139" priority="9121" operator="equal">
      <formula>"none"</formula>
    </cfRule>
  </conditionalFormatting>
  <conditionalFormatting sqref="Q108">
    <cfRule type="cellIs" dxfId="8138" priority="9122" operator="equal">
      <formula>"N/A"</formula>
    </cfRule>
  </conditionalFormatting>
  <conditionalFormatting sqref="Q108">
    <cfRule type="cellIs" dxfId="8137" priority="9123" operator="equal">
      <formula>"NR"</formula>
    </cfRule>
  </conditionalFormatting>
  <conditionalFormatting sqref="EA107">
    <cfRule type="cellIs" dxfId="8136" priority="9136" operator="equal">
      <formula>"none"</formula>
    </cfRule>
  </conditionalFormatting>
  <conditionalFormatting sqref="EA107">
    <cfRule type="cellIs" dxfId="8135" priority="9137" operator="equal">
      <formula>"N/A"</formula>
    </cfRule>
  </conditionalFormatting>
  <conditionalFormatting sqref="EA107">
    <cfRule type="cellIs" dxfId="8134" priority="9138" operator="equal">
      <formula>"NR"</formula>
    </cfRule>
  </conditionalFormatting>
  <conditionalFormatting sqref="DH106:DH108 DJ106:DJ108 DL106:DL108 DN106:DN108 DP106:DT108">
    <cfRule type="cellIs" dxfId="8133" priority="9139" operator="equal">
      <formula>"none"</formula>
    </cfRule>
  </conditionalFormatting>
  <conditionalFormatting sqref="DH106:DH108 DJ106:DJ108 DL106:DL108 DN106:DN108 DP106:DT108">
    <cfRule type="cellIs" dxfId="8132" priority="9140" operator="equal">
      <formula>"N/A"</formula>
    </cfRule>
  </conditionalFormatting>
  <conditionalFormatting sqref="DH106:DH108 DJ106:DJ108 DL106:DL108 DN106:DN108 DP106:DT108">
    <cfRule type="cellIs" dxfId="8131" priority="9141" operator="equal">
      <formula>"NR"</formula>
    </cfRule>
  </conditionalFormatting>
  <conditionalFormatting sqref="EA109 S109:AL109 AN109:AO109 AQ109:AU109 EQ109:EU109 A109:N109 AX109:AZ109 BB109 BG109 BR109 BU109:CC109 CH109:CI109 CN109:DE109 DH109 DJ109 DL109 DN109 DP109:DW109">
    <cfRule type="cellIs" dxfId="8130" priority="9142" operator="equal">
      <formula>"none"</formula>
    </cfRule>
  </conditionalFormatting>
  <conditionalFormatting sqref="EA109 S109:AL109 AN109:AO109 AQ109:AU109 EQ109:EU109 A109:N109 AX109:AZ109 BB109 BG109 BR109 BU109:CC109 CH109:CI109 CN109:DE109 DH109 DJ109 DL109 DN109 DP109:DW109">
    <cfRule type="cellIs" dxfId="8129" priority="9143" operator="equal">
      <formula>"N/A"</formula>
    </cfRule>
  </conditionalFormatting>
  <conditionalFormatting sqref="EA109 S109:AL109 AN109:AO109 AQ109:AU109 EQ109:EU109 A109:N109 AX109:AZ109 BB109 BG109 BR109 BU109:CC109 CH109:CI109 CN109:DE109 DH109 DJ109 DL109 DN109 DP109:DW109">
    <cfRule type="cellIs" dxfId="8128" priority="9144" operator="equal">
      <formula>"NR"</formula>
    </cfRule>
  </conditionalFormatting>
  <conditionalFormatting sqref="AP109">
    <cfRule type="cellIs" dxfId="8127" priority="9145" operator="equal">
      <formula>"none"</formula>
    </cfRule>
  </conditionalFormatting>
  <conditionalFormatting sqref="AP109">
    <cfRule type="cellIs" dxfId="8126" priority="9146" operator="equal">
      <formula>"N/A"</formula>
    </cfRule>
  </conditionalFormatting>
  <conditionalFormatting sqref="AP109">
    <cfRule type="cellIs" dxfId="8125" priority="9147" operator="equal">
      <formula>"NR"</formula>
    </cfRule>
  </conditionalFormatting>
  <conditionalFormatting sqref="P109">
    <cfRule type="cellIs" dxfId="8124" priority="9148" operator="equal">
      <formula>"none"</formula>
    </cfRule>
  </conditionalFormatting>
  <conditionalFormatting sqref="P109">
    <cfRule type="cellIs" dxfId="8123" priority="9149" operator="equal">
      <formula>"N/A"</formula>
    </cfRule>
  </conditionalFormatting>
  <conditionalFormatting sqref="P109">
    <cfRule type="cellIs" dxfId="8122" priority="9150" operator="equal">
      <formula>"NR"</formula>
    </cfRule>
  </conditionalFormatting>
  <conditionalFormatting sqref="R109">
    <cfRule type="cellIs" dxfId="8121" priority="9151" operator="equal">
      <formula>"none"</formula>
    </cfRule>
  </conditionalFormatting>
  <conditionalFormatting sqref="R109">
    <cfRule type="cellIs" dxfId="8120" priority="9152" operator="equal">
      <formula>"N/A"</formula>
    </cfRule>
  </conditionalFormatting>
  <conditionalFormatting sqref="R109">
    <cfRule type="cellIs" dxfId="8119" priority="9153" operator="equal">
      <formula>"NR"</formula>
    </cfRule>
  </conditionalFormatting>
  <conditionalFormatting sqref="Q109">
    <cfRule type="cellIs" dxfId="8118" priority="9154" operator="equal">
      <formula>"none"</formula>
    </cfRule>
  </conditionalFormatting>
  <conditionalFormatting sqref="Q109">
    <cfRule type="cellIs" dxfId="8117" priority="9155" operator="equal">
      <formula>"N/A"</formula>
    </cfRule>
  </conditionalFormatting>
  <conditionalFormatting sqref="Q109">
    <cfRule type="cellIs" dxfId="8116" priority="9156" operator="equal">
      <formula>"NR"</formula>
    </cfRule>
  </conditionalFormatting>
  <conditionalFormatting sqref="EA110 S110:AL110 AN110:AO110 AQ110:AU110 EQ110:EU110 A110:N110 DU110:DW110 AX110:AZ110 BB110 BG110 BR110 BU110:CC110 CH110:CI110 CN110:DE110">
    <cfRule type="cellIs" dxfId="8115" priority="9157" operator="equal">
      <formula>"none"</formula>
    </cfRule>
  </conditionalFormatting>
  <conditionalFormatting sqref="EA110 S110:AL110 AN110:AO110 AQ110:AU110 EQ110:EU110 A110:N110 DU110:DW110 AX110:AZ110 BB110 BG110 BR110 BU110:CC110 CH110:CI110 CN110:DE110">
    <cfRule type="cellIs" dxfId="8114" priority="9158" operator="equal">
      <formula>"N/A"</formula>
    </cfRule>
  </conditionalFormatting>
  <conditionalFormatting sqref="EA110 S110:AL110 AN110:AO110 AQ110:AU110 EQ110:EU110 A110:N110 DU110:DW110 AX110:AZ110 BB110 BG110 BR110 BU110:CC110 CH110:CI110 CN110:DE110">
    <cfRule type="cellIs" dxfId="8113" priority="9159" operator="equal">
      <formula>"NR"</formula>
    </cfRule>
  </conditionalFormatting>
  <conditionalFormatting sqref="AP110">
    <cfRule type="cellIs" dxfId="8112" priority="9160" operator="equal">
      <formula>"none"</formula>
    </cfRule>
  </conditionalFormatting>
  <conditionalFormatting sqref="AP110">
    <cfRule type="cellIs" dxfId="8111" priority="9161" operator="equal">
      <formula>"N/A"</formula>
    </cfRule>
  </conditionalFormatting>
  <conditionalFormatting sqref="AP110">
    <cfRule type="cellIs" dxfId="8110" priority="9162" operator="equal">
      <formula>"NR"</formula>
    </cfRule>
  </conditionalFormatting>
  <conditionalFormatting sqref="P110">
    <cfRule type="cellIs" dxfId="8109" priority="9163" operator="equal">
      <formula>"none"</formula>
    </cfRule>
  </conditionalFormatting>
  <conditionalFormatting sqref="P110">
    <cfRule type="cellIs" dxfId="8108" priority="9164" operator="equal">
      <formula>"N/A"</formula>
    </cfRule>
  </conditionalFormatting>
  <conditionalFormatting sqref="P110">
    <cfRule type="cellIs" dxfId="8107" priority="9165" operator="equal">
      <formula>"NR"</formula>
    </cfRule>
  </conditionalFormatting>
  <conditionalFormatting sqref="R110">
    <cfRule type="cellIs" dxfId="8106" priority="9166" operator="equal">
      <formula>"none"</formula>
    </cfRule>
  </conditionalFormatting>
  <conditionalFormatting sqref="R110">
    <cfRule type="cellIs" dxfId="8105" priority="9167" operator="equal">
      <formula>"N/A"</formula>
    </cfRule>
  </conditionalFormatting>
  <conditionalFormatting sqref="R110">
    <cfRule type="cellIs" dxfId="8104" priority="9168" operator="equal">
      <formula>"NR"</formula>
    </cfRule>
  </conditionalFormatting>
  <conditionalFormatting sqref="Q110">
    <cfRule type="cellIs" dxfId="8103" priority="9169" operator="equal">
      <formula>"none"</formula>
    </cfRule>
  </conditionalFormatting>
  <conditionalFormatting sqref="Q110">
    <cfRule type="cellIs" dxfId="8102" priority="9170" operator="equal">
      <formula>"N/A"</formula>
    </cfRule>
  </conditionalFormatting>
  <conditionalFormatting sqref="Q110">
    <cfRule type="cellIs" dxfId="8101" priority="9171" operator="equal">
      <formula>"NR"</formula>
    </cfRule>
  </conditionalFormatting>
  <conditionalFormatting sqref="S111:AL111 AN111:AO111 AQ111:AU111 EQ111:EU111 A111:N111 DU111:DW111 AX111:AZ111 BB111 BG111 BR111 BU111:CC111 CH111:CI111 CN111:DE111">
    <cfRule type="cellIs" dxfId="8100" priority="9172" operator="equal">
      <formula>"none"</formula>
    </cfRule>
  </conditionalFormatting>
  <conditionalFormatting sqref="S111:AL111 AN111:AO111 AQ111:AU111 EQ111:EU111 A111:N111 DU111:DW111 AX111:AZ111 BB111 BG111 BR111 BU111:CC111 CH111:CI111 CN111:DE111">
    <cfRule type="cellIs" dxfId="8099" priority="9173" operator="equal">
      <formula>"N/A"</formula>
    </cfRule>
  </conditionalFormatting>
  <conditionalFormatting sqref="S111:AL111 AN111:AO111 AQ111:AU111 EQ111:EU111 A111:N111 DU111:DW111 AX111:AZ111 BB111 BG111 BR111 BU111:CC111 CH111:CI111 CN111:DE111">
    <cfRule type="cellIs" dxfId="8098" priority="9174" operator="equal">
      <formula>"NR"</formula>
    </cfRule>
  </conditionalFormatting>
  <conditionalFormatting sqref="AP111">
    <cfRule type="cellIs" dxfId="8097" priority="9175" operator="equal">
      <formula>"none"</formula>
    </cfRule>
  </conditionalFormatting>
  <conditionalFormatting sqref="AP111">
    <cfRule type="cellIs" dxfId="8096" priority="9176" operator="equal">
      <formula>"N/A"</formula>
    </cfRule>
  </conditionalFormatting>
  <conditionalFormatting sqref="AP111">
    <cfRule type="cellIs" dxfId="8095" priority="9177" operator="equal">
      <formula>"NR"</formula>
    </cfRule>
  </conditionalFormatting>
  <conditionalFormatting sqref="P111">
    <cfRule type="cellIs" dxfId="8094" priority="9178" operator="equal">
      <formula>"none"</formula>
    </cfRule>
  </conditionalFormatting>
  <conditionalFormatting sqref="P111">
    <cfRule type="cellIs" dxfId="8093" priority="9179" operator="equal">
      <formula>"N/A"</formula>
    </cfRule>
  </conditionalFormatting>
  <conditionalFormatting sqref="P111">
    <cfRule type="cellIs" dxfId="8092" priority="9180" operator="equal">
      <formula>"NR"</formula>
    </cfRule>
  </conditionalFormatting>
  <conditionalFormatting sqref="R111">
    <cfRule type="cellIs" dxfId="8091" priority="9181" operator="equal">
      <formula>"none"</formula>
    </cfRule>
  </conditionalFormatting>
  <conditionalFormatting sqref="R111">
    <cfRule type="cellIs" dxfId="8090" priority="9182" operator="equal">
      <formula>"N/A"</formula>
    </cfRule>
  </conditionalFormatting>
  <conditionalFormatting sqref="R111">
    <cfRule type="cellIs" dxfId="8089" priority="9183" operator="equal">
      <formula>"NR"</formula>
    </cfRule>
  </conditionalFormatting>
  <conditionalFormatting sqref="Q111">
    <cfRule type="cellIs" dxfId="8088" priority="9184" operator="equal">
      <formula>"none"</formula>
    </cfRule>
  </conditionalFormatting>
  <conditionalFormatting sqref="Q111">
    <cfRule type="cellIs" dxfId="8087" priority="9185" operator="equal">
      <formula>"N/A"</formula>
    </cfRule>
  </conditionalFormatting>
  <conditionalFormatting sqref="Q111">
    <cfRule type="cellIs" dxfId="8086" priority="9186" operator="equal">
      <formula>"NR"</formula>
    </cfRule>
  </conditionalFormatting>
  <conditionalFormatting sqref="EA112 S112:AL112 AN112:AO112 AQ112:AU112 EQ112:EU112 A112:N112 DU112:DW112 AX112:AZ112 BB112 BG112 BR112 BU112:CC112 CH112:CI112 CN112:DE112">
    <cfRule type="cellIs" dxfId="8085" priority="9187" operator="equal">
      <formula>"none"</formula>
    </cfRule>
  </conditionalFormatting>
  <conditionalFormatting sqref="EA112 S112:AL112 AN112:AO112 AQ112:AU112 EQ112:EU112 A112:N112 DU112:DW112 AX112:AZ112 BB112 BG112 BR112 BU112:CC112 CH112:CI112 CN112:DE112">
    <cfRule type="cellIs" dxfId="8084" priority="9188" operator="equal">
      <formula>"N/A"</formula>
    </cfRule>
  </conditionalFormatting>
  <conditionalFormatting sqref="EA112 S112:AL112 AN112:AO112 AQ112:AU112 EQ112:EU112 A112:N112 DU112:DW112 AX112:AZ112 BB112 BG112 BR112 BU112:CC112 CH112:CI112 CN112:DE112">
    <cfRule type="cellIs" dxfId="8083" priority="9189" operator="equal">
      <formula>"NR"</formula>
    </cfRule>
  </conditionalFormatting>
  <conditionalFormatting sqref="AP112">
    <cfRule type="cellIs" dxfId="8082" priority="9190" operator="equal">
      <formula>"none"</formula>
    </cfRule>
  </conditionalFormatting>
  <conditionalFormatting sqref="AP112">
    <cfRule type="cellIs" dxfId="8081" priority="9191" operator="equal">
      <formula>"N/A"</formula>
    </cfRule>
  </conditionalFormatting>
  <conditionalFormatting sqref="AP112">
    <cfRule type="cellIs" dxfId="8080" priority="9192" operator="equal">
      <formula>"NR"</formula>
    </cfRule>
  </conditionalFormatting>
  <conditionalFormatting sqref="P112">
    <cfRule type="cellIs" dxfId="8079" priority="9193" operator="equal">
      <formula>"none"</formula>
    </cfRule>
  </conditionalFormatting>
  <conditionalFormatting sqref="P112">
    <cfRule type="cellIs" dxfId="8078" priority="9194" operator="equal">
      <formula>"N/A"</formula>
    </cfRule>
  </conditionalFormatting>
  <conditionalFormatting sqref="P112">
    <cfRule type="cellIs" dxfId="8077" priority="9195" operator="equal">
      <formula>"NR"</formula>
    </cfRule>
  </conditionalFormatting>
  <conditionalFormatting sqref="R112">
    <cfRule type="cellIs" dxfId="8076" priority="9196" operator="equal">
      <formula>"none"</formula>
    </cfRule>
  </conditionalFormatting>
  <conditionalFormatting sqref="R112">
    <cfRule type="cellIs" dxfId="8075" priority="9197" operator="equal">
      <formula>"N/A"</formula>
    </cfRule>
  </conditionalFormatting>
  <conditionalFormatting sqref="R112">
    <cfRule type="cellIs" dxfId="8074" priority="9198" operator="equal">
      <formula>"NR"</formula>
    </cfRule>
  </conditionalFormatting>
  <conditionalFormatting sqref="Q112">
    <cfRule type="cellIs" dxfId="8073" priority="9199" operator="equal">
      <formula>"none"</formula>
    </cfRule>
  </conditionalFormatting>
  <conditionalFormatting sqref="Q112">
    <cfRule type="cellIs" dxfId="8072" priority="9200" operator="equal">
      <formula>"N/A"</formula>
    </cfRule>
  </conditionalFormatting>
  <conditionalFormatting sqref="Q112">
    <cfRule type="cellIs" dxfId="8071" priority="9201" operator="equal">
      <formula>"NR"</formula>
    </cfRule>
  </conditionalFormatting>
  <conditionalFormatting sqref="EA111">
    <cfRule type="cellIs" dxfId="8070" priority="9214" operator="equal">
      <formula>"none"</formula>
    </cfRule>
  </conditionalFormatting>
  <conditionalFormatting sqref="EA111">
    <cfRule type="cellIs" dxfId="8069" priority="9215" operator="equal">
      <formula>"N/A"</formula>
    </cfRule>
  </conditionalFormatting>
  <conditionalFormatting sqref="EA111">
    <cfRule type="cellIs" dxfId="8068" priority="9216" operator="equal">
      <formula>"NR"</formula>
    </cfRule>
  </conditionalFormatting>
  <conditionalFormatting sqref="DH110:DH112 DJ110:DJ112 DL110:DL112 DN110:DN112 DP110:DT112">
    <cfRule type="cellIs" dxfId="8067" priority="9217" operator="equal">
      <formula>"none"</formula>
    </cfRule>
  </conditionalFormatting>
  <conditionalFormatting sqref="DH110:DH112 DJ110:DJ112 DL110:DL112 DN110:DN112 DP110:DT112">
    <cfRule type="cellIs" dxfId="8066" priority="9218" operator="equal">
      <formula>"N/A"</formula>
    </cfRule>
  </conditionalFormatting>
  <conditionalFormatting sqref="DH110:DH112 DJ110:DJ112 DL110:DL112 DN110:DN112 DP110:DT112">
    <cfRule type="cellIs" dxfId="8065" priority="9219" operator="equal">
      <formula>"NR"</formula>
    </cfRule>
  </conditionalFormatting>
  <conditionalFormatting sqref="H113:L113">
    <cfRule type="cellIs" dxfId="8064" priority="9220" operator="equal">
      <formula>"none"</formula>
    </cfRule>
  </conditionalFormatting>
  <conditionalFormatting sqref="H113:L113">
    <cfRule type="cellIs" dxfId="8063" priority="9221" operator="equal">
      <formula>"N/A"</formula>
    </cfRule>
  </conditionalFormatting>
  <conditionalFormatting sqref="H113:L113">
    <cfRule type="cellIs" dxfId="8062" priority="9222" operator="equal">
      <formula>"NR"</formula>
    </cfRule>
  </conditionalFormatting>
  <conditionalFormatting sqref="S113">
    <cfRule type="cellIs" dxfId="8061" priority="9223" operator="equal">
      <formula>"none"</formula>
    </cfRule>
  </conditionalFormatting>
  <conditionalFormatting sqref="S113">
    <cfRule type="cellIs" dxfId="8060" priority="9224" operator="equal">
      <formula>"N/A"</formula>
    </cfRule>
  </conditionalFormatting>
  <conditionalFormatting sqref="S113">
    <cfRule type="cellIs" dxfId="8059" priority="9225" operator="equal">
      <formula>"NR"</formula>
    </cfRule>
  </conditionalFormatting>
  <conditionalFormatting sqref="DA113">
    <cfRule type="cellIs" dxfId="8058" priority="9226" operator="equal">
      <formula>"none"</formula>
    </cfRule>
  </conditionalFormatting>
  <conditionalFormatting sqref="DA113">
    <cfRule type="cellIs" dxfId="8057" priority="9227" operator="equal">
      <formula>"N/A"</formula>
    </cfRule>
  </conditionalFormatting>
  <conditionalFormatting sqref="DA113">
    <cfRule type="cellIs" dxfId="8056" priority="9228" operator="equal">
      <formula>"NR"</formula>
    </cfRule>
  </conditionalFormatting>
  <conditionalFormatting sqref="EA113 EQ113:EU113 DW113">
    <cfRule type="cellIs" dxfId="8055" priority="9229" operator="equal">
      <formula>"none"</formula>
    </cfRule>
  </conditionalFormatting>
  <conditionalFormatting sqref="EA113 EQ113:EU113 DW113">
    <cfRule type="cellIs" dxfId="8054" priority="9230" operator="equal">
      <formula>"N/A"</formula>
    </cfRule>
  </conditionalFormatting>
  <conditionalFormatting sqref="EA113 EQ113:EU113 DW113">
    <cfRule type="cellIs" dxfId="8053" priority="9231" operator="equal">
      <formula>"NR"</formula>
    </cfRule>
  </conditionalFormatting>
  <conditionalFormatting sqref="AM114:AO114 FA114:FF114 E114:G114 AQ114:AU114 DB114:DE114 AX114:AZ114 BB114 BG114 BR114 BU114:CC114 CH114:CI114 CN114:CZ114 FH114:FM114">
    <cfRule type="cellIs" dxfId="8052" priority="9235" operator="equal">
      <formula>"none"</formula>
    </cfRule>
  </conditionalFormatting>
  <conditionalFormatting sqref="AM114:AO114 FA114:FF114 E114:G114 AQ114:AU114 DB114:DE114 AX114:AZ114 BB114 BG114 BR114 BU114:CC114 CH114:CI114 CN114:CZ114 FH114:FM114">
    <cfRule type="cellIs" dxfId="8051" priority="9236" operator="equal">
      <formula>"N/A"</formula>
    </cfRule>
  </conditionalFormatting>
  <conditionalFormatting sqref="AM114:AO114 FA114:FF114 E114:G114 AQ114:AU114 DB114:DE114 AX114:AZ114 BB114 BG114 BR114 BU114:CC114 CH114:CI114 CN114:CZ114 FH114:FM114">
    <cfRule type="cellIs" dxfId="8050" priority="9237" operator="equal">
      <formula>"NR"</formula>
    </cfRule>
  </conditionalFormatting>
  <conditionalFormatting sqref="B114">
    <cfRule type="cellIs" dxfId="8049" priority="9238" operator="equal">
      <formula>"none"</formula>
    </cfRule>
  </conditionalFormatting>
  <conditionalFormatting sqref="B114">
    <cfRule type="cellIs" dxfId="8048" priority="9239" operator="equal">
      <formula>"N/A"</formula>
    </cfRule>
  </conditionalFormatting>
  <conditionalFormatting sqref="B114">
    <cfRule type="cellIs" dxfId="8047" priority="9240" operator="equal">
      <formula>"NR"</formula>
    </cfRule>
  </conditionalFormatting>
  <conditionalFormatting sqref="A114 C114">
    <cfRule type="cellIs" dxfId="8046" priority="9241" operator="equal">
      <formula>"none"</formula>
    </cfRule>
  </conditionalFormatting>
  <conditionalFormatting sqref="A114 C114">
    <cfRule type="cellIs" dxfId="8045" priority="9242" operator="equal">
      <formula>"N/A"</formula>
    </cfRule>
  </conditionalFormatting>
  <conditionalFormatting sqref="A114 C114">
    <cfRule type="cellIs" dxfId="8044" priority="9243" operator="equal">
      <formula>"NR"</formula>
    </cfRule>
  </conditionalFormatting>
  <conditionalFormatting sqref="AG114:AL114 DH114 DJ114 DL114 DN114 DP114:DU114">
    <cfRule type="cellIs" dxfId="8043" priority="9244" operator="equal">
      <formula>"none"</formula>
    </cfRule>
  </conditionalFormatting>
  <conditionalFormatting sqref="AG114:AL114 DH114 DJ114 DL114 DN114 DP114:DU114">
    <cfRule type="cellIs" dxfId="8042" priority="9245" operator="equal">
      <formula>"N/A"</formula>
    </cfRule>
  </conditionalFormatting>
  <conditionalFormatting sqref="AG114:AL114 DH114 DJ114 DL114 DN114 DP114:DU114">
    <cfRule type="cellIs" dxfId="8041" priority="9246" operator="equal">
      <formula>"NR"</formula>
    </cfRule>
  </conditionalFormatting>
  <conditionalFormatting sqref="AP114">
    <cfRule type="cellIs" dxfId="8040" priority="9247" operator="equal">
      <formula>"none"</formula>
    </cfRule>
  </conditionalFormatting>
  <conditionalFormatting sqref="AP114">
    <cfRule type="cellIs" dxfId="8039" priority="9248" operator="equal">
      <formula>"N/A"</formula>
    </cfRule>
  </conditionalFormatting>
  <conditionalFormatting sqref="AP114">
    <cfRule type="cellIs" dxfId="8038" priority="9249" operator="equal">
      <formula>"NR"</formula>
    </cfRule>
  </conditionalFormatting>
  <conditionalFormatting sqref="H114:L114">
    <cfRule type="cellIs" dxfId="8037" priority="9250" operator="equal">
      <formula>"none"</formula>
    </cfRule>
  </conditionalFormatting>
  <conditionalFormatting sqref="H114:L114">
    <cfRule type="cellIs" dxfId="8036" priority="9251" operator="equal">
      <formula>"N/A"</formula>
    </cfRule>
  </conditionalFormatting>
  <conditionalFormatting sqref="H114:L114">
    <cfRule type="cellIs" dxfId="8035" priority="9252" operator="equal">
      <formula>"NR"</formula>
    </cfRule>
  </conditionalFormatting>
  <conditionalFormatting sqref="S114">
    <cfRule type="cellIs" dxfId="8034" priority="9253" operator="equal">
      <formula>"none"</formula>
    </cfRule>
  </conditionalFormatting>
  <conditionalFormatting sqref="S114">
    <cfRule type="cellIs" dxfId="8033" priority="9254" operator="equal">
      <formula>"N/A"</formula>
    </cfRule>
  </conditionalFormatting>
  <conditionalFormatting sqref="S114">
    <cfRule type="cellIs" dxfId="8032" priority="9255" operator="equal">
      <formula>"NR"</formula>
    </cfRule>
  </conditionalFormatting>
  <conditionalFormatting sqref="DA114">
    <cfRule type="cellIs" dxfId="8031" priority="9256" operator="equal">
      <formula>"none"</formula>
    </cfRule>
  </conditionalFormatting>
  <conditionalFormatting sqref="DA114">
    <cfRule type="cellIs" dxfId="8030" priority="9257" operator="equal">
      <formula>"N/A"</formula>
    </cfRule>
  </conditionalFormatting>
  <conditionalFormatting sqref="DA114">
    <cfRule type="cellIs" dxfId="8029" priority="9258" operator="equal">
      <formula>"NR"</formula>
    </cfRule>
  </conditionalFormatting>
  <conditionalFormatting sqref="DW116">
    <cfRule type="cellIs" dxfId="8028" priority="9259" operator="equal">
      <formula>"none"</formula>
    </cfRule>
  </conditionalFormatting>
  <conditionalFormatting sqref="DW116">
    <cfRule type="cellIs" dxfId="8027" priority="9260" operator="equal">
      <formula>"N/A"</formula>
    </cfRule>
  </conditionalFormatting>
  <conditionalFormatting sqref="DW116">
    <cfRule type="cellIs" dxfId="8026" priority="9261" operator="equal">
      <formula>"NR"</formula>
    </cfRule>
  </conditionalFormatting>
  <conditionalFormatting sqref="DW117">
    <cfRule type="cellIs" dxfId="8025" priority="9262" operator="equal">
      <formula>"none"</formula>
    </cfRule>
  </conditionalFormatting>
  <conditionalFormatting sqref="DW117">
    <cfRule type="cellIs" dxfId="8024" priority="9263" operator="equal">
      <formula>"N/A"</formula>
    </cfRule>
  </conditionalFormatting>
  <conditionalFormatting sqref="DW117">
    <cfRule type="cellIs" dxfId="8023" priority="9264" operator="equal">
      <formula>"NR"</formula>
    </cfRule>
  </conditionalFormatting>
  <conditionalFormatting sqref="DW118">
    <cfRule type="cellIs" dxfId="8022" priority="9265" operator="equal">
      <formula>"none"</formula>
    </cfRule>
  </conditionalFormatting>
  <conditionalFormatting sqref="DW118">
    <cfRule type="cellIs" dxfId="8021" priority="9266" operator="equal">
      <formula>"N/A"</formula>
    </cfRule>
  </conditionalFormatting>
  <conditionalFormatting sqref="DW118">
    <cfRule type="cellIs" dxfId="8020" priority="9267" operator="equal">
      <formula>"NR"</formula>
    </cfRule>
  </conditionalFormatting>
  <conditionalFormatting sqref="EU121:EU1000">
    <cfRule type="cellIs" dxfId="8019" priority="9268" operator="equal">
      <formula>"none"</formula>
    </cfRule>
  </conditionalFormatting>
  <conditionalFormatting sqref="EU121:EU1000">
    <cfRule type="cellIs" dxfId="8018" priority="9269" operator="equal">
      <formula>"N/A"</formula>
    </cfRule>
  </conditionalFormatting>
  <conditionalFormatting sqref="EU121:EU1000">
    <cfRule type="cellIs" dxfId="8017" priority="9270" operator="equal">
      <formula>"NR"</formula>
    </cfRule>
  </conditionalFormatting>
  <conditionalFormatting sqref="CQ121:CR1000">
    <cfRule type="cellIs" dxfId="8016" priority="9271" operator="equal">
      <formula>"none"</formula>
    </cfRule>
  </conditionalFormatting>
  <conditionalFormatting sqref="CQ121:CR1000">
    <cfRule type="cellIs" dxfId="8015" priority="9272" operator="equal">
      <formula>"N/A"</formula>
    </cfRule>
  </conditionalFormatting>
  <conditionalFormatting sqref="CQ121:CR1000">
    <cfRule type="cellIs" dxfId="8014" priority="9273" operator="equal">
      <formula>"NR"</formula>
    </cfRule>
  </conditionalFormatting>
  <conditionalFormatting sqref="L116:N116 D116:F116 AG116:AO116 AQ116:AU116 AX116:AZ116 BB116 BG116 BR116 BU116:CC116 CH116:CI116 CN116:CO116">
    <cfRule type="cellIs" dxfId="8013" priority="9274" operator="equal">
      <formula>"none"</formula>
    </cfRule>
  </conditionalFormatting>
  <conditionalFormatting sqref="L116:N116 D116:F116 AG116:AO116 AQ116:AU116 AX116:AZ116 BB116 BG116 BR116 BU116:CC116 CH116:CI116 CN116:CO116">
    <cfRule type="cellIs" dxfId="8012" priority="9275" operator="equal">
      <formula>"N/A"</formula>
    </cfRule>
  </conditionalFormatting>
  <conditionalFormatting sqref="L116:N116 D116:F116 AG116:AO116 AQ116:AU116 AX116:AZ116 BB116 BG116 BR116 BU116:CC116 CH116:CI116 CN116:CO116">
    <cfRule type="cellIs" dxfId="8011" priority="9276" operator="equal">
      <formula>"NR"</formula>
    </cfRule>
  </conditionalFormatting>
  <conditionalFormatting sqref="S116">
    <cfRule type="cellIs" dxfId="8010" priority="9277" operator="equal">
      <formula>"none"</formula>
    </cfRule>
  </conditionalFormatting>
  <conditionalFormatting sqref="S116">
    <cfRule type="cellIs" dxfId="8009" priority="9278" operator="equal">
      <formula>"N/A"</formula>
    </cfRule>
  </conditionalFormatting>
  <conditionalFormatting sqref="S116">
    <cfRule type="cellIs" dxfId="8008" priority="9279" operator="equal">
      <formula>"NR"</formula>
    </cfRule>
  </conditionalFormatting>
  <conditionalFormatting sqref="H116 T116:AD116">
    <cfRule type="cellIs" dxfId="8007" priority="9280" operator="equal">
      <formula>"none"</formula>
    </cfRule>
  </conditionalFormatting>
  <conditionalFormatting sqref="H116 T116:AD116">
    <cfRule type="cellIs" dxfId="8006" priority="9281" operator="equal">
      <formula>"N/A"</formula>
    </cfRule>
  </conditionalFormatting>
  <conditionalFormatting sqref="H116 T116:AD116">
    <cfRule type="cellIs" dxfId="8005" priority="9282" operator="equal">
      <formula>"NR"</formula>
    </cfRule>
  </conditionalFormatting>
  <conditionalFormatting sqref="G116">
    <cfRule type="cellIs" dxfId="8004" priority="9283" operator="equal">
      <formula>"none"</formula>
    </cfRule>
  </conditionalFormatting>
  <conditionalFormatting sqref="G116">
    <cfRule type="cellIs" dxfId="8003" priority="9284" operator="equal">
      <formula>"N/A"</formula>
    </cfRule>
  </conditionalFormatting>
  <conditionalFormatting sqref="G116">
    <cfRule type="cellIs" dxfId="8002" priority="9285" operator="equal">
      <formula>"NR"</formula>
    </cfRule>
  </conditionalFormatting>
  <conditionalFormatting sqref="I116:J116">
    <cfRule type="cellIs" dxfId="8001" priority="9286" operator="equal">
      <formula>"none"</formula>
    </cfRule>
  </conditionalFormatting>
  <conditionalFormatting sqref="I116:J116">
    <cfRule type="cellIs" dxfId="8000" priority="9287" operator="equal">
      <formula>"N/A"</formula>
    </cfRule>
  </conditionalFormatting>
  <conditionalFormatting sqref="I116:J116">
    <cfRule type="cellIs" dxfId="7999" priority="9288" operator="equal">
      <formula>"NR"</formula>
    </cfRule>
  </conditionalFormatting>
  <conditionalFormatting sqref="AE116:AF116">
    <cfRule type="cellIs" dxfId="7998" priority="9289" operator="equal">
      <formula>"none"</formula>
    </cfRule>
  </conditionalFormatting>
  <conditionalFormatting sqref="AE116:AF116">
    <cfRule type="cellIs" dxfId="7997" priority="9290" operator="equal">
      <formula>"N/A"</formula>
    </cfRule>
  </conditionalFormatting>
  <conditionalFormatting sqref="AE116:AF116">
    <cfRule type="cellIs" dxfId="7996" priority="9291" operator="equal">
      <formula>"NR"</formula>
    </cfRule>
  </conditionalFormatting>
  <conditionalFormatting sqref="K116">
    <cfRule type="cellIs" dxfId="7995" priority="9292" operator="equal">
      <formula>"none"</formula>
    </cfRule>
  </conditionalFormatting>
  <conditionalFormatting sqref="K116">
    <cfRule type="cellIs" dxfId="7994" priority="9293" operator="equal">
      <formula>"N/A"</formula>
    </cfRule>
  </conditionalFormatting>
  <conditionalFormatting sqref="K116">
    <cfRule type="cellIs" dxfId="7993" priority="9294" operator="equal">
      <formula>"NR"</formula>
    </cfRule>
  </conditionalFormatting>
  <conditionalFormatting sqref="AP116">
    <cfRule type="cellIs" dxfId="7992" priority="9295" operator="equal">
      <formula>"none"</formula>
    </cfRule>
  </conditionalFormatting>
  <conditionalFormatting sqref="AP116">
    <cfRule type="cellIs" dxfId="7991" priority="9296" operator="equal">
      <formula>"N/A"</formula>
    </cfRule>
  </conditionalFormatting>
  <conditionalFormatting sqref="AP116">
    <cfRule type="cellIs" dxfId="7990" priority="9297" operator="equal">
      <formula>"NR"</formula>
    </cfRule>
  </conditionalFormatting>
  <conditionalFormatting sqref="P116:R116">
    <cfRule type="cellIs" dxfId="7989" priority="9298" operator="equal">
      <formula>"none"</formula>
    </cfRule>
  </conditionalFormatting>
  <conditionalFormatting sqref="P116:R116">
    <cfRule type="cellIs" dxfId="7988" priority="9299" operator="equal">
      <formula>"N/A"</formula>
    </cfRule>
  </conditionalFormatting>
  <conditionalFormatting sqref="P116:R116">
    <cfRule type="cellIs" dxfId="7987" priority="9300" operator="equal">
      <formula>"NR"</formula>
    </cfRule>
  </conditionalFormatting>
  <conditionalFormatting sqref="L117:N117 D117:F117 AG117:AO117 AQ117:AU117 AX117:AZ117 BB117 BG117 BR117 BU117:CC117 CH117:CI117 CN117:CO117">
    <cfRule type="cellIs" dxfId="7986" priority="9301" operator="equal">
      <formula>"none"</formula>
    </cfRule>
  </conditionalFormatting>
  <conditionalFormatting sqref="L117:N117 D117:F117 AG117:AO117 AQ117:AU117 AX117:AZ117 BB117 BG117 BR117 BU117:CC117 CH117:CI117 CN117:CO117">
    <cfRule type="cellIs" dxfId="7985" priority="9302" operator="equal">
      <formula>"N/A"</formula>
    </cfRule>
  </conditionalFormatting>
  <conditionalFormatting sqref="L117:N117 D117:F117 AG117:AO117 AQ117:AU117 AX117:AZ117 BB117 BG117 BR117 BU117:CC117 CH117:CI117 CN117:CO117">
    <cfRule type="cellIs" dxfId="7984" priority="9303" operator="equal">
      <formula>"NR"</formula>
    </cfRule>
  </conditionalFormatting>
  <conditionalFormatting sqref="S117">
    <cfRule type="cellIs" dxfId="7983" priority="9304" operator="equal">
      <formula>"none"</formula>
    </cfRule>
  </conditionalFormatting>
  <conditionalFormatting sqref="S117">
    <cfRule type="cellIs" dxfId="7982" priority="9305" operator="equal">
      <formula>"N/A"</formula>
    </cfRule>
  </conditionalFormatting>
  <conditionalFormatting sqref="S117">
    <cfRule type="cellIs" dxfId="7981" priority="9306" operator="equal">
      <formula>"NR"</formula>
    </cfRule>
  </conditionalFormatting>
  <conditionalFormatting sqref="H117 T117:AD117">
    <cfRule type="cellIs" dxfId="7980" priority="9307" operator="equal">
      <formula>"none"</formula>
    </cfRule>
  </conditionalFormatting>
  <conditionalFormatting sqref="H117 T117:AD117">
    <cfRule type="cellIs" dxfId="7979" priority="9308" operator="equal">
      <formula>"N/A"</formula>
    </cfRule>
  </conditionalFormatting>
  <conditionalFormatting sqref="H117 T117:AD117">
    <cfRule type="cellIs" dxfId="7978" priority="9309" operator="equal">
      <formula>"NR"</formula>
    </cfRule>
  </conditionalFormatting>
  <conditionalFormatting sqref="G117">
    <cfRule type="cellIs" dxfId="7977" priority="9310" operator="equal">
      <formula>"none"</formula>
    </cfRule>
  </conditionalFormatting>
  <conditionalFormatting sqref="G117">
    <cfRule type="cellIs" dxfId="7976" priority="9311" operator="equal">
      <formula>"N/A"</formula>
    </cfRule>
  </conditionalFormatting>
  <conditionalFormatting sqref="G117">
    <cfRule type="cellIs" dxfId="7975" priority="9312" operator="equal">
      <formula>"NR"</formula>
    </cfRule>
  </conditionalFormatting>
  <conditionalFormatting sqref="I117:J117">
    <cfRule type="cellIs" dxfId="7974" priority="9313" operator="equal">
      <formula>"none"</formula>
    </cfRule>
  </conditionalFormatting>
  <conditionalFormatting sqref="I117:J117">
    <cfRule type="cellIs" dxfId="7973" priority="9314" operator="equal">
      <formula>"N/A"</formula>
    </cfRule>
  </conditionalFormatting>
  <conditionalFormatting sqref="I117:J117">
    <cfRule type="cellIs" dxfId="7972" priority="9315" operator="equal">
      <formula>"NR"</formula>
    </cfRule>
  </conditionalFormatting>
  <conditionalFormatting sqref="AE117:AF117">
    <cfRule type="cellIs" dxfId="7971" priority="9316" operator="equal">
      <formula>"none"</formula>
    </cfRule>
  </conditionalFormatting>
  <conditionalFormatting sqref="AE117:AF117">
    <cfRule type="cellIs" dxfId="7970" priority="9317" operator="equal">
      <formula>"N/A"</formula>
    </cfRule>
  </conditionalFormatting>
  <conditionalFormatting sqref="AE117:AF117">
    <cfRule type="cellIs" dxfId="7969" priority="9318" operator="equal">
      <formula>"NR"</formula>
    </cfRule>
  </conditionalFormatting>
  <conditionalFormatting sqref="K117">
    <cfRule type="cellIs" dxfId="7968" priority="9319" operator="equal">
      <formula>"none"</formula>
    </cfRule>
  </conditionalFormatting>
  <conditionalFormatting sqref="K117">
    <cfRule type="cellIs" dxfId="7967" priority="9320" operator="equal">
      <formula>"N/A"</formula>
    </cfRule>
  </conditionalFormatting>
  <conditionalFormatting sqref="K117">
    <cfRule type="cellIs" dxfId="7966" priority="9321" operator="equal">
      <formula>"NR"</formula>
    </cfRule>
  </conditionalFormatting>
  <conditionalFormatting sqref="AP117">
    <cfRule type="cellIs" dxfId="7965" priority="9322" operator="equal">
      <formula>"none"</formula>
    </cfRule>
  </conditionalFormatting>
  <conditionalFormatting sqref="AP117">
    <cfRule type="cellIs" dxfId="7964" priority="9323" operator="equal">
      <formula>"N/A"</formula>
    </cfRule>
  </conditionalFormatting>
  <conditionalFormatting sqref="AP117">
    <cfRule type="cellIs" dxfId="7963" priority="9324" operator="equal">
      <formula>"NR"</formula>
    </cfRule>
  </conditionalFormatting>
  <conditionalFormatting sqref="P117:R117">
    <cfRule type="cellIs" dxfId="7962" priority="9325" operator="equal">
      <formula>"none"</formula>
    </cfRule>
  </conditionalFormatting>
  <conditionalFormatting sqref="P117:R117">
    <cfRule type="cellIs" dxfId="7961" priority="9326" operator="equal">
      <formula>"N/A"</formula>
    </cfRule>
  </conditionalFormatting>
  <conditionalFormatting sqref="P117:R117">
    <cfRule type="cellIs" dxfId="7960" priority="9327" operator="equal">
      <formula>"NR"</formula>
    </cfRule>
  </conditionalFormatting>
  <conditionalFormatting sqref="L118:N118 D118:F118 AG118:AO118 AQ118:AU118 AX118:AZ118 BB118 BG118 BR118 BU118:CC118 CH118:CI118 CN118:CO118">
    <cfRule type="cellIs" dxfId="7959" priority="9328" operator="equal">
      <formula>"none"</formula>
    </cfRule>
  </conditionalFormatting>
  <conditionalFormatting sqref="L118:N118 D118:F118 AG118:AO118 AQ118:AU118 AX118:AZ118 BB118 BG118 BR118 BU118:CC118 CH118:CI118 CN118:CO118">
    <cfRule type="cellIs" dxfId="7958" priority="9329" operator="equal">
      <formula>"N/A"</formula>
    </cfRule>
  </conditionalFormatting>
  <conditionalFormatting sqref="L118:N118 D118:F118 AG118:AO118 AQ118:AU118 AX118:AZ118 BB118 BG118 BR118 BU118:CC118 CH118:CI118 CN118:CO118">
    <cfRule type="cellIs" dxfId="7957" priority="9330" operator="equal">
      <formula>"NR"</formula>
    </cfRule>
  </conditionalFormatting>
  <conditionalFormatting sqref="S118">
    <cfRule type="cellIs" dxfId="7956" priority="9331" operator="equal">
      <formula>"none"</formula>
    </cfRule>
  </conditionalFormatting>
  <conditionalFormatting sqref="S118">
    <cfRule type="cellIs" dxfId="7955" priority="9332" operator="equal">
      <formula>"N/A"</formula>
    </cfRule>
  </conditionalFormatting>
  <conditionalFormatting sqref="S118">
    <cfRule type="cellIs" dxfId="7954" priority="9333" operator="equal">
      <formula>"NR"</formula>
    </cfRule>
  </conditionalFormatting>
  <conditionalFormatting sqref="H118 T118:AD118">
    <cfRule type="cellIs" dxfId="7953" priority="9334" operator="equal">
      <formula>"none"</formula>
    </cfRule>
  </conditionalFormatting>
  <conditionalFormatting sqref="H118 T118:AD118">
    <cfRule type="cellIs" dxfId="7952" priority="9335" operator="equal">
      <formula>"N/A"</formula>
    </cfRule>
  </conditionalFormatting>
  <conditionalFormatting sqref="H118 T118:AD118">
    <cfRule type="cellIs" dxfId="7951" priority="9336" operator="equal">
      <formula>"NR"</formula>
    </cfRule>
  </conditionalFormatting>
  <conditionalFormatting sqref="G118">
    <cfRule type="cellIs" dxfId="7950" priority="9337" operator="equal">
      <formula>"none"</formula>
    </cfRule>
  </conditionalFormatting>
  <conditionalFormatting sqref="G118">
    <cfRule type="cellIs" dxfId="7949" priority="9338" operator="equal">
      <formula>"N/A"</formula>
    </cfRule>
  </conditionalFormatting>
  <conditionalFormatting sqref="G118">
    <cfRule type="cellIs" dxfId="7948" priority="9339" operator="equal">
      <formula>"NR"</formula>
    </cfRule>
  </conditionalFormatting>
  <conditionalFormatting sqref="I118:J118">
    <cfRule type="cellIs" dxfId="7947" priority="9340" operator="equal">
      <formula>"none"</formula>
    </cfRule>
  </conditionalFormatting>
  <conditionalFormatting sqref="I118:J118">
    <cfRule type="cellIs" dxfId="7946" priority="9341" operator="equal">
      <formula>"N/A"</formula>
    </cfRule>
  </conditionalFormatting>
  <conditionalFormatting sqref="I118:J118">
    <cfRule type="cellIs" dxfId="7945" priority="9342" operator="equal">
      <formula>"NR"</formula>
    </cfRule>
  </conditionalFormatting>
  <conditionalFormatting sqref="AE118:AF118">
    <cfRule type="cellIs" dxfId="7944" priority="9343" operator="equal">
      <formula>"none"</formula>
    </cfRule>
  </conditionalFormatting>
  <conditionalFormatting sqref="AE118:AF118">
    <cfRule type="cellIs" dxfId="7943" priority="9344" operator="equal">
      <formula>"N/A"</formula>
    </cfRule>
  </conditionalFormatting>
  <conditionalFormatting sqref="AE118:AF118">
    <cfRule type="cellIs" dxfId="7942" priority="9345" operator="equal">
      <formula>"NR"</formula>
    </cfRule>
  </conditionalFormatting>
  <conditionalFormatting sqref="K118">
    <cfRule type="cellIs" dxfId="7941" priority="9346" operator="equal">
      <formula>"none"</formula>
    </cfRule>
  </conditionalFormatting>
  <conditionalFormatting sqref="K118">
    <cfRule type="cellIs" dxfId="7940" priority="9347" operator="equal">
      <formula>"N/A"</formula>
    </cfRule>
  </conditionalFormatting>
  <conditionalFormatting sqref="K118">
    <cfRule type="cellIs" dxfId="7939" priority="9348" operator="equal">
      <formula>"NR"</formula>
    </cfRule>
  </conditionalFormatting>
  <conditionalFormatting sqref="AP118">
    <cfRule type="cellIs" dxfId="7938" priority="9349" operator="equal">
      <formula>"none"</formula>
    </cfRule>
  </conditionalFormatting>
  <conditionalFormatting sqref="AP118">
    <cfRule type="cellIs" dxfId="7937" priority="9350" operator="equal">
      <formula>"N/A"</formula>
    </cfRule>
  </conditionalFormatting>
  <conditionalFormatting sqref="AP118">
    <cfRule type="cellIs" dxfId="7936" priority="9351" operator="equal">
      <formula>"NR"</formula>
    </cfRule>
  </conditionalFormatting>
  <conditionalFormatting sqref="P118:R118">
    <cfRule type="cellIs" dxfId="7935" priority="9352" operator="equal">
      <formula>"none"</formula>
    </cfRule>
  </conditionalFormatting>
  <conditionalFormatting sqref="P118:R118">
    <cfRule type="cellIs" dxfId="7934" priority="9353" operator="equal">
      <formula>"N/A"</formula>
    </cfRule>
  </conditionalFormatting>
  <conditionalFormatting sqref="P118:R118">
    <cfRule type="cellIs" dxfId="7933" priority="9354" operator="equal">
      <formula>"NR"</formula>
    </cfRule>
  </conditionalFormatting>
  <conditionalFormatting sqref="L119:N119 D119:F119 AG119:AO119 AQ119:AU119 AX119:AZ119 BB119 BG119 BR119 BU119:CC119 CH119:CI119 CN119:CO119">
    <cfRule type="cellIs" dxfId="7932" priority="9355" operator="equal">
      <formula>"none"</formula>
    </cfRule>
  </conditionalFormatting>
  <conditionalFormatting sqref="L119:N119 D119:F119 AG119:AO119 AQ119:AU119 AX119:AZ119 BB119 BG119 BR119 BU119:CC119 CH119:CI119 CN119:CO119">
    <cfRule type="cellIs" dxfId="7931" priority="9356" operator="equal">
      <formula>"N/A"</formula>
    </cfRule>
  </conditionalFormatting>
  <conditionalFormatting sqref="L119:N119 D119:F119 AG119:AO119 AQ119:AU119 AX119:AZ119 BB119 BG119 BR119 BU119:CC119 CH119:CI119 CN119:CO119">
    <cfRule type="cellIs" dxfId="7930" priority="9357" operator="equal">
      <formula>"NR"</formula>
    </cfRule>
  </conditionalFormatting>
  <conditionalFormatting sqref="S119">
    <cfRule type="cellIs" dxfId="7929" priority="9358" operator="equal">
      <formula>"none"</formula>
    </cfRule>
  </conditionalFormatting>
  <conditionalFormatting sqref="S119">
    <cfRule type="cellIs" dxfId="7928" priority="9359" operator="equal">
      <formula>"N/A"</formula>
    </cfRule>
  </conditionalFormatting>
  <conditionalFormatting sqref="S119">
    <cfRule type="cellIs" dxfId="7927" priority="9360" operator="equal">
      <formula>"NR"</formula>
    </cfRule>
  </conditionalFormatting>
  <conditionalFormatting sqref="H119 T119:AD119">
    <cfRule type="cellIs" dxfId="7926" priority="9361" operator="equal">
      <formula>"none"</formula>
    </cfRule>
  </conditionalFormatting>
  <conditionalFormatting sqref="H119 T119:AD119">
    <cfRule type="cellIs" dxfId="7925" priority="9362" operator="equal">
      <formula>"N/A"</formula>
    </cfRule>
  </conditionalFormatting>
  <conditionalFormatting sqref="H119 T119:AD119">
    <cfRule type="cellIs" dxfId="7924" priority="9363" operator="equal">
      <formula>"NR"</formula>
    </cfRule>
  </conditionalFormatting>
  <conditionalFormatting sqref="G119">
    <cfRule type="cellIs" dxfId="7923" priority="9364" operator="equal">
      <formula>"none"</formula>
    </cfRule>
  </conditionalFormatting>
  <conditionalFormatting sqref="G119">
    <cfRule type="cellIs" dxfId="7922" priority="9365" operator="equal">
      <formula>"N/A"</formula>
    </cfRule>
  </conditionalFormatting>
  <conditionalFormatting sqref="G119">
    <cfRule type="cellIs" dxfId="7921" priority="9366" operator="equal">
      <formula>"NR"</formula>
    </cfRule>
  </conditionalFormatting>
  <conditionalFormatting sqref="I119:J119">
    <cfRule type="cellIs" dxfId="7920" priority="9367" operator="equal">
      <formula>"none"</formula>
    </cfRule>
  </conditionalFormatting>
  <conditionalFormatting sqref="I119:J119">
    <cfRule type="cellIs" dxfId="7919" priority="9368" operator="equal">
      <formula>"N/A"</formula>
    </cfRule>
  </conditionalFormatting>
  <conditionalFormatting sqref="I119:J119">
    <cfRule type="cellIs" dxfId="7918" priority="9369" operator="equal">
      <formula>"NR"</formula>
    </cfRule>
  </conditionalFormatting>
  <conditionalFormatting sqref="AE119:AF119">
    <cfRule type="cellIs" dxfId="7917" priority="9370" operator="equal">
      <formula>"none"</formula>
    </cfRule>
  </conditionalFormatting>
  <conditionalFormatting sqref="AE119:AF119">
    <cfRule type="cellIs" dxfId="7916" priority="9371" operator="equal">
      <formula>"N/A"</formula>
    </cfRule>
  </conditionalFormatting>
  <conditionalFormatting sqref="AE119:AF119">
    <cfRule type="cellIs" dxfId="7915" priority="9372" operator="equal">
      <formula>"NR"</formula>
    </cfRule>
  </conditionalFormatting>
  <conditionalFormatting sqref="K119">
    <cfRule type="cellIs" dxfId="7914" priority="9373" operator="equal">
      <formula>"none"</formula>
    </cfRule>
  </conditionalFormatting>
  <conditionalFormatting sqref="K119">
    <cfRule type="cellIs" dxfId="7913" priority="9374" operator="equal">
      <formula>"N/A"</formula>
    </cfRule>
  </conditionalFormatting>
  <conditionalFormatting sqref="K119">
    <cfRule type="cellIs" dxfId="7912" priority="9375" operator="equal">
      <formula>"NR"</formula>
    </cfRule>
  </conditionalFormatting>
  <conditionalFormatting sqref="AP119">
    <cfRule type="cellIs" dxfId="7911" priority="9376" operator="equal">
      <formula>"none"</formula>
    </cfRule>
  </conditionalFormatting>
  <conditionalFormatting sqref="AP119">
    <cfRule type="cellIs" dxfId="7910" priority="9377" operator="equal">
      <formula>"N/A"</formula>
    </cfRule>
  </conditionalFormatting>
  <conditionalFormatting sqref="AP119">
    <cfRule type="cellIs" dxfId="7909" priority="9378" operator="equal">
      <formula>"NR"</formula>
    </cfRule>
  </conditionalFormatting>
  <conditionalFormatting sqref="P119:R119">
    <cfRule type="cellIs" dxfId="7908" priority="9379" operator="equal">
      <formula>"none"</formula>
    </cfRule>
  </conditionalFormatting>
  <conditionalFormatting sqref="P119:R119">
    <cfRule type="cellIs" dxfId="7907" priority="9380" operator="equal">
      <formula>"N/A"</formula>
    </cfRule>
  </conditionalFormatting>
  <conditionalFormatting sqref="P119:R119">
    <cfRule type="cellIs" dxfId="7906" priority="9381" operator="equal">
      <formula>"NR"</formula>
    </cfRule>
  </conditionalFormatting>
  <conditionalFormatting sqref="L120:N120 D120:F120 AG120:AO120 AQ120:AU120 AX120:AZ120 BB120 BG120 BR120 BU120:CC120 CH120:CI120 CN120:CO120">
    <cfRule type="cellIs" dxfId="7905" priority="9382" operator="equal">
      <formula>"none"</formula>
    </cfRule>
  </conditionalFormatting>
  <conditionalFormatting sqref="L120:N120 D120:F120 AG120:AO120 AQ120:AU120 AX120:AZ120 BB120 BG120 BR120 BU120:CC120 CH120:CI120 CN120:CO120">
    <cfRule type="cellIs" dxfId="7904" priority="9383" operator="equal">
      <formula>"N/A"</formula>
    </cfRule>
  </conditionalFormatting>
  <conditionalFormatting sqref="L120:N120 D120:F120 AG120:AO120 AQ120:AU120 AX120:AZ120 BB120 BG120 BR120 BU120:CC120 CH120:CI120 CN120:CO120">
    <cfRule type="cellIs" dxfId="7903" priority="9384" operator="equal">
      <formula>"NR"</formula>
    </cfRule>
  </conditionalFormatting>
  <conditionalFormatting sqref="S120">
    <cfRule type="cellIs" dxfId="7902" priority="9385" operator="equal">
      <formula>"none"</formula>
    </cfRule>
  </conditionalFormatting>
  <conditionalFormatting sqref="S120">
    <cfRule type="cellIs" dxfId="7901" priority="9386" operator="equal">
      <formula>"N/A"</formula>
    </cfRule>
  </conditionalFormatting>
  <conditionalFormatting sqref="S120">
    <cfRule type="cellIs" dxfId="7900" priority="9387" operator="equal">
      <formula>"NR"</formula>
    </cfRule>
  </conditionalFormatting>
  <conditionalFormatting sqref="H120 T120:AD120">
    <cfRule type="cellIs" dxfId="7899" priority="9388" operator="equal">
      <formula>"none"</formula>
    </cfRule>
  </conditionalFormatting>
  <conditionalFormatting sqref="H120 T120:AD120">
    <cfRule type="cellIs" dxfId="7898" priority="9389" operator="equal">
      <formula>"N/A"</formula>
    </cfRule>
  </conditionalFormatting>
  <conditionalFormatting sqref="H120 T120:AD120">
    <cfRule type="cellIs" dxfId="7897" priority="9390" operator="equal">
      <formula>"NR"</formula>
    </cfRule>
  </conditionalFormatting>
  <conditionalFormatting sqref="G120">
    <cfRule type="cellIs" dxfId="7896" priority="9391" operator="equal">
      <formula>"none"</formula>
    </cfRule>
  </conditionalFormatting>
  <conditionalFormatting sqref="G120">
    <cfRule type="cellIs" dxfId="7895" priority="9392" operator="equal">
      <formula>"N/A"</formula>
    </cfRule>
  </conditionalFormatting>
  <conditionalFormatting sqref="G120">
    <cfRule type="cellIs" dxfId="7894" priority="9393" operator="equal">
      <formula>"NR"</formula>
    </cfRule>
  </conditionalFormatting>
  <conditionalFormatting sqref="I120:J120">
    <cfRule type="cellIs" dxfId="7893" priority="9394" operator="equal">
      <formula>"none"</formula>
    </cfRule>
  </conditionalFormatting>
  <conditionalFormatting sqref="I120:J120">
    <cfRule type="cellIs" dxfId="7892" priority="9395" operator="equal">
      <formula>"N/A"</formula>
    </cfRule>
  </conditionalFormatting>
  <conditionalFormatting sqref="I120:J120">
    <cfRule type="cellIs" dxfId="7891" priority="9396" operator="equal">
      <formula>"NR"</formula>
    </cfRule>
  </conditionalFormatting>
  <conditionalFormatting sqref="AE120:AF120">
    <cfRule type="cellIs" dxfId="7890" priority="9397" operator="equal">
      <formula>"none"</formula>
    </cfRule>
  </conditionalFormatting>
  <conditionalFormatting sqref="AE120:AF120">
    <cfRule type="cellIs" dxfId="7889" priority="9398" operator="equal">
      <formula>"N/A"</formula>
    </cfRule>
  </conditionalFormatting>
  <conditionalFormatting sqref="AE120:AF120">
    <cfRule type="cellIs" dxfId="7888" priority="9399" operator="equal">
      <formula>"NR"</formula>
    </cfRule>
  </conditionalFormatting>
  <conditionalFormatting sqref="K120">
    <cfRule type="cellIs" dxfId="7887" priority="9400" operator="equal">
      <formula>"none"</formula>
    </cfRule>
  </conditionalFormatting>
  <conditionalFormatting sqref="K120">
    <cfRule type="cellIs" dxfId="7886" priority="9401" operator="equal">
      <formula>"N/A"</formula>
    </cfRule>
  </conditionalFormatting>
  <conditionalFormatting sqref="K120">
    <cfRule type="cellIs" dxfId="7885" priority="9402" operator="equal">
      <formula>"NR"</formula>
    </cfRule>
  </conditionalFormatting>
  <conditionalFormatting sqref="AP120">
    <cfRule type="cellIs" dxfId="7884" priority="9403" operator="equal">
      <formula>"none"</formula>
    </cfRule>
  </conditionalFormatting>
  <conditionalFormatting sqref="AP120">
    <cfRule type="cellIs" dxfId="7883" priority="9404" operator="equal">
      <formula>"N/A"</formula>
    </cfRule>
  </conditionalFormatting>
  <conditionalFormatting sqref="AP120">
    <cfRule type="cellIs" dxfId="7882" priority="9405" operator="equal">
      <formula>"NR"</formula>
    </cfRule>
  </conditionalFormatting>
  <conditionalFormatting sqref="P120:R120">
    <cfRule type="cellIs" dxfId="7881" priority="9406" operator="equal">
      <formula>"none"</formula>
    </cfRule>
  </conditionalFormatting>
  <conditionalFormatting sqref="P120:R120">
    <cfRule type="cellIs" dxfId="7880" priority="9407" operator="equal">
      <formula>"N/A"</formula>
    </cfRule>
  </conditionalFormatting>
  <conditionalFormatting sqref="P120:R120">
    <cfRule type="cellIs" dxfId="7879" priority="9408" operator="equal">
      <formula>"NR"</formula>
    </cfRule>
  </conditionalFormatting>
  <conditionalFormatting sqref="L121:N1000 D121:F1000 AG121:AO1000 AQ121:AU1000 AX121:AZ1000 BB121:BB1000 BG121:BG1000 BR121:BR1000 BU121:CC1000 CH121:CI1000 CN121:CO1000">
    <cfRule type="cellIs" dxfId="7878" priority="9409" operator="equal">
      <formula>"none"</formula>
    </cfRule>
  </conditionalFormatting>
  <conditionalFormatting sqref="L121:N1000 D121:F1000 AG121:AO1000 AQ121:AU1000 AX121:AZ1000 BB121:BB1000 BG121:BG1000 BR121:BR1000 BU121:CC1000 CH121:CI1000 CN121:CO1000">
    <cfRule type="cellIs" dxfId="7877" priority="9410" operator="equal">
      <formula>"N/A"</formula>
    </cfRule>
  </conditionalFormatting>
  <conditionalFormatting sqref="L121:N1000 D121:F1000 AG121:AO1000 AQ121:AU1000 AX121:AZ1000 BB121:BB1000 BG121:BG1000 BR121:BR1000 BU121:CC1000 CH121:CI1000 CN121:CO1000">
    <cfRule type="cellIs" dxfId="7876" priority="9411" operator="equal">
      <formula>"NR"</formula>
    </cfRule>
  </conditionalFormatting>
  <conditionalFormatting sqref="S121:S1000">
    <cfRule type="cellIs" dxfId="7875" priority="9412" operator="equal">
      <formula>"none"</formula>
    </cfRule>
  </conditionalFormatting>
  <conditionalFormatting sqref="S121:S1000">
    <cfRule type="cellIs" dxfId="7874" priority="9413" operator="equal">
      <formula>"N/A"</formula>
    </cfRule>
  </conditionalFormatting>
  <conditionalFormatting sqref="S121:S1000">
    <cfRule type="cellIs" dxfId="7873" priority="9414" operator="equal">
      <formula>"NR"</formula>
    </cfRule>
  </conditionalFormatting>
  <conditionalFormatting sqref="H121:H1000 T121:AD1000">
    <cfRule type="cellIs" dxfId="7872" priority="9415" operator="equal">
      <formula>"none"</formula>
    </cfRule>
  </conditionalFormatting>
  <conditionalFormatting sqref="H121:H1000 T121:AD1000">
    <cfRule type="cellIs" dxfId="7871" priority="9416" operator="equal">
      <formula>"N/A"</formula>
    </cfRule>
  </conditionalFormatting>
  <conditionalFormatting sqref="H121:H1000 T121:AD1000">
    <cfRule type="cellIs" dxfId="7870" priority="9417" operator="equal">
      <formula>"NR"</formula>
    </cfRule>
  </conditionalFormatting>
  <conditionalFormatting sqref="G121:G1000">
    <cfRule type="cellIs" dxfId="7869" priority="9418" operator="equal">
      <formula>"none"</formula>
    </cfRule>
  </conditionalFormatting>
  <conditionalFormatting sqref="G121:G1000">
    <cfRule type="cellIs" dxfId="7868" priority="9419" operator="equal">
      <formula>"N/A"</formula>
    </cfRule>
  </conditionalFormatting>
  <conditionalFormatting sqref="G121:G1000">
    <cfRule type="cellIs" dxfId="7867" priority="9420" operator="equal">
      <formula>"NR"</formula>
    </cfRule>
  </conditionalFormatting>
  <conditionalFormatting sqref="I121:J1000">
    <cfRule type="cellIs" dxfId="7866" priority="9421" operator="equal">
      <formula>"none"</formula>
    </cfRule>
  </conditionalFormatting>
  <conditionalFormatting sqref="I121:J1000">
    <cfRule type="cellIs" dxfId="7865" priority="9422" operator="equal">
      <formula>"N/A"</formula>
    </cfRule>
  </conditionalFormatting>
  <conditionalFormatting sqref="I121:J1000">
    <cfRule type="cellIs" dxfId="7864" priority="9423" operator="equal">
      <formula>"NR"</formula>
    </cfRule>
  </conditionalFormatting>
  <conditionalFormatting sqref="AE121:AF1000">
    <cfRule type="cellIs" dxfId="7863" priority="9424" operator="equal">
      <formula>"none"</formula>
    </cfRule>
  </conditionalFormatting>
  <conditionalFormatting sqref="AE121:AF1000">
    <cfRule type="cellIs" dxfId="7862" priority="9425" operator="equal">
      <formula>"N/A"</formula>
    </cfRule>
  </conditionalFormatting>
  <conditionalFormatting sqref="AE121:AF1000">
    <cfRule type="cellIs" dxfId="7861" priority="9426" operator="equal">
      <formula>"NR"</formula>
    </cfRule>
  </conditionalFormatting>
  <conditionalFormatting sqref="K121:K1000">
    <cfRule type="cellIs" dxfId="7860" priority="9427" operator="equal">
      <formula>"none"</formula>
    </cfRule>
  </conditionalFormatting>
  <conditionalFormatting sqref="K121:K1000">
    <cfRule type="cellIs" dxfId="7859" priority="9428" operator="equal">
      <formula>"N/A"</formula>
    </cfRule>
  </conditionalFormatting>
  <conditionalFormatting sqref="K121:K1000">
    <cfRule type="cellIs" dxfId="7858" priority="9429" operator="equal">
      <formula>"NR"</formula>
    </cfRule>
  </conditionalFormatting>
  <conditionalFormatting sqref="AP121:AP1000">
    <cfRule type="cellIs" dxfId="7857" priority="9430" operator="equal">
      <formula>"none"</formula>
    </cfRule>
  </conditionalFormatting>
  <conditionalFormatting sqref="AP121:AP1000">
    <cfRule type="cellIs" dxfId="7856" priority="9431" operator="equal">
      <formula>"N/A"</formula>
    </cfRule>
  </conditionalFormatting>
  <conditionalFormatting sqref="AP121:AP1000">
    <cfRule type="cellIs" dxfId="7855" priority="9432" operator="equal">
      <formula>"NR"</formula>
    </cfRule>
  </conditionalFormatting>
  <conditionalFormatting sqref="P121:R1000">
    <cfRule type="cellIs" dxfId="7854" priority="9433" operator="equal">
      <formula>"none"</formula>
    </cfRule>
  </conditionalFormatting>
  <conditionalFormatting sqref="P121:R1000">
    <cfRule type="cellIs" dxfId="7853" priority="9434" operator="equal">
      <formula>"N/A"</formula>
    </cfRule>
  </conditionalFormatting>
  <conditionalFormatting sqref="P121:R1000">
    <cfRule type="cellIs" dxfId="7852" priority="9435" operator="equal">
      <formula>"NR"</formula>
    </cfRule>
  </conditionalFormatting>
  <conditionalFormatting sqref="L122:N1000 D122:F1000 AG122:AO1000 AQ122:AU1000 AX122:AZ1000 BB122:BB1000 BG122:BG1000 BR122:BR1000 BU122:CC1000 CH122:CI1000 CN122:CO1000">
    <cfRule type="cellIs" dxfId="7851" priority="9436" operator="equal">
      <formula>"none"</formula>
    </cfRule>
  </conditionalFormatting>
  <conditionalFormatting sqref="L122:N1000 D122:F1000 AG122:AO1000 AQ122:AU1000 AX122:AZ1000 BB122:BB1000 BG122:BG1000 BR122:BR1000 BU122:CC1000 CH122:CI1000 CN122:CO1000">
    <cfRule type="cellIs" dxfId="7850" priority="9437" operator="equal">
      <formula>"N/A"</formula>
    </cfRule>
  </conditionalFormatting>
  <conditionalFormatting sqref="L122:N1000 D122:F1000 AG122:AO1000 AQ122:AU1000 AX122:AZ1000 BB122:BB1000 BG122:BG1000 BR122:BR1000 BU122:CC1000 CH122:CI1000 CN122:CO1000">
    <cfRule type="cellIs" dxfId="7849" priority="9438" operator="equal">
      <formula>"NR"</formula>
    </cfRule>
  </conditionalFormatting>
  <conditionalFormatting sqref="S122:S1000">
    <cfRule type="cellIs" dxfId="7848" priority="9439" operator="equal">
      <formula>"none"</formula>
    </cfRule>
  </conditionalFormatting>
  <conditionalFormatting sqref="S122:S1000">
    <cfRule type="cellIs" dxfId="7847" priority="9440" operator="equal">
      <formula>"N/A"</formula>
    </cfRule>
  </conditionalFormatting>
  <conditionalFormatting sqref="S122:S1000">
    <cfRule type="cellIs" dxfId="7846" priority="9441" operator="equal">
      <formula>"NR"</formula>
    </cfRule>
  </conditionalFormatting>
  <conditionalFormatting sqref="H122:H1000 T122:AD1000">
    <cfRule type="cellIs" dxfId="7845" priority="9442" operator="equal">
      <formula>"none"</formula>
    </cfRule>
  </conditionalFormatting>
  <conditionalFormatting sqref="H122:H1000 T122:AD1000">
    <cfRule type="cellIs" dxfId="7844" priority="9443" operator="equal">
      <formula>"N/A"</formula>
    </cfRule>
  </conditionalFormatting>
  <conditionalFormatting sqref="H122:H1000 T122:AD1000">
    <cfRule type="cellIs" dxfId="7843" priority="9444" operator="equal">
      <formula>"NR"</formula>
    </cfRule>
  </conditionalFormatting>
  <conditionalFormatting sqref="G122:G1000">
    <cfRule type="cellIs" dxfId="7842" priority="9445" operator="equal">
      <formula>"none"</formula>
    </cfRule>
  </conditionalFormatting>
  <conditionalFormatting sqref="G122:G1000">
    <cfRule type="cellIs" dxfId="7841" priority="9446" operator="equal">
      <formula>"N/A"</formula>
    </cfRule>
  </conditionalFormatting>
  <conditionalFormatting sqref="G122:G1000">
    <cfRule type="cellIs" dxfId="7840" priority="9447" operator="equal">
      <formula>"NR"</formula>
    </cfRule>
  </conditionalFormatting>
  <conditionalFormatting sqref="I122:J1000">
    <cfRule type="cellIs" dxfId="7839" priority="9448" operator="equal">
      <formula>"none"</formula>
    </cfRule>
  </conditionalFormatting>
  <conditionalFormatting sqref="I122:J1000">
    <cfRule type="cellIs" dxfId="7838" priority="9449" operator="equal">
      <formula>"N/A"</formula>
    </cfRule>
  </conditionalFormatting>
  <conditionalFormatting sqref="I122:J1000">
    <cfRule type="cellIs" dxfId="7837" priority="9450" operator="equal">
      <formula>"NR"</formula>
    </cfRule>
  </conditionalFormatting>
  <conditionalFormatting sqref="AE122:AF1000">
    <cfRule type="cellIs" dxfId="7836" priority="9451" operator="equal">
      <formula>"none"</formula>
    </cfRule>
  </conditionalFormatting>
  <conditionalFormatting sqref="AE122:AF1000">
    <cfRule type="cellIs" dxfId="7835" priority="9452" operator="equal">
      <formula>"N/A"</formula>
    </cfRule>
  </conditionalFormatting>
  <conditionalFormatting sqref="AE122:AF1000">
    <cfRule type="cellIs" dxfId="7834" priority="9453" operator="equal">
      <formula>"NR"</formula>
    </cfRule>
  </conditionalFormatting>
  <conditionalFormatting sqref="K122:K1000">
    <cfRule type="cellIs" dxfId="7833" priority="9454" operator="equal">
      <formula>"none"</formula>
    </cfRule>
  </conditionalFormatting>
  <conditionalFormatting sqref="K122:K1000">
    <cfRule type="cellIs" dxfId="7832" priority="9455" operator="equal">
      <formula>"N/A"</formula>
    </cfRule>
  </conditionalFormatting>
  <conditionalFormatting sqref="K122:K1000">
    <cfRule type="cellIs" dxfId="7831" priority="9456" operator="equal">
      <formula>"NR"</formula>
    </cfRule>
  </conditionalFormatting>
  <conditionalFormatting sqref="AP122:AP1000">
    <cfRule type="cellIs" dxfId="7830" priority="9457" operator="equal">
      <formula>"none"</formula>
    </cfRule>
  </conditionalFormatting>
  <conditionalFormatting sqref="AP122:AP1000">
    <cfRule type="cellIs" dxfId="7829" priority="9458" operator="equal">
      <formula>"N/A"</formula>
    </cfRule>
  </conditionalFormatting>
  <conditionalFormatting sqref="AP122:AP1000">
    <cfRule type="cellIs" dxfId="7828" priority="9459" operator="equal">
      <formula>"NR"</formula>
    </cfRule>
  </conditionalFormatting>
  <conditionalFormatting sqref="P122:R1000">
    <cfRule type="cellIs" dxfId="7827" priority="9460" operator="equal">
      <formula>"none"</formula>
    </cfRule>
  </conditionalFormatting>
  <conditionalFormatting sqref="P122:R1000">
    <cfRule type="cellIs" dxfId="7826" priority="9461" operator="equal">
      <formula>"N/A"</formula>
    </cfRule>
  </conditionalFormatting>
  <conditionalFormatting sqref="P122:R1000">
    <cfRule type="cellIs" dxfId="7825" priority="9462" operator="equal">
      <formula>"NR"</formula>
    </cfRule>
  </conditionalFormatting>
  <conditionalFormatting sqref="L123:N1000 D123:F1000 AG123:AO1000 AQ123:AU1000 AX123:AZ1000 BB123:BB1000 BG123:BG1000 BR123:BR1000 BU123:CC1000 CH123:CI1000 CN123:CO1000">
    <cfRule type="cellIs" dxfId="7824" priority="9463" operator="equal">
      <formula>"none"</formula>
    </cfRule>
  </conditionalFormatting>
  <conditionalFormatting sqref="L123:N1000 D123:F1000 AG123:AO1000 AQ123:AU1000 AX123:AZ1000 BB123:BB1000 BG123:BG1000 BR123:BR1000 BU123:CC1000 CH123:CI1000 CN123:CO1000">
    <cfRule type="cellIs" dxfId="7823" priority="9464" operator="equal">
      <formula>"N/A"</formula>
    </cfRule>
  </conditionalFormatting>
  <conditionalFormatting sqref="L123:N1000 D123:F1000 AG123:AO1000 AQ123:AU1000 AX123:AZ1000 BB123:BB1000 BG123:BG1000 BR123:BR1000 BU123:CC1000 CH123:CI1000 CN123:CO1000">
    <cfRule type="cellIs" dxfId="7822" priority="9465" operator="equal">
      <formula>"NR"</formula>
    </cfRule>
  </conditionalFormatting>
  <conditionalFormatting sqref="S123:S1000">
    <cfRule type="cellIs" dxfId="7821" priority="9466" operator="equal">
      <formula>"none"</formula>
    </cfRule>
  </conditionalFormatting>
  <conditionalFormatting sqref="S123:S1000">
    <cfRule type="cellIs" dxfId="7820" priority="9467" operator="equal">
      <formula>"N/A"</formula>
    </cfRule>
  </conditionalFormatting>
  <conditionalFormatting sqref="S123:S1000">
    <cfRule type="cellIs" dxfId="7819" priority="9468" operator="equal">
      <formula>"NR"</formula>
    </cfRule>
  </conditionalFormatting>
  <conditionalFormatting sqref="H123:H1000 T123:AD1000">
    <cfRule type="cellIs" dxfId="7818" priority="9469" operator="equal">
      <formula>"none"</formula>
    </cfRule>
  </conditionalFormatting>
  <conditionalFormatting sqref="H123:H1000 T123:AD1000">
    <cfRule type="cellIs" dxfId="7817" priority="9470" operator="equal">
      <formula>"N/A"</formula>
    </cfRule>
  </conditionalFormatting>
  <conditionalFormatting sqref="H123:H1000 T123:AD1000">
    <cfRule type="cellIs" dxfId="7816" priority="9471" operator="equal">
      <formula>"NR"</formula>
    </cfRule>
  </conditionalFormatting>
  <conditionalFormatting sqref="G123:G1000">
    <cfRule type="cellIs" dxfId="7815" priority="9472" operator="equal">
      <formula>"none"</formula>
    </cfRule>
  </conditionalFormatting>
  <conditionalFormatting sqref="G123:G1000">
    <cfRule type="cellIs" dxfId="7814" priority="9473" operator="equal">
      <formula>"N/A"</formula>
    </cfRule>
  </conditionalFormatting>
  <conditionalFormatting sqref="G123:G1000">
    <cfRule type="cellIs" dxfId="7813" priority="9474" operator="equal">
      <formula>"NR"</formula>
    </cfRule>
  </conditionalFormatting>
  <conditionalFormatting sqref="I123:J1000">
    <cfRule type="cellIs" dxfId="7812" priority="9475" operator="equal">
      <formula>"none"</formula>
    </cfRule>
  </conditionalFormatting>
  <conditionalFormatting sqref="I123:J1000">
    <cfRule type="cellIs" dxfId="7811" priority="9476" operator="equal">
      <formula>"N/A"</formula>
    </cfRule>
  </conditionalFormatting>
  <conditionalFormatting sqref="I123:J1000">
    <cfRule type="cellIs" dxfId="7810" priority="9477" operator="equal">
      <formula>"NR"</formula>
    </cfRule>
  </conditionalFormatting>
  <conditionalFormatting sqref="AE123:AF1000">
    <cfRule type="cellIs" dxfId="7809" priority="9478" operator="equal">
      <formula>"none"</formula>
    </cfRule>
  </conditionalFormatting>
  <conditionalFormatting sqref="AE123:AF1000">
    <cfRule type="cellIs" dxfId="7808" priority="9479" operator="equal">
      <formula>"N/A"</formula>
    </cfRule>
  </conditionalFormatting>
  <conditionalFormatting sqref="AE123:AF1000">
    <cfRule type="cellIs" dxfId="7807" priority="9480" operator="equal">
      <formula>"NR"</formula>
    </cfRule>
  </conditionalFormatting>
  <conditionalFormatting sqref="K123:K1000">
    <cfRule type="cellIs" dxfId="7806" priority="9481" operator="equal">
      <formula>"none"</formula>
    </cfRule>
  </conditionalFormatting>
  <conditionalFormatting sqref="K123:K1000">
    <cfRule type="cellIs" dxfId="7805" priority="9482" operator="equal">
      <formula>"N/A"</formula>
    </cfRule>
  </conditionalFormatting>
  <conditionalFormatting sqref="K123:K1000">
    <cfRule type="cellIs" dxfId="7804" priority="9483" operator="equal">
      <formula>"NR"</formula>
    </cfRule>
  </conditionalFormatting>
  <conditionalFormatting sqref="AP123:AP1000">
    <cfRule type="cellIs" dxfId="7803" priority="9484" operator="equal">
      <formula>"none"</formula>
    </cfRule>
  </conditionalFormatting>
  <conditionalFormatting sqref="AP123:AP1000">
    <cfRule type="cellIs" dxfId="7802" priority="9485" operator="equal">
      <formula>"N/A"</formula>
    </cfRule>
  </conditionalFormatting>
  <conditionalFormatting sqref="AP123:AP1000">
    <cfRule type="cellIs" dxfId="7801" priority="9486" operator="equal">
      <formula>"NR"</formula>
    </cfRule>
  </conditionalFormatting>
  <conditionalFormatting sqref="P123:R1000">
    <cfRule type="cellIs" dxfId="7800" priority="9487" operator="equal">
      <formula>"none"</formula>
    </cfRule>
  </conditionalFormatting>
  <conditionalFormatting sqref="P123:R1000">
    <cfRule type="cellIs" dxfId="7799" priority="9488" operator="equal">
      <formula>"N/A"</formula>
    </cfRule>
  </conditionalFormatting>
  <conditionalFormatting sqref="P123:R1000">
    <cfRule type="cellIs" dxfId="7798" priority="9489" operator="equal">
      <formula>"NR"</formula>
    </cfRule>
  </conditionalFormatting>
  <conditionalFormatting sqref="M90:N92">
    <cfRule type="cellIs" dxfId="7797" priority="9490" operator="equal">
      <formula>"none"</formula>
    </cfRule>
  </conditionalFormatting>
  <conditionalFormatting sqref="M90:N92">
    <cfRule type="cellIs" dxfId="7796" priority="9491" operator="equal">
      <formula>"N/A"</formula>
    </cfRule>
  </conditionalFormatting>
  <conditionalFormatting sqref="M90:N92">
    <cfRule type="cellIs" dxfId="7795" priority="9492" operator="equal">
      <formula>"NR"</formula>
    </cfRule>
  </conditionalFormatting>
  <conditionalFormatting sqref="Z89:Z92 X89:X92">
    <cfRule type="cellIs" dxfId="7794" priority="9493" operator="equal">
      <formula>"none"</formula>
    </cfRule>
  </conditionalFormatting>
  <conditionalFormatting sqref="Z89:Z92 X89:X92">
    <cfRule type="cellIs" dxfId="7793" priority="9494" operator="equal">
      <formula>"N/A"</formula>
    </cfRule>
  </conditionalFormatting>
  <conditionalFormatting sqref="Z89:Z92 X89:X92">
    <cfRule type="cellIs" dxfId="7792" priority="9495" operator="equal">
      <formula>"NR"</formula>
    </cfRule>
  </conditionalFormatting>
  <conditionalFormatting sqref="Y89:Y92">
    <cfRule type="cellIs" dxfId="7791" priority="9496" operator="equal">
      <formula>"none"</formula>
    </cfRule>
  </conditionalFormatting>
  <conditionalFormatting sqref="Y89:Y92">
    <cfRule type="cellIs" dxfId="7790" priority="9497" operator="equal">
      <formula>"N/A"</formula>
    </cfRule>
  </conditionalFormatting>
  <conditionalFormatting sqref="Y89:Y92">
    <cfRule type="cellIs" dxfId="7789" priority="9498" operator="equal">
      <formula>"NR"</formula>
    </cfRule>
  </conditionalFormatting>
  <conditionalFormatting sqref="W89:W92">
    <cfRule type="cellIs" dxfId="7788" priority="9499" operator="equal">
      <formula>"none"</formula>
    </cfRule>
  </conditionalFormatting>
  <conditionalFormatting sqref="W89:W92">
    <cfRule type="cellIs" dxfId="7787" priority="9500" operator="equal">
      <formula>"N/A"</formula>
    </cfRule>
  </conditionalFormatting>
  <conditionalFormatting sqref="W89:W92">
    <cfRule type="cellIs" dxfId="7786" priority="9501" operator="equal">
      <formula>"NR"</formula>
    </cfRule>
  </conditionalFormatting>
  <conditionalFormatting sqref="FR89:FR92">
    <cfRule type="cellIs" dxfId="7785" priority="9502" operator="equal">
      <formula>"none"</formula>
    </cfRule>
  </conditionalFormatting>
  <conditionalFormatting sqref="FR89:FR92">
    <cfRule type="cellIs" dxfId="7784" priority="9503" operator="equal">
      <formula>"N/A"</formula>
    </cfRule>
  </conditionalFormatting>
  <conditionalFormatting sqref="FR89:FR92">
    <cfRule type="cellIs" dxfId="7783" priority="9504" operator="equal">
      <formula>"NR"</formula>
    </cfRule>
  </conditionalFormatting>
  <conditionalFormatting sqref="DZ45">
    <cfRule type="cellIs" dxfId="7782" priority="9505" operator="equal">
      <formula>"none"</formula>
    </cfRule>
  </conditionalFormatting>
  <conditionalFormatting sqref="DZ45">
    <cfRule type="cellIs" dxfId="7781" priority="9506" operator="equal">
      <formula>"N/A"</formula>
    </cfRule>
  </conditionalFormatting>
  <conditionalFormatting sqref="DZ45">
    <cfRule type="cellIs" dxfId="7780" priority="9507" operator="equal">
      <formula>"NR"</formula>
    </cfRule>
  </conditionalFormatting>
  <conditionalFormatting sqref="DZ44">
    <cfRule type="cellIs" dxfId="7779" priority="9508" operator="equal">
      <formula>"none"</formula>
    </cfRule>
  </conditionalFormatting>
  <conditionalFormatting sqref="DZ44">
    <cfRule type="cellIs" dxfId="7778" priority="9509" operator="equal">
      <formula>"N/A"</formula>
    </cfRule>
  </conditionalFormatting>
  <conditionalFormatting sqref="DZ44">
    <cfRule type="cellIs" dxfId="7777" priority="9510" operator="equal">
      <formula>"NR"</formula>
    </cfRule>
  </conditionalFormatting>
  <conditionalFormatting sqref="DZ43">
    <cfRule type="cellIs" dxfId="7776" priority="9511" operator="equal">
      <formula>"none"</formula>
    </cfRule>
  </conditionalFormatting>
  <conditionalFormatting sqref="DZ43">
    <cfRule type="cellIs" dxfId="7775" priority="9512" operator="equal">
      <formula>"N/A"</formula>
    </cfRule>
  </conditionalFormatting>
  <conditionalFormatting sqref="DZ43">
    <cfRule type="cellIs" dxfId="7774" priority="9513" operator="equal">
      <formula>"NR"</formula>
    </cfRule>
  </conditionalFormatting>
  <conditionalFormatting sqref="DZ41">
    <cfRule type="cellIs" dxfId="7773" priority="9514" operator="equal">
      <formula>"none"</formula>
    </cfRule>
  </conditionalFormatting>
  <conditionalFormatting sqref="DZ41">
    <cfRule type="cellIs" dxfId="7772" priority="9515" operator="equal">
      <formula>"N/A"</formula>
    </cfRule>
  </conditionalFormatting>
  <conditionalFormatting sqref="DZ41">
    <cfRule type="cellIs" dxfId="7771" priority="9516" operator="equal">
      <formula>"NR"</formula>
    </cfRule>
  </conditionalFormatting>
  <conditionalFormatting sqref="DZ38">
    <cfRule type="cellIs" dxfId="7770" priority="9517" operator="equal">
      <formula>"none"</formula>
    </cfRule>
  </conditionalFormatting>
  <conditionalFormatting sqref="DZ38">
    <cfRule type="cellIs" dxfId="7769" priority="9518" operator="equal">
      <formula>"N/A"</formula>
    </cfRule>
  </conditionalFormatting>
  <conditionalFormatting sqref="DZ38">
    <cfRule type="cellIs" dxfId="7768" priority="9519" operator="equal">
      <formula>"NR"</formula>
    </cfRule>
  </conditionalFormatting>
  <conditionalFormatting sqref="DZ37">
    <cfRule type="cellIs" dxfId="7767" priority="9520" operator="equal">
      <formula>"none"</formula>
    </cfRule>
  </conditionalFormatting>
  <conditionalFormatting sqref="DZ37">
    <cfRule type="cellIs" dxfId="7766" priority="9521" operator="equal">
      <formula>"N/A"</formula>
    </cfRule>
  </conditionalFormatting>
  <conditionalFormatting sqref="DZ37">
    <cfRule type="cellIs" dxfId="7765" priority="9522" operator="equal">
      <formula>"NR"</formula>
    </cfRule>
  </conditionalFormatting>
  <conditionalFormatting sqref="DZ36">
    <cfRule type="cellIs" dxfId="7764" priority="9523" operator="equal">
      <formula>"none"</formula>
    </cfRule>
  </conditionalFormatting>
  <conditionalFormatting sqref="DZ36">
    <cfRule type="cellIs" dxfId="7763" priority="9524" operator="equal">
      <formula>"N/A"</formula>
    </cfRule>
  </conditionalFormatting>
  <conditionalFormatting sqref="DZ36">
    <cfRule type="cellIs" dxfId="7762" priority="9525" operator="equal">
      <formula>"NR"</formula>
    </cfRule>
  </conditionalFormatting>
  <conditionalFormatting sqref="DZ35">
    <cfRule type="cellIs" dxfId="7761" priority="9526" operator="equal">
      <formula>"none"</formula>
    </cfRule>
  </conditionalFormatting>
  <conditionalFormatting sqref="DZ35">
    <cfRule type="cellIs" dxfId="7760" priority="9527" operator="equal">
      <formula>"N/A"</formula>
    </cfRule>
  </conditionalFormatting>
  <conditionalFormatting sqref="DZ35">
    <cfRule type="cellIs" dxfId="7759" priority="9528" operator="equal">
      <formula>"NR"</formula>
    </cfRule>
  </conditionalFormatting>
  <conditionalFormatting sqref="DZ34">
    <cfRule type="cellIs" dxfId="7758" priority="9529" operator="equal">
      <formula>"none"</formula>
    </cfRule>
  </conditionalFormatting>
  <conditionalFormatting sqref="DZ34">
    <cfRule type="cellIs" dxfId="7757" priority="9530" operator="equal">
      <formula>"N/A"</formula>
    </cfRule>
  </conditionalFormatting>
  <conditionalFormatting sqref="DZ34">
    <cfRule type="cellIs" dxfId="7756" priority="9531" operator="equal">
      <formula>"NR"</formula>
    </cfRule>
  </conditionalFormatting>
  <conditionalFormatting sqref="DZ33">
    <cfRule type="cellIs" dxfId="7755" priority="9532" operator="equal">
      <formula>"none"</formula>
    </cfRule>
  </conditionalFormatting>
  <conditionalFormatting sqref="DZ33">
    <cfRule type="cellIs" dxfId="7754" priority="9533" operator="equal">
      <formula>"N/A"</formula>
    </cfRule>
  </conditionalFormatting>
  <conditionalFormatting sqref="DZ33">
    <cfRule type="cellIs" dxfId="7753" priority="9534" operator="equal">
      <formula>"NR"</formula>
    </cfRule>
  </conditionalFormatting>
  <conditionalFormatting sqref="DZ32">
    <cfRule type="cellIs" dxfId="7752" priority="9535" operator="equal">
      <formula>"none"</formula>
    </cfRule>
  </conditionalFormatting>
  <conditionalFormatting sqref="DZ32">
    <cfRule type="cellIs" dxfId="7751" priority="9536" operator="equal">
      <formula>"N/A"</formula>
    </cfRule>
  </conditionalFormatting>
  <conditionalFormatting sqref="DZ32">
    <cfRule type="cellIs" dxfId="7750" priority="9537" operator="equal">
      <formula>"NR"</formula>
    </cfRule>
  </conditionalFormatting>
  <conditionalFormatting sqref="DZ31">
    <cfRule type="cellIs" dxfId="7749" priority="9538" operator="equal">
      <formula>"none"</formula>
    </cfRule>
  </conditionalFormatting>
  <conditionalFormatting sqref="DZ31">
    <cfRule type="cellIs" dxfId="7748" priority="9539" operator="equal">
      <formula>"N/A"</formula>
    </cfRule>
  </conditionalFormatting>
  <conditionalFormatting sqref="DZ31">
    <cfRule type="cellIs" dxfId="7747" priority="9540" operator="equal">
      <formula>"NR"</formula>
    </cfRule>
  </conditionalFormatting>
  <conditionalFormatting sqref="DZ19:DZ22">
    <cfRule type="cellIs" dxfId="7746" priority="9541" operator="equal">
      <formula>"none"</formula>
    </cfRule>
  </conditionalFormatting>
  <conditionalFormatting sqref="DZ19:DZ22">
    <cfRule type="cellIs" dxfId="7745" priority="9542" operator="equal">
      <formula>"N/A"</formula>
    </cfRule>
  </conditionalFormatting>
  <conditionalFormatting sqref="DZ19:DZ22">
    <cfRule type="cellIs" dxfId="7744" priority="9543" operator="equal">
      <formula>"NR"</formula>
    </cfRule>
  </conditionalFormatting>
  <conditionalFormatting sqref="DZ30">
    <cfRule type="cellIs" dxfId="7743" priority="9544" operator="equal">
      <formula>"none"</formula>
    </cfRule>
  </conditionalFormatting>
  <conditionalFormatting sqref="DZ30">
    <cfRule type="cellIs" dxfId="7742" priority="9545" operator="equal">
      <formula>"N/A"</formula>
    </cfRule>
  </conditionalFormatting>
  <conditionalFormatting sqref="DZ30">
    <cfRule type="cellIs" dxfId="7741" priority="9546" operator="equal">
      <formula>"NR"</formula>
    </cfRule>
  </conditionalFormatting>
  <conditionalFormatting sqref="DZ29">
    <cfRule type="cellIs" dxfId="7740" priority="9547" operator="equal">
      <formula>"none"</formula>
    </cfRule>
  </conditionalFormatting>
  <conditionalFormatting sqref="DZ29">
    <cfRule type="cellIs" dxfId="7739" priority="9548" operator="equal">
      <formula>"N/A"</formula>
    </cfRule>
  </conditionalFormatting>
  <conditionalFormatting sqref="DZ29">
    <cfRule type="cellIs" dxfId="7738" priority="9549" operator="equal">
      <formula>"NR"</formula>
    </cfRule>
  </conditionalFormatting>
  <conditionalFormatting sqref="DZ28">
    <cfRule type="cellIs" dxfId="7737" priority="9550" operator="equal">
      <formula>"none"</formula>
    </cfRule>
  </conditionalFormatting>
  <conditionalFormatting sqref="DZ28">
    <cfRule type="cellIs" dxfId="7736" priority="9551" operator="equal">
      <formula>"N/A"</formula>
    </cfRule>
  </conditionalFormatting>
  <conditionalFormatting sqref="DZ28">
    <cfRule type="cellIs" dxfId="7735" priority="9552" operator="equal">
      <formula>"NR"</formula>
    </cfRule>
  </conditionalFormatting>
  <conditionalFormatting sqref="DZ27">
    <cfRule type="cellIs" dxfId="7734" priority="9553" operator="equal">
      <formula>"none"</formula>
    </cfRule>
  </conditionalFormatting>
  <conditionalFormatting sqref="DZ27">
    <cfRule type="cellIs" dxfId="7733" priority="9554" operator="equal">
      <formula>"N/A"</formula>
    </cfRule>
  </conditionalFormatting>
  <conditionalFormatting sqref="DZ27">
    <cfRule type="cellIs" dxfId="7732" priority="9555" operator="equal">
      <formula>"NR"</formula>
    </cfRule>
  </conditionalFormatting>
  <conditionalFormatting sqref="DZ24:DZ26">
    <cfRule type="cellIs" dxfId="7731" priority="9556" operator="equal">
      <formula>"none"</formula>
    </cfRule>
  </conditionalFormatting>
  <conditionalFormatting sqref="DZ24:DZ26">
    <cfRule type="cellIs" dxfId="7730" priority="9557" operator="equal">
      <formula>"N/A"</formula>
    </cfRule>
  </conditionalFormatting>
  <conditionalFormatting sqref="DZ24:DZ26">
    <cfRule type="cellIs" dxfId="7729" priority="9558" operator="equal">
      <formula>"NR"</formula>
    </cfRule>
  </conditionalFormatting>
  <conditionalFormatting sqref="EV35:EY37 EV113:EY113 EV39:EY39 EV47:EY65 EV1:EY1 EV67:EY67 EV89:EY93 EV77:EY83 EV115:EY1000 EW28 EW20:EW24 EY19:EY24 EY28 EV29:EW34">
    <cfRule type="cellIs" dxfId="7728" priority="9559" operator="equal">
      <formula>"none"</formula>
    </cfRule>
  </conditionalFormatting>
  <conditionalFormatting sqref="EV35:EY37 EV113:EY113 EV39:EY39 EV47:EY65 EV1:EY1 EV67:EY67 EV89:EY93 EV77:EY83 EV115:EY1000 EW28 EW20:EW24 EY19:EY24 EY28 EV29:EW34">
    <cfRule type="cellIs" dxfId="7727" priority="9560" operator="equal">
      <formula>"N/A"</formula>
    </cfRule>
  </conditionalFormatting>
  <conditionalFormatting sqref="EV35:EY37 EV113:EY113 EV39:EY39 EV47:EY65 EV1:EY1 EV67:EY67 EV89:EY93 EV77:EY83 EV115:EY1000 EW28 EW20:EW24 EY19:EY24 EY28 EV29:EW34">
    <cfRule type="cellIs" dxfId="7726" priority="9561" operator="equal">
      <formula>"NR"</formula>
    </cfRule>
  </conditionalFormatting>
  <conditionalFormatting sqref="EY26">
    <cfRule type="cellIs" dxfId="7725" priority="9562" operator="equal">
      <formula>"none"</formula>
    </cfRule>
  </conditionalFormatting>
  <conditionalFormatting sqref="EY26">
    <cfRule type="cellIs" dxfId="7724" priority="9563" operator="equal">
      <formula>"N/A"</formula>
    </cfRule>
  </conditionalFormatting>
  <conditionalFormatting sqref="EY26">
    <cfRule type="cellIs" dxfId="7723" priority="9564" operator="equal">
      <formula>"NR"</formula>
    </cfRule>
  </conditionalFormatting>
  <conditionalFormatting sqref="EV124:EY1000">
    <cfRule type="cellIs" dxfId="7722" priority="9565" operator="equal">
      <formula>"none"</formula>
    </cfRule>
  </conditionalFormatting>
  <conditionalFormatting sqref="EV124:EY1000">
    <cfRule type="cellIs" dxfId="7721" priority="9566" operator="equal">
      <formula>"N/A"</formula>
    </cfRule>
  </conditionalFormatting>
  <conditionalFormatting sqref="EV124:EY1000">
    <cfRule type="cellIs" dxfId="7720" priority="9567" operator="equal">
      <formula>"NR"</formula>
    </cfRule>
  </conditionalFormatting>
  <conditionalFormatting sqref="EW25:EW27 EY25">
    <cfRule type="cellIs" dxfId="7719" priority="9568" operator="equal">
      <formula>"none"</formula>
    </cfRule>
  </conditionalFormatting>
  <conditionalFormatting sqref="EW25:EW27 EY25">
    <cfRule type="cellIs" dxfId="7718" priority="9569" operator="equal">
      <formula>"N/A"</formula>
    </cfRule>
  </conditionalFormatting>
  <conditionalFormatting sqref="EW25:EW27 EY25">
    <cfRule type="cellIs" dxfId="7717" priority="9570" operator="equal">
      <formula>"NR"</formula>
    </cfRule>
  </conditionalFormatting>
  <conditionalFormatting sqref="EY27">
    <cfRule type="cellIs" dxfId="7716" priority="9571" operator="equal">
      <formula>"none"</formula>
    </cfRule>
  </conditionalFormatting>
  <conditionalFormatting sqref="EY27">
    <cfRule type="cellIs" dxfId="7715" priority="9572" operator="equal">
      <formula>"N/A"</formula>
    </cfRule>
  </conditionalFormatting>
  <conditionalFormatting sqref="EY27">
    <cfRule type="cellIs" dxfId="7714" priority="9573" operator="equal">
      <formula>"NR"</formula>
    </cfRule>
  </conditionalFormatting>
  <conditionalFormatting sqref="EV38:EY38">
    <cfRule type="cellIs" dxfId="7713" priority="9574" operator="equal">
      <formula>"none"</formula>
    </cfRule>
  </conditionalFormatting>
  <conditionalFormatting sqref="EV38:EY38">
    <cfRule type="cellIs" dxfId="7712" priority="9575" operator="equal">
      <formula>"N/A"</formula>
    </cfRule>
  </conditionalFormatting>
  <conditionalFormatting sqref="EV38:EY38">
    <cfRule type="cellIs" dxfId="7711" priority="9576" operator="equal">
      <formula>"NR"</formula>
    </cfRule>
  </conditionalFormatting>
  <conditionalFormatting sqref="EV40:EY42">
    <cfRule type="cellIs" dxfId="7710" priority="9577" operator="equal">
      <formula>"none"</formula>
    </cfRule>
  </conditionalFormatting>
  <conditionalFormatting sqref="EV40:EY42">
    <cfRule type="cellIs" dxfId="7709" priority="9578" operator="equal">
      <formula>"N/A"</formula>
    </cfRule>
  </conditionalFormatting>
  <conditionalFormatting sqref="EV40:EY42">
    <cfRule type="cellIs" dxfId="7708" priority="9579" operator="equal">
      <formula>"NR"</formula>
    </cfRule>
  </conditionalFormatting>
  <conditionalFormatting sqref="EV43:EY43">
    <cfRule type="cellIs" dxfId="7707" priority="9580" operator="equal">
      <formula>"none"</formula>
    </cfRule>
  </conditionalFormatting>
  <conditionalFormatting sqref="EV43:EY43">
    <cfRule type="cellIs" dxfId="7706" priority="9581" operator="equal">
      <formula>"N/A"</formula>
    </cfRule>
  </conditionalFormatting>
  <conditionalFormatting sqref="EV43:EY43">
    <cfRule type="cellIs" dxfId="7705" priority="9582" operator="equal">
      <formula>"NR"</formula>
    </cfRule>
  </conditionalFormatting>
  <conditionalFormatting sqref="EV44:EY46">
    <cfRule type="cellIs" dxfId="7704" priority="9583" operator="equal">
      <formula>"none"</formula>
    </cfRule>
  </conditionalFormatting>
  <conditionalFormatting sqref="EV44:EY46">
    <cfRule type="cellIs" dxfId="7703" priority="9584" operator="equal">
      <formula>"N/A"</formula>
    </cfRule>
  </conditionalFormatting>
  <conditionalFormatting sqref="EV44:EY46">
    <cfRule type="cellIs" dxfId="7702" priority="9585" operator="equal">
      <formula>"NR"</formula>
    </cfRule>
  </conditionalFormatting>
  <conditionalFormatting sqref="EV66:EY66">
    <cfRule type="cellIs" dxfId="7701" priority="9586" operator="equal">
      <formula>"none"</formula>
    </cfRule>
  </conditionalFormatting>
  <conditionalFormatting sqref="EV66:EY66">
    <cfRule type="cellIs" dxfId="7700" priority="9587" operator="equal">
      <formula>"N/A"</formula>
    </cfRule>
  </conditionalFormatting>
  <conditionalFormatting sqref="EV66:EY66">
    <cfRule type="cellIs" dxfId="7699" priority="9588" operator="equal">
      <formula>"NR"</formula>
    </cfRule>
  </conditionalFormatting>
  <conditionalFormatting sqref="EV68:EY68">
    <cfRule type="cellIs" dxfId="7698" priority="9589" operator="equal">
      <formula>"none"</formula>
    </cfRule>
  </conditionalFormatting>
  <conditionalFormatting sqref="EV68:EY68">
    <cfRule type="cellIs" dxfId="7697" priority="9590" operator="equal">
      <formula>"N/A"</formula>
    </cfRule>
  </conditionalFormatting>
  <conditionalFormatting sqref="EV68:EY68">
    <cfRule type="cellIs" dxfId="7696" priority="9591" operator="equal">
      <formula>"NR"</formula>
    </cfRule>
  </conditionalFormatting>
  <conditionalFormatting sqref="EV69:EY76">
    <cfRule type="cellIs" dxfId="7695" priority="9592" operator="equal">
      <formula>"none"</formula>
    </cfRule>
  </conditionalFormatting>
  <conditionalFormatting sqref="EV69:EY76">
    <cfRule type="cellIs" dxfId="7694" priority="9593" operator="equal">
      <formula>"N/A"</formula>
    </cfRule>
  </conditionalFormatting>
  <conditionalFormatting sqref="EV69:EY76">
    <cfRule type="cellIs" dxfId="7693" priority="9594" operator="equal">
      <formula>"NR"</formula>
    </cfRule>
  </conditionalFormatting>
  <conditionalFormatting sqref="EV84:EY84">
    <cfRule type="cellIs" dxfId="7692" priority="9595" operator="equal">
      <formula>"none"</formula>
    </cfRule>
  </conditionalFormatting>
  <conditionalFormatting sqref="EV84:EY84">
    <cfRule type="cellIs" dxfId="7691" priority="9596" operator="equal">
      <formula>"N/A"</formula>
    </cfRule>
  </conditionalFormatting>
  <conditionalFormatting sqref="EV84:EY84">
    <cfRule type="cellIs" dxfId="7690" priority="9597" operator="equal">
      <formula>"NR"</formula>
    </cfRule>
  </conditionalFormatting>
  <conditionalFormatting sqref="EV85:EY85">
    <cfRule type="cellIs" dxfId="7689" priority="9598" operator="equal">
      <formula>"none"</formula>
    </cfRule>
  </conditionalFormatting>
  <conditionalFormatting sqref="EV85:EY85">
    <cfRule type="cellIs" dxfId="7688" priority="9599" operator="equal">
      <formula>"N/A"</formula>
    </cfRule>
  </conditionalFormatting>
  <conditionalFormatting sqref="EV85:EY85">
    <cfRule type="cellIs" dxfId="7687" priority="9600" operator="equal">
      <formula>"NR"</formula>
    </cfRule>
  </conditionalFormatting>
  <conditionalFormatting sqref="EV86:EY86">
    <cfRule type="cellIs" dxfId="7686" priority="9601" operator="equal">
      <formula>"none"</formula>
    </cfRule>
  </conditionalFormatting>
  <conditionalFormatting sqref="EV86:EY86">
    <cfRule type="cellIs" dxfId="7685" priority="9602" operator="equal">
      <formula>"N/A"</formula>
    </cfRule>
  </conditionalFormatting>
  <conditionalFormatting sqref="EV86:EY86">
    <cfRule type="cellIs" dxfId="7684" priority="9603" operator="equal">
      <formula>"NR"</formula>
    </cfRule>
  </conditionalFormatting>
  <conditionalFormatting sqref="EV87:EY87">
    <cfRule type="cellIs" dxfId="7683" priority="9604" operator="equal">
      <formula>"none"</formula>
    </cfRule>
  </conditionalFormatting>
  <conditionalFormatting sqref="EV87:EY87">
    <cfRule type="cellIs" dxfId="7682" priority="9605" operator="equal">
      <formula>"N/A"</formula>
    </cfRule>
  </conditionalFormatting>
  <conditionalFormatting sqref="EV87:EY87">
    <cfRule type="cellIs" dxfId="7681" priority="9606" operator="equal">
      <formula>"NR"</formula>
    </cfRule>
  </conditionalFormatting>
  <conditionalFormatting sqref="EV88:EY88">
    <cfRule type="cellIs" dxfId="7680" priority="9607" operator="equal">
      <formula>"none"</formula>
    </cfRule>
  </conditionalFormatting>
  <conditionalFormatting sqref="EV88:EY88">
    <cfRule type="cellIs" dxfId="7679" priority="9608" operator="equal">
      <formula>"N/A"</formula>
    </cfRule>
  </conditionalFormatting>
  <conditionalFormatting sqref="EV88:EY88">
    <cfRule type="cellIs" dxfId="7678" priority="9609" operator="equal">
      <formula>"NR"</formula>
    </cfRule>
  </conditionalFormatting>
  <conditionalFormatting sqref="EV94:EY94">
    <cfRule type="cellIs" dxfId="7677" priority="9610" operator="equal">
      <formula>"none"</formula>
    </cfRule>
  </conditionalFormatting>
  <conditionalFormatting sqref="EV94:EY94">
    <cfRule type="cellIs" dxfId="7676" priority="9611" operator="equal">
      <formula>"N/A"</formula>
    </cfRule>
  </conditionalFormatting>
  <conditionalFormatting sqref="EV94:EY94">
    <cfRule type="cellIs" dxfId="7675" priority="9612" operator="equal">
      <formula>"NR"</formula>
    </cfRule>
  </conditionalFormatting>
  <conditionalFormatting sqref="EV95:EY95">
    <cfRule type="cellIs" dxfId="7674" priority="9613" operator="equal">
      <formula>"none"</formula>
    </cfRule>
  </conditionalFormatting>
  <conditionalFormatting sqref="EV95:EY95">
    <cfRule type="cellIs" dxfId="7673" priority="9614" operator="equal">
      <formula>"N/A"</formula>
    </cfRule>
  </conditionalFormatting>
  <conditionalFormatting sqref="EV95:EY95">
    <cfRule type="cellIs" dxfId="7672" priority="9615" operator="equal">
      <formula>"NR"</formula>
    </cfRule>
  </conditionalFormatting>
  <conditionalFormatting sqref="EV96:EY96">
    <cfRule type="cellIs" dxfId="7671" priority="9616" operator="equal">
      <formula>"none"</formula>
    </cfRule>
  </conditionalFormatting>
  <conditionalFormatting sqref="EV96:EY96">
    <cfRule type="cellIs" dxfId="7670" priority="9617" operator="equal">
      <formula>"N/A"</formula>
    </cfRule>
  </conditionalFormatting>
  <conditionalFormatting sqref="EV96:EY96">
    <cfRule type="cellIs" dxfId="7669" priority="9618" operator="equal">
      <formula>"NR"</formula>
    </cfRule>
  </conditionalFormatting>
  <conditionalFormatting sqref="EV97:EY97">
    <cfRule type="cellIs" dxfId="7668" priority="9619" operator="equal">
      <formula>"none"</formula>
    </cfRule>
  </conditionalFormatting>
  <conditionalFormatting sqref="EV97:EY97">
    <cfRule type="cellIs" dxfId="7667" priority="9620" operator="equal">
      <formula>"N/A"</formula>
    </cfRule>
  </conditionalFormatting>
  <conditionalFormatting sqref="EV97:EY97">
    <cfRule type="cellIs" dxfId="7666" priority="9621" operator="equal">
      <formula>"NR"</formula>
    </cfRule>
  </conditionalFormatting>
  <conditionalFormatting sqref="EV98:EY98">
    <cfRule type="cellIs" dxfId="7665" priority="9622" operator="equal">
      <formula>"none"</formula>
    </cfRule>
  </conditionalFormatting>
  <conditionalFormatting sqref="EV98:EY98">
    <cfRule type="cellIs" dxfId="7664" priority="9623" operator="equal">
      <formula>"N/A"</formula>
    </cfRule>
  </conditionalFormatting>
  <conditionalFormatting sqref="EV98:EY98">
    <cfRule type="cellIs" dxfId="7663" priority="9624" operator="equal">
      <formula>"NR"</formula>
    </cfRule>
  </conditionalFormatting>
  <conditionalFormatting sqref="EV99:EY99">
    <cfRule type="cellIs" dxfId="7662" priority="9625" operator="equal">
      <formula>"none"</formula>
    </cfRule>
  </conditionalFormatting>
  <conditionalFormatting sqref="EV99:EY99">
    <cfRule type="cellIs" dxfId="7661" priority="9626" operator="equal">
      <formula>"N/A"</formula>
    </cfRule>
  </conditionalFormatting>
  <conditionalFormatting sqref="EV99:EY99">
    <cfRule type="cellIs" dxfId="7660" priority="9627" operator="equal">
      <formula>"NR"</formula>
    </cfRule>
  </conditionalFormatting>
  <conditionalFormatting sqref="EV100:EY100">
    <cfRule type="cellIs" dxfId="7659" priority="9628" operator="equal">
      <formula>"none"</formula>
    </cfRule>
  </conditionalFormatting>
  <conditionalFormatting sqref="EV100:EY100">
    <cfRule type="cellIs" dxfId="7658" priority="9629" operator="equal">
      <formula>"N/A"</formula>
    </cfRule>
  </conditionalFormatting>
  <conditionalFormatting sqref="EV100:EY100">
    <cfRule type="cellIs" dxfId="7657" priority="9630" operator="equal">
      <formula>"NR"</formula>
    </cfRule>
  </conditionalFormatting>
  <conditionalFormatting sqref="EV101:EY101">
    <cfRule type="cellIs" dxfId="7656" priority="9631" operator="equal">
      <formula>"none"</formula>
    </cfRule>
  </conditionalFormatting>
  <conditionalFormatting sqref="EV101:EY101">
    <cfRule type="cellIs" dxfId="7655" priority="9632" operator="equal">
      <formula>"N/A"</formula>
    </cfRule>
  </conditionalFormatting>
  <conditionalFormatting sqref="EV101:EY101">
    <cfRule type="cellIs" dxfId="7654" priority="9633" operator="equal">
      <formula>"NR"</formula>
    </cfRule>
  </conditionalFormatting>
  <conditionalFormatting sqref="EV102:EY102">
    <cfRule type="cellIs" dxfId="7653" priority="9634" operator="equal">
      <formula>"none"</formula>
    </cfRule>
  </conditionalFormatting>
  <conditionalFormatting sqref="EV102:EY102">
    <cfRule type="cellIs" dxfId="7652" priority="9635" operator="equal">
      <formula>"N/A"</formula>
    </cfRule>
  </conditionalFormatting>
  <conditionalFormatting sqref="EV102:EY102">
    <cfRule type="cellIs" dxfId="7651" priority="9636" operator="equal">
      <formula>"NR"</formula>
    </cfRule>
  </conditionalFormatting>
  <conditionalFormatting sqref="EV103:EY103">
    <cfRule type="cellIs" dxfId="7650" priority="9637" operator="equal">
      <formula>"none"</formula>
    </cfRule>
  </conditionalFormatting>
  <conditionalFormatting sqref="EV103:EY103">
    <cfRule type="cellIs" dxfId="7649" priority="9638" operator="equal">
      <formula>"N/A"</formula>
    </cfRule>
  </conditionalFormatting>
  <conditionalFormatting sqref="EV103:EY103">
    <cfRule type="cellIs" dxfId="7648" priority="9639" operator="equal">
      <formula>"NR"</formula>
    </cfRule>
  </conditionalFormatting>
  <conditionalFormatting sqref="EV104:EY104">
    <cfRule type="cellIs" dxfId="7647" priority="9640" operator="equal">
      <formula>"none"</formula>
    </cfRule>
  </conditionalFormatting>
  <conditionalFormatting sqref="EV104:EY104">
    <cfRule type="cellIs" dxfId="7646" priority="9641" operator="equal">
      <formula>"N/A"</formula>
    </cfRule>
  </conditionalFormatting>
  <conditionalFormatting sqref="EV104:EY104">
    <cfRule type="cellIs" dxfId="7645" priority="9642" operator="equal">
      <formula>"NR"</formula>
    </cfRule>
  </conditionalFormatting>
  <conditionalFormatting sqref="EV105:EY105">
    <cfRule type="cellIs" dxfId="7644" priority="9643" operator="equal">
      <formula>"none"</formula>
    </cfRule>
  </conditionalFormatting>
  <conditionalFormatting sqref="EV105:EY105">
    <cfRule type="cellIs" dxfId="7643" priority="9644" operator="equal">
      <formula>"N/A"</formula>
    </cfRule>
  </conditionalFormatting>
  <conditionalFormatting sqref="EV105:EY105">
    <cfRule type="cellIs" dxfId="7642" priority="9645" operator="equal">
      <formula>"NR"</formula>
    </cfRule>
  </conditionalFormatting>
  <conditionalFormatting sqref="EV106:EY106">
    <cfRule type="cellIs" dxfId="7641" priority="9646" operator="equal">
      <formula>"none"</formula>
    </cfRule>
  </conditionalFormatting>
  <conditionalFormatting sqref="EV106:EY106">
    <cfRule type="cellIs" dxfId="7640" priority="9647" operator="equal">
      <formula>"N/A"</formula>
    </cfRule>
  </conditionalFormatting>
  <conditionalFormatting sqref="EV106:EY106">
    <cfRule type="cellIs" dxfId="7639" priority="9648" operator="equal">
      <formula>"NR"</formula>
    </cfRule>
  </conditionalFormatting>
  <conditionalFormatting sqref="EV107:EY107">
    <cfRule type="cellIs" dxfId="7638" priority="9649" operator="equal">
      <formula>"none"</formula>
    </cfRule>
  </conditionalFormatting>
  <conditionalFormatting sqref="EV107:EY107">
    <cfRule type="cellIs" dxfId="7637" priority="9650" operator="equal">
      <formula>"N/A"</formula>
    </cfRule>
  </conditionalFormatting>
  <conditionalFormatting sqref="EV107:EY107">
    <cfRule type="cellIs" dxfId="7636" priority="9651" operator="equal">
      <formula>"NR"</formula>
    </cfRule>
  </conditionalFormatting>
  <conditionalFormatting sqref="EV108:EY108">
    <cfRule type="cellIs" dxfId="7635" priority="9652" operator="equal">
      <formula>"none"</formula>
    </cfRule>
  </conditionalFormatting>
  <conditionalFormatting sqref="EV108:EY108">
    <cfRule type="cellIs" dxfId="7634" priority="9653" operator="equal">
      <formula>"N/A"</formula>
    </cfRule>
  </conditionalFormatting>
  <conditionalFormatting sqref="EV108:EY108">
    <cfRule type="cellIs" dxfId="7633" priority="9654" operator="equal">
      <formula>"NR"</formula>
    </cfRule>
  </conditionalFormatting>
  <conditionalFormatting sqref="EV109:EY109">
    <cfRule type="cellIs" dxfId="7632" priority="9655" operator="equal">
      <formula>"none"</formula>
    </cfRule>
  </conditionalFormatting>
  <conditionalFormatting sqref="EV109:EY109">
    <cfRule type="cellIs" dxfId="7631" priority="9656" operator="equal">
      <formula>"N/A"</formula>
    </cfRule>
  </conditionalFormatting>
  <conditionalFormatting sqref="EV109:EY109">
    <cfRule type="cellIs" dxfId="7630" priority="9657" operator="equal">
      <formula>"NR"</formula>
    </cfRule>
  </conditionalFormatting>
  <conditionalFormatting sqref="EV110:EY110">
    <cfRule type="cellIs" dxfId="7629" priority="9658" operator="equal">
      <formula>"none"</formula>
    </cfRule>
  </conditionalFormatting>
  <conditionalFormatting sqref="EV110:EY110">
    <cfRule type="cellIs" dxfId="7628" priority="9659" operator="equal">
      <formula>"N/A"</formula>
    </cfRule>
  </conditionalFormatting>
  <conditionalFormatting sqref="EV110:EY110">
    <cfRule type="cellIs" dxfId="7627" priority="9660" operator="equal">
      <formula>"NR"</formula>
    </cfRule>
  </conditionalFormatting>
  <conditionalFormatting sqref="EV111:EY111">
    <cfRule type="cellIs" dxfId="7626" priority="9661" operator="equal">
      <formula>"none"</formula>
    </cfRule>
  </conditionalFormatting>
  <conditionalFormatting sqref="EV111:EY111">
    <cfRule type="cellIs" dxfId="7625" priority="9662" operator="equal">
      <formula>"N/A"</formula>
    </cfRule>
  </conditionalFormatting>
  <conditionalFormatting sqref="EV111:EY111">
    <cfRule type="cellIs" dxfId="7624" priority="9663" operator="equal">
      <formula>"NR"</formula>
    </cfRule>
  </conditionalFormatting>
  <conditionalFormatting sqref="EV112:EY112">
    <cfRule type="cellIs" dxfId="7623" priority="9664" operator="equal">
      <formula>"none"</formula>
    </cfRule>
  </conditionalFormatting>
  <conditionalFormatting sqref="EV112:EY112">
    <cfRule type="cellIs" dxfId="7622" priority="9665" operator="equal">
      <formula>"N/A"</formula>
    </cfRule>
  </conditionalFormatting>
  <conditionalFormatting sqref="EV112:EY112">
    <cfRule type="cellIs" dxfId="7621" priority="9666" operator="equal">
      <formula>"NR"</formula>
    </cfRule>
  </conditionalFormatting>
  <conditionalFormatting sqref="EV114:EY114">
    <cfRule type="cellIs" dxfId="7620" priority="9667" operator="equal">
      <formula>"none"</formula>
    </cfRule>
  </conditionalFormatting>
  <conditionalFormatting sqref="EV114:EY114">
    <cfRule type="cellIs" dxfId="7619" priority="9668" operator="equal">
      <formula>"N/A"</formula>
    </cfRule>
  </conditionalFormatting>
  <conditionalFormatting sqref="EV114:EY114">
    <cfRule type="cellIs" dxfId="7618" priority="9669" operator="equal">
      <formula>"NR"</formula>
    </cfRule>
  </conditionalFormatting>
  <conditionalFormatting sqref="S3">
    <cfRule type="cellIs" dxfId="7617" priority="9670" operator="equal">
      <formula>"none"</formula>
    </cfRule>
  </conditionalFormatting>
  <conditionalFormatting sqref="S3">
    <cfRule type="cellIs" dxfId="7616" priority="9671" operator="equal">
      <formula>"N/A"</formula>
    </cfRule>
  </conditionalFormatting>
  <conditionalFormatting sqref="S3">
    <cfRule type="cellIs" dxfId="7615" priority="9672" operator="equal">
      <formula>"NR"</formula>
    </cfRule>
  </conditionalFormatting>
  <conditionalFormatting sqref="W3">
    <cfRule type="cellIs" dxfId="7614" priority="9673" operator="equal">
      <formula>"none"</formula>
    </cfRule>
  </conditionalFormatting>
  <conditionalFormatting sqref="W3">
    <cfRule type="cellIs" dxfId="7613" priority="9674" operator="equal">
      <formula>"N/A"</formula>
    </cfRule>
  </conditionalFormatting>
  <conditionalFormatting sqref="W3">
    <cfRule type="cellIs" dxfId="7612" priority="9675" operator="equal">
      <formula>"NR"</formula>
    </cfRule>
  </conditionalFormatting>
  <conditionalFormatting sqref="X3">
    <cfRule type="cellIs" dxfId="7611" priority="9676" operator="equal">
      <formula>"none"</formula>
    </cfRule>
  </conditionalFormatting>
  <conditionalFormatting sqref="X3">
    <cfRule type="cellIs" dxfId="7610" priority="9677" operator="equal">
      <formula>"N/A"</formula>
    </cfRule>
  </conditionalFormatting>
  <conditionalFormatting sqref="X3">
    <cfRule type="cellIs" dxfId="7609" priority="9678" operator="equal">
      <formula>"NR"</formula>
    </cfRule>
  </conditionalFormatting>
  <conditionalFormatting sqref="Y3">
    <cfRule type="cellIs" dxfId="7608" priority="9679" operator="equal">
      <formula>"none"</formula>
    </cfRule>
  </conditionalFormatting>
  <conditionalFormatting sqref="Y3">
    <cfRule type="cellIs" dxfId="7607" priority="9680" operator="equal">
      <formula>"N/A"</formula>
    </cfRule>
  </conditionalFormatting>
  <conditionalFormatting sqref="Y3">
    <cfRule type="cellIs" dxfId="7606" priority="9681" operator="equal">
      <formula>"NR"</formula>
    </cfRule>
  </conditionalFormatting>
  <conditionalFormatting sqref="Z3">
    <cfRule type="cellIs" dxfId="7605" priority="9682" operator="equal">
      <formula>"none"</formula>
    </cfRule>
  </conditionalFormatting>
  <conditionalFormatting sqref="Z3">
    <cfRule type="cellIs" dxfId="7604" priority="9683" operator="equal">
      <formula>"N/A"</formula>
    </cfRule>
  </conditionalFormatting>
  <conditionalFormatting sqref="Z3">
    <cfRule type="cellIs" dxfId="7603" priority="9684" operator="equal">
      <formula>"NR"</formula>
    </cfRule>
  </conditionalFormatting>
  <conditionalFormatting sqref="AF3">
    <cfRule type="cellIs" dxfId="7602" priority="9685" operator="equal">
      <formula>"none"</formula>
    </cfRule>
  </conditionalFormatting>
  <conditionalFormatting sqref="AF3">
    <cfRule type="cellIs" dxfId="7601" priority="9686" operator="equal">
      <formula>"N/A"</formula>
    </cfRule>
  </conditionalFormatting>
  <conditionalFormatting sqref="AF3">
    <cfRule type="cellIs" dxfId="7600" priority="9687" operator="equal">
      <formula>"NR"</formula>
    </cfRule>
  </conditionalFormatting>
  <conditionalFormatting sqref="AG3">
    <cfRule type="cellIs" dxfId="7599" priority="9688" operator="equal">
      <formula>"none"</formula>
    </cfRule>
  </conditionalFormatting>
  <conditionalFormatting sqref="AG3">
    <cfRule type="cellIs" dxfId="7598" priority="9689" operator="equal">
      <formula>"N/A"</formula>
    </cfRule>
  </conditionalFormatting>
  <conditionalFormatting sqref="AG3">
    <cfRule type="cellIs" dxfId="7597" priority="9690" operator="equal">
      <formula>"NR"</formula>
    </cfRule>
  </conditionalFormatting>
  <conditionalFormatting sqref="AI3">
    <cfRule type="cellIs" dxfId="7596" priority="9691" operator="equal">
      <formula>"none"</formula>
    </cfRule>
  </conditionalFormatting>
  <conditionalFormatting sqref="AI3">
    <cfRule type="cellIs" dxfId="7595" priority="9692" operator="equal">
      <formula>"N/A"</formula>
    </cfRule>
  </conditionalFormatting>
  <conditionalFormatting sqref="AI3">
    <cfRule type="cellIs" dxfId="7594" priority="9693" operator="equal">
      <formula>"NR"</formula>
    </cfRule>
  </conditionalFormatting>
  <conditionalFormatting sqref="AK3">
    <cfRule type="cellIs" dxfId="7593" priority="9694" operator="equal">
      <formula>"none"</formula>
    </cfRule>
  </conditionalFormatting>
  <conditionalFormatting sqref="AK3">
    <cfRule type="cellIs" dxfId="7592" priority="9695" operator="equal">
      <formula>"N/A"</formula>
    </cfRule>
  </conditionalFormatting>
  <conditionalFormatting sqref="AK3">
    <cfRule type="cellIs" dxfId="7591" priority="9696" operator="equal">
      <formula>"NR"</formula>
    </cfRule>
  </conditionalFormatting>
  <conditionalFormatting sqref="AM3">
    <cfRule type="cellIs" dxfId="7590" priority="9697" operator="equal">
      <formula>"none"</formula>
    </cfRule>
  </conditionalFormatting>
  <conditionalFormatting sqref="AM3">
    <cfRule type="cellIs" dxfId="7589" priority="9698" operator="equal">
      <formula>"N/A"</formula>
    </cfRule>
  </conditionalFormatting>
  <conditionalFormatting sqref="AM3">
    <cfRule type="cellIs" dxfId="7588" priority="9699" operator="equal">
      <formula>"NR"</formula>
    </cfRule>
  </conditionalFormatting>
  <conditionalFormatting sqref="AR3">
    <cfRule type="cellIs" dxfId="7587" priority="9700" operator="equal">
      <formula>"none"</formula>
    </cfRule>
  </conditionalFormatting>
  <conditionalFormatting sqref="AR3">
    <cfRule type="cellIs" dxfId="7586" priority="9701" operator="equal">
      <formula>"N/A"</formula>
    </cfRule>
  </conditionalFormatting>
  <conditionalFormatting sqref="AR3">
    <cfRule type="cellIs" dxfId="7585" priority="9702" operator="equal">
      <formula>"NR"</formula>
    </cfRule>
  </conditionalFormatting>
  <conditionalFormatting sqref="AX3">
    <cfRule type="cellIs" dxfId="7584" priority="9703" operator="equal">
      <formula>"none"</formula>
    </cfRule>
  </conditionalFormatting>
  <conditionalFormatting sqref="AX3">
    <cfRule type="cellIs" dxfId="7583" priority="9704" operator="equal">
      <formula>"N/A"</formula>
    </cfRule>
  </conditionalFormatting>
  <conditionalFormatting sqref="AX3">
    <cfRule type="cellIs" dxfId="7582" priority="9705" operator="equal">
      <formula>"NR"</formula>
    </cfRule>
  </conditionalFormatting>
  <conditionalFormatting sqref="BE3">
    <cfRule type="cellIs" dxfId="7581" priority="9706" operator="equal">
      <formula>"none"</formula>
    </cfRule>
  </conditionalFormatting>
  <conditionalFormatting sqref="BE3">
    <cfRule type="cellIs" dxfId="7580" priority="9707" operator="equal">
      <formula>"N/A"</formula>
    </cfRule>
  </conditionalFormatting>
  <conditionalFormatting sqref="BE3">
    <cfRule type="cellIs" dxfId="7579" priority="9708" operator="equal">
      <formula>"NR"</formula>
    </cfRule>
  </conditionalFormatting>
  <conditionalFormatting sqref="BH3">
    <cfRule type="cellIs" dxfId="7578" priority="9709" operator="equal">
      <formula>"none"</formula>
    </cfRule>
  </conditionalFormatting>
  <conditionalFormatting sqref="BH3">
    <cfRule type="cellIs" dxfId="7577" priority="9710" operator="equal">
      <formula>"N/A"</formula>
    </cfRule>
  </conditionalFormatting>
  <conditionalFormatting sqref="BH3">
    <cfRule type="cellIs" dxfId="7576" priority="9711" operator="equal">
      <formula>"NR"</formula>
    </cfRule>
  </conditionalFormatting>
  <conditionalFormatting sqref="BJ3">
    <cfRule type="cellIs" dxfId="7575" priority="9712" operator="equal">
      <formula>"none"</formula>
    </cfRule>
  </conditionalFormatting>
  <conditionalFormatting sqref="BJ3">
    <cfRule type="cellIs" dxfId="7574" priority="9713" operator="equal">
      <formula>"N/A"</formula>
    </cfRule>
  </conditionalFormatting>
  <conditionalFormatting sqref="BJ3">
    <cfRule type="cellIs" dxfId="7573" priority="9714" operator="equal">
      <formula>"NR"</formula>
    </cfRule>
  </conditionalFormatting>
  <conditionalFormatting sqref="BL3">
    <cfRule type="cellIs" dxfId="7572" priority="9715" operator="equal">
      <formula>"none"</formula>
    </cfRule>
  </conditionalFormatting>
  <conditionalFormatting sqref="BL3">
    <cfRule type="cellIs" dxfId="7571" priority="9716" operator="equal">
      <formula>"N/A"</formula>
    </cfRule>
  </conditionalFormatting>
  <conditionalFormatting sqref="BL3">
    <cfRule type="cellIs" dxfId="7570" priority="9717" operator="equal">
      <formula>"NR"</formula>
    </cfRule>
  </conditionalFormatting>
  <conditionalFormatting sqref="BN3">
    <cfRule type="cellIs" dxfId="7569" priority="9718" operator="equal">
      <formula>"none"</formula>
    </cfRule>
  </conditionalFormatting>
  <conditionalFormatting sqref="BN3">
    <cfRule type="cellIs" dxfId="7568" priority="9719" operator="equal">
      <formula>"N/A"</formula>
    </cfRule>
  </conditionalFormatting>
  <conditionalFormatting sqref="BN3">
    <cfRule type="cellIs" dxfId="7567" priority="9720" operator="equal">
      <formula>"NR"</formula>
    </cfRule>
  </conditionalFormatting>
  <conditionalFormatting sqref="BP3">
    <cfRule type="cellIs" dxfId="7566" priority="9721" operator="equal">
      <formula>"none"</formula>
    </cfRule>
  </conditionalFormatting>
  <conditionalFormatting sqref="BP3">
    <cfRule type="cellIs" dxfId="7565" priority="9722" operator="equal">
      <formula>"N/A"</formula>
    </cfRule>
  </conditionalFormatting>
  <conditionalFormatting sqref="BP3">
    <cfRule type="cellIs" dxfId="7564" priority="9723" operator="equal">
      <formula>"NR"</formula>
    </cfRule>
  </conditionalFormatting>
  <conditionalFormatting sqref="BQ3">
    <cfRule type="cellIs" dxfId="7563" priority="9724" operator="equal">
      <formula>"none"</formula>
    </cfRule>
  </conditionalFormatting>
  <conditionalFormatting sqref="BQ3">
    <cfRule type="cellIs" dxfId="7562" priority="9725" operator="equal">
      <formula>"N/A"</formula>
    </cfRule>
  </conditionalFormatting>
  <conditionalFormatting sqref="BQ3">
    <cfRule type="cellIs" dxfId="7561" priority="9726" operator="equal">
      <formula>"NR"</formula>
    </cfRule>
  </conditionalFormatting>
  <conditionalFormatting sqref="BS3">
    <cfRule type="cellIs" dxfId="7560" priority="9727" operator="equal">
      <formula>"none"</formula>
    </cfRule>
  </conditionalFormatting>
  <conditionalFormatting sqref="BS3">
    <cfRule type="cellIs" dxfId="7559" priority="9728" operator="equal">
      <formula>"N/A"</formula>
    </cfRule>
  </conditionalFormatting>
  <conditionalFormatting sqref="BS3">
    <cfRule type="cellIs" dxfId="7558" priority="9729" operator="equal">
      <formula>"NR"</formula>
    </cfRule>
  </conditionalFormatting>
  <conditionalFormatting sqref="BY3">
    <cfRule type="cellIs" dxfId="7557" priority="9730" operator="equal">
      <formula>"none"</formula>
    </cfRule>
  </conditionalFormatting>
  <conditionalFormatting sqref="BY3">
    <cfRule type="cellIs" dxfId="7556" priority="9731" operator="equal">
      <formula>"N/A"</formula>
    </cfRule>
  </conditionalFormatting>
  <conditionalFormatting sqref="BY3">
    <cfRule type="cellIs" dxfId="7555" priority="9732" operator="equal">
      <formula>"NR"</formula>
    </cfRule>
  </conditionalFormatting>
  <conditionalFormatting sqref="CF3">
    <cfRule type="cellIs" dxfId="7554" priority="9733" operator="equal">
      <formula>"none"</formula>
    </cfRule>
  </conditionalFormatting>
  <conditionalFormatting sqref="CF3">
    <cfRule type="cellIs" dxfId="7553" priority="9734" operator="equal">
      <formula>"N/A"</formula>
    </cfRule>
  </conditionalFormatting>
  <conditionalFormatting sqref="CF3">
    <cfRule type="cellIs" dxfId="7552" priority="9735" operator="equal">
      <formula>"NR"</formula>
    </cfRule>
  </conditionalFormatting>
  <conditionalFormatting sqref="CJ3">
    <cfRule type="cellIs" dxfId="7551" priority="9736" operator="equal">
      <formula>"none"</formula>
    </cfRule>
  </conditionalFormatting>
  <conditionalFormatting sqref="CJ3">
    <cfRule type="cellIs" dxfId="7550" priority="9737" operator="equal">
      <formula>"N/A"</formula>
    </cfRule>
  </conditionalFormatting>
  <conditionalFormatting sqref="CJ3">
    <cfRule type="cellIs" dxfId="7549" priority="9738" operator="equal">
      <formula>"NR"</formula>
    </cfRule>
  </conditionalFormatting>
  <conditionalFormatting sqref="CL3">
    <cfRule type="cellIs" dxfId="7548" priority="9739" operator="equal">
      <formula>"none"</formula>
    </cfRule>
  </conditionalFormatting>
  <conditionalFormatting sqref="CL3">
    <cfRule type="cellIs" dxfId="7547" priority="9740" operator="equal">
      <formula>"N/A"</formula>
    </cfRule>
  </conditionalFormatting>
  <conditionalFormatting sqref="CL3">
    <cfRule type="cellIs" dxfId="7546" priority="9741" operator="equal">
      <formula>"NR"</formula>
    </cfRule>
  </conditionalFormatting>
  <conditionalFormatting sqref="DH3">
    <cfRule type="cellIs" dxfId="7545" priority="9742" operator="equal">
      <formula>"none"</formula>
    </cfRule>
  </conditionalFormatting>
  <conditionalFormatting sqref="DH3">
    <cfRule type="cellIs" dxfId="7544" priority="9743" operator="equal">
      <formula>"N/A"</formula>
    </cfRule>
  </conditionalFormatting>
  <conditionalFormatting sqref="DH3">
    <cfRule type="cellIs" dxfId="7543" priority="9744" operator="equal">
      <formula>"NR"</formula>
    </cfRule>
  </conditionalFormatting>
  <conditionalFormatting sqref="DJ3">
    <cfRule type="cellIs" dxfId="7542" priority="9745" operator="equal">
      <formula>"none"</formula>
    </cfRule>
  </conditionalFormatting>
  <conditionalFormatting sqref="DJ3">
    <cfRule type="cellIs" dxfId="7541" priority="9746" operator="equal">
      <formula>"N/A"</formula>
    </cfRule>
  </conditionalFormatting>
  <conditionalFormatting sqref="DJ3">
    <cfRule type="cellIs" dxfId="7540" priority="9747" operator="equal">
      <formula>"NR"</formula>
    </cfRule>
  </conditionalFormatting>
  <conditionalFormatting sqref="DL3">
    <cfRule type="cellIs" dxfId="7539" priority="9748" operator="equal">
      <formula>"none"</formula>
    </cfRule>
  </conditionalFormatting>
  <conditionalFormatting sqref="DL3">
    <cfRule type="cellIs" dxfId="7538" priority="9749" operator="equal">
      <formula>"N/A"</formula>
    </cfRule>
  </conditionalFormatting>
  <conditionalFormatting sqref="DL3">
    <cfRule type="cellIs" dxfId="7537" priority="9750" operator="equal">
      <formula>"NR"</formula>
    </cfRule>
  </conditionalFormatting>
  <conditionalFormatting sqref="DN3">
    <cfRule type="cellIs" dxfId="7536" priority="9751" operator="equal">
      <formula>"none"</formula>
    </cfRule>
  </conditionalFormatting>
  <conditionalFormatting sqref="DN3">
    <cfRule type="cellIs" dxfId="7535" priority="9752" operator="equal">
      <formula>"N/A"</formula>
    </cfRule>
  </conditionalFormatting>
  <conditionalFormatting sqref="DN3">
    <cfRule type="cellIs" dxfId="7534" priority="9753" operator="equal">
      <formula>"NR"</formula>
    </cfRule>
  </conditionalFormatting>
  <conditionalFormatting sqref="DQ3">
    <cfRule type="cellIs" dxfId="7533" priority="9754" operator="equal">
      <formula>"none"</formula>
    </cfRule>
  </conditionalFormatting>
  <conditionalFormatting sqref="DQ3">
    <cfRule type="cellIs" dxfId="7532" priority="9755" operator="equal">
      <formula>"N/A"</formula>
    </cfRule>
  </conditionalFormatting>
  <conditionalFormatting sqref="DQ3">
    <cfRule type="cellIs" dxfId="7531" priority="9756" operator="equal">
      <formula>"NR"</formula>
    </cfRule>
  </conditionalFormatting>
  <conditionalFormatting sqref="DU3">
    <cfRule type="cellIs" dxfId="7530" priority="9757" operator="equal">
      <formula>"none"</formula>
    </cfRule>
  </conditionalFormatting>
  <conditionalFormatting sqref="DU3">
    <cfRule type="cellIs" dxfId="7529" priority="9758" operator="equal">
      <formula>"N/A"</formula>
    </cfRule>
  </conditionalFormatting>
  <conditionalFormatting sqref="DU3">
    <cfRule type="cellIs" dxfId="7528" priority="9759" operator="equal">
      <formula>"NR"</formula>
    </cfRule>
  </conditionalFormatting>
  <conditionalFormatting sqref="DW3">
    <cfRule type="cellIs" dxfId="7527" priority="9760" operator="equal">
      <formula>"none"</formula>
    </cfRule>
  </conditionalFormatting>
  <conditionalFormatting sqref="DW3">
    <cfRule type="cellIs" dxfId="7526" priority="9761" operator="equal">
      <formula>"N/A"</formula>
    </cfRule>
  </conditionalFormatting>
  <conditionalFormatting sqref="DW3">
    <cfRule type="cellIs" dxfId="7525" priority="9762" operator="equal">
      <formula>"NR"</formula>
    </cfRule>
  </conditionalFormatting>
  <conditionalFormatting sqref="AW3">
    <cfRule type="cellIs" dxfId="7524" priority="9769" operator="equal">
      <formula>"none"</formula>
    </cfRule>
  </conditionalFormatting>
  <conditionalFormatting sqref="AW3">
    <cfRule type="cellIs" dxfId="7523" priority="9770" operator="equal">
      <formula>"N/A"</formula>
    </cfRule>
  </conditionalFormatting>
  <conditionalFormatting sqref="AW3">
    <cfRule type="cellIs" dxfId="7522" priority="9771" operator="equal">
      <formula>"NR"</formula>
    </cfRule>
  </conditionalFormatting>
  <conditionalFormatting sqref="EZ2">
    <cfRule type="cellIs" dxfId="7521" priority="9772" operator="equal">
      <formula>"none"</formula>
    </cfRule>
  </conditionalFormatting>
  <conditionalFormatting sqref="EZ2">
    <cfRule type="cellIs" dxfId="7520" priority="9773" operator="equal">
      <formula>"N/A"</formula>
    </cfRule>
  </conditionalFormatting>
  <conditionalFormatting sqref="EZ2">
    <cfRule type="cellIs" dxfId="7519" priority="9774" operator="equal">
      <formula>"NR"</formula>
    </cfRule>
  </conditionalFormatting>
  <conditionalFormatting sqref="AT7">
    <cfRule type="cellIs" dxfId="7518" priority="9775" operator="equal">
      <formula>"none"</formula>
    </cfRule>
  </conditionalFormatting>
  <conditionalFormatting sqref="AT7">
    <cfRule type="cellIs" dxfId="7517" priority="9776" operator="equal">
      <formula>"N/A"</formula>
    </cfRule>
  </conditionalFormatting>
  <conditionalFormatting sqref="AT7">
    <cfRule type="cellIs" dxfId="7516" priority="9777" operator="equal">
      <formula>"NR"</formula>
    </cfRule>
  </conditionalFormatting>
  <conditionalFormatting sqref="J8 AT8 AW8">
    <cfRule type="cellIs" dxfId="7515" priority="9805" operator="equal">
      <formula>"none"</formula>
    </cfRule>
  </conditionalFormatting>
  <conditionalFormatting sqref="J8 AT8 AW8">
    <cfRule type="cellIs" dxfId="7514" priority="9806" operator="equal">
      <formula>"N/A"</formula>
    </cfRule>
  </conditionalFormatting>
  <conditionalFormatting sqref="J8 AT8 AW8">
    <cfRule type="cellIs" dxfId="7513" priority="9807" operator="equal">
      <formula>"NR"</formula>
    </cfRule>
  </conditionalFormatting>
  <conditionalFormatting sqref="J9">
    <cfRule type="cellIs" dxfId="7512" priority="9814" operator="equal">
      <formula>"none"</formula>
    </cfRule>
  </conditionalFormatting>
  <conditionalFormatting sqref="J9">
    <cfRule type="cellIs" dxfId="7511" priority="9815" operator="equal">
      <formula>"N/A"</formula>
    </cfRule>
  </conditionalFormatting>
  <conditionalFormatting sqref="J9">
    <cfRule type="cellIs" dxfId="7510" priority="9816" operator="equal">
      <formula>"NR"</formula>
    </cfRule>
  </conditionalFormatting>
  <conditionalFormatting sqref="AT13:AT18 AW13:AW15 J13:J17">
    <cfRule type="cellIs" dxfId="7509" priority="9844" operator="equal">
      <formula>"none"</formula>
    </cfRule>
  </conditionalFormatting>
  <conditionalFormatting sqref="AT13:AT18 AW13:AW15 J13:J17">
    <cfRule type="cellIs" dxfId="7508" priority="9845" operator="equal">
      <formula>"N/A"</formula>
    </cfRule>
  </conditionalFormatting>
  <conditionalFormatting sqref="AT13:AT18 AW13:AW15 J13:J17">
    <cfRule type="cellIs" dxfId="7507" priority="9846" operator="equal">
      <formula>"NR"</formula>
    </cfRule>
  </conditionalFormatting>
  <conditionalFormatting sqref="A5:D11 A16:B16 A13:A15 C13:C16 D16 EQ25:EQ26 ES25:ES26">
    <cfRule type="cellIs" dxfId="7506" priority="7603" operator="equal">
      <formula>"none"</formula>
    </cfRule>
    <cfRule type="cellIs" dxfId="7505" priority="7604" operator="equal">
      <formula>"N/A"</formula>
    </cfRule>
    <cfRule type="cellIs" dxfId="7504" priority="7605" operator="equal">
      <formula>"NR"</formula>
    </cfRule>
  </conditionalFormatting>
  <conditionalFormatting sqref="A12:D12 B13:B15 D13:D15">
    <cfRule type="cellIs" dxfId="7503" priority="7600" operator="equal">
      <formula>"none"</formula>
    </cfRule>
    <cfRule type="cellIs" dxfId="7502" priority="7601" operator="equal">
      <formula>"N/A"</formula>
    </cfRule>
    <cfRule type="cellIs" dxfId="7501" priority="7602" operator="equal">
      <formula>"NR"</formula>
    </cfRule>
  </conditionalFormatting>
  <conditionalFormatting sqref="A17:D17">
    <cfRule type="cellIs" dxfId="7500" priority="7597" operator="equal">
      <formula>"none"</formula>
    </cfRule>
    <cfRule type="cellIs" dxfId="7499" priority="7598" operator="equal">
      <formula>"N/A"</formula>
    </cfRule>
    <cfRule type="cellIs" dxfId="7498" priority="7599" operator="equal">
      <formula>"NR"</formula>
    </cfRule>
  </conditionalFormatting>
  <conditionalFormatting sqref="A18:B18 D18">
    <cfRule type="cellIs" dxfId="7497" priority="7594" operator="equal">
      <formula>"none"</formula>
    </cfRule>
    <cfRule type="cellIs" dxfId="7496" priority="7595" operator="equal">
      <formula>"N/A"</formula>
    </cfRule>
    <cfRule type="cellIs" dxfId="7495" priority="7596" operator="equal">
      <formula>"NR"</formula>
    </cfRule>
  </conditionalFormatting>
  <conditionalFormatting sqref="C18">
    <cfRule type="cellIs" dxfId="7494" priority="7591" operator="equal">
      <formula>"none"</formula>
    </cfRule>
    <cfRule type="cellIs" dxfId="7493" priority="7592" operator="equal">
      <formula>"N/A"</formula>
    </cfRule>
    <cfRule type="cellIs" dxfId="7492" priority="7593" operator="equal">
      <formula>"NR"</formula>
    </cfRule>
  </conditionalFormatting>
  <conditionalFormatting sqref="A19:B19 D19">
    <cfRule type="cellIs" dxfId="7491" priority="7588" operator="equal">
      <formula>"none"</formula>
    </cfRule>
    <cfRule type="cellIs" dxfId="7490" priority="7589" operator="equal">
      <formula>"N/A"</formula>
    </cfRule>
    <cfRule type="cellIs" dxfId="7489" priority="7590" operator="equal">
      <formula>"NR"</formula>
    </cfRule>
  </conditionalFormatting>
  <conditionalFormatting sqref="C19">
    <cfRule type="cellIs" dxfId="7488" priority="7585" operator="equal">
      <formula>"none"</formula>
    </cfRule>
    <cfRule type="cellIs" dxfId="7487" priority="7586" operator="equal">
      <formula>"N/A"</formula>
    </cfRule>
    <cfRule type="cellIs" dxfId="7486" priority="7587" operator="equal">
      <formula>"NR"</formula>
    </cfRule>
  </conditionalFormatting>
  <conditionalFormatting sqref="A20:B20 D20">
    <cfRule type="cellIs" dxfId="7485" priority="7582" operator="equal">
      <formula>"none"</formula>
    </cfRule>
    <cfRule type="cellIs" dxfId="7484" priority="7583" operator="equal">
      <formula>"N/A"</formula>
    </cfRule>
    <cfRule type="cellIs" dxfId="7483" priority="7584" operator="equal">
      <formula>"NR"</formula>
    </cfRule>
  </conditionalFormatting>
  <conditionalFormatting sqref="C20">
    <cfRule type="cellIs" dxfId="7482" priority="7579" operator="equal">
      <formula>"none"</formula>
    </cfRule>
    <cfRule type="cellIs" dxfId="7481" priority="7580" operator="equal">
      <formula>"N/A"</formula>
    </cfRule>
    <cfRule type="cellIs" dxfId="7480" priority="7581" operator="equal">
      <formula>"NR"</formula>
    </cfRule>
  </conditionalFormatting>
  <conditionalFormatting sqref="A21:B21 D21">
    <cfRule type="cellIs" dxfId="7479" priority="7576" operator="equal">
      <formula>"none"</formula>
    </cfRule>
    <cfRule type="cellIs" dxfId="7478" priority="7577" operator="equal">
      <formula>"N/A"</formula>
    </cfRule>
    <cfRule type="cellIs" dxfId="7477" priority="7578" operator="equal">
      <formula>"NR"</formula>
    </cfRule>
  </conditionalFormatting>
  <conditionalFormatting sqref="C21">
    <cfRule type="cellIs" dxfId="7476" priority="7573" operator="equal">
      <formula>"none"</formula>
    </cfRule>
    <cfRule type="cellIs" dxfId="7475" priority="7574" operator="equal">
      <formula>"N/A"</formula>
    </cfRule>
    <cfRule type="cellIs" dxfId="7474" priority="7575" operator="equal">
      <formula>"NR"</formula>
    </cfRule>
  </conditionalFormatting>
  <conditionalFormatting sqref="A22:B22 D22">
    <cfRule type="cellIs" dxfId="7473" priority="7570" operator="equal">
      <formula>"none"</formula>
    </cfRule>
    <cfRule type="cellIs" dxfId="7472" priority="7571" operator="equal">
      <formula>"N/A"</formula>
    </cfRule>
    <cfRule type="cellIs" dxfId="7471" priority="7572" operator="equal">
      <formula>"NR"</formula>
    </cfRule>
  </conditionalFormatting>
  <conditionalFormatting sqref="C22">
    <cfRule type="cellIs" dxfId="7470" priority="7567" operator="equal">
      <formula>"none"</formula>
    </cfRule>
    <cfRule type="cellIs" dxfId="7469" priority="7568" operator="equal">
      <formula>"N/A"</formula>
    </cfRule>
    <cfRule type="cellIs" dxfId="7468" priority="7569" operator="equal">
      <formula>"NR"</formula>
    </cfRule>
  </conditionalFormatting>
  <conditionalFormatting sqref="A23:B23 D23">
    <cfRule type="cellIs" dxfId="7467" priority="7564" operator="equal">
      <formula>"none"</formula>
    </cfRule>
    <cfRule type="cellIs" dxfId="7466" priority="7565" operator="equal">
      <formula>"N/A"</formula>
    </cfRule>
    <cfRule type="cellIs" dxfId="7465" priority="7566" operator="equal">
      <formula>"NR"</formula>
    </cfRule>
  </conditionalFormatting>
  <conditionalFormatting sqref="C23">
    <cfRule type="cellIs" dxfId="7464" priority="7561" operator="equal">
      <formula>"none"</formula>
    </cfRule>
    <cfRule type="cellIs" dxfId="7463" priority="7562" operator="equal">
      <formula>"N/A"</formula>
    </cfRule>
    <cfRule type="cellIs" dxfId="7462" priority="7563" operator="equal">
      <formula>"NR"</formula>
    </cfRule>
  </conditionalFormatting>
  <conditionalFormatting sqref="A24:B24 D24">
    <cfRule type="cellIs" dxfId="7461" priority="7558" operator="equal">
      <formula>"none"</formula>
    </cfRule>
    <cfRule type="cellIs" dxfId="7460" priority="7559" operator="equal">
      <formula>"N/A"</formula>
    </cfRule>
    <cfRule type="cellIs" dxfId="7459" priority="7560" operator="equal">
      <formula>"NR"</formula>
    </cfRule>
  </conditionalFormatting>
  <conditionalFormatting sqref="C24">
    <cfRule type="cellIs" dxfId="7458" priority="7555" operator="equal">
      <formula>"none"</formula>
    </cfRule>
    <cfRule type="cellIs" dxfId="7457" priority="7556" operator="equal">
      <formula>"N/A"</formula>
    </cfRule>
    <cfRule type="cellIs" dxfId="7456" priority="7557" operator="equal">
      <formula>"NR"</formula>
    </cfRule>
  </conditionalFormatting>
  <conditionalFormatting sqref="A25:B25 D25">
    <cfRule type="cellIs" dxfId="7455" priority="7552" operator="equal">
      <formula>"none"</formula>
    </cfRule>
    <cfRule type="cellIs" dxfId="7454" priority="7553" operator="equal">
      <formula>"N/A"</formula>
    </cfRule>
    <cfRule type="cellIs" dxfId="7453" priority="7554" operator="equal">
      <formula>"NR"</formula>
    </cfRule>
  </conditionalFormatting>
  <conditionalFormatting sqref="C25">
    <cfRule type="cellIs" dxfId="7452" priority="7549" operator="equal">
      <formula>"none"</formula>
    </cfRule>
    <cfRule type="cellIs" dxfId="7451" priority="7550" operator="equal">
      <formula>"N/A"</formula>
    </cfRule>
    <cfRule type="cellIs" dxfId="7450" priority="7551" operator="equal">
      <formula>"NR"</formula>
    </cfRule>
  </conditionalFormatting>
  <conditionalFormatting sqref="A26:B26 D26">
    <cfRule type="cellIs" dxfId="7449" priority="7546" operator="equal">
      <formula>"none"</formula>
    </cfRule>
    <cfRule type="cellIs" dxfId="7448" priority="7547" operator="equal">
      <formula>"N/A"</formula>
    </cfRule>
    <cfRule type="cellIs" dxfId="7447" priority="7548" operator="equal">
      <formula>"NR"</formula>
    </cfRule>
  </conditionalFormatting>
  <conditionalFormatting sqref="C26">
    <cfRule type="cellIs" dxfId="7446" priority="7543" operator="equal">
      <formula>"none"</formula>
    </cfRule>
    <cfRule type="cellIs" dxfId="7445" priority="7544" operator="equal">
      <formula>"N/A"</formula>
    </cfRule>
    <cfRule type="cellIs" dxfId="7444" priority="7545" operator="equal">
      <formula>"NR"</formula>
    </cfRule>
  </conditionalFormatting>
  <conditionalFormatting sqref="A27:B27 D27">
    <cfRule type="cellIs" dxfId="7443" priority="7540" operator="equal">
      <formula>"none"</formula>
    </cfRule>
    <cfRule type="cellIs" dxfId="7442" priority="7541" operator="equal">
      <formula>"N/A"</formula>
    </cfRule>
    <cfRule type="cellIs" dxfId="7441" priority="7542" operator="equal">
      <formula>"NR"</formula>
    </cfRule>
  </conditionalFormatting>
  <conditionalFormatting sqref="C27">
    <cfRule type="cellIs" dxfId="7440" priority="7537" operator="equal">
      <formula>"none"</formula>
    </cfRule>
    <cfRule type="cellIs" dxfId="7439" priority="7538" operator="equal">
      <formula>"N/A"</formula>
    </cfRule>
    <cfRule type="cellIs" dxfId="7438" priority="7539" operator="equal">
      <formula>"NR"</formula>
    </cfRule>
  </conditionalFormatting>
  <conditionalFormatting sqref="A28:B28 D28">
    <cfRule type="cellIs" dxfId="7437" priority="7534" operator="equal">
      <formula>"none"</formula>
    </cfRule>
    <cfRule type="cellIs" dxfId="7436" priority="7535" operator="equal">
      <formula>"N/A"</formula>
    </cfRule>
    <cfRule type="cellIs" dxfId="7435" priority="7536" operator="equal">
      <formula>"NR"</formula>
    </cfRule>
  </conditionalFormatting>
  <conditionalFormatting sqref="C28">
    <cfRule type="cellIs" dxfId="7434" priority="7531" operator="equal">
      <formula>"none"</formula>
    </cfRule>
    <cfRule type="cellIs" dxfId="7433" priority="7532" operator="equal">
      <formula>"N/A"</formula>
    </cfRule>
    <cfRule type="cellIs" dxfId="7432" priority="7533" operator="equal">
      <formula>"NR"</formula>
    </cfRule>
  </conditionalFormatting>
  <conditionalFormatting sqref="A29:D29">
    <cfRule type="cellIs" dxfId="7431" priority="7528" operator="equal">
      <formula>"none"</formula>
    </cfRule>
    <cfRule type="cellIs" dxfId="7430" priority="7529" operator="equal">
      <formula>"N/A"</formula>
    </cfRule>
    <cfRule type="cellIs" dxfId="7429" priority="7530" operator="equal">
      <formula>"NR"</formula>
    </cfRule>
  </conditionalFormatting>
  <conditionalFormatting sqref="A30:D30">
    <cfRule type="cellIs" dxfId="7428" priority="7525" operator="equal">
      <formula>"none"</formula>
    </cfRule>
    <cfRule type="cellIs" dxfId="7427" priority="7526" operator="equal">
      <formula>"N/A"</formula>
    </cfRule>
    <cfRule type="cellIs" dxfId="7426" priority="7527" operator="equal">
      <formula>"NR"</formula>
    </cfRule>
  </conditionalFormatting>
  <conditionalFormatting sqref="A31:D31">
    <cfRule type="cellIs" dxfId="7425" priority="7522" operator="equal">
      <formula>"none"</formula>
    </cfRule>
    <cfRule type="cellIs" dxfId="7424" priority="7523" operator="equal">
      <formula>"N/A"</formula>
    </cfRule>
    <cfRule type="cellIs" dxfId="7423" priority="7524" operator="equal">
      <formula>"NR"</formula>
    </cfRule>
  </conditionalFormatting>
  <conditionalFormatting sqref="A32:D32">
    <cfRule type="cellIs" dxfId="7422" priority="7519" operator="equal">
      <formula>"none"</formula>
    </cfRule>
    <cfRule type="cellIs" dxfId="7421" priority="7520" operator="equal">
      <formula>"N/A"</formula>
    </cfRule>
    <cfRule type="cellIs" dxfId="7420" priority="7521" operator="equal">
      <formula>"NR"</formula>
    </cfRule>
  </conditionalFormatting>
  <conditionalFormatting sqref="A33:D33">
    <cfRule type="cellIs" dxfId="7419" priority="7516" operator="equal">
      <formula>"none"</formula>
    </cfRule>
    <cfRule type="cellIs" dxfId="7418" priority="7517" operator="equal">
      <formula>"N/A"</formula>
    </cfRule>
    <cfRule type="cellIs" dxfId="7417" priority="7518" operator="equal">
      <formula>"NR"</formula>
    </cfRule>
  </conditionalFormatting>
  <conditionalFormatting sqref="A34:D34">
    <cfRule type="cellIs" dxfId="7416" priority="7513" operator="equal">
      <formula>"none"</formula>
    </cfRule>
    <cfRule type="cellIs" dxfId="7415" priority="7514" operator="equal">
      <formula>"N/A"</formula>
    </cfRule>
    <cfRule type="cellIs" dxfId="7414" priority="7515" operator="equal">
      <formula>"NR"</formula>
    </cfRule>
  </conditionalFormatting>
  <conditionalFormatting sqref="E5:E11 E13 E16 E35:E37">
    <cfRule type="cellIs" dxfId="7413" priority="7510" operator="equal">
      <formula>"none"</formula>
    </cfRule>
    <cfRule type="cellIs" dxfId="7412" priority="7511" operator="equal">
      <formula>"N/A"</formula>
    </cfRule>
    <cfRule type="cellIs" dxfId="7411" priority="7512" operator="equal">
      <formula>"NR"</formula>
    </cfRule>
  </conditionalFormatting>
  <conditionalFormatting sqref="E12">
    <cfRule type="cellIs" dxfId="7410" priority="7507" operator="equal">
      <formula>"none"</formula>
    </cfRule>
    <cfRule type="cellIs" dxfId="7409" priority="7508" operator="equal">
      <formula>"N/A"</formula>
    </cfRule>
    <cfRule type="cellIs" dxfId="7408" priority="7509" operator="equal">
      <formula>"NR"</formula>
    </cfRule>
  </conditionalFormatting>
  <conditionalFormatting sqref="E14">
    <cfRule type="cellIs" dxfId="7407" priority="7504" operator="equal">
      <formula>"none"</formula>
    </cfRule>
    <cfRule type="cellIs" dxfId="7406" priority="7505" operator="equal">
      <formula>"N/A"</formula>
    </cfRule>
    <cfRule type="cellIs" dxfId="7405" priority="7506" operator="equal">
      <formula>"NR"</formula>
    </cfRule>
  </conditionalFormatting>
  <conditionalFormatting sqref="E15">
    <cfRule type="cellIs" dxfId="7404" priority="7501" operator="equal">
      <formula>"none"</formula>
    </cfRule>
    <cfRule type="cellIs" dxfId="7403" priority="7502" operator="equal">
      <formula>"N/A"</formula>
    </cfRule>
    <cfRule type="cellIs" dxfId="7402" priority="7503" operator="equal">
      <formula>"NR"</formula>
    </cfRule>
  </conditionalFormatting>
  <conditionalFormatting sqref="E17">
    <cfRule type="cellIs" dxfId="7401" priority="7498" operator="equal">
      <formula>"none"</formula>
    </cfRule>
    <cfRule type="cellIs" dxfId="7400" priority="7499" operator="equal">
      <formula>"N/A"</formula>
    </cfRule>
    <cfRule type="cellIs" dxfId="7399" priority="7500" operator="equal">
      <formula>"NR"</formula>
    </cfRule>
  </conditionalFormatting>
  <conditionalFormatting sqref="E18">
    <cfRule type="cellIs" dxfId="7398" priority="7495" operator="equal">
      <formula>"none"</formula>
    </cfRule>
    <cfRule type="cellIs" dxfId="7397" priority="7496" operator="equal">
      <formula>"N/A"</formula>
    </cfRule>
    <cfRule type="cellIs" dxfId="7396" priority="7497" operator="equal">
      <formula>"NR"</formula>
    </cfRule>
  </conditionalFormatting>
  <conditionalFormatting sqref="E19">
    <cfRule type="cellIs" dxfId="7395" priority="7492" operator="equal">
      <formula>"none"</formula>
    </cfRule>
    <cfRule type="cellIs" dxfId="7394" priority="7493" operator="equal">
      <formula>"N/A"</formula>
    </cfRule>
    <cfRule type="cellIs" dxfId="7393" priority="7494" operator="equal">
      <formula>"NR"</formula>
    </cfRule>
  </conditionalFormatting>
  <conditionalFormatting sqref="E20">
    <cfRule type="cellIs" dxfId="7392" priority="7489" operator="equal">
      <formula>"none"</formula>
    </cfRule>
    <cfRule type="cellIs" dxfId="7391" priority="7490" operator="equal">
      <formula>"N/A"</formula>
    </cfRule>
    <cfRule type="cellIs" dxfId="7390" priority="7491" operator="equal">
      <formula>"NR"</formula>
    </cfRule>
  </conditionalFormatting>
  <conditionalFormatting sqref="E21">
    <cfRule type="cellIs" dxfId="7389" priority="7486" operator="equal">
      <formula>"none"</formula>
    </cfRule>
    <cfRule type="cellIs" dxfId="7388" priority="7487" operator="equal">
      <formula>"N/A"</formula>
    </cfRule>
    <cfRule type="cellIs" dxfId="7387" priority="7488" operator="equal">
      <formula>"NR"</formula>
    </cfRule>
  </conditionalFormatting>
  <conditionalFormatting sqref="E22">
    <cfRule type="cellIs" dxfId="7386" priority="7483" operator="equal">
      <formula>"none"</formula>
    </cfRule>
    <cfRule type="cellIs" dxfId="7385" priority="7484" operator="equal">
      <formula>"N/A"</formula>
    </cfRule>
    <cfRule type="cellIs" dxfId="7384" priority="7485" operator="equal">
      <formula>"NR"</formula>
    </cfRule>
  </conditionalFormatting>
  <conditionalFormatting sqref="E23">
    <cfRule type="cellIs" dxfId="7383" priority="7480" operator="equal">
      <formula>"none"</formula>
    </cfRule>
    <cfRule type="cellIs" dxfId="7382" priority="7481" operator="equal">
      <formula>"N/A"</formula>
    </cfRule>
    <cfRule type="cellIs" dxfId="7381" priority="7482" operator="equal">
      <formula>"NR"</formula>
    </cfRule>
  </conditionalFormatting>
  <conditionalFormatting sqref="E24">
    <cfRule type="cellIs" dxfId="7380" priority="7477" operator="equal">
      <formula>"none"</formula>
    </cfRule>
    <cfRule type="cellIs" dxfId="7379" priority="7478" operator="equal">
      <formula>"N/A"</formula>
    </cfRule>
    <cfRule type="cellIs" dxfId="7378" priority="7479" operator="equal">
      <formula>"NR"</formula>
    </cfRule>
  </conditionalFormatting>
  <conditionalFormatting sqref="E25">
    <cfRule type="cellIs" dxfId="7377" priority="7474" operator="equal">
      <formula>"none"</formula>
    </cfRule>
    <cfRule type="cellIs" dxfId="7376" priority="7475" operator="equal">
      <formula>"N/A"</formula>
    </cfRule>
    <cfRule type="cellIs" dxfId="7375" priority="7476" operator="equal">
      <formula>"NR"</formula>
    </cfRule>
  </conditionalFormatting>
  <conditionalFormatting sqref="E26">
    <cfRule type="cellIs" dxfId="7374" priority="7471" operator="equal">
      <formula>"none"</formula>
    </cfRule>
    <cfRule type="cellIs" dxfId="7373" priority="7472" operator="equal">
      <formula>"N/A"</formula>
    </cfRule>
    <cfRule type="cellIs" dxfId="7372" priority="7473" operator="equal">
      <formula>"NR"</formula>
    </cfRule>
  </conditionalFormatting>
  <conditionalFormatting sqref="E27">
    <cfRule type="cellIs" dxfId="7371" priority="7468" operator="equal">
      <formula>"none"</formula>
    </cfRule>
    <cfRule type="cellIs" dxfId="7370" priority="7469" operator="equal">
      <formula>"N/A"</formula>
    </cfRule>
    <cfRule type="cellIs" dxfId="7369" priority="7470" operator="equal">
      <formula>"NR"</formula>
    </cfRule>
  </conditionalFormatting>
  <conditionalFormatting sqref="E28">
    <cfRule type="cellIs" dxfId="7368" priority="7465" operator="equal">
      <formula>"none"</formula>
    </cfRule>
    <cfRule type="cellIs" dxfId="7367" priority="7466" operator="equal">
      <formula>"N/A"</formula>
    </cfRule>
    <cfRule type="cellIs" dxfId="7366" priority="7467" operator="equal">
      <formula>"NR"</formula>
    </cfRule>
  </conditionalFormatting>
  <conditionalFormatting sqref="E29">
    <cfRule type="cellIs" dxfId="7365" priority="7462" operator="equal">
      <formula>"none"</formula>
    </cfRule>
    <cfRule type="cellIs" dxfId="7364" priority="7463" operator="equal">
      <formula>"N/A"</formula>
    </cfRule>
    <cfRule type="cellIs" dxfId="7363" priority="7464" operator="equal">
      <formula>"NR"</formula>
    </cfRule>
  </conditionalFormatting>
  <conditionalFormatting sqref="E30">
    <cfRule type="cellIs" dxfId="7362" priority="7459" operator="equal">
      <formula>"none"</formula>
    </cfRule>
    <cfRule type="cellIs" dxfId="7361" priority="7460" operator="equal">
      <formula>"N/A"</formula>
    </cfRule>
    <cfRule type="cellIs" dxfId="7360" priority="7461" operator="equal">
      <formula>"NR"</formula>
    </cfRule>
  </conditionalFormatting>
  <conditionalFormatting sqref="E31">
    <cfRule type="cellIs" dxfId="7359" priority="7456" operator="equal">
      <formula>"none"</formula>
    </cfRule>
    <cfRule type="cellIs" dxfId="7358" priority="7457" operator="equal">
      <formula>"N/A"</formula>
    </cfRule>
    <cfRule type="cellIs" dxfId="7357" priority="7458" operator="equal">
      <formula>"NR"</formula>
    </cfRule>
  </conditionalFormatting>
  <conditionalFormatting sqref="E32">
    <cfRule type="cellIs" dxfId="7356" priority="7453" operator="equal">
      <formula>"none"</formula>
    </cfRule>
    <cfRule type="cellIs" dxfId="7355" priority="7454" operator="equal">
      <formula>"N/A"</formula>
    </cfRule>
    <cfRule type="cellIs" dxfId="7354" priority="7455" operator="equal">
      <formula>"NR"</formula>
    </cfRule>
  </conditionalFormatting>
  <conditionalFormatting sqref="E33">
    <cfRule type="cellIs" dxfId="7353" priority="7450" operator="equal">
      <formula>"none"</formula>
    </cfRule>
    <cfRule type="cellIs" dxfId="7352" priority="7451" operator="equal">
      <formula>"N/A"</formula>
    </cfRule>
    <cfRule type="cellIs" dxfId="7351" priority="7452" operator="equal">
      <formula>"NR"</formula>
    </cfRule>
  </conditionalFormatting>
  <conditionalFormatting sqref="E34">
    <cfRule type="cellIs" dxfId="7350" priority="7447" operator="equal">
      <formula>"none"</formula>
    </cfRule>
    <cfRule type="cellIs" dxfId="7349" priority="7448" operator="equal">
      <formula>"N/A"</formula>
    </cfRule>
    <cfRule type="cellIs" dxfId="7348" priority="7449" operator="equal">
      <formula>"NR"</formula>
    </cfRule>
  </conditionalFormatting>
  <conditionalFormatting sqref="F5:F16">
    <cfRule type="cellIs" dxfId="7347" priority="7444" operator="equal">
      <formula>"none"</formula>
    </cfRule>
    <cfRule type="cellIs" dxfId="7346" priority="7445" operator="equal">
      <formula>"N/A"</formula>
    </cfRule>
    <cfRule type="cellIs" dxfId="7345" priority="7446" operator="equal">
      <formula>"NR"</formula>
    </cfRule>
  </conditionalFormatting>
  <conditionalFormatting sqref="F17:F28">
    <cfRule type="cellIs" dxfId="7344" priority="7432" operator="equal">
      <formula>"none"</formula>
    </cfRule>
    <cfRule type="cellIs" dxfId="7343" priority="7433" operator="equal">
      <formula>"N/A"</formula>
    </cfRule>
    <cfRule type="cellIs" dxfId="7342" priority="7434" operator="equal">
      <formula>"NR"</formula>
    </cfRule>
  </conditionalFormatting>
  <conditionalFormatting sqref="F29:F34">
    <cfRule type="cellIs" dxfId="7341" priority="7396" operator="equal">
      <formula>"none"</formula>
    </cfRule>
    <cfRule type="cellIs" dxfId="7340" priority="7397" operator="equal">
      <formula>"N/A"</formula>
    </cfRule>
    <cfRule type="cellIs" dxfId="7339" priority="7398" operator="equal">
      <formula>"NR"</formula>
    </cfRule>
  </conditionalFormatting>
  <conditionalFormatting sqref="G5:G11 G13 G16">
    <cfRule type="cellIs" dxfId="7338" priority="7378" operator="equal">
      <formula>"none"</formula>
    </cfRule>
    <cfRule type="cellIs" dxfId="7337" priority="7379" operator="equal">
      <formula>"N/A"</formula>
    </cfRule>
    <cfRule type="cellIs" dxfId="7336" priority="7380" operator="equal">
      <formula>"NR"</formula>
    </cfRule>
  </conditionalFormatting>
  <conditionalFormatting sqref="G12">
    <cfRule type="cellIs" dxfId="7335" priority="7375" operator="equal">
      <formula>"none"</formula>
    </cfRule>
    <cfRule type="cellIs" dxfId="7334" priority="7376" operator="equal">
      <formula>"N/A"</formula>
    </cfRule>
    <cfRule type="cellIs" dxfId="7333" priority="7377" operator="equal">
      <formula>"NR"</formula>
    </cfRule>
  </conditionalFormatting>
  <conditionalFormatting sqref="G14">
    <cfRule type="cellIs" dxfId="7332" priority="7372" operator="equal">
      <formula>"none"</formula>
    </cfRule>
    <cfRule type="cellIs" dxfId="7331" priority="7373" operator="equal">
      <formula>"N/A"</formula>
    </cfRule>
    <cfRule type="cellIs" dxfId="7330" priority="7374" operator="equal">
      <formula>"NR"</formula>
    </cfRule>
  </conditionalFormatting>
  <conditionalFormatting sqref="G15">
    <cfRule type="cellIs" dxfId="7329" priority="7369" operator="equal">
      <formula>"none"</formula>
    </cfRule>
    <cfRule type="cellIs" dxfId="7328" priority="7370" operator="equal">
      <formula>"N/A"</formula>
    </cfRule>
    <cfRule type="cellIs" dxfId="7327" priority="7371" operator="equal">
      <formula>"NR"</formula>
    </cfRule>
  </conditionalFormatting>
  <conditionalFormatting sqref="G17">
    <cfRule type="cellIs" dxfId="7326" priority="7366" operator="equal">
      <formula>"none"</formula>
    </cfRule>
    <cfRule type="cellIs" dxfId="7325" priority="7367" operator="equal">
      <formula>"N/A"</formula>
    </cfRule>
    <cfRule type="cellIs" dxfId="7324" priority="7368" operator="equal">
      <formula>"NR"</formula>
    </cfRule>
  </conditionalFormatting>
  <conditionalFormatting sqref="G18">
    <cfRule type="cellIs" dxfId="7323" priority="7363" operator="equal">
      <formula>"none"</formula>
    </cfRule>
    <cfRule type="cellIs" dxfId="7322" priority="7364" operator="equal">
      <formula>"N/A"</formula>
    </cfRule>
    <cfRule type="cellIs" dxfId="7321" priority="7365" operator="equal">
      <formula>"NR"</formula>
    </cfRule>
  </conditionalFormatting>
  <conditionalFormatting sqref="G19">
    <cfRule type="cellIs" dxfId="7320" priority="7360" operator="equal">
      <formula>"none"</formula>
    </cfRule>
    <cfRule type="cellIs" dxfId="7319" priority="7361" operator="equal">
      <formula>"N/A"</formula>
    </cfRule>
    <cfRule type="cellIs" dxfId="7318" priority="7362" operator="equal">
      <formula>"NR"</formula>
    </cfRule>
  </conditionalFormatting>
  <conditionalFormatting sqref="G20">
    <cfRule type="cellIs" dxfId="7317" priority="7357" operator="equal">
      <formula>"none"</formula>
    </cfRule>
    <cfRule type="cellIs" dxfId="7316" priority="7358" operator="equal">
      <formula>"N/A"</formula>
    </cfRule>
    <cfRule type="cellIs" dxfId="7315" priority="7359" operator="equal">
      <formula>"NR"</formula>
    </cfRule>
  </conditionalFormatting>
  <conditionalFormatting sqref="G21">
    <cfRule type="cellIs" dxfId="7314" priority="7354" operator="equal">
      <formula>"none"</formula>
    </cfRule>
    <cfRule type="cellIs" dxfId="7313" priority="7355" operator="equal">
      <formula>"N/A"</formula>
    </cfRule>
    <cfRule type="cellIs" dxfId="7312" priority="7356" operator="equal">
      <formula>"NR"</formula>
    </cfRule>
  </conditionalFormatting>
  <conditionalFormatting sqref="G22">
    <cfRule type="cellIs" dxfId="7311" priority="7351" operator="equal">
      <formula>"none"</formula>
    </cfRule>
    <cfRule type="cellIs" dxfId="7310" priority="7352" operator="equal">
      <formula>"N/A"</formula>
    </cfRule>
    <cfRule type="cellIs" dxfId="7309" priority="7353" operator="equal">
      <formula>"NR"</formula>
    </cfRule>
  </conditionalFormatting>
  <conditionalFormatting sqref="G23">
    <cfRule type="cellIs" dxfId="7308" priority="7348" operator="equal">
      <formula>"none"</formula>
    </cfRule>
    <cfRule type="cellIs" dxfId="7307" priority="7349" operator="equal">
      <formula>"N/A"</formula>
    </cfRule>
    <cfRule type="cellIs" dxfId="7306" priority="7350" operator="equal">
      <formula>"NR"</formula>
    </cfRule>
  </conditionalFormatting>
  <conditionalFormatting sqref="G24">
    <cfRule type="cellIs" dxfId="7305" priority="7345" operator="equal">
      <formula>"none"</formula>
    </cfRule>
    <cfRule type="cellIs" dxfId="7304" priority="7346" operator="equal">
      <formula>"N/A"</formula>
    </cfRule>
    <cfRule type="cellIs" dxfId="7303" priority="7347" operator="equal">
      <formula>"NR"</formula>
    </cfRule>
  </conditionalFormatting>
  <conditionalFormatting sqref="G25">
    <cfRule type="cellIs" dxfId="7302" priority="7342" operator="equal">
      <formula>"none"</formula>
    </cfRule>
    <cfRule type="cellIs" dxfId="7301" priority="7343" operator="equal">
      <formula>"N/A"</formula>
    </cfRule>
    <cfRule type="cellIs" dxfId="7300" priority="7344" operator="equal">
      <formula>"NR"</formula>
    </cfRule>
  </conditionalFormatting>
  <conditionalFormatting sqref="G26">
    <cfRule type="cellIs" dxfId="7299" priority="7339" operator="equal">
      <formula>"none"</formula>
    </cfRule>
    <cfRule type="cellIs" dxfId="7298" priority="7340" operator="equal">
      <formula>"N/A"</formula>
    </cfRule>
    <cfRule type="cellIs" dxfId="7297" priority="7341" operator="equal">
      <formula>"NR"</formula>
    </cfRule>
  </conditionalFormatting>
  <conditionalFormatting sqref="G27">
    <cfRule type="cellIs" dxfId="7296" priority="7336" operator="equal">
      <formula>"none"</formula>
    </cfRule>
    <cfRule type="cellIs" dxfId="7295" priority="7337" operator="equal">
      <formula>"N/A"</formula>
    </cfRule>
    <cfRule type="cellIs" dxfId="7294" priority="7338" operator="equal">
      <formula>"NR"</formula>
    </cfRule>
  </conditionalFormatting>
  <conditionalFormatting sqref="G28">
    <cfRule type="cellIs" dxfId="7293" priority="7333" operator="equal">
      <formula>"none"</formula>
    </cfRule>
    <cfRule type="cellIs" dxfId="7292" priority="7334" operator="equal">
      <formula>"N/A"</formula>
    </cfRule>
    <cfRule type="cellIs" dxfId="7291" priority="7335" operator="equal">
      <formula>"NR"</formula>
    </cfRule>
  </conditionalFormatting>
  <conditionalFormatting sqref="G29">
    <cfRule type="cellIs" dxfId="7290" priority="7330" operator="equal">
      <formula>"none"</formula>
    </cfRule>
    <cfRule type="cellIs" dxfId="7289" priority="7331" operator="equal">
      <formula>"N/A"</formula>
    </cfRule>
    <cfRule type="cellIs" dxfId="7288" priority="7332" operator="equal">
      <formula>"NR"</formula>
    </cfRule>
  </conditionalFormatting>
  <conditionalFormatting sqref="G30">
    <cfRule type="cellIs" dxfId="7287" priority="7327" operator="equal">
      <formula>"none"</formula>
    </cfRule>
    <cfRule type="cellIs" dxfId="7286" priority="7328" operator="equal">
      <formula>"N/A"</formula>
    </cfRule>
    <cfRule type="cellIs" dxfId="7285" priority="7329" operator="equal">
      <formula>"NR"</formula>
    </cfRule>
  </conditionalFormatting>
  <conditionalFormatting sqref="G31">
    <cfRule type="cellIs" dxfId="7284" priority="7324" operator="equal">
      <formula>"none"</formula>
    </cfRule>
    <cfRule type="cellIs" dxfId="7283" priority="7325" operator="equal">
      <formula>"N/A"</formula>
    </cfRule>
    <cfRule type="cellIs" dxfId="7282" priority="7326" operator="equal">
      <formula>"NR"</formula>
    </cfRule>
  </conditionalFormatting>
  <conditionalFormatting sqref="G32">
    <cfRule type="cellIs" dxfId="7281" priority="7321" operator="equal">
      <formula>"none"</formula>
    </cfRule>
    <cfRule type="cellIs" dxfId="7280" priority="7322" operator="equal">
      <formula>"N/A"</formula>
    </cfRule>
    <cfRule type="cellIs" dxfId="7279" priority="7323" operator="equal">
      <formula>"NR"</formula>
    </cfRule>
  </conditionalFormatting>
  <conditionalFormatting sqref="G33">
    <cfRule type="cellIs" dxfId="7278" priority="7318" operator="equal">
      <formula>"none"</formula>
    </cfRule>
    <cfRule type="cellIs" dxfId="7277" priority="7319" operator="equal">
      <formula>"N/A"</formula>
    </cfRule>
    <cfRule type="cellIs" dxfId="7276" priority="7320" operator="equal">
      <formula>"NR"</formula>
    </cfRule>
  </conditionalFormatting>
  <conditionalFormatting sqref="G34">
    <cfRule type="cellIs" dxfId="7275" priority="7315" operator="equal">
      <formula>"none"</formula>
    </cfRule>
    <cfRule type="cellIs" dxfId="7274" priority="7316" operator="equal">
      <formula>"N/A"</formula>
    </cfRule>
    <cfRule type="cellIs" dxfId="7273" priority="7317" operator="equal">
      <formula>"NR"</formula>
    </cfRule>
  </conditionalFormatting>
  <conditionalFormatting sqref="H5:H11 H13 H16">
    <cfRule type="cellIs" dxfId="7272" priority="7312" operator="equal">
      <formula>"none"</formula>
    </cfRule>
    <cfRule type="cellIs" dxfId="7271" priority="7313" operator="equal">
      <formula>"N/A"</formula>
    </cfRule>
    <cfRule type="cellIs" dxfId="7270" priority="7314" operator="equal">
      <formula>"NR"</formula>
    </cfRule>
  </conditionalFormatting>
  <conditionalFormatting sqref="H12">
    <cfRule type="cellIs" dxfId="7269" priority="7309" operator="equal">
      <formula>"none"</formula>
    </cfRule>
    <cfRule type="cellIs" dxfId="7268" priority="7310" operator="equal">
      <formula>"N/A"</formula>
    </cfRule>
    <cfRule type="cellIs" dxfId="7267" priority="7311" operator="equal">
      <formula>"NR"</formula>
    </cfRule>
  </conditionalFormatting>
  <conditionalFormatting sqref="H14">
    <cfRule type="cellIs" dxfId="7266" priority="7306" operator="equal">
      <formula>"none"</formula>
    </cfRule>
    <cfRule type="cellIs" dxfId="7265" priority="7307" operator="equal">
      <formula>"N/A"</formula>
    </cfRule>
    <cfRule type="cellIs" dxfId="7264" priority="7308" operator="equal">
      <formula>"NR"</formula>
    </cfRule>
  </conditionalFormatting>
  <conditionalFormatting sqref="H15">
    <cfRule type="cellIs" dxfId="7263" priority="7303" operator="equal">
      <formula>"none"</formula>
    </cfRule>
    <cfRule type="cellIs" dxfId="7262" priority="7304" operator="equal">
      <formula>"N/A"</formula>
    </cfRule>
    <cfRule type="cellIs" dxfId="7261" priority="7305" operator="equal">
      <formula>"NR"</formula>
    </cfRule>
  </conditionalFormatting>
  <conditionalFormatting sqref="H17">
    <cfRule type="cellIs" dxfId="7260" priority="7300" operator="equal">
      <formula>"none"</formula>
    </cfRule>
    <cfRule type="cellIs" dxfId="7259" priority="7301" operator="equal">
      <formula>"N/A"</formula>
    </cfRule>
    <cfRule type="cellIs" dxfId="7258" priority="7302" operator="equal">
      <formula>"NR"</formula>
    </cfRule>
  </conditionalFormatting>
  <conditionalFormatting sqref="H18">
    <cfRule type="cellIs" dxfId="7257" priority="7297" operator="equal">
      <formula>"none"</formula>
    </cfRule>
    <cfRule type="cellIs" dxfId="7256" priority="7298" operator="equal">
      <formula>"N/A"</formula>
    </cfRule>
    <cfRule type="cellIs" dxfId="7255" priority="7299" operator="equal">
      <formula>"NR"</formula>
    </cfRule>
  </conditionalFormatting>
  <conditionalFormatting sqref="H19">
    <cfRule type="cellIs" dxfId="7254" priority="7294" operator="equal">
      <formula>"none"</formula>
    </cfRule>
    <cfRule type="cellIs" dxfId="7253" priority="7295" operator="equal">
      <formula>"N/A"</formula>
    </cfRule>
    <cfRule type="cellIs" dxfId="7252" priority="7296" operator="equal">
      <formula>"NR"</formula>
    </cfRule>
  </conditionalFormatting>
  <conditionalFormatting sqref="H20">
    <cfRule type="cellIs" dxfId="7251" priority="7291" operator="equal">
      <formula>"none"</formula>
    </cfRule>
    <cfRule type="cellIs" dxfId="7250" priority="7292" operator="equal">
      <formula>"N/A"</formula>
    </cfRule>
    <cfRule type="cellIs" dxfId="7249" priority="7293" operator="equal">
      <formula>"NR"</formula>
    </cfRule>
  </conditionalFormatting>
  <conditionalFormatting sqref="H21">
    <cfRule type="cellIs" dxfId="7248" priority="7288" operator="equal">
      <formula>"none"</formula>
    </cfRule>
    <cfRule type="cellIs" dxfId="7247" priority="7289" operator="equal">
      <formula>"N/A"</formula>
    </cfRule>
    <cfRule type="cellIs" dxfId="7246" priority="7290" operator="equal">
      <formula>"NR"</formula>
    </cfRule>
  </conditionalFormatting>
  <conditionalFormatting sqref="H22">
    <cfRule type="cellIs" dxfId="7245" priority="7285" operator="equal">
      <formula>"none"</formula>
    </cfRule>
    <cfRule type="cellIs" dxfId="7244" priority="7286" operator="equal">
      <formula>"N/A"</formula>
    </cfRule>
    <cfRule type="cellIs" dxfId="7243" priority="7287" operator="equal">
      <formula>"NR"</formula>
    </cfRule>
  </conditionalFormatting>
  <conditionalFormatting sqref="H23">
    <cfRule type="cellIs" dxfId="7242" priority="7282" operator="equal">
      <formula>"none"</formula>
    </cfRule>
    <cfRule type="cellIs" dxfId="7241" priority="7283" operator="equal">
      <formula>"N/A"</formula>
    </cfRule>
    <cfRule type="cellIs" dxfId="7240" priority="7284" operator="equal">
      <formula>"NR"</formula>
    </cfRule>
  </conditionalFormatting>
  <conditionalFormatting sqref="H24">
    <cfRule type="cellIs" dxfId="7239" priority="7279" operator="equal">
      <formula>"none"</formula>
    </cfRule>
    <cfRule type="cellIs" dxfId="7238" priority="7280" operator="equal">
      <formula>"N/A"</formula>
    </cfRule>
    <cfRule type="cellIs" dxfId="7237" priority="7281" operator="equal">
      <formula>"NR"</formula>
    </cfRule>
  </conditionalFormatting>
  <conditionalFormatting sqref="H25">
    <cfRule type="cellIs" dxfId="7236" priority="7276" operator="equal">
      <formula>"none"</formula>
    </cfRule>
    <cfRule type="cellIs" dxfId="7235" priority="7277" operator="equal">
      <formula>"N/A"</formula>
    </cfRule>
    <cfRule type="cellIs" dxfId="7234" priority="7278" operator="equal">
      <formula>"NR"</formula>
    </cfRule>
  </conditionalFormatting>
  <conditionalFormatting sqref="H26">
    <cfRule type="cellIs" dxfId="7233" priority="7273" operator="equal">
      <formula>"none"</formula>
    </cfRule>
    <cfRule type="cellIs" dxfId="7232" priority="7274" operator="equal">
      <formula>"N/A"</formula>
    </cfRule>
    <cfRule type="cellIs" dxfId="7231" priority="7275" operator="equal">
      <formula>"NR"</formula>
    </cfRule>
  </conditionalFormatting>
  <conditionalFormatting sqref="H27">
    <cfRule type="cellIs" dxfId="7230" priority="7270" operator="equal">
      <formula>"none"</formula>
    </cfRule>
    <cfRule type="cellIs" dxfId="7229" priority="7271" operator="equal">
      <formula>"N/A"</formula>
    </cfRule>
    <cfRule type="cellIs" dxfId="7228" priority="7272" operator="equal">
      <formula>"NR"</formula>
    </cfRule>
  </conditionalFormatting>
  <conditionalFormatting sqref="H28">
    <cfRule type="cellIs" dxfId="7227" priority="7267" operator="equal">
      <formula>"none"</formula>
    </cfRule>
    <cfRule type="cellIs" dxfId="7226" priority="7268" operator="equal">
      <formula>"N/A"</formula>
    </cfRule>
    <cfRule type="cellIs" dxfId="7225" priority="7269" operator="equal">
      <formula>"NR"</formula>
    </cfRule>
  </conditionalFormatting>
  <conditionalFormatting sqref="H29">
    <cfRule type="cellIs" dxfId="7224" priority="7264" operator="equal">
      <formula>"none"</formula>
    </cfRule>
    <cfRule type="cellIs" dxfId="7223" priority="7265" operator="equal">
      <formula>"N/A"</formula>
    </cfRule>
    <cfRule type="cellIs" dxfId="7222" priority="7266" operator="equal">
      <formula>"NR"</formula>
    </cfRule>
  </conditionalFormatting>
  <conditionalFormatting sqref="H30">
    <cfRule type="cellIs" dxfId="7221" priority="7261" operator="equal">
      <formula>"none"</formula>
    </cfRule>
    <cfRule type="cellIs" dxfId="7220" priority="7262" operator="equal">
      <formula>"N/A"</formula>
    </cfRule>
    <cfRule type="cellIs" dxfId="7219" priority="7263" operator="equal">
      <formula>"NR"</formula>
    </cfRule>
  </conditionalFormatting>
  <conditionalFormatting sqref="H31">
    <cfRule type="cellIs" dxfId="7218" priority="7258" operator="equal">
      <formula>"none"</formula>
    </cfRule>
    <cfRule type="cellIs" dxfId="7217" priority="7259" operator="equal">
      <formula>"N/A"</formula>
    </cfRule>
    <cfRule type="cellIs" dxfId="7216" priority="7260" operator="equal">
      <formula>"NR"</formula>
    </cfRule>
  </conditionalFormatting>
  <conditionalFormatting sqref="H32">
    <cfRule type="cellIs" dxfId="7215" priority="7255" operator="equal">
      <formula>"none"</formula>
    </cfRule>
    <cfRule type="cellIs" dxfId="7214" priority="7256" operator="equal">
      <formula>"N/A"</formula>
    </cfRule>
    <cfRule type="cellIs" dxfId="7213" priority="7257" operator="equal">
      <formula>"NR"</formula>
    </cfRule>
  </conditionalFormatting>
  <conditionalFormatting sqref="H33">
    <cfRule type="cellIs" dxfId="7212" priority="7252" operator="equal">
      <formula>"none"</formula>
    </cfRule>
    <cfRule type="cellIs" dxfId="7211" priority="7253" operator="equal">
      <formula>"N/A"</formula>
    </cfRule>
    <cfRule type="cellIs" dxfId="7210" priority="7254" operator="equal">
      <formula>"NR"</formula>
    </cfRule>
  </conditionalFormatting>
  <conditionalFormatting sqref="H34">
    <cfRule type="cellIs" dxfId="7209" priority="7249" operator="equal">
      <formula>"none"</formula>
    </cfRule>
    <cfRule type="cellIs" dxfId="7208" priority="7250" operator="equal">
      <formula>"N/A"</formula>
    </cfRule>
    <cfRule type="cellIs" dxfId="7207" priority="7251" operator="equal">
      <formula>"NR"</formula>
    </cfRule>
  </conditionalFormatting>
  <conditionalFormatting sqref="I5:I11 I13 I16 I35:I46">
    <cfRule type="cellIs" dxfId="7206" priority="7246" operator="equal">
      <formula>"none"</formula>
    </cfRule>
    <cfRule type="cellIs" dxfId="7205" priority="7247" operator="equal">
      <formula>"N/A"</formula>
    </cfRule>
    <cfRule type="cellIs" dxfId="7204" priority="7248" operator="equal">
      <formula>"NR"</formula>
    </cfRule>
  </conditionalFormatting>
  <conditionalFormatting sqref="I12">
    <cfRule type="cellIs" dxfId="7203" priority="7243" operator="equal">
      <formula>"none"</formula>
    </cfRule>
    <cfRule type="cellIs" dxfId="7202" priority="7244" operator="equal">
      <formula>"N/A"</formula>
    </cfRule>
    <cfRule type="cellIs" dxfId="7201" priority="7245" operator="equal">
      <formula>"NR"</formula>
    </cfRule>
  </conditionalFormatting>
  <conditionalFormatting sqref="I14">
    <cfRule type="cellIs" dxfId="7200" priority="7240" operator="equal">
      <formula>"none"</formula>
    </cfRule>
    <cfRule type="cellIs" dxfId="7199" priority="7241" operator="equal">
      <formula>"N/A"</formula>
    </cfRule>
    <cfRule type="cellIs" dxfId="7198" priority="7242" operator="equal">
      <formula>"NR"</formula>
    </cfRule>
  </conditionalFormatting>
  <conditionalFormatting sqref="I15">
    <cfRule type="cellIs" dxfId="7197" priority="7237" operator="equal">
      <formula>"none"</formula>
    </cfRule>
    <cfRule type="cellIs" dxfId="7196" priority="7238" operator="equal">
      <formula>"N/A"</formula>
    </cfRule>
    <cfRule type="cellIs" dxfId="7195" priority="7239" operator="equal">
      <formula>"NR"</formula>
    </cfRule>
  </conditionalFormatting>
  <conditionalFormatting sqref="I17">
    <cfRule type="cellIs" dxfId="7194" priority="7234" operator="equal">
      <formula>"none"</formula>
    </cfRule>
    <cfRule type="cellIs" dxfId="7193" priority="7235" operator="equal">
      <formula>"N/A"</formula>
    </cfRule>
    <cfRule type="cellIs" dxfId="7192" priority="7236" operator="equal">
      <formula>"NR"</formula>
    </cfRule>
  </conditionalFormatting>
  <conditionalFormatting sqref="I18">
    <cfRule type="cellIs" dxfId="7191" priority="7231" operator="equal">
      <formula>"none"</formula>
    </cfRule>
    <cfRule type="cellIs" dxfId="7190" priority="7232" operator="equal">
      <formula>"N/A"</formula>
    </cfRule>
    <cfRule type="cellIs" dxfId="7189" priority="7233" operator="equal">
      <formula>"NR"</formula>
    </cfRule>
  </conditionalFormatting>
  <conditionalFormatting sqref="I19">
    <cfRule type="cellIs" dxfId="7188" priority="7228" operator="equal">
      <formula>"none"</formula>
    </cfRule>
    <cfRule type="cellIs" dxfId="7187" priority="7229" operator="equal">
      <formula>"N/A"</formula>
    </cfRule>
    <cfRule type="cellIs" dxfId="7186" priority="7230" operator="equal">
      <formula>"NR"</formula>
    </cfRule>
  </conditionalFormatting>
  <conditionalFormatting sqref="I20">
    <cfRule type="cellIs" dxfId="7185" priority="7225" operator="equal">
      <formula>"none"</formula>
    </cfRule>
    <cfRule type="cellIs" dxfId="7184" priority="7226" operator="equal">
      <formula>"N/A"</formula>
    </cfRule>
    <cfRule type="cellIs" dxfId="7183" priority="7227" operator="equal">
      <formula>"NR"</formula>
    </cfRule>
  </conditionalFormatting>
  <conditionalFormatting sqref="I21">
    <cfRule type="cellIs" dxfId="7182" priority="7222" operator="equal">
      <formula>"none"</formula>
    </cfRule>
    <cfRule type="cellIs" dxfId="7181" priority="7223" operator="equal">
      <formula>"N/A"</formula>
    </cfRule>
    <cfRule type="cellIs" dxfId="7180" priority="7224" operator="equal">
      <formula>"NR"</formula>
    </cfRule>
  </conditionalFormatting>
  <conditionalFormatting sqref="I22">
    <cfRule type="cellIs" dxfId="7179" priority="7219" operator="equal">
      <formula>"none"</formula>
    </cfRule>
    <cfRule type="cellIs" dxfId="7178" priority="7220" operator="equal">
      <formula>"N/A"</formula>
    </cfRule>
    <cfRule type="cellIs" dxfId="7177" priority="7221" operator="equal">
      <formula>"NR"</formula>
    </cfRule>
  </conditionalFormatting>
  <conditionalFormatting sqref="I23">
    <cfRule type="cellIs" dxfId="7176" priority="7216" operator="equal">
      <formula>"none"</formula>
    </cfRule>
    <cfRule type="cellIs" dxfId="7175" priority="7217" operator="equal">
      <formula>"N/A"</formula>
    </cfRule>
    <cfRule type="cellIs" dxfId="7174" priority="7218" operator="equal">
      <formula>"NR"</formula>
    </cfRule>
  </conditionalFormatting>
  <conditionalFormatting sqref="I24">
    <cfRule type="cellIs" dxfId="7173" priority="7213" operator="equal">
      <formula>"none"</formula>
    </cfRule>
    <cfRule type="cellIs" dxfId="7172" priority="7214" operator="equal">
      <formula>"N/A"</formula>
    </cfRule>
    <cfRule type="cellIs" dxfId="7171" priority="7215" operator="equal">
      <formula>"NR"</formula>
    </cfRule>
  </conditionalFormatting>
  <conditionalFormatting sqref="I25">
    <cfRule type="cellIs" dxfId="7170" priority="7210" operator="equal">
      <formula>"none"</formula>
    </cfRule>
    <cfRule type="cellIs" dxfId="7169" priority="7211" operator="equal">
      <formula>"N/A"</formula>
    </cfRule>
    <cfRule type="cellIs" dxfId="7168" priority="7212" operator="equal">
      <formula>"NR"</formula>
    </cfRule>
  </conditionalFormatting>
  <conditionalFormatting sqref="I26">
    <cfRule type="cellIs" dxfId="7167" priority="7207" operator="equal">
      <formula>"none"</formula>
    </cfRule>
    <cfRule type="cellIs" dxfId="7166" priority="7208" operator="equal">
      <formula>"N/A"</formula>
    </cfRule>
    <cfRule type="cellIs" dxfId="7165" priority="7209" operator="equal">
      <formula>"NR"</formula>
    </cfRule>
  </conditionalFormatting>
  <conditionalFormatting sqref="I27">
    <cfRule type="cellIs" dxfId="7164" priority="7204" operator="equal">
      <formula>"none"</formula>
    </cfRule>
    <cfRule type="cellIs" dxfId="7163" priority="7205" operator="equal">
      <formula>"N/A"</formula>
    </cfRule>
    <cfRule type="cellIs" dxfId="7162" priority="7206" operator="equal">
      <formula>"NR"</formula>
    </cfRule>
  </conditionalFormatting>
  <conditionalFormatting sqref="I28">
    <cfRule type="cellIs" dxfId="7161" priority="7201" operator="equal">
      <formula>"none"</formula>
    </cfRule>
    <cfRule type="cellIs" dxfId="7160" priority="7202" operator="equal">
      <formula>"N/A"</formula>
    </cfRule>
    <cfRule type="cellIs" dxfId="7159" priority="7203" operator="equal">
      <formula>"NR"</formula>
    </cfRule>
  </conditionalFormatting>
  <conditionalFormatting sqref="I29">
    <cfRule type="cellIs" dxfId="7158" priority="7198" operator="equal">
      <formula>"none"</formula>
    </cfRule>
    <cfRule type="cellIs" dxfId="7157" priority="7199" operator="equal">
      <formula>"N/A"</formula>
    </cfRule>
    <cfRule type="cellIs" dxfId="7156" priority="7200" operator="equal">
      <formula>"NR"</formula>
    </cfRule>
  </conditionalFormatting>
  <conditionalFormatting sqref="I30">
    <cfRule type="cellIs" dxfId="7155" priority="7195" operator="equal">
      <formula>"none"</formula>
    </cfRule>
    <cfRule type="cellIs" dxfId="7154" priority="7196" operator="equal">
      <formula>"N/A"</formula>
    </cfRule>
    <cfRule type="cellIs" dxfId="7153" priority="7197" operator="equal">
      <formula>"NR"</formula>
    </cfRule>
  </conditionalFormatting>
  <conditionalFormatting sqref="I31">
    <cfRule type="cellIs" dxfId="7152" priority="7192" operator="equal">
      <formula>"none"</formula>
    </cfRule>
    <cfRule type="cellIs" dxfId="7151" priority="7193" operator="equal">
      <formula>"N/A"</formula>
    </cfRule>
    <cfRule type="cellIs" dxfId="7150" priority="7194" operator="equal">
      <formula>"NR"</formula>
    </cfRule>
  </conditionalFormatting>
  <conditionalFormatting sqref="I32">
    <cfRule type="cellIs" dxfId="7149" priority="7189" operator="equal">
      <formula>"none"</formula>
    </cfRule>
    <cfRule type="cellIs" dxfId="7148" priority="7190" operator="equal">
      <formula>"N/A"</formula>
    </cfRule>
    <cfRule type="cellIs" dxfId="7147" priority="7191" operator="equal">
      <formula>"NR"</formula>
    </cfRule>
  </conditionalFormatting>
  <conditionalFormatting sqref="I33">
    <cfRule type="cellIs" dxfId="7146" priority="7186" operator="equal">
      <formula>"none"</formula>
    </cfRule>
    <cfRule type="cellIs" dxfId="7145" priority="7187" operator="equal">
      <formula>"N/A"</formula>
    </cfRule>
    <cfRule type="cellIs" dxfId="7144" priority="7188" operator="equal">
      <formula>"NR"</formula>
    </cfRule>
  </conditionalFormatting>
  <conditionalFormatting sqref="I34">
    <cfRule type="cellIs" dxfId="7143" priority="7183" operator="equal">
      <formula>"none"</formula>
    </cfRule>
    <cfRule type="cellIs" dxfId="7142" priority="7184" operator="equal">
      <formula>"N/A"</formula>
    </cfRule>
    <cfRule type="cellIs" dxfId="7141" priority="7185" operator="equal">
      <formula>"NR"</formula>
    </cfRule>
  </conditionalFormatting>
  <conditionalFormatting sqref="R5:U7 V5:AA5 AJ5:AK7 AM5:AO7 R8:AG11 AK8:AO8 AC5:AG7 AM9:AO11 AP5:AR11 AS8:AT8 T13:AG15 AP16:AQ16 L16 L13:M15 R13:S16 V16:AF16 AL13:AM16 AS13:AT16 K35:AT36 L5:N11 N12:N34 AS9:AS11">
    <cfRule type="cellIs" dxfId="7140" priority="7180" operator="equal">
      <formula>"none"</formula>
    </cfRule>
    <cfRule type="cellIs" dxfId="7139" priority="7181" operator="equal">
      <formula>"N/A"</formula>
    </cfRule>
    <cfRule type="cellIs" dxfId="7138" priority="7182" operator="equal">
      <formula>"NR"</formula>
    </cfRule>
  </conditionalFormatting>
  <conditionalFormatting sqref="AO5:AO11 AO13:AO15 AO35:AO36">
    <cfRule type="cellIs" dxfId="7137" priority="7177" operator="equal">
      <formula>"none"</formula>
    </cfRule>
    <cfRule type="cellIs" dxfId="7136" priority="7178" operator="equal">
      <formula>"N/A"</formula>
    </cfRule>
    <cfRule type="cellIs" dxfId="7135" priority="7179" operator="equal">
      <formula>"NR"</formula>
    </cfRule>
  </conditionalFormatting>
  <conditionalFormatting sqref="N5:P5 P6:P7 N6:O34 P8:R10 Q11:R11 P11:P15">
    <cfRule type="cellIs" dxfId="7134" priority="7174" operator="equal">
      <formula>"none"</formula>
    </cfRule>
    <cfRule type="cellIs" dxfId="7133" priority="7175" operator="equal">
      <formula>"N/A"</formula>
    </cfRule>
    <cfRule type="cellIs" dxfId="7132" priority="7176" operator="equal">
      <formula>"NR"</formula>
    </cfRule>
  </conditionalFormatting>
  <conditionalFormatting sqref="P5">
    <cfRule type="cellIs" dxfId="7131" priority="7162" operator="equal">
      <formula>"none"</formula>
    </cfRule>
    <cfRule type="cellIs" dxfId="7130" priority="7163" operator="equal">
      <formula>"N/A"</formula>
    </cfRule>
    <cfRule type="cellIs" dxfId="7129" priority="7164" operator="equal">
      <formula>"NR"</formula>
    </cfRule>
  </conditionalFormatting>
  <conditionalFormatting sqref="P6">
    <cfRule type="cellIs" dxfId="7128" priority="7159" operator="equal">
      <formula>"none"</formula>
    </cfRule>
    <cfRule type="cellIs" dxfId="7127" priority="7160" operator="equal">
      <formula>"N/A"</formula>
    </cfRule>
    <cfRule type="cellIs" dxfId="7126" priority="7161" operator="equal">
      <formula>"NR"</formula>
    </cfRule>
  </conditionalFormatting>
  <conditionalFormatting sqref="Q5">
    <cfRule type="cellIs" dxfId="7125" priority="7156" operator="equal">
      <formula>"none"</formula>
    </cfRule>
    <cfRule type="cellIs" dxfId="7124" priority="7157" operator="equal">
      <formula>"N/A"</formula>
    </cfRule>
    <cfRule type="cellIs" dxfId="7123" priority="7158" operator="equal">
      <formula>"NR"</formula>
    </cfRule>
  </conditionalFormatting>
  <conditionalFormatting sqref="Q6">
    <cfRule type="cellIs" dxfId="7122" priority="7153" operator="equal">
      <formula>"none"</formula>
    </cfRule>
    <cfRule type="cellIs" dxfId="7121" priority="7154" operator="equal">
      <formula>"N/A"</formula>
    </cfRule>
    <cfRule type="cellIs" dxfId="7120" priority="7155" operator="equal">
      <formula>"NR"</formula>
    </cfRule>
  </conditionalFormatting>
  <conditionalFormatting sqref="Q7">
    <cfRule type="cellIs" dxfId="7119" priority="7150" operator="equal">
      <formula>"none"</formula>
    </cfRule>
    <cfRule type="cellIs" dxfId="7118" priority="7151" operator="equal">
      <formula>"N/A"</formula>
    </cfRule>
    <cfRule type="cellIs" dxfId="7117" priority="7152" operator="equal">
      <formula>"NR"</formula>
    </cfRule>
  </conditionalFormatting>
  <conditionalFormatting sqref="P7:P12">
    <cfRule type="cellIs" dxfId="7116" priority="7147" operator="equal">
      <formula>"none"</formula>
    </cfRule>
    <cfRule type="cellIs" dxfId="7115" priority="7148" operator="equal">
      <formula>"N/A"</formula>
    </cfRule>
    <cfRule type="cellIs" dxfId="7114" priority="7149" operator="equal">
      <formula>"NR"</formula>
    </cfRule>
  </conditionalFormatting>
  <conditionalFormatting sqref="U5">
    <cfRule type="cellIs" dxfId="7113" priority="7144" operator="equal">
      <formula>"none"</formula>
    </cfRule>
    <cfRule type="cellIs" dxfId="7112" priority="7145" operator="equal">
      <formula>"N/A"</formula>
    </cfRule>
    <cfRule type="cellIs" dxfId="7111" priority="7146" operator="equal">
      <formula>"NR"</formula>
    </cfRule>
  </conditionalFormatting>
  <conditionalFormatting sqref="U6">
    <cfRule type="cellIs" dxfId="7110" priority="7141" operator="equal">
      <formula>"none"</formula>
    </cfRule>
    <cfRule type="cellIs" dxfId="7109" priority="7142" operator="equal">
      <formula>"N/A"</formula>
    </cfRule>
    <cfRule type="cellIs" dxfId="7108" priority="7143" operator="equal">
      <formula>"NR"</formula>
    </cfRule>
  </conditionalFormatting>
  <conditionalFormatting sqref="U7">
    <cfRule type="cellIs" dxfId="7107" priority="7138" operator="equal">
      <formula>"none"</formula>
    </cfRule>
    <cfRule type="cellIs" dxfId="7106" priority="7139" operator="equal">
      <formula>"N/A"</formula>
    </cfRule>
    <cfRule type="cellIs" dxfId="7105" priority="7140" operator="equal">
      <formula>"NR"</formula>
    </cfRule>
  </conditionalFormatting>
  <conditionalFormatting sqref="AA5">
    <cfRule type="cellIs" dxfId="7104" priority="7135" operator="equal">
      <formula>"none"</formula>
    </cfRule>
    <cfRule type="cellIs" dxfId="7103" priority="7136" operator="equal">
      <formula>"N/A"</formula>
    </cfRule>
    <cfRule type="cellIs" dxfId="7102" priority="7137" operator="equal">
      <formula>"NR"</formula>
    </cfRule>
  </conditionalFormatting>
  <conditionalFormatting sqref="V6:AA6">
    <cfRule type="cellIs" dxfId="7101" priority="7132" operator="equal">
      <formula>"none"</formula>
    </cfRule>
    <cfRule type="cellIs" dxfId="7100" priority="7133" operator="equal">
      <formula>"N/A"</formula>
    </cfRule>
    <cfRule type="cellIs" dxfId="7099" priority="7134" operator="equal">
      <formula>"NR"</formula>
    </cfRule>
  </conditionalFormatting>
  <conditionalFormatting sqref="AA6">
    <cfRule type="cellIs" dxfId="7098" priority="7129" operator="equal">
      <formula>"none"</formula>
    </cfRule>
    <cfRule type="cellIs" dxfId="7097" priority="7130" operator="equal">
      <formula>"N/A"</formula>
    </cfRule>
    <cfRule type="cellIs" dxfId="7096" priority="7131" operator="equal">
      <formula>"NR"</formula>
    </cfRule>
  </conditionalFormatting>
  <conditionalFormatting sqref="V7:AA7">
    <cfRule type="cellIs" dxfId="7095" priority="7126" operator="equal">
      <formula>"none"</formula>
    </cfRule>
    <cfRule type="cellIs" dxfId="7094" priority="7127" operator="equal">
      <formula>"N/A"</formula>
    </cfRule>
    <cfRule type="cellIs" dxfId="7093" priority="7128" operator="equal">
      <formula>"NR"</formula>
    </cfRule>
  </conditionalFormatting>
  <conditionalFormatting sqref="AA7">
    <cfRule type="cellIs" dxfId="7092" priority="7123" operator="equal">
      <formula>"none"</formula>
    </cfRule>
    <cfRule type="cellIs" dxfId="7091" priority="7124" operator="equal">
      <formula>"N/A"</formula>
    </cfRule>
    <cfRule type="cellIs" dxfId="7090" priority="7125" operator="equal">
      <formula>"NR"</formula>
    </cfRule>
  </conditionalFormatting>
  <conditionalFormatting sqref="AB5">
    <cfRule type="cellIs" dxfId="7089" priority="7120" operator="equal">
      <formula>"none"</formula>
    </cfRule>
    <cfRule type="cellIs" dxfId="7088" priority="7121" operator="equal">
      <formula>"N/A"</formula>
    </cfRule>
    <cfRule type="cellIs" dxfId="7087" priority="7122" operator="equal">
      <formula>"NR"</formula>
    </cfRule>
  </conditionalFormatting>
  <conditionalFormatting sqref="AB6">
    <cfRule type="cellIs" dxfId="7086" priority="7117" operator="equal">
      <formula>"none"</formula>
    </cfRule>
    <cfRule type="cellIs" dxfId="7085" priority="7118" operator="equal">
      <formula>"N/A"</formula>
    </cfRule>
    <cfRule type="cellIs" dxfId="7084" priority="7119" operator="equal">
      <formula>"NR"</formula>
    </cfRule>
  </conditionalFormatting>
  <conditionalFormatting sqref="AB7">
    <cfRule type="cellIs" dxfId="7083" priority="7114" operator="equal">
      <formula>"none"</formula>
    </cfRule>
    <cfRule type="cellIs" dxfId="7082" priority="7115" operator="equal">
      <formula>"N/A"</formula>
    </cfRule>
    <cfRule type="cellIs" dxfId="7081" priority="7116" operator="equal">
      <formula>"NR"</formula>
    </cfRule>
  </conditionalFormatting>
  <conditionalFormatting sqref="AE5">
    <cfRule type="cellIs" dxfId="7080" priority="7111" operator="equal">
      <formula>"none"</formula>
    </cfRule>
    <cfRule type="cellIs" dxfId="7079" priority="7112" operator="equal">
      <formula>"N/A"</formula>
    </cfRule>
    <cfRule type="cellIs" dxfId="7078" priority="7113" operator="equal">
      <formula>"NR"</formula>
    </cfRule>
  </conditionalFormatting>
  <conditionalFormatting sqref="AE6">
    <cfRule type="cellIs" dxfId="7077" priority="7108" operator="equal">
      <formula>"none"</formula>
    </cfRule>
    <cfRule type="cellIs" dxfId="7076" priority="7109" operator="equal">
      <formula>"N/A"</formula>
    </cfRule>
    <cfRule type="cellIs" dxfId="7075" priority="7110" operator="equal">
      <formula>"NR"</formula>
    </cfRule>
  </conditionalFormatting>
  <conditionalFormatting sqref="AH5">
    <cfRule type="cellIs" dxfId="7074" priority="7105" operator="equal">
      <formula>"none"</formula>
    </cfRule>
    <cfRule type="cellIs" dxfId="7073" priority="7106" operator="equal">
      <formula>"N/A"</formula>
    </cfRule>
    <cfRule type="cellIs" dxfId="7072" priority="7107" operator="equal">
      <formula>"NR"</formula>
    </cfRule>
  </conditionalFormatting>
  <conditionalFormatting sqref="AH6">
    <cfRule type="cellIs" dxfId="7071" priority="7102" operator="equal">
      <formula>"none"</formula>
    </cfRule>
    <cfRule type="cellIs" dxfId="7070" priority="7103" operator="equal">
      <formula>"N/A"</formula>
    </cfRule>
    <cfRule type="cellIs" dxfId="7069" priority="7104" operator="equal">
      <formula>"NR"</formula>
    </cfRule>
  </conditionalFormatting>
  <conditionalFormatting sqref="AH7">
    <cfRule type="cellIs" dxfId="7068" priority="7099" operator="equal">
      <formula>"none"</formula>
    </cfRule>
    <cfRule type="cellIs" dxfId="7067" priority="7100" operator="equal">
      <formula>"N/A"</formula>
    </cfRule>
    <cfRule type="cellIs" dxfId="7066" priority="7101" operator="equal">
      <formula>"NR"</formula>
    </cfRule>
  </conditionalFormatting>
  <conditionalFormatting sqref="AI5">
    <cfRule type="cellIs" dxfId="7065" priority="7096" operator="equal">
      <formula>"none"</formula>
    </cfRule>
    <cfRule type="cellIs" dxfId="7064" priority="7097" operator="equal">
      <formula>"N/A"</formula>
    </cfRule>
    <cfRule type="cellIs" dxfId="7063" priority="7098" operator="equal">
      <formula>"NR"</formula>
    </cfRule>
  </conditionalFormatting>
  <conditionalFormatting sqref="AI6">
    <cfRule type="cellIs" dxfId="7062" priority="7093" operator="equal">
      <formula>"none"</formula>
    </cfRule>
    <cfRule type="cellIs" dxfId="7061" priority="7094" operator="equal">
      <formula>"N/A"</formula>
    </cfRule>
    <cfRule type="cellIs" dxfId="7060" priority="7095" operator="equal">
      <formula>"NR"</formula>
    </cfRule>
  </conditionalFormatting>
  <conditionalFormatting sqref="AI7">
    <cfRule type="cellIs" dxfId="7059" priority="7090" operator="equal">
      <formula>"none"</formula>
    </cfRule>
    <cfRule type="cellIs" dxfId="7058" priority="7091" operator="equal">
      <formula>"N/A"</formula>
    </cfRule>
    <cfRule type="cellIs" dxfId="7057" priority="7092" operator="equal">
      <formula>"NR"</formula>
    </cfRule>
  </conditionalFormatting>
  <conditionalFormatting sqref="AK5">
    <cfRule type="cellIs" dxfId="7056" priority="7087" operator="equal">
      <formula>"none"</formula>
    </cfRule>
    <cfRule type="cellIs" dxfId="7055" priority="7088" operator="equal">
      <formula>"N/A"</formula>
    </cfRule>
    <cfRule type="cellIs" dxfId="7054" priority="7089" operator="equal">
      <formula>"NR"</formula>
    </cfRule>
  </conditionalFormatting>
  <conditionalFormatting sqref="AK6">
    <cfRule type="cellIs" dxfId="7053" priority="7084" operator="equal">
      <formula>"none"</formula>
    </cfRule>
    <cfRule type="cellIs" dxfId="7052" priority="7085" operator="equal">
      <formula>"N/A"</formula>
    </cfRule>
    <cfRule type="cellIs" dxfId="7051" priority="7086" operator="equal">
      <formula>"NR"</formula>
    </cfRule>
  </conditionalFormatting>
  <conditionalFormatting sqref="AK7">
    <cfRule type="cellIs" dxfId="7050" priority="7081" operator="equal">
      <formula>"none"</formula>
    </cfRule>
    <cfRule type="cellIs" dxfId="7049" priority="7082" operator="equal">
      <formula>"N/A"</formula>
    </cfRule>
    <cfRule type="cellIs" dxfId="7048" priority="7083" operator="equal">
      <formula>"NR"</formula>
    </cfRule>
  </conditionalFormatting>
  <conditionalFormatting sqref="AL5">
    <cfRule type="cellIs" dxfId="7047" priority="7078" operator="equal">
      <formula>"none"</formula>
    </cfRule>
    <cfRule type="cellIs" dxfId="7046" priority="7079" operator="equal">
      <formula>"N/A"</formula>
    </cfRule>
    <cfRule type="cellIs" dxfId="7045" priority="7080" operator="equal">
      <formula>"NR"</formula>
    </cfRule>
  </conditionalFormatting>
  <conditionalFormatting sqref="AL6">
    <cfRule type="cellIs" dxfId="7044" priority="7075" operator="equal">
      <formula>"none"</formula>
    </cfRule>
    <cfRule type="cellIs" dxfId="7043" priority="7076" operator="equal">
      <formula>"N/A"</formula>
    </cfRule>
    <cfRule type="cellIs" dxfId="7042" priority="7077" operator="equal">
      <formula>"NR"</formula>
    </cfRule>
  </conditionalFormatting>
  <conditionalFormatting sqref="AL7">
    <cfRule type="cellIs" dxfId="7041" priority="7072" operator="equal">
      <formula>"none"</formula>
    </cfRule>
    <cfRule type="cellIs" dxfId="7040" priority="7073" operator="equal">
      <formula>"N/A"</formula>
    </cfRule>
    <cfRule type="cellIs" dxfId="7039" priority="7074" operator="equal">
      <formula>"NR"</formula>
    </cfRule>
  </conditionalFormatting>
  <conditionalFormatting sqref="AR5">
    <cfRule type="cellIs" dxfId="7038" priority="7069" operator="equal">
      <formula>"none"</formula>
    </cfRule>
    <cfRule type="cellIs" dxfId="7037" priority="7070" operator="equal">
      <formula>"N/A"</formula>
    </cfRule>
    <cfRule type="cellIs" dxfId="7036" priority="7071" operator="equal">
      <formula>"NR"</formula>
    </cfRule>
  </conditionalFormatting>
  <conditionalFormatting sqref="AR6">
    <cfRule type="cellIs" dxfId="7035" priority="7066" operator="equal">
      <formula>"none"</formula>
    </cfRule>
    <cfRule type="cellIs" dxfId="7034" priority="7067" operator="equal">
      <formula>"N/A"</formula>
    </cfRule>
    <cfRule type="cellIs" dxfId="7033" priority="7068" operator="equal">
      <formula>"NR"</formula>
    </cfRule>
  </conditionalFormatting>
  <conditionalFormatting sqref="AR7">
    <cfRule type="cellIs" dxfId="7032" priority="7063" operator="equal">
      <formula>"none"</formula>
    </cfRule>
    <cfRule type="cellIs" dxfId="7031" priority="7064" operator="equal">
      <formula>"N/A"</formula>
    </cfRule>
    <cfRule type="cellIs" dxfId="7030" priority="7065" operator="equal">
      <formula>"NR"</formula>
    </cfRule>
  </conditionalFormatting>
  <conditionalFormatting sqref="AS5">
    <cfRule type="cellIs" dxfId="7029" priority="7060" operator="equal">
      <formula>"none"</formula>
    </cfRule>
    <cfRule type="cellIs" dxfId="7028" priority="7061" operator="equal">
      <formula>"N/A"</formula>
    </cfRule>
    <cfRule type="cellIs" dxfId="7027" priority="7062" operator="equal">
      <formula>"NR"</formula>
    </cfRule>
  </conditionalFormatting>
  <conditionalFormatting sqref="AS6">
    <cfRule type="cellIs" dxfId="7026" priority="7057" operator="equal">
      <formula>"none"</formula>
    </cfRule>
    <cfRule type="cellIs" dxfId="7025" priority="7058" operator="equal">
      <formula>"N/A"</formula>
    </cfRule>
    <cfRule type="cellIs" dxfId="7024" priority="7059" operator="equal">
      <formula>"NR"</formula>
    </cfRule>
  </conditionalFormatting>
  <conditionalFormatting sqref="AS7">
    <cfRule type="cellIs" dxfId="7023" priority="7054" operator="equal">
      <formula>"none"</formula>
    </cfRule>
    <cfRule type="cellIs" dxfId="7022" priority="7055" operator="equal">
      <formula>"N/A"</formula>
    </cfRule>
    <cfRule type="cellIs" dxfId="7021" priority="7056" operator="equal">
      <formula>"NR"</formula>
    </cfRule>
  </conditionalFormatting>
  <conditionalFormatting sqref="AI9">
    <cfRule type="cellIs" dxfId="7020" priority="7018" operator="equal">
      <formula>"none"</formula>
    </cfRule>
    <cfRule type="cellIs" dxfId="7019" priority="7019" operator="equal">
      <formula>"N/A"</formula>
    </cfRule>
    <cfRule type="cellIs" dxfId="7018" priority="7020" operator="equal">
      <formula>"NR"</formula>
    </cfRule>
  </conditionalFormatting>
  <conditionalFormatting sqref="AJ9">
    <cfRule type="cellIs" dxfId="7017" priority="7021" operator="equal">
      <formula>"none"</formula>
    </cfRule>
    <cfRule type="cellIs" dxfId="7016" priority="7022" operator="equal">
      <formula>"N/A"</formula>
    </cfRule>
    <cfRule type="cellIs" dxfId="7015" priority="7023" operator="equal">
      <formula>"NR"</formula>
    </cfRule>
  </conditionalFormatting>
  <conditionalFormatting sqref="AH9">
    <cfRule type="cellIs" dxfId="7014" priority="7024" operator="equal">
      <formula>"none"</formula>
    </cfRule>
    <cfRule type="cellIs" dxfId="7013" priority="7025" operator="equal">
      <formula>"N/A"</formula>
    </cfRule>
    <cfRule type="cellIs" dxfId="7012" priority="7026" operator="equal">
      <formula>"NR"</formula>
    </cfRule>
  </conditionalFormatting>
  <conditionalFormatting sqref="AE7">
    <cfRule type="cellIs" dxfId="7011" priority="7051" operator="equal">
      <formula>"none"</formula>
    </cfRule>
    <cfRule type="cellIs" dxfId="7010" priority="7052" operator="equal">
      <formula>"N/A"</formula>
    </cfRule>
    <cfRule type="cellIs" dxfId="7009" priority="7053" operator="equal">
      <formula>"NR"</formula>
    </cfRule>
  </conditionalFormatting>
  <conditionalFormatting sqref="AH8">
    <cfRule type="cellIs" dxfId="7008" priority="7048" operator="equal">
      <formula>"none"</formula>
    </cfRule>
    <cfRule type="cellIs" dxfId="7007" priority="7049" operator="equal">
      <formula>"N/A"</formula>
    </cfRule>
    <cfRule type="cellIs" dxfId="7006" priority="7050" operator="equal">
      <formula>"NR"</formula>
    </cfRule>
  </conditionalFormatting>
  <conditionalFormatting sqref="AJ8">
    <cfRule type="cellIs" dxfId="7005" priority="7045" operator="equal">
      <formula>"none"</formula>
    </cfRule>
    <cfRule type="cellIs" dxfId="7004" priority="7046" operator="equal">
      <formula>"N/A"</formula>
    </cfRule>
    <cfRule type="cellIs" dxfId="7003" priority="7047" operator="equal">
      <formula>"NR"</formula>
    </cfRule>
  </conditionalFormatting>
  <conditionalFormatting sqref="AI8">
    <cfRule type="cellIs" dxfId="7002" priority="7042" operator="equal">
      <formula>"none"</formula>
    </cfRule>
    <cfRule type="cellIs" dxfId="7001" priority="7043" operator="equal">
      <formula>"N/A"</formula>
    </cfRule>
    <cfRule type="cellIs" dxfId="7000" priority="7044" operator="equal">
      <formula>"NR"</formula>
    </cfRule>
  </conditionalFormatting>
  <conditionalFormatting sqref="AR8">
    <cfRule type="cellIs" dxfId="6999" priority="7039" operator="equal">
      <formula>"none"</formula>
    </cfRule>
    <cfRule type="cellIs" dxfId="6998" priority="7040" operator="equal">
      <formula>"N/A"</formula>
    </cfRule>
    <cfRule type="cellIs" dxfId="6997" priority="7041" operator="equal">
      <formula>"NR"</formula>
    </cfRule>
  </conditionalFormatting>
  <conditionalFormatting sqref="AG9">
    <cfRule type="cellIs" dxfId="6996" priority="7036" operator="equal">
      <formula>"none"</formula>
    </cfRule>
    <cfRule type="cellIs" dxfId="6995" priority="7037" operator="equal">
      <formula>"N/A"</formula>
    </cfRule>
    <cfRule type="cellIs" dxfId="6994" priority="7038" operator="equal">
      <formula>"NR"</formula>
    </cfRule>
  </conditionalFormatting>
  <conditionalFormatting sqref="AG10">
    <cfRule type="cellIs" dxfId="6993" priority="7033" operator="equal">
      <formula>"none"</formula>
    </cfRule>
    <cfRule type="cellIs" dxfId="6992" priority="7034" operator="equal">
      <formula>"N/A"</formula>
    </cfRule>
    <cfRule type="cellIs" dxfId="6991" priority="7035" operator="equal">
      <formula>"NR"</formula>
    </cfRule>
  </conditionalFormatting>
  <conditionalFormatting sqref="AG11">
    <cfRule type="cellIs" dxfId="6990" priority="7030" operator="equal">
      <formula>"none"</formula>
    </cfRule>
    <cfRule type="cellIs" dxfId="6989" priority="7031" operator="equal">
      <formula>"N/A"</formula>
    </cfRule>
    <cfRule type="cellIs" dxfId="6988" priority="7032" operator="equal">
      <formula>"NR"</formula>
    </cfRule>
  </conditionalFormatting>
  <conditionalFormatting sqref="AK9">
    <cfRule type="cellIs" dxfId="6987" priority="7027" operator="equal">
      <formula>"none"</formula>
    </cfRule>
    <cfRule type="cellIs" dxfId="6986" priority="7028" operator="equal">
      <formula>"N/A"</formula>
    </cfRule>
    <cfRule type="cellIs" dxfId="6985" priority="7029" operator="equal">
      <formula>"NR"</formula>
    </cfRule>
  </conditionalFormatting>
  <conditionalFormatting sqref="AK10">
    <cfRule type="cellIs" dxfId="6984" priority="7015" operator="equal">
      <formula>"none"</formula>
    </cfRule>
    <cfRule type="cellIs" dxfId="6983" priority="7016" operator="equal">
      <formula>"N/A"</formula>
    </cfRule>
    <cfRule type="cellIs" dxfId="6982" priority="7017" operator="equal">
      <formula>"NR"</formula>
    </cfRule>
  </conditionalFormatting>
  <conditionalFormatting sqref="AH10">
    <cfRule type="cellIs" dxfId="6981" priority="7012" operator="equal">
      <formula>"none"</formula>
    </cfRule>
    <cfRule type="cellIs" dxfId="6980" priority="7013" operator="equal">
      <formula>"N/A"</formula>
    </cfRule>
    <cfRule type="cellIs" dxfId="6979" priority="7014" operator="equal">
      <formula>"NR"</formula>
    </cfRule>
  </conditionalFormatting>
  <conditionalFormatting sqref="AJ10">
    <cfRule type="cellIs" dxfId="6978" priority="7009" operator="equal">
      <formula>"none"</formula>
    </cfRule>
    <cfRule type="cellIs" dxfId="6977" priority="7010" operator="equal">
      <formula>"N/A"</formula>
    </cfRule>
    <cfRule type="cellIs" dxfId="6976" priority="7011" operator="equal">
      <formula>"NR"</formula>
    </cfRule>
  </conditionalFormatting>
  <conditionalFormatting sqref="AI10">
    <cfRule type="cellIs" dxfId="6975" priority="7006" operator="equal">
      <formula>"none"</formula>
    </cfRule>
    <cfRule type="cellIs" dxfId="6974" priority="7007" operator="equal">
      <formula>"N/A"</formula>
    </cfRule>
    <cfRule type="cellIs" dxfId="6973" priority="7008" operator="equal">
      <formula>"NR"</formula>
    </cfRule>
  </conditionalFormatting>
  <conditionalFormatting sqref="AK11">
    <cfRule type="cellIs" dxfId="6972" priority="7003" operator="equal">
      <formula>"none"</formula>
    </cfRule>
    <cfRule type="cellIs" dxfId="6971" priority="7004" operator="equal">
      <formula>"N/A"</formula>
    </cfRule>
    <cfRule type="cellIs" dxfId="6970" priority="7005" operator="equal">
      <formula>"NR"</formula>
    </cfRule>
  </conditionalFormatting>
  <conditionalFormatting sqref="AH11">
    <cfRule type="cellIs" dxfId="6969" priority="7000" operator="equal">
      <formula>"none"</formula>
    </cfRule>
    <cfRule type="cellIs" dxfId="6968" priority="7001" operator="equal">
      <formula>"N/A"</formula>
    </cfRule>
    <cfRule type="cellIs" dxfId="6967" priority="7002" operator="equal">
      <formula>"NR"</formula>
    </cfRule>
  </conditionalFormatting>
  <conditionalFormatting sqref="AJ11">
    <cfRule type="cellIs" dxfId="6966" priority="6997" operator="equal">
      <formula>"none"</formula>
    </cfRule>
    <cfRule type="cellIs" dxfId="6965" priority="6998" operator="equal">
      <formula>"N/A"</formula>
    </cfRule>
    <cfRule type="cellIs" dxfId="6964" priority="6999" operator="equal">
      <formula>"NR"</formula>
    </cfRule>
  </conditionalFormatting>
  <conditionalFormatting sqref="AI11">
    <cfRule type="cellIs" dxfId="6963" priority="6994" operator="equal">
      <formula>"none"</formula>
    </cfRule>
    <cfRule type="cellIs" dxfId="6962" priority="6995" operator="equal">
      <formula>"N/A"</formula>
    </cfRule>
    <cfRule type="cellIs" dxfId="6961" priority="6996" operator="equal">
      <formula>"NR"</formula>
    </cfRule>
  </conditionalFormatting>
  <conditionalFormatting sqref="AL9">
    <cfRule type="cellIs" dxfId="6960" priority="6991" operator="equal">
      <formula>"none"</formula>
    </cfRule>
    <cfRule type="cellIs" dxfId="6959" priority="6992" operator="equal">
      <formula>"N/A"</formula>
    </cfRule>
    <cfRule type="cellIs" dxfId="6958" priority="6993" operator="equal">
      <formula>"NR"</formula>
    </cfRule>
  </conditionalFormatting>
  <conditionalFormatting sqref="AL10">
    <cfRule type="cellIs" dxfId="6957" priority="6988" operator="equal">
      <formula>"none"</formula>
    </cfRule>
    <cfRule type="cellIs" dxfId="6956" priority="6989" operator="equal">
      <formula>"N/A"</formula>
    </cfRule>
    <cfRule type="cellIs" dxfId="6955" priority="6990" operator="equal">
      <formula>"NR"</formula>
    </cfRule>
  </conditionalFormatting>
  <conditionalFormatting sqref="AL11">
    <cfRule type="cellIs" dxfId="6954" priority="6985" operator="equal">
      <formula>"none"</formula>
    </cfRule>
    <cfRule type="cellIs" dxfId="6953" priority="6986" operator="equal">
      <formula>"N/A"</formula>
    </cfRule>
    <cfRule type="cellIs" dxfId="6952" priority="6987" operator="equal">
      <formula>"NR"</formula>
    </cfRule>
  </conditionalFormatting>
  <conditionalFormatting sqref="AR9">
    <cfRule type="cellIs" dxfId="6951" priority="6982" operator="equal">
      <formula>"none"</formula>
    </cfRule>
    <cfRule type="cellIs" dxfId="6950" priority="6983" operator="equal">
      <formula>"N/A"</formula>
    </cfRule>
    <cfRule type="cellIs" dxfId="6949" priority="6984" operator="equal">
      <formula>"NR"</formula>
    </cfRule>
  </conditionalFormatting>
  <conditionalFormatting sqref="AR10">
    <cfRule type="cellIs" dxfId="6948" priority="6979" operator="equal">
      <formula>"none"</formula>
    </cfRule>
    <cfRule type="cellIs" dxfId="6947" priority="6980" operator="equal">
      <formula>"N/A"</formula>
    </cfRule>
    <cfRule type="cellIs" dxfId="6946" priority="6981" operator="equal">
      <formula>"NR"</formula>
    </cfRule>
  </conditionalFormatting>
  <conditionalFormatting sqref="AR11">
    <cfRule type="cellIs" dxfId="6945" priority="6976" operator="equal">
      <formula>"none"</formula>
    </cfRule>
    <cfRule type="cellIs" dxfId="6944" priority="6977" operator="equal">
      <formula>"N/A"</formula>
    </cfRule>
    <cfRule type="cellIs" dxfId="6943" priority="6978" operator="equal">
      <formula>"NR"</formula>
    </cfRule>
  </conditionalFormatting>
  <conditionalFormatting sqref="L12:M12 R12:AG12 AM12:AS12 S13:V15 AB13:AE15">
    <cfRule type="cellIs" dxfId="6942" priority="6973" operator="equal">
      <formula>"none"</formula>
    </cfRule>
    <cfRule type="cellIs" dxfId="6941" priority="6974" operator="equal">
      <formula>"N/A"</formula>
    </cfRule>
    <cfRule type="cellIs" dxfId="6940" priority="6975" operator="equal">
      <formula>"NR"</formula>
    </cfRule>
  </conditionalFormatting>
  <conditionalFormatting sqref="AO12">
    <cfRule type="cellIs" dxfId="6939" priority="6970" operator="equal">
      <formula>"none"</formula>
    </cfRule>
    <cfRule type="cellIs" dxfId="6938" priority="6971" operator="equal">
      <formula>"N/A"</formula>
    </cfRule>
    <cfRule type="cellIs" dxfId="6937" priority="6972" operator="equal">
      <formula>"NR"</formula>
    </cfRule>
  </conditionalFormatting>
  <conditionalFormatting sqref="Q12:R12">
    <cfRule type="cellIs" dxfId="6936" priority="6967" operator="equal">
      <formula>"none"</formula>
    </cfRule>
    <cfRule type="cellIs" dxfId="6935" priority="6968" operator="equal">
      <formula>"N/A"</formula>
    </cfRule>
    <cfRule type="cellIs" dxfId="6934" priority="6969" operator="equal">
      <formula>"NR"</formula>
    </cfRule>
  </conditionalFormatting>
  <conditionalFormatting sqref="AG12:AG15">
    <cfRule type="cellIs" dxfId="6933" priority="6964" operator="equal">
      <formula>"none"</formula>
    </cfRule>
    <cfRule type="cellIs" dxfId="6932" priority="6965" operator="equal">
      <formula>"N/A"</formula>
    </cfRule>
    <cfRule type="cellIs" dxfId="6931" priority="6966" operator="equal">
      <formula>"NR"</formula>
    </cfRule>
  </conditionalFormatting>
  <conditionalFormatting sqref="AK12">
    <cfRule type="cellIs" dxfId="6930" priority="6961" operator="equal">
      <formula>"none"</formula>
    </cfRule>
    <cfRule type="cellIs" dxfId="6929" priority="6962" operator="equal">
      <formula>"N/A"</formula>
    </cfRule>
    <cfRule type="cellIs" dxfId="6928" priority="6963" operator="equal">
      <formula>"NR"</formula>
    </cfRule>
  </conditionalFormatting>
  <conditionalFormatting sqref="AH12:AH15">
    <cfRule type="cellIs" dxfId="6927" priority="6958" operator="equal">
      <formula>"none"</formula>
    </cfRule>
    <cfRule type="cellIs" dxfId="6926" priority="6959" operator="equal">
      <formula>"N/A"</formula>
    </cfRule>
    <cfRule type="cellIs" dxfId="6925" priority="6960" operator="equal">
      <formula>"NR"</formula>
    </cfRule>
  </conditionalFormatting>
  <conditionalFormatting sqref="AJ12">
    <cfRule type="cellIs" dxfId="6924" priority="6955" operator="equal">
      <formula>"none"</formula>
    </cfRule>
    <cfRule type="cellIs" dxfId="6923" priority="6956" operator="equal">
      <formula>"N/A"</formula>
    </cfRule>
    <cfRule type="cellIs" dxfId="6922" priority="6957" operator="equal">
      <formula>"NR"</formula>
    </cfRule>
  </conditionalFormatting>
  <conditionalFormatting sqref="AI12:AI15">
    <cfRule type="cellIs" dxfId="6921" priority="6952" operator="equal">
      <formula>"none"</formula>
    </cfRule>
    <cfRule type="cellIs" dxfId="6920" priority="6953" operator="equal">
      <formula>"N/A"</formula>
    </cfRule>
    <cfRule type="cellIs" dxfId="6919" priority="6954" operator="equal">
      <formula>"NR"</formula>
    </cfRule>
  </conditionalFormatting>
  <conditionalFormatting sqref="AL12">
    <cfRule type="cellIs" dxfId="6918" priority="6949" operator="equal">
      <formula>"none"</formula>
    </cfRule>
    <cfRule type="cellIs" dxfId="6917" priority="6950" operator="equal">
      <formula>"N/A"</formula>
    </cfRule>
    <cfRule type="cellIs" dxfId="6916" priority="6951" operator="equal">
      <formula>"NR"</formula>
    </cfRule>
  </conditionalFormatting>
  <conditionalFormatting sqref="AR12:AR15">
    <cfRule type="cellIs" dxfId="6915" priority="6946" operator="equal">
      <formula>"none"</formula>
    </cfRule>
    <cfRule type="cellIs" dxfId="6914" priority="6947" operator="equal">
      <formula>"N/A"</formula>
    </cfRule>
    <cfRule type="cellIs" dxfId="6913" priority="6948" operator="equal">
      <formula>"NR"</formula>
    </cfRule>
  </conditionalFormatting>
  <conditionalFormatting sqref="P13:R13">
    <cfRule type="cellIs" dxfId="6912" priority="6940" operator="equal">
      <formula>"none"</formula>
    </cfRule>
    <cfRule type="cellIs" dxfId="6911" priority="6941" operator="equal">
      <formula>"N/A"</formula>
    </cfRule>
    <cfRule type="cellIs" dxfId="6910" priority="6942" operator="equal">
      <formula>"NR"</formula>
    </cfRule>
  </conditionalFormatting>
  <conditionalFormatting sqref="P14:R14">
    <cfRule type="cellIs" dxfId="6909" priority="6937" operator="equal">
      <formula>"none"</formula>
    </cfRule>
    <cfRule type="cellIs" dxfId="6908" priority="6938" operator="equal">
      <formula>"N/A"</formula>
    </cfRule>
    <cfRule type="cellIs" dxfId="6907" priority="6939" operator="equal">
      <formula>"NR"</formula>
    </cfRule>
  </conditionalFormatting>
  <conditionalFormatting sqref="P15:R15">
    <cfRule type="cellIs" dxfId="6906" priority="6934" operator="equal">
      <formula>"none"</formula>
    </cfRule>
    <cfRule type="cellIs" dxfId="6905" priority="6935" operator="equal">
      <formula>"N/A"</formula>
    </cfRule>
    <cfRule type="cellIs" dxfId="6904" priority="6936" operator="equal">
      <formula>"NR"</formula>
    </cfRule>
  </conditionalFormatting>
  <conditionalFormatting sqref="AK13">
    <cfRule type="cellIs" dxfId="6903" priority="6925" operator="equal">
      <formula>"none"</formula>
    </cfRule>
    <cfRule type="cellIs" dxfId="6902" priority="6926" operator="equal">
      <formula>"N/A"</formula>
    </cfRule>
    <cfRule type="cellIs" dxfId="6901" priority="6927" operator="equal">
      <formula>"NR"</formula>
    </cfRule>
  </conditionalFormatting>
  <conditionalFormatting sqref="AJ13">
    <cfRule type="cellIs" dxfId="6900" priority="6922" operator="equal">
      <formula>"none"</formula>
    </cfRule>
    <cfRule type="cellIs" dxfId="6899" priority="6923" operator="equal">
      <formula>"N/A"</formula>
    </cfRule>
    <cfRule type="cellIs" dxfId="6898" priority="6924" operator="equal">
      <formula>"NR"</formula>
    </cfRule>
  </conditionalFormatting>
  <conditionalFormatting sqref="AK14">
    <cfRule type="cellIs" dxfId="6897" priority="6919" operator="equal">
      <formula>"none"</formula>
    </cfRule>
    <cfRule type="cellIs" dxfId="6896" priority="6920" operator="equal">
      <formula>"N/A"</formula>
    </cfRule>
    <cfRule type="cellIs" dxfId="6895" priority="6921" operator="equal">
      <formula>"NR"</formula>
    </cfRule>
  </conditionalFormatting>
  <conditionalFormatting sqref="AJ14">
    <cfRule type="cellIs" dxfId="6894" priority="6916" operator="equal">
      <formula>"none"</formula>
    </cfRule>
    <cfRule type="cellIs" dxfId="6893" priority="6917" operator="equal">
      <formula>"N/A"</formula>
    </cfRule>
    <cfRule type="cellIs" dxfId="6892" priority="6918" operator="equal">
      <formula>"NR"</formula>
    </cfRule>
  </conditionalFormatting>
  <conditionalFormatting sqref="AK15">
    <cfRule type="cellIs" dxfId="6891" priority="6913" operator="equal">
      <formula>"none"</formula>
    </cfRule>
    <cfRule type="cellIs" dxfId="6890" priority="6914" operator="equal">
      <formula>"N/A"</formula>
    </cfRule>
    <cfRule type="cellIs" dxfId="6889" priority="6915" operator="equal">
      <formula>"NR"</formula>
    </cfRule>
  </conditionalFormatting>
  <conditionalFormatting sqref="AJ15">
    <cfRule type="cellIs" dxfId="6888" priority="6910" operator="equal">
      <formula>"none"</formula>
    </cfRule>
    <cfRule type="cellIs" dxfId="6887" priority="6911" operator="equal">
      <formula>"N/A"</formula>
    </cfRule>
    <cfRule type="cellIs" dxfId="6886" priority="6912" operator="equal">
      <formula>"NR"</formula>
    </cfRule>
  </conditionalFormatting>
  <conditionalFormatting sqref="AM13:AO13">
    <cfRule type="cellIs" dxfId="6885" priority="6907" operator="equal">
      <formula>"none"</formula>
    </cfRule>
    <cfRule type="cellIs" dxfId="6884" priority="6908" operator="equal">
      <formula>"N/A"</formula>
    </cfRule>
    <cfRule type="cellIs" dxfId="6883" priority="6909" operator="equal">
      <formula>"NR"</formula>
    </cfRule>
  </conditionalFormatting>
  <conditionalFormatting sqref="AM14:AO14">
    <cfRule type="cellIs" dxfId="6882" priority="6904" operator="equal">
      <formula>"none"</formula>
    </cfRule>
    <cfRule type="cellIs" dxfId="6881" priority="6905" operator="equal">
      <formula>"N/A"</formula>
    </cfRule>
    <cfRule type="cellIs" dxfId="6880" priority="6906" operator="equal">
      <formula>"NR"</formula>
    </cfRule>
  </conditionalFormatting>
  <conditionalFormatting sqref="AM15:AO15">
    <cfRule type="cellIs" dxfId="6879" priority="6901" operator="equal">
      <formula>"none"</formula>
    </cfRule>
    <cfRule type="cellIs" dxfId="6878" priority="6902" operator="equal">
      <formula>"N/A"</formula>
    </cfRule>
    <cfRule type="cellIs" dxfId="6877" priority="6903" operator="equal">
      <formula>"NR"</formula>
    </cfRule>
  </conditionalFormatting>
  <conditionalFormatting sqref="AP13:AR13">
    <cfRule type="cellIs" dxfId="6876" priority="6898" operator="equal">
      <formula>"none"</formula>
    </cfRule>
    <cfRule type="cellIs" dxfId="6875" priority="6899" operator="equal">
      <formula>"N/A"</formula>
    </cfRule>
    <cfRule type="cellIs" dxfId="6874" priority="6900" operator="equal">
      <formula>"NR"</formula>
    </cfRule>
  </conditionalFormatting>
  <conditionalFormatting sqref="AP14:AR14">
    <cfRule type="cellIs" dxfId="6873" priority="6895" operator="equal">
      <formula>"none"</formula>
    </cfRule>
    <cfRule type="cellIs" dxfId="6872" priority="6896" operator="equal">
      <formula>"N/A"</formula>
    </cfRule>
    <cfRule type="cellIs" dxfId="6871" priority="6897" operator="equal">
      <formula>"NR"</formula>
    </cfRule>
  </conditionalFormatting>
  <conditionalFormatting sqref="AP15:AR15">
    <cfRule type="cellIs" dxfId="6870" priority="6892" operator="equal">
      <formula>"none"</formula>
    </cfRule>
    <cfRule type="cellIs" dxfId="6869" priority="6893" operator="equal">
      <formula>"N/A"</formula>
    </cfRule>
    <cfRule type="cellIs" dxfId="6868" priority="6894" operator="equal">
      <formula>"NR"</formula>
    </cfRule>
  </conditionalFormatting>
  <conditionalFormatting sqref="L16">
    <cfRule type="cellIs" dxfId="6867" priority="6889" operator="equal">
      <formula>"none"</formula>
    </cfRule>
    <cfRule type="cellIs" dxfId="6866" priority="6890" operator="equal">
      <formula>"N/A"</formula>
    </cfRule>
    <cfRule type="cellIs" dxfId="6865" priority="6891" operator="equal">
      <formula>"NR"</formula>
    </cfRule>
  </conditionalFormatting>
  <conditionalFormatting sqref="M13">
    <cfRule type="cellIs" dxfId="6864" priority="6883" operator="equal">
      <formula>"none"</formula>
    </cfRule>
    <cfRule type="cellIs" dxfId="6863" priority="6884" operator="equal">
      <formula>"N/A"</formula>
    </cfRule>
    <cfRule type="cellIs" dxfId="6862" priority="6885" operator="equal">
      <formula>"NR"</formula>
    </cfRule>
  </conditionalFormatting>
  <conditionalFormatting sqref="M14">
    <cfRule type="cellIs" dxfId="6861" priority="6880" operator="equal">
      <formula>"none"</formula>
    </cfRule>
    <cfRule type="cellIs" dxfId="6860" priority="6881" operator="equal">
      <formula>"N/A"</formula>
    </cfRule>
    <cfRule type="cellIs" dxfId="6859" priority="6882" operator="equal">
      <formula>"NR"</formula>
    </cfRule>
  </conditionalFormatting>
  <conditionalFormatting sqref="M15">
    <cfRule type="cellIs" dxfId="6858" priority="6877" operator="equal">
      <formula>"none"</formula>
    </cfRule>
    <cfRule type="cellIs" dxfId="6857" priority="6878" operator="equal">
      <formula>"N/A"</formula>
    </cfRule>
    <cfRule type="cellIs" dxfId="6856" priority="6879" operator="equal">
      <formula>"NR"</formula>
    </cfRule>
  </conditionalFormatting>
  <conditionalFormatting sqref="Q16:R16">
    <cfRule type="cellIs" dxfId="6855" priority="6874" operator="equal">
      <formula>"none"</formula>
    </cfRule>
    <cfRule type="cellIs" dxfId="6854" priority="6875" operator="equal">
      <formula>"N/A"</formula>
    </cfRule>
    <cfRule type="cellIs" dxfId="6853" priority="6876" operator="equal">
      <formula>"NR"</formula>
    </cfRule>
  </conditionalFormatting>
  <conditionalFormatting sqref="S16">
    <cfRule type="cellIs" dxfId="6852" priority="6871" operator="equal">
      <formula>"none"</formula>
    </cfRule>
    <cfRule type="cellIs" dxfId="6851" priority="6872" operator="equal">
      <formula>"N/A"</formula>
    </cfRule>
    <cfRule type="cellIs" dxfId="6850" priority="6873" operator="equal">
      <formula>"NR"</formula>
    </cfRule>
  </conditionalFormatting>
  <conditionalFormatting sqref="T16">
    <cfRule type="cellIs" dxfId="6849" priority="6868" operator="equal">
      <formula>"none"</formula>
    </cfRule>
    <cfRule type="cellIs" dxfId="6848" priority="6869" operator="equal">
      <formula>"N/A"</formula>
    </cfRule>
    <cfRule type="cellIs" dxfId="6847" priority="6870" operator="equal">
      <formula>"NR"</formula>
    </cfRule>
  </conditionalFormatting>
  <conditionalFormatting sqref="U16">
    <cfRule type="cellIs" dxfId="6846" priority="6865" operator="equal">
      <formula>"none"</formula>
    </cfRule>
    <cfRule type="cellIs" dxfId="6845" priority="6866" operator="equal">
      <formula>"N/A"</formula>
    </cfRule>
    <cfRule type="cellIs" dxfId="6844" priority="6867" operator="equal">
      <formula>"NR"</formula>
    </cfRule>
  </conditionalFormatting>
  <conditionalFormatting sqref="AF16">
    <cfRule type="cellIs" dxfId="6843" priority="6862" operator="equal">
      <formula>"none"</formula>
    </cfRule>
    <cfRule type="cellIs" dxfId="6842" priority="6863" operator="equal">
      <formula>"N/A"</formula>
    </cfRule>
    <cfRule type="cellIs" dxfId="6841" priority="6864" operator="equal">
      <formula>"NR"</formula>
    </cfRule>
  </conditionalFormatting>
  <conditionalFormatting sqref="AG16">
    <cfRule type="cellIs" dxfId="6840" priority="6859" operator="equal">
      <formula>"none"</formula>
    </cfRule>
    <cfRule type="cellIs" dxfId="6839" priority="6860" operator="equal">
      <formula>"N/A"</formula>
    </cfRule>
    <cfRule type="cellIs" dxfId="6838" priority="6861" operator="equal">
      <formula>"NR"</formula>
    </cfRule>
  </conditionalFormatting>
  <conditionalFormatting sqref="AH16">
    <cfRule type="cellIs" dxfId="6837" priority="6856" operator="equal">
      <formula>"none"</formula>
    </cfRule>
    <cfRule type="cellIs" dxfId="6836" priority="6857" operator="equal">
      <formula>"N/A"</formula>
    </cfRule>
    <cfRule type="cellIs" dxfId="6835" priority="6858" operator="equal">
      <formula>"NR"</formula>
    </cfRule>
  </conditionalFormatting>
  <conditionalFormatting sqref="AI16">
    <cfRule type="cellIs" dxfId="6834" priority="6853" operator="equal">
      <formula>"none"</formula>
    </cfRule>
    <cfRule type="cellIs" dxfId="6833" priority="6854" operator="equal">
      <formula>"N/A"</formula>
    </cfRule>
    <cfRule type="cellIs" dxfId="6832" priority="6855" operator="equal">
      <formula>"NR"</formula>
    </cfRule>
  </conditionalFormatting>
  <conditionalFormatting sqref="AK16">
    <cfRule type="cellIs" dxfId="6831" priority="6850" operator="equal">
      <formula>"none"</formula>
    </cfRule>
    <cfRule type="cellIs" dxfId="6830" priority="6851" operator="equal">
      <formula>"N/A"</formula>
    </cfRule>
    <cfRule type="cellIs" dxfId="6829" priority="6852" operator="equal">
      <formula>"NR"</formula>
    </cfRule>
  </conditionalFormatting>
  <conditionalFormatting sqref="AJ16">
    <cfRule type="cellIs" dxfId="6828" priority="6847" operator="equal">
      <formula>"none"</formula>
    </cfRule>
    <cfRule type="cellIs" dxfId="6827" priority="6848" operator="equal">
      <formula>"N/A"</formula>
    </cfRule>
    <cfRule type="cellIs" dxfId="6826" priority="6849" operator="equal">
      <formula>"NR"</formula>
    </cfRule>
  </conditionalFormatting>
  <conditionalFormatting sqref="AM16:AO16">
    <cfRule type="cellIs" dxfId="6825" priority="6844" operator="equal">
      <formula>"none"</formula>
    </cfRule>
    <cfRule type="cellIs" dxfId="6824" priority="6845" operator="equal">
      <formula>"N/A"</formula>
    </cfRule>
    <cfRule type="cellIs" dxfId="6823" priority="6846" operator="equal">
      <formula>"NR"</formula>
    </cfRule>
  </conditionalFormatting>
  <conditionalFormatting sqref="AO16">
    <cfRule type="cellIs" dxfId="6822" priority="6841" operator="equal">
      <formula>"none"</formula>
    </cfRule>
    <cfRule type="cellIs" dxfId="6821" priority="6842" operator="equal">
      <formula>"N/A"</formula>
    </cfRule>
    <cfRule type="cellIs" dxfId="6820" priority="6843" operator="equal">
      <formula>"NR"</formula>
    </cfRule>
  </conditionalFormatting>
  <conditionalFormatting sqref="AR34">
    <cfRule type="cellIs" dxfId="6819" priority="5923" operator="equal">
      <formula>"none"</formula>
    </cfRule>
    <cfRule type="cellIs" dxfId="6818" priority="5924" operator="equal">
      <formula>"N/A"</formula>
    </cfRule>
    <cfRule type="cellIs" dxfId="6817" priority="5925" operator="equal">
      <formula>"NR"</formula>
    </cfRule>
  </conditionalFormatting>
  <conditionalFormatting sqref="AP17:AR17 L17 R17:S17 V17:AF17 AL17:AM17">
    <cfRule type="cellIs" dxfId="6816" priority="6838" operator="equal">
      <formula>"none"</formula>
    </cfRule>
    <cfRule type="cellIs" dxfId="6815" priority="6839" operator="equal">
      <formula>"N/A"</formula>
    </cfRule>
    <cfRule type="cellIs" dxfId="6814" priority="6840" operator="equal">
      <formula>"NR"</formula>
    </cfRule>
  </conditionalFormatting>
  <conditionalFormatting sqref="AR17">
    <cfRule type="cellIs" dxfId="6813" priority="6832" operator="equal">
      <formula>"none"</formula>
    </cfRule>
    <cfRule type="cellIs" dxfId="6812" priority="6833" operator="equal">
      <formula>"N/A"</formula>
    </cfRule>
    <cfRule type="cellIs" dxfId="6811" priority="6834" operator="equal">
      <formula>"NR"</formula>
    </cfRule>
  </conditionalFormatting>
  <conditionalFormatting sqref="L17">
    <cfRule type="cellIs" dxfId="6810" priority="6829" operator="equal">
      <formula>"none"</formula>
    </cfRule>
    <cfRule type="cellIs" dxfId="6809" priority="6830" operator="equal">
      <formula>"N/A"</formula>
    </cfRule>
    <cfRule type="cellIs" dxfId="6808" priority="6831" operator="equal">
      <formula>"NR"</formula>
    </cfRule>
  </conditionalFormatting>
  <conditionalFormatting sqref="Q17:R17">
    <cfRule type="cellIs" dxfId="6807" priority="6823" operator="equal">
      <formula>"none"</formula>
    </cfRule>
    <cfRule type="cellIs" dxfId="6806" priority="6824" operator="equal">
      <formula>"N/A"</formula>
    </cfRule>
    <cfRule type="cellIs" dxfId="6805" priority="6825" operator="equal">
      <formula>"NR"</formula>
    </cfRule>
  </conditionalFormatting>
  <conditionalFormatting sqref="S17">
    <cfRule type="cellIs" dxfId="6804" priority="6820" operator="equal">
      <formula>"none"</formula>
    </cfRule>
    <cfRule type="cellIs" dxfId="6803" priority="6821" operator="equal">
      <formula>"N/A"</formula>
    </cfRule>
    <cfRule type="cellIs" dxfId="6802" priority="6822" operator="equal">
      <formula>"NR"</formula>
    </cfRule>
  </conditionalFormatting>
  <conditionalFormatting sqref="T17">
    <cfRule type="cellIs" dxfId="6801" priority="6817" operator="equal">
      <formula>"none"</formula>
    </cfRule>
    <cfRule type="cellIs" dxfId="6800" priority="6818" operator="equal">
      <formula>"N/A"</formula>
    </cfRule>
    <cfRule type="cellIs" dxfId="6799" priority="6819" operator="equal">
      <formula>"NR"</formula>
    </cfRule>
  </conditionalFormatting>
  <conditionalFormatting sqref="U17">
    <cfRule type="cellIs" dxfId="6798" priority="6814" operator="equal">
      <formula>"none"</formula>
    </cfRule>
    <cfRule type="cellIs" dxfId="6797" priority="6815" operator="equal">
      <formula>"N/A"</formula>
    </cfRule>
    <cfRule type="cellIs" dxfId="6796" priority="6816" operator="equal">
      <formula>"NR"</formula>
    </cfRule>
  </conditionalFormatting>
  <conditionalFormatting sqref="AF17">
    <cfRule type="cellIs" dxfId="6795" priority="6811" operator="equal">
      <formula>"none"</formula>
    </cfRule>
    <cfRule type="cellIs" dxfId="6794" priority="6812" operator="equal">
      <formula>"N/A"</formula>
    </cfRule>
    <cfRule type="cellIs" dxfId="6793" priority="6813" operator="equal">
      <formula>"NR"</formula>
    </cfRule>
  </conditionalFormatting>
  <conditionalFormatting sqref="AG17">
    <cfRule type="cellIs" dxfId="6792" priority="6808" operator="equal">
      <formula>"none"</formula>
    </cfRule>
    <cfRule type="cellIs" dxfId="6791" priority="6809" operator="equal">
      <formula>"N/A"</formula>
    </cfRule>
    <cfRule type="cellIs" dxfId="6790" priority="6810" operator="equal">
      <formula>"NR"</formula>
    </cfRule>
  </conditionalFormatting>
  <conditionalFormatting sqref="AH17">
    <cfRule type="cellIs" dxfId="6789" priority="6805" operator="equal">
      <formula>"none"</formula>
    </cfRule>
    <cfRule type="cellIs" dxfId="6788" priority="6806" operator="equal">
      <formula>"N/A"</formula>
    </cfRule>
    <cfRule type="cellIs" dxfId="6787" priority="6807" operator="equal">
      <formula>"NR"</formula>
    </cfRule>
  </conditionalFormatting>
  <conditionalFormatting sqref="AI17">
    <cfRule type="cellIs" dxfId="6786" priority="6802" operator="equal">
      <formula>"none"</formula>
    </cfRule>
    <cfRule type="cellIs" dxfId="6785" priority="6803" operator="equal">
      <formula>"N/A"</formula>
    </cfRule>
    <cfRule type="cellIs" dxfId="6784" priority="6804" operator="equal">
      <formula>"NR"</formula>
    </cfRule>
  </conditionalFormatting>
  <conditionalFormatting sqref="AK17">
    <cfRule type="cellIs" dxfId="6783" priority="6799" operator="equal">
      <formula>"none"</formula>
    </cfRule>
    <cfRule type="cellIs" dxfId="6782" priority="6800" operator="equal">
      <formula>"N/A"</formula>
    </cfRule>
    <cfRule type="cellIs" dxfId="6781" priority="6801" operator="equal">
      <formula>"NR"</formula>
    </cfRule>
  </conditionalFormatting>
  <conditionalFormatting sqref="AJ17">
    <cfRule type="cellIs" dxfId="6780" priority="6796" operator="equal">
      <formula>"none"</formula>
    </cfRule>
    <cfRule type="cellIs" dxfId="6779" priority="6797" operator="equal">
      <formula>"N/A"</formula>
    </cfRule>
    <cfRule type="cellIs" dxfId="6778" priority="6798" operator="equal">
      <formula>"NR"</formula>
    </cfRule>
  </conditionalFormatting>
  <conditionalFormatting sqref="AM17:AO17">
    <cfRule type="cellIs" dxfId="6777" priority="6793" operator="equal">
      <formula>"none"</formula>
    </cfRule>
    <cfRule type="cellIs" dxfId="6776" priority="6794" operator="equal">
      <formula>"N/A"</formula>
    </cfRule>
    <cfRule type="cellIs" dxfId="6775" priority="6795" operator="equal">
      <formula>"NR"</formula>
    </cfRule>
  </conditionalFormatting>
  <conditionalFormatting sqref="AO17">
    <cfRule type="cellIs" dxfId="6774" priority="6790" operator="equal">
      <formula>"none"</formula>
    </cfRule>
    <cfRule type="cellIs" dxfId="6773" priority="6791" operator="equal">
      <formula>"N/A"</formula>
    </cfRule>
    <cfRule type="cellIs" dxfId="6772" priority="6792" operator="equal">
      <formula>"NR"</formula>
    </cfRule>
  </conditionalFormatting>
  <conditionalFormatting sqref="AP18:AR18 L18 R18:S18 V18:AF18 AL18:AM18">
    <cfRule type="cellIs" dxfId="6771" priority="6787" operator="equal">
      <formula>"none"</formula>
    </cfRule>
    <cfRule type="cellIs" dxfId="6770" priority="6788" operator="equal">
      <formula>"N/A"</formula>
    </cfRule>
    <cfRule type="cellIs" dxfId="6769" priority="6789" operator="equal">
      <formula>"NR"</formula>
    </cfRule>
  </conditionalFormatting>
  <conditionalFormatting sqref="AR18">
    <cfRule type="cellIs" dxfId="6768" priority="6781" operator="equal">
      <formula>"none"</formula>
    </cfRule>
    <cfRule type="cellIs" dxfId="6767" priority="6782" operator="equal">
      <formula>"N/A"</formula>
    </cfRule>
    <cfRule type="cellIs" dxfId="6766" priority="6783" operator="equal">
      <formula>"NR"</formula>
    </cfRule>
  </conditionalFormatting>
  <conditionalFormatting sqref="L18">
    <cfRule type="cellIs" dxfId="6765" priority="6778" operator="equal">
      <formula>"none"</formula>
    </cfRule>
    <cfRule type="cellIs" dxfId="6764" priority="6779" operator="equal">
      <formula>"N/A"</formula>
    </cfRule>
    <cfRule type="cellIs" dxfId="6763" priority="6780" operator="equal">
      <formula>"NR"</formula>
    </cfRule>
  </conditionalFormatting>
  <conditionalFormatting sqref="Q18:R18">
    <cfRule type="cellIs" dxfId="6762" priority="6772" operator="equal">
      <formula>"none"</formula>
    </cfRule>
    <cfRule type="cellIs" dxfId="6761" priority="6773" operator="equal">
      <formula>"N/A"</formula>
    </cfRule>
    <cfRule type="cellIs" dxfId="6760" priority="6774" operator="equal">
      <formula>"NR"</formula>
    </cfRule>
  </conditionalFormatting>
  <conditionalFormatting sqref="S18">
    <cfRule type="cellIs" dxfId="6759" priority="6769" operator="equal">
      <formula>"none"</formula>
    </cfRule>
    <cfRule type="cellIs" dxfId="6758" priority="6770" operator="equal">
      <formula>"N/A"</formula>
    </cfRule>
    <cfRule type="cellIs" dxfId="6757" priority="6771" operator="equal">
      <formula>"NR"</formula>
    </cfRule>
  </conditionalFormatting>
  <conditionalFormatting sqref="T18">
    <cfRule type="cellIs" dxfId="6756" priority="6766" operator="equal">
      <formula>"none"</formula>
    </cfRule>
    <cfRule type="cellIs" dxfId="6755" priority="6767" operator="equal">
      <formula>"N/A"</formula>
    </cfRule>
    <cfRule type="cellIs" dxfId="6754" priority="6768" operator="equal">
      <formula>"NR"</formula>
    </cfRule>
  </conditionalFormatting>
  <conditionalFormatting sqref="U18">
    <cfRule type="cellIs" dxfId="6753" priority="6763" operator="equal">
      <formula>"none"</formula>
    </cfRule>
    <cfRule type="cellIs" dxfId="6752" priority="6764" operator="equal">
      <formula>"N/A"</formula>
    </cfRule>
    <cfRule type="cellIs" dxfId="6751" priority="6765" operator="equal">
      <formula>"NR"</formula>
    </cfRule>
  </conditionalFormatting>
  <conditionalFormatting sqref="AF18">
    <cfRule type="cellIs" dxfId="6750" priority="6760" operator="equal">
      <formula>"none"</formula>
    </cfRule>
    <cfRule type="cellIs" dxfId="6749" priority="6761" operator="equal">
      <formula>"N/A"</formula>
    </cfRule>
    <cfRule type="cellIs" dxfId="6748" priority="6762" operator="equal">
      <formula>"NR"</formula>
    </cfRule>
  </conditionalFormatting>
  <conditionalFormatting sqref="AG18">
    <cfRule type="cellIs" dxfId="6747" priority="6757" operator="equal">
      <formula>"none"</formula>
    </cfRule>
    <cfRule type="cellIs" dxfId="6746" priority="6758" operator="equal">
      <formula>"N/A"</formula>
    </cfRule>
    <cfRule type="cellIs" dxfId="6745" priority="6759" operator="equal">
      <formula>"NR"</formula>
    </cfRule>
  </conditionalFormatting>
  <conditionalFormatting sqref="AH18">
    <cfRule type="cellIs" dxfId="6744" priority="6754" operator="equal">
      <formula>"none"</formula>
    </cfRule>
    <cfRule type="cellIs" dxfId="6743" priority="6755" operator="equal">
      <formula>"N/A"</formula>
    </cfRule>
    <cfRule type="cellIs" dxfId="6742" priority="6756" operator="equal">
      <formula>"NR"</formula>
    </cfRule>
  </conditionalFormatting>
  <conditionalFormatting sqref="AI18">
    <cfRule type="cellIs" dxfId="6741" priority="6751" operator="equal">
      <formula>"none"</formula>
    </cfRule>
    <cfRule type="cellIs" dxfId="6740" priority="6752" operator="equal">
      <formula>"N/A"</formula>
    </cfRule>
    <cfRule type="cellIs" dxfId="6739" priority="6753" operator="equal">
      <formula>"NR"</formula>
    </cfRule>
  </conditionalFormatting>
  <conditionalFormatting sqref="AK18">
    <cfRule type="cellIs" dxfId="6738" priority="6748" operator="equal">
      <formula>"none"</formula>
    </cfRule>
    <cfRule type="cellIs" dxfId="6737" priority="6749" operator="equal">
      <formula>"N/A"</formula>
    </cfRule>
    <cfRule type="cellIs" dxfId="6736" priority="6750" operator="equal">
      <formula>"NR"</formula>
    </cfRule>
  </conditionalFormatting>
  <conditionalFormatting sqref="AJ18">
    <cfRule type="cellIs" dxfId="6735" priority="6745" operator="equal">
      <formula>"none"</formula>
    </cfRule>
    <cfRule type="cellIs" dxfId="6734" priority="6746" operator="equal">
      <formula>"N/A"</formula>
    </cfRule>
    <cfRule type="cellIs" dxfId="6733" priority="6747" operator="equal">
      <formula>"NR"</formula>
    </cfRule>
  </conditionalFormatting>
  <conditionalFormatting sqref="AM18:AO18">
    <cfRule type="cellIs" dxfId="6732" priority="6742" operator="equal">
      <formula>"none"</formula>
    </cfRule>
    <cfRule type="cellIs" dxfId="6731" priority="6743" operator="equal">
      <formula>"N/A"</formula>
    </cfRule>
    <cfRule type="cellIs" dxfId="6730" priority="6744" operator="equal">
      <formula>"NR"</formula>
    </cfRule>
  </conditionalFormatting>
  <conditionalFormatting sqref="AO18">
    <cfRule type="cellIs" dxfId="6729" priority="6739" operator="equal">
      <formula>"none"</formula>
    </cfRule>
    <cfRule type="cellIs" dxfId="6728" priority="6740" operator="equal">
      <formula>"N/A"</formula>
    </cfRule>
    <cfRule type="cellIs" dxfId="6727" priority="6741" operator="equal">
      <formula>"NR"</formula>
    </cfRule>
  </conditionalFormatting>
  <conditionalFormatting sqref="AP19:AR19 L19 R19:S19 V19:AF19 AL19:AM19">
    <cfRule type="cellIs" dxfId="6726" priority="6736" operator="equal">
      <formula>"none"</formula>
    </cfRule>
    <cfRule type="cellIs" dxfId="6725" priority="6737" operator="equal">
      <formula>"N/A"</formula>
    </cfRule>
    <cfRule type="cellIs" dxfId="6724" priority="6738" operator="equal">
      <formula>"NR"</formula>
    </cfRule>
  </conditionalFormatting>
  <conditionalFormatting sqref="AR19">
    <cfRule type="cellIs" dxfId="6723" priority="6730" operator="equal">
      <formula>"none"</formula>
    </cfRule>
    <cfRule type="cellIs" dxfId="6722" priority="6731" operator="equal">
      <formula>"N/A"</formula>
    </cfRule>
    <cfRule type="cellIs" dxfId="6721" priority="6732" operator="equal">
      <formula>"NR"</formula>
    </cfRule>
  </conditionalFormatting>
  <conditionalFormatting sqref="L19">
    <cfRule type="cellIs" dxfId="6720" priority="6727" operator="equal">
      <formula>"none"</formula>
    </cfRule>
    <cfRule type="cellIs" dxfId="6719" priority="6728" operator="equal">
      <formula>"N/A"</formula>
    </cfRule>
    <cfRule type="cellIs" dxfId="6718" priority="6729" operator="equal">
      <formula>"NR"</formula>
    </cfRule>
  </conditionalFormatting>
  <conditionalFormatting sqref="Q19:R19">
    <cfRule type="cellIs" dxfId="6717" priority="6721" operator="equal">
      <formula>"none"</formula>
    </cfRule>
    <cfRule type="cellIs" dxfId="6716" priority="6722" operator="equal">
      <formula>"N/A"</formula>
    </cfRule>
    <cfRule type="cellIs" dxfId="6715" priority="6723" operator="equal">
      <formula>"NR"</formula>
    </cfRule>
  </conditionalFormatting>
  <conditionalFormatting sqref="S19">
    <cfRule type="cellIs" dxfId="6714" priority="6718" operator="equal">
      <formula>"none"</formula>
    </cfRule>
    <cfRule type="cellIs" dxfId="6713" priority="6719" operator="equal">
      <formula>"N/A"</formula>
    </cfRule>
    <cfRule type="cellIs" dxfId="6712" priority="6720" operator="equal">
      <formula>"NR"</formula>
    </cfRule>
  </conditionalFormatting>
  <conditionalFormatting sqref="T19">
    <cfRule type="cellIs" dxfId="6711" priority="6715" operator="equal">
      <formula>"none"</formula>
    </cfRule>
    <cfRule type="cellIs" dxfId="6710" priority="6716" operator="equal">
      <formula>"N/A"</formula>
    </cfRule>
    <cfRule type="cellIs" dxfId="6709" priority="6717" operator="equal">
      <formula>"NR"</formula>
    </cfRule>
  </conditionalFormatting>
  <conditionalFormatting sqref="U19">
    <cfRule type="cellIs" dxfId="6708" priority="6712" operator="equal">
      <formula>"none"</formula>
    </cfRule>
    <cfRule type="cellIs" dxfId="6707" priority="6713" operator="equal">
      <formula>"N/A"</formula>
    </cfRule>
    <cfRule type="cellIs" dxfId="6706" priority="6714" operator="equal">
      <formula>"NR"</formula>
    </cfRule>
  </conditionalFormatting>
  <conditionalFormatting sqref="AF19">
    <cfRule type="cellIs" dxfId="6705" priority="6709" operator="equal">
      <formula>"none"</formula>
    </cfRule>
    <cfRule type="cellIs" dxfId="6704" priority="6710" operator="equal">
      <formula>"N/A"</formula>
    </cfRule>
    <cfRule type="cellIs" dxfId="6703" priority="6711" operator="equal">
      <formula>"NR"</formula>
    </cfRule>
  </conditionalFormatting>
  <conditionalFormatting sqref="AG19">
    <cfRule type="cellIs" dxfId="6702" priority="6706" operator="equal">
      <formula>"none"</formula>
    </cfRule>
    <cfRule type="cellIs" dxfId="6701" priority="6707" operator="equal">
      <formula>"N/A"</formula>
    </cfRule>
    <cfRule type="cellIs" dxfId="6700" priority="6708" operator="equal">
      <formula>"NR"</formula>
    </cfRule>
  </conditionalFormatting>
  <conditionalFormatting sqref="AH19">
    <cfRule type="cellIs" dxfId="6699" priority="6703" operator="equal">
      <formula>"none"</formula>
    </cfRule>
    <cfRule type="cellIs" dxfId="6698" priority="6704" operator="equal">
      <formula>"N/A"</formula>
    </cfRule>
    <cfRule type="cellIs" dxfId="6697" priority="6705" operator="equal">
      <formula>"NR"</formula>
    </cfRule>
  </conditionalFormatting>
  <conditionalFormatting sqref="AI19">
    <cfRule type="cellIs" dxfId="6696" priority="6700" operator="equal">
      <formula>"none"</formula>
    </cfRule>
    <cfRule type="cellIs" dxfId="6695" priority="6701" operator="equal">
      <formula>"N/A"</formula>
    </cfRule>
    <cfRule type="cellIs" dxfId="6694" priority="6702" operator="equal">
      <formula>"NR"</formula>
    </cfRule>
  </conditionalFormatting>
  <conditionalFormatting sqref="AK19">
    <cfRule type="cellIs" dxfId="6693" priority="6697" operator="equal">
      <formula>"none"</formula>
    </cfRule>
    <cfRule type="cellIs" dxfId="6692" priority="6698" operator="equal">
      <formula>"N/A"</formula>
    </cfRule>
    <cfRule type="cellIs" dxfId="6691" priority="6699" operator="equal">
      <formula>"NR"</formula>
    </cfRule>
  </conditionalFormatting>
  <conditionalFormatting sqref="AJ19">
    <cfRule type="cellIs" dxfId="6690" priority="6694" operator="equal">
      <formula>"none"</formula>
    </cfRule>
    <cfRule type="cellIs" dxfId="6689" priority="6695" operator="equal">
      <formula>"N/A"</formula>
    </cfRule>
    <cfRule type="cellIs" dxfId="6688" priority="6696" operator="equal">
      <formula>"NR"</formula>
    </cfRule>
  </conditionalFormatting>
  <conditionalFormatting sqref="AM19:AO19">
    <cfRule type="cellIs" dxfId="6687" priority="6691" operator="equal">
      <formula>"none"</formula>
    </cfRule>
    <cfRule type="cellIs" dxfId="6686" priority="6692" operator="equal">
      <formula>"N/A"</formula>
    </cfRule>
    <cfRule type="cellIs" dxfId="6685" priority="6693" operator="equal">
      <formula>"NR"</formula>
    </cfRule>
  </conditionalFormatting>
  <conditionalFormatting sqref="AO19">
    <cfRule type="cellIs" dxfId="6684" priority="6688" operator="equal">
      <formula>"none"</formula>
    </cfRule>
    <cfRule type="cellIs" dxfId="6683" priority="6689" operator="equal">
      <formula>"N/A"</formula>
    </cfRule>
    <cfRule type="cellIs" dxfId="6682" priority="6690" operator="equal">
      <formula>"NR"</formula>
    </cfRule>
  </conditionalFormatting>
  <conditionalFormatting sqref="AP20:AR20 L20 R20:S20 V20:AF20 AL20:AM20">
    <cfRule type="cellIs" dxfId="6681" priority="6685" operator="equal">
      <formula>"none"</formula>
    </cfRule>
    <cfRule type="cellIs" dxfId="6680" priority="6686" operator="equal">
      <formula>"N/A"</formula>
    </cfRule>
    <cfRule type="cellIs" dxfId="6679" priority="6687" operator="equal">
      <formula>"NR"</formula>
    </cfRule>
  </conditionalFormatting>
  <conditionalFormatting sqref="AR20">
    <cfRule type="cellIs" dxfId="6678" priority="6679" operator="equal">
      <formula>"none"</formula>
    </cfRule>
    <cfRule type="cellIs" dxfId="6677" priority="6680" operator="equal">
      <formula>"N/A"</formula>
    </cfRule>
    <cfRule type="cellIs" dxfId="6676" priority="6681" operator="equal">
      <formula>"NR"</formula>
    </cfRule>
  </conditionalFormatting>
  <conditionalFormatting sqref="L20">
    <cfRule type="cellIs" dxfId="6675" priority="6676" operator="equal">
      <formula>"none"</formula>
    </cfRule>
    <cfRule type="cellIs" dxfId="6674" priority="6677" operator="equal">
      <formula>"N/A"</formula>
    </cfRule>
    <cfRule type="cellIs" dxfId="6673" priority="6678" operator="equal">
      <formula>"NR"</formula>
    </cfRule>
  </conditionalFormatting>
  <conditionalFormatting sqref="Q20:R20">
    <cfRule type="cellIs" dxfId="6672" priority="6670" operator="equal">
      <formula>"none"</formula>
    </cfRule>
    <cfRule type="cellIs" dxfId="6671" priority="6671" operator="equal">
      <formula>"N/A"</formula>
    </cfRule>
    <cfRule type="cellIs" dxfId="6670" priority="6672" operator="equal">
      <formula>"NR"</formula>
    </cfRule>
  </conditionalFormatting>
  <conditionalFormatting sqref="S20">
    <cfRule type="cellIs" dxfId="6669" priority="6667" operator="equal">
      <formula>"none"</formula>
    </cfRule>
    <cfRule type="cellIs" dxfId="6668" priority="6668" operator="equal">
      <formula>"N/A"</formula>
    </cfRule>
    <cfRule type="cellIs" dxfId="6667" priority="6669" operator="equal">
      <formula>"NR"</formula>
    </cfRule>
  </conditionalFormatting>
  <conditionalFormatting sqref="T20">
    <cfRule type="cellIs" dxfId="6666" priority="6664" operator="equal">
      <formula>"none"</formula>
    </cfRule>
    <cfRule type="cellIs" dxfId="6665" priority="6665" operator="equal">
      <formula>"N/A"</formula>
    </cfRule>
    <cfRule type="cellIs" dxfId="6664" priority="6666" operator="equal">
      <formula>"NR"</formula>
    </cfRule>
  </conditionalFormatting>
  <conditionalFormatting sqref="U20">
    <cfRule type="cellIs" dxfId="6663" priority="6661" operator="equal">
      <formula>"none"</formula>
    </cfRule>
    <cfRule type="cellIs" dxfId="6662" priority="6662" operator="equal">
      <formula>"N/A"</formula>
    </cfRule>
    <cfRule type="cellIs" dxfId="6661" priority="6663" operator="equal">
      <formula>"NR"</formula>
    </cfRule>
  </conditionalFormatting>
  <conditionalFormatting sqref="AF20">
    <cfRule type="cellIs" dxfId="6660" priority="6658" operator="equal">
      <formula>"none"</formula>
    </cfRule>
    <cfRule type="cellIs" dxfId="6659" priority="6659" operator="equal">
      <formula>"N/A"</formula>
    </cfRule>
    <cfRule type="cellIs" dxfId="6658" priority="6660" operator="equal">
      <formula>"NR"</formula>
    </cfRule>
  </conditionalFormatting>
  <conditionalFormatting sqref="AG20">
    <cfRule type="cellIs" dxfId="6657" priority="6655" operator="equal">
      <formula>"none"</formula>
    </cfRule>
    <cfRule type="cellIs" dxfId="6656" priority="6656" operator="equal">
      <formula>"N/A"</formula>
    </cfRule>
    <cfRule type="cellIs" dxfId="6655" priority="6657" operator="equal">
      <formula>"NR"</formula>
    </cfRule>
  </conditionalFormatting>
  <conditionalFormatting sqref="AH20">
    <cfRule type="cellIs" dxfId="6654" priority="6652" operator="equal">
      <formula>"none"</formula>
    </cfRule>
    <cfRule type="cellIs" dxfId="6653" priority="6653" operator="equal">
      <formula>"N/A"</formula>
    </cfRule>
    <cfRule type="cellIs" dxfId="6652" priority="6654" operator="equal">
      <formula>"NR"</formula>
    </cfRule>
  </conditionalFormatting>
  <conditionalFormatting sqref="AI20">
    <cfRule type="cellIs" dxfId="6651" priority="6649" operator="equal">
      <formula>"none"</formula>
    </cfRule>
    <cfRule type="cellIs" dxfId="6650" priority="6650" operator="equal">
      <formula>"N/A"</formula>
    </cfRule>
    <cfRule type="cellIs" dxfId="6649" priority="6651" operator="equal">
      <formula>"NR"</formula>
    </cfRule>
  </conditionalFormatting>
  <conditionalFormatting sqref="AK20">
    <cfRule type="cellIs" dxfId="6648" priority="6646" operator="equal">
      <formula>"none"</formula>
    </cfRule>
    <cfRule type="cellIs" dxfId="6647" priority="6647" operator="equal">
      <formula>"N/A"</formula>
    </cfRule>
    <cfRule type="cellIs" dxfId="6646" priority="6648" operator="equal">
      <formula>"NR"</formula>
    </cfRule>
  </conditionalFormatting>
  <conditionalFormatting sqref="AJ20">
    <cfRule type="cellIs" dxfId="6645" priority="6643" operator="equal">
      <formula>"none"</formula>
    </cfRule>
    <cfRule type="cellIs" dxfId="6644" priority="6644" operator="equal">
      <formula>"N/A"</formula>
    </cfRule>
    <cfRule type="cellIs" dxfId="6643" priority="6645" operator="equal">
      <formula>"NR"</formula>
    </cfRule>
  </conditionalFormatting>
  <conditionalFormatting sqref="AM20:AO20">
    <cfRule type="cellIs" dxfId="6642" priority="6640" operator="equal">
      <formula>"none"</formula>
    </cfRule>
    <cfRule type="cellIs" dxfId="6641" priority="6641" operator="equal">
      <formula>"N/A"</formula>
    </cfRule>
    <cfRule type="cellIs" dxfId="6640" priority="6642" operator="equal">
      <formula>"NR"</formula>
    </cfRule>
  </conditionalFormatting>
  <conditionalFormatting sqref="AO20">
    <cfRule type="cellIs" dxfId="6639" priority="6637" operator="equal">
      <formula>"none"</formula>
    </cfRule>
    <cfRule type="cellIs" dxfId="6638" priority="6638" operator="equal">
      <formula>"N/A"</formula>
    </cfRule>
    <cfRule type="cellIs" dxfId="6637" priority="6639" operator="equal">
      <formula>"NR"</formula>
    </cfRule>
  </conditionalFormatting>
  <conditionalFormatting sqref="AP21:AR21 L21 R21:S21 V21:AF21 AL21:AM21">
    <cfRule type="cellIs" dxfId="6636" priority="6634" operator="equal">
      <formula>"none"</formula>
    </cfRule>
    <cfRule type="cellIs" dxfId="6635" priority="6635" operator="equal">
      <formula>"N/A"</formula>
    </cfRule>
    <cfRule type="cellIs" dxfId="6634" priority="6636" operator="equal">
      <formula>"NR"</formula>
    </cfRule>
  </conditionalFormatting>
  <conditionalFormatting sqref="AR21">
    <cfRule type="cellIs" dxfId="6633" priority="6628" operator="equal">
      <formula>"none"</formula>
    </cfRule>
    <cfRule type="cellIs" dxfId="6632" priority="6629" operator="equal">
      <formula>"N/A"</formula>
    </cfRule>
    <cfRule type="cellIs" dxfId="6631" priority="6630" operator="equal">
      <formula>"NR"</formula>
    </cfRule>
  </conditionalFormatting>
  <conditionalFormatting sqref="L21">
    <cfRule type="cellIs" dxfId="6630" priority="6625" operator="equal">
      <formula>"none"</formula>
    </cfRule>
    <cfRule type="cellIs" dxfId="6629" priority="6626" operator="equal">
      <formula>"N/A"</formula>
    </cfRule>
    <cfRule type="cellIs" dxfId="6628" priority="6627" operator="equal">
      <formula>"NR"</formula>
    </cfRule>
  </conditionalFormatting>
  <conditionalFormatting sqref="Q21:R21">
    <cfRule type="cellIs" dxfId="6627" priority="6619" operator="equal">
      <formula>"none"</formula>
    </cfRule>
    <cfRule type="cellIs" dxfId="6626" priority="6620" operator="equal">
      <formula>"N/A"</formula>
    </cfRule>
    <cfRule type="cellIs" dxfId="6625" priority="6621" operator="equal">
      <formula>"NR"</formula>
    </cfRule>
  </conditionalFormatting>
  <conditionalFormatting sqref="S21">
    <cfRule type="cellIs" dxfId="6624" priority="6616" operator="equal">
      <formula>"none"</formula>
    </cfRule>
    <cfRule type="cellIs" dxfId="6623" priority="6617" operator="equal">
      <formula>"N/A"</formula>
    </cfRule>
    <cfRule type="cellIs" dxfId="6622" priority="6618" operator="equal">
      <formula>"NR"</formula>
    </cfRule>
  </conditionalFormatting>
  <conditionalFormatting sqref="T21">
    <cfRule type="cellIs" dxfId="6621" priority="6613" operator="equal">
      <formula>"none"</formula>
    </cfRule>
    <cfRule type="cellIs" dxfId="6620" priority="6614" operator="equal">
      <formula>"N/A"</formula>
    </cfRule>
    <cfRule type="cellIs" dxfId="6619" priority="6615" operator="equal">
      <formula>"NR"</formula>
    </cfRule>
  </conditionalFormatting>
  <conditionalFormatting sqref="U21">
    <cfRule type="cellIs" dxfId="6618" priority="6610" operator="equal">
      <formula>"none"</formula>
    </cfRule>
    <cfRule type="cellIs" dxfId="6617" priority="6611" operator="equal">
      <formula>"N/A"</formula>
    </cfRule>
    <cfRule type="cellIs" dxfId="6616" priority="6612" operator="equal">
      <formula>"NR"</formula>
    </cfRule>
  </conditionalFormatting>
  <conditionalFormatting sqref="AF21">
    <cfRule type="cellIs" dxfId="6615" priority="6607" operator="equal">
      <formula>"none"</formula>
    </cfRule>
    <cfRule type="cellIs" dxfId="6614" priority="6608" operator="equal">
      <formula>"N/A"</formula>
    </cfRule>
    <cfRule type="cellIs" dxfId="6613" priority="6609" operator="equal">
      <formula>"NR"</formula>
    </cfRule>
  </conditionalFormatting>
  <conditionalFormatting sqref="AG21">
    <cfRule type="cellIs" dxfId="6612" priority="6604" operator="equal">
      <formula>"none"</formula>
    </cfRule>
    <cfRule type="cellIs" dxfId="6611" priority="6605" operator="equal">
      <formula>"N/A"</formula>
    </cfRule>
    <cfRule type="cellIs" dxfId="6610" priority="6606" operator="equal">
      <formula>"NR"</formula>
    </cfRule>
  </conditionalFormatting>
  <conditionalFormatting sqref="AH21">
    <cfRule type="cellIs" dxfId="6609" priority="6601" operator="equal">
      <formula>"none"</formula>
    </cfRule>
    <cfRule type="cellIs" dxfId="6608" priority="6602" operator="equal">
      <formula>"N/A"</formula>
    </cfRule>
    <cfRule type="cellIs" dxfId="6607" priority="6603" operator="equal">
      <formula>"NR"</formula>
    </cfRule>
  </conditionalFormatting>
  <conditionalFormatting sqref="AI21">
    <cfRule type="cellIs" dxfId="6606" priority="6598" operator="equal">
      <formula>"none"</formula>
    </cfRule>
    <cfRule type="cellIs" dxfId="6605" priority="6599" operator="equal">
      <formula>"N/A"</formula>
    </cfRule>
    <cfRule type="cellIs" dxfId="6604" priority="6600" operator="equal">
      <formula>"NR"</formula>
    </cfRule>
  </conditionalFormatting>
  <conditionalFormatting sqref="AK21">
    <cfRule type="cellIs" dxfId="6603" priority="6595" operator="equal">
      <formula>"none"</formula>
    </cfRule>
    <cfRule type="cellIs" dxfId="6602" priority="6596" operator="equal">
      <formula>"N/A"</formula>
    </cfRule>
    <cfRule type="cellIs" dxfId="6601" priority="6597" operator="equal">
      <formula>"NR"</formula>
    </cfRule>
  </conditionalFormatting>
  <conditionalFormatting sqref="AJ21">
    <cfRule type="cellIs" dxfId="6600" priority="6592" operator="equal">
      <formula>"none"</formula>
    </cfRule>
    <cfRule type="cellIs" dxfId="6599" priority="6593" operator="equal">
      <formula>"N/A"</formula>
    </cfRule>
    <cfRule type="cellIs" dxfId="6598" priority="6594" operator="equal">
      <formula>"NR"</formula>
    </cfRule>
  </conditionalFormatting>
  <conditionalFormatting sqref="AM21:AO21">
    <cfRule type="cellIs" dxfId="6597" priority="6589" operator="equal">
      <formula>"none"</formula>
    </cfRule>
    <cfRule type="cellIs" dxfId="6596" priority="6590" operator="equal">
      <formula>"N/A"</formula>
    </cfRule>
    <cfRule type="cellIs" dxfId="6595" priority="6591" operator="equal">
      <formula>"NR"</formula>
    </cfRule>
  </conditionalFormatting>
  <conditionalFormatting sqref="AO21">
    <cfRule type="cellIs" dxfId="6594" priority="6586" operator="equal">
      <formula>"none"</formula>
    </cfRule>
    <cfRule type="cellIs" dxfId="6593" priority="6587" operator="equal">
      <formula>"N/A"</formula>
    </cfRule>
    <cfRule type="cellIs" dxfId="6592" priority="6588" operator="equal">
      <formula>"NR"</formula>
    </cfRule>
  </conditionalFormatting>
  <conditionalFormatting sqref="AP22:AR22 L22 R22:S22 V22:AF22 AL22:AM22">
    <cfRule type="cellIs" dxfId="6591" priority="6583" operator="equal">
      <formula>"none"</formula>
    </cfRule>
    <cfRule type="cellIs" dxfId="6590" priority="6584" operator="equal">
      <formula>"N/A"</formula>
    </cfRule>
    <cfRule type="cellIs" dxfId="6589" priority="6585" operator="equal">
      <formula>"NR"</formula>
    </cfRule>
  </conditionalFormatting>
  <conditionalFormatting sqref="AR22">
    <cfRule type="cellIs" dxfId="6588" priority="6577" operator="equal">
      <formula>"none"</formula>
    </cfRule>
    <cfRule type="cellIs" dxfId="6587" priority="6578" operator="equal">
      <formula>"N/A"</formula>
    </cfRule>
    <cfRule type="cellIs" dxfId="6586" priority="6579" operator="equal">
      <formula>"NR"</formula>
    </cfRule>
  </conditionalFormatting>
  <conditionalFormatting sqref="L22">
    <cfRule type="cellIs" dxfId="6585" priority="6574" operator="equal">
      <formula>"none"</formula>
    </cfRule>
    <cfRule type="cellIs" dxfId="6584" priority="6575" operator="equal">
      <formula>"N/A"</formula>
    </cfRule>
    <cfRule type="cellIs" dxfId="6583" priority="6576" operator="equal">
      <formula>"NR"</formula>
    </cfRule>
  </conditionalFormatting>
  <conditionalFormatting sqref="Q22:R22">
    <cfRule type="cellIs" dxfId="6582" priority="6568" operator="equal">
      <formula>"none"</formula>
    </cfRule>
    <cfRule type="cellIs" dxfId="6581" priority="6569" operator="equal">
      <formula>"N/A"</formula>
    </cfRule>
    <cfRule type="cellIs" dxfId="6580" priority="6570" operator="equal">
      <formula>"NR"</formula>
    </cfRule>
  </conditionalFormatting>
  <conditionalFormatting sqref="S22">
    <cfRule type="cellIs" dxfId="6579" priority="6565" operator="equal">
      <formula>"none"</formula>
    </cfRule>
    <cfRule type="cellIs" dxfId="6578" priority="6566" operator="equal">
      <formula>"N/A"</formula>
    </cfRule>
    <cfRule type="cellIs" dxfId="6577" priority="6567" operator="equal">
      <formula>"NR"</formula>
    </cfRule>
  </conditionalFormatting>
  <conditionalFormatting sqref="T22">
    <cfRule type="cellIs" dxfId="6576" priority="6562" operator="equal">
      <formula>"none"</formula>
    </cfRule>
    <cfRule type="cellIs" dxfId="6575" priority="6563" operator="equal">
      <formula>"N/A"</formula>
    </cfRule>
    <cfRule type="cellIs" dxfId="6574" priority="6564" operator="equal">
      <formula>"NR"</formula>
    </cfRule>
  </conditionalFormatting>
  <conditionalFormatting sqref="U22">
    <cfRule type="cellIs" dxfId="6573" priority="6559" operator="equal">
      <formula>"none"</formula>
    </cfRule>
    <cfRule type="cellIs" dxfId="6572" priority="6560" operator="equal">
      <formula>"N/A"</formula>
    </cfRule>
    <cfRule type="cellIs" dxfId="6571" priority="6561" operator="equal">
      <formula>"NR"</formula>
    </cfRule>
  </conditionalFormatting>
  <conditionalFormatting sqref="AF22">
    <cfRule type="cellIs" dxfId="6570" priority="6556" operator="equal">
      <formula>"none"</formula>
    </cfRule>
    <cfRule type="cellIs" dxfId="6569" priority="6557" operator="equal">
      <formula>"N/A"</formula>
    </cfRule>
    <cfRule type="cellIs" dxfId="6568" priority="6558" operator="equal">
      <formula>"NR"</formula>
    </cfRule>
  </conditionalFormatting>
  <conditionalFormatting sqref="AG22">
    <cfRule type="cellIs" dxfId="6567" priority="6553" operator="equal">
      <formula>"none"</formula>
    </cfRule>
    <cfRule type="cellIs" dxfId="6566" priority="6554" operator="equal">
      <formula>"N/A"</formula>
    </cfRule>
    <cfRule type="cellIs" dxfId="6565" priority="6555" operator="equal">
      <formula>"NR"</formula>
    </cfRule>
  </conditionalFormatting>
  <conditionalFormatting sqref="AH22">
    <cfRule type="cellIs" dxfId="6564" priority="6550" operator="equal">
      <formula>"none"</formula>
    </cfRule>
    <cfRule type="cellIs" dxfId="6563" priority="6551" operator="equal">
      <formula>"N/A"</formula>
    </cfRule>
    <cfRule type="cellIs" dxfId="6562" priority="6552" operator="equal">
      <formula>"NR"</formula>
    </cfRule>
  </conditionalFormatting>
  <conditionalFormatting sqref="AI22">
    <cfRule type="cellIs" dxfId="6561" priority="6547" operator="equal">
      <formula>"none"</formula>
    </cfRule>
    <cfRule type="cellIs" dxfId="6560" priority="6548" operator="equal">
      <formula>"N/A"</formula>
    </cfRule>
    <cfRule type="cellIs" dxfId="6559" priority="6549" operator="equal">
      <formula>"NR"</formula>
    </cfRule>
  </conditionalFormatting>
  <conditionalFormatting sqref="AK22">
    <cfRule type="cellIs" dxfId="6558" priority="6544" operator="equal">
      <formula>"none"</formula>
    </cfRule>
    <cfRule type="cellIs" dxfId="6557" priority="6545" operator="equal">
      <formula>"N/A"</formula>
    </cfRule>
    <cfRule type="cellIs" dxfId="6556" priority="6546" operator="equal">
      <formula>"NR"</formula>
    </cfRule>
  </conditionalFormatting>
  <conditionalFormatting sqref="AJ22">
    <cfRule type="cellIs" dxfId="6555" priority="6541" operator="equal">
      <formula>"none"</formula>
    </cfRule>
    <cfRule type="cellIs" dxfId="6554" priority="6542" operator="equal">
      <formula>"N/A"</formula>
    </cfRule>
    <cfRule type="cellIs" dxfId="6553" priority="6543" operator="equal">
      <formula>"NR"</formula>
    </cfRule>
  </conditionalFormatting>
  <conditionalFormatting sqref="AM22:AO22">
    <cfRule type="cellIs" dxfId="6552" priority="6538" operator="equal">
      <formula>"none"</formula>
    </cfRule>
    <cfRule type="cellIs" dxfId="6551" priority="6539" operator="equal">
      <formula>"N/A"</formula>
    </cfRule>
    <cfRule type="cellIs" dxfId="6550" priority="6540" operator="equal">
      <formula>"NR"</formula>
    </cfRule>
  </conditionalFormatting>
  <conditionalFormatting sqref="AO22">
    <cfRule type="cellIs" dxfId="6549" priority="6535" operator="equal">
      <formula>"none"</formula>
    </cfRule>
    <cfRule type="cellIs" dxfId="6548" priority="6536" operator="equal">
      <formula>"N/A"</formula>
    </cfRule>
    <cfRule type="cellIs" dxfId="6547" priority="6537" operator="equal">
      <formula>"NR"</formula>
    </cfRule>
  </conditionalFormatting>
  <conditionalFormatting sqref="AP23:AR23 L23 R23:S23 V23:AF23 AL23:AM23">
    <cfRule type="cellIs" dxfId="6546" priority="6532" operator="equal">
      <formula>"none"</formula>
    </cfRule>
    <cfRule type="cellIs" dxfId="6545" priority="6533" operator="equal">
      <formula>"N/A"</formula>
    </cfRule>
    <cfRule type="cellIs" dxfId="6544" priority="6534" operator="equal">
      <formula>"NR"</formula>
    </cfRule>
  </conditionalFormatting>
  <conditionalFormatting sqref="AR23">
    <cfRule type="cellIs" dxfId="6543" priority="6526" operator="equal">
      <formula>"none"</formula>
    </cfRule>
    <cfRule type="cellIs" dxfId="6542" priority="6527" operator="equal">
      <formula>"N/A"</formula>
    </cfRule>
    <cfRule type="cellIs" dxfId="6541" priority="6528" operator="equal">
      <formula>"NR"</formula>
    </cfRule>
  </conditionalFormatting>
  <conditionalFormatting sqref="L23">
    <cfRule type="cellIs" dxfId="6540" priority="6523" operator="equal">
      <formula>"none"</formula>
    </cfRule>
    <cfRule type="cellIs" dxfId="6539" priority="6524" operator="equal">
      <formula>"N/A"</formula>
    </cfRule>
    <cfRule type="cellIs" dxfId="6538" priority="6525" operator="equal">
      <formula>"NR"</formula>
    </cfRule>
  </conditionalFormatting>
  <conditionalFormatting sqref="Q23:R23">
    <cfRule type="cellIs" dxfId="6537" priority="6517" operator="equal">
      <formula>"none"</formula>
    </cfRule>
    <cfRule type="cellIs" dxfId="6536" priority="6518" operator="equal">
      <formula>"N/A"</formula>
    </cfRule>
    <cfRule type="cellIs" dxfId="6535" priority="6519" operator="equal">
      <formula>"NR"</formula>
    </cfRule>
  </conditionalFormatting>
  <conditionalFormatting sqref="S23">
    <cfRule type="cellIs" dxfId="6534" priority="6514" operator="equal">
      <formula>"none"</formula>
    </cfRule>
    <cfRule type="cellIs" dxfId="6533" priority="6515" operator="equal">
      <formula>"N/A"</formula>
    </cfRule>
    <cfRule type="cellIs" dxfId="6532" priority="6516" operator="equal">
      <formula>"NR"</formula>
    </cfRule>
  </conditionalFormatting>
  <conditionalFormatting sqref="T23">
    <cfRule type="cellIs" dxfId="6531" priority="6511" operator="equal">
      <formula>"none"</formula>
    </cfRule>
    <cfRule type="cellIs" dxfId="6530" priority="6512" operator="equal">
      <formula>"N/A"</formula>
    </cfRule>
    <cfRule type="cellIs" dxfId="6529" priority="6513" operator="equal">
      <formula>"NR"</formula>
    </cfRule>
  </conditionalFormatting>
  <conditionalFormatting sqref="U23">
    <cfRule type="cellIs" dxfId="6528" priority="6508" operator="equal">
      <formula>"none"</formula>
    </cfRule>
    <cfRule type="cellIs" dxfId="6527" priority="6509" operator="equal">
      <formula>"N/A"</formula>
    </cfRule>
    <cfRule type="cellIs" dxfId="6526" priority="6510" operator="equal">
      <formula>"NR"</formula>
    </cfRule>
  </conditionalFormatting>
  <conditionalFormatting sqref="AF23">
    <cfRule type="cellIs" dxfId="6525" priority="6505" operator="equal">
      <formula>"none"</formula>
    </cfRule>
    <cfRule type="cellIs" dxfId="6524" priority="6506" operator="equal">
      <formula>"N/A"</formula>
    </cfRule>
    <cfRule type="cellIs" dxfId="6523" priority="6507" operator="equal">
      <formula>"NR"</formula>
    </cfRule>
  </conditionalFormatting>
  <conditionalFormatting sqref="AG23">
    <cfRule type="cellIs" dxfId="6522" priority="6502" operator="equal">
      <formula>"none"</formula>
    </cfRule>
    <cfRule type="cellIs" dxfId="6521" priority="6503" operator="equal">
      <formula>"N/A"</formula>
    </cfRule>
    <cfRule type="cellIs" dxfId="6520" priority="6504" operator="equal">
      <formula>"NR"</formula>
    </cfRule>
  </conditionalFormatting>
  <conditionalFormatting sqref="AH23">
    <cfRule type="cellIs" dxfId="6519" priority="6499" operator="equal">
      <formula>"none"</formula>
    </cfRule>
    <cfRule type="cellIs" dxfId="6518" priority="6500" operator="equal">
      <formula>"N/A"</formula>
    </cfRule>
    <cfRule type="cellIs" dxfId="6517" priority="6501" operator="equal">
      <formula>"NR"</formula>
    </cfRule>
  </conditionalFormatting>
  <conditionalFormatting sqref="AI23">
    <cfRule type="cellIs" dxfId="6516" priority="6496" operator="equal">
      <formula>"none"</formula>
    </cfRule>
    <cfRule type="cellIs" dxfId="6515" priority="6497" operator="equal">
      <formula>"N/A"</formula>
    </cfRule>
    <cfRule type="cellIs" dxfId="6514" priority="6498" operator="equal">
      <formula>"NR"</formula>
    </cfRule>
  </conditionalFormatting>
  <conditionalFormatting sqref="AK23">
    <cfRule type="cellIs" dxfId="6513" priority="6493" operator="equal">
      <formula>"none"</formula>
    </cfRule>
    <cfRule type="cellIs" dxfId="6512" priority="6494" operator="equal">
      <formula>"N/A"</formula>
    </cfRule>
    <cfRule type="cellIs" dxfId="6511" priority="6495" operator="equal">
      <formula>"NR"</formula>
    </cfRule>
  </conditionalFormatting>
  <conditionalFormatting sqref="AJ23">
    <cfRule type="cellIs" dxfId="6510" priority="6490" operator="equal">
      <formula>"none"</formula>
    </cfRule>
    <cfRule type="cellIs" dxfId="6509" priority="6491" operator="equal">
      <formula>"N/A"</formula>
    </cfRule>
    <cfRule type="cellIs" dxfId="6508" priority="6492" operator="equal">
      <formula>"NR"</formula>
    </cfRule>
  </conditionalFormatting>
  <conditionalFormatting sqref="AM23:AO23">
    <cfRule type="cellIs" dxfId="6507" priority="6487" operator="equal">
      <formula>"none"</formula>
    </cfRule>
    <cfRule type="cellIs" dxfId="6506" priority="6488" operator="equal">
      <formula>"N/A"</formula>
    </cfRule>
    <cfRule type="cellIs" dxfId="6505" priority="6489" operator="equal">
      <formula>"NR"</formula>
    </cfRule>
  </conditionalFormatting>
  <conditionalFormatting sqref="AO23">
    <cfRule type="cellIs" dxfId="6504" priority="6484" operator="equal">
      <formula>"none"</formula>
    </cfRule>
    <cfRule type="cellIs" dxfId="6503" priority="6485" operator="equal">
      <formula>"N/A"</formula>
    </cfRule>
    <cfRule type="cellIs" dxfId="6502" priority="6486" operator="equal">
      <formula>"NR"</formula>
    </cfRule>
  </conditionalFormatting>
  <conditionalFormatting sqref="AS34">
    <cfRule type="cellIs" dxfId="6501" priority="5875" operator="equal">
      <formula>"none"</formula>
    </cfRule>
    <cfRule type="cellIs" dxfId="6500" priority="5876" operator="equal">
      <formula>"N/A"</formula>
    </cfRule>
    <cfRule type="cellIs" dxfId="6499" priority="5877" operator="equal">
      <formula>"NR"</formula>
    </cfRule>
  </conditionalFormatting>
  <conditionalFormatting sqref="AP24:AR24 L24 R24:S24 V24:AF24 AL24:AM24">
    <cfRule type="cellIs" dxfId="6498" priority="6481" operator="equal">
      <formula>"none"</formula>
    </cfRule>
    <cfRule type="cellIs" dxfId="6497" priority="6482" operator="equal">
      <formula>"N/A"</formula>
    </cfRule>
    <cfRule type="cellIs" dxfId="6496" priority="6483" operator="equal">
      <formula>"NR"</formula>
    </cfRule>
  </conditionalFormatting>
  <conditionalFormatting sqref="AR24">
    <cfRule type="cellIs" dxfId="6495" priority="6475" operator="equal">
      <formula>"none"</formula>
    </cfRule>
    <cfRule type="cellIs" dxfId="6494" priority="6476" operator="equal">
      <formula>"N/A"</formula>
    </cfRule>
    <cfRule type="cellIs" dxfId="6493" priority="6477" operator="equal">
      <formula>"NR"</formula>
    </cfRule>
  </conditionalFormatting>
  <conditionalFormatting sqref="L24">
    <cfRule type="cellIs" dxfId="6492" priority="6472" operator="equal">
      <formula>"none"</formula>
    </cfRule>
    <cfRule type="cellIs" dxfId="6491" priority="6473" operator="equal">
      <formula>"N/A"</formula>
    </cfRule>
    <cfRule type="cellIs" dxfId="6490" priority="6474" operator="equal">
      <formula>"NR"</formula>
    </cfRule>
  </conditionalFormatting>
  <conditionalFormatting sqref="Q24:R24">
    <cfRule type="cellIs" dxfId="6489" priority="6466" operator="equal">
      <formula>"none"</formula>
    </cfRule>
    <cfRule type="cellIs" dxfId="6488" priority="6467" operator="equal">
      <formula>"N/A"</formula>
    </cfRule>
    <cfRule type="cellIs" dxfId="6487" priority="6468" operator="equal">
      <formula>"NR"</formula>
    </cfRule>
  </conditionalFormatting>
  <conditionalFormatting sqref="S24">
    <cfRule type="cellIs" dxfId="6486" priority="6463" operator="equal">
      <formula>"none"</formula>
    </cfRule>
    <cfRule type="cellIs" dxfId="6485" priority="6464" operator="equal">
      <formula>"N/A"</formula>
    </cfRule>
    <cfRule type="cellIs" dxfId="6484" priority="6465" operator="equal">
      <formula>"NR"</formula>
    </cfRule>
  </conditionalFormatting>
  <conditionalFormatting sqref="T24">
    <cfRule type="cellIs" dxfId="6483" priority="6460" operator="equal">
      <formula>"none"</formula>
    </cfRule>
    <cfRule type="cellIs" dxfId="6482" priority="6461" operator="equal">
      <formula>"N/A"</formula>
    </cfRule>
    <cfRule type="cellIs" dxfId="6481" priority="6462" operator="equal">
      <formula>"NR"</formula>
    </cfRule>
  </conditionalFormatting>
  <conditionalFormatting sqref="U24">
    <cfRule type="cellIs" dxfId="6480" priority="6457" operator="equal">
      <formula>"none"</formula>
    </cfRule>
    <cfRule type="cellIs" dxfId="6479" priority="6458" operator="equal">
      <formula>"N/A"</formula>
    </cfRule>
    <cfRule type="cellIs" dxfId="6478" priority="6459" operator="equal">
      <formula>"NR"</formula>
    </cfRule>
  </conditionalFormatting>
  <conditionalFormatting sqref="AF24">
    <cfRule type="cellIs" dxfId="6477" priority="6454" operator="equal">
      <formula>"none"</formula>
    </cfRule>
    <cfRule type="cellIs" dxfId="6476" priority="6455" operator="equal">
      <formula>"N/A"</formula>
    </cfRule>
    <cfRule type="cellIs" dxfId="6475" priority="6456" operator="equal">
      <formula>"NR"</formula>
    </cfRule>
  </conditionalFormatting>
  <conditionalFormatting sqref="AG24">
    <cfRule type="cellIs" dxfId="6474" priority="6451" operator="equal">
      <formula>"none"</formula>
    </cfRule>
    <cfRule type="cellIs" dxfId="6473" priority="6452" operator="equal">
      <formula>"N/A"</formula>
    </cfRule>
    <cfRule type="cellIs" dxfId="6472" priority="6453" operator="equal">
      <formula>"NR"</formula>
    </cfRule>
  </conditionalFormatting>
  <conditionalFormatting sqref="AH24">
    <cfRule type="cellIs" dxfId="6471" priority="6448" operator="equal">
      <formula>"none"</formula>
    </cfRule>
    <cfRule type="cellIs" dxfId="6470" priority="6449" operator="equal">
      <formula>"N/A"</formula>
    </cfRule>
    <cfRule type="cellIs" dxfId="6469" priority="6450" operator="equal">
      <formula>"NR"</formula>
    </cfRule>
  </conditionalFormatting>
  <conditionalFormatting sqref="AI24">
    <cfRule type="cellIs" dxfId="6468" priority="6445" operator="equal">
      <formula>"none"</formula>
    </cfRule>
    <cfRule type="cellIs" dxfId="6467" priority="6446" operator="equal">
      <formula>"N/A"</formula>
    </cfRule>
    <cfRule type="cellIs" dxfId="6466" priority="6447" operator="equal">
      <formula>"NR"</formula>
    </cfRule>
  </conditionalFormatting>
  <conditionalFormatting sqref="AK24">
    <cfRule type="cellIs" dxfId="6465" priority="6442" operator="equal">
      <formula>"none"</formula>
    </cfRule>
    <cfRule type="cellIs" dxfId="6464" priority="6443" operator="equal">
      <formula>"N/A"</formula>
    </cfRule>
    <cfRule type="cellIs" dxfId="6463" priority="6444" operator="equal">
      <formula>"NR"</formula>
    </cfRule>
  </conditionalFormatting>
  <conditionalFormatting sqref="AJ24">
    <cfRule type="cellIs" dxfId="6462" priority="6439" operator="equal">
      <formula>"none"</formula>
    </cfRule>
    <cfRule type="cellIs" dxfId="6461" priority="6440" operator="equal">
      <formula>"N/A"</formula>
    </cfRule>
    <cfRule type="cellIs" dxfId="6460" priority="6441" operator="equal">
      <formula>"NR"</formula>
    </cfRule>
  </conditionalFormatting>
  <conditionalFormatting sqref="AM24:AO24">
    <cfRule type="cellIs" dxfId="6459" priority="6436" operator="equal">
      <formula>"none"</formula>
    </cfRule>
    <cfRule type="cellIs" dxfId="6458" priority="6437" operator="equal">
      <formula>"N/A"</formula>
    </cfRule>
    <cfRule type="cellIs" dxfId="6457" priority="6438" operator="equal">
      <formula>"NR"</formula>
    </cfRule>
  </conditionalFormatting>
  <conditionalFormatting sqref="AO24">
    <cfRule type="cellIs" dxfId="6456" priority="6433" operator="equal">
      <formula>"none"</formula>
    </cfRule>
    <cfRule type="cellIs" dxfId="6455" priority="6434" operator="equal">
      <formula>"N/A"</formula>
    </cfRule>
    <cfRule type="cellIs" dxfId="6454" priority="6435" operator="equal">
      <formula>"NR"</formula>
    </cfRule>
  </conditionalFormatting>
  <conditionalFormatting sqref="V34">
    <cfRule type="cellIs" dxfId="6453" priority="5872" operator="equal">
      <formula>"none"</formula>
    </cfRule>
    <cfRule type="cellIs" dxfId="6452" priority="5873" operator="equal">
      <formula>"N/A"</formula>
    </cfRule>
    <cfRule type="cellIs" dxfId="6451" priority="5874" operator="equal">
      <formula>"NR"</formula>
    </cfRule>
  </conditionalFormatting>
  <conditionalFormatting sqref="AP25:AR25 L25 R25:S25 V25:AF25 AL25:AM25">
    <cfRule type="cellIs" dxfId="6450" priority="6430" operator="equal">
      <formula>"none"</formula>
    </cfRule>
    <cfRule type="cellIs" dxfId="6449" priority="6431" operator="equal">
      <formula>"N/A"</formula>
    </cfRule>
    <cfRule type="cellIs" dxfId="6448" priority="6432" operator="equal">
      <formula>"NR"</formula>
    </cfRule>
  </conditionalFormatting>
  <conditionalFormatting sqref="AR25">
    <cfRule type="cellIs" dxfId="6447" priority="6424" operator="equal">
      <formula>"none"</formula>
    </cfRule>
    <cfRule type="cellIs" dxfId="6446" priority="6425" operator="equal">
      <formula>"N/A"</formula>
    </cfRule>
    <cfRule type="cellIs" dxfId="6445" priority="6426" operator="equal">
      <formula>"NR"</formula>
    </cfRule>
  </conditionalFormatting>
  <conditionalFormatting sqref="L25">
    <cfRule type="cellIs" dxfId="6444" priority="6421" operator="equal">
      <formula>"none"</formula>
    </cfRule>
    <cfRule type="cellIs" dxfId="6443" priority="6422" operator="equal">
      <formula>"N/A"</formula>
    </cfRule>
    <cfRule type="cellIs" dxfId="6442" priority="6423" operator="equal">
      <formula>"NR"</formula>
    </cfRule>
  </conditionalFormatting>
  <conditionalFormatting sqref="Q25:R25">
    <cfRule type="cellIs" dxfId="6441" priority="6415" operator="equal">
      <formula>"none"</formula>
    </cfRule>
    <cfRule type="cellIs" dxfId="6440" priority="6416" operator="equal">
      <formula>"N/A"</formula>
    </cfRule>
    <cfRule type="cellIs" dxfId="6439" priority="6417" operator="equal">
      <formula>"NR"</formula>
    </cfRule>
  </conditionalFormatting>
  <conditionalFormatting sqref="S25">
    <cfRule type="cellIs" dxfId="6438" priority="6412" operator="equal">
      <formula>"none"</formula>
    </cfRule>
    <cfRule type="cellIs" dxfId="6437" priority="6413" operator="equal">
      <formula>"N/A"</formula>
    </cfRule>
    <cfRule type="cellIs" dxfId="6436" priority="6414" operator="equal">
      <formula>"NR"</formula>
    </cfRule>
  </conditionalFormatting>
  <conditionalFormatting sqref="T25">
    <cfRule type="cellIs" dxfId="6435" priority="6409" operator="equal">
      <formula>"none"</formula>
    </cfRule>
    <cfRule type="cellIs" dxfId="6434" priority="6410" operator="equal">
      <formula>"N/A"</formula>
    </cfRule>
    <cfRule type="cellIs" dxfId="6433" priority="6411" operator="equal">
      <formula>"NR"</formula>
    </cfRule>
  </conditionalFormatting>
  <conditionalFormatting sqref="U25">
    <cfRule type="cellIs" dxfId="6432" priority="6406" operator="equal">
      <formula>"none"</formula>
    </cfRule>
    <cfRule type="cellIs" dxfId="6431" priority="6407" operator="equal">
      <formula>"N/A"</formula>
    </cfRule>
    <cfRule type="cellIs" dxfId="6430" priority="6408" operator="equal">
      <formula>"NR"</formula>
    </cfRule>
  </conditionalFormatting>
  <conditionalFormatting sqref="AF25">
    <cfRule type="cellIs" dxfId="6429" priority="6403" operator="equal">
      <formula>"none"</formula>
    </cfRule>
    <cfRule type="cellIs" dxfId="6428" priority="6404" operator="equal">
      <formula>"N/A"</formula>
    </cfRule>
    <cfRule type="cellIs" dxfId="6427" priority="6405" operator="equal">
      <formula>"NR"</formula>
    </cfRule>
  </conditionalFormatting>
  <conditionalFormatting sqref="AG25">
    <cfRule type="cellIs" dxfId="6426" priority="6400" operator="equal">
      <formula>"none"</formula>
    </cfRule>
    <cfRule type="cellIs" dxfId="6425" priority="6401" operator="equal">
      <formula>"N/A"</formula>
    </cfRule>
    <cfRule type="cellIs" dxfId="6424" priority="6402" operator="equal">
      <formula>"NR"</formula>
    </cfRule>
  </conditionalFormatting>
  <conditionalFormatting sqref="AH25">
    <cfRule type="cellIs" dxfId="6423" priority="6397" operator="equal">
      <formula>"none"</formula>
    </cfRule>
    <cfRule type="cellIs" dxfId="6422" priority="6398" operator="equal">
      <formula>"N/A"</formula>
    </cfRule>
    <cfRule type="cellIs" dxfId="6421" priority="6399" operator="equal">
      <formula>"NR"</formula>
    </cfRule>
  </conditionalFormatting>
  <conditionalFormatting sqref="AI25">
    <cfRule type="cellIs" dxfId="6420" priority="6394" operator="equal">
      <formula>"none"</formula>
    </cfRule>
    <cfRule type="cellIs" dxfId="6419" priority="6395" operator="equal">
      <formula>"N/A"</formula>
    </cfRule>
    <cfRule type="cellIs" dxfId="6418" priority="6396" operator="equal">
      <formula>"NR"</formula>
    </cfRule>
  </conditionalFormatting>
  <conditionalFormatting sqref="AK25">
    <cfRule type="cellIs" dxfId="6417" priority="6391" operator="equal">
      <formula>"none"</formula>
    </cfRule>
    <cfRule type="cellIs" dxfId="6416" priority="6392" operator="equal">
      <formula>"N/A"</formula>
    </cfRule>
    <cfRule type="cellIs" dxfId="6415" priority="6393" operator="equal">
      <formula>"NR"</formula>
    </cfRule>
  </conditionalFormatting>
  <conditionalFormatting sqref="AJ25">
    <cfRule type="cellIs" dxfId="6414" priority="6388" operator="equal">
      <formula>"none"</formula>
    </cfRule>
    <cfRule type="cellIs" dxfId="6413" priority="6389" operator="equal">
      <formula>"N/A"</formula>
    </cfRule>
    <cfRule type="cellIs" dxfId="6412" priority="6390" operator="equal">
      <formula>"NR"</formula>
    </cfRule>
  </conditionalFormatting>
  <conditionalFormatting sqref="AM25:AO25">
    <cfRule type="cellIs" dxfId="6411" priority="6385" operator="equal">
      <formula>"none"</formula>
    </cfRule>
    <cfRule type="cellIs" dxfId="6410" priority="6386" operator="equal">
      <formula>"N/A"</formula>
    </cfRule>
    <cfRule type="cellIs" dxfId="6409" priority="6387" operator="equal">
      <formula>"NR"</formula>
    </cfRule>
  </conditionalFormatting>
  <conditionalFormatting sqref="AO25">
    <cfRule type="cellIs" dxfId="6408" priority="6382" operator="equal">
      <formula>"none"</formula>
    </cfRule>
    <cfRule type="cellIs" dxfId="6407" priority="6383" operator="equal">
      <formula>"N/A"</formula>
    </cfRule>
    <cfRule type="cellIs" dxfId="6406" priority="6384" operator="equal">
      <formula>"NR"</formula>
    </cfRule>
  </conditionalFormatting>
  <conditionalFormatting sqref="AP26:AR26 L26 R26:S26 V26:AF26 AL26:AM26">
    <cfRule type="cellIs" dxfId="6405" priority="6379" operator="equal">
      <formula>"none"</formula>
    </cfRule>
    <cfRule type="cellIs" dxfId="6404" priority="6380" operator="equal">
      <formula>"N/A"</formula>
    </cfRule>
    <cfRule type="cellIs" dxfId="6403" priority="6381" operator="equal">
      <formula>"NR"</formula>
    </cfRule>
  </conditionalFormatting>
  <conditionalFormatting sqref="AR26">
    <cfRule type="cellIs" dxfId="6402" priority="6373" operator="equal">
      <formula>"none"</formula>
    </cfRule>
    <cfRule type="cellIs" dxfId="6401" priority="6374" operator="equal">
      <formula>"N/A"</formula>
    </cfRule>
    <cfRule type="cellIs" dxfId="6400" priority="6375" operator="equal">
      <formula>"NR"</formula>
    </cfRule>
  </conditionalFormatting>
  <conditionalFormatting sqref="L26">
    <cfRule type="cellIs" dxfId="6399" priority="6370" operator="equal">
      <formula>"none"</formula>
    </cfRule>
    <cfRule type="cellIs" dxfId="6398" priority="6371" operator="equal">
      <formula>"N/A"</formula>
    </cfRule>
    <cfRule type="cellIs" dxfId="6397" priority="6372" operator="equal">
      <formula>"NR"</formula>
    </cfRule>
  </conditionalFormatting>
  <conditionalFormatting sqref="Q26:R26">
    <cfRule type="cellIs" dxfId="6396" priority="6364" operator="equal">
      <formula>"none"</formula>
    </cfRule>
    <cfRule type="cellIs" dxfId="6395" priority="6365" operator="equal">
      <formula>"N/A"</formula>
    </cfRule>
    <cfRule type="cellIs" dxfId="6394" priority="6366" operator="equal">
      <formula>"NR"</formula>
    </cfRule>
  </conditionalFormatting>
  <conditionalFormatting sqref="S26">
    <cfRule type="cellIs" dxfId="6393" priority="6361" operator="equal">
      <formula>"none"</formula>
    </cfRule>
    <cfRule type="cellIs" dxfId="6392" priority="6362" operator="equal">
      <formula>"N/A"</formula>
    </cfRule>
    <cfRule type="cellIs" dxfId="6391" priority="6363" operator="equal">
      <formula>"NR"</formula>
    </cfRule>
  </conditionalFormatting>
  <conditionalFormatting sqref="T26">
    <cfRule type="cellIs" dxfId="6390" priority="6358" operator="equal">
      <formula>"none"</formula>
    </cfRule>
    <cfRule type="cellIs" dxfId="6389" priority="6359" operator="equal">
      <formula>"N/A"</formula>
    </cfRule>
    <cfRule type="cellIs" dxfId="6388" priority="6360" operator="equal">
      <formula>"NR"</formula>
    </cfRule>
  </conditionalFormatting>
  <conditionalFormatting sqref="U26">
    <cfRule type="cellIs" dxfId="6387" priority="6355" operator="equal">
      <formula>"none"</formula>
    </cfRule>
    <cfRule type="cellIs" dxfId="6386" priority="6356" operator="equal">
      <formula>"N/A"</formula>
    </cfRule>
    <cfRule type="cellIs" dxfId="6385" priority="6357" operator="equal">
      <formula>"NR"</formula>
    </cfRule>
  </conditionalFormatting>
  <conditionalFormatting sqref="AF26">
    <cfRule type="cellIs" dxfId="6384" priority="6352" operator="equal">
      <formula>"none"</formula>
    </cfRule>
    <cfRule type="cellIs" dxfId="6383" priority="6353" operator="equal">
      <formula>"N/A"</formula>
    </cfRule>
    <cfRule type="cellIs" dxfId="6382" priority="6354" operator="equal">
      <formula>"NR"</formula>
    </cfRule>
  </conditionalFormatting>
  <conditionalFormatting sqref="AG26">
    <cfRule type="cellIs" dxfId="6381" priority="6349" operator="equal">
      <formula>"none"</formula>
    </cfRule>
    <cfRule type="cellIs" dxfId="6380" priority="6350" operator="equal">
      <formula>"N/A"</formula>
    </cfRule>
    <cfRule type="cellIs" dxfId="6379" priority="6351" operator="equal">
      <formula>"NR"</formula>
    </cfRule>
  </conditionalFormatting>
  <conditionalFormatting sqref="AH26">
    <cfRule type="cellIs" dxfId="6378" priority="6346" operator="equal">
      <formula>"none"</formula>
    </cfRule>
    <cfRule type="cellIs" dxfId="6377" priority="6347" operator="equal">
      <formula>"N/A"</formula>
    </cfRule>
    <cfRule type="cellIs" dxfId="6376" priority="6348" operator="equal">
      <formula>"NR"</formula>
    </cfRule>
  </conditionalFormatting>
  <conditionalFormatting sqref="AI26">
    <cfRule type="cellIs" dxfId="6375" priority="6343" operator="equal">
      <formula>"none"</formula>
    </cfRule>
    <cfRule type="cellIs" dxfId="6374" priority="6344" operator="equal">
      <formula>"N/A"</formula>
    </cfRule>
    <cfRule type="cellIs" dxfId="6373" priority="6345" operator="equal">
      <formula>"NR"</formula>
    </cfRule>
  </conditionalFormatting>
  <conditionalFormatting sqref="AK26">
    <cfRule type="cellIs" dxfId="6372" priority="6340" operator="equal">
      <formula>"none"</formula>
    </cfRule>
    <cfRule type="cellIs" dxfId="6371" priority="6341" operator="equal">
      <formula>"N/A"</formula>
    </cfRule>
    <cfRule type="cellIs" dxfId="6370" priority="6342" operator="equal">
      <formula>"NR"</formula>
    </cfRule>
  </conditionalFormatting>
  <conditionalFormatting sqref="AJ26">
    <cfRule type="cellIs" dxfId="6369" priority="6337" operator="equal">
      <formula>"none"</formula>
    </cfRule>
    <cfRule type="cellIs" dxfId="6368" priority="6338" operator="equal">
      <formula>"N/A"</formula>
    </cfRule>
    <cfRule type="cellIs" dxfId="6367" priority="6339" operator="equal">
      <formula>"NR"</formula>
    </cfRule>
  </conditionalFormatting>
  <conditionalFormatting sqref="AM26:AO26">
    <cfRule type="cellIs" dxfId="6366" priority="6334" operator="equal">
      <formula>"none"</formula>
    </cfRule>
    <cfRule type="cellIs" dxfId="6365" priority="6335" operator="equal">
      <formula>"N/A"</formula>
    </cfRule>
    <cfRule type="cellIs" dxfId="6364" priority="6336" operator="equal">
      <formula>"NR"</formula>
    </cfRule>
  </conditionalFormatting>
  <conditionalFormatting sqref="AO26">
    <cfRule type="cellIs" dxfId="6363" priority="6331" operator="equal">
      <formula>"none"</formula>
    </cfRule>
    <cfRule type="cellIs" dxfId="6362" priority="6332" operator="equal">
      <formula>"N/A"</formula>
    </cfRule>
    <cfRule type="cellIs" dxfId="6361" priority="6333" operator="equal">
      <formula>"NR"</formula>
    </cfRule>
  </conditionalFormatting>
  <conditionalFormatting sqref="AP27:AR27 L27 R27:S27 V27:AF27 AL27:AM27">
    <cfRule type="cellIs" dxfId="6360" priority="6328" operator="equal">
      <formula>"none"</formula>
    </cfRule>
    <cfRule type="cellIs" dxfId="6359" priority="6329" operator="equal">
      <formula>"N/A"</formula>
    </cfRule>
    <cfRule type="cellIs" dxfId="6358" priority="6330" operator="equal">
      <formula>"NR"</formula>
    </cfRule>
  </conditionalFormatting>
  <conditionalFormatting sqref="AR27">
    <cfRule type="cellIs" dxfId="6357" priority="6322" operator="equal">
      <formula>"none"</formula>
    </cfRule>
    <cfRule type="cellIs" dxfId="6356" priority="6323" operator="equal">
      <formula>"N/A"</formula>
    </cfRule>
    <cfRule type="cellIs" dxfId="6355" priority="6324" operator="equal">
      <formula>"NR"</formula>
    </cfRule>
  </conditionalFormatting>
  <conditionalFormatting sqref="L27">
    <cfRule type="cellIs" dxfId="6354" priority="6319" operator="equal">
      <formula>"none"</formula>
    </cfRule>
    <cfRule type="cellIs" dxfId="6353" priority="6320" operator="equal">
      <formula>"N/A"</formula>
    </cfRule>
    <cfRule type="cellIs" dxfId="6352" priority="6321" operator="equal">
      <formula>"NR"</formula>
    </cfRule>
  </conditionalFormatting>
  <conditionalFormatting sqref="Q27:R27">
    <cfRule type="cellIs" dxfId="6351" priority="6313" operator="equal">
      <formula>"none"</formula>
    </cfRule>
    <cfRule type="cellIs" dxfId="6350" priority="6314" operator="equal">
      <formula>"N/A"</formula>
    </cfRule>
    <cfRule type="cellIs" dxfId="6349" priority="6315" operator="equal">
      <formula>"NR"</formula>
    </cfRule>
  </conditionalFormatting>
  <conditionalFormatting sqref="S27">
    <cfRule type="cellIs" dxfId="6348" priority="6310" operator="equal">
      <formula>"none"</formula>
    </cfRule>
    <cfRule type="cellIs" dxfId="6347" priority="6311" operator="equal">
      <formula>"N/A"</formula>
    </cfRule>
    <cfRule type="cellIs" dxfId="6346" priority="6312" operator="equal">
      <formula>"NR"</formula>
    </cfRule>
  </conditionalFormatting>
  <conditionalFormatting sqref="T27">
    <cfRule type="cellIs" dxfId="6345" priority="6307" operator="equal">
      <formula>"none"</formula>
    </cfRule>
    <cfRule type="cellIs" dxfId="6344" priority="6308" operator="equal">
      <formula>"N/A"</formula>
    </cfRule>
    <cfRule type="cellIs" dxfId="6343" priority="6309" operator="equal">
      <formula>"NR"</formula>
    </cfRule>
  </conditionalFormatting>
  <conditionalFormatting sqref="U27">
    <cfRule type="cellIs" dxfId="6342" priority="6304" operator="equal">
      <formula>"none"</formula>
    </cfRule>
    <cfRule type="cellIs" dxfId="6341" priority="6305" operator="equal">
      <formula>"N/A"</formula>
    </cfRule>
    <cfRule type="cellIs" dxfId="6340" priority="6306" operator="equal">
      <formula>"NR"</formula>
    </cfRule>
  </conditionalFormatting>
  <conditionalFormatting sqref="AF27">
    <cfRule type="cellIs" dxfId="6339" priority="6301" operator="equal">
      <formula>"none"</formula>
    </cfRule>
    <cfRule type="cellIs" dxfId="6338" priority="6302" operator="equal">
      <formula>"N/A"</formula>
    </cfRule>
    <cfRule type="cellIs" dxfId="6337" priority="6303" operator="equal">
      <formula>"NR"</formula>
    </cfRule>
  </conditionalFormatting>
  <conditionalFormatting sqref="AG27">
    <cfRule type="cellIs" dxfId="6336" priority="6298" operator="equal">
      <formula>"none"</formula>
    </cfRule>
    <cfRule type="cellIs" dxfId="6335" priority="6299" operator="equal">
      <formula>"N/A"</formula>
    </cfRule>
    <cfRule type="cellIs" dxfId="6334" priority="6300" operator="equal">
      <formula>"NR"</formula>
    </cfRule>
  </conditionalFormatting>
  <conditionalFormatting sqref="AH27">
    <cfRule type="cellIs" dxfId="6333" priority="6295" operator="equal">
      <formula>"none"</formula>
    </cfRule>
    <cfRule type="cellIs" dxfId="6332" priority="6296" operator="equal">
      <formula>"N/A"</formula>
    </cfRule>
    <cfRule type="cellIs" dxfId="6331" priority="6297" operator="equal">
      <formula>"NR"</formula>
    </cfRule>
  </conditionalFormatting>
  <conditionalFormatting sqref="AI27">
    <cfRule type="cellIs" dxfId="6330" priority="6292" operator="equal">
      <formula>"none"</formula>
    </cfRule>
    <cfRule type="cellIs" dxfId="6329" priority="6293" operator="equal">
      <formula>"N/A"</formula>
    </cfRule>
    <cfRule type="cellIs" dxfId="6328" priority="6294" operator="equal">
      <formula>"NR"</formula>
    </cfRule>
  </conditionalFormatting>
  <conditionalFormatting sqref="AK27">
    <cfRule type="cellIs" dxfId="6327" priority="6289" operator="equal">
      <formula>"none"</formula>
    </cfRule>
    <cfRule type="cellIs" dxfId="6326" priority="6290" operator="equal">
      <formula>"N/A"</formula>
    </cfRule>
    <cfRule type="cellIs" dxfId="6325" priority="6291" operator="equal">
      <formula>"NR"</formula>
    </cfRule>
  </conditionalFormatting>
  <conditionalFormatting sqref="AJ27">
    <cfRule type="cellIs" dxfId="6324" priority="6286" operator="equal">
      <formula>"none"</formula>
    </cfRule>
    <cfRule type="cellIs" dxfId="6323" priority="6287" operator="equal">
      <formula>"N/A"</formula>
    </cfRule>
    <cfRule type="cellIs" dxfId="6322" priority="6288" operator="equal">
      <formula>"NR"</formula>
    </cfRule>
  </conditionalFormatting>
  <conditionalFormatting sqref="AM27:AO27">
    <cfRule type="cellIs" dxfId="6321" priority="6283" operator="equal">
      <formula>"none"</formula>
    </cfRule>
    <cfRule type="cellIs" dxfId="6320" priority="6284" operator="equal">
      <formula>"N/A"</formula>
    </cfRule>
    <cfRule type="cellIs" dxfId="6319" priority="6285" operator="equal">
      <formula>"NR"</formula>
    </cfRule>
  </conditionalFormatting>
  <conditionalFormatting sqref="AO27">
    <cfRule type="cellIs" dxfId="6318" priority="6280" operator="equal">
      <formula>"none"</formula>
    </cfRule>
    <cfRule type="cellIs" dxfId="6317" priority="6281" operator="equal">
      <formula>"N/A"</formula>
    </cfRule>
    <cfRule type="cellIs" dxfId="6316" priority="6282" operator="equal">
      <formula>"NR"</formula>
    </cfRule>
  </conditionalFormatting>
  <conditionalFormatting sqref="AP28:AR28 L28 R28:S28 V28:AF28 AL28:AM28">
    <cfRule type="cellIs" dxfId="6315" priority="6277" operator="equal">
      <formula>"none"</formula>
    </cfRule>
    <cfRule type="cellIs" dxfId="6314" priority="6278" operator="equal">
      <formula>"N/A"</formula>
    </cfRule>
    <cfRule type="cellIs" dxfId="6313" priority="6279" operator="equal">
      <formula>"NR"</formula>
    </cfRule>
  </conditionalFormatting>
  <conditionalFormatting sqref="AR28">
    <cfRule type="cellIs" dxfId="6312" priority="6271" operator="equal">
      <formula>"none"</formula>
    </cfRule>
    <cfRule type="cellIs" dxfId="6311" priority="6272" operator="equal">
      <formula>"N/A"</formula>
    </cfRule>
    <cfRule type="cellIs" dxfId="6310" priority="6273" operator="equal">
      <formula>"NR"</formula>
    </cfRule>
  </conditionalFormatting>
  <conditionalFormatting sqref="L28">
    <cfRule type="cellIs" dxfId="6309" priority="6268" operator="equal">
      <formula>"none"</formula>
    </cfRule>
    <cfRule type="cellIs" dxfId="6308" priority="6269" operator="equal">
      <formula>"N/A"</formula>
    </cfRule>
    <cfRule type="cellIs" dxfId="6307" priority="6270" operator="equal">
      <formula>"NR"</formula>
    </cfRule>
  </conditionalFormatting>
  <conditionalFormatting sqref="Q28:R28">
    <cfRule type="cellIs" dxfId="6306" priority="6262" operator="equal">
      <formula>"none"</formula>
    </cfRule>
    <cfRule type="cellIs" dxfId="6305" priority="6263" operator="equal">
      <formula>"N/A"</formula>
    </cfRule>
    <cfRule type="cellIs" dxfId="6304" priority="6264" operator="equal">
      <formula>"NR"</formula>
    </cfRule>
  </conditionalFormatting>
  <conditionalFormatting sqref="S28">
    <cfRule type="cellIs" dxfId="6303" priority="6259" operator="equal">
      <formula>"none"</formula>
    </cfRule>
    <cfRule type="cellIs" dxfId="6302" priority="6260" operator="equal">
      <formula>"N/A"</formula>
    </cfRule>
    <cfRule type="cellIs" dxfId="6301" priority="6261" operator="equal">
      <formula>"NR"</formula>
    </cfRule>
  </conditionalFormatting>
  <conditionalFormatting sqref="T28">
    <cfRule type="cellIs" dxfId="6300" priority="6256" operator="equal">
      <formula>"none"</formula>
    </cfRule>
    <cfRule type="cellIs" dxfId="6299" priority="6257" operator="equal">
      <formula>"N/A"</formula>
    </cfRule>
    <cfRule type="cellIs" dxfId="6298" priority="6258" operator="equal">
      <formula>"NR"</formula>
    </cfRule>
  </conditionalFormatting>
  <conditionalFormatting sqref="U28">
    <cfRule type="cellIs" dxfId="6297" priority="6253" operator="equal">
      <formula>"none"</formula>
    </cfRule>
    <cfRule type="cellIs" dxfId="6296" priority="6254" operator="equal">
      <formula>"N/A"</formula>
    </cfRule>
    <cfRule type="cellIs" dxfId="6295" priority="6255" operator="equal">
      <formula>"NR"</formula>
    </cfRule>
  </conditionalFormatting>
  <conditionalFormatting sqref="AF28">
    <cfRule type="cellIs" dxfId="6294" priority="6250" operator="equal">
      <formula>"none"</formula>
    </cfRule>
    <cfRule type="cellIs" dxfId="6293" priority="6251" operator="equal">
      <formula>"N/A"</formula>
    </cfRule>
    <cfRule type="cellIs" dxfId="6292" priority="6252" operator="equal">
      <formula>"NR"</formula>
    </cfRule>
  </conditionalFormatting>
  <conditionalFormatting sqref="AG28">
    <cfRule type="cellIs" dxfId="6291" priority="6247" operator="equal">
      <formula>"none"</formula>
    </cfRule>
    <cfRule type="cellIs" dxfId="6290" priority="6248" operator="equal">
      <formula>"N/A"</formula>
    </cfRule>
    <cfRule type="cellIs" dxfId="6289" priority="6249" operator="equal">
      <formula>"NR"</formula>
    </cfRule>
  </conditionalFormatting>
  <conditionalFormatting sqref="AH28">
    <cfRule type="cellIs" dxfId="6288" priority="6244" operator="equal">
      <formula>"none"</formula>
    </cfRule>
    <cfRule type="cellIs" dxfId="6287" priority="6245" operator="equal">
      <formula>"N/A"</formula>
    </cfRule>
    <cfRule type="cellIs" dxfId="6286" priority="6246" operator="equal">
      <formula>"NR"</formula>
    </cfRule>
  </conditionalFormatting>
  <conditionalFormatting sqref="AI28">
    <cfRule type="cellIs" dxfId="6285" priority="6241" operator="equal">
      <formula>"none"</formula>
    </cfRule>
    <cfRule type="cellIs" dxfId="6284" priority="6242" operator="equal">
      <formula>"N/A"</formula>
    </cfRule>
    <cfRule type="cellIs" dxfId="6283" priority="6243" operator="equal">
      <formula>"NR"</formula>
    </cfRule>
  </conditionalFormatting>
  <conditionalFormatting sqref="AK28">
    <cfRule type="cellIs" dxfId="6282" priority="6238" operator="equal">
      <formula>"none"</formula>
    </cfRule>
    <cfRule type="cellIs" dxfId="6281" priority="6239" operator="equal">
      <formula>"N/A"</formula>
    </cfRule>
    <cfRule type="cellIs" dxfId="6280" priority="6240" operator="equal">
      <formula>"NR"</formula>
    </cfRule>
  </conditionalFormatting>
  <conditionalFormatting sqref="AJ28">
    <cfRule type="cellIs" dxfId="6279" priority="6235" operator="equal">
      <formula>"none"</formula>
    </cfRule>
    <cfRule type="cellIs" dxfId="6278" priority="6236" operator="equal">
      <formula>"N/A"</formula>
    </cfRule>
    <cfRule type="cellIs" dxfId="6277" priority="6237" operator="equal">
      <formula>"NR"</formula>
    </cfRule>
  </conditionalFormatting>
  <conditionalFormatting sqref="AM28:AO28">
    <cfRule type="cellIs" dxfId="6276" priority="6232" operator="equal">
      <formula>"none"</formula>
    </cfRule>
    <cfRule type="cellIs" dxfId="6275" priority="6233" operator="equal">
      <formula>"N/A"</formula>
    </cfRule>
    <cfRule type="cellIs" dxfId="6274" priority="6234" operator="equal">
      <formula>"NR"</formula>
    </cfRule>
  </conditionalFormatting>
  <conditionalFormatting sqref="AO28">
    <cfRule type="cellIs" dxfId="6273" priority="6229" operator="equal">
      <formula>"none"</formula>
    </cfRule>
    <cfRule type="cellIs" dxfId="6272" priority="6230" operator="equal">
      <formula>"N/A"</formula>
    </cfRule>
    <cfRule type="cellIs" dxfId="6271" priority="6231" operator="equal">
      <formula>"NR"</formula>
    </cfRule>
  </conditionalFormatting>
  <conditionalFormatting sqref="AP29:AR29 R29:S29 V29:AF29 AL29:AM29">
    <cfRule type="cellIs" dxfId="6270" priority="6226" operator="equal">
      <formula>"none"</formula>
    </cfRule>
    <cfRule type="cellIs" dxfId="6269" priority="6227" operator="equal">
      <formula>"N/A"</formula>
    </cfRule>
    <cfRule type="cellIs" dxfId="6268" priority="6228" operator="equal">
      <formula>"NR"</formula>
    </cfRule>
  </conditionalFormatting>
  <conditionalFormatting sqref="AR29">
    <cfRule type="cellIs" dxfId="6267" priority="6220" operator="equal">
      <formula>"none"</formula>
    </cfRule>
    <cfRule type="cellIs" dxfId="6266" priority="6221" operator="equal">
      <formula>"N/A"</formula>
    </cfRule>
    <cfRule type="cellIs" dxfId="6265" priority="6222" operator="equal">
      <formula>"NR"</formula>
    </cfRule>
  </conditionalFormatting>
  <conditionalFormatting sqref="L29">
    <cfRule type="cellIs" dxfId="6264" priority="6217" operator="equal">
      <formula>"none"</formula>
    </cfRule>
    <cfRule type="cellIs" dxfId="6263" priority="6218" operator="equal">
      <formula>"N/A"</formula>
    </cfRule>
    <cfRule type="cellIs" dxfId="6262" priority="6219" operator="equal">
      <formula>"NR"</formula>
    </cfRule>
  </conditionalFormatting>
  <conditionalFormatting sqref="Q29:R29">
    <cfRule type="cellIs" dxfId="6261" priority="6211" operator="equal">
      <formula>"none"</formula>
    </cfRule>
    <cfRule type="cellIs" dxfId="6260" priority="6212" operator="equal">
      <formula>"N/A"</formula>
    </cfRule>
    <cfRule type="cellIs" dxfId="6259" priority="6213" operator="equal">
      <formula>"NR"</formula>
    </cfRule>
  </conditionalFormatting>
  <conditionalFormatting sqref="S29">
    <cfRule type="cellIs" dxfId="6258" priority="6208" operator="equal">
      <formula>"none"</formula>
    </cfRule>
    <cfRule type="cellIs" dxfId="6257" priority="6209" operator="equal">
      <formula>"N/A"</formula>
    </cfRule>
    <cfRule type="cellIs" dxfId="6256" priority="6210" operator="equal">
      <formula>"NR"</formula>
    </cfRule>
  </conditionalFormatting>
  <conditionalFormatting sqref="T29">
    <cfRule type="cellIs" dxfId="6255" priority="6205" operator="equal">
      <formula>"none"</formula>
    </cfRule>
    <cfRule type="cellIs" dxfId="6254" priority="6206" operator="equal">
      <formula>"N/A"</formula>
    </cfRule>
    <cfRule type="cellIs" dxfId="6253" priority="6207" operator="equal">
      <formula>"NR"</formula>
    </cfRule>
  </conditionalFormatting>
  <conditionalFormatting sqref="U29">
    <cfRule type="cellIs" dxfId="6252" priority="6202" operator="equal">
      <formula>"none"</formula>
    </cfRule>
    <cfRule type="cellIs" dxfId="6251" priority="6203" operator="equal">
      <formula>"N/A"</formula>
    </cfRule>
    <cfRule type="cellIs" dxfId="6250" priority="6204" operator="equal">
      <formula>"NR"</formula>
    </cfRule>
  </conditionalFormatting>
  <conditionalFormatting sqref="AF29">
    <cfRule type="cellIs" dxfId="6249" priority="6199" operator="equal">
      <formula>"none"</formula>
    </cfRule>
    <cfRule type="cellIs" dxfId="6248" priority="6200" operator="equal">
      <formula>"N/A"</formula>
    </cfRule>
    <cfRule type="cellIs" dxfId="6247" priority="6201" operator="equal">
      <formula>"NR"</formula>
    </cfRule>
  </conditionalFormatting>
  <conditionalFormatting sqref="AG29">
    <cfRule type="cellIs" dxfId="6246" priority="6196" operator="equal">
      <formula>"none"</formula>
    </cfRule>
    <cfRule type="cellIs" dxfId="6245" priority="6197" operator="equal">
      <formula>"N/A"</formula>
    </cfRule>
    <cfRule type="cellIs" dxfId="6244" priority="6198" operator="equal">
      <formula>"NR"</formula>
    </cfRule>
  </conditionalFormatting>
  <conditionalFormatting sqref="AH29">
    <cfRule type="cellIs" dxfId="6243" priority="6193" operator="equal">
      <formula>"none"</formula>
    </cfRule>
    <cfRule type="cellIs" dxfId="6242" priority="6194" operator="equal">
      <formula>"N/A"</formula>
    </cfRule>
    <cfRule type="cellIs" dxfId="6241" priority="6195" operator="equal">
      <formula>"NR"</formula>
    </cfRule>
  </conditionalFormatting>
  <conditionalFormatting sqref="AI29">
    <cfRule type="cellIs" dxfId="6240" priority="6190" operator="equal">
      <formula>"none"</formula>
    </cfRule>
    <cfRule type="cellIs" dxfId="6239" priority="6191" operator="equal">
      <formula>"N/A"</formula>
    </cfRule>
    <cfRule type="cellIs" dxfId="6238" priority="6192" operator="equal">
      <formula>"NR"</formula>
    </cfRule>
  </conditionalFormatting>
  <conditionalFormatting sqref="AK29">
    <cfRule type="cellIs" dxfId="6237" priority="6187" operator="equal">
      <formula>"none"</formula>
    </cfRule>
    <cfRule type="cellIs" dxfId="6236" priority="6188" operator="equal">
      <formula>"N/A"</formula>
    </cfRule>
    <cfRule type="cellIs" dxfId="6235" priority="6189" operator="equal">
      <formula>"NR"</formula>
    </cfRule>
  </conditionalFormatting>
  <conditionalFormatting sqref="AJ29">
    <cfRule type="cellIs" dxfId="6234" priority="6184" operator="equal">
      <formula>"none"</formula>
    </cfRule>
    <cfRule type="cellIs" dxfId="6233" priority="6185" operator="equal">
      <formula>"N/A"</formula>
    </cfRule>
    <cfRule type="cellIs" dxfId="6232" priority="6186" operator="equal">
      <formula>"NR"</formula>
    </cfRule>
  </conditionalFormatting>
  <conditionalFormatting sqref="AM29:AO29">
    <cfRule type="cellIs" dxfId="6231" priority="6181" operator="equal">
      <formula>"none"</formula>
    </cfRule>
    <cfRule type="cellIs" dxfId="6230" priority="6182" operator="equal">
      <formula>"N/A"</formula>
    </cfRule>
    <cfRule type="cellIs" dxfId="6229" priority="6183" operator="equal">
      <formula>"NR"</formula>
    </cfRule>
  </conditionalFormatting>
  <conditionalFormatting sqref="AO29">
    <cfRule type="cellIs" dxfId="6228" priority="6178" operator="equal">
      <formula>"none"</formula>
    </cfRule>
    <cfRule type="cellIs" dxfId="6227" priority="6179" operator="equal">
      <formula>"N/A"</formula>
    </cfRule>
    <cfRule type="cellIs" dxfId="6226" priority="6180" operator="equal">
      <formula>"NR"</formula>
    </cfRule>
  </conditionalFormatting>
  <conditionalFormatting sqref="AP30:AR30 R30:S30 W30:AF30 AL30:AM30">
    <cfRule type="cellIs" dxfId="6225" priority="6172" operator="equal">
      <formula>"none"</formula>
    </cfRule>
    <cfRule type="cellIs" dxfId="6224" priority="6173" operator="equal">
      <formula>"N/A"</formula>
    </cfRule>
    <cfRule type="cellIs" dxfId="6223" priority="6174" operator="equal">
      <formula>"NR"</formula>
    </cfRule>
  </conditionalFormatting>
  <conditionalFormatting sqref="AR30">
    <cfRule type="cellIs" dxfId="6222" priority="6166" operator="equal">
      <formula>"none"</formula>
    </cfRule>
    <cfRule type="cellIs" dxfId="6221" priority="6167" operator="equal">
      <formula>"N/A"</formula>
    </cfRule>
    <cfRule type="cellIs" dxfId="6220" priority="6168" operator="equal">
      <formula>"NR"</formula>
    </cfRule>
  </conditionalFormatting>
  <conditionalFormatting sqref="L30">
    <cfRule type="cellIs" dxfId="6219" priority="6163" operator="equal">
      <formula>"none"</formula>
    </cfRule>
    <cfRule type="cellIs" dxfId="6218" priority="6164" operator="equal">
      <formula>"N/A"</formula>
    </cfRule>
    <cfRule type="cellIs" dxfId="6217" priority="6165" operator="equal">
      <formula>"NR"</formula>
    </cfRule>
  </conditionalFormatting>
  <conditionalFormatting sqref="Q30:R30">
    <cfRule type="cellIs" dxfId="6216" priority="6157" operator="equal">
      <formula>"none"</formula>
    </cfRule>
    <cfRule type="cellIs" dxfId="6215" priority="6158" operator="equal">
      <formula>"N/A"</formula>
    </cfRule>
    <cfRule type="cellIs" dxfId="6214" priority="6159" operator="equal">
      <formula>"NR"</formula>
    </cfRule>
  </conditionalFormatting>
  <conditionalFormatting sqref="S30">
    <cfRule type="cellIs" dxfId="6213" priority="6154" operator="equal">
      <formula>"none"</formula>
    </cfRule>
    <cfRule type="cellIs" dxfId="6212" priority="6155" operator="equal">
      <formula>"N/A"</formula>
    </cfRule>
    <cfRule type="cellIs" dxfId="6211" priority="6156" operator="equal">
      <formula>"NR"</formula>
    </cfRule>
  </conditionalFormatting>
  <conditionalFormatting sqref="T30">
    <cfRule type="cellIs" dxfId="6210" priority="6151" operator="equal">
      <formula>"none"</formula>
    </cfRule>
    <cfRule type="cellIs" dxfId="6209" priority="6152" operator="equal">
      <formula>"N/A"</formula>
    </cfRule>
    <cfRule type="cellIs" dxfId="6208" priority="6153" operator="equal">
      <formula>"NR"</formula>
    </cfRule>
  </conditionalFormatting>
  <conditionalFormatting sqref="U30">
    <cfRule type="cellIs" dxfId="6207" priority="6148" operator="equal">
      <formula>"none"</formula>
    </cfRule>
    <cfRule type="cellIs" dxfId="6206" priority="6149" operator="equal">
      <formula>"N/A"</formula>
    </cfRule>
    <cfRule type="cellIs" dxfId="6205" priority="6150" operator="equal">
      <formula>"NR"</formula>
    </cfRule>
  </conditionalFormatting>
  <conditionalFormatting sqref="AF30">
    <cfRule type="cellIs" dxfId="6204" priority="6145" operator="equal">
      <formula>"none"</formula>
    </cfRule>
    <cfRule type="cellIs" dxfId="6203" priority="6146" operator="equal">
      <formula>"N/A"</formula>
    </cfRule>
    <cfRule type="cellIs" dxfId="6202" priority="6147" operator="equal">
      <formula>"NR"</formula>
    </cfRule>
  </conditionalFormatting>
  <conditionalFormatting sqref="AG30">
    <cfRule type="cellIs" dxfId="6201" priority="6142" operator="equal">
      <formula>"none"</formula>
    </cfRule>
    <cfRule type="cellIs" dxfId="6200" priority="6143" operator="equal">
      <formula>"N/A"</formula>
    </cfRule>
    <cfRule type="cellIs" dxfId="6199" priority="6144" operator="equal">
      <formula>"NR"</formula>
    </cfRule>
  </conditionalFormatting>
  <conditionalFormatting sqref="AH30">
    <cfRule type="cellIs" dxfId="6198" priority="6139" operator="equal">
      <formula>"none"</formula>
    </cfRule>
    <cfRule type="cellIs" dxfId="6197" priority="6140" operator="equal">
      <formula>"N/A"</formula>
    </cfRule>
    <cfRule type="cellIs" dxfId="6196" priority="6141" operator="equal">
      <formula>"NR"</formula>
    </cfRule>
  </conditionalFormatting>
  <conditionalFormatting sqref="AI30">
    <cfRule type="cellIs" dxfId="6195" priority="6136" operator="equal">
      <formula>"none"</formula>
    </cfRule>
    <cfRule type="cellIs" dxfId="6194" priority="6137" operator="equal">
      <formula>"N/A"</formula>
    </cfRule>
    <cfRule type="cellIs" dxfId="6193" priority="6138" operator="equal">
      <formula>"NR"</formula>
    </cfRule>
  </conditionalFormatting>
  <conditionalFormatting sqref="AK30">
    <cfRule type="cellIs" dxfId="6192" priority="6133" operator="equal">
      <formula>"none"</formula>
    </cfRule>
    <cfRule type="cellIs" dxfId="6191" priority="6134" operator="equal">
      <formula>"N/A"</formula>
    </cfRule>
    <cfRule type="cellIs" dxfId="6190" priority="6135" operator="equal">
      <formula>"NR"</formula>
    </cfRule>
  </conditionalFormatting>
  <conditionalFormatting sqref="AJ30">
    <cfRule type="cellIs" dxfId="6189" priority="6130" operator="equal">
      <formula>"none"</formula>
    </cfRule>
    <cfRule type="cellIs" dxfId="6188" priority="6131" operator="equal">
      <formula>"N/A"</formula>
    </cfRule>
    <cfRule type="cellIs" dxfId="6187" priority="6132" operator="equal">
      <formula>"NR"</formula>
    </cfRule>
  </conditionalFormatting>
  <conditionalFormatting sqref="AM30:AO30">
    <cfRule type="cellIs" dxfId="6186" priority="6127" operator="equal">
      <formula>"none"</formula>
    </cfRule>
    <cfRule type="cellIs" dxfId="6185" priority="6128" operator="equal">
      <formula>"N/A"</formula>
    </cfRule>
    <cfRule type="cellIs" dxfId="6184" priority="6129" operator="equal">
      <formula>"NR"</formula>
    </cfRule>
  </conditionalFormatting>
  <conditionalFormatting sqref="AO30">
    <cfRule type="cellIs" dxfId="6183" priority="6124" operator="equal">
      <formula>"none"</formula>
    </cfRule>
    <cfRule type="cellIs" dxfId="6182" priority="6125" operator="equal">
      <formula>"N/A"</formula>
    </cfRule>
    <cfRule type="cellIs" dxfId="6181" priority="6126" operator="equal">
      <formula>"NR"</formula>
    </cfRule>
  </conditionalFormatting>
  <conditionalFormatting sqref="AS30">
    <cfRule type="cellIs" dxfId="6180" priority="6118" operator="equal">
      <formula>"none"</formula>
    </cfRule>
    <cfRule type="cellIs" dxfId="6179" priority="6119" operator="equal">
      <formula>"N/A"</formula>
    </cfRule>
    <cfRule type="cellIs" dxfId="6178" priority="6120" operator="equal">
      <formula>"NR"</formula>
    </cfRule>
  </conditionalFormatting>
  <conditionalFormatting sqref="AS29">
    <cfRule type="cellIs" dxfId="6177" priority="6115" operator="equal">
      <formula>"none"</formula>
    </cfRule>
    <cfRule type="cellIs" dxfId="6176" priority="6116" operator="equal">
      <formula>"N/A"</formula>
    </cfRule>
    <cfRule type="cellIs" dxfId="6175" priority="6117" operator="equal">
      <formula>"NR"</formula>
    </cfRule>
  </conditionalFormatting>
  <conditionalFormatting sqref="AP31:AR31 R31:S31 W31:AF31 AL31:AM31">
    <cfRule type="cellIs" dxfId="6174" priority="6112" operator="equal">
      <formula>"none"</formula>
    </cfRule>
    <cfRule type="cellIs" dxfId="6173" priority="6113" operator="equal">
      <formula>"N/A"</formula>
    </cfRule>
    <cfRule type="cellIs" dxfId="6172" priority="6114" operator="equal">
      <formula>"NR"</formula>
    </cfRule>
  </conditionalFormatting>
  <conditionalFormatting sqref="AR31">
    <cfRule type="cellIs" dxfId="6171" priority="6106" operator="equal">
      <formula>"none"</formula>
    </cfRule>
    <cfRule type="cellIs" dxfId="6170" priority="6107" operator="equal">
      <formula>"N/A"</formula>
    </cfRule>
    <cfRule type="cellIs" dxfId="6169" priority="6108" operator="equal">
      <formula>"NR"</formula>
    </cfRule>
  </conditionalFormatting>
  <conditionalFormatting sqref="L31">
    <cfRule type="cellIs" dxfId="6168" priority="6103" operator="equal">
      <formula>"none"</formula>
    </cfRule>
    <cfRule type="cellIs" dxfId="6167" priority="6104" operator="equal">
      <formula>"N/A"</formula>
    </cfRule>
    <cfRule type="cellIs" dxfId="6166" priority="6105" operator="equal">
      <formula>"NR"</formula>
    </cfRule>
  </conditionalFormatting>
  <conditionalFormatting sqref="Q31:R31">
    <cfRule type="cellIs" dxfId="6165" priority="6097" operator="equal">
      <formula>"none"</formula>
    </cfRule>
    <cfRule type="cellIs" dxfId="6164" priority="6098" operator="equal">
      <formula>"N/A"</formula>
    </cfRule>
    <cfRule type="cellIs" dxfId="6163" priority="6099" operator="equal">
      <formula>"NR"</formula>
    </cfRule>
  </conditionalFormatting>
  <conditionalFormatting sqref="S31">
    <cfRule type="cellIs" dxfId="6162" priority="6094" operator="equal">
      <formula>"none"</formula>
    </cfRule>
    <cfRule type="cellIs" dxfId="6161" priority="6095" operator="equal">
      <formula>"N/A"</formula>
    </cfRule>
    <cfRule type="cellIs" dxfId="6160" priority="6096" operator="equal">
      <formula>"NR"</formula>
    </cfRule>
  </conditionalFormatting>
  <conditionalFormatting sqref="T31">
    <cfRule type="cellIs" dxfId="6159" priority="6091" operator="equal">
      <formula>"none"</formula>
    </cfRule>
    <cfRule type="cellIs" dxfId="6158" priority="6092" operator="equal">
      <formula>"N/A"</formula>
    </cfRule>
    <cfRule type="cellIs" dxfId="6157" priority="6093" operator="equal">
      <formula>"NR"</formula>
    </cfRule>
  </conditionalFormatting>
  <conditionalFormatting sqref="U31">
    <cfRule type="cellIs" dxfId="6156" priority="6088" operator="equal">
      <formula>"none"</formula>
    </cfRule>
    <cfRule type="cellIs" dxfId="6155" priority="6089" operator="equal">
      <formula>"N/A"</formula>
    </cfRule>
    <cfRule type="cellIs" dxfId="6154" priority="6090" operator="equal">
      <formula>"NR"</formula>
    </cfRule>
  </conditionalFormatting>
  <conditionalFormatting sqref="AF31">
    <cfRule type="cellIs" dxfId="6153" priority="6085" operator="equal">
      <formula>"none"</formula>
    </cfRule>
    <cfRule type="cellIs" dxfId="6152" priority="6086" operator="equal">
      <formula>"N/A"</formula>
    </cfRule>
    <cfRule type="cellIs" dxfId="6151" priority="6087" operator="equal">
      <formula>"NR"</formula>
    </cfRule>
  </conditionalFormatting>
  <conditionalFormatting sqref="AG31">
    <cfRule type="cellIs" dxfId="6150" priority="6082" operator="equal">
      <formula>"none"</formula>
    </cfRule>
    <cfRule type="cellIs" dxfId="6149" priority="6083" operator="equal">
      <formula>"N/A"</formula>
    </cfRule>
    <cfRule type="cellIs" dxfId="6148" priority="6084" operator="equal">
      <formula>"NR"</formula>
    </cfRule>
  </conditionalFormatting>
  <conditionalFormatting sqref="AH31">
    <cfRule type="cellIs" dxfId="6147" priority="6079" operator="equal">
      <formula>"none"</formula>
    </cfRule>
    <cfRule type="cellIs" dxfId="6146" priority="6080" operator="equal">
      <formula>"N/A"</formula>
    </cfRule>
    <cfRule type="cellIs" dxfId="6145" priority="6081" operator="equal">
      <formula>"NR"</formula>
    </cfRule>
  </conditionalFormatting>
  <conditionalFormatting sqref="AI31">
    <cfRule type="cellIs" dxfId="6144" priority="6076" operator="equal">
      <formula>"none"</formula>
    </cfRule>
    <cfRule type="cellIs" dxfId="6143" priority="6077" operator="equal">
      <formula>"N/A"</formula>
    </cfRule>
    <cfRule type="cellIs" dxfId="6142" priority="6078" operator="equal">
      <formula>"NR"</formula>
    </cfRule>
  </conditionalFormatting>
  <conditionalFormatting sqref="AK31">
    <cfRule type="cellIs" dxfId="6141" priority="6073" operator="equal">
      <formula>"none"</formula>
    </cfRule>
    <cfRule type="cellIs" dxfId="6140" priority="6074" operator="equal">
      <formula>"N/A"</formula>
    </cfRule>
    <cfRule type="cellIs" dxfId="6139" priority="6075" operator="equal">
      <formula>"NR"</formula>
    </cfRule>
  </conditionalFormatting>
  <conditionalFormatting sqref="AJ31">
    <cfRule type="cellIs" dxfId="6138" priority="6070" operator="equal">
      <formula>"none"</formula>
    </cfRule>
    <cfRule type="cellIs" dxfId="6137" priority="6071" operator="equal">
      <formula>"N/A"</formula>
    </cfRule>
    <cfRule type="cellIs" dxfId="6136" priority="6072" operator="equal">
      <formula>"NR"</formula>
    </cfRule>
  </conditionalFormatting>
  <conditionalFormatting sqref="AM31:AO31">
    <cfRule type="cellIs" dxfId="6135" priority="6067" operator="equal">
      <formula>"none"</formula>
    </cfRule>
    <cfRule type="cellIs" dxfId="6134" priority="6068" operator="equal">
      <formula>"N/A"</formula>
    </cfRule>
    <cfRule type="cellIs" dxfId="6133" priority="6069" operator="equal">
      <formula>"NR"</formula>
    </cfRule>
  </conditionalFormatting>
  <conditionalFormatting sqref="AO31">
    <cfRule type="cellIs" dxfId="6132" priority="6064" operator="equal">
      <formula>"none"</formula>
    </cfRule>
    <cfRule type="cellIs" dxfId="6131" priority="6065" operator="equal">
      <formula>"N/A"</formula>
    </cfRule>
    <cfRule type="cellIs" dxfId="6130" priority="6066" operator="equal">
      <formula>"NR"</formula>
    </cfRule>
  </conditionalFormatting>
  <conditionalFormatting sqref="AS31">
    <cfRule type="cellIs" dxfId="6129" priority="6058" operator="equal">
      <formula>"none"</formula>
    </cfRule>
    <cfRule type="cellIs" dxfId="6128" priority="6059" operator="equal">
      <formula>"N/A"</formula>
    </cfRule>
    <cfRule type="cellIs" dxfId="6127" priority="6060" operator="equal">
      <formula>"NR"</formula>
    </cfRule>
  </conditionalFormatting>
  <conditionalFormatting sqref="AP32:AR32 R32:S32 W32:AF32 AL32:AM32">
    <cfRule type="cellIs" dxfId="6126" priority="6055" operator="equal">
      <formula>"none"</formula>
    </cfRule>
    <cfRule type="cellIs" dxfId="6125" priority="6056" operator="equal">
      <formula>"N/A"</formula>
    </cfRule>
    <cfRule type="cellIs" dxfId="6124" priority="6057" operator="equal">
      <formula>"NR"</formula>
    </cfRule>
  </conditionalFormatting>
  <conditionalFormatting sqref="AR32">
    <cfRule type="cellIs" dxfId="6123" priority="6049" operator="equal">
      <formula>"none"</formula>
    </cfRule>
    <cfRule type="cellIs" dxfId="6122" priority="6050" operator="equal">
      <formula>"N/A"</formula>
    </cfRule>
    <cfRule type="cellIs" dxfId="6121" priority="6051" operator="equal">
      <formula>"NR"</formula>
    </cfRule>
  </conditionalFormatting>
  <conditionalFormatting sqref="L32">
    <cfRule type="cellIs" dxfId="6120" priority="6046" operator="equal">
      <formula>"none"</formula>
    </cfRule>
    <cfRule type="cellIs" dxfId="6119" priority="6047" operator="equal">
      <formula>"N/A"</formula>
    </cfRule>
    <cfRule type="cellIs" dxfId="6118" priority="6048" operator="equal">
      <formula>"NR"</formula>
    </cfRule>
  </conditionalFormatting>
  <conditionalFormatting sqref="Q32:R32">
    <cfRule type="cellIs" dxfId="6117" priority="6040" operator="equal">
      <formula>"none"</formula>
    </cfRule>
    <cfRule type="cellIs" dxfId="6116" priority="6041" operator="equal">
      <formula>"N/A"</formula>
    </cfRule>
    <cfRule type="cellIs" dxfId="6115" priority="6042" operator="equal">
      <formula>"NR"</formula>
    </cfRule>
  </conditionalFormatting>
  <conditionalFormatting sqref="S32">
    <cfRule type="cellIs" dxfId="6114" priority="6037" operator="equal">
      <formula>"none"</formula>
    </cfRule>
    <cfRule type="cellIs" dxfId="6113" priority="6038" operator="equal">
      <formula>"N/A"</formula>
    </cfRule>
    <cfRule type="cellIs" dxfId="6112" priority="6039" operator="equal">
      <formula>"NR"</formula>
    </cfRule>
  </conditionalFormatting>
  <conditionalFormatting sqref="T32">
    <cfRule type="cellIs" dxfId="6111" priority="6034" operator="equal">
      <formula>"none"</formula>
    </cfRule>
    <cfRule type="cellIs" dxfId="6110" priority="6035" operator="equal">
      <formula>"N/A"</formula>
    </cfRule>
    <cfRule type="cellIs" dxfId="6109" priority="6036" operator="equal">
      <formula>"NR"</formula>
    </cfRule>
  </conditionalFormatting>
  <conditionalFormatting sqref="U32">
    <cfRule type="cellIs" dxfId="6108" priority="6031" operator="equal">
      <formula>"none"</formula>
    </cfRule>
    <cfRule type="cellIs" dxfId="6107" priority="6032" operator="equal">
      <formula>"N/A"</formula>
    </cfRule>
    <cfRule type="cellIs" dxfId="6106" priority="6033" operator="equal">
      <formula>"NR"</formula>
    </cfRule>
  </conditionalFormatting>
  <conditionalFormatting sqref="AF32">
    <cfRule type="cellIs" dxfId="6105" priority="6028" operator="equal">
      <formula>"none"</formula>
    </cfRule>
    <cfRule type="cellIs" dxfId="6104" priority="6029" operator="equal">
      <formula>"N/A"</formula>
    </cfRule>
    <cfRule type="cellIs" dxfId="6103" priority="6030" operator="equal">
      <formula>"NR"</formula>
    </cfRule>
  </conditionalFormatting>
  <conditionalFormatting sqref="AG32">
    <cfRule type="cellIs" dxfId="6102" priority="6025" operator="equal">
      <formula>"none"</formula>
    </cfRule>
    <cfRule type="cellIs" dxfId="6101" priority="6026" operator="equal">
      <formula>"N/A"</formula>
    </cfRule>
    <cfRule type="cellIs" dxfId="6100" priority="6027" operator="equal">
      <formula>"NR"</formula>
    </cfRule>
  </conditionalFormatting>
  <conditionalFormatting sqref="AH32">
    <cfRule type="cellIs" dxfId="6099" priority="6022" operator="equal">
      <formula>"none"</formula>
    </cfRule>
    <cfRule type="cellIs" dxfId="6098" priority="6023" operator="equal">
      <formula>"N/A"</formula>
    </cfRule>
    <cfRule type="cellIs" dxfId="6097" priority="6024" operator="equal">
      <formula>"NR"</formula>
    </cfRule>
  </conditionalFormatting>
  <conditionalFormatting sqref="AI32">
    <cfRule type="cellIs" dxfId="6096" priority="6019" operator="equal">
      <formula>"none"</formula>
    </cfRule>
    <cfRule type="cellIs" dxfId="6095" priority="6020" operator="equal">
      <formula>"N/A"</formula>
    </cfRule>
    <cfRule type="cellIs" dxfId="6094" priority="6021" operator="equal">
      <formula>"NR"</formula>
    </cfRule>
  </conditionalFormatting>
  <conditionalFormatting sqref="AK32">
    <cfRule type="cellIs" dxfId="6093" priority="6016" operator="equal">
      <formula>"none"</formula>
    </cfRule>
    <cfRule type="cellIs" dxfId="6092" priority="6017" operator="equal">
      <formula>"N/A"</formula>
    </cfRule>
    <cfRule type="cellIs" dxfId="6091" priority="6018" operator="equal">
      <formula>"NR"</formula>
    </cfRule>
  </conditionalFormatting>
  <conditionalFormatting sqref="AJ32">
    <cfRule type="cellIs" dxfId="6090" priority="6013" operator="equal">
      <formula>"none"</formula>
    </cfRule>
    <cfRule type="cellIs" dxfId="6089" priority="6014" operator="equal">
      <formula>"N/A"</formula>
    </cfRule>
    <cfRule type="cellIs" dxfId="6088" priority="6015" operator="equal">
      <formula>"NR"</formula>
    </cfRule>
  </conditionalFormatting>
  <conditionalFormatting sqref="AM32:AO32">
    <cfRule type="cellIs" dxfId="6087" priority="6010" operator="equal">
      <formula>"none"</formula>
    </cfRule>
    <cfRule type="cellIs" dxfId="6086" priority="6011" operator="equal">
      <formula>"N/A"</formula>
    </cfRule>
    <cfRule type="cellIs" dxfId="6085" priority="6012" operator="equal">
      <formula>"NR"</formula>
    </cfRule>
  </conditionalFormatting>
  <conditionalFormatting sqref="AO32">
    <cfRule type="cellIs" dxfId="6084" priority="6007" operator="equal">
      <formula>"none"</formula>
    </cfRule>
    <cfRule type="cellIs" dxfId="6083" priority="6008" operator="equal">
      <formula>"N/A"</formula>
    </cfRule>
    <cfRule type="cellIs" dxfId="6082" priority="6009" operator="equal">
      <formula>"NR"</formula>
    </cfRule>
  </conditionalFormatting>
  <conditionalFormatting sqref="AS32">
    <cfRule type="cellIs" dxfId="6081" priority="6001" operator="equal">
      <formula>"none"</formula>
    </cfRule>
    <cfRule type="cellIs" dxfId="6080" priority="6002" operator="equal">
      <formula>"N/A"</formula>
    </cfRule>
    <cfRule type="cellIs" dxfId="6079" priority="6003" operator="equal">
      <formula>"NR"</formula>
    </cfRule>
  </conditionalFormatting>
  <conditionalFormatting sqref="V30">
    <cfRule type="cellIs" dxfId="6078" priority="5998" operator="equal">
      <formula>"none"</formula>
    </cfRule>
    <cfRule type="cellIs" dxfId="6077" priority="5999" operator="equal">
      <formula>"N/A"</formula>
    </cfRule>
    <cfRule type="cellIs" dxfId="6076" priority="6000" operator="equal">
      <formula>"NR"</formula>
    </cfRule>
  </conditionalFormatting>
  <conditionalFormatting sqref="V31">
    <cfRule type="cellIs" dxfId="6075" priority="5995" operator="equal">
      <formula>"none"</formula>
    </cfRule>
    <cfRule type="cellIs" dxfId="6074" priority="5996" operator="equal">
      <formula>"N/A"</formula>
    </cfRule>
    <cfRule type="cellIs" dxfId="6073" priority="5997" operator="equal">
      <formula>"NR"</formula>
    </cfRule>
  </conditionalFormatting>
  <conditionalFormatting sqref="V32">
    <cfRule type="cellIs" dxfId="6072" priority="5992" operator="equal">
      <formula>"none"</formula>
    </cfRule>
    <cfRule type="cellIs" dxfId="6071" priority="5993" operator="equal">
      <formula>"N/A"</formula>
    </cfRule>
    <cfRule type="cellIs" dxfId="6070" priority="5994" operator="equal">
      <formula>"NR"</formula>
    </cfRule>
  </conditionalFormatting>
  <conditionalFormatting sqref="AP33:AR33 R33:S33 W33:AF33 AL33:AM33">
    <cfRule type="cellIs" dxfId="6069" priority="5989" operator="equal">
      <formula>"none"</formula>
    </cfRule>
    <cfRule type="cellIs" dxfId="6068" priority="5990" operator="equal">
      <formula>"N/A"</formula>
    </cfRule>
    <cfRule type="cellIs" dxfId="6067" priority="5991" operator="equal">
      <formula>"NR"</formula>
    </cfRule>
  </conditionalFormatting>
  <conditionalFormatting sqref="AR33">
    <cfRule type="cellIs" dxfId="6066" priority="5983" operator="equal">
      <formula>"none"</formula>
    </cfRule>
    <cfRule type="cellIs" dxfId="6065" priority="5984" operator="equal">
      <formula>"N/A"</formula>
    </cfRule>
    <cfRule type="cellIs" dxfId="6064" priority="5985" operator="equal">
      <formula>"NR"</formula>
    </cfRule>
  </conditionalFormatting>
  <conditionalFormatting sqref="L33">
    <cfRule type="cellIs" dxfId="6063" priority="5980" operator="equal">
      <formula>"none"</formula>
    </cfRule>
    <cfRule type="cellIs" dxfId="6062" priority="5981" operator="equal">
      <formula>"N/A"</formula>
    </cfRule>
    <cfRule type="cellIs" dxfId="6061" priority="5982" operator="equal">
      <formula>"NR"</formula>
    </cfRule>
  </conditionalFormatting>
  <conditionalFormatting sqref="Q33:R33">
    <cfRule type="cellIs" dxfId="6060" priority="5974" operator="equal">
      <formula>"none"</formula>
    </cfRule>
    <cfRule type="cellIs" dxfId="6059" priority="5975" operator="equal">
      <formula>"N/A"</formula>
    </cfRule>
    <cfRule type="cellIs" dxfId="6058" priority="5976" operator="equal">
      <formula>"NR"</formula>
    </cfRule>
  </conditionalFormatting>
  <conditionalFormatting sqref="S33">
    <cfRule type="cellIs" dxfId="6057" priority="5971" operator="equal">
      <formula>"none"</formula>
    </cfRule>
    <cfRule type="cellIs" dxfId="6056" priority="5972" operator="equal">
      <formula>"N/A"</formula>
    </cfRule>
    <cfRule type="cellIs" dxfId="6055" priority="5973" operator="equal">
      <formula>"NR"</formula>
    </cfRule>
  </conditionalFormatting>
  <conditionalFormatting sqref="T33">
    <cfRule type="cellIs" dxfId="6054" priority="5968" operator="equal">
      <formula>"none"</formula>
    </cfRule>
    <cfRule type="cellIs" dxfId="6053" priority="5969" operator="equal">
      <formula>"N/A"</formula>
    </cfRule>
    <cfRule type="cellIs" dxfId="6052" priority="5970" operator="equal">
      <formula>"NR"</formula>
    </cfRule>
  </conditionalFormatting>
  <conditionalFormatting sqref="U33">
    <cfRule type="cellIs" dxfId="6051" priority="5965" operator="equal">
      <formula>"none"</formula>
    </cfRule>
    <cfRule type="cellIs" dxfId="6050" priority="5966" operator="equal">
      <formula>"N/A"</formula>
    </cfRule>
    <cfRule type="cellIs" dxfId="6049" priority="5967" operator="equal">
      <formula>"NR"</formula>
    </cfRule>
  </conditionalFormatting>
  <conditionalFormatting sqref="AF33">
    <cfRule type="cellIs" dxfId="6048" priority="5962" operator="equal">
      <formula>"none"</formula>
    </cfRule>
    <cfRule type="cellIs" dxfId="6047" priority="5963" operator="equal">
      <formula>"N/A"</formula>
    </cfRule>
    <cfRule type="cellIs" dxfId="6046" priority="5964" operator="equal">
      <formula>"NR"</formula>
    </cfRule>
  </conditionalFormatting>
  <conditionalFormatting sqref="AG33">
    <cfRule type="cellIs" dxfId="6045" priority="5959" operator="equal">
      <formula>"none"</formula>
    </cfRule>
    <cfRule type="cellIs" dxfId="6044" priority="5960" operator="equal">
      <formula>"N/A"</formula>
    </cfRule>
    <cfRule type="cellIs" dxfId="6043" priority="5961" operator="equal">
      <formula>"NR"</formula>
    </cfRule>
  </conditionalFormatting>
  <conditionalFormatting sqref="AH33">
    <cfRule type="cellIs" dxfId="6042" priority="5956" operator="equal">
      <formula>"none"</formula>
    </cfRule>
    <cfRule type="cellIs" dxfId="6041" priority="5957" operator="equal">
      <formula>"N/A"</formula>
    </cfRule>
    <cfRule type="cellIs" dxfId="6040" priority="5958" operator="equal">
      <formula>"NR"</formula>
    </cfRule>
  </conditionalFormatting>
  <conditionalFormatting sqref="AI33">
    <cfRule type="cellIs" dxfId="6039" priority="5953" operator="equal">
      <formula>"none"</formula>
    </cfRule>
    <cfRule type="cellIs" dxfId="6038" priority="5954" operator="equal">
      <formula>"N/A"</formula>
    </cfRule>
    <cfRule type="cellIs" dxfId="6037" priority="5955" operator="equal">
      <formula>"NR"</formula>
    </cfRule>
  </conditionalFormatting>
  <conditionalFormatting sqref="AK33">
    <cfRule type="cellIs" dxfId="6036" priority="5950" operator="equal">
      <formula>"none"</formula>
    </cfRule>
    <cfRule type="cellIs" dxfId="6035" priority="5951" operator="equal">
      <formula>"N/A"</formula>
    </cfRule>
    <cfRule type="cellIs" dxfId="6034" priority="5952" operator="equal">
      <formula>"NR"</formula>
    </cfRule>
  </conditionalFormatting>
  <conditionalFormatting sqref="AJ33">
    <cfRule type="cellIs" dxfId="6033" priority="5947" operator="equal">
      <formula>"none"</formula>
    </cfRule>
    <cfRule type="cellIs" dxfId="6032" priority="5948" operator="equal">
      <formula>"N/A"</formula>
    </cfRule>
    <cfRule type="cellIs" dxfId="6031" priority="5949" operator="equal">
      <formula>"NR"</formula>
    </cfRule>
  </conditionalFormatting>
  <conditionalFormatting sqref="AM33:AO33">
    <cfRule type="cellIs" dxfId="6030" priority="5944" operator="equal">
      <formula>"none"</formula>
    </cfRule>
    <cfRule type="cellIs" dxfId="6029" priority="5945" operator="equal">
      <formula>"N/A"</formula>
    </cfRule>
    <cfRule type="cellIs" dxfId="6028" priority="5946" operator="equal">
      <formula>"NR"</formula>
    </cfRule>
  </conditionalFormatting>
  <conditionalFormatting sqref="AO33">
    <cfRule type="cellIs" dxfId="6027" priority="5941" operator="equal">
      <formula>"none"</formula>
    </cfRule>
    <cfRule type="cellIs" dxfId="6026" priority="5942" operator="equal">
      <formula>"N/A"</formula>
    </cfRule>
    <cfRule type="cellIs" dxfId="6025" priority="5943" operator="equal">
      <formula>"NR"</formula>
    </cfRule>
  </conditionalFormatting>
  <conditionalFormatting sqref="AS33">
    <cfRule type="cellIs" dxfId="6024" priority="5935" operator="equal">
      <formula>"none"</formula>
    </cfRule>
    <cfRule type="cellIs" dxfId="6023" priority="5936" operator="equal">
      <formula>"N/A"</formula>
    </cfRule>
    <cfRule type="cellIs" dxfId="6022" priority="5937" operator="equal">
      <formula>"NR"</formula>
    </cfRule>
  </conditionalFormatting>
  <conditionalFormatting sqref="V33">
    <cfRule type="cellIs" dxfId="6021" priority="5932" operator="equal">
      <formula>"none"</formula>
    </cfRule>
    <cfRule type="cellIs" dxfId="6020" priority="5933" operator="equal">
      <formula>"N/A"</formula>
    </cfRule>
    <cfRule type="cellIs" dxfId="6019" priority="5934" operator="equal">
      <formula>"NR"</formula>
    </cfRule>
  </conditionalFormatting>
  <conditionalFormatting sqref="AP34:AR34 R34:S34 W34:AF34 AL34:AM34">
    <cfRule type="cellIs" dxfId="6018" priority="5929" operator="equal">
      <formula>"none"</formula>
    </cfRule>
    <cfRule type="cellIs" dxfId="6017" priority="5930" operator="equal">
      <formula>"N/A"</formula>
    </cfRule>
    <cfRule type="cellIs" dxfId="6016" priority="5931" operator="equal">
      <formula>"NR"</formula>
    </cfRule>
  </conditionalFormatting>
  <conditionalFormatting sqref="L34">
    <cfRule type="cellIs" dxfId="6015" priority="5920" operator="equal">
      <formula>"none"</formula>
    </cfRule>
    <cfRule type="cellIs" dxfId="6014" priority="5921" operator="equal">
      <formula>"N/A"</formula>
    </cfRule>
    <cfRule type="cellIs" dxfId="6013" priority="5922" operator="equal">
      <formula>"NR"</formula>
    </cfRule>
  </conditionalFormatting>
  <conditionalFormatting sqref="Q34:R34">
    <cfRule type="cellIs" dxfId="6012" priority="5914" operator="equal">
      <formula>"none"</formula>
    </cfRule>
    <cfRule type="cellIs" dxfId="6011" priority="5915" operator="equal">
      <formula>"N/A"</formula>
    </cfRule>
    <cfRule type="cellIs" dxfId="6010" priority="5916" operator="equal">
      <formula>"NR"</formula>
    </cfRule>
  </conditionalFormatting>
  <conditionalFormatting sqref="S34">
    <cfRule type="cellIs" dxfId="6009" priority="5911" operator="equal">
      <formula>"none"</formula>
    </cfRule>
    <cfRule type="cellIs" dxfId="6008" priority="5912" operator="equal">
      <formula>"N/A"</formula>
    </cfRule>
    <cfRule type="cellIs" dxfId="6007" priority="5913" operator="equal">
      <formula>"NR"</formula>
    </cfRule>
  </conditionalFormatting>
  <conditionalFormatting sqref="T34">
    <cfRule type="cellIs" dxfId="6006" priority="5908" operator="equal">
      <formula>"none"</formula>
    </cfRule>
    <cfRule type="cellIs" dxfId="6005" priority="5909" operator="equal">
      <formula>"N/A"</formula>
    </cfRule>
    <cfRule type="cellIs" dxfId="6004" priority="5910" operator="equal">
      <formula>"NR"</formula>
    </cfRule>
  </conditionalFormatting>
  <conditionalFormatting sqref="U34">
    <cfRule type="cellIs" dxfId="6003" priority="5905" operator="equal">
      <formula>"none"</formula>
    </cfRule>
    <cfRule type="cellIs" dxfId="6002" priority="5906" operator="equal">
      <formula>"N/A"</formula>
    </cfRule>
    <cfRule type="cellIs" dxfId="6001" priority="5907" operator="equal">
      <formula>"NR"</formula>
    </cfRule>
  </conditionalFormatting>
  <conditionalFormatting sqref="AF34">
    <cfRule type="cellIs" dxfId="6000" priority="5902" operator="equal">
      <formula>"none"</formula>
    </cfRule>
    <cfRule type="cellIs" dxfId="5999" priority="5903" operator="equal">
      <formula>"N/A"</formula>
    </cfRule>
    <cfRule type="cellIs" dxfId="5998" priority="5904" operator="equal">
      <formula>"NR"</formula>
    </cfRule>
  </conditionalFormatting>
  <conditionalFormatting sqref="AG34">
    <cfRule type="cellIs" dxfId="5997" priority="5899" operator="equal">
      <formula>"none"</formula>
    </cfRule>
    <cfRule type="cellIs" dxfId="5996" priority="5900" operator="equal">
      <formula>"N/A"</formula>
    </cfRule>
    <cfRule type="cellIs" dxfId="5995" priority="5901" operator="equal">
      <formula>"NR"</formula>
    </cfRule>
  </conditionalFormatting>
  <conditionalFormatting sqref="AH34">
    <cfRule type="cellIs" dxfId="5994" priority="5896" operator="equal">
      <formula>"none"</formula>
    </cfRule>
    <cfRule type="cellIs" dxfId="5993" priority="5897" operator="equal">
      <formula>"N/A"</formula>
    </cfRule>
    <cfRule type="cellIs" dxfId="5992" priority="5898" operator="equal">
      <formula>"NR"</formula>
    </cfRule>
  </conditionalFormatting>
  <conditionalFormatting sqref="AI34">
    <cfRule type="cellIs" dxfId="5991" priority="5893" operator="equal">
      <formula>"none"</formula>
    </cfRule>
    <cfRule type="cellIs" dxfId="5990" priority="5894" operator="equal">
      <formula>"N/A"</formula>
    </cfRule>
    <cfRule type="cellIs" dxfId="5989" priority="5895" operator="equal">
      <formula>"NR"</formula>
    </cfRule>
  </conditionalFormatting>
  <conditionalFormatting sqref="AK34">
    <cfRule type="cellIs" dxfId="5988" priority="5890" operator="equal">
      <formula>"none"</formula>
    </cfRule>
    <cfRule type="cellIs" dxfId="5987" priority="5891" operator="equal">
      <formula>"N/A"</formula>
    </cfRule>
    <cfRule type="cellIs" dxfId="5986" priority="5892" operator="equal">
      <formula>"NR"</formula>
    </cfRule>
  </conditionalFormatting>
  <conditionalFormatting sqref="AJ34">
    <cfRule type="cellIs" dxfId="5985" priority="5887" operator="equal">
      <formula>"none"</formula>
    </cfRule>
    <cfRule type="cellIs" dxfId="5984" priority="5888" operator="equal">
      <formula>"N/A"</formula>
    </cfRule>
    <cfRule type="cellIs" dxfId="5983" priority="5889" operator="equal">
      <formula>"NR"</formula>
    </cfRule>
  </conditionalFormatting>
  <conditionalFormatting sqref="AM34:AO34">
    <cfRule type="cellIs" dxfId="5982" priority="5884" operator="equal">
      <formula>"none"</formula>
    </cfRule>
    <cfRule type="cellIs" dxfId="5981" priority="5885" operator="equal">
      <formula>"N/A"</formula>
    </cfRule>
    <cfRule type="cellIs" dxfId="5980" priority="5886" operator="equal">
      <formula>"NR"</formula>
    </cfRule>
  </conditionalFormatting>
  <conditionalFormatting sqref="AO34">
    <cfRule type="cellIs" dxfId="5979" priority="5881" operator="equal">
      <formula>"none"</formula>
    </cfRule>
    <cfRule type="cellIs" dxfId="5978" priority="5882" operator="equal">
      <formula>"N/A"</formula>
    </cfRule>
    <cfRule type="cellIs" dxfId="5977" priority="5883" operator="equal">
      <formula>"NR"</formula>
    </cfRule>
  </conditionalFormatting>
  <conditionalFormatting sqref="AP5:AP11 AP13:AP15 AP35:AP36">
    <cfRule type="cellIs" dxfId="5976" priority="5869" operator="equal">
      <formula>"none"</formula>
    </cfRule>
    <cfRule type="cellIs" dxfId="5975" priority="5870" operator="equal">
      <formula>"N/A"</formula>
    </cfRule>
    <cfRule type="cellIs" dxfId="5974" priority="5871" operator="equal">
      <formula>"NR"</formula>
    </cfRule>
  </conditionalFormatting>
  <conditionalFormatting sqref="L5">
    <cfRule type="cellIs" dxfId="5973" priority="5866" operator="equal">
      <formula>"none"</formula>
    </cfRule>
    <cfRule type="cellIs" dxfId="5972" priority="5867" operator="equal">
      <formula>"N/A"</formula>
    </cfRule>
    <cfRule type="cellIs" dxfId="5971" priority="5868" operator="equal">
      <formula>"NR"</formula>
    </cfRule>
  </conditionalFormatting>
  <conditionalFormatting sqref="L6">
    <cfRule type="cellIs" dxfId="5970" priority="5863" operator="equal">
      <formula>"none"</formula>
    </cfRule>
    <cfRule type="cellIs" dxfId="5969" priority="5864" operator="equal">
      <formula>"N/A"</formula>
    </cfRule>
    <cfRule type="cellIs" dxfId="5968" priority="5865" operator="equal">
      <formula>"NR"</formula>
    </cfRule>
  </conditionalFormatting>
  <conditionalFormatting sqref="L7">
    <cfRule type="cellIs" dxfId="5967" priority="5860" operator="equal">
      <formula>"none"</formula>
    </cfRule>
    <cfRule type="cellIs" dxfId="5966" priority="5861" operator="equal">
      <formula>"N/A"</formula>
    </cfRule>
    <cfRule type="cellIs" dxfId="5965" priority="5862" operator="equal">
      <formula>"NR"</formula>
    </cfRule>
  </conditionalFormatting>
  <conditionalFormatting sqref="Q5">
    <cfRule type="cellIs" dxfId="5964" priority="5857" operator="equal">
      <formula>"none"</formula>
    </cfRule>
    <cfRule type="cellIs" dxfId="5963" priority="5858" operator="equal">
      <formula>"N/A"</formula>
    </cfRule>
    <cfRule type="cellIs" dxfId="5962" priority="5859" operator="equal">
      <formula>"NR"</formula>
    </cfRule>
  </conditionalFormatting>
  <conditionalFormatting sqref="Q6">
    <cfRule type="cellIs" dxfId="5961" priority="5854" operator="equal">
      <formula>"none"</formula>
    </cfRule>
    <cfRule type="cellIs" dxfId="5960" priority="5855" operator="equal">
      <formula>"N/A"</formula>
    </cfRule>
    <cfRule type="cellIs" dxfId="5959" priority="5856" operator="equal">
      <formula>"NR"</formula>
    </cfRule>
  </conditionalFormatting>
  <conditionalFormatting sqref="R5">
    <cfRule type="cellIs" dxfId="5958" priority="5851" operator="equal">
      <formula>"none"</formula>
    </cfRule>
    <cfRule type="cellIs" dxfId="5957" priority="5852" operator="equal">
      <formula>"N/A"</formula>
    </cfRule>
    <cfRule type="cellIs" dxfId="5956" priority="5853" operator="equal">
      <formula>"NR"</formula>
    </cfRule>
  </conditionalFormatting>
  <conditionalFormatting sqref="R6">
    <cfRule type="cellIs" dxfId="5955" priority="5848" operator="equal">
      <formula>"none"</formula>
    </cfRule>
    <cfRule type="cellIs" dxfId="5954" priority="5849" operator="equal">
      <formula>"N/A"</formula>
    </cfRule>
    <cfRule type="cellIs" dxfId="5953" priority="5850" operator="equal">
      <formula>"NR"</formula>
    </cfRule>
  </conditionalFormatting>
  <conditionalFormatting sqref="R7">
    <cfRule type="cellIs" dxfId="5952" priority="5845" operator="equal">
      <formula>"none"</formula>
    </cfRule>
    <cfRule type="cellIs" dxfId="5951" priority="5846" operator="equal">
      <formula>"N/A"</formula>
    </cfRule>
    <cfRule type="cellIs" dxfId="5950" priority="5847" operator="equal">
      <formula>"NR"</formula>
    </cfRule>
  </conditionalFormatting>
  <conditionalFormatting sqref="Q7">
    <cfRule type="cellIs" dxfId="5949" priority="5842" operator="equal">
      <formula>"none"</formula>
    </cfRule>
    <cfRule type="cellIs" dxfId="5948" priority="5843" operator="equal">
      <formula>"N/A"</formula>
    </cfRule>
    <cfRule type="cellIs" dxfId="5947" priority="5844" operator="equal">
      <formula>"NR"</formula>
    </cfRule>
  </conditionalFormatting>
  <conditionalFormatting sqref="V5">
    <cfRule type="cellIs" dxfId="5946" priority="5839" operator="equal">
      <formula>"none"</formula>
    </cfRule>
    <cfRule type="cellIs" dxfId="5945" priority="5840" operator="equal">
      <formula>"N/A"</formula>
    </cfRule>
    <cfRule type="cellIs" dxfId="5944" priority="5841" operator="equal">
      <formula>"NR"</formula>
    </cfRule>
  </conditionalFormatting>
  <conditionalFormatting sqref="V6">
    <cfRule type="cellIs" dxfId="5943" priority="5836" operator="equal">
      <formula>"none"</formula>
    </cfRule>
    <cfRule type="cellIs" dxfId="5942" priority="5837" operator="equal">
      <formula>"N/A"</formula>
    </cfRule>
    <cfRule type="cellIs" dxfId="5941" priority="5838" operator="equal">
      <formula>"NR"</formula>
    </cfRule>
  </conditionalFormatting>
  <conditionalFormatting sqref="V7">
    <cfRule type="cellIs" dxfId="5940" priority="5833" operator="equal">
      <formula>"none"</formula>
    </cfRule>
    <cfRule type="cellIs" dxfId="5939" priority="5834" operator="equal">
      <formula>"N/A"</formula>
    </cfRule>
    <cfRule type="cellIs" dxfId="5938" priority="5835" operator="equal">
      <formula>"NR"</formula>
    </cfRule>
  </conditionalFormatting>
  <conditionalFormatting sqref="AB5">
    <cfRule type="cellIs" dxfId="5937" priority="5830" operator="equal">
      <formula>"none"</formula>
    </cfRule>
    <cfRule type="cellIs" dxfId="5936" priority="5831" operator="equal">
      <formula>"N/A"</formula>
    </cfRule>
    <cfRule type="cellIs" dxfId="5935" priority="5832" operator="equal">
      <formula>"NR"</formula>
    </cfRule>
  </conditionalFormatting>
  <conditionalFormatting sqref="AB6">
    <cfRule type="cellIs" dxfId="5934" priority="5827" operator="equal">
      <formula>"none"</formula>
    </cfRule>
    <cfRule type="cellIs" dxfId="5933" priority="5828" operator="equal">
      <formula>"N/A"</formula>
    </cfRule>
    <cfRule type="cellIs" dxfId="5932" priority="5829" operator="equal">
      <formula>"NR"</formula>
    </cfRule>
  </conditionalFormatting>
  <conditionalFormatting sqref="AB7">
    <cfRule type="cellIs" dxfId="5931" priority="5824" operator="equal">
      <formula>"none"</formula>
    </cfRule>
    <cfRule type="cellIs" dxfId="5930" priority="5825" operator="equal">
      <formula>"N/A"</formula>
    </cfRule>
    <cfRule type="cellIs" dxfId="5929" priority="5826" operator="equal">
      <formula>"NR"</formula>
    </cfRule>
  </conditionalFormatting>
  <conditionalFormatting sqref="AC5">
    <cfRule type="cellIs" dxfId="5928" priority="5821" operator="equal">
      <formula>"none"</formula>
    </cfRule>
    <cfRule type="cellIs" dxfId="5927" priority="5822" operator="equal">
      <formula>"N/A"</formula>
    </cfRule>
    <cfRule type="cellIs" dxfId="5926" priority="5823" operator="equal">
      <formula>"NR"</formula>
    </cfRule>
  </conditionalFormatting>
  <conditionalFormatting sqref="AC6">
    <cfRule type="cellIs" dxfId="5925" priority="5818" operator="equal">
      <formula>"none"</formula>
    </cfRule>
    <cfRule type="cellIs" dxfId="5924" priority="5819" operator="equal">
      <formula>"N/A"</formula>
    </cfRule>
    <cfRule type="cellIs" dxfId="5923" priority="5820" operator="equal">
      <formula>"NR"</formula>
    </cfRule>
  </conditionalFormatting>
  <conditionalFormatting sqref="AC7">
    <cfRule type="cellIs" dxfId="5922" priority="5815" operator="equal">
      <formula>"none"</formula>
    </cfRule>
    <cfRule type="cellIs" dxfId="5921" priority="5816" operator="equal">
      <formula>"N/A"</formula>
    </cfRule>
    <cfRule type="cellIs" dxfId="5920" priority="5817" operator="equal">
      <formula>"NR"</formula>
    </cfRule>
  </conditionalFormatting>
  <conditionalFormatting sqref="AF5">
    <cfRule type="cellIs" dxfId="5919" priority="5812" operator="equal">
      <formula>"none"</formula>
    </cfRule>
    <cfRule type="cellIs" dxfId="5918" priority="5813" operator="equal">
      <formula>"N/A"</formula>
    </cfRule>
    <cfRule type="cellIs" dxfId="5917" priority="5814" operator="equal">
      <formula>"NR"</formula>
    </cfRule>
  </conditionalFormatting>
  <conditionalFormatting sqref="AF6">
    <cfRule type="cellIs" dxfId="5916" priority="5809" operator="equal">
      <formula>"none"</formula>
    </cfRule>
    <cfRule type="cellIs" dxfId="5915" priority="5810" operator="equal">
      <formula>"N/A"</formula>
    </cfRule>
    <cfRule type="cellIs" dxfId="5914" priority="5811" operator="equal">
      <formula>"NR"</formula>
    </cfRule>
  </conditionalFormatting>
  <conditionalFormatting sqref="AI5">
    <cfRule type="cellIs" dxfId="5913" priority="5806" operator="equal">
      <formula>"none"</formula>
    </cfRule>
    <cfRule type="cellIs" dxfId="5912" priority="5807" operator="equal">
      <formula>"N/A"</formula>
    </cfRule>
    <cfRule type="cellIs" dxfId="5911" priority="5808" operator="equal">
      <formula>"NR"</formula>
    </cfRule>
  </conditionalFormatting>
  <conditionalFormatting sqref="AI6">
    <cfRule type="cellIs" dxfId="5910" priority="5803" operator="equal">
      <formula>"none"</formula>
    </cfRule>
    <cfRule type="cellIs" dxfId="5909" priority="5804" operator="equal">
      <formula>"N/A"</formula>
    </cfRule>
    <cfRule type="cellIs" dxfId="5908" priority="5805" operator="equal">
      <formula>"NR"</formula>
    </cfRule>
  </conditionalFormatting>
  <conditionalFormatting sqref="AI7">
    <cfRule type="cellIs" dxfId="5907" priority="5800" operator="equal">
      <formula>"none"</formula>
    </cfRule>
    <cfRule type="cellIs" dxfId="5906" priority="5801" operator="equal">
      <formula>"N/A"</formula>
    </cfRule>
    <cfRule type="cellIs" dxfId="5905" priority="5802" operator="equal">
      <formula>"NR"</formula>
    </cfRule>
  </conditionalFormatting>
  <conditionalFormatting sqref="AJ5">
    <cfRule type="cellIs" dxfId="5904" priority="5797" operator="equal">
      <formula>"none"</formula>
    </cfRule>
    <cfRule type="cellIs" dxfId="5903" priority="5798" operator="equal">
      <formula>"N/A"</formula>
    </cfRule>
    <cfRule type="cellIs" dxfId="5902" priority="5799" operator="equal">
      <formula>"NR"</formula>
    </cfRule>
  </conditionalFormatting>
  <conditionalFormatting sqref="AJ6">
    <cfRule type="cellIs" dxfId="5901" priority="5794" operator="equal">
      <formula>"none"</formula>
    </cfRule>
    <cfRule type="cellIs" dxfId="5900" priority="5795" operator="equal">
      <formula>"N/A"</formula>
    </cfRule>
    <cfRule type="cellIs" dxfId="5899" priority="5796" operator="equal">
      <formula>"NR"</formula>
    </cfRule>
  </conditionalFormatting>
  <conditionalFormatting sqref="AJ7">
    <cfRule type="cellIs" dxfId="5898" priority="5791" operator="equal">
      <formula>"none"</formula>
    </cfRule>
    <cfRule type="cellIs" dxfId="5897" priority="5792" operator="equal">
      <formula>"N/A"</formula>
    </cfRule>
    <cfRule type="cellIs" dxfId="5896" priority="5793" operator="equal">
      <formula>"NR"</formula>
    </cfRule>
  </conditionalFormatting>
  <conditionalFormatting sqref="AL5">
    <cfRule type="cellIs" dxfId="5895" priority="5788" operator="equal">
      <formula>"none"</formula>
    </cfRule>
    <cfRule type="cellIs" dxfId="5894" priority="5789" operator="equal">
      <formula>"N/A"</formula>
    </cfRule>
    <cfRule type="cellIs" dxfId="5893" priority="5790" operator="equal">
      <formula>"NR"</formula>
    </cfRule>
  </conditionalFormatting>
  <conditionalFormatting sqref="AL6">
    <cfRule type="cellIs" dxfId="5892" priority="5785" operator="equal">
      <formula>"none"</formula>
    </cfRule>
    <cfRule type="cellIs" dxfId="5891" priority="5786" operator="equal">
      <formula>"N/A"</formula>
    </cfRule>
    <cfRule type="cellIs" dxfId="5890" priority="5787" operator="equal">
      <formula>"NR"</formula>
    </cfRule>
  </conditionalFormatting>
  <conditionalFormatting sqref="AL7">
    <cfRule type="cellIs" dxfId="5889" priority="5782" operator="equal">
      <formula>"none"</formula>
    </cfRule>
    <cfRule type="cellIs" dxfId="5888" priority="5783" operator="equal">
      <formula>"N/A"</formula>
    </cfRule>
    <cfRule type="cellIs" dxfId="5887" priority="5784" operator="equal">
      <formula>"NR"</formula>
    </cfRule>
  </conditionalFormatting>
  <conditionalFormatting sqref="AM5">
    <cfRule type="cellIs" dxfId="5886" priority="5779" operator="equal">
      <formula>"none"</formula>
    </cfRule>
    <cfRule type="cellIs" dxfId="5885" priority="5780" operator="equal">
      <formula>"N/A"</formula>
    </cfRule>
    <cfRule type="cellIs" dxfId="5884" priority="5781" operator="equal">
      <formula>"NR"</formula>
    </cfRule>
  </conditionalFormatting>
  <conditionalFormatting sqref="AM6">
    <cfRule type="cellIs" dxfId="5883" priority="5776" operator="equal">
      <formula>"none"</formula>
    </cfRule>
    <cfRule type="cellIs" dxfId="5882" priority="5777" operator="equal">
      <formula>"N/A"</formula>
    </cfRule>
    <cfRule type="cellIs" dxfId="5881" priority="5778" operator="equal">
      <formula>"NR"</formula>
    </cfRule>
  </conditionalFormatting>
  <conditionalFormatting sqref="AM7">
    <cfRule type="cellIs" dxfId="5880" priority="5773" operator="equal">
      <formula>"none"</formula>
    </cfRule>
    <cfRule type="cellIs" dxfId="5879" priority="5774" operator="equal">
      <formula>"N/A"</formula>
    </cfRule>
    <cfRule type="cellIs" dxfId="5878" priority="5775" operator="equal">
      <formula>"NR"</formula>
    </cfRule>
  </conditionalFormatting>
  <conditionalFormatting sqref="AS5">
    <cfRule type="cellIs" dxfId="5877" priority="5770" operator="equal">
      <formula>"none"</formula>
    </cfRule>
    <cfRule type="cellIs" dxfId="5876" priority="5771" operator="equal">
      <formula>"N/A"</formula>
    </cfRule>
    <cfRule type="cellIs" dxfId="5875" priority="5772" operator="equal">
      <formula>"NR"</formula>
    </cfRule>
  </conditionalFormatting>
  <conditionalFormatting sqref="AS6">
    <cfRule type="cellIs" dxfId="5874" priority="5767" operator="equal">
      <formula>"none"</formula>
    </cfRule>
    <cfRule type="cellIs" dxfId="5873" priority="5768" operator="equal">
      <formula>"N/A"</formula>
    </cfRule>
    <cfRule type="cellIs" dxfId="5872" priority="5769" operator="equal">
      <formula>"NR"</formula>
    </cfRule>
  </conditionalFormatting>
  <conditionalFormatting sqref="AS7">
    <cfRule type="cellIs" dxfId="5871" priority="5764" operator="equal">
      <formula>"none"</formula>
    </cfRule>
    <cfRule type="cellIs" dxfId="5870" priority="5765" operator="equal">
      <formula>"N/A"</formula>
    </cfRule>
    <cfRule type="cellIs" dxfId="5869" priority="5766" operator="equal">
      <formula>"NR"</formula>
    </cfRule>
  </conditionalFormatting>
  <conditionalFormatting sqref="AT5">
    <cfRule type="cellIs" dxfId="5868" priority="5761" operator="equal">
      <formula>"none"</formula>
    </cfRule>
    <cfRule type="cellIs" dxfId="5867" priority="5762" operator="equal">
      <formula>"N/A"</formula>
    </cfRule>
    <cfRule type="cellIs" dxfId="5866" priority="5763" operator="equal">
      <formula>"NR"</formula>
    </cfRule>
  </conditionalFormatting>
  <conditionalFormatting sqref="AT6">
    <cfRule type="cellIs" dxfId="5865" priority="5758" operator="equal">
      <formula>"none"</formula>
    </cfRule>
    <cfRule type="cellIs" dxfId="5864" priority="5759" operator="equal">
      <formula>"N/A"</formula>
    </cfRule>
    <cfRule type="cellIs" dxfId="5863" priority="5760" operator="equal">
      <formula>"NR"</formula>
    </cfRule>
  </conditionalFormatting>
  <conditionalFormatting sqref="AT7">
    <cfRule type="cellIs" dxfId="5862" priority="5755" operator="equal">
      <formula>"none"</formula>
    </cfRule>
    <cfRule type="cellIs" dxfId="5861" priority="5756" operator="equal">
      <formula>"N/A"</formula>
    </cfRule>
    <cfRule type="cellIs" dxfId="5860" priority="5757" operator="equal">
      <formula>"NR"</formula>
    </cfRule>
  </conditionalFormatting>
  <conditionalFormatting sqref="AJ9">
    <cfRule type="cellIs" dxfId="5859" priority="5719" operator="equal">
      <formula>"none"</formula>
    </cfRule>
    <cfRule type="cellIs" dxfId="5858" priority="5720" operator="equal">
      <formula>"N/A"</formula>
    </cfRule>
    <cfRule type="cellIs" dxfId="5857" priority="5721" operator="equal">
      <formula>"NR"</formula>
    </cfRule>
  </conditionalFormatting>
  <conditionalFormatting sqref="AK9">
    <cfRule type="cellIs" dxfId="5856" priority="5722" operator="equal">
      <formula>"none"</formula>
    </cfRule>
    <cfRule type="cellIs" dxfId="5855" priority="5723" operator="equal">
      <formula>"N/A"</formula>
    </cfRule>
    <cfRule type="cellIs" dxfId="5854" priority="5724" operator="equal">
      <formula>"NR"</formula>
    </cfRule>
  </conditionalFormatting>
  <conditionalFormatting sqref="AI9">
    <cfRule type="cellIs" dxfId="5853" priority="5725" operator="equal">
      <formula>"none"</formula>
    </cfRule>
    <cfRule type="cellIs" dxfId="5852" priority="5726" operator="equal">
      <formula>"N/A"</formula>
    </cfRule>
    <cfRule type="cellIs" dxfId="5851" priority="5727" operator="equal">
      <formula>"NR"</formula>
    </cfRule>
  </conditionalFormatting>
  <conditionalFormatting sqref="AF7">
    <cfRule type="cellIs" dxfId="5850" priority="5752" operator="equal">
      <formula>"none"</formula>
    </cfRule>
    <cfRule type="cellIs" dxfId="5849" priority="5753" operator="equal">
      <formula>"N/A"</formula>
    </cfRule>
    <cfRule type="cellIs" dxfId="5848" priority="5754" operator="equal">
      <formula>"NR"</formula>
    </cfRule>
  </conditionalFormatting>
  <conditionalFormatting sqref="AI8">
    <cfRule type="cellIs" dxfId="5847" priority="5749" operator="equal">
      <formula>"none"</formula>
    </cfRule>
    <cfRule type="cellIs" dxfId="5846" priority="5750" operator="equal">
      <formula>"N/A"</formula>
    </cfRule>
    <cfRule type="cellIs" dxfId="5845" priority="5751" operator="equal">
      <formula>"NR"</formula>
    </cfRule>
  </conditionalFormatting>
  <conditionalFormatting sqref="AK8">
    <cfRule type="cellIs" dxfId="5844" priority="5746" operator="equal">
      <formula>"none"</formula>
    </cfRule>
    <cfRule type="cellIs" dxfId="5843" priority="5747" operator="equal">
      <formula>"N/A"</formula>
    </cfRule>
    <cfRule type="cellIs" dxfId="5842" priority="5748" operator="equal">
      <formula>"NR"</formula>
    </cfRule>
  </conditionalFormatting>
  <conditionalFormatting sqref="AJ8">
    <cfRule type="cellIs" dxfId="5841" priority="5743" operator="equal">
      <formula>"none"</formula>
    </cfRule>
    <cfRule type="cellIs" dxfId="5840" priority="5744" operator="equal">
      <formula>"N/A"</formula>
    </cfRule>
    <cfRule type="cellIs" dxfId="5839" priority="5745" operator="equal">
      <formula>"NR"</formula>
    </cfRule>
  </conditionalFormatting>
  <conditionalFormatting sqref="AS8">
    <cfRule type="cellIs" dxfId="5838" priority="5740" operator="equal">
      <formula>"none"</formula>
    </cfRule>
    <cfRule type="cellIs" dxfId="5837" priority="5741" operator="equal">
      <formula>"N/A"</formula>
    </cfRule>
    <cfRule type="cellIs" dxfId="5836" priority="5742" operator="equal">
      <formula>"NR"</formula>
    </cfRule>
  </conditionalFormatting>
  <conditionalFormatting sqref="AH9">
    <cfRule type="cellIs" dxfId="5835" priority="5737" operator="equal">
      <formula>"none"</formula>
    </cfRule>
    <cfRule type="cellIs" dxfId="5834" priority="5738" operator="equal">
      <formula>"N/A"</formula>
    </cfRule>
    <cfRule type="cellIs" dxfId="5833" priority="5739" operator="equal">
      <formula>"NR"</formula>
    </cfRule>
  </conditionalFormatting>
  <conditionalFormatting sqref="AH10">
    <cfRule type="cellIs" dxfId="5832" priority="5734" operator="equal">
      <formula>"none"</formula>
    </cfRule>
    <cfRule type="cellIs" dxfId="5831" priority="5735" operator="equal">
      <formula>"N/A"</formula>
    </cfRule>
    <cfRule type="cellIs" dxfId="5830" priority="5736" operator="equal">
      <formula>"NR"</formula>
    </cfRule>
  </conditionalFormatting>
  <conditionalFormatting sqref="AH11">
    <cfRule type="cellIs" dxfId="5829" priority="5731" operator="equal">
      <formula>"none"</formula>
    </cfRule>
    <cfRule type="cellIs" dxfId="5828" priority="5732" operator="equal">
      <formula>"N/A"</formula>
    </cfRule>
    <cfRule type="cellIs" dxfId="5827" priority="5733" operator="equal">
      <formula>"NR"</formula>
    </cfRule>
  </conditionalFormatting>
  <conditionalFormatting sqref="AL9">
    <cfRule type="cellIs" dxfId="5826" priority="5728" operator="equal">
      <formula>"none"</formula>
    </cfRule>
    <cfRule type="cellIs" dxfId="5825" priority="5729" operator="equal">
      <formula>"N/A"</formula>
    </cfRule>
    <cfRule type="cellIs" dxfId="5824" priority="5730" operator="equal">
      <formula>"NR"</formula>
    </cfRule>
  </conditionalFormatting>
  <conditionalFormatting sqref="AL10">
    <cfRule type="cellIs" dxfId="5823" priority="5716" operator="equal">
      <formula>"none"</formula>
    </cfRule>
    <cfRule type="cellIs" dxfId="5822" priority="5717" operator="equal">
      <formula>"N/A"</formula>
    </cfRule>
    <cfRule type="cellIs" dxfId="5821" priority="5718" operator="equal">
      <formula>"NR"</formula>
    </cfRule>
  </conditionalFormatting>
  <conditionalFormatting sqref="AI10">
    <cfRule type="cellIs" dxfId="5820" priority="5713" operator="equal">
      <formula>"none"</formula>
    </cfRule>
    <cfRule type="cellIs" dxfId="5819" priority="5714" operator="equal">
      <formula>"N/A"</formula>
    </cfRule>
    <cfRule type="cellIs" dxfId="5818" priority="5715" operator="equal">
      <formula>"NR"</formula>
    </cfRule>
  </conditionalFormatting>
  <conditionalFormatting sqref="AK10">
    <cfRule type="cellIs" dxfId="5817" priority="5710" operator="equal">
      <formula>"none"</formula>
    </cfRule>
    <cfRule type="cellIs" dxfId="5816" priority="5711" operator="equal">
      <formula>"N/A"</formula>
    </cfRule>
    <cfRule type="cellIs" dxfId="5815" priority="5712" operator="equal">
      <formula>"NR"</formula>
    </cfRule>
  </conditionalFormatting>
  <conditionalFormatting sqref="AJ10">
    <cfRule type="cellIs" dxfId="5814" priority="5707" operator="equal">
      <formula>"none"</formula>
    </cfRule>
    <cfRule type="cellIs" dxfId="5813" priority="5708" operator="equal">
      <formula>"N/A"</formula>
    </cfRule>
    <cfRule type="cellIs" dxfId="5812" priority="5709" operator="equal">
      <formula>"NR"</formula>
    </cfRule>
  </conditionalFormatting>
  <conditionalFormatting sqref="AL11">
    <cfRule type="cellIs" dxfId="5811" priority="5704" operator="equal">
      <formula>"none"</formula>
    </cfRule>
    <cfRule type="cellIs" dxfId="5810" priority="5705" operator="equal">
      <formula>"N/A"</formula>
    </cfRule>
    <cfRule type="cellIs" dxfId="5809" priority="5706" operator="equal">
      <formula>"NR"</formula>
    </cfRule>
  </conditionalFormatting>
  <conditionalFormatting sqref="AI11">
    <cfRule type="cellIs" dxfId="5808" priority="5701" operator="equal">
      <formula>"none"</formula>
    </cfRule>
    <cfRule type="cellIs" dxfId="5807" priority="5702" operator="equal">
      <formula>"N/A"</formula>
    </cfRule>
    <cfRule type="cellIs" dxfId="5806" priority="5703" operator="equal">
      <formula>"NR"</formula>
    </cfRule>
  </conditionalFormatting>
  <conditionalFormatting sqref="AK11">
    <cfRule type="cellIs" dxfId="5805" priority="5698" operator="equal">
      <formula>"none"</formula>
    </cfRule>
    <cfRule type="cellIs" dxfId="5804" priority="5699" operator="equal">
      <formula>"N/A"</formula>
    </cfRule>
    <cfRule type="cellIs" dxfId="5803" priority="5700" operator="equal">
      <formula>"NR"</formula>
    </cfRule>
  </conditionalFormatting>
  <conditionalFormatting sqref="AJ11">
    <cfRule type="cellIs" dxfId="5802" priority="5695" operator="equal">
      <formula>"none"</formula>
    </cfRule>
    <cfRule type="cellIs" dxfId="5801" priority="5696" operator="equal">
      <formula>"N/A"</formula>
    </cfRule>
    <cfRule type="cellIs" dxfId="5800" priority="5697" operator="equal">
      <formula>"NR"</formula>
    </cfRule>
  </conditionalFormatting>
  <conditionalFormatting sqref="AM9">
    <cfRule type="cellIs" dxfId="5799" priority="5692" operator="equal">
      <formula>"none"</formula>
    </cfRule>
    <cfRule type="cellIs" dxfId="5798" priority="5693" operator="equal">
      <formula>"N/A"</formula>
    </cfRule>
    <cfRule type="cellIs" dxfId="5797" priority="5694" operator="equal">
      <formula>"NR"</formula>
    </cfRule>
  </conditionalFormatting>
  <conditionalFormatting sqref="AM10">
    <cfRule type="cellIs" dxfId="5796" priority="5689" operator="equal">
      <formula>"none"</formula>
    </cfRule>
    <cfRule type="cellIs" dxfId="5795" priority="5690" operator="equal">
      <formula>"N/A"</formula>
    </cfRule>
    <cfRule type="cellIs" dxfId="5794" priority="5691" operator="equal">
      <formula>"NR"</formula>
    </cfRule>
  </conditionalFormatting>
  <conditionalFormatting sqref="AM11">
    <cfRule type="cellIs" dxfId="5793" priority="5686" operator="equal">
      <formula>"none"</formula>
    </cfRule>
    <cfRule type="cellIs" dxfId="5792" priority="5687" operator="equal">
      <formula>"N/A"</formula>
    </cfRule>
    <cfRule type="cellIs" dxfId="5791" priority="5688" operator="equal">
      <formula>"NR"</formula>
    </cfRule>
  </conditionalFormatting>
  <conditionalFormatting sqref="AS9">
    <cfRule type="cellIs" dxfId="5790" priority="5683" operator="equal">
      <formula>"none"</formula>
    </cfRule>
    <cfRule type="cellIs" dxfId="5789" priority="5684" operator="equal">
      <formula>"N/A"</formula>
    </cfRule>
    <cfRule type="cellIs" dxfId="5788" priority="5685" operator="equal">
      <formula>"NR"</formula>
    </cfRule>
  </conditionalFormatting>
  <conditionalFormatting sqref="AS10">
    <cfRule type="cellIs" dxfId="5787" priority="5680" operator="equal">
      <formula>"none"</formula>
    </cfRule>
    <cfRule type="cellIs" dxfId="5786" priority="5681" operator="equal">
      <formula>"N/A"</formula>
    </cfRule>
    <cfRule type="cellIs" dxfId="5785" priority="5682" operator="equal">
      <formula>"NR"</formula>
    </cfRule>
  </conditionalFormatting>
  <conditionalFormatting sqref="AS11">
    <cfRule type="cellIs" dxfId="5784" priority="5677" operator="equal">
      <formula>"none"</formula>
    </cfRule>
    <cfRule type="cellIs" dxfId="5783" priority="5678" operator="equal">
      <formula>"N/A"</formula>
    </cfRule>
    <cfRule type="cellIs" dxfId="5782" priority="5679" operator="equal">
      <formula>"NR"</formula>
    </cfRule>
  </conditionalFormatting>
  <conditionalFormatting sqref="AP12">
    <cfRule type="cellIs" dxfId="5781" priority="5674" operator="equal">
      <formula>"none"</formula>
    </cfRule>
    <cfRule type="cellIs" dxfId="5780" priority="5675" operator="equal">
      <formula>"N/A"</formula>
    </cfRule>
    <cfRule type="cellIs" dxfId="5779" priority="5676" operator="equal">
      <formula>"NR"</formula>
    </cfRule>
  </conditionalFormatting>
  <conditionalFormatting sqref="AH12:AH15">
    <cfRule type="cellIs" dxfId="5778" priority="5671" operator="equal">
      <formula>"none"</formula>
    </cfRule>
    <cfRule type="cellIs" dxfId="5777" priority="5672" operator="equal">
      <formula>"N/A"</formula>
    </cfRule>
    <cfRule type="cellIs" dxfId="5776" priority="5673" operator="equal">
      <formula>"NR"</formula>
    </cfRule>
  </conditionalFormatting>
  <conditionalFormatting sqref="AL12">
    <cfRule type="cellIs" dxfId="5775" priority="5668" operator="equal">
      <formula>"none"</formula>
    </cfRule>
    <cfRule type="cellIs" dxfId="5774" priority="5669" operator="equal">
      <formula>"N/A"</formula>
    </cfRule>
    <cfRule type="cellIs" dxfId="5773" priority="5670" operator="equal">
      <formula>"NR"</formula>
    </cfRule>
  </conditionalFormatting>
  <conditionalFormatting sqref="AI12:AI15">
    <cfRule type="cellIs" dxfId="5772" priority="5665" operator="equal">
      <formula>"none"</formula>
    </cfRule>
    <cfRule type="cellIs" dxfId="5771" priority="5666" operator="equal">
      <formula>"N/A"</formula>
    </cfRule>
    <cfRule type="cellIs" dxfId="5770" priority="5667" operator="equal">
      <formula>"NR"</formula>
    </cfRule>
  </conditionalFormatting>
  <conditionalFormatting sqref="AK12">
    <cfRule type="cellIs" dxfId="5769" priority="5662" operator="equal">
      <formula>"none"</formula>
    </cfRule>
    <cfRule type="cellIs" dxfId="5768" priority="5663" operator="equal">
      <formula>"N/A"</formula>
    </cfRule>
    <cfRule type="cellIs" dxfId="5767" priority="5664" operator="equal">
      <formula>"NR"</formula>
    </cfRule>
  </conditionalFormatting>
  <conditionalFormatting sqref="AJ12:AJ15">
    <cfRule type="cellIs" dxfId="5766" priority="5659" operator="equal">
      <formula>"none"</formula>
    </cfRule>
    <cfRule type="cellIs" dxfId="5765" priority="5660" operator="equal">
      <formula>"N/A"</formula>
    </cfRule>
    <cfRule type="cellIs" dxfId="5764" priority="5661" operator="equal">
      <formula>"NR"</formula>
    </cfRule>
  </conditionalFormatting>
  <conditionalFormatting sqref="AM12">
    <cfRule type="cellIs" dxfId="5763" priority="5656" operator="equal">
      <formula>"none"</formula>
    </cfRule>
    <cfRule type="cellIs" dxfId="5762" priority="5657" operator="equal">
      <formula>"N/A"</formula>
    </cfRule>
    <cfRule type="cellIs" dxfId="5761" priority="5658" operator="equal">
      <formula>"NR"</formula>
    </cfRule>
  </conditionalFormatting>
  <conditionalFormatting sqref="AS12:AS16">
    <cfRule type="cellIs" dxfId="5760" priority="5653" operator="equal">
      <formula>"none"</formula>
    </cfRule>
    <cfRule type="cellIs" dxfId="5759" priority="5654" operator="equal">
      <formula>"N/A"</formula>
    </cfRule>
    <cfRule type="cellIs" dxfId="5758" priority="5655" operator="equal">
      <formula>"NR"</formula>
    </cfRule>
  </conditionalFormatting>
  <conditionalFormatting sqref="L13">
    <cfRule type="cellIs" dxfId="5757" priority="5650" operator="equal">
      <formula>"none"</formula>
    </cfRule>
    <cfRule type="cellIs" dxfId="5756" priority="5651" operator="equal">
      <formula>"N/A"</formula>
    </cfRule>
    <cfRule type="cellIs" dxfId="5755" priority="5652" operator="equal">
      <formula>"NR"</formula>
    </cfRule>
  </conditionalFormatting>
  <conditionalFormatting sqref="L14">
    <cfRule type="cellIs" dxfId="5754" priority="5647" operator="equal">
      <formula>"none"</formula>
    </cfRule>
    <cfRule type="cellIs" dxfId="5753" priority="5648" operator="equal">
      <formula>"N/A"</formula>
    </cfRule>
    <cfRule type="cellIs" dxfId="5752" priority="5649" operator="equal">
      <formula>"NR"</formula>
    </cfRule>
  </conditionalFormatting>
  <conditionalFormatting sqref="L15">
    <cfRule type="cellIs" dxfId="5751" priority="5644" operator="equal">
      <formula>"none"</formula>
    </cfRule>
    <cfRule type="cellIs" dxfId="5750" priority="5645" operator="equal">
      <formula>"N/A"</formula>
    </cfRule>
    <cfRule type="cellIs" dxfId="5749" priority="5646" operator="equal">
      <formula>"NR"</formula>
    </cfRule>
  </conditionalFormatting>
  <conditionalFormatting sqref="AL13">
    <cfRule type="cellIs" dxfId="5748" priority="5641" operator="equal">
      <formula>"none"</formula>
    </cfRule>
    <cfRule type="cellIs" dxfId="5747" priority="5642" operator="equal">
      <formula>"N/A"</formula>
    </cfRule>
    <cfRule type="cellIs" dxfId="5746" priority="5643" operator="equal">
      <formula>"NR"</formula>
    </cfRule>
  </conditionalFormatting>
  <conditionalFormatting sqref="AK13">
    <cfRule type="cellIs" dxfId="5745" priority="5638" operator="equal">
      <formula>"none"</formula>
    </cfRule>
    <cfRule type="cellIs" dxfId="5744" priority="5639" operator="equal">
      <formula>"N/A"</formula>
    </cfRule>
    <cfRule type="cellIs" dxfId="5743" priority="5640" operator="equal">
      <formula>"NR"</formula>
    </cfRule>
  </conditionalFormatting>
  <conditionalFormatting sqref="AL14">
    <cfRule type="cellIs" dxfId="5742" priority="5635" operator="equal">
      <formula>"none"</formula>
    </cfRule>
    <cfRule type="cellIs" dxfId="5741" priority="5636" operator="equal">
      <formula>"N/A"</formula>
    </cfRule>
    <cfRule type="cellIs" dxfId="5740" priority="5637" operator="equal">
      <formula>"NR"</formula>
    </cfRule>
  </conditionalFormatting>
  <conditionalFormatting sqref="AK14">
    <cfRule type="cellIs" dxfId="5739" priority="5632" operator="equal">
      <formula>"none"</formula>
    </cfRule>
    <cfRule type="cellIs" dxfId="5738" priority="5633" operator="equal">
      <formula>"N/A"</formula>
    </cfRule>
    <cfRule type="cellIs" dxfId="5737" priority="5634" operator="equal">
      <formula>"NR"</formula>
    </cfRule>
  </conditionalFormatting>
  <conditionalFormatting sqref="AL15">
    <cfRule type="cellIs" dxfId="5736" priority="5629" operator="equal">
      <formula>"none"</formula>
    </cfRule>
    <cfRule type="cellIs" dxfId="5735" priority="5630" operator="equal">
      <formula>"N/A"</formula>
    </cfRule>
    <cfRule type="cellIs" dxfId="5734" priority="5631" operator="equal">
      <formula>"NR"</formula>
    </cfRule>
  </conditionalFormatting>
  <conditionalFormatting sqref="AK15">
    <cfRule type="cellIs" dxfId="5733" priority="5626" operator="equal">
      <formula>"none"</formula>
    </cfRule>
    <cfRule type="cellIs" dxfId="5732" priority="5627" operator="equal">
      <formula>"N/A"</formula>
    </cfRule>
    <cfRule type="cellIs" dxfId="5731" priority="5628" operator="equal">
      <formula>"NR"</formula>
    </cfRule>
  </conditionalFormatting>
  <conditionalFormatting sqref="T16">
    <cfRule type="cellIs" dxfId="5730" priority="5608" operator="equal">
      <formula>"none"</formula>
    </cfRule>
    <cfRule type="cellIs" dxfId="5729" priority="5609" operator="equal">
      <formula>"N/A"</formula>
    </cfRule>
    <cfRule type="cellIs" dxfId="5728" priority="5610" operator="equal">
      <formula>"NR"</formula>
    </cfRule>
  </conditionalFormatting>
  <conditionalFormatting sqref="U16">
    <cfRule type="cellIs" dxfId="5727" priority="5605" operator="equal">
      <formula>"none"</formula>
    </cfRule>
    <cfRule type="cellIs" dxfId="5726" priority="5606" operator="equal">
      <formula>"N/A"</formula>
    </cfRule>
    <cfRule type="cellIs" dxfId="5725" priority="5607" operator="equal">
      <formula>"NR"</formula>
    </cfRule>
  </conditionalFormatting>
  <conditionalFormatting sqref="V16">
    <cfRule type="cellIs" dxfId="5724" priority="5602" operator="equal">
      <formula>"none"</formula>
    </cfRule>
    <cfRule type="cellIs" dxfId="5723" priority="5603" operator="equal">
      <formula>"N/A"</formula>
    </cfRule>
    <cfRule type="cellIs" dxfId="5722" priority="5604" operator="equal">
      <formula>"NR"</formula>
    </cfRule>
  </conditionalFormatting>
  <conditionalFormatting sqref="AG16">
    <cfRule type="cellIs" dxfId="5721" priority="5599" operator="equal">
      <formula>"none"</formula>
    </cfRule>
    <cfRule type="cellIs" dxfId="5720" priority="5600" operator="equal">
      <formula>"N/A"</formula>
    </cfRule>
    <cfRule type="cellIs" dxfId="5719" priority="5601" operator="equal">
      <formula>"NR"</formula>
    </cfRule>
  </conditionalFormatting>
  <conditionalFormatting sqref="AH16">
    <cfRule type="cellIs" dxfId="5718" priority="5596" operator="equal">
      <formula>"none"</formula>
    </cfRule>
    <cfRule type="cellIs" dxfId="5717" priority="5597" operator="equal">
      <formula>"N/A"</formula>
    </cfRule>
    <cfRule type="cellIs" dxfId="5716" priority="5598" operator="equal">
      <formula>"NR"</formula>
    </cfRule>
  </conditionalFormatting>
  <conditionalFormatting sqref="AI16">
    <cfRule type="cellIs" dxfId="5715" priority="5593" operator="equal">
      <formula>"none"</formula>
    </cfRule>
    <cfRule type="cellIs" dxfId="5714" priority="5594" operator="equal">
      <formula>"N/A"</formula>
    </cfRule>
    <cfRule type="cellIs" dxfId="5713" priority="5595" operator="equal">
      <formula>"NR"</formula>
    </cfRule>
  </conditionalFormatting>
  <conditionalFormatting sqref="AJ16">
    <cfRule type="cellIs" dxfId="5712" priority="5590" operator="equal">
      <formula>"none"</formula>
    </cfRule>
    <cfRule type="cellIs" dxfId="5711" priority="5591" operator="equal">
      <formula>"N/A"</formula>
    </cfRule>
    <cfRule type="cellIs" dxfId="5710" priority="5592" operator="equal">
      <formula>"NR"</formula>
    </cfRule>
  </conditionalFormatting>
  <conditionalFormatting sqref="AL16">
    <cfRule type="cellIs" dxfId="5709" priority="5587" operator="equal">
      <formula>"none"</formula>
    </cfRule>
    <cfRule type="cellIs" dxfId="5708" priority="5588" operator="equal">
      <formula>"N/A"</formula>
    </cfRule>
    <cfRule type="cellIs" dxfId="5707" priority="5589" operator="equal">
      <formula>"NR"</formula>
    </cfRule>
  </conditionalFormatting>
  <conditionalFormatting sqref="AK16">
    <cfRule type="cellIs" dxfId="5706" priority="5584" operator="equal">
      <formula>"none"</formula>
    </cfRule>
    <cfRule type="cellIs" dxfId="5705" priority="5585" operator="equal">
      <formula>"N/A"</formula>
    </cfRule>
    <cfRule type="cellIs" dxfId="5704" priority="5586" operator="equal">
      <formula>"NR"</formula>
    </cfRule>
  </conditionalFormatting>
  <conditionalFormatting sqref="AP16">
    <cfRule type="cellIs" dxfId="5703" priority="5581" operator="equal">
      <formula>"none"</formula>
    </cfRule>
    <cfRule type="cellIs" dxfId="5702" priority="5582" operator="equal">
      <formula>"N/A"</formula>
    </cfRule>
    <cfRule type="cellIs" dxfId="5701" priority="5583" operator="equal">
      <formula>"NR"</formula>
    </cfRule>
  </conditionalFormatting>
  <conditionalFormatting sqref="AS34">
    <cfRule type="cellIs" dxfId="5700" priority="4873" operator="equal">
      <formula>"none"</formula>
    </cfRule>
    <cfRule type="cellIs" dxfId="5699" priority="4874" operator="equal">
      <formula>"N/A"</formula>
    </cfRule>
    <cfRule type="cellIs" dxfId="5698" priority="4875" operator="equal">
      <formula>"NR"</formula>
    </cfRule>
  </conditionalFormatting>
  <conditionalFormatting sqref="AS17">
    <cfRule type="cellIs" dxfId="5697" priority="5578" operator="equal">
      <formula>"none"</formula>
    </cfRule>
    <cfRule type="cellIs" dxfId="5696" priority="5579" operator="equal">
      <formula>"N/A"</formula>
    </cfRule>
    <cfRule type="cellIs" dxfId="5695" priority="5580" operator="equal">
      <formula>"NR"</formula>
    </cfRule>
  </conditionalFormatting>
  <conditionalFormatting sqref="T17">
    <cfRule type="cellIs" dxfId="5694" priority="5569" operator="equal">
      <formula>"none"</formula>
    </cfRule>
    <cfRule type="cellIs" dxfId="5693" priority="5570" operator="equal">
      <formula>"N/A"</formula>
    </cfRule>
    <cfRule type="cellIs" dxfId="5692" priority="5571" operator="equal">
      <formula>"NR"</formula>
    </cfRule>
  </conditionalFormatting>
  <conditionalFormatting sqref="U17">
    <cfRule type="cellIs" dxfId="5691" priority="5566" operator="equal">
      <formula>"none"</formula>
    </cfRule>
    <cfRule type="cellIs" dxfId="5690" priority="5567" operator="equal">
      <formula>"N/A"</formula>
    </cfRule>
    <cfRule type="cellIs" dxfId="5689" priority="5568" operator="equal">
      <formula>"NR"</formula>
    </cfRule>
  </conditionalFormatting>
  <conditionalFormatting sqref="V17">
    <cfRule type="cellIs" dxfId="5688" priority="5563" operator="equal">
      <formula>"none"</formula>
    </cfRule>
    <cfRule type="cellIs" dxfId="5687" priority="5564" operator="equal">
      <formula>"N/A"</formula>
    </cfRule>
    <cfRule type="cellIs" dxfId="5686" priority="5565" operator="equal">
      <formula>"NR"</formula>
    </cfRule>
  </conditionalFormatting>
  <conditionalFormatting sqref="AG17">
    <cfRule type="cellIs" dxfId="5685" priority="5560" operator="equal">
      <formula>"none"</formula>
    </cfRule>
    <cfRule type="cellIs" dxfId="5684" priority="5561" operator="equal">
      <formula>"N/A"</formula>
    </cfRule>
    <cfRule type="cellIs" dxfId="5683" priority="5562" operator="equal">
      <formula>"NR"</formula>
    </cfRule>
  </conditionalFormatting>
  <conditionalFormatting sqref="AH17">
    <cfRule type="cellIs" dxfId="5682" priority="5557" operator="equal">
      <formula>"none"</formula>
    </cfRule>
    <cfRule type="cellIs" dxfId="5681" priority="5558" operator="equal">
      <formula>"N/A"</formula>
    </cfRule>
    <cfRule type="cellIs" dxfId="5680" priority="5559" operator="equal">
      <formula>"NR"</formula>
    </cfRule>
  </conditionalFormatting>
  <conditionalFormatting sqref="AI17">
    <cfRule type="cellIs" dxfId="5679" priority="5554" operator="equal">
      <formula>"none"</formula>
    </cfRule>
    <cfRule type="cellIs" dxfId="5678" priority="5555" operator="equal">
      <formula>"N/A"</formula>
    </cfRule>
    <cfRule type="cellIs" dxfId="5677" priority="5556" operator="equal">
      <formula>"NR"</formula>
    </cfRule>
  </conditionalFormatting>
  <conditionalFormatting sqref="AJ17">
    <cfRule type="cellIs" dxfId="5676" priority="5551" operator="equal">
      <formula>"none"</formula>
    </cfRule>
    <cfRule type="cellIs" dxfId="5675" priority="5552" operator="equal">
      <formula>"N/A"</formula>
    </cfRule>
    <cfRule type="cellIs" dxfId="5674" priority="5553" operator="equal">
      <formula>"NR"</formula>
    </cfRule>
  </conditionalFormatting>
  <conditionalFormatting sqref="AL17">
    <cfRule type="cellIs" dxfId="5673" priority="5548" operator="equal">
      <formula>"none"</formula>
    </cfRule>
    <cfRule type="cellIs" dxfId="5672" priority="5549" operator="equal">
      <formula>"N/A"</formula>
    </cfRule>
    <cfRule type="cellIs" dxfId="5671" priority="5550" operator="equal">
      <formula>"NR"</formula>
    </cfRule>
  </conditionalFormatting>
  <conditionalFormatting sqref="AK17">
    <cfRule type="cellIs" dxfId="5670" priority="5545" operator="equal">
      <formula>"none"</formula>
    </cfRule>
    <cfRule type="cellIs" dxfId="5669" priority="5546" operator="equal">
      <formula>"N/A"</formula>
    </cfRule>
    <cfRule type="cellIs" dxfId="5668" priority="5547" operator="equal">
      <formula>"NR"</formula>
    </cfRule>
  </conditionalFormatting>
  <conditionalFormatting sqref="AP17">
    <cfRule type="cellIs" dxfId="5667" priority="5542" operator="equal">
      <formula>"none"</formula>
    </cfRule>
    <cfRule type="cellIs" dxfId="5666" priority="5543" operator="equal">
      <formula>"N/A"</formula>
    </cfRule>
    <cfRule type="cellIs" dxfId="5665" priority="5544" operator="equal">
      <formula>"NR"</formula>
    </cfRule>
  </conditionalFormatting>
  <conditionalFormatting sqref="AS18">
    <cfRule type="cellIs" dxfId="5664" priority="5539" operator="equal">
      <formula>"none"</formula>
    </cfRule>
    <cfRule type="cellIs" dxfId="5663" priority="5540" operator="equal">
      <formula>"N/A"</formula>
    </cfRule>
    <cfRule type="cellIs" dxfId="5662" priority="5541" operator="equal">
      <formula>"NR"</formula>
    </cfRule>
  </conditionalFormatting>
  <conditionalFormatting sqref="T18">
    <cfRule type="cellIs" dxfId="5661" priority="5530" operator="equal">
      <formula>"none"</formula>
    </cfRule>
    <cfRule type="cellIs" dxfId="5660" priority="5531" operator="equal">
      <formula>"N/A"</formula>
    </cfRule>
    <cfRule type="cellIs" dxfId="5659" priority="5532" operator="equal">
      <formula>"NR"</formula>
    </cfRule>
  </conditionalFormatting>
  <conditionalFormatting sqref="U18">
    <cfRule type="cellIs" dxfId="5658" priority="5527" operator="equal">
      <formula>"none"</formula>
    </cfRule>
    <cfRule type="cellIs" dxfId="5657" priority="5528" operator="equal">
      <formula>"N/A"</formula>
    </cfRule>
    <cfRule type="cellIs" dxfId="5656" priority="5529" operator="equal">
      <formula>"NR"</formula>
    </cfRule>
  </conditionalFormatting>
  <conditionalFormatting sqref="V18">
    <cfRule type="cellIs" dxfId="5655" priority="5524" operator="equal">
      <formula>"none"</formula>
    </cfRule>
    <cfRule type="cellIs" dxfId="5654" priority="5525" operator="equal">
      <formula>"N/A"</formula>
    </cfRule>
    <cfRule type="cellIs" dxfId="5653" priority="5526" operator="equal">
      <formula>"NR"</formula>
    </cfRule>
  </conditionalFormatting>
  <conditionalFormatting sqref="AG18">
    <cfRule type="cellIs" dxfId="5652" priority="5521" operator="equal">
      <formula>"none"</formula>
    </cfRule>
    <cfRule type="cellIs" dxfId="5651" priority="5522" operator="equal">
      <formula>"N/A"</formula>
    </cfRule>
    <cfRule type="cellIs" dxfId="5650" priority="5523" operator="equal">
      <formula>"NR"</formula>
    </cfRule>
  </conditionalFormatting>
  <conditionalFormatting sqref="AH18">
    <cfRule type="cellIs" dxfId="5649" priority="5518" operator="equal">
      <formula>"none"</formula>
    </cfRule>
    <cfRule type="cellIs" dxfId="5648" priority="5519" operator="equal">
      <formula>"N/A"</formula>
    </cfRule>
    <cfRule type="cellIs" dxfId="5647" priority="5520" operator="equal">
      <formula>"NR"</formula>
    </cfRule>
  </conditionalFormatting>
  <conditionalFormatting sqref="AI18">
    <cfRule type="cellIs" dxfId="5646" priority="5515" operator="equal">
      <formula>"none"</formula>
    </cfRule>
    <cfRule type="cellIs" dxfId="5645" priority="5516" operator="equal">
      <formula>"N/A"</formula>
    </cfRule>
    <cfRule type="cellIs" dxfId="5644" priority="5517" operator="equal">
      <formula>"NR"</formula>
    </cfRule>
  </conditionalFormatting>
  <conditionalFormatting sqref="AJ18">
    <cfRule type="cellIs" dxfId="5643" priority="5512" operator="equal">
      <formula>"none"</formula>
    </cfRule>
    <cfRule type="cellIs" dxfId="5642" priority="5513" operator="equal">
      <formula>"N/A"</formula>
    </cfRule>
    <cfRule type="cellIs" dxfId="5641" priority="5514" operator="equal">
      <formula>"NR"</formula>
    </cfRule>
  </conditionalFormatting>
  <conditionalFormatting sqref="AL18">
    <cfRule type="cellIs" dxfId="5640" priority="5509" operator="equal">
      <formula>"none"</formula>
    </cfRule>
    <cfRule type="cellIs" dxfId="5639" priority="5510" operator="equal">
      <formula>"N/A"</formula>
    </cfRule>
    <cfRule type="cellIs" dxfId="5638" priority="5511" operator="equal">
      <formula>"NR"</formula>
    </cfRule>
  </conditionalFormatting>
  <conditionalFormatting sqref="AK18">
    <cfRule type="cellIs" dxfId="5637" priority="5506" operator="equal">
      <formula>"none"</formula>
    </cfRule>
    <cfRule type="cellIs" dxfId="5636" priority="5507" operator="equal">
      <formula>"N/A"</formula>
    </cfRule>
    <cfRule type="cellIs" dxfId="5635" priority="5508" operator="equal">
      <formula>"NR"</formula>
    </cfRule>
  </conditionalFormatting>
  <conditionalFormatting sqref="AP18">
    <cfRule type="cellIs" dxfId="5634" priority="5503" operator="equal">
      <formula>"none"</formula>
    </cfRule>
    <cfRule type="cellIs" dxfId="5633" priority="5504" operator="equal">
      <formula>"N/A"</formula>
    </cfRule>
    <cfRule type="cellIs" dxfId="5632" priority="5505" operator="equal">
      <formula>"NR"</formula>
    </cfRule>
  </conditionalFormatting>
  <conditionalFormatting sqref="AS19">
    <cfRule type="cellIs" dxfId="5631" priority="5500" operator="equal">
      <formula>"none"</formula>
    </cfRule>
    <cfRule type="cellIs" dxfId="5630" priority="5501" operator="equal">
      <formula>"N/A"</formula>
    </cfRule>
    <cfRule type="cellIs" dxfId="5629" priority="5502" operator="equal">
      <formula>"NR"</formula>
    </cfRule>
  </conditionalFormatting>
  <conditionalFormatting sqref="T19">
    <cfRule type="cellIs" dxfId="5628" priority="5491" operator="equal">
      <formula>"none"</formula>
    </cfRule>
    <cfRule type="cellIs" dxfId="5627" priority="5492" operator="equal">
      <formula>"N/A"</formula>
    </cfRule>
    <cfRule type="cellIs" dxfId="5626" priority="5493" operator="equal">
      <formula>"NR"</formula>
    </cfRule>
  </conditionalFormatting>
  <conditionalFormatting sqref="U19">
    <cfRule type="cellIs" dxfId="5625" priority="5488" operator="equal">
      <formula>"none"</formula>
    </cfRule>
    <cfRule type="cellIs" dxfId="5624" priority="5489" operator="equal">
      <formula>"N/A"</formula>
    </cfRule>
    <cfRule type="cellIs" dxfId="5623" priority="5490" operator="equal">
      <formula>"NR"</formula>
    </cfRule>
  </conditionalFormatting>
  <conditionalFormatting sqref="V19">
    <cfRule type="cellIs" dxfId="5622" priority="5485" operator="equal">
      <formula>"none"</formula>
    </cfRule>
    <cfRule type="cellIs" dxfId="5621" priority="5486" operator="equal">
      <formula>"N/A"</formula>
    </cfRule>
    <cfRule type="cellIs" dxfId="5620" priority="5487" operator="equal">
      <formula>"NR"</formula>
    </cfRule>
  </conditionalFormatting>
  <conditionalFormatting sqref="AG19">
    <cfRule type="cellIs" dxfId="5619" priority="5482" operator="equal">
      <formula>"none"</formula>
    </cfRule>
    <cfRule type="cellIs" dxfId="5618" priority="5483" operator="equal">
      <formula>"N/A"</formula>
    </cfRule>
    <cfRule type="cellIs" dxfId="5617" priority="5484" operator="equal">
      <formula>"NR"</formula>
    </cfRule>
  </conditionalFormatting>
  <conditionalFormatting sqref="AH19">
    <cfRule type="cellIs" dxfId="5616" priority="5479" operator="equal">
      <formula>"none"</formula>
    </cfRule>
    <cfRule type="cellIs" dxfId="5615" priority="5480" operator="equal">
      <formula>"N/A"</formula>
    </cfRule>
    <cfRule type="cellIs" dxfId="5614" priority="5481" operator="equal">
      <formula>"NR"</formula>
    </cfRule>
  </conditionalFormatting>
  <conditionalFormatting sqref="AI19">
    <cfRule type="cellIs" dxfId="5613" priority="5476" operator="equal">
      <formula>"none"</formula>
    </cfRule>
    <cfRule type="cellIs" dxfId="5612" priority="5477" operator="equal">
      <formula>"N/A"</formula>
    </cfRule>
    <cfRule type="cellIs" dxfId="5611" priority="5478" operator="equal">
      <formula>"NR"</formula>
    </cfRule>
  </conditionalFormatting>
  <conditionalFormatting sqref="AJ19">
    <cfRule type="cellIs" dxfId="5610" priority="5473" operator="equal">
      <formula>"none"</formula>
    </cfRule>
    <cfRule type="cellIs" dxfId="5609" priority="5474" operator="equal">
      <formula>"N/A"</formula>
    </cfRule>
    <cfRule type="cellIs" dxfId="5608" priority="5475" operator="equal">
      <formula>"NR"</formula>
    </cfRule>
  </conditionalFormatting>
  <conditionalFormatting sqref="AL19">
    <cfRule type="cellIs" dxfId="5607" priority="5470" operator="equal">
      <formula>"none"</formula>
    </cfRule>
    <cfRule type="cellIs" dxfId="5606" priority="5471" operator="equal">
      <formula>"N/A"</formula>
    </cfRule>
    <cfRule type="cellIs" dxfId="5605" priority="5472" operator="equal">
      <formula>"NR"</formula>
    </cfRule>
  </conditionalFormatting>
  <conditionalFormatting sqref="AK19">
    <cfRule type="cellIs" dxfId="5604" priority="5467" operator="equal">
      <formula>"none"</formula>
    </cfRule>
    <cfRule type="cellIs" dxfId="5603" priority="5468" operator="equal">
      <formula>"N/A"</formula>
    </cfRule>
    <cfRule type="cellIs" dxfId="5602" priority="5469" operator="equal">
      <formula>"NR"</formula>
    </cfRule>
  </conditionalFormatting>
  <conditionalFormatting sqref="AP19">
    <cfRule type="cellIs" dxfId="5601" priority="5464" operator="equal">
      <formula>"none"</formula>
    </cfRule>
    <cfRule type="cellIs" dxfId="5600" priority="5465" operator="equal">
      <formula>"N/A"</formula>
    </cfRule>
    <cfRule type="cellIs" dxfId="5599" priority="5466" operator="equal">
      <formula>"NR"</formula>
    </cfRule>
  </conditionalFormatting>
  <conditionalFormatting sqref="AS20">
    <cfRule type="cellIs" dxfId="5598" priority="5461" operator="equal">
      <formula>"none"</formula>
    </cfRule>
    <cfRule type="cellIs" dxfId="5597" priority="5462" operator="equal">
      <formula>"N/A"</formula>
    </cfRule>
    <cfRule type="cellIs" dxfId="5596" priority="5463" operator="equal">
      <formula>"NR"</formula>
    </cfRule>
  </conditionalFormatting>
  <conditionalFormatting sqref="T20">
    <cfRule type="cellIs" dxfId="5595" priority="5452" operator="equal">
      <formula>"none"</formula>
    </cfRule>
    <cfRule type="cellIs" dxfId="5594" priority="5453" operator="equal">
      <formula>"N/A"</formula>
    </cfRule>
    <cfRule type="cellIs" dxfId="5593" priority="5454" operator="equal">
      <formula>"NR"</formula>
    </cfRule>
  </conditionalFormatting>
  <conditionalFormatting sqref="U20">
    <cfRule type="cellIs" dxfId="5592" priority="5449" operator="equal">
      <formula>"none"</formula>
    </cfRule>
    <cfRule type="cellIs" dxfId="5591" priority="5450" operator="equal">
      <formula>"N/A"</formula>
    </cfRule>
    <cfRule type="cellIs" dxfId="5590" priority="5451" operator="equal">
      <formula>"NR"</formula>
    </cfRule>
  </conditionalFormatting>
  <conditionalFormatting sqref="V20">
    <cfRule type="cellIs" dxfId="5589" priority="5446" operator="equal">
      <formula>"none"</formula>
    </cfRule>
    <cfRule type="cellIs" dxfId="5588" priority="5447" operator="equal">
      <formula>"N/A"</formula>
    </cfRule>
    <cfRule type="cellIs" dxfId="5587" priority="5448" operator="equal">
      <formula>"NR"</formula>
    </cfRule>
  </conditionalFormatting>
  <conditionalFormatting sqref="AG20">
    <cfRule type="cellIs" dxfId="5586" priority="5443" operator="equal">
      <formula>"none"</formula>
    </cfRule>
    <cfRule type="cellIs" dxfId="5585" priority="5444" operator="equal">
      <formula>"N/A"</formula>
    </cfRule>
    <cfRule type="cellIs" dxfId="5584" priority="5445" operator="equal">
      <formula>"NR"</formula>
    </cfRule>
  </conditionalFormatting>
  <conditionalFormatting sqref="AH20">
    <cfRule type="cellIs" dxfId="5583" priority="5440" operator="equal">
      <formula>"none"</formula>
    </cfRule>
    <cfRule type="cellIs" dxfId="5582" priority="5441" operator="equal">
      <formula>"N/A"</formula>
    </cfRule>
    <cfRule type="cellIs" dxfId="5581" priority="5442" operator="equal">
      <formula>"NR"</formula>
    </cfRule>
  </conditionalFormatting>
  <conditionalFormatting sqref="AI20">
    <cfRule type="cellIs" dxfId="5580" priority="5437" operator="equal">
      <formula>"none"</formula>
    </cfRule>
    <cfRule type="cellIs" dxfId="5579" priority="5438" operator="equal">
      <formula>"N/A"</formula>
    </cfRule>
    <cfRule type="cellIs" dxfId="5578" priority="5439" operator="equal">
      <formula>"NR"</formula>
    </cfRule>
  </conditionalFormatting>
  <conditionalFormatting sqref="AJ20">
    <cfRule type="cellIs" dxfId="5577" priority="5434" operator="equal">
      <formula>"none"</formula>
    </cfRule>
    <cfRule type="cellIs" dxfId="5576" priority="5435" operator="equal">
      <formula>"N/A"</formula>
    </cfRule>
    <cfRule type="cellIs" dxfId="5575" priority="5436" operator="equal">
      <formula>"NR"</formula>
    </cfRule>
  </conditionalFormatting>
  <conditionalFormatting sqref="AL20">
    <cfRule type="cellIs" dxfId="5574" priority="5431" operator="equal">
      <formula>"none"</formula>
    </cfRule>
    <cfRule type="cellIs" dxfId="5573" priority="5432" operator="equal">
      <formula>"N/A"</formula>
    </cfRule>
    <cfRule type="cellIs" dxfId="5572" priority="5433" operator="equal">
      <formula>"NR"</formula>
    </cfRule>
  </conditionalFormatting>
  <conditionalFormatting sqref="AK20">
    <cfRule type="cellIs" dxfId="5571" priority="5428" operator="equal">
      <formula>"none"</formula>
    </cfRule>
    <cfRule type="cellIs" dxfId="5570" priority="5429" operator="equal">
      <formula>"N/A"</formula>
    </cfRule>
    <cfRule type="cellIs" dxfId="5569" priority="5430" operator="equal">
      <formula>"NR"</formula>
    </cfRule>
  </conditionalFormatting>
  <conditionalFormatting sqref="AP20">
    <cfRule type="cellIs" dxfId="5568" priority="5425" operator="equal">
      <formula>"none"</formula>
    </cfRule>
    <cfRule type="cellIs" dxfId="5567" priority="5426" operator="equal">
      <formula>"N/A"</formula>
    </cfRule>
    <cfRule type="cellIs" dxfId="5566" priority="5427" operator="equal">
      <formula>"NR"</formula>
    </cfRule>
  </conditionalFormatting>
  <conditionalFormatting sqref="AS21">
    <cfRule type="cellIs" dxfId="5565" priority="5422" operator="equal">
      <formula>"none"</formula>
    </cfRule>
    <cfRule type="cellIs" dxfId="5564" priority="5423" operator="equal">
      <formula>"N/A"</formula>
    </cfRule>
    <cfRule type="cellIs" dxfId="5563" priority="5424" operator="equal">
      <formula>"NR"</formula>
    </cfRule>
  </conditionalFormatting>
  <conditionalFormatting sqref="T21">
    <cfRule type="cellIs" dxfId="5562" priority="5413" operator="equal">
      <formula>"none"</formula>
    </cfRule>
    <cfRule type="cellIs" dxfId="5561" priority="5414" operator="equal">
      <formula>"N/A"</formula>
    </cfRule>
    <cfRule type="cellIs" dxfId="5560" priority="5415" operator="equal">
      <formula>"NR"</formula>
    </cfRule>
  </conditionalFormatting>
  <conditionalFormatting sqref="U21">
    <cfRule type="cellIs" dxfId="5559" priority="5410" operator="equal">
      <formula>"none"</formula>
    </cfRule>
    <cfRule type="cellIs" dxfId="5558" priority="5411" operator="equal">
      <formula>"N/A"</formula>
    </cfRule>
    <cfRule type="cellIs" dxfId="5557" priority="5412" operator="equal">
      <formula>"NR"</formula>
    </cfRule>
  </conditionalFormatting>
  <conditionalFormatting sqref="V21">
    <cfRule type="cellIs" dxfId="5556" priority="5407" operator="equal">
      <formula>"none"</formula>
    </cfRule>
    <cfRule type="cellIs" dxfId="5555" priority="5408" operator="equal">
      <formula>"N/A"</formula>
    </cfRule>
    <cfRule type="cellIs" dxfId="5554" priority="5409" operator="equal">
      <formula>"NR"</formula>
    </cfRule>
  </conditionalFormatting>
  <conditionalFormatting sqref="AG21">
    <cfRule type="cellIs" dxfId="5553" priority="5404" operator="equal">
      <formula>"none"</formula>
    </cfRule>
    <cfRule type="cellIs" dxfId="5552" priority="5405" operator="equal">
      <formula>"N/A"</formula>
    </cfRule>
    <cfRule type="cellIs" dxfId="5551" priority="5406" operator="equal">
      <formula>"NR"</formula>
    </cfRule>
  </conditionalFormatting>
  <conditionalFormatting sqref="AH21">
    <cfRule type="cellIs" dxfId="5550" priority="5401" operator="equal">
      <formula>"none"</formula>
    </cfRule>
    <cfRule type="cellIs" dxfId="5549" priority="5402" operator="equal">
      <formula>"N/A"</formula>
    </cfRule>
    <cfRule type="cellIs" dxfId="5548" priority="5403" operator="equal">
      <formula>"NR"</formula>
    </cfRule>
  </conditionalFormatting>
  <conditionalFormatting sqref="AI21">
    <cfRule type="cellIs" dxfId="5547" priority="5398" operator="equal">
      <formula>"none"</formula>
    </cfRule>
    <cfRule type="cellIs" dxfId="5546" priority="5399" operator="equal">
      <formula>"N/A"</formula>
    </cfRule>
    <cfRule type="cellIs" dxfId="5545" priority="5400" operator="equal">
      <formula>"NR"</formula>
    </cfRule>
  </conditionalFormatting>
  <conditionalFormatting sqref="AJ21">
    <cfRule type="cellIs" dxfId="5544" priority="5395" operator="equal">
      <formula>"none"</formula>
    </cfRule>
    <cfRule type="cellIs" dxfId="5543" priority="5396" operator="equal">
      <formula>"N/A"</formula>
    </cfRule>
    <cfRule type="cellIs" dxfId="5542" priority="5397" operator="equal">
      <formula>"NR"</formula>
    </cfRule>
  </conditionalFormatting>
  <conditionalFormatting sqref="AL21">
    <cfRule type="cellIs" dxfId="5541" priority="5392" operator="equal">
      <formula>"none"</formula>
    </cfRule>
    <cfRule type="cellIs" dxfId="5540" priority="5393" operator="equal">
      <formula>"N/A"</formula>
    </cfRule>
    <cfRule type="cellIs" dxfId="5539" priority="5394" operator="equal">
      <formula>"NR"</formula>
    </cfRule>
  </conditionalFormatting>
  <conditionalFormatting sqref="AK21">
    <cfRule type="cellIs" dxfId="5538" priority="5389" operator="equal">
      <formula>"none"</formula>
    </cfRule>
    <cfRule type="cellIs" dxfId="5537" priority="5390" operator="equal">
      <formula>"N/A"</formula>
    </cfRule>
    <cfRule type="cellIs" dxfId="5536" priority="5391" operator="equal">
      <formula>"NR"</formula>
    </cfRule>
  </conditionalFormatting>
  <conditionalFormatting sqref="AP21">
    <cfRule type="cellIs" dxfId="5535" priority="5386" operator="equal">
      <formula>"none"</formula>
    </cfRule>
    <cfRule type="cellIs" dxfId="5534" priority="5387" operator="equal">
      <formula>"N/A"</formula>
    </cfRule>
    <cfRule type="cellIs" dxfId="5533" priority="5388" operator="equal">
      <formula>"NR"</formula>
    </cfRule>
  </conditionalFormatting>
  <conditionalFormatting sqref="AS22">
    <cfRule type="cellIs" dxfId="5532" priority="5383" operator="equal">
      <formula>"none"</formula>
    </cfRule>
    <cfRule type="cellIs" dxfId="5531" priority="5384" operator="equal">
      <formula>"N/A"</formula>
    </cfRule>
    <cfRule type="cellIs" dxfId="5530" priority="5385" operator="equal">
      <formula>"NR"</formula>
    </cfRule>
  </conditionalFormatting>
  <conditionalFormatting sqref="T22">
    <cfRule type="cellIs" dxfId="5529" priority="5374" operator="equal">
      <formula>"none"</formula>
    </cfRule>
    <cfRule type="cellIs" dxfId="5528" priority="5375" operator="equal">
      <formula>"N/A"</formula>
    </cfRule>
    <cfRule type="cellIs" dxfId="5527" priority="5376" operator="equal">
      <formula>"NR"</formula>
    </cfRule>
  </conditionalFormatting>
  <conditionalFormatting sqref="U22">
    <cfRule type="cellIs" dxfId="5526" priority="5371" operator="equal">
      <formula>"none"</formula>
    </cfRule>
    <cfRule type="cellIs" dxfId="5525" priority="5372" operator="equal">
      <formula>"N/A"</formula>
    </cfRule>
    <cfRule type="cellIs" dxfId="5524" priority="5373" operator="equal">
      <formula>"NR"</formula>
    </cfRule>
  </conditionalFormatting>
  <conditionalFormatting sqref="V22">
    <cfRule type="cellIs" dxfId="5523" priority="5368" operator="equal">
      <formula>"none"</formula>
    </cfRule>
    <cfRule type="cellIs" dxfId="5522" priority="5369" operator="equal">
      <formula>"N/A"</formula>
    </cfRule>
    <cfRule type="cellIs" dxfId="5521" priority="5370" operator="equal">
      <formula>"NR"</formula>
    </cfRule>
  </conditionalFormatting>
  <conditionalFormatting sqref="AG22">
    <cfRule type="cellIs" dxfId="5520" priority="5365" operator="equal">
      <formula>"none"</formula>
    </cfRule>
    <cfRule type="cellIs" dxfId="5519" priority="5366" operator="equal">
      <formula>"N/A"</formula>
    </cfRule>
    <cfRule type="cellIs" dxfId="5518" priority="5367" operator="equal">
      <formula>"NR"</formula>
    </cfRule>
  </conditionalFormatting>
  <conditionalFormatting sqref="AH22">
    <cfRule type="cellIs" dxfId="5517" priority="5362" operator="equal">
      <formula>"none"</formula>
    </cfRule>
    <cfRule type="cellIs" dxfId="5516" priority="5363" operator="equal">
      <formula>"N/A"</formula>
    </cfRule>
    <cfRule type="cellIs" dxfId="5515" priority="5364" operator="equal">
      <formula>"NR"</formula>
    </cfRule>
  </conditionalFormatting>
  <conditionalFormatting sqref="AI22">
    <cfRule type="cellIs" dxfId="5514" priority="5359" operator="equal">
      <formula>"none"</formula>
    </cfRule>
    <cfRule type="cellIs" dxfId="5513" priority="5360" operator="equal">
      <formula>"N/A"</formula>
    </cfRule>
    <cfRule type="cellIs" dxfId="5512" priority="5361" operator="equal">
      <formula>"NR"</formula>
    </cfRule>
  </conditionalFormatting>
  <conditionalFormatting sqref="AJ22">
    <cfRule type="cellIs" dxfId="5511" priority="5356" operator="equal">
      <formula>"none"</formula>
    </cfRule>
    <cfRule type="cellIs" dxfId="5510" priority="5357" operator="equal">
      <formula>"N/A"</formula>
    </cfRule>
    <cfRule type="cellIs" dxfId="5509" priority="5358" operator="equal">
      <formula>"NR"</formula>
    </cfRule>
  </conditionalFormatting>
  <conditionalFormatting sqref="AL22">
    <cfRule type="cellIs" dxfId="5508" priority="5353" operator="equal">
      <formula>"none"</formula>
    </cfRule>
    <cfRule type="cellIs" dxfId="5507" priority="5354" operator="equal">
      <formula>"N/A"</formula>
    </cfRule>
    <cfRule type="cellIs" dxfId="5506" priority="5355" operator="equal">
      <formula>"NR"</formula>
    </cfRule>
  </conditionalFormatting>
  <conditionalFormatting sqref="AK22">
    <cfRule type="cellIs" dxfId="5505" priority="5350" operator="equal">
      <formula>"none"</formula>
    </cfRule>
    <cfRule type="cellIs" dxfId="5504" priority="5351" operator="equal">
      <formula>"N/A"</formula>
    </cfRule>
    <cfRule type="cellIs" dxfId="5503" priority="5352" operator="equal">
      <formula>"NR"</formula>
    </cfRule>
  </conditionalFormatting>
  <conditionalFormatting sqref="AP22">
    <cfRule type="cellIs" dxfId="5502" priority="5347" operator="equal">
      <formula>"none"</formula>
    </cfRule>
    <cfRule type="cellIs" dxfId="5501" priority="5348" operator="equal">
      <formula>"N/A"</formula>
    </cfRule>
    <cfRule type="cellIs" dxfId="5500" priority="5349" operator="equal">
      <formula>"NR"</formula>
    </cfRule>
  </conditionalFormatting>
  <conditionalFormatting sqref="AS23">
    <cfRule type="cellIs" dxfId="5499" priority="5344" operator="equal">
      <formula>"none"</formula>
    </cfRule>
    <cfRule type="cellIs" dxfId="5498" priority="5345" operator="equal">
      <formula>"N/A"</formula>
    </cfRule>
    <cfRule type="cellIs" dxfId="5497" priority="5346" operator="equal">
      <formula>"NR"</formula>
    </cfRule>
  </conditionalFormatting>
  <conditionalFormatting sqref="T23">
    <cfRule type="cellIs" dxfId="5496" priority="5335" operator="equal">
      <formula>"none"</formula>
    </cfRule>
    <cfRule type="cellIs" dxfId="5495" priority="5336" operator="equal">
      <formula>"N/A"</formula>
    </cfRule>
    <cfRule type="cellIs" dxfId="5494" priority="5337" operator="equal">
      <formula>"NR"</formula>
    </cfRule>
  </conditionalFormatting>
  <conditionalFormatting sqref="U23">
    <cfRule type="cellIs" dxfId="5493" priority="5332" operator="equal">
      <formula>"none"</formula>
    </cfRule>
    <cfRule type="cellIs" dxfId="5492" priority="5333" operator="equal">
      <formula>"N/A"</formula>
    </cfRule>
    <cfRule type="cellIs" dxfId="5491" priority="5334" operator="equal">
      <formula>"NR"</formula>
    </cfRule>
  </conditionalFormatting>
  <conditionalFormatting sqref="V23">
    <cfRule type="cellIs" dxfId="5490" priority="5329" operator="equal">
      <formula>"none"</formula>
    </cfRule>
    <cfRule type="cellIs" dxfId="5489" priority="5330" operator="equal">
      <formula>"N/A"</formula>
    </cfRule>
    <cfRule type="cellIs" dxfId="5488" priority="5331" operator="equal">
      <formula>"NR"</formula>
    </cfRule>
  </conditionalFormatting>
  <conditionalFormatting sqref="AG23">
    <cfRule type="cellIs" dxfId="5487" priority="5326" operator="equal">
      <formula>"none"</formula>
    </cfRule>
    <cfRule type="cellIs" dxfId="5486" priority="5327" operator="equal">
      <formula>"N/A"</formula>
    </cfRule>
    <cfRule type="cellIs" dxfId="5485" priority="5328" operator="equal">
      <formula>"NR"</formula>
    </cfRule>
  </conditionalFormatting>
  <conditionalFormatting sqref="AH23">
    <cfRule type="cellIs" dxfId="5484" priority="5323" operator="equal">
      <formula>"none"</formula>
    </cfRule>
    <cfRule type="cellIs" dxfId="5483" priority="5324" operator="equal">
      <formula>"N/A"</formula>
    </cfRule>
    <cfRule type="cellIs" dxfId="5482" priority="5325" operator="equal">
      <formula>"NR"</formula>
    </cfRule>
  </conditionalFormatting>
  <conditionalFormatting sqref="AI23">
    <cfRule type="cellIs" dxfId="5481" priority="5320" operator="equal">
      <formula>"none"</formula>
    </cfRule>
    <cfRule type="cellIs" dxfId="5480" priority="5321" operator="equal">
      <formula>"N/A"</formula>
    </cfRule>
    <cfRule type="cellIs" dxfId="5479" priority="5322" operator="equal">
      <formula>"NR"</formula>
    </cfRule>
  </conditionalFormatting>
  <conditionalFormatting sqref="AJ23">
    <cfRule type="cellIs" dxfId="5478" priority="5317" operator="equal">
      <formula>"none"</formula>
    </cfRule>
    <cfRule type="cellIs" dxfId="5477" priority="5318" operator="equal">
      <formula>"N/A"</formula>
    </cfRule>
    <cfRule type="cellIs" dxfId="5476" priority="5319" operator="equal">
      <formula>"NR"</formula>
    </cfRule>
  </conditionalFormatting>
  <conditionalFormatting sqref="AL23">
    <cfRule type="cellIs" dxfId="5475" priority="5314" operator="equal">
      <formula>"none"</formula>
    </cfRule>
    <cfRule type="cellIs" dxfId="5474" priority="5315" operator="equal">
      <formula>"N/A"</formula>
    </cfRule>
    <cfRule type="cellIs" dxfId="5473" priority="5316" operator="equal">
      <formula>"NR"</formula>
    </cfRule>
  </conditionalFormatting>
  <conditionalFormatting sqref="AK23">
    <cfRule type="cellIs" dxfId="5472" priority="5311" operator="equal">
      <formula>"none"</formula>
    </cfRule>
    <cfRule type="cellIs" dxfId="5471" priority="5312" operator="equal">
      <formula>"N/A"</formula>
    </cfRule>
    <cfRule type="cellIs" dxfId="5470" priority="5313" operator="equal">
      <formula>"NR"</formula>
    </cfRule>
  </conditionalFormatting>
  <conditionalFormatting sqref="AP23">
    <cfRule type="cellIs" dxfId="5469" priority="5308" operator="equal">
      <formula>"none"</formula>
    </cfRule>
    <cfRule type="cellIs" dxfId="5468" priority="5309" operator="equal">
      <formula>"N/A"</formula>
    </cfRule>
    <cfRule type="cellIs" dxfId="5467" priority="5310" operator="equal">
      <formula>"NR"</formula>
    </cfRule>
  </conditionalFormatting>
  <conditionalFormatting sqref="AT34">
    <cfRule type="cellIs" dxfId="5466" priority="4831" operator="equal">
      <formula>"none"</formula>
    </cfRule>
    <cfRule type="cellIs" dxfId="5465" priority="4832" operator="equal">
      <formula>"N/A"</formula>
    </cfRule>
    <cfRule type="cellIs" dxfId="5464" priority="4833" operator="equal">
      <formula>"NR"</formula>
    </cfRule>
  </conditionalFormatting>
  <conditionalFormatting sqref="AS24">
    <cfRule type="cellIs" dxfId="5463" priority="5305" operator="equal">
      <formula>"none"</formula>
    </cfRule>
    <cfRule type="cellIs" dxfId="5462" priority="5306" operator="equal">
      <formula>"N/A"</formula>
    </cfRule>
    <cfRule type="cellIs" dxfId="5461" priority="5307" operator="equal">
      <formula>"NR"</formula>
    </cfRule>
  </conditionalFormatting>
  <conditionalFormatting sqref="T24">
    <cfRule type="cellIs" dxfId="5460" priority="5296" operator="equal">
      <formula>"none"</formula>
    </cfRule>
    <cfRule type="cellIs" dxfId="5459" priority="5297" operator="equal">
      <formula>"N/A"</formula>
    </cfRule>
    <cfRule type="cellIs" dxfId="5458" priority="5298" operator="equal">
      <formula>"NR"</formula>
    </cfRule>
  </conditionalFormatting>
  <conditionalFormatting sqref="U24">
    <cfRule type="cellIs" dxfId="5457" priority="5293" operator="equal">
      <formula>"none"</formula>
    </cfRule>
    <cfRule type="cellIs" dxfId="5456" priority="5294" operator="equal">
      <formula>"N/A"</formula>
    </cfRule>
    <cfRule type="cellIs" dxfId="5455" priority="5295" operator="equal">
      <formula>"NR"</formula>
    </cfRule>
  </conditionalFormatting>
  <conditionalFormatting sqref="V24">
    <cfRule type="cellIs" dxfId="5454" priority="5290" operator="equal">
      <formula>"none"</formula>
    </cfRule>
    <cfRule type="cellIs" dxfId="5453" priority="5291" operator="equal">
      <formula>"N/A"</formula>
    </cfRule>
    <cfRule type="cellIs" dxfId="5452" priority="5292" operator="equal">
      <formula>"NR"</formula>
    </cfRule>
  </conditionalFormatting>
  <conditionalFormatting sqref="AG24">
    <cfRule type="cellIs" dxfId="5451" priority="5287" operator="equal">
      <formula>"none"</formula>
    </cfRule>
    <cfRule type="cellIs" dxfId="5450" priority="5288" operator="equal">
      <formula>"N/A"</formula>
    </cfRule>
    <cfRule type="cellIs" dxfId="5449" priority="5289" operator="equal">
      <formula>"NR"</formula>
    </cfRule>
  </conditionalFormatting>
  <conditionalFormatting sqref="AH24">
    <cfRule type="cellIs" dxfId="5448" priority="5284" operator="equal">
      <formula>"none"</formula>
    </cfRule>
    <cfRule type="cellIs" dxfId="5447" priority="5285" operator="equal">
      <formula>"N/A"</formula>
    </cfRule>
    <cfRule type="cellIs" dxfId="5446" priority="5286" operator="equal">
      <formula>"NR"</formula>
    </cfRule>
  </conditionalFormatting>
  <conditionalFormatting sqref="AI24">
    <cfRule type="cellIs" dxfId="5445" priority="5281" operator="equal">
      <formula>"none"</formula>
    </cfRule>
    <cfRule type="cellIs" dxfId="5444" priority="5282" operator="equal">
      <formula>"N/A"</formula>
    </cfRule>
    <cfRule type="cellIs" dxfId="5443" priority="5283" operator="equal">
      <formula>"NR"</formula>
    </cfRule>
  </conditionalFormatting>
  <conditionalFormatting sqref="AJ24">
    <cfRule type="cellIs" dxfId="5442" priority="5278" operator="equal">
      <formula>"none"</formula>
    </cfRule>
    <cfRule type="cellIs" dxfId="5441" priority="5279" operator="equal">
      <formula>"N/A"</formula>
    </cfRule>
    <cfRule type="cellIs" dxfId="5440" priority="5280" operator="equal">
      <formula>"NR"</formula>
    </cfRule>
  </conditionalFormatting>
  <conditionalFormatting sqref="AL24">
    <cfRule type="cellIs" dxfId="5439" priority="5275" operator="equal">
      <formula>"none"</formula>
    </cfRule>
    <cfRule type="cellIs" dxfId="5438" priority="5276" operator="equal">
      <formula>"N/A"</formula>
    </cfRule>
    <cfRule type="cellIs" dxfId="5437" priority="5277" operator="equal">
      <formula>"NR"</formula>
    </cfRule>
  </conditionalFormatting>
  <conditionalFormatting sqref="AK24">
    <cfRule type="cellIs" dxfId="5436" priority="5272" operator="equal">
      <formula>"none"</formula>
    </cfRule>
    <cfRule type="cellIs" dxfId="5435" priority="5273" operator="equal">
      <formula>"N/A"</formula>
    </cfRule>
    <cfRule type="cellIs" dxfId="5434" priority="5274" operator="equal">
      <formula>"NR"</formula>
    </cfRule>
  </conditionalFormatting>
  <conditionalFormatting sqref="AP24">
    <cfRule type="cellIs" dxfId="5433" priority="5269" operator="equal">
      <formula>"none"</formula>
    </cfRule>
    <cfRule type="cellIs" dxfId="5432" priority="5270" operator="equal">
      <formula>"N/A"</formula>
    </cfRule>
    <cfRule type="cellIs" dxfId="5431" priority="5271" operator="equal">
      <formula>"NR"</formula>
    </cfRule>
  </conditionalFormatting>
  <conditionalFormatting sqref="W34">
    <cfRule type="cellIs" dxfId="5430" priority="4828" operator="equal">
      <formula>"none"</formula>
    </cfRule>
    <cfRule type="cellIs" dxfId="5429" priority="4829" operator="equal">
      <formula>"N/A"</formula>
    </cfRule>
    <cfRule type="cellIs" dxfId="5428" priority="4830" operator="equal">
      <formula>"NR"</formula>
    </cfRule>
  </conditionalFormatting>
  <conditionalFormatting sqref="AS25">
    <cfRule type="cellIs" dxfId="5427" priority="5266" operator="equal">
      <formula>"none"</formula>
    </cfRule>
    <cfRule type="cellIs" dxfId="5426" priority="5267" operator="equal">
      <formula>"N/A"</formula>
    </cfRule>
    <cfRule type="cellIs" dxfId="5425" priority="5268" operator="equal">
      <formula>"NR"</formula>
    </cfRule>
  </conditionalFormatting>
  <conditionalFormatting sqref="T25">
    <cfRule type="cellIs" dxfId="5424" priority="5257" operator="equal">
      <formula>"none"</formula>
    </cfRule>
    <cfRule type="cellIs" dxfId="5423" priority="5258" operator="equal">
      <formula>"N/A"</formula>
    </cfRule>
    <cfRule type="cellIs" dxfId="5422" priority="5259" operator="equal">
      <formula>"NR"</formula>
    </cfRule>
  </conditionalFormatting>
  <conditionalFormatting sqref="U25">
    <cfRule type="cellIs" dxfId="5421" priority="5254" operator="equal">
      <formula>"none"</formula>
    </cfRule>
    <cfRule type="cellIs" dxfId="5420" priority="5255" operator="equal">
      <formula>"N/A"</formula>
    </cfRule>
    <cfRule type="cellIs" dxfId="5419" priority="5256" operator="equal">
      <formula>"NR"</formula>
    </cfRule>
  </conditionalFormatting>
  <conditionalFormatting sqref="V25">
    <cfRule type="cellIs" dxfId="5418" priority="5251" operator="equal">
      <formula>"none"</formula>
    </cfRule>
    <cfRule type="cellIs" dxfId="5417" priority="5252" operator="equal">
      <formula>"N/A"</formula>
    </cfRule>
    <cfRule type="cellIs" dxfId="5416" priority="5253" operator="equal">
      <formula>"NR"</formula>
    </cfRule>
  </conditionalFormatting>
  <conditionalFormatting sqref="AG25">
    <cfRule type="cellIs" dxfId="5415" priority="5248" operator="equal">
      <formula>"none"</formula>
    </cfRule>
    <cfRule type="cellIs" dxfId="5414" priority="5249" operator="equal">
      <formula>"N/A"</formula>
    </cfRule>
    <cfRule type="cellIs" dxfId="5413" priority="5250" operator="equal">
      <formula>"NR"</formula>
    </cfRule>
  </conditionalFormatting>
  <conditionalFormatting sqref="AH25">
    <cfRule type="cellIs" dxfId="5412" priority="5245" operator="equal">
      <formula>"none"</formula>
    </cfRule>
    <cfRule type="cellIs" dxfId="5411" priority="5246" operator="equal">
      <formula>"N/A"</formula>
    </cfRule>
    <cfRule type="cellIs" dxfId="5410" priority="5247" operator="equal">
      <formula>"NR"</formula>
    </cfRule>
  </conditionalFormatting>
  <conditionalFormatting sqref="AI25">
    <cfRule type="cellIs" dxfId="5409" priority="5242" operator="equal">
      <formula>"none"</formula>
    </cfRule>
    <cfRule type="cellIs" dxfId="5408" priority="5243" operator="equal">
      <formula>"N/A"</formula>
    </cfRule>
    <cfRule type="cellIs" dxfId="5407" priority="5244" operator="equal">
      <formula>"NR"</formula>
    </cfRule>
  </conditionalFormatting>
  <conditionalFormatting sqref="AJ25">
    <cfRule type="cellIs" dxfId="5406" priority="5239" operator="equal">
      <formula>"none"</formula>
    </cfRule>
    <cfRule type="cellIs" dxfId="5405" priority="5240" operator="equal">
      <formula>"N/A"</formula>
    </cfRule>
    <cfRule type="cellIs" dxfId="5404" priority="5241" operator="equal">
      <formula>"NR"</formula>
    </cfRule>
  </conditionalFormatting>
  <conditionalFormatting sqref="AL25">
    <cfRule type="cellIs" dxfId="5403" priority="5236" operator="equal">
      <formula>"none"</formula>
    </cfRule>
    <cfRule type="cellIs" dxfId="5402" priority="5237" operator="equal">
      <formula>"N/A"</formula>
    </cfRule>
    <cfRule type="cellIs" dxfId="5401" priority="5238" operator="equal">
      <formula>"NR"</formula>
    </cfRule>
  </conditionalFormatting>
  <conditionalFormatting sqref="AK25">
    <cfRule type="cellIs" dxfId="5400" priority="5233" operator="equal">
      <formula>"none"</formula>
    </cfRule>
    <cfRule type="cellIs" dxfId="5399" priority="5234" operator="equal">
      <formula>"N/A"</formula>
    </cfRule>
    <cfRule type="cellIs" dxfId="5398" priority="5235" operator="equal">
      <formula>"NR"</formula>
    </cfRule>
  </conditionalFormatting>
  <conditionalFormatting sqref="AP25">
    <cfRule type="cellIs" dxfId="5397" priority="5230" operator="equal">
      <formula>"none"</formula>
    </cfRule>
    <cfRule type="cellIs" dxfId="5396" priority="5231" operator="equal">
      <formula>"N/A"</formula>
    </cfRule>
    <cfRule type="cellIs" dxfId="5395" priority="5232" operator="equal">
      <formula>"NR"</formula>
    </cfRule>
  </conditionalFormatting>
  <conditionalFormatting sqref="AS26">
    <cfRule type="cellIs" dxfId="5394" priority="5227" operator="equal">
      <formula>"none"</formula>
    </cfRule>
    <cfRule type="cellIs" dxfId="5393" priority="5228" operator="equal">
      <formula>"N/A"</formula>
    </cfRule>
    <cfRule type="cellIs" dxfId="5392" priority="5229" operator="equal">
      <formula>"NR"</formula>
    </cfRule>
  </conditionalFormatting>
  <conditionalFormatting sqref="T26">
    <cfRule type="cellIs" dxfId="5391" priority="5218" operator="equal">
      <formula>"none"</formula>
    </cfRule>
    <cfRule type="cellIs" dxfId="5390" priority="5219" operator="equal">
      <formula>"N/A"</formula>
    </cfRule>
    <cfRule type="cellIs" dxfId="5389" priority="5220" operator="equal">
      <formula>"NR"</formula>
    </cfRule>
  </conditionalFormatting>
  <conditionalFormatting sqref="U26">
    <cfRule type="cellIs" dxfId="5388" priority="5215" operator="equal">
      <formula>"none"</formula>
    </cfRule>
    <cfRule type="cellIs" dxfId="5387" priority="5216" operator="equal">
      <formula>"N/A"</formula>
    </cfRule>
    <cfRule type="cellIs" dxfId="5386" priority="5217" operator="equal">
      <formula>"NR"</formula>
    </cfRule>
  </conditionalFormatting>
  <conditionalFormatting sqref="V26">
    <cfRule type="cellIs" dxfId="5385" priority="5212" operator="equal">
      <formula>"none"</formula>
    </cfRule>
    <cfRule type="cellIs" dxfId="5384" priority="5213" operator="equal">
      <formula>"N/A"</formula>
    </cfRule>
    <cfRule type="cellIs" dxfId="5383" priority="5214" operator="equal">
      <formula>"NR"</formula>
    </cfRule>
  </conditionalFormatting>
  <conditionalFormatting sqref="AG26">
    <cfRule type="cellIs" dxfId="5382" priority="5209" operator="equal">
      <formula>"none"</formula>
    </cfRule>
    <cfRule type="cellIs" dxfId="5381" priority="5210" operator="equal">
      <formula>"N/A"</formula>
    </cfRule>
    <cfRule type="cellIs" dxfId="5380" priority="5211" operator="equal">
      <formula>"NR"</formula>
    </cfRule>
  </conditionalFormatting>
  <conditionalFormatting sqref="AH26">
    <cfRule type="cellIs" dxfId="5379" priority="5206" operator="equal">
      <formula>"none"</formula>
    </cfRule>
    <cfRule type="cellIs" dxfId="5378" priority="5207" operator="equal">
      <formula>"N/A"</formula>
    </cfRule>
    <cfRule type="cellIs" dxfId="5377" priority="5208" operator="equal">
      <formula>"NR"</formula>
    </cfRule>
  </conditionalFormatting>
  <conditionalFormatting sqref="AI26">
    <cfRule type="cellIs" dxfId="5376" priority="5203" operator="equal">
      <formula>"none"</formula>
    </cfRule>
    <cfRule type="cellIs" dxfId="5375" priority="5204" operator="equal">
      <formula>"N/A"</formula>
    </cfRule>
    <cfRule type="cellIs" dxfId="5374" priority="5205" operator="equal">
      <formula>"NR"</formula>
    </cfRule>
  </conditionalFormatting>
  <conditionalFormatting sqref="AJ26">
    <cfRule type="cellIs" dxfId="5373" priority="5200" operator="equal">
      <formula>"none"</formula>
    </cfRule>
    <cfRule type="cellIs" dxfId="5372" priority="5201" operator="equal">
      <formula>"N/A"</formula>
    </cfRule>
    <cfRule type="cellIs" dxfId="5371" priority="5202" operator="equal">
      <formula>"NR"</formula>
    </cfRule>
  </conditionalFormatting>
  <conditionalFormatting sqref="AL26">
    <cfRule type="cellIs" dxfId="5370" priority="5197" operator="equal">
      <formula>"none"</formula>
    </cfRule>
    <cfRule type="cellIs" dxfId="5369" priority="5198" operator="equal">
      <formula>"N/A"</formula>
    </cfRule>
    <cfRule type="cellIs" dxfId="5368" priority="5199" operator="equal">
      <formula>"NR"</formula>
    </cfRule>
  </conditionalFormatting>
  <conditionalFormatting sqref="AK26">
    <cfRule type="cellIs" dxfId="5367" priority="5194" operator="equal">
      <formula>"none"</formula>
    </cfRule>
    <cfRule type="cellIs" dxfId="5366" priority="5195" operator="equal">
      <formula>"N/A"</formula>
    </cfRule>
    <cfRule type="cellIs" dxfId="5365" priority="5196" operator="equal">
      <formula>"NR"</formula>
    </cfRule>
  </conditionalFormatting>
  <conditionalFormatting sqref="AP26">
    <cfRule type="cellIs" dxfId="5364" priority="5191" operator="equal">
      <formula>"none"</formula>
    </cfRule>
    <cfRule type="cellIs" dxfId="5363" priority="5192" operator="equal">
      <formula>"N/A"</formula>
    </cfRule>
    <cfRule type="cellIs" dxfId="5362" priority="5193" operator="equal">
      <formula>"NR"</formula>
    </cfRule>
  </conditionalFormatting>
  <conditionalFormatting sqref="AS27">
    <cfRule type="cellIs" dxfId="5361" priority="5188" operator="equal">
      <formula>"none"</formula>
    </cfRule>
    <cfRule type="cellIs" dxfId="5360" priority="5189" operator="equal">
      <formula>"N/A"</formula>
    </cfRule>
    <cfRule type="cellIs" dxfId="5359" priority="5190" operator="equal">
      <formula>"NR"</formula>
    </cfRule>
  </conditionalFormatting>
  <conditionalFormatting sqref="T27">
    <cfRule type="cellIs" dxfId="5358" priority="5179" operator="equal">
      <formula>"none"</formula>
    </cfRule>
    <cfRule type="cellIs" dxfId="5357" priority="5180" operator="equal">
      <formula>"N/A"</formula>
    </cfRule>
    <cfRule type="cellIs" dxfId="5356" priority="5181" operator="equal">
      <formula>"NR"</formula>
    </cfRule>
  </conditionalFormatting>
  <conditionalFormatting sqref="U27">
    <cfRule type="cellIs" dxfId="5355" priority="5176" operator="equal">
      <formula>"none"</formula>
    </cfRule>
    <cfRule type="cellIs" dxfId="5354" priority="5177" operator="equal">
      <formula>"N/A"</formula>
    </cfRule>
    <cfRule type="cellIs" dxfId="5353" priority="5178" operator="equal">
      <formula>"NR"</formula>
    </cfRule>
  </conditionalFormatting>
  <conditionalFormatting sqref="V27">
    <cfRule type="cellIs" dxfId="5352" priority="5173" operator="equal">
      <formula>"none"</formula>
    </cfRule>
    <cfRule type="cellIs" dxfId="5351" priority="5174" operator="equal">
      <formula>"N/A"</formula>
    </cfRule>
    <cfRule type="cellIs" dxfId="5350" priority="5175" operator="equal">
      <formula>"NR"</formula>
    </cfRule>
  </conditionalFormatting>
  <conditionalFormatting sqref="AG27">
    <cfRule type="cellIs" dxfId="5349" priority="5170" operator="equal">
      <formula>"none"</formula>
    </cfRule>
    <cfRule type="cellIs" dxfId="5348" priority="5171" operator="equal">
      <formula>"N/A"</formula>
    </cfRule>
    <cfRule type="cellIs" dxfId="5347" priority="5172" operator="equal">
      <formula>"NR"</formula>
    </cfRule>
  </conditionalFormatting>
  <conditionalFormatting sqref="AH27">
    <cfRule type="cellIs" dxfId="5346" priority="5167" operator="equal">
      <formula>"none"</formula>
    </cfRule>
    <cfRule type="cellIs" dxfId="5345" priority="5168" operator="equal">
      <formula>"N/A"</formula>
    </cfRule>
    <cfRule type="cellIs" dxfId="5344" priority="5169" operator="equal">
      <formula>"NR"</formula>
    </cfRule>
  </conditionalFormatting>
  <conditionalFormatting sqref="AI27">
    <cfRule type="cellIs" dxfId="5343" priority="5164" operator="equal">
      <formula>"none"</formula>
    </cfRule>
    <cfRule type="cellIs" dxfId="5342" priority="5165" operator="equal">
      <formula>"N/A"</formula>
    </cfRule>
    <cfRule type="cellIs" dxfId="5341" priority="5166" operator="equal">
      <formula>"NR"</formula>
    </cfRule>
  </conditionalFormatting>
  <conditionalFormatting sqref="AJ27">
    <cfRule type="cellIs" dxfId="5340" priority="5161" operator="equal">
      <formula>"none"</formula>
    </cfRule>
    <cfRule type="cellIs" dxfId="5339" priority="5162" operator="equal">
      <formula>"N/A"</formula>
    </cfRule>
    <cfRule type="cellIs" dxfId="5338" priority="5163" operator="equal">
      <formula>"NR"</formula>
    </cfRule>
  </conditionalFormatting>
  <conditionalFormatting sqref="AL27">
    <cfRule type="cellIs" dxfId="5337" priority="5158" operator="equal">
      <formula>"none"</formula>
    </cfRule>
    <cfRule type="cellIs" dxfId="5336" priority="5159" operator="equal">
      <formula>"N/A"</formula>
    </cfRule>
    <cfRule type="cellIs" dxfId="5335" priority="5160" operator="equal">
      <formula>"NR"</formula>
    </cfRule>
  </conditionalFormatting>
  <conditionalFormatting sqref="AK27">
    <cfRule type="cellIs" dxfId="5334" priority="5155" operator="equal">
      <formula>"none"</formula>
    </cfRule>
    <cfRule type="cellIs" dxfId="5333" priority="5156" operator="equal">
      <formula>"N/A"</formula>
    </cfRule>
    <cfRule type="cellIs" dxfId="5332" priority="5157" operator="equal">
      <formula>"NR"</formula>
    </cfRule>
  </conditionalFormatting>
  <conditionalFormatting sqref="AP27">
    <cfRule type="cellIs" dxfId="5331" priority="5152" operator="equal">
      <formula>"none"</formula>
    </cfRule>
    <cfRule type="cellIs" dxfId="5330" priority="5153" operator="equal">
      <formula>"N/A"</formula>
    </cfRule>
    <cfRule type="cellIs" dxfId="5329" priority="5154" operator="equal">
      <formula>"NR"</formula>
    </cfRule>
  </conditionalFormatting>
  <conditionalFormatting sqref="AS28">
    <cfRule type="cellIs" dxfId="5328" priority="5149" operator="equal">
      <formula>"none"</formula>
    </cfRule>
    <cfRule type="cellIs" dxfId="5327" priority="5150" operator="equal">
      <formula>"N/A"</formula>
    </cfRule>
    <cfRule type="cellIs" dxfId="5326" priority="5151" operator="equal">
      <formula>"NR"</formula>
    </cfRule>
  </conditionalFormatting>
  <conditionalFormatting sqref="T28">
    <cfRule type="cellIs" dxfId="5325" priority="5140" operator="equal">
      <formula>"none"</formula>
    </cfRule>
    <cfRule type="cellIs" dxfId="5324" priority="5141" operator="equal">
      <formula>"N/A"</formula>
    </cfRule>
    <cfRule type="cellIs" dxfId="5323" priority="5142" operator="equal">
      <formula>"NR"</formula>
    </cfRule>
  </conditionalFormatting>
  <conditionalFormatting sqref="U28">
    <cfRule type="cellIs" dxfId="5322" priority="5137" operator="equal">
      <formula>"none"</formula>
    </cfRule>
    <cfRule type="cellIs" dxfId="5321" priority="5138" operator="equal">
      <formula>"N/A"</formula>
    </cfRule>
    <cfRule type="cellIs" dxfId="5320" priority="5139" operator="equal">
      <formula>"NR"</formula>
    </cfRule>
  </conditionalFormatting>
  <conditionalFormatting sqref="V28">
    <cfRule type="cellIs" dxfId="5319" priority="5134" operator="equal">
      <formula>"none"</formula>
    </cfRule>
    <cfRule type="cellIs" dxfId="5318" priority="5135" operator="equal">
      <formula>"N/A"</formula>
    </cfRule>
    <cfRule type="cellIs" dxfId="5317" priority="5136" operator="equal">
      <formula>"NR"</formula>
    </cfRule>
  </conditionalFormatting>
  <conditionalFormatting sqref="AG28">
    <cfRule type="cellIs" dxfId="5316" priority="5131" operator="equal">
      <formula>"none"</formula>
    </cfRule>
    <cfRule type="cellIs" dxfId="5315" priority="5132" operator="equal">
      <formula>"N/A"</formula>
    </cfRule>
    <cfRule type="cellIs" dxfId="5314" priority="5133" operator="equal">
      <formula>"NR"</formula>
    </cfRule>
  </conditionalFormatting>
  <conditionalFormatting sqref="AH28">
    <cfRule type="cellIs" dxfId="5313" priority="5128" operator="equal">
      <formula>"none"</formula>
    </cfRule>
    <cfRule type="cellIs" dxfId="5312" priority="5129" operator="equal">
      <formula>"N/A"</formula>
    </cfRule>
    <cfRule type="cellIs" dxfId="5311" priority="5130" operator="equal">
      <formula>"NR"</formula>
    </cfRule>
  </conditionalFormatting>
  <conditionalFormatting sqref="AI28">
    <cfRule type="cellIs" dxfId="5310" priority="5125" operator="equal">
      <formula>"none"</formula>
    </cfRule>
    <cfRule type="cellIs" dxfId="5309" priority="5126" operator="equal">
      <formula>"N/A"</formula>
    </cfRule>
    <cfRule type="cellIs" dxfId="5308" priority="5127" operator="equal">
      <formula>"NR"</formula>
    </cfRule>
  </conditionalFormatting>
  <conditionalFormatting sqref="AJ28">
    <cfRule type="cellIs" dxfId="5307" priority="5122" operator="equal">
      <formula>"none"</formula>
    </cfRule>
    <cfRule type="cellIs" dxfId="5306" priority="5123" operator="equal">
      <formula>"N/A"</formula>
    </cfRule>
    <cfRule type="cellIs" dxfId="5305" priority="5124" operator="equal">
      <formula>"NR"</formula>
    </cfRule>
  </conditionalFormatting>
  <conditionalFormatting sqref="AL28">
    <cfRule type="cellIs" dxfId="5304" priority="5119" operator="equal">
      <formula>"none"</formula>
    </cfRule>
    <cfRule type="cellIs" dxfId="5303" priority="5120" operator="equal">
      <formula>"N/A"</formula>
    </cfRule>
    <cfRule type="cellIs" dxfId="5302" priority="5121" operator="equal">
      <formula>"NR"</formula>
    </cfRule>
  </conditionalFormatting>
  <conditionalFormatting sqref="AK28">
    <cfRule type="cellIs" dxfId="5301" priority="5116" operator="equal">
      <formula>"none"</formula>
    </cfRule>
    <cfRule type="cellIs" dxfId="5300" priority="5117" operator="equal">
      <formula>"N/A"</formula>
    </cfRule>
    <cfRule type="cellIs" dxfId="5299" priority="5118" operator="equal">
      <formula>"NR"</formula>
    </cfRule>
  </conditionalFormatting>
  <conditionalFormatting sqref="AP28">
    <cfRule type="cellIs" dxfId="5298" priority="5113" operator="equal">
      <formula>"none"</formula>
    </cfRule>
    <cfRule type="cellIs" dxfId="5297" priority="5114" operator="equal">
      <formula>"N/A"</formula>
    </cfRule>
    <cfRule type="cellIs" dxfId="5296" priority="5115" operator="equal">
      <formula>"NR"</formula>
    </cfRule>
  </conditionalFormatting>
  <conditionalFormatting sqref="AS29">
    <cfRule type="cellIs" dxfId="5295" priority="5110" operator="equal">
      <formula>"none"</formula>
    </cfRule>
    <cfRule type="cellIs" dxfId="5294" priority="5111" operator="equal">
      <formula>"N/A"</formula>
    </cfRule>
    <cfRule type="cellIs" dxfId="5293" priority="5112" operator="equal">
      <formula>"NR"</formula>
    </cfRule>
  </conditionalFormatting>
  <conditionalFormatting sqref="T29">
    <cfRule type="cellIs" dxfId="5292" priority="5101" operator="equal">
      <formula>"none"</formula>
    </cfRule>
    <cfRule type="cellIs" dxfId="5291" priority="5102" operator="equal">
      <formula>"N/A"</formula>
    </cfRule>
    <cfRule type="cellIs" dxfId="5290" priority="5103" operator="equal">
      <formula>"NR"</formula>
    </cfRule>
  </conditionalFormatting>
  <conditionalFormatting sqref="U29">
    <cfRule type="cellIs" dxfId="5289" priority="5098" operator="equal">
      <formula>"none"</formula>
    </cfRule>
    <cfRule type="cellIs" dxfId="5288" priority="5099" operator="equal">
      <formula>"N/A"</formula>
    </cfRule>
    <cfRule type="cellIs" dxfId="5287" priority="5100" operator="equal">
      <formula>"NR"</formula>
    </cfRule>
  </conditionalFormatting>
  <conditionalFormatting sqref="V29">
    <cfRule type="cellIs" dxfId="5286" priority="5095" operator="equal">
      <formula>"none"</formula>
    </cfRule>
    <cfRule type="cellIs" dxfId="5285" priority="5096" operator="equal">
      <formula>"N/A"</formula>
    </cfRule>
    <cfRule type="cellIs" dxfId="5284" priority="5097" operator="equal">
      <formula>"NR"</formula>
    </cfRule>
  </conditionalFormatting>
  <conditionalFormatting sqref="AG29">
    <cfRule type="cellIs" dxfId="5283" priority="5092" operator="equal">
      <formula>"none"</formula>
    </cfRule>
    <cfRule type="cellIs" dxfId="5282" priority="5093" operator="equal">
      <formula>"N/A"</formula>
    </cfRule>
    <cfRule type="cellIs" dxfId="5281" priority="5094" operator="equal">
      <formula>"NR"</formula>
    </cfRule>
  </conditionalFormatting>
  <conditionalFormatting sqref="AH29">
    <cfRule type="cellIs" dxfId="5280" priority="5089" operator="equal">
      <formula>"none"</formula>
    </cfRule>
    <cfRule type="cellIs" dxfId="5279" priority="5090" operator="equal">
      <formula>"N/A"</formula>
    </cfRule>
    <cfRule type="cellIs" dxfId="5278" priority="5091" operator="equal">
      <formula>"NR"</formula>
    </cfRule>
  </conditionalFormatting>
  <conditionalFormatting sqref="AI29">
    <cfRule type="cellIs" dxfId="5277" priority="5086" operator="equal">
      <formula>"none"</formula>
    </cfRule>
    <cfRule type="cellIs" dxfId="5276" priority="5087" operator="equal">
      <formula>"N/A"</formula>
    </cfRule>
    <cfRule type="cellIs" dxfId="5275" priority="5088" operator="equal">
      <formula>"NR"</formula>
    </cfRule>
  </conditionalFormatting>
  <conditionalFormatting sqref="AJ29">
    <cfRule type="cellIs" dxfId="5274" priority="5083" operator="equal">
      <formula>"none"</formula>
    </cfRule>
    <cfRule type="cellIs" dxfId="5273" priority="5084" operator="equal">
      <formula>"N/A"</formula>
    </cfRule>
    <cfRule type="cellIs" dxfId="5272" priority="5085" operator="equal">
      <formula>"NR"</formula>
    </cfRule>
  </conditionalFormatting>
  <conditionalFormatting sqref="AL29">
    <cfRule type="cellIs" dxfId="5271" priority="5080" operator="equal">
      <formula>"none"</formula>
    </cfRule>
    <cfRule type="cellIs" dxfId="5270" priority="5081" operator="equal">
      <formula>"N/A"</formula>
    </cfRule>
    <cfRule type="cellIs" dxfId="5269" priority="5082" operator="equal">
      <formula>"NR"</formula>
    </cfRule>
  </conditionalFormatting>
  <conditionalFormatting sqref="AK29">
    <cfRule type="cellIs" dxfId="5268" priority="5077" operator="equal">
      <formula>"none"</formula>
    </cfRule>
    <cfRule type="cellIs" dxfId="5267" priority="5078" operator="equal">
      <formula>"N/A"</formula>
    </cfRule>
    <cfRule type="cellIs" dxfId="5266" priority="5079" operator="equal">
      <formula>"NR"</formula>
    </cfRule>
  </conditionalFormatting>
  <conditionalFormatting sqref="AP29">
    <cfRule type="cellIs" dxfId="5265" priority="5074" operator="equal">
      <formula>"none"</formula>
    </cfRule>
    <cfRule type="cellIs" dxfId="5264" priority="5075" operator="equal">
      <formula>"N/A"</formula>
    </cfRule>
    <cfRule type="cellIs" dxfId="5263" priority="5076" operator="equal">
      <formula>"NR"</formula>
    </cfRule>
  </conditionalFormatting>
  <conditionalFormatting sqref="L29">
    <cfRule type="cellIs" dxfId="5262" priority="5071" operator="equal">
      <formula>"none"</formula>
    </cfRule>
    <cfRule type="cellIs" dxfId="5261" priority="5072" operator="equal">
      <formula>"N/A"</formula>
    </cfRule>
    <cfRule type="cellIs" dxfId="5260" priority="5073" operator="equal">
      <formula>"NR"</formula>
    </cfRule>
  </conditionalFormatting>
  <conditionalFormatting sqref="AS30">
    <cfRule type="cellIs" dxfId="5259" priority="5068" operator="equal">
      <formula>"none"</formula>
    </cfRule>
    <cfRule type="cellIs" dxfId="5258" priority="5069" operator="equal">
      <formula>"N/A"</formula>
    </cfRule>
    <cfRule type="cellIs" dxfId="5257" priority="5070" operator="equal">
      <formula>"NR"</formula>
    </cfRule>
  </conditionalFormatting>
  <conditionalFormatting sqref="T30">
    <cfRule type="cellIs" dxfId="5256" priority="5059" operator="equal">
      <formula>"none"</formula>
    </cfRule>
    <cfRule type="cellIs" dxfId="5255" priority="5060" operator="equal">
      <formula>"N/A"</formula>
    </cfRule>
    <cfRule type="cellIs" dxfId="5254" priority="5061" operator="equal">
      <formula>"NR"</formula>
    </cfRule>
  </conditionalFormatting>
  <conditionalFormatting sqref="U30">
    <cfRule type="cellIs" dxfId="5253" priority="5056" operator="equal">
      <formula>"none"</formula>
    </cfRule>
    <cfRule type="cellIs" dxfId="5252" priority="5057" operator="equal">
      <formula>"N/A"</formula>
    </cfRule>
    <cfRule type="cellIs" dxfId="5251" priority="5058" operator="equal">
      <formula>"NR"</formula>
    </cfRule>
  </conditionalFormatting>
  <conditionalFormatting sqref="V30">
    <cfRule type="cellIs" dxfId="5250" priority="5053" operator="equal">
      <formula>"none"</formula>
    </cfRule>
    <cfRule type="cellIs" dxfId="5249" priority="5054" operator="equal">
      <formula>"N/A"</formula>
    </cfRule>
    <cfRule type="cellIs" dxfId="5248" priority="5055" operator="equal">
      <formula>"NR"</formula>
    </cfRule>
  </conditionalFormatting>
  <conditionalFormatting sqref="AG30">
    <cfRule type="cellIs" dxfId="5247" priority="5050" operator="equal">
      <formula>"none"</formula>
    </cfRule>
    <cfRule type="cellIs" dxfId="5246" priority="5051" operator="equal">
      <formula>"N/A"</formula>
    </cfRule>
    <cfRule type="cellIs" dxfId="5245" priority="5052" operator="equal">
      <formula>"NR"</formula>
    </cfRule>
  </conditionalFormatting>
  <conditionalFormatting sqref="AH30">
    <cfRule type="cellIs" dxfId="5244" priority="5047" operator="equal">
      <formula>"none"</formula>
    </cfRule>
    <cfRule type="cellIs" dxfId="5243" priority="5048" operator="equal">
      <formula>"N/A"</formula>
    </cfRule>
    <cfRule type="cellIs" dxfId="5242" priority="5049" operator="equal">
      <formula>"NR"</formula>
    </cfRule>
  </conditionalFormatting>
  <conditionalFormatting sqref="AI30">
    <cfRule type="cellIs" dxfId="5241" priority="5044" operator="equal">
      <formula>"none"</formula>
    </cfRule>
    <cfRule type="cellIs" dxfId="5240" priority="5045" operator="equal">
      <formula>"N/A"</formula>
    </cfRule>
    <cfRule type="cellIs" dxfId="5239" priority="5046" operator="equal">
      <formula>"NR"</formula>
    </cfRule>
  </conditionalFormatting>
  <conditionalFormatting sqref="AJ30">
    <cfRule type="cellIs" dxfId="5238" priority="5041" operator="equal">
      <formula>"none"</formula>
    </cfRule>
    <cfRule type="cellIs" dxfId="5237" priority="5042" operator="equal">
      <formula>"N/A"</formula>
    </cfRule>
    <cfRule type="cellIs" dxfId="5236" priority="5043" operator="equal">
      <formula>"NR"</formula>
    </cfRule>
  </conditionalFormatting>
  <conditionalFormatting sqref="AL30">
    <cfRule type="cellIs" dxfId="5235" priority="5038" operator="equal">
      <formula>"none"</formula>
    </cfRule>
    <cfRule type="cellIs" dxfId="5234" priority="5039" operator="equal">
      <formula>"N/A"</formula>
    </cfRule>
    <cfRule type="cellIs" dxfId="5233" priority="5040" operator="equal">
      <formula>"NR"</formula>
    </cfRule>
  </conditionalFormatting>
  <conditionalFormatting sqref="AK30">
    <cfRule type="cellIs" dxfId="5232" priority="5035" operator="equal">
      <formula>"none"</formula>
    </cfRule>
    <cfRule type="cellIs" dxfId="5231" priority="5036" operator="equal">
      <formula>"N/A"</formula>
    </cfRule>
    <cfRule type="cellIs" dxfId="5230" priority="5037" operator="equal">
      <formula>"NR"</formula>
    </cfRule>
  </conditionalFormatting>
  <conditionalFormatting sqref="AP30">
    <cfRule type="cellIs" dxfId="5229" priority="5032" operator="equal">
      <formula>"none"</formula>
    </cfRule>
    <cfRule type="cellIs" dxfId="5228" priority="5033" operator="equal">
      <formula>"N/A"</formula>
    </cfRule>
    <cfRule type="cellIs" dxfId="5227" priority="5034" operator="equal">
      <formula>"NR"</formula>
    </cfRule>
  </conditionalFormatting>
  <conditionalFormatting sqref="L30">
    <cfRule type="cellIs" dxfId="5226" priority="5029" operator="equal">
      <formula>"none"</formula>
    </cfRule>
    <cfRule type="cellIs" dxfId="5225" priority="5030" operator="equal">
      <formula>"N/A"</formula>
    </cfRule>
    <cfRule type="cellIs" dxfId="5224" priority="5031" operator="equal">
      <formula>"NR"</formula>
    </cfRule>
  </conditionalFormatting>
  <conditionalFormatting sqref="AT30">
    <cfRule type="cellIs" dxfId="5223" priority="5026" operator="equal">
      <formula>"none"</formula>
    </cfRule>
    <cfRule type="cellIs" dxfId="5222" priority="5027" operator="equal">
      <formula>"N/A"</formula>
    </cfRule>
    <cfRule type="cellIs" dxfId="5221" priority="5028" operator="equal">
      <formula>"NR"</formula>
    </cfRule>
  </conditionalFormatting>
  <conditionalFormatting sqref="AT29">
    <cfRule type="cellIs" dxfId="5220" priority="5023" operator="equal">
      <formula>"none"</formula>
    </cfRule>
    <cfRule type="cellIs" dxfId="5219" priority="5024" operator="equal">
      <formula>"N/A"</formula>
    </cfRule>
    <cfRule type="cellIs" dxfId="5218" priority="5025" operator="equal">
      <formula>"NR"</formula>
    </cfRule>
  </conditionalFormatting>
  <conditionalFormatting sqref="AS31">
    <cfRule type="cellIs" dxfId="5217" priority="5020" operator="equal">
      <formula>"none"</formula>
    </cfRule>
    <cfRule type="cellIs" dxfId="5216" priority="5021" operator="equal">
      <formula>"N/A"</formula>
    </cfRule>
    <cfRule type="cellIs" dxfId="5215" priority="5022" operator="equal">
      <formula>"NR"</formula>
    </cfRule>
  </conditionalFormatting>
  <conditionalFormatting sqref="T31">
    <cfRule type="cellIs" dxfId="5214" priority="5011" operator="equal">
      <formula>"none"</formula>
    </cfRule>
    <cfRule type="cellIs" dxfId="5213" priority="5012" operator="equal">
      <formula>"N/A"</formula>
    </cfRule>
    <cfRule type="cellIs" dxfId="5212" priority="5013" operator="equal">
      <formula>"NR"</formula>
    </cfRule>
  </conditionalFormatting>
  <conditionalFormatting sqref="U31">
    <cfRule type="cellIs" dxfId="5211" priority="5008" operator="equal">
      <formula>"none"</formula>
    </cfRule>
    <cfRule type="cellIs" dxfId="5210" priority="5009" operator="equal">
      <formula>"N/A"</formula>
    </cfRule>
    <cfRule type="cellIs" dxfId="5209" priority="5010" operator="equal">
      <formula>"NR"</formula>
    </cfRule>
  </conditionalFormatting>
  <conditionalFormatting sqref="V31">
    <cfRule type="cellIs" dxfId="5208" priority="5005" operator="equal">
      <formula>"none"</formula>
    </cfRule>
    <cfRule type="cellIs" dxfId="5207" priority="5006" operator="equal">
      <formula>"N/A"</formula>
    </cfRule>
    <cfRule type="cellIs" dxfId="5206" priority="5007" operator="equal">
      <formula>"NR"</formula>
    </cfRule>
  </conditionalFormatting>
  <conditionalFormatting sqref="AG31">
    <cfRule type="cellIs" dxfId="5205" priority="5002" operator="equal">
      <formula>"none"</formula>
    </cfRule>
    <cfRule type="cellIs" dxfId="5204" priority="5003" operator="equal">
      <formula>"N/A"</formula>
    </cfRule>
    <cfRule type="cellIs" dxfId="5203" priority="5004" operator="equal">
      <formula>"NR"</formula>
    </cfRule>
  </conditionalFormatting>
  <conditionalFormatting sqref="AH31">
    <cfRule type="cellIs" dxfId="5202" priority="4999" operator="equal">
      <formula>"none"</formula>
    </cfRule>
    <cfRule type="cellIs" dxfId="5201" priority="5000" operator="equal">
      <formula>"N/A"</formula>
    </cfRule>
    <cfRule type="cellIs" dxfId="5200" priority="5001" operator="equal">
      <formula>"NR"</formula>
    </cfRule>
  </conditionalFormatting>
  <conditionalFormatting sqref="AI31">
    <cfRule type="cellIs" dxfId="5199" priority="4996" operator="equal">
      <formula>"none"</formula>
    </cfRule>
    <cfRule type="cellIs" dxfId="5198" priority="4997" operator="equal">
      <formula>"N/A"</formula>
    </cfRule>
    <cfRule type="cellIs" dxfId="5197" priority="4998" operator="equal">
      <formula>"NR"</formula>
    </cfRule>
  </conditionalFormatting>
  <conditionalFormatting sqref="AJ31">
    <cfRule type="cellIs" dxfId="5196" priority="4993" operator="equal">
      <formula>"none"</formula>
    </cfRule>
    <cfRule type="cellIs" dxfId="5195" priority="4994" operator="equal">
      <formula>"N/A"</formula>
    </cfRule>
    <cfRule type="cellIs" dxfId="5194" priority="4995" operator="equal">
      <formula>"NR"</formula>
    </cfRule>
  </conditionalFormatting>
  <conditionalFormatting sqref="AL31">
    <cfRule type="cellIs" dxfId="5193" priority="4990" operator="equal">
      <formula>"none"</formula>
    </cfRule>
    <cfRule type="cellIs" dxfId="5192" priority="4991" operator="equal">
      <formula>"N/A"</formula>
    </cfRule>
    <cfRule type="cellIs" dxfId="5191" priority="4992" operator="equal">
      <formula>"NR"</formula>
    </cfRule>
  </conditionalFormatting>
  <conditionalFormatting sqref="AK31">
    <cfRule type="cellIs" dxfId="5190" priority="4987" operator="equal">
      <formula>"none"</formula>
    </cfRule>
    <cfRule type="cellIs" dxfId="5189" priority="4988" operator="equal">
      <formula>"N/A"</formula>
    </cfRule>
    <cfRule type="cellIs" dxfId="5188" priority="4989" operator="equal">
      <formula>"NR"</formula>
    </cfRule>
  </conditionalFormatting>
  <conditionalFormatting sqref="AP31">
    <cfRule type="cellIs" dxfId="5187" priority="4984" operator="equal">
      <formula>"none"</formula>
    </cfRule>
    <cfRule type="cellIs" dxfId="5186" priority="4985" operator="equal">
      <formula>"N/A"</formula>
    </cfRule>
    <cfRule type="cellIs" dxfId="5185" priority="4986" operator="equal">
      <formula>"NR"</formula>
    </cfRule>
  </conditionalFormatting>
  <conditionalFormatting sqref="L31">
    <cfRule type="cellIs" dxfId="5184" priority="4981" operator="equal">
      <formula>"none"</formula>
    </cfRule>
    <cfRule type="cellIs" dxfId="5183" priority="4982" operator="equal">
      <formula>"N/A"</formula>
    </cfRule>
    <cfRule type="cellIs" dxfId="5182" priority="4983" operator="equal">
      <formula>"NR"</formula>
    </cfRule>
  </conditionalFormatting>
  <conditionalFormatting sqref="AT31">
    <cfRule type="cellIs" dxfId="5181" priority="4978" operator="equal">
      <formula>"none"</formula>
    </cfRule>
    <cfRule type="cellIs" dxfId="5180" priority="4979" operator="equal">
      <formula>"N/A"</formula>
    </cfRule>
    <cfRule type="cellIs" dxfId="5179" priority="4980" operator="equal">
      <formula>"NR"</formula>
    </cfRule>
  </conditionalFormatting>
  <conditionalFormatting sqref="AS32">
    <cfRule type="cellIs" dxfId="5178" priority="4975" operator="equal">
      <formula>"none"</formula>
    </cfRule>
    <cfRule type="cellIs" dxfId="5177" priority="4976" operator="equal">
      <formula>"N/A"</formula>
    </cfRule>
    <cfRule type="cellIs" dxfId="5176" priority="4977" operator="equal">
      <formula>"NR"</formula>
    </cfRule>
  </conditionalFormatting>
  <conditionalFormatting sqref="T32">
    <cfRule type="cellIs" dxfId="5175" priority="4966" operator="equal">
      <formula>"none"</formula>
    </cfRule>
    <cfRule type="cellIs" dxfId="5174" priority="4967" operator="equal">
      <formula>"N/A"</formula>
    </cfRule>
    <cfRule type="cellIs" dxfId="5173" priority="4968" operator="equal">
      <formula>"NR"</formula>
    </cfRule>
  </conditionalFormatting>
  <conditionalFormatting sqref="U32">
    <cfRule type="cellIs" dxfId="5172" priority="4963" operator="equal">
      <formula>"none"</formula>
    </cfRule>
    <cfRule type="cellIs" dxfId="5171" priority="4964" operator="equal">
      <formula>"N/A"</formula>
    </cfRule>
    <cfRule type="cellIs" dxfId="5170" priority="4965" operator="equal">
      <formula>"NR"</formula>
    </cfRule>
  </conditionalFormatting>
  <conditionalFormatting sqref="V32">
    <cfRule type="cellIs" dxfId="5169" priority="4960" operator="equal">
      <formula>"none"</formula>
    </cfRule>
    <cfRule type="cellIs" dxfId="5168" priority="4961" operator="equal">
      <formula>"N/A"</formula>
    </cfRule>
    <cfRule type="cellIs" dxfId="5167" priority="4962" operator="equal">
      <formula>"NR"</formula>
    </cfRule>
  </conditionalFormatting>
  <conditionalFormatting sqref="AG32">
    <cfRule type="cellIs" dxfId="5166" priority="4957" operator="equal">
      <formula>"none"</formula>
    </cfRule>
    <cfRule type="cellIs" dxfId="5165" priority="4958" operator="equal">
      <formula>"N/A"</formula>
    </cfRule>
    <cfRule type="cellIs" dxfId="5164" priority="4959" operator="equal">
      <formula>"NR"</formula>
    </cfRule>
  </conditionalFormatting>
  <conditionalFormatting sqref="AH32">
    <cfRule type="cellIs" dxfId="5163" priority="4954" operator="equal">
      <formula>"none"</formula>
    </cfRule>
    <cfRule type="cellIs" dxfId="5162" priority="4955" operator="equal">
      <formula>"N/A"</formula>
    </cfRule>
    <cfRule type="cellIs" dxfId="5161" priority="4956" operator="equal">
      <formula>"NR"</formula>
    </cfRule>
  </conditionalFormatting>
  <conditionalFormatting sqref="AI32">
    <cfRule type="cellIs" dxfId="5160" priority="4951" operator="equal">
      <formula>"none"</formula>
    </cfRule>
    <cfRule type="cellIs" dxfId="5159" priority="4952" operator="equal">
      <formula>"N/A"</formula>
    </cfRule>
    <cfRule type="cellIs" dxfId="5158" priority="4953" operator="equal">
      <formula>"NR"</formula>
    </cfRule>
  </conditionalFormatting>
  <conditionalFormatting sqref="AJ32">
    <cfRule type="cellIs" dxfId="5157" priority="4948" operator="equal">
      <formula>"none"</formula>
    </cfRule>
    <cfRule type="cellIs" dxfId="5156" priority="4949" operator="equal">
      <formula>"N/A"</formula>
    </cfRule>
    <cfRule type="cellIs" dxfId="5155" priority="4950" operator="equal">
      <formula>"NR"</formula>
    </cfRule>
  </conditionalFormatting>
  <conditionalFormatting sqref="AL32">
    <cfRule type="cellIs" dxfId="5154" priority="4945" operator="equal">
      <formula>"none"</formula>
    </cfRule>
    <cfRule type="cellIs" dxfId="5153" priority="4946" operator="equal">
      <formula>"N/A"</formula>
    </cfRule>
    <cfRule type="cellIs" dxfId="5152" priority="4947" operator="equal">
      <formula>"NR"</formula>
    </cfRule>
  </conditionalFormatting>
  <conditionalFormatting sqref="AK32">
    <cfRule type="cellIs" dxfId="5151" priority="4942" operator="equal">
      <formula>"none"</formula>
    </cfRule>
    <cfRule type="cellIs" dxfId="5150" priority="4943" operator="equal">
      <formula>"N/A"</formula>
    </cfRule>
    <cfRule type="cellIs" dxfId="5149" priority="4944" operator="equal">
      <formula>"NR"</formula>
    </cfRule>
  </conditionalFormatting>
  <conditionalFormatting sqref="AP32">
    <cfRule type="cellIs" dxfId="5148" priority="4939" operator="equal">
      <formula>"none"</formula>
    </cfRule>
    <cfRule type="cellIs" dxfId="5147" priority="4940" operator="equal">
      <formula>"N/A"</formula>
    </cfRule>
    <cfRule type="cellIs" dxfId="5146" priority="4941" operator="equal">
      <formula>"NR"</formula>
    </cfRule>
  </conditionalFormatting>
  <conditionalFormatting sqref="L32">
    <cfRule type="cellIs" dxfId="5145" priority="4936" operator="equal">
      <formula>"none"</formula>
    </cfRule>
    <cfRule type="cellIs" dxfId="5144" priority="4937" operator="equal">
      <formula>"N/A"</formula>
    </cfRule>
    <cfRule type="cellIs" dxfId="5143" priority="4938" operator="equal">
      <formula>"NR"</formula>
    </cfRule>
  </conditionalFormatting>
  <conditionalFormatting sqref="AT32">
    <cfRule type="cellIs" dxfId="5142" priority="4933" operator="equal">
      <formula>"none"</formula>
    </cfRule>
    <cfRule type="cellIs" dxfId="5141" priority="4934" operator="equal">
      <formula>"N/A"</formula>
    </cfRule>
    <cfRule type="cellIs" dxfId="5140" priority="4935" operator="equal">
      <formula>"NR"</formula>
    </cfRule>
  </conditionalFormatting>
  <conditionalFormatting sqref="W30">
    <cfRule type="cellIs" dxfId="5139" priority="4930" operator="equal">
      <formula>"none"</formula>
    </cfRule>
    <cfRule type="cellIs" dxfId="5138" priority="4931" operator="equal">
      <formula>"N/A"</formula>
    </cfRule>
    <cfRule type="cellIs" dxfId="5137" priority="4932" operator="equal">
      <formula>"NR"</formula>
    </cfRule>
  </conditionalFormatting>
  <conditionalFormatting sqref="W31">
    <cfRule type="cellIs" dxfId="5136" priority="4927" operator="equal">
      <formula>"none"</formula>
    </cfRule>
    <cfRule type="cellIs" dxfId="5135" priority="4928" operator="equal">
      <formula>"N/A"</formula>
    </cfRule>
    <cfRule type="cellIs" dxfId="5134" priority="4929" operator="equal">
      <formula>"NR"</formula>
    </cfRule>
  </conditionalFormatting>
  <conditionalFormatting sqref="W32">
    <cfRule type="cellIs" dxfId="5133" priority="4924" operator="equal">
      <formula>"none"</formula>
    </cfRule>
    <cfRule type="cellIs" dxfId="5132" priority="4925" operator="equal">
      <formula>"N/A"</formula>
    </cfRule>
    <cfRule type="cellIs" dxfId="5131" priority="4926" operator="equal">
      <formula>"NR"</formula>
    </cfRule>
  </conditionalFormatting>
  <conditionalFormatting sqref="AS33">
    <cfRule type="cellIs" dxfId="5130" priority="4921" operator="equal">
      <formula>"none"</formula>
    </cfRule>
    <cfRule type="cellIs" dxfId="5129" priority="4922" operator="equal">
      <formula>"N/A"</formula>
    </cfRule>
    <cfRule type="cellIs" dxfId="5128" priority="4923" operator="equal">
      <formula>"NR"</formula>
    </cfRule>
  </conditionalFormatting>
  <conditionalFormatting sqref="T33">
    <cfRule type="cellIs" dxfId="5127" priority="4912" operator="equal">
      <formula>"none"</formula>
    </cfRule>
    <cfRule type="cellIs" dxfId="5126" priority="4913" operator="equal">
      <formula>"N/A"</formula>
    </cfRule>
    <cfRule type="cellIs" dxfId="5125" priority="4914" operator="equal">
      <formula>"NR"</formula>
    </cfRule>
  </conditionalFormatting>
  <conditionalFormatting sqref="U33">
    <cfRule type="cellIs" dxfId="5124" priority="4909" operator="equal">
      <formula>"none"</formula>
    </cfRule>
    <cfRule type="cellIs" dxfId="5123" priority="4910" operator="equal">
      <formula>"N/A"</formula>
    </cfRule>
    <cfRule type="cellIs" dxfId="5122" priority="4911" operator="equal">
      <formula>"NR"</formula>
    </cfRule>
  </conditionalFormatting>
  <conditionalFormatting sqref="V33">
    <cfRule type="cellIs" dxfId="5121" priority="4906" operator="equal">
      <formula>"none"</formula>
    </cfRule>
    <cfRule type="cellIs" dxfId="5120" priority="4907" operator="equal">
      <formula>"N/A"</formula>
    </cfRule>
    <cfRule type="cellIs" dxfId="5119" priority="4908" operator="equal">
      <formula>"NR"</formula>
    </cfRule>
  </conditionalFormatting>
  <conditionalFormatting sqref="AG33">
    <cfRule type="cellIs" dxfId="5118" priority="4903" operator="equal">
      <formula>"none"</formula>
    </cfRule>
    <cfRule type="cellIs" dxfId="5117" priority="4904" operator="equal">
      <formula>"N/A"</formula>
    </cfRule>
    <cfRule type="cellIs" dxfId="5116" priority="4905" operator="equal">
      <formula>"NR"</formula>
    </cfRule>
  </conditionalFormatting>
  <conditionalFormatting sqref="AH33">
    <cfRule type="cellIs" dxfId="5115" priority="4900" operator="equal">
      <formula>"none"</formula>
    </cfRule>
    <cfRule type="cellIs" dxfId="5114" priority="4901" operator="equal">
      <formula>"N/A"</formula>
    </cfRule>
    <cfRule type="cellIs" dxfId="5113" priority="4902" operator="equal">
      <formula>"NR"</formula>
    </cfRule>
  </conditionalFormatting>
  <conditionalFormatting sqref="AI33">
    <cfRule type="cellIs" dxfId="5112" priority="4897" operator="equal">
      <formula>"none"</formula>
    </cfRule>
    <cfRule type="cellIs" dxfId="5111" priority="4898" operator="equal">
      <formula>"N/A"</formula>
    </cfRule>
    <cfRule type="cellIs" dxfId="5110" priority="4899" operator="equal">
      <formula>"NR"</formula>
    </cfRule>
  </conditionalFormatting>
  <conditionalFormatting sqref="AJ33">
    <cfRule type="cellIs" dxfId="5109" priority="4894" operator="equal">
      <formula>"none"</formula>
    </cfRule>
    <cfRule type="cellIs" dxfId="5108" priority="4895" operator="equal">
      <formula>"N/A"</formula>
    </cfRule>
    <cfRule type="cellIs" dxfId="5107" priority="4896" operator="equal">
      <formula>"NR"</formula>
    </cfRule>
  </conditionalFormatting>
  <conditionalFormatting sqref="AL33">
    <cfRule type="cellIs" dxfId="5106" priority="4891" operator="equal">
      <formula>"none"</formula>
    </cfRule>
    <cfRule type="cellIs" dxfId="5105" priority="4892" operator="equal">
      <formula>"N/A"</formula>
    </cfRule>
    <cfRule type="cellIs" dxfId="5104" priority="4893" operator="equal">
      <formula>"NR"</formula>
    </cfRule>
  </conditionalFormatting>
  <conditionalFormatting sqref="AK33">
    <cfRule type="cellIs" dxfId="5103" priority="4888" operator="equal">
      <formula>"none"</formula>
    </cfRule>
    <cfRule type="cellIs" dxfId="5102" priority="4889" operator="equal">
      <formula>"N/A"</formula>
    </cfRule>
    <cfRule type="cellIs" dxfId="5101" priority="4890" operator="equal">
      <formula>"NR"</formula>
    </cfRule>
  </conditionalFormatting>
  <conditionalFormatting sqref="AP33">
    <cfRule type="cellIs" dxfId="5100" priority="4885" operator="equal">
      <formula>"none"</formula>
    </cfRule>
    <cfRule type="cellIs" dxfId="5099" priority="4886" operator="equal">
      <formula>"N/A"</formula>
    </cfRule>
    <cfRule type="cellIs" dxfId="5098" priority="4887" operator="equal">
      <formula>"NR"</formula>
    </cfRule>
  </conditionalFormatting>
  <conditionalFormatting sqref="L33">
    <cfRule type="cellIs" dxfId="5097" priority="4882" operator="equal">
      <formula>"none"</formula>
    </cfRule>
    <cfRule type="cellIs" dxfId="5096" priority="4883" operator="equal">
      <formula>"N/A"</formula>
    </cfRule>
    <cfRule type="cellIs" dxfId="5095" priority="4884" operator="equal">
      <formula>"NR"</formula>
    </cfRule>
  </conditionalFormatting>
  <conditionalFormatting sqref="AT33">
    <cfRule type="cellIs" dxfId="5094" priority="4879" operator="equal">
      <formula>"none"</formula>
    </cfRule>
    <cfRule type="cellIs" dxfId="5093" priority="4880" operator="equal">
      <formula>"N/A"</formula>
    </cfRule>
    <cfRule type="cellIs" dxfId="5092" priority="4881" operator="equal">
      <formula>"NR"</formula>
    </cfRule>
  </conditionalFormatting>
  <conditionalFormatting sqref="W33">
    <cfRule type="cellIs" dxfId="5091" priority="4876" operator="equal">
      <formula>"none"</formula>
    </cfRule>
    <cfRule type="cellIs" dxfId="5090" priority="4877" operator="equal">
      <formula>"N/A"</formula>
    </cfRule>
    <cfRule type="cellIs" dxfId="5089" priority="4878" operator="equal">
      <formula>"NR"</formula>
    </cfRule>
  </conditionalFormatting>
  <conditionalFormatting sqref="T34">
    <cfRule type="cellIs" dxfId="5088" priority="4864" operator="equal">
      <formula>"none"</formula>
    </cfRule>
    <cfRule type="cellIs" dxfId="5087" priority="4865" operator="equal">
      <formula>"N/A"</formula>
    </cfRule>
    <cfRule type="cellIs" dxfId="5086" priority="4866" operator="equal">
      <formula>"NR"</formula>
    </cfRule>
  </conditionalFormatting>
  <conditionalFormatting sqref="U34">
    <cfRule type="cellIs" dxfId="5085" priority="4861" operator="equal">
      <formula>"none"</formula>
    </cfRule>
    <cfRule type="cellIs" dxfId="5084" priority="4862" operator="equal">
      <formula>"N/A"</formula>
    </cfRule>
    <cfRule type="cellIs" dxfId="5083" priority="4863" operator="equal">
      <formula>"NR"</formula>
    </cfRule>
  </conditionalFormatting>
  <conditionalFormatting sqref="V34">
    <cfRule type="cellIs" dxfId="5082" priority="4858" operator="equal">
      <formula>"none"</formula>
    </cfRule>
    <cfRule type="cellIs" dxfId="5081" priority="4859" operator="equal">
      <formula>"N/A"</formula>
    </cfRule>
    <cfRule type="cellIs" dxfId="5080" priority="4860" operator="equal">
      <formula>"NR"</formula>
    </cfRule>
  </conditionalFormatting>
  <conditionalFormatting sqref="AG34">
    <cfRule type="cellIs" dxfId="5079" priority="4855" operator="equal">
      <formula>"none"</formula>
    </cfRule>
    <cfRule type="cellIs" dxfId="5078" priority="4856" operator="equal">
      <formula>"N/A"</formula>
    </cfRule>
    <cfRule type="cellIs" dxfId="5077" priority="4857" operator="equal">
      <formula>"NR"</formula>
    </cfRule>
  </conditionalFormatting>
  <conditionalFormatting sqref="AH34">
    <cfRule type="cellIs" dxfId="5076" priority="4852" operator="equal">
      <formula>"none"</formula>
    </cfRule>
    <cfRule type="cellIs" dxfId="5075" priority="4853" operator="equal">
      <formula>"N/A"</formula>
    </cfRule>
    <cfRule type="cellIs" dxfId="5074" priority="4854" operator="equal">
      <formula>"NR"</formula>
    </cfRule>
  </conditionalFormatting>
  <conditionalFormatting sqref="AI34">
    <cfRule type="cellIs" dxfId="5073" priority="4849" operator="equal">
      <formula>"none"</formula>
    </cfRule>
    <cfRule type="cellIs" dxfId="5072" priority="4850" operator="equal">
      <formula>"N/A"</formula>
    </cfRule>
    <cfRule type="cellIs" dxfId="5071" priority="4851" operator="equal">
      <formula>"NR"</formula>
    </cfRule>
  </conditionalFormatting>
  <conditionalFormatting sqref="AJ34">
    <cfRule type="cellIs" dxfId="5070" priority="4846" operator="equal">
      <formula>"none"</formula>
    </cfRule>
    <cfRule type="cellIs" dxfId="5069" priority="4847" operator="equal">
      <formula>"N/A"</formula>
    </cfRule>
    <cfRule type="cellIs" dxfId="5068" priority="4848" operator="equal">
      <formula>"NR"</formula>
    </cfRule>
  </conditionalFormatting>
  <conditionalFormatting sqref="AL34">
    <cfRule type="cellIs" dxfId="5067" priority="4843" operator="equal">
      <formula>"none"</formula>
    </cfRule>
    <cfRule type="cellIs" dxfId="5066" priority="4844" operator="equal">
      <formula>"N/A"</formula>
    </cfRule>
    <cfRule type="cellIs" dxfId="5065" priority="4845" operator="equal">
      <formula>"NR"</formula>
    </cfRule>
  </conditionalFormatting>
  <conditionalFormatting sqref="AK34">
    <cfRule type="cellIs" dxfId="5064" priority="4840" operator="equal">
      <formula>"none"</formula>
    </cfRule>
    <cfRule type="cellIs" dxfId="5063" priority="4841" operator="equal">
      <formula>"N/A"</formula>
    </cfRule>
    <cfRule type="cellIs" dxfId="5062" priority="4842" operator="equal">
      <formula>"NR"</formula>
    </cfRule>
  </conditionalFormatting>
  <conditionalFormatting sqref="AP34">
    <cfRule type="cellIs" dxfId="5061" priority="4837" operator="equal">
      <formula>"none"</formula>
    </cfRule>
    <cfRule type="cellIs" dxfId="5060" priority="4838" operator="equal">
      <formula>"N/A"</formula>
    </cfRule>
    <cfRule type="cellIs" dxfId="5059" priority="4839" operator="equal">
      <formula>"NR"</formula>
    </cfRule>
  </conditionalFormatting>
  <conditionalFormatting sqref="L34">
    <cfRule type="cellIs" dxfId="5058" priority="4834" operator="equal">
      <formula>"none"</formula>
    </cfRule>
    <cfRule type="cellIs" dxfId="5057" priority="4835" operator="equal">
      <formula>"N/A"</formula>
    </cfRule>
    <cfRule type="cellIs" dxfId="5056" priority="4836" operator="equal">
      <formula>"NR"</formula>
    </cfRule>
  </conditionalFormatting>
  <conditionalFormatting sqref="K8:K11 K13:K16">
    <cfRule type="cellIs" dxfId="5055" priority="4825" operator="equal">
      <formula>"none"</formula>
    </cfRule>
    <cfRule type="cellIs" dxfId="5054" priority="4826" operator="equal">
      <formula>"N/A"</formula>
    </cfRule>
    <cfRule type="cellIs" dxfId="5053" priority="4827" operator="equal">
      <formula>"NR"</formula>
    </cfRule>
  </conditionalFormatting>
  <conditionalFormatting sqref="K5">
    <cfRule type="cellIs" dxfId="5052" priority="4822" operator="equal">
      <formula>"none"</formula>
    </cfRule>
    <cfRule type="cellIs" dxfId="5051" priority="4823" operator="equal">
      <formula>"N/A"</formula>
    </cfRule>
    <cfRule type="cellIs" dxfId="5050" priority="4824" operator="equal">
      <formula>"NR"</formula>
    </cfRule>
  </conditionalFormatting>
  <conditionalFormatting sqref="K6">
    <cfRule type="cellIs" dxfId="5049" priority="4819" operator="equal">
      <formula>"none"</formula>
    </cfRule>
    <cfRule type="cellIs" dxfId="5048" priority="4820" operator="equal">
      <formula>"N/A"</formula>
    </cfRule>
    <cfRule type="cellIs" dxfId="5047" priority="4821" operator="equal">
      <formula>"NR"</formula>
    </cfRule>
  </conditionalFormatting>
  <conditionalFormatting sqref="K7">
    <cfRule type="cellIs" dxfId="5046" priority="4816" operator="equal">
      <formula>"none"</formula>
    </cfRule>
    <cfRule type="cellIs" dxfId="5045" priority="4817" operator="equal">
      <formula>"N/A"</formula>
    </cfRule>
    <cfRule type="cellIs" dxfId="5044" priority="4818" operator="equal">
      <formula>"NR"</formula>
    </cfRule>
  </conditionalFormatting>
  <conditionalFormatting sqref="K12">
    <cfRule type="cellIs" dxfId="5043" priority="4813" operator="equal">
      <formula>"none"</formula>
    </cfRule>
    <cfRule type="cellIs" dxfId="5042" priority="4814" operator="equal">
      <formula>"N/A"</formula>
    </cfRule>
    <cfRule type="cellIs" dxfId="5041" priority="4815" operator="equal">
      <formula>"NR"</formula>
    </cfRule>
  </conditionalFormatting>
  <conditionalFormatting sqref="K17">
    <cfRule type="cellIs" dxfId="5040" priority="4810" operator="equal">
      <formula>"none"</formula>
    </cfRule>
    <cfRule type="cellIs" dxfId="5039" priority="4811" operator="equal">
      <formula>"N/A"</formula>
    </cfRule>
    <cfRule type="cellIs" dxfId="5038" priority="4812" operator="equal">
      <formula>"NR"</formula>
    </cfRule>
  </conditionalFormatting>
  <conditionalFormatting sqref="K18">
    <cfRule type="cellIs" dxfId="5037" priority="4807" operator="equal">
      <formula>"none"</formula>
    </cfRule>
    <cfRule type="cellIs" dxfId="5036" priority="4808" operator="equal">
      <formula>"N/A"</formula>
    </cfRule>
    <cfRule type="cellIs" dxfId="5035" priority="4809" operator="equal">
      <formula>"NR"</formula>
    </cfRule>
  </conditionalFormatting>
  <conditionalFormatting sqref="K19">
    <cfRule type="cellIs" dxfId="5034" priority="4804" operator="equal">
      <formula>"none"</formula>
    </cfRule>
    <cfRule type="cellIs" dxfId="5033" priority="4805" operator="equal">
      <formula>"N/A"</formula>
    </cfRule>
    <cfRule type="cellIs" dxfId="5032" priority="4806" operator="equal">
      <formula>"NR"</formula>
    </cfRule>
  </conditionalFormatting>
  <conditionalFormatting sqref="K20">
    <cfRule type="cellIs" dxfId="5031" priority="4801" operator="equal">
      <formula>"none"</formula>
    </cfRule>
    <cfRule type="cellIs" dxfId="5030" priority="4802" operator="equal">
      <formula>"N/A"</formula>
    </cfRule>
    <cfRule type="cellIs" dxfId="5029" priority="4803" operator="equal">
      <formula>"NR"</formula>
    </cfRule>
  </conditionalFormatting>
  <conditionalFormatting sqref="K21">
    <cfRule type="cellIs" dxfId="5028" priority="4798" operator="equal">
      <formula>"none"</formula>
    </cfRule>
    <cfRule type="cellIs" dxfId="5027" priority="4799" operator="equal">
      <formula>"N/A"</formula>
    </cfRule>
    <cfRule type="cellIs" dxfId="5026" priority="4800" operator="equal">
      <formula>"NR"</formula>
    </cfRule>
  </conditionalFormatting>
  <conditionalFormatting sqref="K22">
    <cfRule type="cellIs" dxfId="5025" priority="4795" operator="equal">
      <formula>"none"</formula>
    </cfRule>
    <cfRule type="cellIs" dxfId="5024" priority="4796" operator="equal">
      <formula>"N/A"</formula>
    </cfRule>
    <cfRule type="cellIs" dxfId="5023" priority="4797" operator="equal">
      <formula>"NR"</formula>
    </cfRule>
  </conditionalFormatting>
  <conditionalFormatting sqref="K23">
    <cfRule type="cellIs" dxfId="5022" priority="4792" operator="equal">
      <formula>"none"</formula>
    </cfRule>
    <cfRule type="cellIs" dxfId="5021" priority="4793" operator="equal">
      <formula>"N/A"</formula>
    </cfRule>
    <cfRule type="cellIs" dxfId="5020" priority="4794" operator="equal">
      <formula>"NR"</formula>
    </cfRule>
  </conditionalFormatting>
  <conditionalFormatting sqref="K24">
    <cfRule type="cellIs" dxfId="5019" priority="4789" operator="equal">
      <formula>"none"</formula>
    </cfRule>
    <cfRule type="cellIs" dxfId="5018" priority="4790" operator="equal">
      <formula>"N/A"</formula>
    </cfRule>
    <cfRule type="cellIs" dxfId="5017" priority="4791" operator="equal">
      <formula>"NR"</formula>
    </cfRule>
  </conditionalFormatting>
  <conditionalFormatting sqref="K25">
    <cfRule type="cellIs" dxfId="5016" priority="4786" operator="equal">
      <formula>"none"</formula>
    </cfRule>
    <cfRule type="cellIs" dxfId="5015" priority="4787" operator="equal">
      <formula>"N/A"</formula>
    </cfRule>
    <cfRule type="cellIs" dxfId="5014" priority="4788" operator="equal">
      <formula>"NR"</formula>
    </cfRule>
  </conditionalFormatting>
  <conditionalFormatting sqref="K26">
    <cfRule type="cellIs" dxfId="5013" priority="4783" operator="equal">
      <formula>"none"</formula>
    </cfRule>
    <cfRule type="cellIs" dxfId="5012" priority="4784" operator="equal">
      <formula>"N/A"</formula>
    </cfRule>
    <cfRule type="cellIs" dxfId="5011" priority="4785" operator="equal">
      <formula>"NR"</formula>
    </cfRule>
  </conditionalFormatting>
  <conditionalFormatting sqref="K27">
    <cfRule type="cellIs" dxfId="5010" priority="4780" operator="equal">
      <formula>"none"</formula>
    </cfRule>
    <cfRule type="cellIs" dxfId="5009" priority="4781" operator="equal">
      <formula>"N/A"</formula>
    </cfRule>
    <cfRule type="cellIs" dxfId="5008" priority="4782" operator="equal">
      <formula>"NR"</formula>
    </cfRule>
  </conditionalFormatting>
  <conditionalFormatting sqref="K28">
    <cfRule type="cellIs" dxfId="5007" priority="4777" operator="equal">
      <formula>"none"</formula>
    </cfRule>
    <cfRule type="cellIs" dxfId="5006" priority="4778" operator="equal">
      <formula>"N/A"</formula>
    </cfRule>
    <cfRule type="cellIs" dxfId="5005" priority="4779" operator="equal">
      <formula>"NR"</formula>
    </cfRule>
  </conditionalFormatting>
  <conditionalFormatting sqref="K29">
    <cfRule type="cellIs" dxfId="5004" priority="4774" operator="equal">
      <formula>"none"</formula>
    </cfRule>
    <cfRule type="cellIs" dxfId="5003" priority="4775" operator="equal">
      <formula>"N/A"</formula>
    </cfRule>
    <cfRule type="cellIs" dxfId="5002" priority="4776" operator="equal">
      <formula>"NR"</formula>
    </cfRule>
  </conditionalFormatting>
  <conditionalFormatting sqref="K30">
    <cfRule type="cellIs" dxfId="5001" priority="4771" operator="equal">
      <formula>"none"</formula>
    </cfRule>
    <cfRule type="cellIs" dxfId="5000" priority="4772" operator="equal">
      <formula>"N/A"</formula>
    </cfRule>
    <cfRule type="cellIs" dxfId="4999" priority="4773" operator="equal">
      <formula>"NR"</formula>
    </cfRule>
  </conditionalFormatting>
  <conditionalFormatting sqref="K31">
    <cfRule type="cellIs" dxfId="4998" priority="4768" operator="equal">
      <formula>"none"</formula>
    </cfRule>
    <cfRule type="cellIs" dxfId="4997" priority="4769" operator="equal">
      <formula>"N/A"</formula>
    </cfRule>
    <cfRule type="cellIs" dxfId="4996" priority="4770" operator="equal">
      <formula>"NR"</formula>
    </cfRule>
  </conditionalFormatting>
  <conditionalFormatting sqref="K32">
    <cfRule type="cellIs" dxfId="4995" priority="4765" operator="equal">
      <formula>"none"</formula>
    </cfRule>
    <cfRule type="cellIs" dxfId="4994" priority="4766" operator="equal">
      <formula>"N/A"</formula>
    </cfRule>
    <cfRule type="cellIs" dxfId="4993" priority="4767" operator="equal">
      <formula>"NR"</formula>
    </cfRule>
  </conditionalFormatting>
  <conditionalFormatting sqref="K33">
    <cfRule type="cellIs" dxfId="4992" priority="4762" operator="equal">
      <formula>"none"</formula>
    </cfRule>
    <cfRule type="cellIs" dxfId="4991" priority="4763" operator="equal">
      <formula>"N/A"</formula>
    </cfRule>
    <cfRule type="cellIs" dxfId="4990" priority="4764" operator="equal">
      <formula>"NR"</formula>
    </cfRule>
  </conditionalFormatting>
  <conditionalFormatting sqref="K34">
    <cfRule type="cellIs" dxfId="4989" priority="4759" operator="equal">
      <formula>"none"</formula>
    </cfRule>
    <cfRule type="cellIs" dxfId="4988" priority="4760" operator="equal">
      <formula>"N/A"</formula>
    </cfRule>
    <cfRule type="cellIs" dxfId="4987" priority="4761" operator="equal">
      <formula>"NR"</formula>
    </cfRule>
  </conditionalFormatting>
  <conditionalFormatting sqref="AU8 AU35:AU55 AU13:AU16">
    <cfRule type="cellIs" dxfId="4986" priority="4756" operator="equal">
      <formula>"none"</formula>
    </cfRule>
    <cfRule type="cellIs" dxfId="4985" priority="4757" operator="equal">
      <formula>"N/A"</formula>
    </cfRule>
    <cfRule type="cellIs" dxfId="4984" priority="4758" operator="equal">
      <formula>"NR"</formula>
    </cfRule>
  </conditionalFormatting>
  <conditionalFormatting sqref="AU5">
    <cfRule type="cellIs" dxfId="4983" priority="4753" operator="equal">
      <formula>"none"</formula>
    </cfRule>
    <cfRule type="cellIs" dxfId="4982" priority="4754" operator="equal">
      <formula>"N/A"</formula>
    </cfRule>
    <cfRule type="cellIs" dxfId="4981" priority="4755" operator="equal">
      <formula>"NR"</formula>
    </cfRule>
  </conditionalFormatting>
  <conditionalFormatting sqref="AU6">
    <cfRule type="cellIs" dxfId="4980" priority="4750" operator="equal">
      <formula>"none"</formula>
    </cfRule>
    <cfRule type="cellIs" dxfId="4979" priority="4751" operator="equal">
      <formula>"N/A"</formula>
    </cfRule>
    <cfRule type="cellIs" dxfId="4978" priority="4752" operator="equal">
      <formula>"NR"</formula>
    </cfRule>
  </conditionalFormatting>
  <conditionalFormatting sqref="AU7">
    <cfRule type="cellIs" dxfId="4977" priority="4747" operator="equal">
      <formula>"none"</formula>
    </cfRule>
    <cfRule type="cellIs" dxfId="4976" priority="4748" operator="equal">
      <formula>"N/A"</formula>
    </cfRule>
    <cfRule type="cellIs" dxfId="4975" priority="4749" operator="equal">
      <formula>"NR"</formula>
    </cfRule>
  </conditionalFormatting>
  <conditionalFormatting sqref="AU19">
    <cfRule type="cellIs" dxfId="4974" priority="4735" operator="equal">
      <formula>"none"</formula>
    </cfRule>
    <cfRule type="cellIs" dxfId="4973" priority="4736" operator="equal">
      <formula>"N/A"</formula>
    </cfRule>
    <cfRule type="cellIs" dxfId="4972" priority="4737" operator="equal">
      <formula>"NR"</formula>
    </cfRule>
  </conditionalFormatting>
  <conditionalFormatting sqref="AU17">
    <cfRule type="cellIs" dxfId="4971" priority="4741" operator="equal">
      <formula>"none"</formula>
    </cfRule>
    <cfRule type="cellIs" dxfId="4970" priority="4742" operator="equal">
      <formula>"N/A"</formula>
    </cfRule>
    <cfRule type="cellIs" dxfId="4969" priority="4743" operator="equal">
      <formula>"NR"</formula>
    </cfRule>
  </conditionalFormatting>
  <conditionalFormatting sqref="AU18">
    <cfRule type="cellIs" dxfId="4968" priority="4738" operator="equal">
      <formula>"none"</formula>
    </cfRule>
    <cfRule type="cellIs" dxfId="4967" priority="4739" operator="equal">
      <formula>"N/A"</formula>
    </cfRule>
    <cfRule type="cellIs" dxfId="4966" priority="4740" operator="equal">
      <formula>"NR"</formula>
    </cfRule>
  </conditionalFormatting>
  <conditionalFormatting sqref="AU20">
    <cfRule type="cellIs" dxfId="4965" priority="4732" operator="equal">
      <formula>"none"</formula>
    </cfRule>
    <cfRule type="cellIs" dxfId="4964" priority="4733" operator="equal">
      <formula>"N/A"</formula>
    </cfRule>
    <cfRule type="cellIs" dxfId="4963" priority="4734" operator="equal">
      <formula>"NR"</formula>
    </cfRule>
  </conditionalFormatting>
  <conditionalFormatting sqref="AU21">
    <cfRule type="cellIs" dxfId="4962" priority="4729" operator="equal">
      <formula>"none"</formula>
    </cfRule>
    <cfRule type="cellIs" dxfId="4961" priority="4730" operator="equal">
      <formula>"N/A"</formula>
    </cfRule>
    <cfRule type="cellIs" dxfId="4960" priority="4731" operator="equal">
      <formula>"NR"</formula>
    </cfRule>
  </conditionalFormatting>
  <conditionalFormatting sqref="AU22">
    <cfRule type="cellIs" dxfId="4959" priority="4726" operator="equal">
      <formula>"none"</formula>
    </cfRule>
    <cfRule type="cellIs" dxfId="4958" priority="4727" operator="equal">
      <formula>"N/A"</formula>
    </cfRule>
    <cfRule type="cellIs" dxfId="4957" priority="4728" operator="equal">
      <formula>"NR"</formula>
    </cfRule>
  </conditionalFormatting>
  <conditionalFormatting sqref="AU23">
    <cfRule type="cellIs" dxfId="4956" priority="4723" operator="equal">
      <formula>"none"</formula>
    </cfRule>
    <cfRule type="cellIs" dxfId="4955" priority="4724" operator="equal">
      <formula>"N/A"</formula>
    </cfRule>
    <cfRule type="cellIs" dxfId="4954" priority="4725" operator="equal">
      <formula>"NR"</formula>
    </cfRule>
  </conditionalFormatting>
  <conditionalFormatting sqref="AU24">
    <cfRule type="cellIs" dxfId="4953" priority="4720" operator="equal">
      <formula>"none"</formula>
    </cfRule>
    <cfRule type="cellIs" dxfId="4952" priority="4721" operator="equal">
      <formula>"N/A"</formula>
    </cfRule>
    <cfRule type="cellIs" dxfId="4951" priority="4722" operator="equal">
      <formula>"NR"</formula>
    </cfRule>
  </conditionalFormatting>
  <conditionalFormatting sqref="AU25">
    <cfRule type="cellIs" dxfId="4950" priority="4717" operator="equal">
      <formula>"none"</formula>
    </cfRule>
    <cfRule type="cellIs" dxfId="4949" priority="4718" operator="equal">
      <formula>"N/A"</formula>
    </cfRule>
    <cfRule type="cellIs" dxfId="4948" priority="4719" operator="equal">
      <formula>"NR"</formula>
    </cfRule>
  </conditionalFormatting>
  <conditionalFormatting sqref="AU26">
    <cfRule type="cellIs" dxfId="4947" priority="4714" operator="equal">
      <formula>"none"</formula>
    </cfRule>
    <cfRule type="cellIs" dxfId="4946" priority="4715" operator="equal">
      <formula>"N/A"</formula>
    </cfRule>
    <cfRule type="cellIs" dxfId="4945" priority="4716" operator="equal">
      <formula>"NR"</formula>
    </cfRule>
  </conditionalFormatting>
  <conditionalFormatting sqref="AU27">
    <cfRule type="cellIs" dxfId="4944" priority="4711" operator="equal">
      <formula>"none"</formula>
    </cfRule>
    <cfRule type="cellIs" dxfId="4943" priority="4712" operator="equal">
      <formula>"N/A"</formula>
    </cfRule>
    <cfRule type="cellIs" dxfId="4942" priority="4713" operator="equal">
      <formula>"NR"</formula>
    </cfRule>
  </conditionalFormatting>
  <conditionalFormatting sqref="AU28">
    <cfRule type="cellIs" dxfId="4941" priority="4708" operator="equal">
      <formula>"none"</formula>
    </cfRule>
    <cfRule type="cellIs" dxfId="4940" priority="4709" operator="equal">
      <formula>"N/A"</formula>
    </cfRule>
    <cfRule type="cellIs" dxfId="4939" priority="4710" operator="equal">
      <formula>"NR"</formula>
    </cfRule>
  </conditionalFormatting>
  <conditionalFormatting sqref="AU29">
    <cfRule type="cellIs" dxfId="4938" priority="4705" operator="equal">
      <formula>"none"</formula>
    </cfRule>
    <cfRule type="cellIs" dxfId="4937" priority="4706" operator="equal">
      <formula>"N/A"</formula>
    </cfRule>
    <cfRule type="cellIs" dxfId="4936" priority="4707" operator="equal">
      <formula>"NR"</formula>
    </cfRule>
  </conditionalFormatting>
  <conditionalFormatting sqref="AU30">
    <cfRule type="cellIs" dxfId="4935" priority="4702" operator="equal">
      <formula>"none"</formula>
    </cfRule>
    <cfRule type="cellIs" dxfId="4934" priority="4703" operator="equal">
      <formula>"N/A"</formula>
    </cfRule>
    <cfRule type="cellIs" dxfId="4933" priority="4704" operator="equal">
      <formula>"NR"</formula>
    </cfRule>
  </conditionalFormatting>
  <conditionalFormatting sqref="AU31">
    <cfRule type="cellIs" dxfId="4932" priority="4699" operator="equal">
      <formula>"none"</formula>
    </cfRule>
    <cfRule type="cellIs" dxfId="4931" priority="4700" operator="equal">
      <formula>"N/A"</formula>
    </cfRule>
    <cfRule type="cellIs" dxfId="4930" priority="4701" operator="equal">
      <formula>"NR"</formula>
    </cfRule>
  </conditionalFormatting>
  <conditionalFormatting sqref="AU32">
    <cfRule type="cellIs" dxfId="4929" priority="4696" operator="equal">
      <formula>"none"</formula>
    </cfRule>
    <cfRule type="cellIs" dxfId="4928" priority="4697" operator="equal">
      <formula>"N/A"</formula>
    </cfRule>
    <cfRule type="cellIs" dxfId="4927" priority="4698" operator="equal">
      <formula>"NR"</formula>
    </cfRule>
  </conditionalFormatting>
  <conditionalFormatting sqref="AU33">
    <cfRule type="cellIs" dxfId="4926" priority="4693" operator="equal">
      <formula>"none"</formula>
    </cfRule>
    <cfRule type="cellIs" dxfId="4925" priority="4694" operator="equal">
      <formula>"N/A"</formula>
    </cfRule>
    <cfRule type="cellIs" dxfId="4924" priority="4695" operator="equal">
      <formula>"NR"</formula>
    </cfRule>
  </conditionalFormatting>
  <conditionalFormatting sqref="AU34">
    <cfRule type="cellIs" dxfId="4923" priority="4690" operator="equal">
      <formula>"none"</formula>
    </cfRule>
    <cfRule type="cellIs" dxfId="4922" priority="4691" operator="equal">
      <formula>"N/A"</formula>
    </cfRule>
    <cfRule type="cellIs" dxfId="4921" priority="4692" operator="equal">
      <formula>"NR"</formula>
    </cfRule>
  </conditionalFormatting>
  <conditionalFormatting sqref="AV5:AV11 AV35:AV58 AV13:AV16">
    <cfRule type="cellIs" dxfId="4920" priority="4687" operator="equal">
      <formula>"none"</formula>
    </cfRule>
    <cfRule type="cellIs" dxfId="4919" priority="4688" operator="equal">
      <formula>"N/A"</formula>
    </cfRule>
    <cfRule type="cellIs" dxfId="4918" priority="4689" operator="equal">
      <formula>"NR"</formula>
    </cfRule>
  </conditionalFormatting>
  <conditionalFormatting sqref="AV12">
    <cfRule type="cellIs" dxfId="4917" priority="4684" operator="equal">
      <formula>"none"</formula>
    </cfRule>
    <cfRule type="cellIs" dxfId="4916" priority="4685" operator="equal">
      <formula>"N/A"</formula>
    </cfRule>
    <cfRule type="cellIs" dxfId="4915" priority="4686" operator="equal">
      <formula>"NR"</formula>
    </cfRule>
  </conditionalFormatting>
  <conditionalFormatting sqref="AV17">
    <cfRule type="cellIs" dxfId="4914" priority="4681" operator="equal">
      <formula>"none"</formula>
    </cfRule>
    <cfRule type="cellIs" dxfId="4913" priority="4682" operator="equal">
      <formula>"N/A"</formula>
    </cfRule>
    <cfRule type="cellIs" dxfId="4912" priority="4683" operator="equal">
      <formula>"NR"</formula>
    </cfRule>
  </conditionalFormatting>
  <conditionalFormatting sqref="AV18">
    <cfRule type="cellIs" dxfId="4911" priority="4678" operator="equal">
      <formula>"none"</formula>
    </cfRule>
    <cfRule type="cellIs" dxfId="4910" priority="4679" operator="equal">
      <formula>"N/A"</formula>
    </cfRule>
    <cfRule type="cellIs" dxfId="4909" priority="4680" operator="equal">
      <formula>"NR"</formula>
    </cfRule>
  </conditionalFormatting>
  <conditionalFormatting sqref="AV19">
    <cfRule type="cellIs" dxfId="4908" priority="4675" operator="equal">
      <formula>"none"</formula>
    </cfRule>
    <cfRule type="cellIs" dxfId="4907" priority="4676" operator="equal">
      <formula>"N/A"</formula>
    </cfRule>
    <cfRule type="cellIs" dxfId="4906" priority="4677" operator="equal">
      <formula>"NR"</formula>
    </cfRule>
  </conditionalFormatting>
  <conditionalFormatting sqref="AV20">
    <cfRule type="cellIs" dxfId="4905" priority="4672" operator="equal">
      <formula>"none"</formula>
    </cfRule>
    <cfRule type="cellIs" dxfId="4904" priority="4673" operator="equal">
      <formula>"N/A"</formula>
    </cfRule>
    <cfRule type="cellIs" dxfId="4903" priority="4674" operator="equal">
      <formula>"NR"</formula>
    </cfRule>
  </conditionalFormatting>
  <conditionalFormatting sqref="AV21">
    <cfRule type="cellIs" dxfId="4902" priority="4669" operator="equal">
      <formula>"none"</formula>
    </cfRule>
    <cfRule type="cellIs" dxfId="4901" priority="4670" operator="equal">
      <formula>"N/A"</formula>
    </cfRule>
    <cfRule type="cellIs" dxfId="4900" priority="4671" operator="equal">
      <formula>"NR"</formula>
    </cfRule>
  </conditionalFormatting>
  <conditionalFormatting sqref="AV22">
    <cfRule type="cellIs" dxfId="4899" priority="4666" operator="equal">
      <formula>"none"</formula>
    </cfRule>
    <cfRule type="cellIs" dxfId="4898" priority="4667" operator="equal">
      <formula>"N/A"</formula>
    </cfRule>
    <cfRule type="cellIs" dxfId="4897" priority="4668" operator="equal">
      <formula>"NR"</formula>
    </cfRule>
  </conditionalFormatting>
  <conditionalFormatting sqref="AV23">
    <cfRule type="cellIs" dxfId="4896" priority="4663" operator="equal">
      <formula>"none"</formula>
    </cfRule>
    <cfRule type="cellIs" dxfId="4895" priority="4664" operator="equal">
      <formula>"N/A"</formula>
    </cfRule>
    <cfRule type="cellIs" dxfId="4894" priority="4665" operator="equal">
      <formula>"NR"</formula>
    </cfRule>
  </conditionalFormatting>
  <conditionalFormatting sqref="AV24">
    <cfRule type="cellIs" dxfId="4893" priority="4660" operator="equal">
      <formula>"none"</formula>
    </cfRule>
    <cfRule type="cellIs" dxfId="4892" priority="4661" operator="equal">
      <formula>"N/A"</formula>
    </cfRule>
    <cfRule type="cellIs" dxfId="4891" priority="4662" operator="equal">
      <formula>"NR"</formula>
    </cfRule>
  </conditionalFormatting>
  <conditionalFormatting sqref="AV25">
    <cfRule type="cellIs" dxfId="4890" priority="4657" operator="equal">
      <formula>"none"</formula>
    </cfRule>
    <cfRule type="cellIs" dxfId="4889" priority="4658" operator="equal">
      <formula>"N/A"</formula>
    </cfRule>
    <cfRule type="cellIs" dxfId="4888" priority="4659" operator="equal">
      <formula>"NR"</formula>
    </cfRule>
  </conditionalFormatting>
  <conditionalFormatting sqref="AV26">
    <cfRule type="cellIs" dxfId="4887" priority="4654" operator="equal">
      <formula>"none"</formula>
    </cfRule>
    <cfRule type="cellIs" dxfId="4886" priority="4655" operator="equal">
      <formula>"N/A"</formula>
    </cfRule>
    <cfRule type="cellIs" dxfId="4885" priority="4656" operator="equal">
      <formula>"NR"</formula>
    </cfRule>
  </conditionalFormatting>
  <conditionalFormatting sqref="AV27">
    <cfRule type="cellIs" dxfId="4884" priority="4651" operator="equal">
      <formula>"none"</formula>
    </cfRule>
    <cfRule type="cellIs" dxfId="4883" priority="4652" operator="equal">
      <formula>"N/A"</formula>
    </cfRule>
    <cfRule type="cellIs" dxfId="4882" priority="4653" operator="equal">
      <formula>"NR"</formula>
    </cfRule>
  </conditionalFormatting>
  <conditionalFormatting sqref="AV28">
    <cfRule type="cellIs" dxfId="4881" priority="4648" operator="equal">
      <formula>"none"</formula>
    </cfRule>
    <cfRule type="cellIs" dxfId="4880" priority="4649" operator="equal">
      <formula>"N/A"</formula>
    </cfRule>
    <cfRule type="cellIs" dxfId="4879" priority="4650" operator="equal">
      <formula>"NR"</formula>
    </cfRule>
  </conditionalFormatting>
  <conditionalFormatting sqref="AV29">
    <cfRule type="cellIs" dxfId="4878" priority="4645" operator="equal">
      <formula>"none"</formula>
    </cfRule>
    <cfRule type="cellIs" dxfId="4877" priority="4646" operator="equal">
      <formula>"N/A"</formula>
    </cfRule>
    <cfRule type="cellIs" dxfId="4876" priority="4647" operator="equal">
      <formula>"NR"</formula>
    </cfRule>
  </conditionalFormatting>
  <conditionalFormatting sqref="AV30">
    <cfRule type="cellIs" dxfId="4875" priority="4642" operator="equal">
      <formula>"none"</formula>
    </cfRule>
    <cfRule type="cellIs" dxfId="4874" priority="4643" operator="equal">
      <formula>"N/A"</formula>
    </cfRule>
    <cfRule type="cellIs" dxfId="4873" priority="4644" operator="equal">
      <formula>"NR"</formula>
    </cfRule>
  </conditionalFormatting>
  <conditionalFormatting sqref="AV31">
    <cfRule type="cellIs" dxfId="4872" priority="4639" operator="equal">
      <formula>"none"</formula>
    </cfRule>
    <cfRule type="cellIs" dxfId="4871" priority="4640" operator="equal">
      <formula>"N/A"</formula>
    </cfRule>
    <cfRule type="cellIs" dxfId="4870" priority="4641" operator="equal">
      <formula>"NR"</formula>
    </cfRule>
  </conditionalFormatting>
  <conditionalFormatting sqref="AV32">
    <cfRule type="cellIs" dxfId="4869" priority="4636" operator="equal">
      <formula>"none"</formula>
    </cfRule>
    <cfRule type="cellIs" dxfId="4868" priority="4637" operator="equal">
      <formula>"N/A"</formula>
    </cfRule>
    <cfRule type="cellIs" dxfId="4867" priority="4638" operator="equal">
      <formula>"NR"</formula>
    </cfRule>
  </conditionalFormatting>
  <conditionalFormatting sqref="AV33">
    <cfRule type="cellIs" dxfId="4866" priority="4633" operator="equal">
      <formula>"none"</formula>
    </cfRule>
    <cfRule type="cellIs" dxfId="4865" priority="4634" operator="equal">
      <formula>"N/A"</formula>
    </cfRule>
    <cfRule type="cellIs" dxfId="4864" priority="4635" operator="equal">
      <formula>"NR"</formula>
    </cfRule>
  </conditionalFormatting>
  <conditionalFormatting sqref="AV34">
    <cfRule type="cellIs" dxfId="4863" priority="4630" operator="equal">
      <formula>"none"</formula>
    </cfRule>
    <cfRule type="cellIs" dxfId="4862" priority="4631" operator="equal">
      <formula>"N/A"</formula>
    </cfRule>
    <cfRule type="cellIs" dxfId="4861" priority="4632" operator="equal">
      <formula>"NR"</formula>
    </cfRule>
  </conditionalFormatting>
  <conditionalFormatting sqref="AX5:AX11 AX35:AX51 AX13:AX16">
    <cfRule type="cellIs" dxfId="4860" priority="4627" operator="equal">
      <formula>"none"</formula>
    </cfRule>
    <cfRule type="cellIs" dxfId="4859" priority="4628" operator="equal">
      <formula>"N/A"</formula>
    </cfRule>
    <cfRule type="cellIs" dxfId="4858" priority="4629" operator="equal">
      <formula>"NR"</formula>
    </cfRule>
  </conditionalFormatting>
  <conditionalFormatting sqref="AX12">
    <cfRule type="cellIs" dxfId="4857" priority="4624" operator="equal">
      <formula>"none"</formula>
    </cfRule>
    <cfRule type="cellIs" dxfId="4856" priority="4625" operator="equal">
      <formula>"N/A"</formula>
    </cfRule>
    <cfRule type="cellIs" dxfId="4855" priority="4626" operator="equal">
      <formula>"NR"</formula>
    </cfRule>
  </conditionalFormatting>
  <conditionalFormatting sqref="AX17">
    <cfRule type="cellIs" dxfId="4854" priority="4621" operator="equal">
      <formula>"none"</formula>
    </cfRule>
    <cfRule type="cellIs" dxfId="4853" priority="4622" operator="equal">
      <formula>"N/A"</formula>
    </cfRule>
    <cfRule type="cellIs" dxfId="4852" priority="4623" operator="equal">
      <formula>"NR"</formula>
    </cfRule>
  </conditionalFormatting>
  <conditionalFormatting sqref="AX18">
    <cfRule type="cellIs" dxfId="4851" priority="4618" operator="equal">
      <formula>"none"</formula>
    </cfRule>
    <cfRule type="cellIs" dxfId="4850" priority="4619" operator="equal">
      <formula>"N/A"</formula>
    </cfRule>
    <cfRule type="cellIs" dxfId="4849" priority="4620" operator="equal">
      <formula>"NR"</formula>
    </cfRule>
  </conditionalFormatting>
  <conditionalFormatting sqref="AX19">
    <cfRule type="cellIs" dxfId="4848" priority="4615" operator="equal">
      <formula>"none"</formula>
    </cfRule>
    <cfRule type="cellIs" dxfId="4847" priority="4616" operator="equal">
      <formula>"N/A"</formula>
    </cfRule>
    <cfRule type="cellIs" dxfId="4846" priority="4617" operator="equal">
      <formula>"NR"</formula>
    </cfRule>
  </conditionalFormatting>
  <conditionalFormatting sqref="AX20">
    <cfRule type="cellIs" dxfId="4845" priority="4612" operator="equal">
      <formula>"none"</formula>
    </cfRule>
    <cfRule type="cellIs" dxfId="4844" priority="4613" operator="equal">
      <formula>"N/A"</formula>
    </cfRule>
    <cfRule type="cellIs" dxfId="4843" priority="4614" operator="equal">
      <formula>"NR"</formula>
    </cfRule>
  </conditionalFormatting>
  <conditionalFormatting sqref="AX21">
    <cfRule type="cellIs" dxfId="4842" priority="4609" operator="equal">
      <formula>"none"</formula>
    </cfRule>
    <cfRule type="cellIs" dxfId="4841" priority="4610" operator="equal">
      <formula>"N/A"</formula>
    </cfRule>
    <cfRule type="cellIs" dxfId="4840" priority="4611" operator="equal">
      <formula>"NR"</formula>
    </cfRule>
  </conditionalFormatting>
  <conditionalFormatting sqref="AX22">
    <cfRule type="cellIs" dxfId="4839" priority="4606" operator="equal">
      <formula>"none"</formula>
    </cfRule>
    <cfRule type="cellIs" dxfId="4838" priority="4607" operator="equal">
      <formula>"N/A"</formula>
    </cfRule>
    <cfRule type="cellIs" dxfId="4837" priority="4608" operator="equal">
      <formula>"NR"</formula>
    </cfRule>
  </conditionalFormatting>
  <conditionalFormatting sqref="AX23">
    <cfRule type="cellIs" dxfId="4836" priority="4603" operator="equal">
      <formula>"none"</formula>
    </cfRule>
    <cfRule type="cellIs" dxfId="4835" priority="4604" operator="equal">
      <formula>"N/A"</formula>
    </cfRule>
    <cfRule type="cellIs" dxfId="4834" priority="4605" operator="equal">
      <formula>"NR"</formula>
    </cfRule>
  </conditionalFormatting>
  <conditionalFormatting sqref="AX24">
    <cfRule type="cellIs" dxfId="4833" priority="4600" operator="equal">
      <formula>"none"</formula>
    </cfRule>
    <cfRule type="cellIs" dxfId="4832" priority="4601" operator="equal">
      <formula>"N/A"</formula>
    </cfRule>
    <cfRule type="cellIs" dxfId="4831" priority="4602" operator="equal">
      <formula>"NR"</formula>
    </cfRule>
  </conditionalFormatting>
  <conditionalFormatting sqref="AX25">
    <cfRule type="cellIs" dxfId="4830" priority="4597" operator="equal">
      <formula>"none"</formula>
    </cfRule>
    <cfRule type="cellIs" dxfId="4829" priority="4598" operator="equal">
      <formula>"N/A"</formula>
    </cfRule>
    <cfRule type="cellIs" dxfId="4828" priority="4599" operator="equal">
      <formula>"NR"</formula>
    </cfRule>
  </conditionalFormatting>
  <conditionalFormatting sqref="AX26">
    <cfRule type="cellIs" dxfId="4827" priority="4594" operator="equal">
      <formula>"none"</formula>
    </cfRule>
    <cfRule type="cellIs" dxfId="4826" priority="4595" operator="equal">
      <formula>"N/A"</formula>
    </cfRule>
    <cfRule type="cellIs" dxfId="4825" priority="4596" operator="equal">
      <formula>"NR"</formula>
    </cfRule>
  </conditionalFormatting>
  <conditionalFormatting sqref="AX27">
    <cfRule type="cellIs" dxfId="4824" priority="4591" operator="equal">
      <formula>"none"</formula>
    </cfRule>
    <cfRule type="cellIs" dxfId="4823" priority="4592" operator="equal">
      <formula>"N/A"</formula>
    </cfRule>
    <cfRule type="cellIs" dxfId="4822" priority="4593" operator="equal">
      <formula>"NR"</formula>
    </cfRule>
  </conditionalFormatting>
  <conditionalFormatting sqref="AX28">
    <cfRule type="cellIs" dxfId="4821" priority="4588" operator="equal">
      <formula>"none"</formula>
    </cfRule>
    <cfRule type="cellIs" dxfId="4820" priority="4589" operator="equal">
      <formula>"N/A"</formula>
    </cfRule>
    <cfRule type="cellIs" dxfId="4819" priority="4590" operator="equal">
      <formula>"NR"</formula>
    </cfRule>
  </conditionalFormatting>
  <conditionalFormatting sqref="AX29">
    <cfRule type="cellIs" dxfId="4818" priority="4585" operator="equal">
      <formula>"none"</formula>
    </cfRule>
    <cfRule type="cellIs" dxfId="4817" priority="4586" operator="equal">
      <formula>"N/A"</formula>
    </cfRule>
    <cfRule type="cellIs" dxfId="4816" priority="4587" operator="equal">
      <formula>"NR"</formula>
    </cfRule>
  </conditionalFormatting>
  <conditionalFormatting sqref="AX30">
    <cfRule type="cellIs" dxfId="4815" priority="4582" operator="equal">
      <formula>"none"</formula>
    </cfRule>
    <cfRule type="cellIs" dxfId="4814" priority="4583" operator="equal">
      <formula>"N/A"</formula>
    </cfRule>
    <cfRule type="cellIs" dxfId="4813" priority="4584" operator="equal">
      <formula>"NR"</formula>
    </cfRule>
  </conditionalFormatting>
  <conditionalFormatting sqref="AX31">
    <cfRule type="cellIs" dxfId="4812" priority="4579" operator="equal">
      <formula>"none"</formula>
    </cfRule>
    <cfRule type="cellIs" dxfId="4811" priority="4580" operator="equal">
      <formula>"N/A"</formula>
    </cfRule>
    <cfRule type="cellIs" dxfId="4810" priority="4581" operator="equal">
      <formula>"NR"</formula>
    </cfRule>
  </conditionalFormatting>
  <conditionalFormatting sqref="AX32">
    <cfRule type="cellIs" dxfId="4809" priority="4576" operator="equal">
      <formula>"none"</formula>
    </cfRule>
    <cfRule type="cellIs" dxfId="4808" priority="4577" operator="equal">
      <formula>"N/A"</formula>
    </cfRule>
    <cfRule type="cellIs" dxfId="4807" priority="4578" operator="equal">
      <formula>"NR"</formula>
    </cfRule>
  </conditionalFormatting>
  <conditionalFormatting sqref="AX33">
    <cfRule type="cellIs" dxfId="4806" priority="4573" operator="equal">
      <formula>"none"</formula>
    </cfRule>
    <cfRule type="cellIs" dxfId="4805" priority="4574" operator="equal">
      <formula>"N/A"</formula>
    </cfRule>
    <cfRule type="cellIs" dxfId="4804" priority="4575" operator="equal">
      <formula>"NR"</formula>
    </cfRule>
  </conditionalFormatting>
  <conditionalFormatting sqref="AX34">
    <cfRule type="cellIs" dxfId="4803" priority="4570" operator="equal">
      <formula>"none"</formula>
    </cfRule>
    <cfRule type="cellIs" dxfId="4802" priority="4571" operator="equal">
      <formula>"N/A"</formula>
    </cfRule>
    <cfRule type="cellIs" dxfId="4801" priority="4572" operator="equal">
      <formula>"NR"</formula>
    </cfRule>
  </conditionalFormatting>
  <conditionalFormatting sqref="AY35:BA59 AY5:AZ11 AY13:AZ16">
    <cfRule type="cellIs" dxfId="4800" priority="4567" operator="equal">
      <formula>"none"</formula>
    </cfRule>
    <cfRule type="cellIs" dxfId="4799" priority="4568" operator="equal">
      <formula>"N/A"</formula>
    </cfRule>
    <cfRule type="cellIs" dxfId="4798" priority="4569" operator="equal">
      <formula>"NR"</formula>
    </cfRule>
  </conditionalFormatting>
  <conditionalFormatting sqref="AY12:AZ12">
    <cfRule type="cellIs" dxfId="4797" priority="4555" operator="equal">
      <formula>"none"</formula>
    </cfRule>
    <cfRule type="cellIs" dxfId="4796" priority="4556" operator="equal">
      <formula>"N/A"</formula>
    </cfRule>
    <cfRule type="cellIs" dxfId="4795" priority="4557" operator="equal">
      <formula>"NR"</formula>
    </cfRule>
  </conditionalFormatting>
  <conditionalFormatting sqref="AY17:AZ17">
    <cfRule type="cellIs" dxfId="4794" priority="4552" operator="equal">
      <formula>"none"</formula>
    </cfRule>
    <cfRule type="cellIs" dxfId="4793" priority="4553" operator="equal">
      <formula>"N/A"</formula>
    </cfRule>
    <cfRule type="cellIs" dxfId="4792" priority="4554" operator="equal">
      <formula>"NR"</formula>
    </cfRule>
  </conditionalFormatting>
  <conditionalFormatting sqref="AY18:AZ18">
    <cfRule type="cellIs" dxfId="4791" priority="4549" operator="equal">
      <formula>"none"</formula>
    </cfRule>
    <cfRule type="cellIs" dxfId="4790" priority="4550" operator="equal">
      <formula>"N/A"</formula>
    </cfRule>
    <cfRule type="cellIs" dxfId="4789" priority="4551" operator="equal">
      <formula>"NR"</formula>
    </cfRule>
  </conditionalFormatting>
  <conditionalFormatting sqref="AY19:AZ19">
    <cfRule type="cellIs" dxfId="4788" priority="4546" operator="equal">
      <formula>"none"</formula>
    </cfRule>
    <cfRule type="cellIs" dxfId="4787" priority="4547" operator="equal">
      <formula>"N/A"</formula>
    </cfRule>
    <cfRule type="cellIs" dxfId="4786" priority="4548" operator="equal">
      <formula>"NR"</formula>
    </cfRule>
  </conditionalFormatting>
  <conditionalFormatting sqref="AY20:AZ20">
    <cfRule type="cellIs" dxfId="4785" priority="4543" operator="equal">
      <formula>"none"</formula>
    </cfRule>
    <cfRule type="cellIs" dxfId="4784" priority="4544" operator="equal">
      <formula>"N/A"</formula>
    </cfRule>
    <cfRule type="cellIs" dxfId="4783" priority="4545" operator="equal">
      <formula>"NR"</formula>
    </cfRule>
  </conditionalFormatting>
  <conditionalFormatting sqref="AY21:AZ21">
    <cfRule type="cellIs" dxfId="4782" priority="4540" operator="equal">
      <formula>"none"</formula>
    </cfRule>
    <cfRule type="cellIs" dxfId="4781" priority="4541" operator="equal">
      <formula>"N/A"</formula>
    </cfRule>
    <cfRule type="cellIs" dxfId="4780" priority="4542" operator="equal">
      <formula>"NR"</formula>
    </cfRule>
  </conditionalFormatting>
  <conditionalFormatting sqref="AY22:AZ22">
    <cfRule type="cellIs" dxfId="4779" priority="4537" operator="equal">
      <formula>"none"</formula>
    </cfRule>
    <cfRule type="cellIs" dxfId="4778" priority="4538" operator="equal">
      <formula>"N/A"</formula>
    </cfRule>
    <cfRule type="cellIs" dxfId="4777" priority="4539" operator="equal">
      <formula>"NR"</formula>
    </cfRule>
  </conditionalFormatting>
  <conditionalFormatting sqref="AY23:AZ23">
    <cfRule type="cellIs" dxfId="4776" priority="4534" operator="equal">
      <formula>"none"</formula>
    </cfRule>
    <cfRule type="cellIs" dxfId="4775" priority="4535" operator="equal">
      <formula>"N/A"</formula>
    </cfRule>
    <cfRule type="cellIs" dxfId="4774" priority="4536" operator="equal">
      <formula>"NR"</formula>
    </cfRule>
  </conditionalFormatting>
  <conditionalFormatting sqref="AY24:AZ24">
    <cfRule type="cellIs" dxfId="4773" priority="4531" operator="equal">
      <formula>"none"</formula>
    </cfRule>
    <cfRule type="cellIs" dxfId="4772" priority="4532" operator="equal">
      <formula>"N/A"</formula>
    </cfRule>
    <cfRule type="cellIs" dxfId="4771" priority="4533" operator="equal">
      <formula>"NR"</formula>
    </cfRule>
  </conditionalFormatting>
  <conditionalFormatting sqref="AY25:AZ25">
    <cfRule type="cellIs" dxfId="4770" priority="4528" operator="equal">
      <formula>"none"</formula>
    </cfRule>
    <cfRule type="cellIs" dxfId="4769" priority="4529" operator="equal">
      <formula>"N/A"</formula>
    </cfRule>
    <cfRule type="cellIs" dxfId="4768" priority="4530" operator="equal">
      <formula>"NR"</formula>
    </cfRule>
  </conditionalFormatting>
  <conditionalFormatting sqref="AY26:AZ26">
    <cfRule type="cellIs" dxfId="4767" priority="4525" operator="equal">
      <formula>"none"</formula>
    </cfRule>
    <cfRule type="cellIs" dxfId="4766" priority="4526" operator="equal">
      <formula>"N/A"</formula>
    </cfRule>
    <cfRule type="cellIs" dxfId="4765" priority="4527" operator="equal">
      <formula>"NR"</formula>
    </cfRule>
  </conditionalFormatting>
  <conditionalFormatting sqref="AY27:AZ27">
    <cfRule type="cellIs" dxfId="4764" priority="4522" operator="equal">
      <formula>"none"</formula>
    </cfRule>
    <cfRule type="cellIs" dxfId="4763" priority="4523" operator="equal">
      <formula>"N/A"</formula>
    </cfRule>
    <cfRule type="cellIs" dxfId="4762" priority="4524" operator="equal">
      <formula>"NR"</formula>
    </cfRule>
  </conditionalFormatting>
  <conditionalFormatting sqref="AY28:AZ28">
    <cfRule type="cellIs" dxfId="4761" priority="4519" operator="equal">
      <formula>"none"</formula>
    </cfRule>
    <cfRule type="cellIs" dxfId="4760" priority="4520" operator="equal">
      <formula>"N/A"</formula>
    </cfRule>
    <cfRule type="cellIs" dxfId="4759" priority="4521" operator="equal">
      <formula>"NR"</formula>
    </cfRule>
  </conditionalFormatting>
  <conditionalFormatting sqref="AY29:AZ29">
    <cfRule type="cellIs" dxfId="4758" priority="4516" operator="equal">
      <formula>"none"</formula>
    </cfRule>
    <cfRule type="cellIs" dxfId="4757" priority="4517" operator="equal">
      <formula>"N/A"</formula>
    </cfRule>
    <cfRule type="cellIs" dxfId="4756" priority="4518" operator="equal">
      <formula>"NR"</formula>
    </cfRule>
  </conditionalFormatting>
  <conditionalFormatting sqref="AY30:AZ30">
    <cfRule type="cellIs" dxfId="4755" priority="4513" operator="equal">
      <formula>"none"</formula>
    </cfRule>
    <cfRule type="cellIs" dxfId="4754" priority="4514" operator="equal">
      <formula>"N/A"</formula>
    </cfRule>
    <cfRule type="cellIs" dxfId="4753" priority="4515" operator="equal">
      <formula>"NR"</formula>
    </cfRule>
  </conditionalFormatting>
  <conditionalFormatting sqref="AY31:AZ31">
    <cfRule type="cellIs" dxfId="4752" priority="4510" operator="equal">
      <formula>"none"</formula>
    </cfRule>
    <cfRule type="cellIs" dxfId="4751" priority="4511" operator="equal">
      <formula>"N/A"</formula>
    </cfRule>
    <cfRule type="cellIs" dxfId="4750" priority="4512" operator="equal">
      <formula>"NR"</formula>
    </cfRule>
  </conditionalFormatting>
  <conditionalFormatting sqref="AY32:AZ32">
    <cfRule type="cellIs" dxfId="4749" priority="4507" operator="equal">
      <formula>"none"</formula>
    </cfRule>
    <cfRule type="cellIs" dxfId="4748" priority="4508" operator="equal">
      <formula>"N/A"</formula>
    </cfRule>
    <cfRule type="cellIs" dxfId="4747" priority="4509" operator="equal">
      <formula>"NR"</formula>
    </cfRule>
  </conditionalFormatting>
  <conditionalFormatting sqref="AY33:AZ33">
    <cfRule type="cellIs" dxfId="4746" priority="4504" operator="equal">
      <formula>"none"</formula>
    </cfRule>
    <cfRule type="cellIs" dxfId="4745" priority="4505" operator="equal">
      <formula>"N/A"</formula>
    </cfRule>
    <cfRule type="cellIs" dxfId="4744" priority="4506" operator="equal">
      <formula>"NR"</formula>
    </cfRule>
  </conditionalFormatting>
  <conditionalFormatting sqref="AY34:AZ34">
    <cfRule type="cellIs" dxfId="4743" priority="4501" operator="equal">
      <formula>"none"</formula>
    </cfRule>
    <cfRule type="cellIs" dxfId="4742" priority="4502" operator="equal">
      <formula>"N/A"</formula>
    </cfRule>
    <cfRule type="cellIs" dxfId="4741" priority="4503" operator="equal">
      <formula>"NR"</formula>
    </cfRule>
  </conditionalFormatting>
  <conditionalFormatting sqref="BB8:BB11 BB13:BB16">
    <cfRule type="cellIs" dxfId="4740" priority="4498" operator="equal">
      <formula>"none"</formula>
    </cfRule>
    <cfRule type="cellIs" dxfId="4739" priority="4499" operator="equal">
      <formula>"N/A"</formula>
    </cfRule>
    <cfRule type="cellIs" dxfId="4738" priority="4500" operator="equal">
      <formula>"NR"</formula>
    </cfRule>
  </conditionalFormatting>
  <conditionalFormatting sqref="BB5">
    <cfRule type="cellIs" dxfId="4737" priority="4495" operator="equal">
      <formula>"none"</formula>
    </cfRule>
    <cfRule type="cellIs" dxfId="4736" priority="4496" operator="equal">
      <formula>"N/A"</formula>
    </cfRule>
    <cfRule type="cellIs" dxfId="4735" priority="4497" operator="equal">
      <formula>"NR"</formula>
    </cfRule>
  </conditionalFormatting>
  <conditionalFormatting sqref="BB6">
    <cfRule type="cellIs" dxfId="4734" priority="4492" operator="equal">
      <formula>"none"</formula>
    </cfRule>
    <cfRule type="cellIs" dxfId="4733" priority="4493" operator="equal">
      <formula>"N/A"</formula>
    </cfRule>
    <cfRule type="cellIs" dxfId="4732" priority="4494" operator="equal">
      <formula>"NR"</formula>
    </cfRule>
  </conditionalFormatting>
  <conditionalFormatting sqref="BB7">
    <cfRule type="cellIs" dxfId="4731" priority="4489" operator="equal">
      <formula>"none"</formula>
    </cfRule>
    <cfRule type="cellIs" dxfId="4730" priority="4490" operator="equal">
      <formula>"N/A"</formula>
    </cfRule>
    <cfRule type="cellIs" dxfId="4729" priority="4491" operator="equal">
      <formula>"NR"</formula>
    </cfRule>
  </conditionalFormatting>
  <conditionalFormatting sqref="BB12">
    <cfRule type="cellIs" dxfId="4728" priority="4486" operator="equal">
      <formula>"none"</formula>
    </cfRule>
    <cfRule type="cellIs" dxfId="4727" priority="4487" operator="equal">
      <formula>"N/A"</formula>
    </cfRule>
    <cfRule type="cellIs" dxfId="4726" priority="4488" operator="equal">
      <formula>"NR"</formula>
    </cfRule>
  </conditionalFormatting>
  <conditionalFormatting sqref="BB17">
    <cfRule type="cellIs" dxfId="4725" priority="4483" operator="equal">
      <formula>"none"</formula>
    </cfRule>
    <cfRule type="cellIs" dxfId="4724" priority="4484" operator="equal">
      <formula>"N/A"</formula>
    </cfRule>
    <cfRule type="cellIs" dxfId="4723" priority="4485" operator="equal">
      <formula>"NR"</formula>
    </cfRule>
  </conditionalFormatting>
  <conditionalFormatting sqref="BB18">
    <cfRule type="cellIs" dxfId="4722" priority="4480" operator="equal">
      <formula>"none"</formula>
    </cfRule>
    <cfRule type="cellIs" dxfId="4721" priority="4481" operator="equal">
      <formula>"N/A"</formula>
    </cfRule>
    <cfRule type="cellIs" dxfId="4720" priority="4482" operator="equal">
      <formula>"NR"</formula>
    </cfRule>
  </conditionalFormatting>
  <conditionalFormatting sqref="BB19">
    <cfRule type="cellIs" dxfId="4719" priority="4477" operator="equal">
      <formula>"none"</formula>
    </cfRule>
    <cfRule type="cellIs" dxfId="4718" priority="4478" operator="equal">
      <formula>"N/A"</formula>
    </cfRule>
    <cfRule type="cellIs" dxfId="4717" priority="4479" operator="equal">
      <formula>"NR"</formula>
    </cfRule>
  </conditionalFormatting>
  <conditionalFormatting sqref="BB20">
    <cfRule type="cellIs" dxfId="4716" priority="4474" operator="equal">
      <formula>"none"</formula>
    </cfRule>
    <cfRule type="cellIs" dxfId="4715" priority="4475" operator="equal">
      <formula>"N/A"</formula>
    </cfRule>
    <cfRule type="cellIs" dxfId="4714" priority="4476" operator="equal">
      <formula>"NR"</formula>
    </cfRule>
  </conditionalFormatting>
  <conditionalFormatting sqref="BB21">
    <cfRule type="cellIs" dxfId="4713" priority="4471" operator="equal">
      <formula>"none"</formula>
    </cfRule>
    <cfRule type="cellIs" dxfId="4712" priority="4472" operator="equal">
      <formula>"N/A"</formula>
    </cfRule>
    <cfRule type="cellIs" dxfId="4711" priority="4473" operator="equal">
      <formula>"NR"</formula>
    </cfRule>
  </conditionalFormatting>
  <conditionalFormatting sqref="BB22">
    <cfRule type="cellIs" dxfId="4710" priority="4468" operator="equal">
      <formula>"none"</formula>
    </cfRule>
    <cfRule type="cellIs" dxfId="4709" priority="4469" operator="equal">
      <formula>"N/A"</formula>
    </cfRule>
    <cfRule type="cellIs" dxfId="4708" priority="4470" operator="equal">
      <formula>"NR"</formula>
    </cfRule>
  </conditionalFormatting>
  <conditionalFormatting sqref="BB23">
    <cfRule type="cellIs" dxfId="4707" priority="4465" operator="equal">
      <formula>"none"</formula>
    </cfRule>
    <cfRule type="cellIs" dxfId="4706" priority="4466" operator="equal">
      <formula>"N/A"</formula>
    </cfRule>
    <cfRule type="cellIs" dxfId="4705" priority="4467" operator="equal">
      <formula>"NR"</formula>
    </cfRule>
  </conditionalFormatting>
  <conditionalFormatting sqref="BB24">
    <cfRule type="cellIs" dxfId="4704" priority="4462" operator="equal">
      <formula>"none"</formula>
    </cfRule>
    <cfRule type="cellIs" dxfId="4703" priority="4463" operator="equal">
      <formula>"N/A"</formula>
    </cfRule>
    <cfRule type="cellIs" dxfId="4702" priority="4464" operator="equal">
      <formula>"NR"</formula>
    </cfRule>
  </conditionalFormatting>
  <conditionalFormatting sqref="BB25">
    <cfRule type="cellIs" dxfId="4701" priority="4459" operator="equal">
      <formula>"none"</formula>
    </cfRule>
    <cfRule type="cellIs" dxfId="4700" priority="4460" operator="equal">
      <formula>"N/A"</formula>
    </cfRule>
    <cfRule type="cellIs" dxfId="4699" priority="4461" operator="equal">
      <formula>"NR"</formula>
    </cfRule>
  </conditionalFormatting>
  <conditionalFormatting sqref="BB26">
    <cfRule type="cellIs" dxfId="4698" priority="4456" operator="equal">
      <formula>"none"</formula>
    </cfRule>
    <cfRule type="cellIs" dxfId="4697" priority="4457" operator="equal">
      <formula>"N/A"</formula>
    </cfRule>
    <cfRule type="cellIs" dxfId="4696" priority="4458" operator="equal">
      <formula>"NR"</formula>
    </cfRule>
  </conditionalFormatting>
  <conditionalFormatting sqref="BB27">
    <cfRule type="cellIs" dxfId="4695" priority="4453" operator="equal">
      <formula>"none"</formula>
    </cfRule>
    <cfRule type="cellIs" dxfId="4694" priority="4454" operator="equal">
      <formula>"N/A"</formula>
    </cfRule>
    <cfRule type="cellIs" dxfId="4693" priority="4455" operator="equal">
      <formula>"NR"</formula>
    </cfRule>
  </conditionalFormatting>
  <conditionalFormatting sqref="BB28">
    <cfRule type="cellIs" dxfId="4692" priority="4450" operator="equal">
      <formula>"none"</formula>
    </cfRule>
    <cfRule type="cellIs" dxfId="4691" priority="4451" operator="equal">
      <formula>"N/A"</formula>
    </cfRule>
    <cfRule type="cellIs" dxfId="4690" priority="4452" operator="equal">
      <formula>"NR"</formula>
    </cfRule>
  </conditionalFormatting>
  <conditionalFormatting sqref="BB29">
    <cfRule type="cellIs" dxfId="4689" priority="4447" operator="equal">
      <formula>"none"</formula>
    </cfRule>
    <cfRule type="cellIs" dxfId="4688" priority="4448" operator="equal">
      <formula>"N/A"</formula>
    </cfRule>
    <cfRule type="cellIs" dxfId="4687" priority="4449" operator="equal">
      <formula>"NR"</formula>
    </cfRule>
  </conditionalFormatting>
  <conditionalFormatting sqref="BB30">
    <cfRule type="cellIs" dxfId="4686" priority="4444" operator="equal">
      <formula>"none"</formula>
    </cfRule>
    <cfRule type="cellIs" dxfId="4685" priority="4445" operator="equal">
      <formula>"N/A"</formula>
    </cfRule>
    <cfRule type="cellIs" dxfId="4684" priority="4446" operator="equal">
      <formula>"NR"</formula>
    </cfRule>
  </conditionalFormatting>
  <conditionalFormatting sqref="BB31">
    <cfRule type="cellIs" dxfId="4683" priority="4441" operator="equal">
      <formula>"none"</formula>
    </cfRule>
    <cfRule type="cellIs" dxfId="4682" priority="4442" operator="equal">
      <formula>"N/A"</formula>
    </cfRule>
    <cfRule type="cellIs" dxfId="4681" priority="4443" operator="equal">
      <formula>"NR"</formula>
    </cfRule>
  </conditionalFormatting>
  <conditionalFormatting sqref="BB32">
    <cfRule type="cellIs" dxfId="4680" priority="4438" operator="equal">
      <formula>"none"</formula>
    </cfRule>
    <cfRule type="cellIs" dxfId="4679" priority="4439" operator="equal">
      <formula>"N/A"</formula>
    </cfRule>
    <cfRule type="cellIs" dxfId="4678" priority="4440" operator="equal">
      <formula>"NR"</formula>
    </cfRule>
  </conditionalFormatting>
  <conditionalFormatting sqref="BB33">
    <cfRule type="cellIs" dxfId="4677" priority="4435" operator="equal">
      <formula>"none"</formula>
    </cfRule>
    <cfRule type="cellIs" dxfId="4676" priority="4436" operator="equal">
      <formula>"N/A"</formula>
    </cfRule>
    <cfRule type="cellIs" dxfId="4675" priority="4437" operator="equal">
      <formula>"NR"</formula>
    </cfRule>
  </conditionalFormatting>
  <conditionalFormatting sqref="BB34">
    <cfRule type="cellIs" dxfId="4674" priority="4432" operator="equal">
      <formula>"none"</formula>
    </cfRule>
    <cfRule type="cellIs" dxfId="4673" priority="4433" operator="equal">
      <formula>"N/A"</formula>
    </cfRule>
    <cfRule type="cellIs" dxfId="4672" priority="4434" operator="equal">
      <formula>"NR"</formula>
    </cfRule>
  </conditionalFormatting>
  <conditionalFormatting sqref="BC5:BC7 BE5:BE7 BE8:BF8 BC9:BF11 BC13:BD15 BC35:BF51 BC16">
    <cfRule type="cellIs" dxfId="4671" priority="4429" operator="equal">
      <formula>"none"</formula>
    </cfRule>
    <cfRule type="cellIs" dxfId="4670" priority="4430" operator="equal">
      <formula>"N/A"</formula>
    </cfRule>
    <cfRule type="cellIs" dxfId="4669" priority="4431" operator="equal">
      <formula>"NR"</formula>
    </cfRule>
  </conditionalFormatting>
  <conditionalFormatting sqref="BD5">
    <cfRule type="cellIs" dxfId="4668" priority="4426" operator="equal">
      <formula>"none"</formula>
    </cfRule>
    <cfRule type="cellIs" dxfId="4667" priority="4427" operator="equal">
      <formula>"N/A"</formula>
    </cfRule>
    <cfRule type="cellIs" dxfId="4666" priority="4428" operator="equal">
      <formula>"NR"</formula>
    </cfRule>
  </conditionalFormatting>
  <conditionalFormatting sqref="BD6">
    <cfRule type="cellIs" dxfId="4665" priority="4423" operator="equal">
      <formula>"none"</formula>
    </cfRule>
    <cfRule type="cellIs" dxfId="4664" priority="4424" operator="equal">
      <formula>"N/A"</formula>
    </cfRule>
    <cfRule type="cellIs" dxfId="4663" priority="4425" operator="equal">
      <formula>"NR"</formula>
    </cfRule>
  </conditionalFormatting>
  <conditionalFormatting sqref="BD7">
    <cfRule type="cellIs" dxfId="4662" priority="4420" operator="equal">
      <formula>"none"</formula>
    </cfRule>
    <cfRule type="cellIs" dxfId="4661" priority="4421" operator="equal">
      <formula>"N/A"</formula>
    </cfRule>
    <cfRule type="cellIs" dxfId="4660" priority="4422" operator="equal">
      <formula>"NR"</formula>
    </cfRule>
  </conditionalFormatting>
  <conditionalFormatting sqref="BF5">
    <cfRule type="cellIs" dxfId="4659" priority="4417" operator="equal">
      <formula>"none"</formula>
    </cfRule>
    <cfRule type="cellIs" dxfId="4658" priority="4418" operator="equal">
      <formula>"N/A"</formula>
    </cfRule>
    <cfRule type="cellIs" dxfId="4657" priority="4419" operator="equal">
      <formula>"NR"</formula>
    </cfRule>
  </conditionalFormatting>
  <conditionalFormatting sqref="BF6">
    <cfRule type="cellIs" dxfId="4656" priority="4414" operator="equal">
      <formula>"none"</formula>
    </cfRule>
    <cfRule type="cellIs" dxfId="4655" priority="4415" operator="equal">
      <formula>"N/A"</formula>
    </cfRule>
    <cfRule type="cellIs" dxfId="4654" priority="4416" operator="equal">
      <formula>"NR"</formula>
    </cfRule>
  </conditionalFormatting>
  <conditionalFormatting sqref="BF7">
    <cfRule type="cellIs" dxfId="4653" priority="4411" operator="equal">
      <formula>"none"</formula>
    </cfRule>
    <cfRule type="cellIs" dxfId="4652" priority="4412" operator="equal">
      <formula>"N/A"</formula>
    </cfRule>
    <cfRule type="cellIs" dxfId="4651" priority="4413" operator="equal">
      <formula>"NR"</formula>
    </cfRule>
  </conditionalFormatting>
  <conditionalFormatting sqref="BC8">
    <cfRule type="cellIs" dxfId="4650" priority="4408" operator="equal">
      <formula>"none"</formula>
    </cfRule>
    <cfRule type="cellIs" dxfId="4649" priority="4409" operator="equal">
      <formula>"N/A"</formula>
    </cfRule>
    <cfRule type="cellIs" dxfId="4648" priority="4410" operator="equal">
      <formula>"NR"</formula>
    </cfRule>
  </conditionalFormatting>
  <conditionalFormatting sqref="BD8">
    <cfRule type="cellIs" dxfId="4647" priority="4405" operator="equal">
      <formula>"none"</formula>
    </cfRule>
    <cfRule type="cellIs" dxfId="4646" priority="4406" operator="equal">
      <formula>"N/A"</formula>
    </cfRule>
    <cfRule type="cellIs" dxfId="4645" priority="4407" operator="equal">
      <formula>"NR"</formula>
    </cfRule>
  </conditionalFormatting>
  <conditionalFormatting sqref="BC12:BF12">
    <cfRule type="cellIs" dxfId="4644" priority="4402" operator="equal">
      <formula>"none"</formula>
    </cfRule>
    <cfRule type="cellIs" dxfId="4643" priority="4403" operator="equal">
      <formula>"N/A"</formula>
    </cfRule>
    <cfRule type="cellIs" dxfId="4642" priority="4404" operator="equal">
      <formula>"NR"</formula>
    </cfRule>
  </conditionalFormatting>
  <conditionalFormatting sqref="BE13">
    <cfRule type="cellIs" dxfId="4641" priority="4399" operator="equal">
      <formula>"none"</formula>
    </cfRule>
    <cfRule type="cellIs" dxfId="4640" priority="4400" operator="equal">
      <formula>"N/A"</formula>
    </cfRule>
    <cfRule type="cellIs" dxfId="4639" priority="4401" operator="equal">
      <formula>"NR"</formula>
    </cfRule>
  </conditionalFormatting>
  <conditionalFormatting sqref="BE14">
    <cfRule type="cellIs" dxfId="4638" priority="4396" operator="equal">
      <formula>"none"</formula>
    </cfRule>
    <cfRule type="cellIs" dxfId="4637" priority="4397" operator="equal">
      <formula>"N/A"</formula>
    </cfRule>
    <cfRule type="cellIs" dxfId="4636" priority="4398" operator="equal">
      <formula>"NR"</formula>
    </cfRule>
  </conditionalFormatting>
  <conditionalFormatting sqref="BE15:BF15">
    <cfRule type="cellIs" dxfId="4635" priority="4393" operator="equal">
      <formula>"none"</formula>
    </cfRule>
    <cfRule type="cellIs" dxfId="4634" priority="4394" operator="equal">
      <formula>"N/A"</formula>
    </cfRule>
    <cfRule type="cellIs" dxfId="4633" priority="4395" operator="equal">
      <formula>"NR"</formula>
    </cfRule>
  </conditionalFormatting>
  <conditionalFormatting sqref="BF14">
    <cfRule type="cellIs" dxfId="4632" priority="4390" operator="equal">
      <formula>"none"</formula>
    </cfRule>
    <cfRule type="cellIs" dxfId="4631" priority="4391" operator="equal">
      <formula>"N/A"</formula>
    </cfRule>
    <cfRule type="cellIs" dxfId="4630" priority="4392" operator="equal">
      <formula>"NR"</formula>
    </cfRule>
  </conditionalFormatting>
  <conditionalFormatting sqref="BF13">
    <cfRule type="cellIs" dxfId="4629" priority="4387" operator="equal">
      <formula>"none"</formula>
    </cfRule>
    <cfRule type="cellIs" dxfId="4628" priority="4388" operator="equal">
      <formula>"N/A"</formula>
    </cfRule>
    <cfRule type="cellIs" dxfId="4627" priority="4389" operator="equal">
      <formula>"NR"</formula>
    </cfRule>
  </conditionalFormatting>
  <conditionalFormatting sqref="BD16">
    <cfRule type="cellIs" dxfId="4626" priority="4384" operator="equal">
      <formula>"none"</formula>
    </cfRule>
    <cfRule type="cellIs" dxfId="4625" priority="4385" operator="equal">
      <formula>"N/A"</formula>
    </cfRule>
    <cfRule type="cellIs" dxfId="4624" priority="4386" operator="equal">
      <formula>"NR"</formula>
    </cfRule>
  </conditionalFormatting>
  <conditionalFormatting sqref="BE16:BF16">
    <cfRule type="cellIs" dxfId="4623" priority="4381" operator="equal">
      <formula>"none"</formula>
    </cfRule>
    <cfRule type="cellIs" dxfId="4622" priority="4382" operator="equal">
      <formula>"N/A"</formula>
    </cfRule>
    <cfRule type="cellIs" dxfId="4621" priority="4383" operator="equal">
      <formula>"NR"</formula>
    </cfRule>
  </conditionalFormatting>
  <conditionalFormatting sqref="BC17">
    <cfRule type="cellIs" dxfId="4620" priority="4378" operator="equal">
      <formula>"none"</formula>
    </cfRule>
    <cfRule type="cellIs" dxfId="4619" priority="4379" operator="equal">
      <formula>"N/A"</formula>
    </cfRule>
    <cfRule type="cellIs" dxfId="4618" priority="4380" operator="equal">
      <formula>"NR"</formula>
    </cfRule>
  </conditionalFormatting>
  <conditionalFormatting sqref="BE17:BF17">
    <cfRule type="cellIs" dxfId="4617" priority="4372" operator="equal">
      <formula>"none"</formula>
    </cfRule>
    <cfRule type="cellIs" dxfId="4616" priority="4373" operator="equal">
      <formula>"N/A"</formula>
    </cfRule>
    <cfRule type="cellIs" dxfId="4615" priority="4374" operator="equal">
      <formula>"NR"</formula>
    </cfRule>
  </conditionalFormatting>
  <conditionalFormatting sqref="BD17">
    <cfRule type="cellIs" dxfId="4614" priority="4375" operator="equal">
      <formula>"none"</formula>
    </cfRule>
    <cfRule type="cellIs" dxfId="4613" priority="4376" operator="equal">
      <formula>"N/A"</formula>
    </cfRule>
    <cfRule type="cellIs" dxfId="4612" priority="4377" operator="equal">
      <formula>"NR"</formula>
    </cfRule>
  </conditionalFormatting>
  <conditionalFormatting sqref="BC18">
    <cfRule type="cellIs" dxfId="4611" priority="4369" operator="equal">
      <formula>"none"</formula>
    </cfRule>
    <cfRule type="cellIs" dxfId="4610" priority="4370" operator="equal">
      <formula>"N/A"</formula>
    </cfRule>
    <cfRule type="cellIs" dxfId="4609" priority="4371" operator="equal">
      <formula>"NR"</formula>
    </cfRule>
  </conditionalFormatting>
  <conditionalFormatting sqref="BE18:BF18">
    <cfRule type="cellIs" dxfId="4608" priority="4363" operator="equal">
      <formula>"none"</formula>
    </cfRule>
    <cfRule type="cellIs" dxfId="4607" priority="4364" operator="equal">
      <formula>"N/A"</formula>
    </cfRule>
    <cfRule type="cellIs" dxfId="4606" priority="4365" operator="equal">
      <formula>"NR"</formula>
    </cfRule>
  </conditionalFormatting>
  <conditionalFormatting sqref="BD18">
    <cfRule type="cellIs" dxfId="4605" priority="4366" operator="equal">
      <formula>"none"</formula>
    </cfRule>
    <cfRule type="cellIs" dxfId="4604" priority="4367" operator="equal">
      <formula>"N/A"</formula>
    </cfRule>
    <cfRule type="cellIs" dxfId="4603" priority="4368" operator="equal">
      <formula>"NR"</formula>
    </cfRule>
  </conditionalFormatting>
  <conditionalFormatting sqref="BC19">
    <cfRule type="cellIs" dxfId="4602" priority="4360" operator="equal">
      <formula>"none"</formula>
    </cfRule>
    <cfRule type="cellIs" dxfId="4601" priority="4361" operator="equal">
      <formula>"N/A"</formula>
    </cfRule>
    <cfRule type="cellIs" dxfId="4600" priority="4362" operator="equal">
      <formula>"NR"</formula>
    </cfRule>
  </conditionalFormatting>
  <conditionalFormatting sqref="BE19:BF19">
    <cfRule type="cellIs" dxfId="4599" priority="4354" operator="equal">
      <formula>"none"</formula>
    </cfRule>
    <cfRule type="cellIs" dxfId="4598" priority="4355" operator="equal">
      <formula>"N/A"</formula>
    </cfRule>
    <cfRule type="cellIs" dxfId="4597" priority="4356" operator="equal">
      <formula>"NR"</formula>
    </cfRule>
  </conditionalFormatting>
  <conditionalFormatting sqref="BD19">
    <cfRule type="cellIs" dxfId="4596" priority="4357" operator="equal">
      <formula>"none"</formula>
    </cfRule>
    <cfRule type="cellIs" dxfId="4595" priority="4358" operator="equal">
      <formula>"N/A"</formula>
    </cfRule>
    <cfRule type="cellIs" dxfId="4594" priority="4359" operator="equal">
      <formula>"NR"</formula>
    </cfRule>
  </conditionalFormatting>
  <conditionalFormatting sqref="BC20">
    <cfRule type="cellIs" dxfId="4593" priority="4351" operator="equal">
      <formula>"none"</formula>
    </cfRule>
    <cfRule type="cellIs" dxfId="4592" priority="4352" operator="equal">
      <formula>"N/A"</formula>
    </cfRule>
    <cfRule type="cellIs" dxfId="4591" priority="4353" operator="equal">
      <formula>"NR"</formula>
    </cfRule>
  </conditionalFormatting>
  <conditionalFormatting sqref="BE20:BF20">
    <cfRule type="cellIs" dxfId="4590" priority="4345" operator="equal">
      <formula>"none"</formula>
    </cfRule>
    <cfRule type="cellIs" dxfId="4589" priority="4346" operator="equal">
      <formula>"N/A"</formula>
    </cfRule>
    <cfRule type="cellIs" dxfId="4588" priority="4347" operator="equal">
      <formula>"NR"</formula>
    </cfRule>
  </conditionalFormatting>
  <conditionalFormatting sqref="BD20">
    <cfRule type="cellIs" dxfId="4587" priority="4348" operator="equal">
      <formula>"none"</formula>
    </cfRule>
    <cfRule type="cellIs" dxfId="4586" priority="4349" operator="equal">
      <formula>"N/A"</formula>
    </cfRule>
    <cfRule type="cellIs" dxfId="4585" priority="4350" operator="equal">
      <formula>"NR"</formula>
    </cfRule>
  </conditionalFormatting>
  <conditionalFormatting sqref="BC21">
    <cfRule type="cellIs" dxfId="4584" priority="4342" operator="equal">
      <formula>"none"</formula>
    </cfRule>
    <cfRule type="cellIs" dxfId="4583" priority="4343" operator="equal">
      <formula>"N/A"</formula>
    </cfRule>
    <cfRule type="cellIs" dxfId="4582" priority="4344" operator="equal">
      <formula>"NR"</formula>
    </cfRule>
  </conditionalFormatting>
  <conditionalFormatting sqref="BE21:BF21">
    <cfRule type="cellIs" dxfId="4581" priority="4336" operator="equal">
      <formula>"none"</formula>
    </cfRule>
    <cfRule type="cellIs" dxfId="4580" priority="4337" operator="equal">
      <formula>"N/A"</formula>
    </cfRule>
    <cfRule type="cellIs" dxfId="4579" priority="4338" operator="equal">
      <formula>"NR"</formula>
    </cfRule>
  </conditionalFormatting>
  <conditionalFormatting sqref="BD21">
    <cfRule type="cellIs" dxfId="4578" priority="4339" operator="equal">
      <formula>"none"</formula>
    </cfRule>
    <cfRule type="cellIs" dxfId="4577" priority="4340" operator="equal">
      <formula>"N/A"</formula>
    </cfRule>
    <cfRule type="cellIs" dxfId="4576" priority="4341" operator="equal">
      <formula>"NR"</formula>
    </cfRule>
  </conditionalFormatting>
  <conditionalFormatting sqref="BC22">
    <cfRule type="cellIs" dxfId="4575" priority="4333" operator="equal">
      <formula>"none"</formula>
    </cfRule>
    <cfRule type="cellIs" dxfId="4574" priority="4334" operator="equal">
      <formula>"N/A"</formula>
    </cfRule>
    <cfRule type="cellIs" dxfId="4573" priority="4335" operator="equal">
      <formula>"NR"</formula>
    </cfRule>
  </conditionalFormatting>
  <conditionalFormatting sqref="BE22:BF22">
    <cfRule type="cellIs" dxfId="4572" priority="4327" operator="equal">
      <formula>"none"</formula>
    </cfRule>
    <cfRule type="cellIs" dxfId="4571" priority="4328" operator="equal">
      <formula>"N/A"</formula>
    </cfRule>
    <cfRule type="cellIs" dxfId="4570" priority="4329" operator="equal">
      <formula>"NR"</formula>
    </cfRule>
  </conditionalFormatting>
  <conditionalFormatting sqref="BD22">
    <cfRule type="cellIs" dxfId="4569" priority="4330" operator="equal">
      <formula>"none"</formula>
    </cfRule>
    <cfRule type="cellIs" dxfId="4568" priority="4331" operator="equal">
      <formula>"N/A"</formula>
    </cfRule>
    <cfRule type="cellIs" dxfId="4567" priority="4332" operator="equal">
      <formula>"NR"</formula>
    </cfRule>
  </conditionalFormatting>
  <conditionalFormatting sqref="BC23">
    <cfRule type="cellIs" dxfId="4566" priority="4324" operator="equal">
      <formula>"none"</formula>
    </cfRule>
    <cfRule type="cellIs" dxfId="4565" priority="4325" operator="equal">
      <formula>"N/A"</formula>
    </cfRule>
    <cfRule type="cellIs" dxfId="4564" priority="4326" operator="equal">
      <formula>"NR"</formula>
    </cfRule>
  </conditionalFormatting>
  <conditionalFormatting sqref="BE23:BF23">
    <cfRule type="cellIs" dxfId="4563" priority="4318" operator="equal">
      <formula>"none"</formula>
    </cfRule>
    <cfRule type="cellIs" dxfId="4562" priority="4319" operator="equal">
      <formula>"N/A"</formula>
    </cfRule>
    <cfRule type="cellIs" dxfId="4561" priority="4320" operator="equal">
      <formula>"NR"</formula>
    </cfRule>
  </conditionalFormatting>
  <conditionalFormatting sqref="BD23">
    <cfRule type="cellIs" dxfId="4560" priority="4321" operator="equal">
      <formula>"none"</formula>
    </cfRule>
    <cfRule type="cellIs" dxfId="4559" priority="4322" operator="equal">
      <formula>"N/A"</formula>
    </cfRule>
    <cfRule type="cellIs" dxfId="4558" priority="4323" operator="equal">
      <formula>"NR"</formula>
    </cfRule>
  </conditionalFormatting>
  <conditionalFormatting sqref="BC24">
    <cfRule type="cellIs" dxfId="4557" priority="4315" operator="equal">
      <formula>"none"</formula>
    </cfRule>
    <cfRule type="cellIs" dxfId="4556" priority="4316" operator="equal">
      <formula>"N/A"</formula>
    </cfRule>
    <cfRule type="cellIs" dxfId="4555" priority="4317" operator="equal">
      <formula>"NR"</formula>
    </cfRule>
  </conditionalFormatting>
  <conditionalFormatting sqref="BE24:BF24">
    <cfRule type="cellIs" dxfId="4554" priority="4309" operator="equal">
      <formula>"none"</formula>
    </cfRule>
    <cfRule type="cellIs" dxfId="4553" priority="4310" operator="equal">
      <formula>"N/A"</formula>
    </cfRule>
    <cfRule type="cellIs" dxfId="4552" priority="4311" operator="equal">
      <formula>"NR"</formula>
    </cfRule>
  </conditionalFormatting>
  <conditionalFormatting sqref="BD24">
    <cfRule type="cellIs" dxfId="4551" priority="4312" operator="equal">
      <formula>"none"</formula>
    </cfRule>
    <cfRule type="cellIs" dxfId="4550" priority="4313" operator="equal">
      <formula>"N/A"</formula>
    </cfRule>
    <cfRule type="cellIs" dxfId="4549" priority="4314" operator="equal">
      <formula>"NR"</formula>
    </cfRule>
  </conditionalFormatting>
  <conditionalFormatting sqref="BC25">
    <cfRule type="cellIs" dxfId="4548" priority="4306" operator="equal">
      <formula>"none"</formula>
    </cfRule>
    <cfRule type="cellIs" dxfId="4547" priority="4307" operator="equal">
      <formula>"N/A"</formula>
    </cfRule>
    <cfRule type="cellIs" dxfId="4546" priority="4308" operator="equal">
      <formula>"NR"</formula>
    </cfRule>
  </conditionalFormatting>
  <conditionalFormatting sqref="BE25:BF25">
    <cfRule type="cellIs" dxfId="4545" priority="4300" operator="equal">
      <formula>"none"</formula>
    </cfRule>
    <cfRule type="cellIs" dxfId="4544" priority="4301" operator="equal">
      <formula>"N/A"</formula>
    </cfRule>
    <cfRule type="cellIs" dxfId="4543" priority="4302" operator="equal">
      <formula>"NR"</formula>
    </cfRule>
  </conditionalFormatting>
  <conditionalFormatting sqref="BD25">
    <cfRule type="cellIs" dxfId="4542" priority="4303" operator="equal">
      <formula>"none"</formula>
    </cfRule>
    <cfRule type="cellIs" dxfId="4541" priority="4304" operator="equal">
      <formula>"N/A"</formula>
    </cfRule>
    <cfRule type="cellIs" dxfId="4540" priority="4305" operator="equal">
      <formula>"NR"</formula>
    </cfRule>
  </conditionalFormatting>
  <conditionalFormatting sqref="BC26">
    <cfRule type="cellIs" dxfId="4539" priority="4297" operator="equal">
      <formula>"none"</formula>
    </cfRule>
    <cfRule type="cellIs" dxfId="4538" priority="4298" operator="equal">
      <formula>"N/A"</formula>
    </cfRule>
    <cfRule type="cellIs" dxfId="4537" priority="4299" operator="equal">
      <formula>"NR"</formula>
    </cfRule>
  </conditionalFormatting>
  <conditionalFormatting sqref="BE26:BF26">
    <cfRule type="cellIs" dxfId="4536" priority="4291" operator="equal">
      <formula>"none"</formula>
    </cfRule>
    <cfRule type="cellIs" dxfId="4535" priority="4292" operator="equal">
      <formula>"N/A"</formula>
    </cfRule>
    <cfRule type="cellIs" dxfId="4534" priority="4293" operator="equal">
      <formula>"NR"</formula>
    </cfRule>
  </conditionalFormatting>
  <conditionalFormatting sqref="BD26">
    <cfRule type="cellIs" dxfId="4533" priority="4294" operator="equal">
      <formula>"none"</formula>
    </cfRule>
    <cfRule type="cellIs" dxfId="4532" priority="4295" operator="equal">
      <formula>"N/A"</formula>
    </cfRule>
    <cfRule type="cellIs" dxfId="4531" priority="4296" operator="equal">
      <formula>"NR"</formula>
    </cfRule>
  </conditionalFormatting>
  <conditionalFormatting sqref="BC27">
    <cfRule type="cellIs" dxfId="4530" priority="4288" operator="equal">
      <formula>"none"</formula>
    </cfRule>
    <cfRule type="cellIs" dxfId="4529" priority="4289" operator="equal">
      <formula>"N/A"</formula>
    </cfRule>
    <cfRule type="cellIs" dxfId="4528" priority="4290" operator="equal">
      <formula>"NR"</formula>
    </cfRule>
  </conditionalFormatting>
  <conditionalFormatting sqref="BE27:BF27">
    <cfRule type="cellIs" dxfId="4527" priority="4282" operator="equal">
      <formula>"none"</formula>
    </cfRule>
    <cfRule type="cellIs" dxfId="4526" priority="4283" operator="equal">
      <formula>"N/A"</formula>
    </cfRule>
    <cfRule type="cellIs" dxfId="4525" priority="4284" operator="equal">
      <formula>"NR"</formula>
    </cfRule>
  </conditionalFormatting>
  <conditionalFormatting sqref="BD27">
    <cfRule type="cellIs" dxfId="4524" priority="4285" operator="equal">
      <formula>"none"</formula>
    </cfRule>
    <cfRule type="cellIs" dxfId="4523" priority="4286" operator="equal">
      <formula>"N/A"</formula>
    </cfRule>
    <cfRule type="cellIs" dxfId="4522" priority="4287" operator="equal">
      <formula>"NR"</formula>
    </cfRule>
  </conditionalFormatting>
  <conditionalFormatting sqref="BC28">
    <cfRule type="cellIs" dxfId="4521" priority="4279" operator="equal">
      <formula>"none"</formula>
    </cfRule>
    <cfRule type="cellIs" dxfId="4520" priority="4280" operator="equal">
      <formula>"N/A"</formula>
    </cfRule>
    <cfRule type="cellIs" dxfId="4519" priority="4281" operator="equal">
      <formula>"NR"</formula>
    </cfRule>
  </conditionalFormatting>
  <conditionalFormatting sqref="BE28:BF28">
    <cfRule type="cellIs" dxfId="4518" priority="4273" operator="equal">
      <formula>"none"</formula>
    </cfRule>
    <cfRule type="cellIs" dxfId="4517" priority="4274" operator="equal">
      <formula>"N/A"</formula>
    </cfRule>
    <cfRule type="cellIs" dxfId="4516" priority="4275" operator="equal">
      <formula>"NR"</formula>
    </cfRule>
  </conditionalFormatting>
  <conditionalFormatting sqref="BD28">
    <cfRule type="cellIs" dxfId="4515" priority="4276" operator="equal">
      <formula>"none"</formula>
    </cfRule>
    <cfRule type="cellIs" dxfId="4514" priority="4277" operator="equal">
      <formula>"N/A"</formula>
    </cfRule>
    <cfRule type="cellIs" dxfId="4513" priority="4278" operator="equal">
      <formula>"NR"</formula>
    </cfRule>
  </conditionalFormatting>
  <conditionalFormatting sqref="BC29">
    <cfRule type="cellIs" dxfId="4512" priority="4270" operator="equal">
      <formula>"none"</formula>
    </cfRule>
    <cfRule type="cellIs" dxfId="4511" priority="4271" operator="equal">
      <formula>"N/A"</formula>
    </cfRule>
    <cfRule type="cellIs" dxfId="4510" priority="4272" operator="equal">
      <formula>"NR"</formula>
    </cfRule>
  </conditionalFormatting>
  <conditionalFormatting sqref="BE29:BF29">
    <cfRule type="cellIs" dxfId="4509" priority="4264" operator="equal">
      <formula>"none"</formula>
    </cfRule>
    <cfRule type="cellIs" dxfId="4508" priority="4265" operator="equal">
      <formula>"N/A"</formula>
    </cfRule>
    <cfRule type="cellIs" dxfId="4507" priority="4266" operator="equal">
      <formula>"NR"</formula>
    </cfRule>
  </conditionalFormatting>
  <conditionalFormatting sqref="BD29">
    <cfRule type="cellIs" dxfId="4506" priority="4267" operator="equal">
      <formula>"none"</formula>
    </cfRule>
    <cfRule type="cellIs" dxfId="4505" priority="4268" operator="equal">
      <formula>"N/A"</formula>
    </cfRule>
    <cfRule type="cellIs" dxfId="4504" priority="4269" operator="equal">
      <formula>"NR"</formula>
    </cfRule>
  </conditionalFormatting>
  <conditionalFormatting sqref="BC30">
    <cfRule type="cellIs" dxfId="4503" priority="4261" operator="equal">
      <formula>"none"</formula>
    </cfRule>
    <cfRule type="cellIs" dxfId="4502" priority="4262" operator="equal">
      <formula>"N/A"</formula>
    </cfRule>
    <cfRule type="cellIs" dxfId="4501" priority="4263" operator="equal">
      <formula>"NR"</formula>
    </cfRule>
  </conditionalFormatting>
  <conditionalFormatting sqref="BE30:BF30">
    <cfRule type="cellIs" dxfId="4500" priority="4255" operator="equal">
      <formula>"none"</formula>
    </cfRule>
    <cfRule type="cellIs" dxfId="4499" priority="4256" operator="equal">
      <formula>"N/A"</formula>
    </cfRule>
    <cfRule type="cellIs" dxfId="4498" priority="4257" operator="equal">
      <formula>"NR"</formula>
    </cfRule>
  </conditionalFormatting>
  <conditionalFormatting sqref="BD30">
    <cfRule type="cellIs" dxfId="4497" priority="4258" operator="equal">
      <formula>"none"</formula>
    </cfRule>
    <cfRule type="cellIs" dxfId="4496" priority="4259" operator="equal">
      <formula>"N/A"</formula>
    </cfRule>
    <cfRule type="cellIs" dxfId="4495" priority="4260" operator="equal">
      <formula>"NR"</formula>
    </cfRule>
  </conditionalFormatting>
  <conditionalFormatting sqref="BC31">
    <cfRule type="cellIs" dxfId="4494" priority="4252" operator="equal">
      <formula>"none"</formula>
    </cfRule>
    <cfRule type="cellIs" dxfId="4493" priority="4253" operator="equal">
      <formula>"N/A"</formula>
    </cfRule>
    <cfRule type="cellIs" dxfId="4492" priority="4254" operator="equal">
      <formula>"NR"</formula>
    </cfRule>
  </conditionalFormatting>
  <conditionalFormatting sqref="BE31:BF31">
    <cfRule type="cellIs" dxfId="4491" priority="4246" operator="equal">
      <formula>"none"</formula>
    </cfRule>
    <cfRule type="cellIs" dxfId="4490" priority="4247" operator="equal">
      <formula>"N/A"</formula>
    </cfRule>
    <cfRule type="cellIs" dxfId="4489" priority="4248" operator="equal">
      <formula>"NR"</formula>
    </cfRule>
  </conditionalFormatting>
  <conditionalFormatting sqref="BD31">
    <cfRule type="cellIs" dxfId="4488" priority="4249" operator="equal">
      <formula>"none"</formula>
    </cfRule>
    <cfRule type="cellIs" dxfId="4487" priority="4250" operator="equal">
      <formula>"N/A"</formula>
    </cfRule>
    <cfRule type="cellIs" dxfId="4486" priority="4251" operator="equal">
      <formula>"NR"</formula>
    </cfRule>
  </conditionalFormatting>
  <conditionalFormatting sqref="BC32">
    <cfRule type="cellIs" dxfId="4485" priority="4243" operator="equal">
      <formula>"none"</formula>
    </cfRule>
    <cfRule type="cellIs" dxfId="4484" priority="4244" operator="equal">
      <formula>"N/A"</formula>
    </cfRule>
    <cfRule type="cellIs" dxfId="4483" priority="4245" operator="equal">
      <formula>"NR"</formula>
    </cfRule>
  </conditionalFormatting>
  <conditionalFormatting sqref="BE32:BF32">
    <cfRule type="cellIs" dxfId="4482" priority="4237" operator="equal">
      <formula>"none"</formula>
    </cfRule>
    <cfRule type="cellIs" dxfId="4481" priority="4238" operator="equal">
      <formula>"N/A"</formula>
    </cfRule>
    <cfRule type="cellIs" dxfId="4480" priority="4239" operator="equal">
      <formula>"NR"</formula>
    </cfRule>
  </conditionalFormatting>
  <conditionalFormatting sqref="BD32">
    <cfRule type="cellIs" dxfId="4479" priority="4240" operator="equal">
      <formula>"none"</formula>
    </cfRule>
    <cfRule type="cellIs" dxfId="4478" priority="4241" operator="equal">
      <formula>"N/A"</formula>
    </cfRule>
    <cfRule type="cellIs" dxfId="4477" priority="4242" operator="equal">
      <formula>"NR"</formula>
    </cfRule>
  </conditionalFormatting>
  <conditionalFormatting sqref="BC33">
    <cfRule type="cellIs" dxfId="4476" priority="4234" operator="equal">
      <formula>"none"</formula>
    </cfRule>
    <cfRule type="cellIs" dxfId="4475" priority="4235" operator="equal">
      <formula>"N/A"</formula>
    </cfRule>
    <cfRule type="cellIs" dxfId="4474" priority="4236" operator="equal">
      <formula>"NR"</formula>
    </cfRule>
  </conditionalFormatting>
  <conditionalFormatting sqref="BE33:BF33">
    <cfRule type="cellIs" dxfId="4473" priority="4228" operator="equal">
      <formula>"none"</formula>
    </cfRule>
    <cfRule type="cellIs" dxfId="4472" priority="4229" operator="equal">
      <formula>"N/A"</formula>
    </cfRule>
    <cfRule type="cellIs" dxfId="4471" priority="4230" operator="equal">
      <formula>"NR"</formula>
    </cfRule>
  </conditionalFormatting>
  <conditionalFormatting sqref="BD33">
    <cfRule type="cellIs" dxfId="4470" priority="4231" operator="equal">
      <formula>"none"</formula>
    </cfRule>
    <cfRule type="cellIs" dxfId="4469" priority="4232" operator="equal">
      <formula>"N/A"</formula>
    </cfRule>
    <cfRule type="cellIs" dxfId="4468" priority="4233" operator="equal">
      <formula>"NR"</formula>
    </cfRule>
  </conditionalFormatting>
  <conditionalFormatting sqref="BC34">
    <cfRule type="cellIs" dxfId="4467" priority="4225" operator="equal">
      <formula>"none"</formula>
    </cfRule>
    <cfRule type="cellIs" dxfId="4466" priority="4226" operator="equal">
      <formula>"N/A"</formula>
    </cfRule>
    <cfRule type="cellIs" dxfId="4465" priority="4227" operator="equal">
      <formula>"NR"</formula>
    </cfRule>
  </conditionalFormatting>
  <conditionalFormatting sqref="BE34:BF34">
    <cfRule type="cellIs" dxfId="4464" priority="4219" operator="equal">
      <formula>"none"</formula>
    </cfRule>
    <cfRule type="cellIs" dxfId="4463" priority="4220" operator="equal">
      <formula>"N/A"</formula>
    </cfRule>
    <cfRule type="cellIs" dxfId="4462" priority="4221" operator="equal">
      <formula>"NR"</formula>
    </cfRule>
  </conditionalFormatting>
  <conditionalFormatting sqref="BD34">
    <cfRule type="cellIs" dxfId="4461" priority="4222" operator="equal">
      <formula>"none"</formula>
    </cfRule>
    <cfRule type="cellIs" dxfId="4460" priority="4223" operator="equal">
      <formula>"N/A"</formula>
    </cfRule>
    <cfRule type="cellIs" dxfId="4459" priority="4224" operator="equal">
      <formula>"NR"</formula>
    </cfRule>
  </conditionalFormatting>
  <conditionalFormatting sqref="BG8:BI11 BG35:BI37 BH16:BI16">
    <cfRule type="cellIs" dxfId="4458" priority="4216" operator="equal">
      <formula>"none"</formula>
    </cfRule>
    <cfRule type="cellIs" dxfId="4457" priority="4217" operator="equal">
      <formula>"N/A"</formula>
    </cfRule>
    <cfRule type="cellIs" dxfId="4456" priority="4218" operator="equal">
      <formula>"NR"</formula>
    </cfRule>
  </conditionalFormatting>
  <conditionalFormatting sqref="BG5">
    <cfRule type="cellIs" dxfId="4455" priority="4213" operator="equal">
      <formula>"none"</formula>
    </cfRule>
    <cfRule type="cellIs" dxfId="4454" priority="4214" operator="equal">
      <formula>"N/A"</formula>
    </cfRule>
    <cfRule type="cellIs" dxfId="4453" priority="4215" operator="equal">
      <formula>"NR"</formula>
    </cfRule>
  </conditionalFormatting>
  <conditionalFormatting sqref="BG6">
    <cfRule type="cellIs" dxfId="4452" priority="4210" operator="equal">
      <formula>"none"</formula>
    </cfRule>
    <cfRule type="cellIs" dxfId="4451" priority="4211" operator="equal">
      <formula>"N/A"</formula>
    </cfRule>
    <cfRule type="cellIs" dxfId="4450" priority="4212" operator="equal">
      <formula>"NR"</formula>
    </cfRule>
  </conditionalFormatting>
  <conditionalFormatting sqref="BG7">
    <cfRule type="cellIs" dxfId="4449" priority="4207" operator="equal">
      <formula>"none"</formula>
    </cfRule>
    <cfRule type="cellIs" dxfId="4448" priority="4208" operator="equal">
      <formula>"N/A"</formula>
    </cfRule>
    <cfRule type="cellIs" dxfId="4447" priority="4209" operator="equal">
      <formula>"NR"</formula>
    </cfRule>
  </conditionalFormatting>
  <conditionalFormatting sqref="BH5">
    <cfRule type="cellIs" dxfId="4446" priority="4204" operator="equal">
      <formula>"none"</formula>
    </cfRule>
    <cfRule type="cellIs" dxfId="4445" priority="4205" operator="equal">
      <formula>"N/A"</formula>
    </cfRule>
    <cfRule type="cellIs" dxfId="4444" priority="4206" operator="equal">
      <formula>"NR"</formula>
    </cfRule>
  </conditionalFormatting>
  <conditionalFormatting sqref="BH6">
    <cfRule type="cellIs" dxfId="4443" priority="4201" operator="equal">
      <formula>"none"</formula>
    </cfRule>
    <cfRule type="cellIs" dxfId="4442" priority="4202" operator="equal">
      <formula>"N/A"</formula>
    </cfRule>
    <cfRule type="cellIs" dxfId="4441" priority="4203" operator="equal">
      <formula>"NR"</formula>
    </cfRule>
  </conditionalFormatting>
  <conditionalFormatting sqref="BH7">
    <cfRule type="cellIs" dxfId="4440" priority="4198" operator="equal">
      <formula>"none"</formula>
    </cfRule>
    <cfRule type="cellIs" dxfId="4439" priority="4199" operator="equal">
      <formula>"N/A"</formula>
    </cfRule>
    <cfRule type="cellIs" dxfId="4438" priority="4200" operator="equal">
      <formula>"NR"</formula>
    </cfRule>
  </conditionalFormatting>
  <conditionalFormatting sqref="BI5">
    <cfRule type="cellIs" dxfId="4437" priority="4195" operator="equal">
      <formula>"none"</formula>
    </cfRule>
    <cfRule type="cellIs" dxfId="4436" priority="4196" operator="equal">
      <formula>"N/A"</formula>
    </cfRule>
    <cfRule type="cellIs" dxfId="4435" priority="4197" operator="equal">
      <formula>"NR"</formula>
    </cfRule>
  </conditionalFormatting>
  <conditionalFormatting sqref="BI6">
    <cfRule type="cellIs" dxfId="4434" priority="4192" operator="equal">
      <formula>"none"</formula>
    </cfRule>
    <cfRule type="cellIs" dxfId="4433" priority="4193" operator="equal">
      <formula>"N/A"</formula>
    </cfRule>
    <cfRule type="cellIs" dxfId="4432" priority="4194" operator="equal">
      <formula>"NR"</formula>
    </cfRule>
  </conditionalFormatting>
  <conditionalFormatting sqref="BI7">
    <cfRule type="cellIs" dxfId="4431" priority="4189" operator="equal">
      <formula>"none"</formula>
    </cfRule>
    <cfRule type="cellIs" dxfId="4430" priority="4190" operator="equal">
      <formula>"N/A"</formula>
    </cfRule>
    <cfRule type="cellIs" dxfId="4429" priority="4191" operator="equal">
      <formula>"NR"</formula>
    </cfRule>
  </conditionalFormatting>
  <conditionalFormatting sqref="BG12:BI12 BG13:BG14 BH13:BI15">
    <cfRule type="cellIs" dxfId="4428" priority="4186" operator="equal">
      <formula>"none"</formula>
    </cfRule>
    <cfRule type="cellIs" dxfId="4427" priority="4187" operator="equal">
      <formula>"N/A"</formula>
    </cfRule>
    <cfRule type="cellIs" dxfId="4426" priority="4188" operator="equal">
      <formula>"NR"</formula>
    </cfRule>
  </conditionalFormatting>
  <conditionalFormatting sqref="BG15">
    <cfRule type="cellIs" dxfId="4425" priority="4183" operator="equal">
      <formula>"none"</formula>
    </cfRule>
    <cfRule type="cellIs" dxfId="4424" priority="4184" operator="equal">
      <formula>"N/A"</formula>
    </cfRule>
    <cfRule type="cellIs" dxfId="4423" priority="4185" operator="equal">
      <formula>"NR"</formula>
    </cfRule>
  </conditionalFormatting>
  <conditionalFormatting sqref="BG16">
    <cfRule type="cellIs" dxfId="4422" priority="4180" operator="equal">
      <formula>"none"</formula>
    </cfRule>
    <cfRule type="cellIs" dxfId="4421" priority="4181" operator="equal">
      <formula>"N/A"</formula>
    </cfRule>
    <cfRule type="cellIs" dxfId="4420" priority="4182" operator="equal">
      <formula>"NR"</formula>
    </cfRule>
  </conditionalFormatting>
  <conditionalFormatting sqref="BH17:BI17">
    <cfRule type="cellIs" dxfId="4419" priority="4177" operator="equal">
      <formula>"none"</formula>
    </cfRule>
    <cfRule type="cellIs" dxfId="4418" priority="4178" operator="equal">
      <formula>"N/A"</formula>
    </cfRule>
    <cfRule type="cellIs" dxfId="4417" priority="4179" operator="equal">
      <formula>"NR"</formula>
    </cfRule>
  </conditionalFormatting>
  <conditionalFormatting sqref="BG17">
    <cfRule type="cellIs" dxfId="4416" priority="4174" operator="equal">
      <formula>"none"</formula>
    </cfRule>
    <cfRule type="cellIs" dxfId="4415" priority="4175" operator="equal">
      <formula>"N/A"</formula>
    </cfRule>
    <cfRule type="cellIs" dxfId="4414" priority="4176" operator="equal">
      <formula>"NR"</formula>
    </cfRule>
  </conditionalFormatting>
  <conditionalFormatting sqref="BH18:BI18">
    <cfRule type="cellIs" dxfId="4413" priority="4171" operator="equal">
      <formula>"none"</formula>
    </cfRule>
    <cfRule type="cellIs" dxfId="4412" priority="4172" operator="equal">
      <formula>"N/A"</formula>
    </cfRule>
    <cfRule type="cellIs" dxfId="4411" priority="4173" operator="equal">
      <formula>"NR"</formula>
    </cfRule>
  </conditionalFormatting>
  <conditionalFormatting sqref="BG18">
    <cfRule type="cellIs" dxfId="4410" priority="4168" operator="equal">
      <formula>"none"</formula>
    </cfRule>
    <cfRule type="cellIs" dxfId="4409" priority="4169" operator="equal">
      <formula>"N/A"</formula>
    </cfRule>
    <cfRule type="cellIs" dxfId="4408" priority="4170" operator="equal">
      <formula>"NR"</formula>
    </cfRule>
  </conditionalFormatting>
  <conditionalFormatting sqref="BH19:BI19">
    <cfRule type="cellIs" dxfId="4407" priority="4165" operator="equal">
      <formula>"none"</formula>
    </cfRule>
    <cfRule type="cellIs" dxfId="4406" priority="4166" operator="equal">
      <formula>"N/A"</formula>
    </cfRule>
    <cfRule type="cellIs" dxfId="4405" priority="4167" operator="equal">
      <formula>"NR"</formula>
    </cfRule>
  </conditionalFormatting>
  <conditionalFormatting sqref="BG19">
    <cfRule type="cellIs" dxfId="4404" priority="4162" operator="equal">
      <formula>"none"</formula>
    </cfRule>
    <cfRule type="cellIs" dxfId="4403" priority="4163" operator="equal">
      <formula>"N/A"</formula>
    </cfRule>
    <cfRule type="cellIs" dxfId="4402" priority="4164" operator="equal">
      <formula>"NR"</formula>
    </cfRule>
  </conditionalFormatting>
  <conditionalFormatting sqref="BH20:BI20">
    <cfRule type="cellIs" dxfId="4401" priority="4159" operator="equal">
      <formula>"none"</formula>
    </cfRule>
    <cfRule type="cellIs" dxfId="4400" priority="4160" operator="equal">
      <formula>"N/A"</formula>
    </cfRule>
    <cfRule type="cellIs" dxfId="4399" priority="4161" operator="equal">
      <formula>"NR"</formula>
    </cfRule>
  </conditionalFormatting>
  <conditionalFormatting sqref="BG20">
    <cfRule type="cellIs" dxfId="4398" priority="4156" operator="equal">
      <formula>"none"</formula>
    </cfRule>
    <cfRule type="cellIs" dxfId="4397" priority="4157" operator="equal">
      <formula>"N/A"</formula>
    </cfRule>
    <cfRule type="cellIs" dxfId="4396" priority="4158" operator="equal">
      <formula>"NR"</formula>
    </cfRule>
  </conditionalFormatting>
  <conditionalFormatting sqref="BH21:BI21">
    <cfRule type="cellIs" dxfId="4395" priority="4153" operator="equal">
      <formula>"none"</formula>
    </cfRule>
    <cfRule type="cellIs" dxfId="4394" priority="4154" operator="equal">
      <formula>"N/A"</formula>
    </cfRule>
    <cfRule type="cellIs" dxfId="4393" priority="4155" operator="equal">
      <formula>"NR"</formula>
    </cfRule>
  </conditionalFormatting>
  <conditionalFormatting sqref="BG21">
    <cfRule type="cellIs" dxfId="4392" priority="4150" operator="equal">
      <formula>"none"</formula>
    </cfRule>
    <cfRule type="cellIs" dxfId="4391" priority="4151" operator="equal">
      <formula>"N/A"</formula>
    </cfRule>
    <cfRule type="cellIs" dxfId="4390" priority="4152" operator="equal">
      <formula>"NR"</formula>
    </cfRule>
  </conditionalFormatting>
  <conditionalFormatting sqref="BH22:BI22">
    <cfRule type="cellIs" dxfId="4389" priority="4147" operator="equal">
      <formula>"none"</formula>
    </cfRule>
    <cfRule type="cellIs" dxfId="4388" priority="4148" operator="equal">
      <formula>"N/A"</formula>
    </cfRule>
    <cfRule type="cellIs" dxfId="4387" priority="4149" operator="equal">
      <formula>"NR"</formula>
    </cfRule>
  </conditionalFormatting>
  <conditionalFormatting sqref="BG22">
    <cfRule type="cellIs" dxfId="4386" priority="4144" operator="equal">
      <formula>"none"</formula>
    </cfRule>
    <cfRule type="cellIs" dxfId="4385" priority="4145" operator="equal">
      <formula>"N/A"</formula>
    </cfRule>
    <cfRule type="cellIs" dxfId="4384" priority="4146" operator="equal">
      <formula>"NR"</formula>
    </cfRule>
  </conditionalFormatting>
  <conditionalFormatting sqref="BH23:BI23">
    <cfRule type="cellIs" dxfId="4383" priority="4141" operator="equal">
      <formula>"none"</formula>
    </cfRule>
    <cfRule type="cellIs" dxfId="4382" priority="4142" operator="equal">
      <formula>"N/A"</formula>
    </cfRule>
    <cfRule type="cellIs" dxfId="4381" priority="4143" operator="equal">
      <formula>"NR"</formula>
    </cfRule>
  </conditionalFormatting>
  <conditionalFormatting sqref="BG23">
    <cfRule type="cellIs" dxfId="4380" priority="4138" operator="equal">
      <formula>"none"</formula>
    </cfRule>
    <cfRule type="cellIs" dxfId="4379" priority="4139" operator="equal">
      <formula>"N/A"</formula>
    </cfRule>
    <cfRule type="cellIs" dxfId="4378" priority="4140" operator="equal">
      <formula>"NR"</formula>
    </cfRule>
  </conditionalFormatting>
  <conditionalFormatting sqref="BH24:BI24">
    <cfRule type="cellIs" dxfId="4377" priority="4135" operator="equal">
      <formula>"none"</formula>
    </cfRule>
    <cfRule type="cellIs" dxfId="4376" priority="4136" operator="equal">
      <formula>"N/A"</formula>
    </cfRule>
    <cfRule type="cellIs" dxfId="4375" priority="4137" operator="equal">
      <formula>"NR"</formula>
    </cfRule>
  </conditionalFormatting>
  <conditionalFormatting sqref="BG24">
    <cfRule type="cellIs" dxfId="4374" priority="4132" operator="equal">
      <formula>"none"</formula>
    </cfRule>
    <cfRule type="cellIs" dxfId="4373" priority="4133" operator="equal">
      <formula>"N/A"</formula>
    </cfRule>
    <cfRule type="cellIs" dxfId="4372" priority="4134" operator="equal">
      <formula>"NR"</formula>
    </cfRule>
  </conditionalFormatting>
  <conditionalFormatting sqref="BH25:BI25">
    <cfRule type="cellIs" dxfId="4371" priority="4129" operator="equal">
      <formula>"none"</formula>
    </cfRule>
    <cfRule type="cellIs" dxfId="4370" priority="4130" operator="equal">
      <formula>"N/A"</formula>
    </cfRule>
    <cfRule type="cellIs" dxfId="4369" priority="4131" operator="equal">
      <formula>"NR"</formula>
    </cfRule>
  </conditionalFormatting>
  <conditionalFormatting sqref="BG25">
    <cfRule type="cellIs" dxfId="4368" priority="4126" operator="equal">
      <formula>"none"</formula>
    </cfRule>
    <cfRule type="cellIs" dxfId="4367" priority="4127" operator="equal">
      <formula>"N/A"</formula>
    </cfRule>
    <cfRule type="cellIs" dxfId="4366" priority="4128" operator="equal">
      <formula>"NR"</formula>
    </cfRule>
  </conditionalFormatting>
  <conditionalFormatting sqref="BH26:BI26">
    <cfRule type="cellIs" dxfId="4365" priority="4123" operator="equal">
      <formula>"none"</formula>
    </cfRule>
    <cfRule type="cellIs" dxfId="4364" priority="4124" operator="equal">
      <formula>"N/A"</formula>
    </cfRule>
    <cfRule type="cellIs" dxfId="4363" priority="4125" operator="equal">
      <formula>"NR"</formula>
    </cfRule>
  </conditionalFormatting>
  <conditionalFormatting sqref="BG26">
    <cfRule type="cellIs" dxfId="4362" priority="4120" operator="equal">
      <formula>"none"</formula>
    </cfRule>
    <cfRule type="cellIs" dxfId="4361" priority="4121" operator="equal">
      <formula>"N/A"</formula>
    </cfRule>
    <cfRule type="cellIs" dxfId="4360" priority="4122" operator="equal">
      <formula>"NR"</formula>
    </cfRule>
  </conditionalFormatting>
  <conditionalFormatting sqref="BH27:BI27">
    <cfRule type="cellIs" dxfId="4359" priority="4117" operator="equal">
      <formula>"none"</formula>
    </cfRule>
    <cfRule type="cellIs" dxfId="4358" priority="4118" operator="equal">
      <formula>"N/A"</formula>
    </cfRule>
    <cfRule type="cellIs" dxfId="4357" priority="4119" operator="equal">
      <formula>"NR"</formula>
    </cfRule>
  </conditionalFormatting>
  <conditionalFormatting sqref="BG27">
    <cfRule type="cellIs" dxfId="4356" priority="4114" operator="equal">
      <formula>"none"</formula>
    </cfRule>
    <cfRule type="cellIs" dxfId="4355" priority="4115" operator="equal">
      <formula>"N/A"</formula>
    </cfRule>
    <cfRule type="cellIs" dxfId="4354" priority="4116" operator="equal">
      <formula>"NR"</formula>
    </cfRule>
  </conditionalFormatting>
  <conditionalFormatting sqref="BH28:BI28">
    <cfRule type="cellIs" dxfId="4353" priority="4111" operator="equal">
      <formula>"none"</formula>
    </cfRule>
    <cfRule type="cellIs" dxfId="4352" priority="4112" operator="equal">
      <formula>"N/A"</formula>
    </cfRule>
    <cfRule type="cellIs" dxfId="4351" priority="4113" operator="equal">
      <formula>"NR"</formula>
    </cfRule>
  </conditionalFormatting>
  <conditionalFormatting sqref="BG28">
    <cfRule type="cellIs" dxfId="4350" priority="4108" operator="equal">
      <formula>"none"</formula>
    </cfRule>
    <cfRule type="cellIs" dxfId="4349" priority="4109" operator="equal">
      <formula>"N/A"</formula>
    </cfRule>
    <cfRule type="cellIs" dxfId="4348" priority="4110" operator="equal">
      <formula>"NR"</formula>
    </cfRule>
  </conditionalFormatting>
  <conditionalFormatting sqref="BH29:BI29">
    <cfRule type="cellIs" dxfId="4347" priority="4105" operator="equal">
      <formula>"none"</formula>
    </cfRule>
    <cfRule type="cellIs" dxfId="4346" priority="4106" operator="equal">
      <formula>"N/A"</formula>
    </cfRule>
    <cfRule type="cellIs" dxfId="4345" priority="4107" operator="equal">
      <formula>"NR"</formula>
    </cfRule>
  </conditionalFormatting>
  <conditionalFormatting sqref="BG29">
    <cfRule type="cellIs" dxfId="4344" priority="4102" operator="equal">
      <formula>"none"</formula>
    </cfRule>
    <cfRule type="cellIs" dxfId="4343" priority="4103" operator="equal">
      <formula>"N/A"</formula>
    </cfRule>
    <cfRule type="cellIs" dxfId="4342" priority="4104" operator="equal">
      <formula>"NR"</formula>
    </cfRule>
  </conditionalFormatting>
  <conditionalFormatting sqref="BH30:BI30">
    <cfRule type="cellIs" dxfId="4341" priority="4099" operator="equal">
      <formula>"none"</formula>
    </cfRule>
    <cfRule type="cellIs" dxfId="4340" priority="4100" operator="equal">
      <formula>"N/A"</formula>
    </cfRule>
    <cfRule type="cellIs" dxfId="4339" priority="4101" operator="equal">
      <formula>"NR"</formula>
    </cfRule>
  </conditionalFormatting>
  <conditionalFormatting sqref="BG30">
    <cfRule type="cellIs" dxfId="4338" priority="4096" operator="equal">
      <formula>"none"</formula>
    </cfRule>
    <cfRule type="cellIs" dxfId="4337" priority="4097" operator="equal">
      <formula>"N/A"</formula>
    </cfRule>
    <cfRule type="cellIs" dxfId="4336" priority="4098" operator="equal">
      <formula>"NR"</formula>
    </cfRule>
  </conditionalFormatting>
  <conditionalFormatting sqref="BH31:BI31">
    <cfRule type="cellIs" dxfId="4335" priority="4093" operator="equal">
      <formula>"none"</formula>
    </cfRule>
    <cfRule type="cellIs" dxfId="4334" priority="4094" operator="equal">
      <formula>"N/A"</formula>
    </cfRule>
    <cfRule type="cellIs" dxfId="4333" priority="4095" operator="equal">
      <formula>"NR"</formula>
    </cfRule>
  </conditionalFormatting>
  <conditionalFormatting sqref="BG31">
    <cfRule type="cellIs" dxfId="4332" priority="4090" operator="equal">
      <formula>"none"</formula>
    </cfRule>
    <cfRule type="cellIs" dxfId="4331" priority="4091" operator="equal">
      <formula>"N/A"</formula>
    </cfRule>
    <cfRule type="cellIs" dxfId="4330" priority="4092" operator="equal">
      <formula>"NR"</formula>
    </cfRule>
  </conditionalFormatting>
  <conditionalFormatting sqref="BH32:BI32">
    <cfRule type="cellIs" dxfId="4329" priority="4087" operator="equal">
      <formula>"none"</formula>
    </cfRule>
    <cfRule type="cellIs" dxfId="4328" priority="4088" operator="equal">
      <formula>"N/A"</formula>
    </cfRule>
    <cfRule type="cellIs" dxfId="4327" priority="4089" operator="equal">
      <formula>"NR"</formula>
    </cfRule>
  </conditionalFormatting>
  <conditionalFormatting sqref="BG32">
    <cfRule type="cellIs" dxfId="4326" priority="4084" operator="equal">
      <formula>"none"</formula>
    </cfRule>
    <cfRule type="cellIs" dxfId="4325" priority="4085" operator="equal">
      <formula>"N/A"</formula>
    </cfRule>
    <cfRule type="cellIs" dxfId="4324" priority="4086" operator="equal">
      <formula>"NR"</formula>
    </cfRule>
  </conditionalFormatting>
  <conditionalFormatting sqref="BH33:BI33">
    <cfRule type="cellIs" dxfId="4323" priority="4081" operator="equal">
      <formula>"none"</formula>
    </cfRule>
    <cfRule type="cellIs" dxfId="4322" priority="4082" operator="equal">
      <formula>"N/A"</formula>
    </cfRule>
    <cfRule type="cellIs" dxfId="4321" priority="4083" operator="equal">
      <formula>"NR"</formula>
    </cfRule>
  </conditionalFormatting>
  <conditionalFormatting sqref="BG33">
    <cfRule type="cellIs" dxfId="4320" priority="4078" operator="equal">
      <formula>"none"</formula>
    </cfRule>
    <cfRule type="cellIs" dxfId="4319" priority="4079" operator="equal">
      <formula>"N/A"</formula>
    </cfRule>
    <cfRule type="cellIs" dxfId="4318" priority="4080" operator="equal">
      <formula>"NR"</formula>
    </cfRule>
  </conditionalFormatting>
  <conditionalFormatting sqref="BH34:BI34">
    <cfRule type="cellIs" dxfId="4317" priority="4075" operator="equal">
      <formula>"none"</formula>
    </cfRule>
    <cfRule type="cellIs" dxfId="4316" priority="4076" operator="equal">
      <formula>"N/A"</formula>
    </cfRule>
    <cfRule type="cellIs" dxfId="4315" priority="4077" operator="equal">
      <formula>"NR"</formula>
    </cfRule>
  </conditionalFormatting>
  <conditionalFormatting sqref="BG34">
    <cfRule type="cellIs" dxfId="4314" priority="4072" operator="equal">
      <formula>"none"</formula>
    </cfRule>
    <cfRule type="cellIs" dxfId="4313" priority="4073" operator="equal">
      <formula>"N/A"</formula>
    </cfRule>
    <cfRule type="cellIs" dxfId="4312" priority="4074" operator="equal">
      <formula>"NR"</formula>
    </cfRule>
  </conditionalFormatting>
  <conditionalFormatting sqref="BJ5:BJ7 BJ8:BO11 BJ35:BP45 BJ13:BP15 BJ16:BO16 BP11:BP13">
    <cfRule type="cellIs" dxfId="4311" priority="4069" operator="equal">
      <formula>"none"</formula>
    </cfRule>
    <cfRule type="cellIs" dxfId="4310" priority="4070" operator="equal">
      <formula>"N/A"</formula>
    </cfRule>
    <cfRule type="cellIs" dxfId="4309" priority="4071" operator="equal">
      <formula>"NR"</formula>
    </cfRule>
  </conditionalFormatting>
  <conditionalFormatting sqref="BK5">
    <cfRule type="cellIs" dxfId="4308" priority="4066" operator="equal">
      <formula>"none"</formula>
    </cfRule>
    <cfRule type="cellIs" dxfId="4307" priority="4067" operator="equal">
      <formula>"N/A"</formula>
    </cfRule>
    <cfRule type="cellIs" dxfId="4306" priority="4068" operator="equal">
      <formula>"NR"</formula>
    </cfRule>
  </conditionalFormatting>
  <conditionalFormatting sqref="BK6">
    <cfRule type="cellIs" dxfId="4305" priority="4063" operator="equal">
      <formula>"none"</formula>
    </cfRule>
    <cfRule type="cellIs" dxfId="4304" priority="4064" operator="equal">
      <formula>"N/A"</formula>
    </cfRule>
    <cfRule type="cellIs" dxfId="4303" priority="4065" operator="equal">
      <formula>"NR"</formula>
    </cfRule>
  </conditionalFormatting>
  <conditionalFormatting sqref="BK7">
    <cfRule type="cellIs" dxfId="4302" priority="4060" operator="equal">
      <formula>"none"</formula>
    </cfRule>
    <cfRule type="cellIs" dxfId="4301" priority="4061" operator="equal">
      <formula>"N/A"</formula>
    </cfRule>
    <cfRule type="cellIs" dxfId="4300" priority="4062" operator="equal">
      <formula>"NR"</formula>
    </cfRule>
  </conditionalFormatting>
  <conditionalFormatting sqref="BL5">
    <cfRule type="cellIs" dxfId="4299" priority="4057" operator="equal">
      <formula>"none"</formula>
    </cfRule>
    <cfRule type="cellIs" dxfId="4298" priority="4058" operator="equal">
      <formula>"N/A"</formula>
    </cfRule>
    <cfRule type="cellIs" dxfId="4297" priority="4059" operator="equal">
      <formula>"NR"</formula>
    </cfRule>
  </conditionalFormatting>
  <conditionalFormatting sqref="BL6">
    <cfRule type="cellIs" dxfId="4296" priority="4054" operator="equal">
      <formula>"none"</formula>
    </cfRule>
    <cfRule type="cellIs" dxfId="4295" priority="4055" operator="equal">
      <formula>"N/A"</formula>
    </cfRule>
    <cfRule type="cellIs" dxfId="4294" priority="4056" operator="equal">
      <formula>"NR"</formula>
    </cfRule>
  </conditionalFormatting>
  <conditionalFormatting sqref="BL7">
    <cfRule type="cellIs" dxfId="4293" priority="4051" operator="equal">
      <formula>"none"</formula>
    </cfRule>
    <cfRule type="cellIs" dxfId="4292" priority="4052" operator="equal">
      <formula>"N/A"</formula>
    </cfRule>
    <cfRule type="cellIs" dxfId="4291" priority="4053" operator="equal">
      <formula>"NR"</formula>
    </cfRule>
  </conditionalFormatting>
  <conditionalFormatting sqref="BM5">
    <cfRule type="cellIs" dxfId="4290" priority="4048" operator="equal">
      <formula>"none"</formula>
    </cfRule>
    <cfRule type="cellIs" dxfId="4289" priority="4049" operator="equal">
      <formula>"N/A"</formula>
    </cfRule>
    <cfRule type="cellIs" dxfId="4288" priority="4050" operator="equal">
      <formula>"NR"</formula>
    </cfRule>
  </conditionalFormatting>
  <conditionalFormatting sqref="BM6">
    <cfRule type="cellIs" dxfId="4287" priority="4045" operator="equal">
      <formula>"none"</formula>
    </cfRule>
    <cfRule type="cellIs" dxfId="4286" priority="4046" operator="equal">
      <formula>"N/A"</formula>
    </cfRule>
    <cfRule type="cellIs" dxfId="4285" priority="4047" operator="equal">
      <formula>"NR"</formula>
    </cfRule>
  </conditionalFormatting>
  <conditionalFormatting sqref="BM7">
    <cfRule type="cellIs" dxfId="4284" priority="4042" operator="equal">
      <formula>"none"</formula>
    </cfRule>
    <cfRule type="cellIs" dxfId="4283" priority="4043" operator="equal">
      <formula>"N/A"</formula>
    </cfRule>
    <cfRule type="cellIs" dxfId="4282" priority="4044" operator="equal">
      <formula>"NR"</formula>
    </cfRule>
  </conditionalFormatting>
  <conditionalFormatting sqref="BN5">
    <cfRule type="cellIs" dxfId="4281" priority="4039" operator="equal">
      <formula>"none"</formula>
    </cfRule>
    <cfRule type="cellIs" dxfId="4280" priority="4040" operator="equal">
      <formula>"N/A"</formula>
    </cfRule>
    <cfRule type="cellIs" dxfId="4279" priority="4041" operator="equal">
      <formula>"NR"</formula>
    </cfRule>
  </conditionalFormatting>
  <conditionalFormatting sqref="BN6">
    <cfRule type="cellIs" dxfId="4278" priority="4036" operator="equal">
      <formula>"none"</formula>
    </cfRule>
    <cfRule type="cellIs" dxfId="4277" priority="4037" operator="equal">
      <formula>"N/A"</formula>
    </cfRule>
    <cfRule type="cellIs" dxfId="4276" priority="4038" operator="equal">
      <formula>"NR"</formula>
    </cfRule>
  </conditionalFormatting>
  <conditionalFormatting sqref="BN7">
    <cfRule type="cellIs" dxfId="4275" priority="4033" operator="equal">
      <formula>"none"</formula>
    </cfRule>
    <cfRule type="cellIs" dxfId="4274" priority="4034" operator="equal">
      <formula>"N/A"</formula>
    </cfRule>
    <cfRule type="cellIs" dxfId="4273" priority="4035" operator="equal">
      <formula>"NR"</formula>
    </cfRule>
  </conditionalFormatting>
  <conditionalFormatting sqref="BO5">
    <cfRule type="cellIs" dxfId="4272" priority="4030" operator="equal">
      <formula>"none"</formula>
    </cfRule>
    <cfRule type="cellIs" dxfId="4271" priority="4031" operator="equal">
      <formula>"N/A"</formula>
    </cfRule>
    <cfRule type="cellIs" dxfId="4270" priority="4032" operator="equal">
      <formula>"NR"</formula>
    </cfRule>
  </conditionalFormatting>
  <conditionalFormatting sqref="BO6">
    <cfRule type="cellIs" dxfId="4269" priority="4027" operator="equal">
      <formula>"none"</formula>
    </cfRule>
    <cfRule type="cellIs" dxfId="4268" priority="4028" operator="equal">
      <formula>"N/A"</formula>
    </cfRule>
    <cfRule type="cellIs" dxfId="4267" priority="4029" operator="equal">
      <formula>"NR"</formula>
    </cfRule>
  </conditionalFormatting>
  <conditionalFormatting sqref="BO7">
    <cfRule type="cellIs" dxfId="4266" priority="4024" operator="equal">
      <formula>"none"</formula>
    </cfRule>
    <cfRule type="cellIs" dxfId="4265" priority="4025" operator="equal">
      <formula>"N/A"</formula>
    </cfRule>
    <cfRule type="cellIs" dxfId="4264" priority="4026" operator="equal">
      <formula>"NR"</formula>
    </cfRule>
  </conditionalFormatting>
  <conditionalFormatting sqref="BJ12:BO12">
    <cfRule type="cellIs" dxfId="4263" priority="4000" operator="equal">
      <formula>"none"</formula>
    </cfRule>
    <cfRule type="cellIs" dxfId="4262" priority="4001" operator="equal">
      <formula>"N/A"</formula>
    </cfRule>
    <cfRule type="cellIs" dxfId="4261" priority="4002" operator="equal">
      <formula>"NR"</formula>
    </cfRule>
  </conditionalFormatting>
  <conditionalFormatting sqref="BP11">
    <cfRule type="cellIs" dxfId="4260" priority="4003" operator="equal">
      <formula>"none"</formula>
    </cfRule>
    <cfRule type="cellIs" dxfId="4259" priority="4004" operator="equal">
      <formula>"N/A"</formula>
    </cfRule>
    <cfRule type="cellIs" dxfId="4258" priority="4005" operator="equal">
      <formula>"NR"</formula>
    </cfRule>
  </conditionalFormatting>
  <conditionalFormatting sqref="BP12">
    <cfRule type="cellIs" dxfId="4257" priority="3997" operator="equal">
      <formula>"none"</formula>
    </cfRule>
    <cfRule type="cellIs" dxfId="4256" priority="3998" operator="equal">
      <formula>"N/A"</formula>
    </cfRule>
    <cfRule type="cellIs" dxfId="4255" priority="3999" operator="equal">
      <formula>"NR"</formula>
    </cfRule>
  </conditionalFormatting>
  <conditionalFormatting sqref="BJ17:BO17">
    <cfRule type="cellIs" dxfId="4254" priority="3994" operator="equal">
      <formula>"none"</formula>
    </cfRule>
    <cfRule type="cellIs" dxfId="4253" priority="3995" operator="equal">
      <formula>"N/A"</formula>
    </cfRule>
    <cfRule type="cellIs" dxfId="4252" priority="3996" operator="equal">
      <formula>"NR"</formula>
    </cfRule>
  </conditionalFormatting>
  <conditionalFormatting sqref="BJ18:BO18">
    <cfRule type="cellIs" dxfId="4251" priority="3991" operator="equal">
      <formula>"none"</formula>
    </cfRule>
    <cfRule type="cellIs" dxfId="4250" priority="3992" operator="equal">
      <formula>"N/A"</formula>
    </cfRule>
    <cfRule type="cellIs" dxfId="4249" priority="3993" operator="equal">
      <formula>"NR"</formula>
    </cfRule>
  </conditionalFormatting>
  <conditionalFormatting sqref="BJ19:BO19">
    <cfRule type="cellIs" dxfId="4248" priority="3988" operator="equal">
      <formula>"none"</formula>
    </cfRule>
    <cfRule type="cellIs" dxfId="4247" priority="3989" operator="equal">
      <formula>"N/A"</formula>
    </cfRule>
    <cfRule type="cellIs" dxfId="4246" priority="3990" operator="equal">
      <formula>"NR"</formula>
    </cfRule>
  </conditionalFormatting>
  <conditionalFormatting sqref="BJ20:BO20">
    <cfRule type="cellIs" dxfId="4245" priority="3985" operator="equal">
      <formula>"none"</formula>
    </cfRule>
    <cfRule type="cellIs" dxfId="4244" priority="3986" operator="equal">
      <formula>"N/A"</formula>
    </cfRule>
    <cfRule type="cellIs" dxfId="4243" priority="3987" operator="equal">
      <formula>"NR"</formula>
    </cfRule>
  </conditionalFormatting>
  <conditionalFormatting sqref="BJ21:BO21">
    <cfRule type="cellIs" dxfId="4242" priority="3982" operator="equal">
      <formula>"none"</formula>
    </cfRule>
    <cfRule type="cellIs" dxfId="4241" priority="3983" operator="equal">
      <formula>"N/A"</formula>
    </cfRule>
    <cfRule type="cellIs" dxfId="4240" priority="3984" operator="equal">
      <formula>"NR"</formula>
    </cfRule>
  </conditionalFormatting>
  <conditionalFormatting sqref="BJ22:BO22">
    <cfRule type="cellIs" dxfId="4239" priority="3979" operator="equal">
      <formula>"none"</formula>
    </cfRule>
    <cfRule type="cellIs" dxfId="4238" priority="3980" operator="equal">
      <formula>"N/A"</formula>
    </cfRule>
    <cfRule type="cellIs" dxfId="4237" priority="3981" operator="equal">
      <formula>"NR"</formula>
    </cfRule>
  </conditionalFormatting>
  <conditionalFormatting sqref="BJ23:BO23">
    <cfRule type="cellIs" dxfId="4236" priority="3976" operator="equal">
      <formula>"none"</formula>
    </cfRule>
    <cfRule type="cellIs" dxfId="4235" priority="3977" operator="equal">
      <formula>"N/A"</formula>
    </cfRule>
    <cfRule type="cellIs" dxfId="4234" priority="3978" operator="equal">
      <formula>"NR"</formula>
    </cfRule>
  </conditionalFormatting>
  <conditionalFormatting sqref="BJ24:BO24">
    <cfRule type="cellIs" dxfId="4233" priority="3973" operator="equal">
      <formula>"none"</formula>
    </cfRule>
    <cfRule type="cellIs" dxfId="4232" priority="3974" operator="equal">
      <formula>"N/A"</formula>
    </cfRule>
    <cfRule type="cellIs" dxfId="4231" priority="3975" operator="equal">
      <formula>"NR"</formula>
    </cfRule>
  </conditionalFormatting>
  <conditionalFormatting sqref="BJ25:BO25">
    <cfRule type="cellIs" dxfId="4230" priority="3970" operator="equal">
      <formula>"none"</formula>
    </cfRule>
    <cfRule type="cellIs" dxfId="4229" priority="3971" operator="equal">
      <formula>"N/A"</formula>
    </cfRule>
    <cfRule type="cellIs" dxfId="4228" priority="3972" operator="equal">
      <formula>"NR"</formula>
    </cfRule>
  </conditionalFormatting>
  <conditionalFormatting sqref="BJ26:BO26">
    <cfRule type="cellIs" dxfId="4227" priority="3967" operator="equal">
      <formula>"none"</formula>
    </cfRule>
    <cfRule type="cellIs" dxfId="4226" priority="3968" operator="equal">
      <formula>"N/A"</formula>
    </cfRule>
    <cfRule type="cellIs" dxfId="4225" priority="3969" operator="equal">
      <formula>"NR"</formula>
    </cfRule>
  </conditionalFormatting>
  <conditionalFormatting sqref="BJ27:BO27">
    <cfRule type="cellIs" dxfId="4224" priority="3964" operator="equal">
      <formula>"none"</formula>
    </cfRule>
    <cfRule type="cellIs" dxfId="4223" priority="3965" operator="equal">
      <formula>"N/A"</formula>
    </cfRule>
    <cfRule type="cellIs" dxfId="4222" priority="3966" operator="equal">
      <formula>"NR"</formula>
    </cfRule>
  </conditionalFormatting>
  <conditionalFormatting sqref="BJ28:BO28">
    <cfRule type="cellIs" dxfId="4221" priority="3961" operator="equal">
      <formula>"none"</formula>
    </cfRule>
    <cfRule type="cellIs" dxfId="4220" priority="3962" operator="equal">
      <formula>"N/A"</formula>
    </cfRule>
    <cfRule type="cellIs" dxfId="4219" priority="3963" operator="equal">
      <formula>"NR"</formula>
    </cfRule>
  </conditionalFormatting>
  <conditionalFormatting sqref="BJ29:BL29 BN29:BO29">
    <cfRule type="cellIs" dxfId="4218" priority="3958" operator="equal">
      <formula>"none"</formula>
    </cfRule>
    <cfRule type="cellIs" dxfId="4217" priority="3959" operator="equal">
      <formula>"N/A"</formula>
    </cfRule>
    <cfRule type="cellIs" dxfId="4216" priority="3960" operator="equal">
      <formula>"NR"</formula>
    </cfRule>
  </conditionalFormatting>
  <conditionalFormatting sqref="BJ30:BK30 BN30:BO30">
    <cfRule type="cellIs" dxfId="4215" priority="3955" operator="equal">
      <formula>"none"</formula>
    </cfRule>
    <cfRule type="cellIs" dxfId="4214" priority="3956" operator="equal">
      <formula>"N/A"</formula>
    </cfRule>
    <cfRule type="cellIs" dxfId="4213" priority="3957" operator="equal">
      <formula>"NR"</formula>
    </cfRule>
  </conditionalFormatting>
  <conditionalFormatting sqref="BJ31:BK31 BN31:BO31">
    <cfRule type="cellIs" dxfId="4212" priority="3952" operator="equal">
      <formula>"none"</formula>
    </cfRule>
    <cfRule type="cellIs" dxfId="4211" priority="3953" operator="equal">
      <formula>"N/A"</formula>
    </cfRule>
    <cfRule type="cellIs" dxfId="4210" priority="3954" operator="equal">
      <formula>"NR"</formula>
    </cfRule>
  </conditionalFormatting>
  <conditionalFormatting sqref="BL30">
    <cfRule type="cellIs" dxfId="4209" priority="3949" operator="equal">
      <formula>"none"</formula>
    </cfRule>
    <cfRule type="cellIs" dxfId="4208" priority="3950" operator="equal">
      <formula>"N/A"</formula>
    </cfRule>
    <cfRule type="cellIs" dxfId="4207" priority="3951" operator="equal">
      <formula>"NR"</formula>
    </cfRule>
  </conditionalFormatting>
  <conditionalFormatting sqref="BL31">
    <cfRule type="cellIs" dxfId="4206" priority="3946" operator="equal">
      <formula>"none"</formula>
    </cfRule>
    <cfRule type="cellIs" dxfId="4205" priority="3947" operator="equal">
      <formula>"N/A"</formula>
    </cfRule>
    <cfRule type="cellIs" dxfId="4204" priority="3948" operator="equal">
      <formula>"NR"</formula>
    </cfRule>
  </conditionalFormatting>
  <conditionalFormatting sqref="BJ32:BL32 BN32:BO32">
    <cfRule type="cellIs" dxfId="4203" priority="3943" operator="equal">
      <formula>"none"</formula>
    </cfRule>
    <cfRule type="cellIs" dxfId="4202" priority="3944" operator="equal">
      <formula>"N/A"</formula>
    </cfRule>
    <cfRule type="cellIs" dxfId="4201" priority="3945" operator="equal">
      <formula>"NR"</formula>
    </cfRule>
  </conditionalFormatting>
  <conditionalFormatting sqref="BJ33:BL33 BN33:BO33">
    <cfRule type="cellIs" dxfId="4200" priority="3940" operator="equal">
      <formula>"none"</formula>
    </cfRule>
    <cfRule type="cellIs" dxfId="4199" priority="3941" operator="equal">
      <formula>"N/A"</formula>
    </cfRule>
    <cfRule type="cellIs" dxfId="4198" priority="3942" operator="equal">
      <formula>"NR"</formula>
    </cfRule>
  </conditionalFormatting>
  <conditionalFormatting sqref="BJ34:BL34 BN34:BO34">
    <cfRule type="cellIs" dxfId="4197" priority="3937" operator="equal">
      <formula>"none"</formula>
    </cfRule>
    <cfRule type="cellIs" dxfId="4196" priority="3938" operator="equal">
      <formula>"N/A"</formula>
    </cfRule>
    <cfRule type="cellIs" dxfId="4195" priority="3939" operator="equal">
      <formula>"NR"</formula>
    </cfRule>
  </conditionalFormatting>
  <conditionalFormatting sqref="BM29:BM31">
    <cfRule type="cellIs" dxfId="4194" priority="3934" operator="equal">
      <formula>"none"</formula>
    </cfRule>
    <cfRule type="cellIs" dxfId="4193" priority="3935" operator="equal">
      <formula>"N/A"</formula>
    </cfRule>
    <cfRule type="cellIs" dxfId="4192" priority="3936" operator="equal">
      <formula>"NR"</formula>
    </cfRule>
  </conditionalFormatting>
  <conditionalFormatting sqref="BM32:BM34">
    <cfRule type="cellIs" dxfId="4191" priority="3931" operator="equal">
      <formula>"none"</formula>
    </cfRule>
    <cfRule type="cellIs" dxfId="4190" priority="3932" operator="equal">
      <formula>"N/A"</formula>
    </cfRule>
    <cfRule type="cellIs" dxfId="4189" priority="3933" operator="equal">
      <formula>"NR"</formula>
    </cfRule>
  </conditionalFormatting>
  <conditionalFormatting sqref="BP16:BP18">
    <cfRule type="cellIs" dxfId="4188" priority="3928" operator="equal">
      <formula>"none"</formula>
    </cfRule>
    <cfRule type="cellIs" dxfId="4187" priority="3929" operator="equal">
      <formula>"N/A"</formula>
    </cfRule>
    <cfRule type="cellIs" dxfId="4186" priority="3930" operator="equal">
      <formula>"NR"</formula>
    </cfRule>
  </conditionalFormatting>
  <conditionalFormatting sqref="BP19:BP21">
    <cfRule type="cellIs" dxfId="4185" priority="3925" operator="equal">
      <formula>"none"</formula>
    </cfRule>
    <cfRule type="cellIs" dxfId="4184" priority="3926" operator="equal">
      <formula>"N/A"</formula>
    </cfRule>
    <cfRule type="cellIs" dxfId="4183" priority="3927" operator="equal">
      <formula>"NR"</formula>
    </cfRule>
  </conditionalFormatting>
  <conditionalFormatting sqref="BP22:BP24">
    <cfRule type="cellIs" dxfId="4182" priority="3922" operator="equal">
      <formula>"none"</formula>
    </cfRule>
    <cfRule type="cellIs" dxfId="4181" priority="3923" operator="equal">
      <formula>"N/A"</formula>
    </cfRule>
    <cfRule type="cellIs" dxfId="4180" priority="3924" operator="equal">
      <formula>"NR"</formula>
    </cfRule>
  </conditionalFormatting>
  <conditionalFormatting sqref="BP25:BP27">
    <cfRule type="cellIs" dxfId="4179" priority="3919" operator="equal">
      <formula>"none"</formula>
    </cfRule>
    <cfRule type="cellIs" dxfId="4178" priority="3920" operator="equal">
      <formula>"N/A"</formula>
    </cfRule>
    <cfRule type="cellIs" dxfId="4177" priority="3921" operator="equal">
      <formula>"NR"</formula>
    </cfRule>
  </conditionalFormatting>
  <conditionalFormatting sqref="BP28:BP30">
    <cfRule type="cellIs" dxfId="4176" priority="3916" operator="equal">
      <formula>"none"</formula>
    </cfRule>
    <cfRule type="cellIs" dxfId="4175" priority="3917" operator="equal">
      <formula>"N/A"</formula>
    </cfRule>
    <cfRule type="cellIs" dxfId="4174" priority="3918" operator="equal">
      <formula>"NR"</formula>
    </cfRule>
  </conditionalFormatting>
  <conditionalFormatting sqref="BP31:BP33">
    <cfRule type="cellIs" dxfId="4173" priority="3913" operator="equal">
      <formula>"none"</formula>
    </cfRule>
    <cfRule type="cellIs" dxfId="4172" priority="3914" operator="equal">
      <formula>"N/A"</formula>
    </cfRule>
    <cfRule type="cellIs" dxfId="4171" priority="3915" operator="equal">
      <formula>"NR"</formula>
    </cfRule>
  </conditionalFormatting>
  <conditionalFormatting sqref="BP34">
    <cfRule type="cellIs" dxfId="4170" priority="3910" operator="equal">
      <formula>"none"</formula>
    </cfRule>
    <cfRule type="cellIs" dxfId="4169" priority="3911" operator="equal">
      <formula>"N/A"</formula>
    </cfRule>
    <cfRule type="cellIs" dxfId="4168" priority="3912" operator="equal">
      <formula>"NR"</formula>
    </cfRule>
  </conditionalFormatting>
  <conditionalFormatting sqref="BP5:BP7">
    <cfRule type="cellIs" dxfId="4167" priority="3907" operator="equal">
      <formula>"none"</formula>
    </cfRule>
    <cfRule type="cellIs" dxfId="4166" priority="3908" operator="equal">
      <formula>"N/A"</formula>
    </cfRule>
    <cfRule type="cellIs" dxfId="4165" priority="3909" operator="equal">
      <formula>"NR"</formula>
    </cfRule>
  </conditionalFormatting>
  <conditionalFormatting sqref="BP8:BP10">
    <cfRule type="cellIs" dxfId="4164" priority="3904" operator="equal">
      <formula>"none"</formula>
    </cfRule>
    <cfRule type="cellIs" dxfId="4163" priority="3905" operator="equal">
      <formula>"N/A"</formula>
    </cfRule>
    <cfRule type="cellIs" dxfId="4162" priority="3906" operator="equal">
      <formula>"NR"</formula>
    </cfRule>
  </conditionalFormatting>
  <conditionalFormatting sqref="BQ8:BQ11 BQ16">
    <cfRule type="cellIs" dxfId="4161" priority="3901" operator="equal">
      <formula>"none"</formula>
    </cfRule>
    <cfRule type="cellIs" dxfId="4160" priority="3902" operator="equal">
      <formula>"N/A"</formula>
    </cfRule>
    <cfRule type="cellIs" dxfId="4159" priority="3903" operator="equal">
      <formula>"NR"</formula>
    </cfRule>
  </conditionalFormatting>
  <conditionalFormatting sqref="BQ5">
    <cfRule type="cellIs" dxfId="4158" priority="3898" operator="equal">
      <formula>"none"</formula>
    </cfRule>
    <cfRule type="cellIs" dxfId="4157" priority="3899" operator="equal">
      <formula>"N/A"</formula>
    </cfRule>
    <cfRule type="cellIs" dxfId="4156" priority="3900" operator="equal">
      <formula>"NR"</formula>
    </cfRule>
  </conditionalFormatting>
  <conditionalFormatting sqref="BQ6">
    <cfRule type="cellIs" dxfId="4155" priority="3895" operator="equal">
      <formula>"none"</formula>
    </cfRule>
    <cfRule type="cellIs" dxfId="4154" priority="3896" operator="equal">
      <formula>"N/A"</formula>
    </cfRule>
    <cfRule type="cellIs" dxfId="4153" priority="3897" operator="equal">
      <formula>"NR"</formula>
    </cfRule>
  </conditionalFormatting>
  <conditionalFormatting sqref="BQ7">
    <cfRule type="cellIs" dxfId="4152" priority="3892" operator="equal">
      <formula>"none"</formula>
    </cfRule>
    <cfRule type="cellIs" dxfId="4151" priority="3893" operator="equal">
      <formula>"N/A"</formula>
    </cfRule>
    <cfRule type="cellIs" dxfId="4150" priority="3894" operator="equal">
      <formula>"NR"</formula>
    </cfRule>
  </conditionalFormatting>
  <conditionalFormatting sqref="BQ12:BQ15">
    <cfRule type="cellIs" dxfId="4149" priority="3889" operator="equal">
      <formula>"none"</formula>
    </cfRule>
    <cfRule type="cellIs" dxfId="4148" priority="3890" operator="equal">
      <formula>"N/A"</formula>
    </cfRule>
    <cfRule type="cellIs" dxfId="4147" priority="3891" operator="equal">
      <formula>"NR"</formula>
    </cfRule>
  </conditionalFormatting>
  <conditionalFormatting sqref="BQ17">
    <cfRule type="cellIs" dxfId="4146" priority="3886" operator="equal">
      <formula>"none"</formula>
    </cfRule>
    <cfRule type="cellIs" dxfId="4145" priority="3887" operator="equal">
      <formula>"N/A"</formula>
    </cfRule>
    <cfRule type="cellIs" dxfId="4144" priority="3888" operator="equal">
      <formula>"NR"</formula>
    </cfRule>
  </conditionalFormatting>
  <conditionalFormatting sqref="BQ18">
    <cfRule type="cellIs" dxfId="4143" priority="3883" operator="equal">
      <formula>"none"</formula>
    </cfRule>
    <cfRule type="cellIs" dxfId="4142" priority="3884" operator="equal">
      <formula>"N/A"</formula>
    </cfRule>
    <cfRule type="cellIs" dxfId="4141" priority="3885" operator="equal">
      <formula>"NR"</formula>
    </cfRule>
  </conditionalFormatting>
  <conditionalFormatting sqref="BQ19">
    <cfRule type="cellIs" dxfId="4140" priority="3880" operator="equal">
      <formula>"none"</formula>
    </cfRule>
    <cfRule type="cellIs" dxfId="4139" priority="3881" operator="equal">
      <formula>"N/A"</formula>
    </cfRule>
    <cfRule type="cellIs" dxfId="4138" priority="3882" operator="equal">
      <formula>"NR"</formula>
    </cfRule>
  </conditionalFormatting>
  <conditionalFormatting sqref="BQ20">
    <cfRule type="cellIs" dxfId="4137" priority="3877" operator="equal">
      <formula>"none"</formula>
    </cfRule>
    <cfRule type="cellIs" dxfId="4136" priority="3878" operator="equal">
      <formula>"N/A"</formula>
    </cfRule>
    <cfRule type="cellIs" dxfId="4135" priority="3879" operator="equal">
      <formula>"NR"</formula>
    </cfRule>
  </conditionalFormatting>
  <conditionalFormatting sqref="BQ21">
    <cfRule type="cellIs" dxfId="4134" priority="3874" operator="equal">
      <formula>"none"</formula>
    </cfRule>
    <cfRule type="cellIs" dxfId="4133" priority="3875" operator="equal">
      <formula>"N/A"</formula>
    </cfRule>
    <cfRule type="cellIs" dxfId="4132" priority="3876" operator="equal">
      <formula>"NR"</formula>
    </cfRule>
  </conditionalFormatting>
  <conditionalFormatting sqref="BQ22">
    <cfRule type="cellIs" dxfId="4131" priority="3871" operator="equal">
      <formula>"none"</formula>
    </cfRule>
    <cfRule type="cellIs" dxfId="4130" priority="3872" operator="equal">
      <formula>"N/A"</formula>
    </cfRule>
    <cfRule type="cellIs" dxfId="4129" priority="3873" operator="equal">
      <formula>"NR"</formula>
    </cfRule>
  </conditionalFormatting>
  <conditionalFormatting sqref="BQ23">
    <cfRule type="cellIs" dxfId="4128" priority="3868" operator="equal">
      <formula>"none"</formula>
    </cfRule>
    <cfRule type="cellIs" dxfId="4127" priority="3869" operator="equal">
      <formula>"N/A"</formula>
    </cfRule>
    <cfRule type="cellIs" dxfId="4126" priority="3870" operator="equal">
      <formula>"NR"</formula>
    </cfRule>
  </conditionalFormatting>
  <conditionalFormatting sqref="BQ24">
    <cfRule type="cellIs" dxfId="4125" priority="3865" operator="equal">
      <formula>"none"</formula>
    </cfRule>
    <cfRule type="cellIs" dxfId="4124" priority="3866" operator="equal">
      <formula>"N/A"</formula>
    </cfRule>
    <cfRule type="cellIs" dxfId="4123" priority="3867" operator="equal">
      <formula>"NR"</formula>
    </cfRule>
  </conditionalFormatting>
  <conditionalFormatting sqref="BQ25">
    <cfRule type="cellIs" dxfId="4122" priority="3862" operator="equal">
      <formula>"none"</formula>
    </cfRule>
    <cfRule type="cellIs" dxfId="4121" priority="3863" operator="equal">
      <formula>"N/A"</formula>
    </cfRule>
    <cfRule type="cellIs" dxfId="4120" priority="3864" operator="equal">
      <formula>"NR"</formula>
    </cfRule>
  </conditionalFormatting>
  <conditionalFormatting sqref="BQ26">
    <cfRule type="cellIs" dxfId="4119" priority="3859" operator="equal">
      <formula>"none"</formula>
    </cfRule>
    <cfRule type="cellIs" dxfId="4118" priority="3860" operator="equal">
      <formula>"N/A"</formula>
    </cfRule>
    <cfRule type="cellIs" dxfId="4117" priority="3861" operator="equal">
      <formula>"NR"</formula>
    </cfRule>
  </conditionalFormatting>
  <conditionalFormatting sqref="BQ27">
    <cfRule type="cellIs" dxfId="4116" priority="3856" operator="equal">
      <formula>"none"</formula>
    </cfRule>
    <cfRule type="cellIs" dxfId="4115" priority="3857" operator="equal">
      <formula>"N/A"</formula>
    </cfRule>
    <cfRule type="cellIs" dxfId="4114" priority="3858" operator="equal">
      <formula>"NR"</formula>
    </cfRule>
  </conditionalFormatting>
  <conditionalFormatting sqref="BQ28">
    <cfRule type="cellIs" dxfId="4113" priority="3853" operator="equal">
      <formula>"none"</formula>
    </cfRule>
    <cfRule type="cellIs" dxfId="4112" priority="3854" operator="equal">
      <formula>"N/A"</formula>
    </cfRule>
    <cfRule type="cellIs" dxfId="4111" priority="3855" operator="equal">
      <formula>"NR"</formula>
    </cfRule>
  </conditionalFormatting>
  <conditionalFormatting sqref="BQ29">
    <cfRule type="cellIs" dxfId="4110" priority="3850" operator="equal">
      <formula>"none"</formula>
    </cfRule>
    <cfRule type="cellIs" dxfId="4109" priority="3851" operator="equal">
      <formula>"N/A"</formula>
    </cfRule>
    <cfRule type="cellIs" dxfId="4108" priority="3852" operator="equal">
      <formula>"NR"</formula>
    </cfRule>
  </conditionalFormatting>
  <conditionalFormatting sqref="BQ30">
    <cfRule type="cellIs" dxfId="4107" priority="3847" operator="equal">
      <formula>"none"</formula>
    </cfRule>
    <cfRule type="cellIs" dxfId="4106" priority="3848" operator="equal">
      <formula>"N/A"</formula>
    </cfRule>
    <cfRule type="cellIs" dxfId="4105" priority="3849" operator="equal">
      <formula>"NR"</formula>
    </cfRule>
  </conditionalFormatting>
  <conditionalFormatting sqref="BQ31">
    <cfRule type="cellIs" dxfId="4104" priority="3844" operator="equal">
      <formula>"none"</formula>
    </cfRule>
    <cfRule type="cellIs" dxfId="4103" priority="3845" operator="equal">
      <formula>"N/A"</formula>
    </cfRule>
    <cfRule type="cellIs" dxfId="4102" priority="3846" operator="equal">
      <formula>"NR"</formula>
    </cfRule>
  </conditionalFormatting>
  <conditionalFormatting sqref="BR5:BR11 BR16">
    <cfRule type="cellIs" dxfId="4101" priority="3841" operator="equal">
      <formula>"none"</formula>
    </cfRule>
    <cfRule type="cellIs" dxfId="4100" priority="3842" operator="equal">
      <formula>"N/A"</formula>
    </cfRule>
    <cfRule type="cellIs" dxfId="4099" priority="3843" operator="equal">
      <formula>"NR"</formula>
    </cfRule>
  </conditionalFormatting>
  <conditionalFormatting sqref="BR12:BR15">
    <cfRule type="cellIs" dxfId="4098" priority="3838" operator="equal">
      <formula>"none"</formula>
    </cfRule>
    <cfRule type="cellIs" dxfId="4097" priority="3839" operator="equal">
      <formula>"N/A"</formula>
    </cfRule>
    <cfRule type="cellIs" dxfId="4096" priority="3840" operator="equal">
      <formula>"NR"</formula>
    </cfRule>
  </conditionalFormatting>
  <conditionalFormatting sqref="BR17">
    <cfRule type="cellIs" dxfId="4095" priority="3835" operator="equal">
      <formula>"none"</formula>
    </cfRule>
    <cfRule type="cellIs" dxfId="4094" priority="3836" operator="equal">
      <formula>"N/A"</formula>
    </cfRule>
    <cfRule type="cellIs" dxfId="4093" priority="3837" operator="equal">
      <formula>"NR"</formula>
    </cfRule>
  </conditionalFormatting>
  <conditionalFormatting sqref="BR18">
    <cfRule type="cellIs" dxfId="4092" priority="3832" operator="equal">
      <formula>"none"</formula>
    </cfRule>
    <cfRule type="cellIs" dxfId="4091" priority="3833" operator="equal">
      <formula>"N/A"</formula>
    </cfRule>
    <cfRule type="cellIs" dxfId="4090" priority="3834" operator="equal">
      <formula>"NR"</formula>
    </cfRule>
  </conditionalFormatting>
  <conditionalFormatting sqref="BR19">
    <cfRule type="cellIs" dxfId="4089" priority="3829" operator="equal">
      <formula>"none"</formula>
    </cfRule>
    <cfRule type="cellIs" dxfId="4088" priority="3830" operator="equal">
      <formula>"N/A"</formula>
    </cfRule>
    <cfRule type="cellIs" dxfId="4087" priority="3831" operator="equal">
      <formula>"NR"</formula>
    </cfRule>
  </conditionalFormatting>
  <conditionalFormatting sqref="BR20">
    <cfRule type="cellIs" dxfId="4086" priority="3826" operator="equal">
      <formula>"none"</formula>
    </cfRule>
    <cfRule type="cellIs" dxfId="4085" priority="3827" operator="equal">
      <formula>"N/A"</formula>
    </cfRule>
    <cfRule type="cellIs" dxfId="4084" priority="3828" operator="equal">
      <formula>"NR"</formula>
    </cfRule>
  </conditionalFormatting>
  <conditionalFormatting sqref="BR21">
    <cfRule type="cellIs" dxfId="4083" priority="3823" operator="equal">
      <formula>"none"</formula>
    </cfRule>
    <cfRule type="cellIs" dxfId="4082" priority="3824" operator="equal">
      <formula>"N/A"</formula>
    </cfRule>
    <cfRule type="cellIs" dxfId="4081" priority="3825" operator="equal">
      <formula>"NR"</formula>
    </cfRule>
  </conditionalFormatting>
  <conditionalFormatting sqref="BR22">
    <cfRule type="cellIs" dxfId="4080" priority="3820" operator="equal">
      <formula>"none"</formula>
    </cfRule>
    <cfRule type="cellIs" dxfId="4079" priority="3821" operator="equal">
      <formula>"N/A"</formula>
    </cfRule>
    <cfRule type="cellIs" dxfId="4078" priority="3822" operator="equal">
      <formula>"NR"</formula>
    </cfRule>
  </conditionalFormatting>
  <conditionalFormatting sqref="BR23">
    <cfRule type="cellIs" dxfId="4077" priority="3817" operator="equal">
      <formula>"none"</formula>
    </cfRule>
    <cfRule type="cellIs" dxfId="4076" priority="3818" operator="equal">
      <formula>"N/A"</formula>
    </cfRule>
    <cfRule type="cellIs" dxfId="4075" priority="3819" operator="equal">
      <formula>"NR"</formula>
    </cfRule>
  </conditionalFormatting>
  <conditionalFormatting sqref="BR24">
    <cfRule type="cellIs" dxfId="4074" priority="3814" operator="equal">
      <formula>"none"</formula>
    </cfRule>
    <cfRule type="cellIs" dxfId="4073" priority="3815" operator="equal">
      <formula>"N/A"</formula>
    </cfRule>
    <cfRule type="cellIs" dxfId="4072" priority="3816" operator="equal">
      <formula>"NR"</formula>
    </cfRule>
  </conditionalFormatting>
  <conditionalFormatting sqref="BR25">
    <cfRule type="cellIs" dxfId="4071" priority="3811" operator="equal">
      <formula>"none"</formula>
    </cfRule>
    <cfRule type="cellIs" dxfId="4070" priority="3812" operator="equal">
      <formula>"N/A"</formula>
    </cfRule>
    <cfRule type="cellIs" dxfId="4069" priority="3813" operator="equal">
      <formula>"NR"</formula>
    </cfRule>
  </conditionalFormatting>
  <conditionalFormatting sqref="BR26">
    <cfRule type="cellIs" dxfId="4068" priority="3808" operator="equal">
      <formula>"none"</formula>
    </cfRule>
    <cfRule type="cellIs" dxfId="4067" priority="3809" operator="equal">
      <formula>"N/A"</formula>
    </cfRule>
    <cfRule type="cellIs" dxfId="4066" priority="3810" operator="equal">
      <formula>"NR"</formula>
    </cfRule>
  </conditionalFormatting>
  <conditionalFormatting sqref="BR27">
    <cfRule type="cellIs" dxfId="4065" priority="3805" operator="equal">
      <formula>"none"</formula>
    </cfRule>
    <cfRule type="cellIs" dxfId="4064" priority="3806" operator="equal">
      <formula>"N/A"</formula>
    </cfRule>
    <cfRule type="cellIs" dxfId="4063" priority="3807" operator="equal">
      <formula>"NR"</formula>
    </cfRule>
  </conditionalFormatting>
  <conditionalFormatting sqref="BR28">
    <cfRule type="cellIs" dxfId="4062" priority="3802" operator="equal">
      <formula>"none"</formula>
    </cfRule>
    <cfRule type="cellIs" dxfId="4061" priority="3803" operator="equal">
      <formula>"N/A"</formula>
    </cfRule>
    <cfRule type="cellIs" dxfId="4060" priority="3804" operator="equal">
      <formula>"NR"</formula>
    </cfRule>
  </conditionalFormatting>
  <conditionalFormatting sqref="BR29">
    <cfRule type="cellIs" dxfId="4059" priority="3799" operator="equal">
      <formula>"none"</formula>
    </cfRule>
    <cfRule type="cellIs" dxfId="4058" priority="3800" operator="equal">
      <formula>"N/A"</formula>
    </cfRule>
    <cfRule type="cellIs" dxfId="4057" priority="3801" operator="equal">
      <formula>"NR"</formula>
    </cfRule>
  </conditionalFormatting>
  <conditionalFormatting sqref="BR30">
    <cfRule type="cellIs" dxfId="4056" priority="3796" operator="equal">
      <formula>"none"</formula>
    </cfRule>
    <cfRule type="cellIs" dxfId="4055" priority="3797" operator="equal">
      <formula>"N/A"</formula>
    </cfRule>
    <cfRule type="cellIs" dxfId="4054" priority="3798" operator="equal">
      <formula>"NR"</formula>
    </cfRule>
  </conditionalFormatting>
  <conditionalFormatting sqref="BR31">
    <cfRule type="cellIs" dxfId="4053" priority="3793" operator="equal">
      <formula>"none"</formula>
    </cfRule>
    <cfRule type="cellIs" dxfId="4052" priority="3794" operator="equal">
      <formula>"N/A"</formula>
    </cfRule>
    <cfRule type="cellIs" dxfId="4051" priority="3795" operator="equal">
      <formula>"NR"</formula>
    </cfRule>
  </conditionalFormatting>
  <conditionalFormatting sqref="BR32">
    <cfRule type="cellIs" dxfId="4050" priority="3790" operator="equal">
      <formula>"none"</formula>
    </cfRule>
    <cfRule type="cellIs" dxfId="4049" priority="3791" operator="equal">
      <formula>"N/A"</formula>
    </cfRule>
    <cfRule type="cellIs" dxfId="4048" priority="3792" operator="equal">
      <formula>"NR"</formula>
    </cfRule>
  </conditionalFormatting>
  <conditionalFormatting sqref="BR33">
    <cfRule type="cellIs" dxfId="4047" priority="3787" operator="equal">
      <formula>"none"</formula>
    </cfRule>
    <cfRule type="cellIs" dxfId="4046" priority="3788" operator="equal">
      <formula>"N/A"</formula>
    </cfRule>
    <cfRule type="cellIs" dxfId="4045" priority="3789" operator="equal">
      <formula>"NR"</formula>
    </cfRule>
  </conditionalFormatting>
  <conditionalFormatting sqref="BR34">
    <cfRule type="cellIs" dxfId="4044" priority="3784" operator="equal">
      <formula>"none"</formula>
    </cfRule>
    <cfRule type="cellIs" dxfId="4043" priority="3785" operator="equal">
      <formula>"N/A"</formula>
    </cfRule>
    <cfRule type="cellIs" dxfId="4042" priority="3786" operator="equal">
      <formula>"NR"</formula>
    </cfRule>
  </conditionalFormatting>
  <conditionalFormatting sqref="BS16">
    <cfRule type="cellIs" dxfId="4041" priority="3781" operator="equal">
      <formula>"none"</formula>
    </cfRule>
    <cfRule type="cellIs" dxfId="4040" priority="3782" operator="equal">
      <formula>"N/A"</formula>
    </cfRule>
    <cfRule type="cellIs" dxfId="4039" priority="3783" operator="equal">
      <formula>"NR"</formula>
    </cfRule>
  </conditionalFormatting>
  <conditionalFormatting sqref="BS5:BT5">
    <cfRule type="cellIs" dxfId="4038" priority="3778" operator="equal">
      <formula>"none"</formula>
    </cfRule>
    <cfRule type="cellIs" dxfId="4037" priority="3779" operator="equal">
      <formula>"N/A"</formula>
    </cfRule>
    <cfRule type="cellIs" dxfId="4036" priority="3780" operator="equal">
      <formula>"NR"</formula>
    </cfRule>
  </conditionalFormatting>
  <conditionalFormatting sqref="BS6:BT6">
    <cfRule type="cellIs" dxfId="4035" priority="3775" operator="equal">
      <formula>"none"</formula>
    </cfRule>
    <cfRule type="cellIs" dxfId="4034" priority="3776" operator="equal">
      <formula>"N/A"</formula>
    </cfRule>
    <cfRule type="cellIs" dxfId="4033" priority="3777" operator="equal">
      <formula>"NR"</formula>
    </cfRule>
  </conditionalFormatting>
  <conditionalFormatting sqref="BS7:BT7">
    <cfRule type="cellIs" dxfId="4032" priority="3772" operator="equal">
      <formula>"none"</formula>
    </cfRule>
    <cfRule type="cellIs" dxfId="4031" priority="3773" operator="equal">
      <formula>"N/A"</formula>
    </cfRule>
    <cfRule type="cellIs" dxfId="4030" priority="3774" operator="equal">
      <formula>"NR"</formula>
    </cfRule>
  </conditionalFormatting>
  <conditionalFormatting sqref="BU5">
    <cfRule type="cellIs" dxfId="4029" priority="3769" operator="equal">
      <formula>"none"</formula>
    </cfRule>
    <cfRule type="cellIs" dxfId="4028" priority="3770" operator="equal">
      <formula>"N/A"</formula>
    </cfRule>
    <cfRule type="cellIs" dxfId="4027" priority="3771" operator="equal">
      <formula>"NR"</formula>
    </cfRule>
  </conditionalFormatting>
  <conditionalFormatting sqref="BU6">
    <cfRule type="cellIs" dxfId="4026" priority="3766" operator="equal">
      <formula>"none"</formula>
    </cfRule>
    <cfRule type="cellIs" dxfId="4025" priority="3767" operator="equal">
      <formula>"N/A"</formula>
    </cfRule>
    <cfRule type="cellIs" dxfId="4024" priority="3768" operator="equal">
      <formula>"NR"</formula>
    </cfRule>
  </conditionalFormatting>
  <conditionalFormatting sqref="BU7">
    <cfRule type="cellIs" dxfId="4023" priority="3763" operator="equal">
      <formula>"none"</formula>
    </cfRule>
    <cfRule type="cellIs" dxfId="4022" priority="3764" operator="equal">
      <formula>"N/A"</formula>
    </cfRule>
    <cfRule type="cellIs" dxfId="4021" priority="3765" operator="equal">
      <formula>"NR"</formula>
    </cfRule>
  </conditionalFormatting>
  <conditionalFormatting sqref="BS8">
    <cfRule type="cellIs" dxfId="4020" priority="3760" operator="equal">
      <formula>"none"</formula>
    </cfRule>
    <cfRule type="cellIs" dxfId="4019" priority="3761" operator="equal">
      <formula>"N/A"</formula>
    </cfRule>
    <cfRule type="cellIs" dxfId="4018" priority="3762" operator="equal">
      <formula>"NR"</formula>
    </cfRule>
  </conditionalFormatting>
  <conditionalFormatting sqref="BT8">
    <cfRule type="cellIs" dxfId="4017" priority="3757" operator="equal">
      <formula>"none"</formula>
    </cfRule>
    <cfRule type="cellIs" dxfId="4016" priority="3758" operator="equal">
      <formula>"N/A"</formula>
    </cfRule>
    <cfRule type="cellIs" dxfId="4015" priority="3759" operator="equal">
      <formula>"NR"</formula>
    </cfRule>
  </conditionalFormatting>
  <conditionalFormatting sqref="BU8">
    <cfRule type="cellIs" dxfId="4014" priority="3754" operator="equal">
      <formula>"none"</formula>
    </cfRule>
    <cfRule type="cellIs" dxfId="4013" priority="3755" operator="equal">
      <formula>"N/A"</formula>
    </cfRule>
    <cfRule type="cellIs" dxfId="4012" priority="3756" operator="equal">
      <formula>"NR"</formula>
    </cfRule>
  </conditionalFormatting>
  <conditionalFormatting sqref="BS9">
    <cfRule type="cellIs" dxfId="4011" priority="3751" operator="equal">
      <formula>"none"</formula>
    </cfRule>
    <cfRule type="cellIs" dxfId="4010" priority="3752" operator="equal">
      <formula>"N/A"</formula>
    </cfRule>
    <cfRule type="cellIs" dxfId="4009" priority="3753" operator="equal">
      <formula>"NR"</formula>
    </cfRule>
  </conditionalFormatting>
  <conditionalFormatting sqref="BS10">
    <cfRule type="cellIs" dxfId="4008" priority="3748" operator="equal">
      <formula>"none"</formula>
    </cfRule>
    <cfRule type="cellIs" dxfId="4007" priority="3749" operator="equal">
      <formula>"N/A"</formula>
    </cfRule>
    <cfRule type="cellIs" dxfId="4006" priority="3750" operator="equal">
      <formula>"NR"</formula>
    </cfRule>
  </conditionalFormatting>
  <conditionalFormatting sqref="BS11">
    <cfRule type="cellIs" dxfId="4005" priority="3745" operator="equal">
      <formula>"none"</formula>
    </cfRule>
    <cfRule type="cellIs" dxfId="4004" priority="3746" operator="equal">
      <formula>"N/A"</formula>
    </cfRule>
    <cfRule type="cellIs" dxfId="4003" priority="3747" operator="equal">
      <formula>"NR"</formula>
    </cfRule>
  </conditionalFormatting>
  <conditionalFormatting sqref="BT9">
    <cfRule type="cellIs" dxfId="4002" priority="3742" operator="equal">
      <formula>"none"</formula>
    </cfRule>
    <cfRule type="cellIs" dxfId="4001" priority="3743" operator="equal">
      <formula>"N/A"</formula>
    </cfRule>
    <cfRule type="cellIs" dxfId="4000" priority="3744" operator="equal">
      <formula>"NR"</formula>
    </cfRule>
  </conditionalFormatting>
  <conditionalFormatting sqref="BT10">
    <cfRule type="cellIs" dxfId="3999" priority="3739" operator="equal">
      <formula>"none"</formula>
    </cfRule>
    <cfRule type="cellIs" dxfId="3998" priority="3740" operator="equal">
      <formula>"N/A"</formula>
    </cfRule>
    <cfRule type="cellIs" dxfId="3997" priority="3741" operator="equal">
      <formula>"NR"</formula>
    </cfRule>
  </conditionalFormatting>
  <conditionalFormatting sqref="BT11">
    <cfRule type="cellIs" dxfId="3996" priority="3736" operator="equal">
      <formula>"none"</formula>
    </cfRule>
    <cfRule type="cellIs" dxfId="3995" priority="3737" operator="equal">
      <formula>"N/A"</formula>
    </cfRule>
    <cfRule type="cellIs" dxfId="3994" priority="3738" operator="equal">
      <formula>"NR"</formula>
    </cfRule>
  </conditionalFormatting>
  <conditionalFormatting sqref="BU9">
    <cfRule type="cellIs" dxfId="3993" priority="3733" operator="equal">
      <formula>"none"</formula>
    </cfRule>
    <cfRule type="cellIs" dxfId="3992" priority="3734" operator="equal">
      <formula>"N/A"</formula>
    </cfRule>
    <cfRule type="cellIs" dxfId="3991" priority="3735" operator="equal">
      <formula>"NR"</formula>
    </cfRule>
  </conditionalFormatting>
  <conditionalFormatting sqref="BU10">
    <cfRule type="cellIs" dxfId="3990" priority="3730" operator="equal">
      <formula>"none"</formula>
    </cfRule>
    <cfRule type="cellIs" dxfId="3989" priority="3731" operator="equal">
      <formula>"N/A"</formula>
    </cfRule>
    <cfRule type="cellIs" dxfId="3988" priority="3732" operator="equal">
      <formula>"NR"</formula>
    </cfRule>
  </conditionalFormatting>
  <conditionalFormatting sqref="BU11">
    <cfRule type="cellIs" dxfId="3987" priority="3727" operator="equal">
      <formula>"none"</formula>
    </cfRule>
    <cfRule type="cellIs" dxfId="3986" priority="3728" operator="equal">
      <formula>"N/A"</formula>
    </cfRule>
    <cfRule type="cellIs" dxfId="3985" priority="3729" operator="equal">
      <formula>"NR"</formula>
    </cfRule>
  </conditionalFormatting>
  <conditionalFormatting sqref="BS12:BS15">
    <cfRule type="cellIs" dxfId="3984" priority="3724" operator="equal">
      <formula>"none"</formula>
    </cfRule>
    <cfRule type="cellIs" dxfId="3983" priority="3725" operator="equal">
      <formula>"N/A"</formula>
    </cfRule>
    <cfRule type="cellIs" dxfId="3982" priority="3726" operator="equal">
      <formula>"NR"</formula>
    </cfRule>
  </conditionalFormatting>
  <conditionalFormatting sqref="BT12:BT15">
    <cfRule type="cellIs" dxfId="3981" priority="3721" operator="equal">
      <formula>"none"</formula>
    </cfRule>
    <cfRule type="cellIs" dxfId="3980" priority="3722" operator="equal">
      <formula>"N/A"</formula>
    </cfRule>
    <cfRule type="cellIs" dxfId="3979" priority="3723" operator="equal">
      <formula>"NR"</formula>
    </cfRule>
  </conditionalFormatting>
  <conditionalFormatting sqref="BU12:BU15">
    <cfRule type="cellIs" dxfId="3978" priority="3718" operator="equal">
      <formula>"none"</formula>
    </cfRule>
    <cfRule type="cellIs" dxfId="3977" priority="3719" operator="equal">
      <formula>"N/A"</formula>
    </cfRule>
    <cfRule type="cellIs" dxfId="3976" priority="3720" operator="equal">
      <formula>"NR"</formula>
    </cfRule>
  </conditionalFormatting>
  <conditionalFormatting sqref="BT16">
    <cfRule type="cellIs" dxfId="3975" priority="3715" operator="equal">
      <formula>"none"</formula>
    </cfRule>
    <cfRule type="cellIs" dxfId="3974" priority="3716" operator="equal">
      <formula>"N/A"</formula>
    </cfRule>
    <cfRule type="cellIs" dxfId="3973" priority="3717" operator="equal">
      <formula>"NR"</formula>
    </cfRule>
  </conditionalFormatting>
  <conditionalFormatting sqref="BU16">
    <cfRule type="cellIs" dxfId="3972" priority="3712" operator="equal">
      <formula>"none"</formula>
    </cfRule>
    <cfRule type="cellIs" dxfId="3971" priority="3713" operator="equal">
      <formula>"N/A"</formula>
    </cfRule>
    <cfRule type="cellIs" dxfId="3970" priority="3714" operator="equal">
      <formula>"NR"</formula>
    </cfRule>
  </conditionalFormatting>
  <conditionalFormatting sqref="BS17">
    <cfRule type="cellIs" dxfId="3969" priority="3709" operator="equal">
      <formula>"none"</formula>
    </cfRule>
    <cfRule type="cellIs" dxfId="3968" priority="3710" operator="equal">
      <formula>"N/A"</formula>
    </cfRule>
    <cfRule type="cellIs" dxfId="3967" priority="3711" operator="equal">
      <formula>"NR"</formula>
    </cfRule>
  </conditionalFormatting>
  <conditionalFormatting sqref="BT17">
    <cfRule type="cellIs" dxfId="3966" priority="3706" operator="equal">
      <formula>"none"</formula>
    </cfRule>
    <cfRule type="cellIs" dxfId="3965" priority="3707" operator="equal">
      <formula>"N/A"</formula>
    </cfRule>
    <cfRule type="cellIs" dxfId="3964" priority="3708" operator="equal">
      <formula>"NR"</formula>
    </cfRule>
  </conditionalFormatting>
  <conditionalFormatting sqref="BU17">
    <cfRule type="cellIs" dxfId="3963" priority="3703" operator="equal">
      <formula>"none"</formula>
    </cfRule>
    <cfRule type="cellIs" dxfId="3962" priority="3704" operator="equal">
      <formula>"N/A"</formula>
    </cfRule>
    <cfRule type="cellIs" dxfId="3961" priority="3705" operator="equal">
      <formula>"NR"</formula>
    </cfRule>
  </conditionalFormatting>
  <conditionalFormatting sqref="BS18">
    <cfRule type="cellIs" dxfId="3960" priority="3700" operator="equal">
      <formula>"none"</formula>
    </cfRule>
    <cfRule type="cellIs" dxfId="3959" priority="3701" operator="equal">
      <formula>"N/A"</formula>
    </cfRule>
    <cfRule type="cellIs" dxfId="3958" priority="3702" operator="equal">
      <formula>"NR"</formula>
    </cfRule>
  </conditionalFormatting>
  <conditionalFormatting sqref="BT18">
    <cfRule type="cellIs" dxfId="3957" priority="3697" operator="equal">
      <formula>"none"</formula>
    </cfRule>
    <cfRule type="cellIs" dxfId="3956" priority="3698" operator="equal">
      <formula>"N/A"</formula>
    </cfRule>
    <cfRule type="cellIs" dxfId="3955" priority="3699" operator="equal">
      <formula>"NR"</formula>
    </cfRule>
  </conditionalFormatting>
  <conditionalFormatting sqref="BU18">
    <cfRule type="cellIs" dxfId="3954" priority="3694" operator="equal">
      <formula>"none"</formula>
    </cfRule>
    <cfRule type="cellIs" dxfId="3953" priority="3695" operator="equal">
      <formula>"N/A"</formula>
    </cfRule>
    <cfRule type="cellIs" dxfId="3952" priority="3696" operator="equal">
      <formula>"NR"</formula>
    </cfRule>
  </conditionalFormatting>
  <conditionalFormatting sqref="BS19">
    <cfRule type="cellIs" dxfId="3951" priority="3691" operator="equal">
      <formula>"none"</formula>
    </cfRule>
    <cfRule type="cellIs" dxfId="3950" priority="3692" operator="equal">
      <formula>"N/A"</formula>
    </cfRule>
    <cfRule type="cellIs" dxfId="3949" priority="3693" operator="equal">
      <formula>"NR"</formula>
    </cfRule>
  </conditionalFormatting>
  <conditionalFormatting sqref="BT19">
    <cfRule type="cellIs" dxfId="3948" priority="3688" operator="equal">
      <formula>"none"</formula>
    </cfRule>
    <cfRule type="cellIs" dxfId="3947" priority="3689" operator="equal">
      <formula>"N/A"</formula>
    </cfRule>
    <cfRule type="cellIs" dxfId="3946" priority="3690" operator="equal">
      <formula>"NR"</formula>
    </cfRule>
  </conditionalFormatting>
  <conditionalFormatting sqref="BU19">
    <cfRule type="cellIs" dxfId="3945" priority="3685" operator="equal">
      <formula>"none"</formula>
    </cfRule>
    <cfRule type="cellIs" dxfId="3944" priority="3686" operator="equal">
      <formula>"N/A"</formula>
    </cfRule>
    <cfRule type="cellIs" dxfId="3943" priority="3687" operator="equal">
      <formula>"NR"</formula>
    </cfRule>
  </conditionalFormatting>
  <conditionalFormatting sqref="BS20">
    <cfRule type="cellIs" dxfId="3942" priority="3682" operator="equal">
      <formula>"none"</formula>
    </cfRule>
    <cfRule type="cellIs" dxfId="3941" priority="3683" operator="equal">
      <formula>"N/A"</formula>
    </cfRule>
    <cfRule type="cellIs" dxfId="3940" priority="3684" operator="equal">
      <formula>"NR"</formula>
    </cfRule>
  </conditionalFormatting>
  <conditionalFormatting sqref="BT20">
    <cfRule type="cellIs" dxfId="3939" priority="3679" operator="equal">
      <formula>"none"</formula>
    </cfRule>
    <cfRule type="cellIs" dxfId="3938" priority="3680" operator="equal">
      <formula>"N/A"</formula>
    </cfRule>
    <cfRule type="cellIs" dxfId="3937" priority="3681" operator="equal">
      <formula>"NR"</formula>
    </cfRule>
  </conditionalFormatting>
  <conditionalFormatting sqref="BU20">
    <cfRule type="cellIs" dxfId="3936" priority="3676" operator="equal">
      <formula>"none"</formula>
    </cfRule>
    <cfRule type="cellIs" dxfId="3935" priority="3677" operator="equal">
      <formula>"N/A"</formula>
    </cfRule>
    <cfRule type="cellIs" dxfId="3934" priority="3678" operator="equal">
      <formula>"NR"</formula>
    </cfRule>
  </conditionalFormatting>
  <conditionalFormatting sqref="BS21">
    <cfRule type="cellIs" dxfId="3933" priority="3673" operator="equal">
      <formula>"none"</formula>
    </cfRule>
    <cfRule type="cellIs" dxfId="3932" priority="3674" operator="equal">
      <formula>"N/A"</formula>
    </cfRule>
    <cfRule type="cellIs" dxfId="3931" priority="3675" operator="equal">
      <formula>"NR"</formula>
    </cfRule>
  </conditionalFormatting>
  <conditionalFormatting sqref="BT21">
    <cfRule type="cellIs" dxfId="3930" priority="3670" operator="equal">
      <formula>"none"</formula>
    </cfRule>
    <cfRule type="cellIs" dxfId="3929" priority="3671" operator="equal">
      <formula>"N/A"</formula>
    </cfRule>
    <cfRule type="cellIs" dxfId="3928" priority="3672" operator="equal">
      <formula>"NR"</formula>
    </cfRule>
  </conditionalFormatting>
  <conditionalFormatting sqref="BU21">
    <cfRule type="cellIs" dxfId="3927" priority="3667" operator="equal">
      <formula>"none"</formula>
    </cfRule>
    <cfRule type="cellIs" dxfId="3926" priority="3668" operator="equal">
      <formula>"N/A"</formula>
    </cfRule>
    <cfRule type="cellIs" dxfId="3925" priority="3669" operator="equal">
      <formula>"NR"</formula>
    </cfRule>
  </conditionalFormatting>
  <conditionalFormatting sqref="BS22">
    <cfRule type="cellIs" dxfId="3924" priority="3664" operator="equal">
      <formula>"none"</formula>
    </cfRule>
    <cfRule type="cellIs" dxfId="3923" priority="3665" operator="equal">
      <formula>"N/A"</formula>
    </cfRule>
    <cfRule type="cellIs" dxfId="3922" priority="3666" operator="equal">
      <formula>"NR"</formula>
    </cfRule>
  </conditionalFormatting>
  <conditionalFormatting sqref="BT22">
    <cfRule type="cellIs" dxfId="3921" priority="3661" operator="equal">
      <formula>"none"</formula>
    </cfRule>
    <cfRule type="cellIs" dxfId="3920" priority="3662" operator="equal">
      <formula>"N/A"</formula>
    </cfRule>
    <cfRule type="cellIs" dxfId="3919" priority="3663" operator="equal">
      <formula>"NR"</formula>
    </cfRule>
  </conditionalFormatting>
  <conditionalFormatting sqref="BU22">
    <cfRule type="cellIs" dxfId="3918" priority="3658" operator="equal">
      <formula>"none"</formula>
    </cfRule>
    <cfRule type="cellIs" dxfId="3917" priority="3659" operator="equal">
      <formula>"N/A"</formula>
    </cfRule>
    <cfRule type="cellIs" dxfId="3916" priority="3660" operator="equal">
      <formula>"NR"</formula>
    </cfRule>
  </conditionalFormatting>
  <conditionalFormatting sqref="BS23">
    <cfRule type="cellIs" dxfId="3915" priority="3655" operator="equal">
      <formula>"none"</formula>
    </cfRule>
    <cfRule type="cellIs" dxfId="3914" priority="3656" operator="equal">
      <formula>"N/A"</formula>
    </cfRule>
    <cfRule type="cellIs" dxfId="3913" priority="3657" operator="equal">
      <formula>"NR"</formula>
    </cfRule>
  </conditionalFormatting>
  <conditionalFormatting sqref="BT23">
    <cfRule type="cellIs" dxfId="3912" priority="3652" operator="equal">
      <formula>"none"</formula>
    </cfRule>
    <cfRule type="cellIs" dxfId="3911" priority="3653" operator="equal">
      <formula>"N/A"</formula>
    </cfRule>
    <cfRule type="cellIs" dxfId="3910" priority="3654" operator="equal">
      <formula>"NR"</formula>
    </cfRule>
  </conditionalFormatting>
  <conditionalFormatting sqref="BU23">
    <cfRule type="cellIs" dxfId="3909" priority="3649" operator="equal">
      <formula>"none"</formula>
    </cfRule>
    <cfRule type="cellIs" dxfId="3908" priority="3650" operator="equal">
      <formula>"N/A"</formula>
    </cfRule>
    <cfRule type="cellIs" dxfId="3907" priority="3651" operator="equal">
      <formula>"NR"</formula>
    </cfRule>
  </conditionalFormatting>
  <conditionalFormatting sqref="BS24">
    <cfRule type="cellIs" dxfId="3906" priority="3646" operator="equal">
      <formula>"none"</formula>
    </cfRule>
    <cfRule type="cellIs" dxfId="3905" priority="3647" operator="equal">
      <formula>"N/A"</formula>
    </cfRule>
    <cfRule type="cellIs" dxfId="3904" priority="3648" operator="equal">
      <formula>"NR"</formula>
    </cfRule>
  </conditionalFormatting>
  <conditionalFormatting sqref="BT24">
    <cfRule type="cellIs" dxfId="3903" priority="3643" operator="equal">
      <formula>"none"</formula>
    </cfRule>
    <cfRule type="cellIs" dxfId="3902" priority="3644" operator="equal">
      <formula>"N/A"</formula>
    </cfRule>
    <cfRule type="cellIs" dxfId="3901" priority="3645" operator="equal">
      <formula>"NR"</formula>
    </cfRule>
  </conditionalFormatting>
  <conditionalFormatting sqref="BU24">
    <cfRule type="cellIs" dxfId="3900" priority="3640" operator="equal">
      <formula>"none"</formula>
    </cfRule>
    <cfRule type="cellIs" dxfId="3899" priority="3641" operator="equal">
      <formula>"N/A"</formula>
    </cfRule>
    <cfRule type="cellIs" dxfId="3898" priority="3642" operator="equal">
      <formula>"NR"</formula>
    </cfRule>
  </conditionalFormatting>
  <conditionalFormatting sqref="BS25">
    <cfRule type="cellIs" dxfId="3897" priority="3637" operator="equal">
      <formula>"none"</formula>
    </cfRule>
    <cfRule type="cellIs" dxfId="3896" priority="3638" operator="equal">
      <formula>"N/A"</formula>
    </cfRule>
    <cfRule type="cellIs" dxfId="3895" priority="3639" operator="equal">
      <formula>"NR"</formula>
    </cfRule>
  </conditionalFormatting>
  <conditionalFormatting sqref="BT25">
    <cfRule type="cellIs" dxfId="3894" priority="3634" operator="equal">
      <formula>"none"</formula>
    </cfRule>
    <cfRule type="cellIs" dxfId="3893" priority="3635" operator="equal">
      <formula>"N/A"</formula>
    </cfRule>
    <cfRule type="cellIs" dxfId="3892" priority="3636" operator="equal">
      <formula>"NR"</formula>
    </cfRule>
  </conditionalFormatting>
  <conditionalFormatting sqref="BU25">
    <cfRule type="cellIs" dxfId="3891" priority="3631" operator="equal">
      <formula>"none"</formula>
    </cfRule>
    <cfRule type="cellIs" dxfId="3890" priority="3632" operator="equal">
      <formula>"N/A"</formula>
    </cfRule>
    <cfRule type="cellIs" dxfId="3889" priority="3633" operator="equal">
      <formula>"NR"</formula>
    </cfRule>
  </conditionalFormatting>
  <conditionalFormatting sqref="BS26">
    <cfRule type="cellIs" dxfId="3888" priority="3628" operator="equal">
      <formula>"none"</formula>
    </cfRule>
    <cfRule type="cellIs" dxfId="3887" priority="3629" operator="equal">
      <formula>"N/A"</formula>
    </cfRule>
    <cfRule type="cellIs" dxfId="3886" priority="3630" operator="equal">
      <formula>"NR"</formula>
    </cfRule>
  </conditionalFormatting>
  <conditionalFormatting sqref="BT26">
    <cfRule type="cellIs" dxfId="3885" priority="3625" operator="equal">
      <formula>"none"</formula>
    </cfRule>
    <cfRule type="cellIs" dxfId="3884" priority="3626" operator="equal">
      <formula>"N/A"</formula>
    </cfRule>
    <cfRule type="cellIs" dxfId="3883" priority="3627" operator="equal">
      <formula>"NR"</formula>
    </cfRule>
  </conditionalFormatting>
  <conditionalFormatting sqref="BU26">
    <cfRule type="cellIs" dxfId="3882" priority="3622" operator="equal">
      <formula>"none"</formula>
    </cfRule>
    <cfRule type="cellIs" dxfId="3881" priority="3623" operator="equal">
      <formula>"N/A"</formula>
    </cfRule>
    <cfRule type="cellIs" dxfId="3880" priority="3624" operator="equal">
      <formula>"NR"</formula>
    </cfRule>
  </conditionalFormatting>
  <conditionalFormatting sqref="BS27">
    <cfRule type="cellIs" dxfId="3879" priority="3619" operator="equal">
      <formula>"none"</formula>
    </cfRule>
    <cfRule type="cellIs" dxfId="3878" priority="3620" operator="equal">
      <formula>"N/A"</formula>
    </cfRule>
    <cfRule type="cellIs" dxfId="3877" priority="3621" operator="equal">
      <formula>"NR"</formula>
    </cfRule>
  </conditionalFormatting>
  <conditionalFormatting sqref="BT27">
    <cfRule type="cellIs" dxfId="3876" priority="3616" operator="equal">
      <formula>"none"</formula>
    </cfRule>
    <cfRule type="cellIs" dxfId="3875" priority="3617" operator="equal">
      <formula>"N/A"</formula>
    </cfRule>
    <cfRule type="cellIs" dxfId="3874" priority="3618" operator="equal">
      <formula>"NR"</formula>
    </cfRule>
  </conditionalFormatting>
  <conditionalFormatting sqref="BU27">
    <cfRule type="cellIs" dxfId="3873" priority="3613" operator="equal">
      <formula>"none"</formula>
    </cfRule>
    <cfRule type="cellIs" dxfId="3872" priority="3614" operator="equal">
      <formula>"N/A"</formula>
    </cfRule>
    <cfRule type="cellIs" dxfId="3871" priority="3615" operator="equal">
      <formula>"NR"</formula>
    </cfRule>
  </conditionalFormatting>
  <conditionalFormatting sqref="BS28">
    <cfRule type="cellIs" dxfId="3870" priority="3610" operator="equal">
      <formula>"none"</formula>
    </cfRule>
    <cfRule type="cellIs" dxfId="3869" priority="3611" operator="equal">
      <formula>"N/A"</formula>
    </cfRule>
    <cfRule type="cellIs" dxfId="3868" priority="3612" operator="equal">
      <formula>"NR"</formula>
    </cfRule>
  </conditionalFormatting>
  <conditionalFormatting sqref="BT28">
    <cfRule type="cellIs" dxfId="3867" priority="3607" operator="equal">
      <formula>"none"</formula>
    </cfRule>
    <cfRule type="cellIs" dxfId="3866" priority="3608" operator="equal">
      <formula>"N/A"</formula>
    </cfRule>
    <cfRule type="cellIs" dxfId="3865" priority="3609" operator="equal">
      <formula>"NR"</formula>
    </cfRule>
  </conditionalFormatting>
  <conditionalFormatting sqref="BU28">
    <cfRule type="cellIs" dxfId="3864" priority="3604" operator="equal">
      <formula>"none"</formula>
    </cfRule>
    <cfRule type="cellIs" dxfId="3863" priority="3605" operator="equal">
      <formula>"N/A"</formula>
    </cfRule>
    <cfRule type="cellIs" dxfId="3862" priority="3606" operator="equal">
      <formula>"NR"</formula>
    </cfRule>
  </conditionalFormatting>
  <conditionalFormatting sqref="BS29">
    <cfRule type="cellIs" dxfId="3861" priority="3601" operator="equal">
      <formula>"none"</formula>
    </cfRule>
    <cfRule type="cellIs" dxfId="3860" priority="3602" operator="equal">
      <formula>"N/A"</formula>
    </cfRule>
    <cfRule type="cellIs" dxfId="3859" priority="3603" operator="equal">
      <formula>"NR"</formula>
    </cfRule>
  </conditionalFormatting>
  <conditionalFormatting sqref="BT29">
    <cfRule type="cellIs" dxfId="3858" priority="3598" operator="equal">
      <formula>"none"</formula>
    </cfRule>
    <cfRule type="cellIs" dxfId="3857" priority="3599" operator="equal">
      <formula>"N/A"</formula>
    </cfRule>
    <cfRule type="cellIs" dxfId="3856" priority="3600" operator="equal">
      <formula>"NR"</formula>
    </cfRule>
  </conditionalFormatting>
  <conditionalFormatting sqref="BU29">
    <cfRule type="cellIs" dxfId="3855" priority="3595" operator="equal">
      <formula>"none"</formula>
    </cfRule>
    <cfRule type="cellIs" dxfId="3854" priority="3596" operator="equal">
      <formula>"N/A"</formula>
    </cfRule>
    <cfRule type="cellIs" dxfId="3853" priority="3597" operator="equal">
      <formula>"NR"</formula>
    </cfRule>
  </conditionalFormatting>
  <conditionalFormatting sqref="BS30">
    <cfRule type="cellIs" dxfId="3852" priority="3592" operator="equal">
      <formula>"none"</formula>
    </cfRule>
    <cfRule type="cellIs" dxfId="3851" priority="3593" operator="equal">
      <formula>"N/A"</formula>
    </cfRule>
    <cfRule type="cellIs" dxfId="3850" priority="3594" operator="equal">
      <formula>"NR"</formula>
    </cfRule>
  </conditionalFormatting>
  <conditionalFormatting sqref="BT30">
    <cfRule type="cellIs" dxfId="3849" priority="3589" operator="equal">
      <formula>"none"</formula>
    </cfRule>
    <cfRule type="cellIs" dxfId="3848" priority="3590" operator="equal">
      <formula>"N/A"</formula>
    </cfRule>
    <cfRule type="cellIs" dxfId="3847" priority="3591" operator="equal">
      <formula>"NR"</formula>
    </cfRule>
  </conditionalFormatting>
  <conditionalFormatting sqref="BU30">
    <cfRule type="cellIs" dxfId="3846" priority="3586" operator="equal">
      <formula>"none"</formula>
    </cfRule>
    <cfRule type="cellIs" dxfId="3845" priority="3587" operator="equal">
      <formula>"N/A"</formula>
    </cfRule>
    <cfRule type="cellIs" dxfId="3844" priority="3588" operator="equal">
      <formula>"NR"</formula>
    </cfRule>
  </conditionalFormatting>
  <conditionalFormatting sqref="BS31">
    <cfRule type="cellIs" dxfId="3843" priority="3583" operator="equal">
      <formula>"none"</formula>
    </cfRule>
    <cfRule type="cellIs" dxfId="3842" priority="3584" operator="equal">
      <formula>"N/A"</formula>
    </cfRule>
    <cfRule type="cellIs" dxfId="3841" priority="3585" operator="equal">
      <formula>"NR"</formula>
    </cfRule>
  </conditionalFormatting>
  <conditionalFormatting sqref="BT31">
    <cfRule type="cellIs" dxfId="3840" priority="3580" operator="equal">
      <formula>"none"</formula>
    </cfRule>
    <cfRule type="cellIs" dxfId="3839" priority="3581" operator="equal">
      <formula>"N/A"</formula>
    </cfRule>
    <cfRule type="cellIs" dxfId="3838" priority="3582" operator="equal">
      <formula>"NR"</formula>
    </cfRule>
  </conditionalFormatting>
  <conditionalFormatting sqref="BU31">
    <cfRule type="cellIs" dxfId="3837" priority="3577" operator="equal">
      <formula>"none"</formula>
    </cfRule>
    <cfRule type="cellIs" dxfId="3836" priority="3578" operator="equal">
      <formula>"N/A"</formula>
    </cfRule>
    <cfRule type="cellIs" dxfId="3835" priority="3579" operator="equal">
      <formula>"NR"</formula>
    </cfRule>
  </conditionalFormatting>
  <conditionalFormatting sqref="BS32">
    <cfRule type="cellIs" dxfId="3834" priority="3574" operator="equal">
      <formula>"none"</formula>
    </cfRule>
    <cfRule type="cellIs" dxfId="3833" priority="3575" operator="equal">
      <formula>"N/A"</formula>
    </cfRule>
    <cfRule type="cellIs" dxfId="3832" priority="3576" operator="equal">
      <formula>"NR"</formula>
    </cfRule>
  </conditionalFormatting>
  <conditionalFormatting sqref="BT32">
    <cfRule type="cellIs" dxfId="3831" priority="3571" operator="equal">
      <formula>"none"</formula>
    </cfRule>
    <cfRule type="cellIs" dxfId="3830" priority="3572" operator="equal">
      <formula>"N/A"</formula>
    </cfRule>
    <cfRule type="cellIs" dxfId="3829" priority="3573" operator="equal">
      <formula>"NR"</formula>
    </cfRule>
  </conditionalFormatting>
  <conditionalFormatting sqref="BU32">
    <cfRule type="cellIs" dxfId="3828" priority="3568" operator="equal">
      <formula>"none"</formula>
    </cfRule>
    <cfRule type="cellIs" dxfId="3827" priority="3569" operator="equal">
      <formula>"N/A"</formula>
    </cfRule>
    <cfRule type="cellIs" dxfId="3826" priority="3570" operator="equal">
      <formula>"NR"</formula>
    </cfRule>
  </conditionalFormatting>
  <conditionalFormatting sqref="BS33">
    <cfRule type="cellIs" dxfId="3825" priority="3565" operator="equal">
      <formula>"none"</formula>
    </cfRule>
    <cfRule type="cellIs" dxfId="3824" priority="3566" operator="equal">
      <formula>"N/A"</formula>
    </cfRule>
    <cfRule type="cellIs" dxfId="3823" priority="3567" operator="equal">
      <formula>"NR"</formula>
    </cfRule>
  </conditionalFormatting>
  <conditionalFormatting sqref="BT33">
    <cfRule type="cellIs" dxfId="3822" priority="3562" operator="equal">
      <formula>"none"</formula>
    </cfRule>
    <cfRule type="cellIs" dxfId="3821" priority="3563" operator="equal">
      <formula>"N/A"</formula>
    </cfRule>
    <cfRule type="cellIs" dxfId="3820" priority="3564" operator="equal">
      <formula>"NR"</formula>
    </cfRule>
  </conditionalFormatting>
  <conditionalFormatting sqref="BU33">
    <cfRule type="cellIs" dxfId="3819" priority="3559" operator="equal">
      <formula>"none"</formula>
    </cfRule>
    <cfRule type="cellIs" dxfId="3818" priority="3560" operator="equal">
      <formula>"N/A"</formula>
    </cfRule>
    <cfRule type="cellIs" dxfId="3817" priority="3561" operator="equal">
      <formula>"NR"</formula>
    </cfRule>
  </conditionalFormatting>
  <conditionalFormatting sqref="BS34">
    <cfRule type="cellIs" dxfId="3816" priority="3556" operator="equal">
      <formula>"none"</formula>
    </cfRule>
    <cfRule type="cellIs" dxfId="3815" priority="3557" operator="equal">
      <formula>"N/A"</formula>
    </cfRule>
    <cfRule type="cellIs" dxfId="3814" priority="3558" operator="equal">
      <formula>"NR"</formula>
    </cfRule>
  </conditionalFormatting>
  <conditionalFormatting sqref="BT34">
    <cfRule type="cellIs" dxfId="3813" priority="3553" operator="equal">
      <formula>"none"</formula>
    </cfRule>
    <cfRule type="cellIs" dxfId="3812" priority="3554" operator="equal">
      <formula>"N/A"</formula>
    </cfRule>
    <cfRule type="cellIs" dxfId="3811" priority="3555" operator="equal">
      <formula>"NR"</formula>
    </cfRule>
  </conditionalFormatting>
  <conditionalFormatting sqref="BU34">
    <cfRule type="cellIs" dxfId="3810" priority="3550" operator="equal">
      <formula>"none"</formula>
    </cfRule>
    <cfRule type="cellIs" dxfId="3809" priority="3551" operator="equal">
      <formula>"N/A"</formula>
    </cfRule>
    <cfRule type="cellIs" dxfId="3808" priority="3552" operator="equal">
      <formula>"NR"</formula>
    </cfRule>
  </conditionalFormatting>
  <conditionalFormatting sqref="BV5:BW7 BY5:CC7 BV8:CC8 BV9:CB11 CC9:CC13 BV16:CA16 BV13:CB13 BV14:BZ15">
    <cfRule type="cellIs" dxfId="3807" priority="3547" operator="equal">
      <formula>"none"</formula>
    </cfRule>
    <cfRule type="cellIs" dxfId="3806" priority="3548" operator="equal">
      <formula>"N/A"</formula>
    </cfRule>
    <cfRule type="cellIs" dxfId="3805" priority="3549" operator="equal">
      <formula>"NR"</formula>
    </cfRule>
  </conditionalFormatting>
  <conditionalFormatting sqref="BX5">
    <cfRule type="cellIs" dxfId="3804" priority="3544" operator="equal">
      <formula>"none"</formula>
    </cfRule>
    <cfRule type="cellIs" dxfId="3803" priority="3545" operator="equal">
      <formula>"N/A"</formula>
    </cfRule>
    <cfRule type="cellIs" dxfId="3802" priority="3546" operator="equal">
      <formula>"NR"</formula>
    </cfRule>
  </conditionalFormatting>
  <conditionalFormatting sqref="BX6">
    <cfRule type="cellIs" dxfId="3801" priority="3541" operator="equal">
      <formula>"none"</formula>
    </cfRule>
    <cfRule type="cellIs" dxfId="3800" priority="3542" operator="equal">
      <formula>"N/A"</formula>
    </cfRule>
    <cfRule type="cellIs" dxfId="3799" priority="3543" operator="equal">
      <formula>"NR"</formula>
    </cfRule>
  </conditionalFormatting>
  <conditionalFormatting sqref="BX7">
    <cfRule type="cellIs" dxfId="3798" priority="3538" operator="equal">
      <formula>"none"</formula>
    </cfRule>
    <cfRule type="cellIs" dxfId="3797" priority="3539" operator="equal">
      <formula>"N/A"</formula>
    </cfRule>
    <cfRule type="cellIs" dxfId="3796" priority="3540" operator="equal">
      <formula>"NR"</formula>
    </cfRule>
  </conditionalFormatting>
  <conditionalFormatting sqref="BV12:CB12">
    <cfRule type="cellIs" dxfId="3795" priority="3535" operator="equal">
      <formula>"none"</formula>
    </cfRule>
    <cfRule type="cellIs" dxfId="3794" priority="3536" operator="equal">
      <formula>"N/A"</formula>
    </cfRule>
    <cfRule type="cellIs" dxfId="3793" priority="3537" operator="equal">
      <formula>"NR"</formula>
    </cfRule>
  </conditionalFormatting>
  <conditionalFormatting sqref="CA14:CC14">
    <cfRule type="cellIs" dxfId="3792" priority="3532" operator="equal">
      <formula>"none"</formula>
    </cfRule>
    <cfRule type="cellIs" dxfId="3791" priority="3533" operator="equal">
      <formula>"N/A"</formula>
    </cfRule>
    <cfRule type="cellIs" dxfId="3790" priority="3534" operator="equal">
      <formula>"NR"</formula>
    </cfRule>
  </conditionalFormatting>
  <conditionalFormatting sqref="CA15:CC15">
    <cfRule type="cellIs" dxfId="3789" priority="3529" operator="equal">
      <formula>"none"</formula>
    </cfRule>
    <cfRule type="cellIs" dxfId="3788" priority="3530" operator="equal">
      <formula>"N/A"</formula>
    </cfRule>
    <cfRule type="cellIs" dxfId="3787" priority="3531" operator="equal">
      <formula>"NR"</formula>
    </cfRule>
  </conditionalFormatting>
  <conditionalFormatting sqref="CB16:CC16">
    <cfRule type="cellIs" dxfId="3786" priority="3526" operator="equal">
      <formula>"none"</formula>
    </cfRule>
    <cfRule type="cellIs" dxfId="3785" priority="3527" operator="equal">
      <formula>"N/A"</formula>
    </cfRule>
    <cfRule type="cellIs" dxfId="3784" priority="3528" operator="equal">
      <formula>"NR"</formula>
    </cfRule>
  </conditionalFormatting>
  <conditionalFormatting sqref="BV17:CA17">
    <cfRule type="cellIs" dxfId="3783" priority="3523" operator="equal">
      <formula>"none"</formula>
    </cfRule>
    <cfRule type="cellIs" dxfId="3782" priority="3524" operator="equal">
      <formula>"N/A"</formula>
    </cfRule>
    <cfRule type="cellIs" dxfId="3781" priority="3525" operator="equal">
      <formula>"NR"</formula>
    </cfRule>
  </conditionalFormatting>
  <conditionalFormatting sqref="CB34:CC34">
    <cfRule type="cellIs" dxfId="3780" priority="3418" operator="equal">
      <formula>"none"</formula>
    </cfRule>
    <cfRule type="cellIs" dxfId="3779" priority="3419" operator="equal">
      <formula>"N/A"</formula>
    </cfRule>
    <cfRule type="cellIs" dxfId="3778" priority="3420" operator="equal">
      <formula>"NR"</formula>
    </cfRule>
  </conditionalFormatting>
  <conditionalFormatting sqref="CB17:CC17">
    <cfRule type="cellIs" dxfId="3777" priority="3520" operator="equal">
      <formula>"none"</formula>
    </cfRule>
    <cfRule type="cellIs" dxfId="3776" priority="3521" operator="equal">
      <formula>"N/A"</formula>
    </cfRule>
    <cfRule type="cellIs" dxfId="3775" priority="3522" operator="equal">
      <formula>"NR"</formula>
    </cfRule>
  </conditionalFormatting>
  <conditionalFormatting sqref="BV18:CA18">
    <cfRule type="cellIs" dxfId="3774" priority="3517" operator="equal">
      <formula>"none"</formula>
    </cfRule>
    <cfRule type="cellIs" dxfId="3773" priority="3518" operator="equal">
      <formula>"N/A"</formula>
    </cfRule>
    <cfRule type="cellIs" dxfId="3772" priority="3519" operator="equal">
      <formula>"NR"</formula>
    </cfRule>
  </conditionalFormatting>
  <conditionalFormatting sqref="CB18:CC18">
    <cfRule type="cellIs" dxfId="3771" priority="3514" operator="equal">
      <formula>"none"</formula>
    </cfRule>
    <cfRule type="cellIs" dxfId="3770" priority="3515" operator="equal">
      <formula>"N/A"</formula>
    </cfRule>
    <cfRule type="cellIs" dxfId="3769" priority="3516" operator="equal">
      <formula>"NR"</formula>
    </cfRule>
  </conditionalFormatting>
  <conditionalFormatting sqref="BV19:CA19">
    <cfRule type="cellIs" dxfId="3768" priority="3511" operator="equal">
      <formula>"none"</formula>
    </cfRule>
    <cfRule type="cellIs" dxfId="3767" priority="3512" operator="equal">
      <formula>"N/A"</formula>
    </cfRule>
    <cfRule type="cellIs" dxfId="3766" priority="3513" operator="equal">
      <formula>"NR"</formula>
    </cfRule>
  </conditionalFormatting>
  <conditionalFormatting sqref="CB19:CC19">
    <cfRule type="cellIs" dxfId="3765" priority="3508" operator="equal">
      <formula>"none"</formula>
    </cfRule>
    <cfRule type="cellIs" dxfId="3764" priority="3509" operator="equal">
      <formula>"N/A"</formula>
    </cfRule>
    <cfRule type="cellIs" dxfId="3763" priority="3510" operator="equal">
      <formula>"NR"</formula>
    </cfRule>
  </conditionalFormatting>
  <conditionalFormatting sqref="BV20:CA20">
    <cfRule type="cellIs" dxfId="3762" priority="3505" operator="equal">
      <formula>"none"</formula>
    </cfRule>
    <cfRule type="cellIs" dxfId="3761" priority="3506" operator="equal">
      <formula>"N/A"</formula>
    </cfRule>
    <cfRule type="cellIs" dxfId="3760" priority="3507" operator="equal">
      <formula>"NR"</formula>
    </cfRule>
  </conditionalFormatting>
  <conditionalFormatting sqref="CB20:CC20">
    <cfRule type="cellIs" dxfId="3759" priority="3502" operator="equal">
      <formula>"none"</formula>
    </cfRule>
    <cfRule type="cellIs" dxfId="3758" priority="3503" operator="equal">
      <formula>"N/A"</formula>
    </cfRule>
    <cfRule type="cellIs" dxfId="3757" priority="3504" operator="equal">
      <formula>"NR"</formula>
    </cfRule>
  </conditionalFormatting>
  <conditionalFormatting sqref="BV21:CA21">
    <cfRule type="cellIs" dxfId="3756" priority="3499" operator="equal">
      <formula>"none"</formula>
    </cfRule>
    <cfRule type="cellIs" dxfId="3755" priority="3500" operator="equal">
      <formula>"N/A"</formula>
    </cfRule>
    <cfRule type="cellIs" dxfId="3754" priority="3501" operator="equal">
      <formula>"NR"</formula>
    </cfRule>
  </conditionalFormatting>
  <conditionalFormatting sqref="CB21:CC21">
    <cfRule type="cellIs" dxfId="3753" priority="3496" operator="equal">
      <formula>"none"</formula>
    </cfRule>
    <cfRule type="cellIs" dxfId="3752" priority="3497" operator="equal">
      <formula>"N/A"</formula>
    </cfRule>
    <cfRule type="cellIs" dxfId="3751" priority="3498" operator="equal">
      <formula>"NR"</formula>
    </cfRule>
  </conditionalFormatting>
  <conditionalFormatting sqref="BV22:CA22">
    <cfRule type="cellIs" dxfId="3750" priority="3493" operator="equal">
      <formula>"none"</formula>
    </cfRule>
    <cfRule type="cellIs" dxfId="3749" priority="3494" operator="equal">
      <formula>"N/A"</formula>
    </cfRule>
    <cfRule type="cellIs" dxfId="3748" priority="3495" operator="equal">
      <formula>"NR"</formula>
    </cfRule>
  </conditionalFormatting>
  <conditionalFormatting sqref="CB22:CC22">
    <cfRule type="cellIs" dxfId="3747" priority="3490" operator="equal">
      <formula>"none"</formula>
    </cfRule>
    <cfRule type="cellIs" dxfId="3746" priority="3491" operator="equal">
      <formula>"N/A"</formula>
    </cfRule>
    <cfRule type="cellIs" dxfId="3745" priority="3492" operator="equal">
      <formula>"NR"</formula>
    </cfRule>
  </conditionalFormatting>
  <conditionalFormatting sqref="BV23:CA23">
    <cfRule type="cellIs" dxfId="3744" priority="3487" operator="equal">
      <formula>"none"</formula>
    </cfRule>
    <cfRule type="cellIs" dxfId="3743" priority="3488" operator="equal">
      <formula>"N/A"</formula>
    </cfRule>
    <cfRule type="cellIs" dxfId="3742" priority="3489" operator="equal">
      <formula>"NR"</formula>
    </cfRule>
  </conditionalFormatting>
  <conditionalFormatting sqref="CB23:CC23">
    <cfRule type="cellIs" dxfId="3741" priority="3484" operator="equal">
      <formula>"none"</formula>
    </cfRule>
    <cfRule type="cellIs" dxfId="3740" priority="3485" operator="equal">
      <formula>"N/A"</formula>
    </cfRule>
    <cfRule type="cellIs" dxfId="3739" priority="3486" operator="equal">
      <formula>"NR"</formula>
    </cfRule>
  </conditionalFormatting>
  <conditionalFormatting sqref="BV24:CA24">
    <cfRule type="cellIs" dxfId="3738" priority="3481" operator="equal">
      <formula>"none"</formula>
    </cfRule>
    <cfRule type="cellIs" dxfId="3737" priority="3482" operator="equal">
      <formula>"N/A"</formula>
    </cfRule>
    <cfRule type="cellIs" dxfId="3736" priority="3483" operator="equal">
      <formula>"NR"</formula>
    </cfRule>
  </conditionalFormatting>
  <conditionalFormatting sqref="CB24:CC24">
    <cfRule type="cellIs" dxfId="3735" priority="3478" operator="equal">
      <formula>"none"</formula>
    </cfRule>
    <cfRule type="cellIs" dxfId="3734" priority="3479" operator="equal">
      <formula>"N/A"</formula>
    </cfRule>
    <cfRule type="cellIs" dxfId="3733" priority="3480" operator="equal">
      <formula>"NR"</formula>
    </cfRule>
  </conditionalFormatting>
  <conditionalFormatting sqref="BV25:CA25">
    <cfRule type="cellIs" dxfId="3732" priority="3475" operator="equal">
      <formula>"none"</formula>
    </cfRule>
    <cfRule type="cellIs" dxfId="3731" priority="3476" operator="equal">
      <formula>"N/A"</formula>
    </cfRule>
    <cfRule type="cellIs" dxfId="3730" priority="3477" operator="equal">
      <formula>"NR"</formula>
    </cfRule>
  </conditionalFormatting>
  <conditionalFormatting sqref="CB25:CC25">
    <cfRule type="cellIs" dxfId="3729" priority="3472" operator="equal">
      <formula>"none"</formula>
    </cfRule>
    <cfRule type="cellIs" dxfId="3728" priority="3473" operator="equal">
      <formula>"N/A"</formula>
    </cfRule>
    <cfRule type="cellIs" dxfId="3727" priority="3474" operator="equal">
      <formula>"NR"</formula>
    </cfRule>
  </conditionalFormatting>
  <conditionalFormatting sqref="BV26:CA26">
    <cfRule type="cellIs" dxfId="3726" priority="3469" operator="equal">
      <formula>"none"</formula>
    </cfRule>
    <cfRule type="cellIs" dxfId="3725" priority="3470" operator="equal">
      <formula>"N/A"</formula>
    </cfRule>
    <cfRule type="cellIs" dxfId="3724" priority="3471" operator="equal">
      <formula>"NR"</formula>
    </cfRule>
  </conditionalFormatting>
  <conditionalFormatting sqref="CB26:CC26">
    <cfRule type="cellIs" dxfId="3723" priority="3466" operator="equal">
      <formula>"none"</formula>
    </cfRule>
    <cfRule type="cellIs" dxfId="3722" priority="3467" operator="equal">
      <formula>"N/A"</formula>
    </cfRule>
    <cfRule type="cellIs" dxfId="3721" priority="3468" operator="equal">
      <formula>"NR"</formula>
    </cfRule>
  </conditionalFormatting>
  <conditionalFormatting sqref="BV27:CA27">
    <cfRule type="cellIs" dxfId="3720" priority="3463" operator="equal">
      <formula>"none"</formula>
    </cfRule>
    <cfRule type="cellIs" dxfId="3719" priority="3464" operator="equal">
      <formula>"N/A"</formula>
    </cfRule>
    <cfRule type="cellIs" dxfId="3718" priority="3465" operator="equal">
      <formula>"NR"</formula>
    </cfRule>
  </conditionalFormatting>
  <conditionalFormatting sqref="CB27:CC27">
    <cfRule type="cellIs" dxfId="3717" priority="3460" operator="equal">
      <formula>"none"</formula>
    </cfRule>
    <cfRule type="cellIs" dxfId="3716" priority="3461" operator="equal">
      <formula>"N/A"</formula>
    </cfRule>
    <cfRule type="cellIs" dxfId="3715" priority="3462" operator="equal">
      <formula>"NR"</formula>
    </cfRule>
  </conditionalFormatting>
  <conditionalFormatting sqref="BV28:CA28">
    <cfRule type="cellIs" dxfId="3714" priority="3457" operator="equal">
      <formula>"none"</formula>
    </cfRule>
    <cfRule type="cellIs" dxfId="3713" priority="3458" operator="equal">
      <formula>"N/A"</formula>
    </cfRule>
    <cfRule type="cellIs" dxfId="3712" priority="3459" operator="equal">
      <formula>"NR"</formula>
    </cfRule>
  </conditionalFormatting>
  <conditionalFormatting sqref="CB28:CC28">
    <cfRule type="cellIs" dxfId="3711" priority="3454" operator="equal">
      <formula>"none"</formula>
    </cfRule>
    <cfRule type="cellIs" dxfId="3710" priority="3455" operator="equal">
      <formula>"N/A"</formula>
    </cfRule>
    <cfRule type="cellIs" dxfId="3709" priority="3456" operator="equal">
      <formula>"NR"</formula>
    </cfRule>
  </conditionalFormatting>
  <conditionalFormatting sqref="BV29:CA29">
    <cfRule type="cellIs" dxfId="3708" priority="3451" operator="equal">
      <formula>"none"</formula>
    </cfRule>
    <cfRule type="cellIs" dxfId="3707" priority="3452" operator="equal">
      <formula>"N/A"</formula>
    </cfRule>
    <cfRule type="cellIs" dxfId="3706" priority="3453" operator="equal">
      <formula>"NR"</formula>
    </cfRule>
  </conditionalFormatting>
  <conditionalFormatting sqref="CB29:CC29">
    <cfRule type="cellIs" dxfId="3705" priority="3448" operator="equal">
      <formula>"none"</formula>
    </cfRule>
    <cfRule type="cellIs" dxfId="3704" priority="3449" operator="equal">
      <formula>"N/A"</formula>
    </cfRule>
    <cfRule type="cellIs" dxfId="3703" priority="3450" operator="equal">
      <formula>"NR"</formula>
    </cfRule>
  </conditionalFormatting>
  <conditionalFormatting sqref="BV30:CA30">
    <cfRule type="cellIs" dxfId="3702" priority="3445" operator="equal">
      <formula>"none"</formula>
    </cfRule>
    <cfRule type="cellIs" dxfId="3701" priority="3446" operator="equal">
      <formula>"N/A"</formula>
    </cfRule>
    <cfRule type="cellIs" dxfId="3700" priority="3447" operator="equal">
      <formula>"NR"</formula>
    </cfRule>
  </conditionalFormatting>
  <conditionalFormatting sqref="CB30:CC30">
    <cfRule type="cellIs" dxfId="3699" priority="3442" operator="equal">
      <formula>"none"</formula>
    </cfRule>
    <cfRule type="cellIs" dxfId="3698" priority="3443" operator="equal">
      <formula>"N/A"</formula>
    </cfRule>
    <cfRule type="cellIs" dxfId="3697" priority="3444" operator="equal">
      <formula>"NR"</formula>
    </cfRule>
  </conditionalFormatting>
  <conditionalFormatting sqref="BV31:CA31">
    <cfRule type="cellIs" dxfId="3696" priority="3439" operator="equal">
      <formula>"none"</formula>
    </cfRule>
    <cfRule type="cellIs" dxfId="3695" priority="3440" operator="equal">
      <formula>"N/A"</formula>
    </cfRule>
    <cfRule type="cellIs" dxfId="3694" priority="3441" operator="equal">
      <formula>"NR"</formula>
    </cfRule>
  </conditionalFormatting>
  <conditionalFormatting sqref="CB31:CC31">
    <cfRule type="cellIs" dxfId="3693" priority="3436" operator="equal">
      <formula>"none"</formula>
    </cfRule>
    <cfRule type="cellIs" dxfId="3692" priority="3437" operator="equal">
      <formula>"N/A"</formula>
    </cfRule>
    <cfRule type="cellIs" dxfId="3691" priority="3438" operator="equal">
      <formula>"NR"</formula>
    </cfRule>
  </conditionalFormatting>
  <conditionalFormatting sqref="BV32:CA32">
    <cfRule type="cellIs" dxfId="3690" priority="3433" operator="equal">
      <formula>"none"</formula>
    </cfRule>
    <cfRule type="cellIs" dxfId="3689" priority="3434" operator="equal">
      <formula>"N/A"</formula>
    </cfRule>
    <cfRule type="cellIs" dxfId="3688" priority="3435" operator="equal">
      <formula>"NR"</formula>
    </cfRule>
  </conditionalFormatting>
  <conditionalFormatting sqref="CB32:CC32">
    <cfRule type="cellIs" dxfId="3687" priority="3430" operator="equal">
      <formula>"none"</formula>
    </cfRule>
    <cfRule type="cellIs" dxfId="3686" priority="3431" operator="equal">
      <formula>"N/A"</formula>
    </cfRule>
    <cfRule type="cellIs" dxfId="3685" priority="3432" operator="equal">
      <formula>"NR"</formula>
    </cfRule>
  </conditionalFormatting>
  <conditionalFormatting sqref="BV33:CA33">
    <cfRule type="cellIs" dxfId="3684" priority="3427" operator="equal">
      <formula>"none"</formula>
    </cfRule>
    <cfRule type="cellIs" dxfId="3683" priority="3428" operator="equal">
      <formula>"N/A"</formula>
    </cfRule>
    <cfRule type="cellIs" dxfId="3682" priority="3429" operator="equal">
      <formula>"NR"</formula>
    </cfRule>
  </conditionalFormatting>
  <conditionalFormatting sqref="CB33:CC33">
    <cfRule type="cellIs" dxfId="3681" priority="3424" operator="equal">
      <formula>"none"</formula>
    </cfRule>
    <cfRule type="cellIs" dxfId="3680" priority="3425" operator="equal">
      <formula>"N/A"</formula>
    </cfRule>
    <cfRule type="cellIs" dxfId="3679" priority="3426" operator="equal">
      <formula>"NR"</formula>
    </cfRule>
  </conditionalFormatting>
  <conditionalFormatting sqref="BV34:CA34">
    <cfRule type="cellIs" dxfId="3678" priority="3421" operator="equal">
      <formula>"none"</formula>
    </cfRule>
    <cfRule type="cellIs" dxfId="3677" priority="3422" operator="equal">
      <formula>"N/A"</formula>
    </cfRule>
    <cfRule type="cellIs" dxfId="3676" priority="3423" operator="equal">
      <formula>"NR"</formula>
    </cfRule>
  </conditionalFormatting>
  <conditionalFormatting sqref="CE8:CG8 CF5:CG7 CE9:CH11 CD13:CI13 CD35:CI39 CD16:CI16">
    <cfRule type="cellIs" dxfId="3675" priority="3415" operator="equal">
      <formula>"none"</formula>
    </cfRule>
    <cfRule type="cellIs" dxfId="3674" priority="3416" operator="equal">
      <formula>"N/A"</formula>
    </cfRule>
    <cfRule type="cellIs" dxfId="3673" priority="3417" operator="equal">
      <formula>"NR"</formula>
    </cfRule>
  </conditionalFormatting>
  <conditionalFormatting sqref="CH5">
    <cfRule type="cellIs" dxfId="3672" priority="3412" operator="equal">
      <formula>"none"</formula>
    </cfRule>
    <cfRule type="cellIs" dxfId="3671" priority="3413" operator="equal">
      <formula>"N/A"</formula>
    </cfRule>
    <cfRule type="cellIs" dxfId="3670" priority="3414" operator="equal">
      <formula>"NR"</formula>
    </cfRule>
  </conditionalFormatting>
  <conditionalFormatting sqref="CH6">
    <cfRule type="cellIs" dxfId="3669" priority="3409" operator="equal">
      <formula>"none"</formula>
    </cfRule>
    <cfRule type="cellIs" dxfId="3668" priority="3410" operator="equal">
      <formula>"N/A"</formula>
    </cfRule>
    <cfRule type="cellIs" dxfId="3667" priority="3411" operator="equal">
      <formula>"NR"</formula>
    </cfRule>
  </conditionalFormatting>
  <conditionalFormatting sqref="CH7">
    <cfRule type="cellIs" dxfId="3666" priority="3406" operator="equal">
      <formula>"none"</formula>
    </cfRule>
    <cfRule type="cellIs" dxfId="3665" priority="3407" operator="equal">
      <formula>"N/A"</formula>
    </cfRule>
    <cfRule type="cellIs" dxfId="3664" priority="3408" operator="equal">
      <formula>"NR"</formula>
    </cfRule>
  </conditionalFormatting>
  <conditionalFormatting sqref="CI5">
    <cfRule type="cellIs" dxfId="3663" priority="3403" operator="equal">
      <formula>"none"</formula>
    </cfRule>
    <cfRule type="cellIs" dxfId="3662" priority="3404" operator="equal">
      <formula>"N/A"</formula>
    </cfRule>
    <cfRule type="cellIs" dxfId="3661" priority="3405" operator="equal">
      <formula>"NR"</formula>
    </cfRule>
  </conditionalFormatting>
  <conditionalFormatting sqref="CI6">
    <cfRule type="cellIs" dxfId="3660" priority="3400" operator="equal">
      <formula>"none"</formula>
    </cfRule>
    <cfRule type="cellIs" dxfId="3659" priority="3401" operator="equal">
      <formula>"N/A"</formula>
    </cfRule>
    <cfRule type="cellIs" dxfId="3658" priority="3402" operator="equal">
      <formula>"NR"</formula>
    </cfRule>
  </conditionalFormatting>
  <conditionalFormatting sqref="CI7">
    <cfRule type="cellIs" dxfId="3657" priority="3397" operator="equal">
      <formula>"none"</formula>
    </cfRule>
    <cfRule type="cellIs" dxfId="3656" priority="3398" operator="equal">
      <formula>"N/A"</formula>
    </cfRule>
    <cfRule type="cellIs" dxfId="3655" priority="3399" operator="equal">
      <formula>"NR"</formula>
    </cfRule>
  </conditionalFormatting>
  <conditionalFormatting sqref="CD8">
    <cfRule type="cellIs" dxfId="3654" priority="3394" operator="equal">
      <formula>"none"</formula>
    </cfRule>
    <cfRule type="cellIs" dxfId="3653" priority="3395" operator="equal">
      <formula>"N/A"</formula>
    </cfRule>
    <cfRule type="cellIs" dxfId="3652" priority="3396" operator="equal">
      <formula>"NR"</formula>
    </cfRule>
  </conditionalFormatting>
  <conditionalFormatting sqref="CH8">
    <cfRule type="cellIs" dxfId="3651" priority="3391" operator="equal">
      <formula>"none"</formula>
    </cfRule>
    <cfRule type="cellIs" dxfId="3650" priority="3392" operator="equal">
      <formula>"N/A"</formula>
    </cfRule>
    <cfRule type="cellIs" dxfId="3649" priority="3393" operator="equal">
      <formula>"NR"</formula>
    </cfRule>
  </conditionalFormatting>
  <conditionalFormatting sqref="CI8">
    <cfRule type="cellIs" dxfId="3648" priority="3388" operator="equal">
      <formula>"none"</formula>
    </cfRule>
    <cfRule type="cellIs" dxfId="3647" priority="3389" operator="equal">
      <formula>"N/A"</formula>
    </cfRule>
    <cfRule type="cellIs" dxfId="3646" priority="3390" operator="equal">
      <formula>"NR"</formula>
    </cfRule>
  </conditionalFormatting>
  <conditionalFormatting sqref="CE12:CH12">
    <cfRule type="cellIs" dxfId="3645" priority="3349" operator="equal">
      <formula>"none"</formula>
    </cfRule>
    <cfRule type="cellIs" dxfId="3644" priority="3350" operator="equal">
      <formula>"N/A"</formula>
    </cfRule>
    <cfRule type="cellIs" dxfId="3643" priority="3351" operator="equal">
      <formula>"NR"</formula>
    </cfRule>
  </conditionalFormatting>
  <conditionalFormatting sqref="CD9">
    <cfRule type="cellIs" dxfId="3642" priority="3385" operator="equal">
      <formula>"none"</formula>
    </cfRule>
    <cfRule type="cellIs" dxfId="3641" priority="3386" operator="equal">
      <formula>"N/A"</formula>
    </cfRule>
    <cfRule type="cellIs" dxfId="3640" priority="3387" operator="equal">
      <formula>"NR"</formula>
    </cfRule>
  </conditionalFormatting>
  <conditionalFormatting sqref="CD10">
    <cfRule type="cellIs" dxfId="3639" priority="3382" operator="equal">
      <formula>"none"</formula>
    </cfRule>
    <cfRule type="cellIs" dxfId="3638" priority="3383" operator="equal">
      <formula>"N/A"</formula>
    </cfRule>
    <cfRule type="cellIs" dxfId="3637" priority="3384" operator="equal">
      <formula>"NR"</formula>
    </cfRule>
  </conditionalFormatting>
  <conditionalFormatting sqref="CD11">
    <cfRule type="cellIs" dxfId="3636" priority="3379" operator="equal">
      <formula>"none"</formula>
    </cfRule>
    <cfRule type="cellIs" dxfId="3635" priority="3380" operator="equal">
      <formula>"N/A"</formula>
    </cfRule>
    <cfRule type="cellIs" dxfId="3634" priority="3381" operator="equal">
      <formula>"NR"</formula>
    </cfRule>
  </conditionalFormatting>
  <conditionalFormatting sqref="CE5">
    <cfRule type="cellIs" dxfId="3633" priority="3376" operator="equal">
      <formula>"none"</formula>
    </cfRule>
    <cfRule type="cellIs" dxfId="3632" priority="3377" operator="equal">
      <formula>"N/A"</formula>
    </cfRule>
    <cfRule type="cellIs" dxfId="3631" priority="3378" operator="equal">
      <formula>"NR"</formula>
    </cfRule>
  </conditionalFormatting>
  <conditionalFormatting sqref="CD5">
    <cfRule type="cellIs" dxfId="3630" priority="3373" operator="equal">
      <formula>"none"</formula>
    </cfRule>
    <cfRule type="cellIs" dxfId="3629" priority="3374" operator="equal">
      <formula>"N/A"</formula>
    </cfRule>
    <cfRule type="cellIs" dxfId="3628" priority="3375" operator="equal">
      <formula>"NR"</formula>
    </cfRule>
  </conditionalFormatting>
  <conditionalFormatting sqref="CE6">
    <cfRule type="cellIs" dxfId="3627" priority="3370" operator="equal">
      <formula>"none"</formula>
    </cfRule>
    <cfRule type="cellIs" dxfId="3626" priority="3371" operator="equal">
      <formula>"N/A"</formula>
    </cfRule>
    <cfRule type="cellIs" dxfId="3625" priority="3372" operator="equal">
      <formula>"NR"</formula>
    </cfRule>
  </conditionalFormatting>
  <conditionalFormatting sqref="CD6">
    <cfRule type="cellIs" dxfId="3624" priority="3367" operator="equal">
      <formula>"none"</formula>
    </cfRule>
    <cfRule type="cellIs" dxfId="3623" priority="3368" operator="equal">
      <formula>"N/A"</formula>
    </cfRule>
    <cfRule type="cellIs" dxfId="3622" priority="3369" operator="equal">
      <formula>"NR"</formula>
    </cfRule>
  </conditionalFormatting>
  <conditionalFormatting sqref="CE7">
    <cfRule type="cellIs" dxfId="3621" priority="3364" operator="equal">
      <formula>"none"</formula>
    </cfRule>
    <cfRule type="cellIs" dxfId="3620" priority="3365" operator="equal">
      <formula>"N/A"</formula>
    </cfRule>
    <cfRule type="cellIs" dxfId="3619" priority="3366" operator="equal">
      <formula>"NR"</formula>
    </cfRule>
  </conditionalFormatting>
  <conditionalFormatting sqref="CD7">
    <cfRule type="cellIs" dxfId="3618" priority="3361" operator="equal">
      <formula>"none"</formula>
    </cfRule>
    <cfRule type="cellIs" dxfId="3617" priority="3362" operator="equal">
      <formula>"N/A"</formula>
    </cfRule>
    <cfRule type="cellIs" dxfId="3616" priority="3363" operator="equal">
      <formula>"NR"</formula>
    </cfRule>
  </conditionalFormatting>
  <conditionalFormatting sqref="CI9">
    <cfRule type="cellIs" dxfId="3615" priority="3358" operator="equal">
      <formula>"none"</formula>
    </cfRule>
    <cfRule type="cellIs" dxfId="3614" priority="3359" operator="equal">
      <formula>"N/A"</formula>
    </cfRule>
    <cfRule type="cellIs" dxfId="3613" priority="3360" operator="equal">
      <formula>"NR"</formula>
    </cfRule>
  </conditionalFormatting>
  <conditionalFormatting sqref="CI10">
    <cfRule type="cellIs" dxfId="3612" priority="3355" operator="equal">
      <formula>"none"</formula>
    </cfRule>
    <cfRule type="cellIs" dxfId="3611" priority="3356" operator="equal">
      <formula>"N/A"</formula>
    </cfRule>
    <cfRule type="cellIs" dxfId="3610" priority="3357" operator="equal">
      <formula>"NR"</formula>
    </cfRule>
  </conditionalFormatting>
  <conditionalFormatting sqref="CI11">
    <cfRule type="cellIs" dxfId="3609" priority="3352" operator="equal">
      <formula>"none"</formula>
    </cfRule>
    <cfRule type="cellIs" dxfId="3608" priority="3353" operator="equal">
      <formula>"N/A"</formula>
    </cfRule>
    <cfRule type="cellIs" dxfId="3607" priority="3354" operator="equal">
      <formula>"NR"</formula>
    </cfRule>
  </conditionalFormatting>
  <conditionalFormatting sqref="CD12">
    <cfRule type="cellIs" dxfId="3606" priority="3346" operator="equal">
      <formula>"none"</formula>
    </cfRule>
    <cfRule type="cellIs" dxfId="3605" priority="3347" operator="equal">
      <formula>"N/A"</formula>
    </cfRule>
    <cfRule type="cellIs" dxfId="3604" priority="3348" operator="equal">
      <formula>"NR"</formula>
    </cfRule>
  </conditionalFormatting>
  <conditionalFormatting sqref="CI12">
    <cfRule type="cellIs" dxfId="3603" priority="3343" operator="equal">
      <formula>"none"</formula>
    </cfRule>
    <cfRule type="cellIs" dxfId="3602" priority="3344" operator="equal">
      <formula>"N/A"</formula>
    </cfRule>
    <cfRule type="cellIs" dxfId="3601" priority="3345" operator="equal">
      <formula>"NR"</formula>
    </cfRule>
  </conditionalFormatting>
  <conditionalFormatting sqref="CD14:CI14">
    <cfRule type="cellIs" dxfId="3600" priority="3340" operator="equal">
      <formula>"none"</formula>
    </cfRule>
    <cfRule type="cellIs" dxfId="3599" priority="3341" operator="equal">
      <formula>"N/A"</formula>
    </cfRule>
    <cfRule type="cellIs" dxfId="3598" priority="3342" operator="equal">
      <formula>"NR"</formula>
    </cfRule>
  </conditionalFormatting>
  <conditionalFormatting sqref="CD15:CI15">
    <cfRule type="cellIs" dxfId="3597" priority="3337" operator="equal">
      <formula>"none"</formula>
    </cfRule>
    <cfRule type="cellIs" dxfId="3596" priority="3338" operator="equal">
      <formula>"N/A"</formula>
    </cfRule>
    <cfRule type="cellIs" dxfId="3595" priority="3339" operator="equal">
      <formula>"NR"</formula>
    </cfRule>
  </conditionalFormatting>
  <conditionalFormatting sqref="CD17:CI17">
    <cfRule type="cellIs" dxfId="3594" priority="3334" operator="equal">
      <formula>"none"</formula>
    </cfRule>
    <cfRule type="cellIs" dxfId="3593" priority="3335" operator="equal">
      <formula>"N/A"</formula>
    </cfRule>
    <cfRule type="cellIs" dxfId="3592" priority="3336" operator="equal">
      <formula>"NR"</formula>
    </cfRule>
  </conditionalFormatting>
  <conditionalFormatting sqref="CD18:CI18">
    <cfRule type="cellIs" dxfId="3591" priority="3331" operator="equal">
      <formula>"none"</formula>
    </cfRule>
    <cfRule type="cellIs" dxfId="3590" priority="3332" operator="equal">
      <formula>"N/A"</formula>
    </cfRule>
    <cfRule type="cellIs" dxfId="3589" priority="3333" operator="equal">
      <formula>"NR"</formula>
    </cfRule>
  </conditionalFormatting>
  <conditionalFormatting sqref="CD19:CI19">
    <cfRule type="cellIs" dxfId="3588" priority="3328" operator="equal">
      <formula>"none"</formula>
    </cfRule>
    <cfRule type="cellIs" dxfId="3587" priority="3329" operator="equal">
      <formula>"N/A"</formula>
    </cfRule>
    <cfRule type="cellIs" dxfId="3586" priority="3330" operator="equal">
      <formula>"NR"</formula>
    </cfRule>
  </conditionalFormatting>
  <conditionalFormatting sqref="CD20:CI20">
    <cfRule type="cellIs" dxfId="3585" priority="3325" operator="equal">
      <formula>"none"</formula>
    </cfRule>
    <cfRule type="cellIs" dxfId="3584" priority="3326" operator="equal">
      <formula>"N/A"</formula>
    </cfRule>
    <cfRule type="cellIs" dxfId="3583" priority="3327" operator="equal">
      <formula>"NR"</formula>
    </cfRule>
  </conditionalFormatting>
  <conditionalFormatting sqref="CD21:CI21">
    <cfRule type="cellIs" dxfId="3582" priority="3322" operator="equal">
      <formula>"none"</formula>
    </cfRule>
    <cfRule type="cellIs" dxfId="3581" priority="3323" operator="equal">
      <formula>"N/A"</formula>
    </cfRule>
    <cfRule type="cellIs" dxfId="3580" priority="3324" operator="equal">
      <formula>"NR"</formula>
    </cfRule>
  </conditionalFormatting>
  <conditionalFormatting sqref="CD22:CI22">
    <cfRule type="cellIs" dxfId="3579" priority="3319" operator="equal">
      <formula>"none"</formula>
    </cfRule>
    <cfRule type="cellIs" dxfId="3578" priority="3320" operator="equal">
      <formula>"N/A"</formula>
    </cfRule>
    <cfRule type="cellIs" dxfId="3577" priority="3321" operator="equal">
      <formula>"NR"</formula>
    </cfRule>
  </conditionalFormatting>
  <conditionalFormatting sqref="CD23:CI23">
    <cfRule type="cellIs" dxfId="3576" priority="3316" operator="equal">
      <formula>"none"</formula>
    </cfRule>
    <cfRule type="cellIs" dxfId="3575" priority="3317" operator="equal">
      <formula>"N/A"</formula>
    </cfRule>
    <cfRule type="cellIs" dxfId="3574" priority="3318" operator="equal">
      <formula>"NR"</formula>
    </cfRule>
  </conditionalFormatting>
  <conditionalFormatting sqref="CD24:CI24">
    <cfRule type="cellIs" dxfId="3573" priority="3313" operator="equal">
      <formula>"none"</formula>
    </cfRule>
    <cfRule type="cellIs" dxfId="3572" priority="3314" operator="equal">
      <formula>"N/A"</formula>
    </cfRule>
    <cfRule type="cellIs" dxfId="3571" priority="3315" operator="equal">
      <formula>"NR"</formula>
    </cfRule>
  </conditionalFormatting>
  <conditionalFormatting sqref="CD25:CI25">
    <cfRule type="cellIs" dxfId="3570" priority="3310" operator="equal">
      <formula>"none"</formula>
    </cfRule>
    <cfRule type="cellIs" dxfId="3569" priority="3311" operator="equal">
      <formula>"N/A"</formula>
    </cfRule>
    <cfRule type="cellIs" dxfId="3568" priority="3312" operator="equal">
      <formula>"NR"</formula>
    </cfRule>
  </conditionalFormatting>
  <conditionalFormatting sqref="CD26:CI26">
    <cfRule type="cellIs" dxfId="3567" priority="3307" operator="equal">
      <formula>"none"</formula>
    </cfRule>
    <cfRule type="cellIs" dxfId="3566" priority="3308" operator="equal">
      <formula>"N/A"</formula>
    </cfRule>
    <cfRule type="cellIs" dxfId="3565" priority="3309" operator="equal">
      <formula>"NR"</formula>
    </cfRule>
  </conditionalFormatting>
  <conditionalFormatting sqref="CD27:CI27">
    <cfRule type="cellIs" dxfId="3564" priority="3304" operator="equal">
      <formula>"none"</formula>
    </cfRule>
    <cfRule type="cellIs" dxfId="3563" priority="3305" operator="equal">
      <formula>"N/A"</formula>
    </cfRule>
    <cfRule type="cellIs" dxfId="3562" priority="3306" operator="equal">
      <formula>"NR"</formula>
    </cfRule>
  </conditionalFormatting>
  <conditionalFormatting sqref="CD28:CH28">
    <cfRule type="cellIs" dxfId="3561" priority="3301" operator="equal">
      <formula>"none"</formula>
    </cfRule>
    <cfRule type="cellIs" dxfId="3560" priority="3302" operator="equal">
      <formula>"N/A"</formula>
    </cfRule>
    <cfRule type="cellIs" dxfId="3559" priority="3303" operator="equal">
      <formula>"NR"</formula>
    </cfRule>
  </conditionalFormatting>
  <conditionalFormatting sqref="CD29:CH29">
    <cfRule type="cellIs" dxfId="3558" priority="3298" operator="equal">
      <formula>"none"</formula>
    </cfRule>
    <cfRule type="cellIs" dxfId="3557" priority="3299" operator="equal">
      <formula>"N/A"</formula>
    </cfRule>
    <cfRule type="cellIs" dxfId="3556" priority="3300" operator="equal">
      <formula>"NR"</formula>
    </cfRule>
  </conditionalFormatting>
  <conditionalFormatting sqref="CI29">
    <cfRule type="cellIs" dxfId="3555" priority="3295" operator="equal">
      <formula>"none"</formula>
    </cfRule>
    <cfRule type="cellIs" dxfId="3554" priority="3296" operator="equal">
      <formula>"N/A"</formula>
    </cfRule>
    <cfRule type="cellIs" dxfId="3553" priority="3297" operator="equal">
      <formula>"NR"</formula>
    </cfRule>
  </conditionalFormatting>
  <conditionalFormatting sqref="CI28">
    <cfRule type="cellIs" dxfId="3552" priority="3292" operator="equal">
      <formula>"none"</formula>
    </cfRule>
    <cfRule type="cellIs" dxfId="3551" priority="3293" operator="equal">
      <formula>"N/A"</formula>
    </cfRule>
    <cfRule type="cellIs" dxfId="3550" priority="3294" operator="equal">
      <formula>"NR"</formula>
    </cfRule>
  </conditionalFormatting>
  <conditionalFormatting sqref="CD30:CH30">
    <cfRule type="cellIs" dxfId="3549" priority="3289" operator="equal">
      <formula>"none"</formula>
    </cfRule>
    <cfRule type="cellIs" dxfId="3548" priority="3290" operator="equal">
      <formula>"N/A"</formula>
    </cfRule>
    <cfRule type="cellIs" dxfId="3547" priority="3291" operator="equal">
      <formula>"NR"</formula>
    </cfRule>
  </conditionalFormatting>
  <conditionalFormatting sqref="CI30">
    <cfRule type="cellIs" dxfId="3546" priority="3286" operator="equal">
      <formula>"none"</formula>
    </cfRule>
    <cfRule type="cellIs" dxfId="3545" priority="3287" operator="equal">
      <formula>"N/A"</formula>
    </cfRule>
    <cfRule type="cellIs" dxfId="3544" priority="3288" operator="equal">
      <formula>"NR"</formula>
    </cfRule>
  </conditionalFormatting>
  <conditionalFormatting sqref="CD31:CH31">
    <cfRule type="cellIs" dxfId="3543" priority="3283" operator="equal">
      <formula>"none"</formula>
    </cfRule>
    <cfRule type="cellIs" dxfId="3542" priority="3284" operator="equal">
      <formula>"N/A"</formula>
    </cfRule>
    <cfRule type="cellIs" dxfId="3541" priority="3285" operator="equal">
      <formula>"NR"</formula>
    </cfRule>
  </conditionalFormatting>
  <conditionalFormatting sqref="CI31">
    <cfRule type="cellIs" dxfId="3540" priority="3280" operator="equal">
      <formula>"none"</formula>
    </cfRule>
    <cfRule type="cellIs" dxfId="3539" priority="3281" operator="equal">
      <formula>"N/A"</formula>
    </cfRule>
    <cfRule type="cellIs" dxfId="3538" priority="3282" operator="equal">
      <formula>"NR"</formula>
    </cfRule>
  </conditionalFormatting>
  <conditionalFormatting sqref="CD32:CH32">
    <cfRule type="cellIs" dxfId="3537" priority="3277" operator="equal">
      <formula>"none"</formula>
    </cfRule>
    <cfRule type="cellIs" dxfId="3536" priority="3278" operator="equal">
      <formula>"N/A"</formula>
    </cfRule>
    <cfRule type="cellIs" dxfId="3535" priority="3279" operator="equal">
      <formula>"NR"</formula>
    </cfRule>
  </conditionalFormatting>
  <conditionalFormatting sqref="CI32">
    <cfRule type="cellIs" dxfId="3534" priority="3274" operator="equal">
      <formula>"none"</formula>
    </cfRule>
    <cfRule type="cellIs" dxfId="3533" priority="3275" operator="equal">
      <formula>"N/A"</formula>
    </cfRule>
    <cfRule type="cellIs" dxfId="3532" priority="3276" operator="equal">
      <formula>"NR"</formula>
    </cfRule>
  </conditionalFormatting>
  <conditionalFormatting sqref="CD33:CH33">
    <cfRule type="cellIs" dxfId="3531" priority="3271" operator="equal">
      <formula>"none"</formula>
    </cfRule>
    <cfRule type="cellIs" dxfId="3530" priority="3272" operator="equal">
      <formula>"N/A"</formula>
    </cfRule>
    <cfRule type="cellIs" dxfId="3529" priority="3273" operator="equal">
      <formula>"NR"</formula>
    </cfRule>
  </conditionalFormatting>
  <conditionalFormatting sqref="CI33">
    <cfRule type="cellIs" dxfId="3528" priority="3268" operator="equal">
      <formula>"none"</formula>
    </cfRule>
    <cfRule type="cellIs" dxfId="3527" priority="3269" operator="equal">
      <formula>"N/A"</formula>
    </cfRule>
    <cfRule type="cellIs" dxfId="3526" priority="3270" operator="equal">
      <formula>"NR"</formula>
    </cfRule>
  </conditionalFormatting>
  <conditionalFormatting sqref="CD34:CH34">
    <cfRule type="cellIs" dxfId="3525" priority="3265" operator="equal">
      <formula>"none"</formula>
    </cfRule>
    <cfRule type="cellIs" dxfId="3524" priority="3266" operator="equal">
      <formula>"N/A"</formula>
    </cfRule>
    <cfRule type="cellIs" dxfId="3523" priority="3267" operator="equal">
      <formula>"NR"</formula>
    </cfRule>
  </conditionalFormatting>
  <conditionalFormatting sqref="CI34">
    <cfRule type="cellIs" dxfId="3522" priority="3262" operator="equal">
      <formula>"none"</formula>
    </cfRule>
    <cfRule type="cellIs" dxfId="3521" priority="3263" operator="equal">
      <formula>"N/A"</formula>
    </cfRule>
    <cfRule type="cellIs" dxfId="3520" priority="3264" operator="equal">
      <formula>"NR"</formula>
    </cfRule>
  </conditionalFormatting>
  <conditionalFormatting sqref="CM8:CP8 CJ35:CP44">
    <cfRule type="cellIs" dxfId="3519" priority="3259" operator="equal">
      <formula>"none"</formula>
    </cfRule>
    <cfRule type="cellIs" dxfId="3518" priority="3260" operator="equal">
      <formula>"N/A"</formula>
    </cfRule>
    <cfRule type="cellIs" dxfId="3517" priority="3261" operator="equal">
      <formula>"NR"</formula>
    </cfRule>
  </conditionalFormatting>
  <conditionalFormatting sqref="CJ5:CL5">
    <cfRule type="cellIs" dxfId="3516" priority="3256" operator="equal">
      <formula>"none"</formula>
    </cfRule>
    <cfRule type="cellIs" dxfId="3515" priority="3257" operator="equal">
      <formula>"N/A"</formula>
    </cfRule>
    <cfRule type="cellIs" dxfId="3514" priority="3258" operator="equal">
      <formula>"NR"</formula>
    </cfRule>
  </conditionalFormatting>
  <conditionalFormatting sqref="CJ6:CL6">
    <cfRule type="cellIs" dxfId="3513" priority="3253" operator="equal">
      <formula>"none"</formula>
    </cfRule>
    <cfRule type="cellIs" dxfId="3512" priority="3254" operator="equal">
      <formula>"N/A"</formula>
    </cfRule>
    <cfRule type="cellIs" dxfId="3511" priority="3255" operator="equal">
      <formula>"NR"</formula>
    </cfRule>
  </conditionalFormatting>
  <conditionalFormatting sqref="CJ7:CL7">
    <cfRule type="cellIs" dxfId="3510" priority="3250" operator="equal">
      <formula>"none"</formula>
    </cfRule>
    <cfRule type="cellIs" dxfId="3509" priority="3251" operator="equal">
      <formula>"N/A"</formula>
    </cfRule>
    <cfRule type="cellIs" dxfId="3508" priority="3252" operator="equal">
      <formula>"NR"</formula>
    </cfRule>
  </conditionalFormatting>
  <conditionalFormatting sqref="CM5:CP5">
    <cfRule type="cellIs" dxfId="3507" priority="3247" operator="equal">
      <formula>"none"</formula>
    </cfRule>
    <cfRule type="cellIs" dxfId="3506" priority="3248" operator="equal">
      <formula>"N/A"</formula>
    </cfRule>
    <cfRule type="cellIs" dxfId="3505" priority="3249" operator="equal">
      <formula>"NR"</formula>
    </cfRule>
  </conditionalFormatting>
  <conditionalFormatting sqref="CM6:CP6">
    <cfRule type="cellIs" dxfId="3504" priority="3244" operator="equal">
      <formula>"none"</formula>
    </cfRule>
    <cfRule type="cellIs" dxfId="3503" priority="3245" operator="equal">
      <formula>"N/A"</formula>
    </cfRule>
    <cfRule type="cellIs" dxfId="3502" priority="3246" operator="equal">
      <formula>"NR"</formula>
    </cfRule>
  </conditionalFormatting>
  <conditionalFormatting sqref="CM7:CP7">
    <cfRule type="cellIs" dxfId="3501" priority="3241" operator="equal">
      <formula>"none"</formula>
    </cfRule>
    <cfRule type="cellIs" dxfId="3500" priority="3242" operator="equal">
      <formula>"N/A"</formula>
    </cfRule>
    <cfRule type="cellIs" dxfId="3499" priority="3243" operator="equal">
      <formula>"NR"</formula>
    </cfRule>
  </conditionalFormatting>
  <conditionalFormatting sqref="CJ8:CL8">
    <cfRule type="cellIs" dxfId="3498" priority="3238" operator="equal">
      <formula>"none"</formula>
    </cfRule>
    <cfRule type="cellIs" dxfId="3497" priority="3239" operator="equal">
      <formula>"N/A"</formula>
    </cfRule>
    <cfRule type="cellIs" dxfId="3496" priority="3240" operator="equal">
      <formula>"NR"</formula>
    </cfRule>
  </conditionalFormatting>
  <conditionalFormatting sqref="CM9:CP9">
    <cfRule type="cellIs" dxfId="3495" priority="3235" operator="equal">
      <formula>"none"</formula>
    </cfRule>
    <cfRule type="cellIs" dxfId="3494" priority="3236" operator="equal">
      <formula>"N/A"</formula>
    </cfRule>
    <cfRule type="cellIs" dxfId="3493" priority="3237" operator="equal">
      <formula>"NR"</formula>
    </cfRule>
  </conditionalFormatting>
  <conditionalFormatting sqref="CJ9:CL9">
    <cfRule type="cellIs" dxfId="3492" priority="3232" operator="equal">
      <formula>"none"</formula>
    </cfRule>
    <cfRule type="cellIs" dxfId="3491" priority="3233" operator="equal">
      <formula>"N/A"</formula>
    </cfRule>
    <cfRule type="cellIs" dxfId="3490" priority="3234" operator="equal">
      <formula>"NR"</formula>
    </cfRule>
  </conditionalFormatting>
  <conditionalFormatting sqref="CM10:CP10">
    <cfRule type="cellIs" dxfId="3489" priority="3229" operator="equal">
      <formula>"none"</formula>
    </cfRule>
    <cfRule type="cellIs" dxfId="3488" priority="3230" operator="equal">
      <formula>"N/A"</formula>
    </cfRule>
    <cfRule type="cellIs" dxfId="3487" priority="3231" operator="equal">
      <formula>"NR"</formula>
    </cfRule>
  </conditionalFormatting>
  <conditionalFormatting sqref="CJ10:CL10">
    <cfRule type="cellIs" dxfId="3486" priority="3226" operator="equal">
      <formula>"none"</formula>
    </cfRule>
    <cfRule type="cellIs" dxfId="3485" priority="3227" operator="equal">
      <formula>"N/A"</formula>
    </cfRule>
    <cfRule type="cellIs" dxfId="3484" priority="3228" operator="equal">
      <formula>"NR"</formula>
    </cfRule>
  </conditionalFormatting>
  <conditionalFormatting sqref="CM11:CP11">
    <cfRule type="cellIs" dxfId="3483" priority="3223" operator="equal">
      <formula>"none"</formula>
    </cfRule>
    <cfRule type="cellIs" dxfId="3482" priority="3224" operator="equal">
      <formula>"N/A"</formula>
    </cfRule>
    <cfRule type="cellIs" dxfId="3481" priority="3225" operator="equal">
      <formula>"NR"</formula>
    </cfRule>
  </conditionalFormatting>
  <conditionalFormatting sqref="CJ11:CL11">
    <cfRule type="cellIs" dxfId="3480" priority="3220" operator="equal">
      <formula>"none"</formula>
    </cfRule>
    <cfRule type="cellIs" dxfId="3479" priority="3221" operator="equal">
      <formula>"N/A"</formula>
    </cfRule>
    <cfRule type="cellIs" dxfId="3478" priority="3222" operator="equal">
      <formula>"NR"</formula>
    </cfRule>
  </conditionalFormatting>
  <conditionalFormatting sqref="CM12:CP12">
    <cfRule type="cellIs" dxfId="3477" priority="3217" operator="equal">
      <formula>"none"</formula>
    </cfRule>
    <cfRule type="cellIs" dxfId="3476" priority="3218" operator="equal">
      <formula>"N/A"</formula>
    </cfRule>
    <cfRule type="cellIs" dxfId="3475" priority="3219" operator="equal">
      <formula>"NR"</formula>
    </cfRule>
  </conditionalFormatting>
  <conditionalFormatting sqref="CJ12:CL12">
    <cfRule type="cellIs" dxfId="3474" priority="3214" operator="equal">
      <formula>"none"</formula>
    </cfRule>
    <cfRule type="cellIs" dxfId="3473" priority="3215" operator="equal">
      <formula>"N/A"</formula>
    </cfRule>
    <cfRule type="cellIs" dxfId="3472" priority="3216" operator="equal">
      <formula>"NR"</formula>
    </cfRule>
  </conditionalFormatting>
  <conditionalFormatting sqref="CM13:CP13">
    <cfRule type="cellIs" dxfId="3471" priority="3211" operator="equal">
      <formula>"none"</formula>
    </cfRule>
    <cfRule type="cellIs" dxfId="3470" priority="3212" operator="equal">
      <formula>"N/A"</formula>
    </cfRule>
    <cfRule type="cellIs" dxfId="3469" priority="3213" operator="equal">
      <formula>"NR"</formula>
    </cfRule>
  </conditionalFormatting>
  <conditionalFormatting sqref="CJ13:CL13">
    <cfRule type="cellIs" dxfId="3468" priority="3208" operator="equal">
      <formula>"none"</formula>
    </cfRule>
    <cfRule type="cellIs" dxfId="3467" priority="3209" operator="equal">
      <formula>"N/A"</formula>
    </cfRule>
    <cfRule type="cellIs" dxfId="3466" priority="3210" operator="equal">
      <formula>"NR"</formula>
    </cfRule>
  </conditionalFormatting>
  <conditionalFormatting sqref="CM14:CP14">
    <cfRule type="cellIs" dxfId="3465" priority="3205" operator="equal">
      <formula>"none"</formula>
    </cfRule>
    <cfRule type="cellIs" dxfId="3464" priority="3206" operator="equal">
      <formula>"N/A"</formula>
    </cfRule>
    <cfRule type="cellIs" dxfId="3463" priority="3207" operator="equal">
      <formula>"NR"</formula>
    </cfRule>
  </conditionalFormatting>
  <conditionalFormatting sqref="CJ14:CL14">
    <cfRule type="cellIs" dxfId="3462" priority="3202" operator="equal">
      <formula>"none"</formula>
    </cfRule>
    <cfRule type="cellIs" dxfId="3461" priority="3203" operator="equal">
      <formula>"N/A"</formula>
    </cfRule>
    <cfRule type="cellIs" dxfId="3460" priority="3204" operator="equal">
      <formula>"NR"</formula>
    </cfRule>
  </conditionalFormatting>
  <conditionalFormatting sqref="CM15:CP15">
    <cfRule type="cellIs" dxfId="3459" priority="3199" operator="equal">
      <formula>"none"</formula>
    </cfRule>
    <cfRule type="cellIs" dxfId="3458" priority="3200" operator="equal">
      <formula>"N/A"</formula>
    </cfRule>
    <cfRule type="cellIs" dxfId="3457" priority="3201" operator="equal">
      <formula>"NR"</formula>
    </cfRule>
  </conditionalFormatting>
  <conditionalFormatting sqref="CJ15:CL15">
    <cfRule type="cellIs" dxfId="3456" priority="3196" operator="equal">
      <formula>"none"</formula>
    </cfRule>
    <cfRule type="cellIs" dxfId="3455" priority="3197" operator="equal">
      <formula>"N/A"</formula>
    </cfRule>
    <cfRule type="cellIs" dxfId="3454" priority="3198" operator="equal">
      <formula>"NR"</formula>
    </cfRule>
  </conditionalFormatting>
  <conditionalFormatting sqref="CM16:CP16">
    <cfRule type="cellIs" dxfId="3453" priority="3193" operator="equal">
      <formula>"none"</formula>
    </cfRule>
    <cfRule type="cellIs" dxfId="3452" priority="3194" operator="equal">
      <formula>"N/A"</formula>
    </cfRule>
    <cfRule type="cellIs" dxfId="3451" priority="3195" operator="equal">
      <formula>"NR"</formula>
    </cfRule>
  </conditionalFormatting>
  <conditionalFormatting sqref="CJ16:CL16">
    <cfRule type="cellIs" dxfId="3450" priority="3190" operator="equal">
      <formula>"none"</formula>
    </cfRule>
    <cfRule type="cellIs" dxfId="3449" priority="3191" operator="equal">
      <formula>"N/A"</formula>
    </cfRule>
    <cfRule type="cellIs" dxfId="3448" priority="3192" operator="equal">
      <formula>"NR"</formula>
    </cfRule>
  </conditionalFormatting>
  <conditionalFormatting sqref="CM17:CP17">
    <cfRule type="cellIs" dxfId="3447" priority="3187" operator="equal">
      <formula>"none"</formula>
    </cfRule>
    <cfRule type="cellIs" dxfId="3446" priority="3188" operator="equal">
      <formula>"N/A"</formula>
    </cfRule>
    <cfRule type="cellIs" dxfId="3445" priority="3189" operator="equal">
      <formula>"NR"</formula>
    </cfRule>
  </conditionalFormatting>
  <conditionalFormatting sqref="CJ17:CL17">
    <cfRule type="cellIs" dxfId="3444" priority="3184" operator="equal">
      <formula>"none"</formula>
    </cfRule>
    <cfRule type="cellIs" dxfId="3443" priority="3185" operator="equal">
      <formula>"N/A"</formula>
    </cfRule>
    <cfRule type="cellIs" dxfId="3442" priority="3186" operator="equal">
      <formula>"NR"</formula>
    </cfRule>
  </conditionalFormatting>
  <conditionalFormatting sqref="CM18:CP18">
    <cfRule type="cellIs" dxfId="3441" priority="3181" operator="equal">
      <formula>"none"</formula>
    </cfRule>
    <cfRule type="cellIs" dxfId="3440" priority="3182" operator="equal">
      <formula>"N/A"</formula>
    </cfRule>
    <cfRule type="cellIs" dxfId="3439" priority="3183" operator="equal">
      <formula>"NR"</formula>
    </cfRule>
  </conditionalFormatting>
  <conditionalFormatting sqref="CJ18:CL18">
    <cfRule type="cellIs" dxfId="3438" priority="3178" operator="equal">
      <formula>"none"</formula>
    </cfRule>
    <cfRule type="cellIs" dxfId="3437" priority="3179" operator="equal">
      <formula>"N/A"</formula>
    </cfRule>
    <cfRule type="cellIs" dxfId="3436" priority="3180" operator="equal">
      <formula>"NR"</formula>
    </cfRule>
  </conditionalFormatting>
  <conditionalFormatting sqref="CM19:CP19">
    <cfRule type="cellIs" dxfId="3435" priority="3175" operator="equal">
      <formula>"none"</formula>
    </cfRule>
    <cfRule type="cellIs" dxfId="3434" priority="3176" operator="equal">
      <formula>"N/A"</formula>
    </cfRule>
    <cfRule type="cellIs" dxfId="3433" priority="3177" operator="equal">
      <formula>"NR"</formula>
    </cfRule>
  </conditionalFormatting>
  <conditionalFormatting sqref="CJ19:CL19">
    <cfRule type="cellIs" dxfId="3432" priority="3172" operator="equal">
      <formula>"none"</formula>
    </cfRule>
    <cfRule type="cellIs" dxfId="3431" priority="3173" operator="equal">
      <formula>"N/A"</formula>
    </cfRule>
    <cfRule type="cellIs" dxfId="3430" priority="3174" operator="equal">
      <formula>"NR"</formula>
    </cfRule>
  </conditionalFormatting>
  <conditionalFormatting sqref="CM20:CP20">
    <cfRule type="cellIs" dxfId="3429" priority="3169" operator="equal">
      <formula>"none"</formula>
    </cfRule>
    <cfRule type="cellIs" dxfId="3428" priority="3170" operator="equal">
      <formula>"N/A"</formula>
    </cfRule>
    <cfRule type="cellIs" dxfId="3427" priority="3171" operator="equal">
      <formula>"NR"</formula>
    </cfRule>
  </conditionalFormatting>
  <conditionalFormatting sqref="CJ20:CL20">
    <cfRule type="cellIs" dxfId="3426" priority="3166" operator="equal">
      <formula>"none"</formula>
    </cfRule>
    <cfRule type="cellIs" dxfId="3425" priority="3167" operator="equal">
      <formula>"N/A"</formula>
    </cfRule>
    <cfRule type="cellIs" dxfId="3424" priority="3168" operator="equal">
      <formula>"NR"</formula>
    </cfRule>
  </conditionalFormatting>
  <conditionalFormatting sqref="CM21:CP21">
    <cfRule type="cellIs" dxfId="3423" priority="3163" operator="equal">
      <formula>"none"</formula>
    </cfRule>
    <cfRule type="cellIs" dxfId="3422" priority="3164" operator="equal">
      <formula>"N/A"</formula>
    </cfRule>
    <cfRule type="cellIs" dxfId="3421" priority="3165" operator="equal">
      <formula>"NR"</formula>
    </cfRule>
  </conditionalFormatting>
  <conditionalFormatting sqref="CJ21:CL21">
    <cfRule type="cellIs" dxfId="3420" priority="3160" operator="equal">
      <formula>"none"</formula>
    </cfRule>
    <cfRule type="cellIs" dxfId="3419" priority="3161" operator="equal">
      <formula>"N/A"</formula>
    </cfRule>
    <cfRule type="cellIs" dxfId="3418" priority="3162" operator="equal">
      <formula>"NR"</formula>
    </cfRule>
  </conditionalFormatting>
  <conditionalFormatting sqref="CM22:CP22">
    <cfRule type="cellIs" dxfId="3417" priority="3157" operator="equal">
      <formula>"none"</formula>
    </cfRule>
    <cfRule type="cellIs" dxfId="3416" priority="3158" operator="equal">
      <formula>"N/A"</formula>
    </cfRule>
    <cfRule type="cellIs" dxfId="3415" priority="3159" operator="equal">
      <formula>"NR"</formula>
    </cfRule>
  </conditionalFormatting>
  <conditionalFormatting sqref="CJ22:CL22">
    <cfRule type="cellIs" dxfId="3414" priority="3154" operator="equal">
      <formula>"none"</formula>
    </cfRule>
    <cfRule type="cellIs" dxfId="3413" priority="3155" operator="equal">
      <formula>"N/A"</formula>
    </cfRule>
    <cfRule type="cellIs" dxfId="3412" priority="3156" operator="equal">
      <formula>"NR"</formula>
    </cfRule>
  </conditionalFormatting>
  <conditionalFormatting sqref="CM23:CP23">
    <cfRule type="cellIs" dxfId="3411" priority="3151" operator="equal">
      <formula>"none"</formula>
    </cfRule>
    <cfRule type="cellIs" dxfId="3410" priority="3152" operator="equal">
      <formula>"N/A"</formula>
    </cfRule>
    <cfRule type="cellIs" dxfId="3409" priority="3153" operator="equal">
      <formula>"NR"</formula>
    </cfRule>
  </conditionalFormatting>
  <conditionalFormatting sqref="CJ23:CL23">
    <cfRule type="cellIs" dxfId="3408" priority="3148" operator="equal">
      <formula>"none"</formula>
    </cfRule>
    <cfRule type="cellIs" dxfId="3407" priority="3149" operator="equal">
      <formula>"N/A"</formula>
    </cfRule>
    <cfRule type="cellIs" dxfId="3406" priority="3150" operator="equal">
      <formula>"NR"</formula>
    </cfRule>
  </conditionalFormatting>
  <conditionalFormatting sqref="CM24:CP24">
    <cfRule type="cellIs" dxfId="3405" priority="3145" operator="equal">
      <formula>"none"</formula>
    </cfRule>
    <cfRule type="cellIs" dxfId="3404" priority="3146" operator="equal">
      <formula>"N/A"</formula>
    </cfRule>
    <cfRule type="cellIs" dxfId="3403" priority="3147" operator="equal">
      <formula>"NR"</formula>
    </cfRule>
  </conditionalFormatting>
  <conditionalFormatting sqref="CJ24:CL24">
    <cfRule type="cellIs" dxfId="3402" priority="3142" operator="equal">
      <formula>"none"</formula>
    </cfRule>
    <cfRule type="cellIs" dxfId="3401" priority="3143" operator="equal">
      <formula>"N/A"</formula>
    </cfRule>
    <cfRule type="cellIs" dxfId="3400" priority="3144" operator="equal">
      <formula>"NR"</formula>
    </cfRule>
  </conditionalFormatting>
  <conditionalFormatting sqref="CM25:CP25">
    <cfRule type="cellIs" dxfId="3399" priority="3139" operator="equal">
      <formula>"none"</formula>
    </cfRule>
    <cfRule type="cellIs" dxfId="3398" priority="3140" operator="equal">
      <formula>"N/A"</formula>
    </cfRule>
    <cfRule type="cellIs" dxfId="3397" priority="3141" operator="equal">
      <formula>"NR"</formula>
    </cfRule>
  </conditionalFormatting>
  <conditionalFormatting sqref="CJ25:CL25">
    <cfRule type="cellIs" dxfId="3396" priority="3136" operator="equal">
      <formula>"none"</formula>
    </cfRule>
    <cfRule type="cellIs" dxfId="3395" priority="3137" operator="equal">
      <formula>"N/A"</formula>
    </cfRule>
    <cfRule type="cellIs" dxfId="3394" priority="3138" operator="equal">
      <formula>"NR"</formula>
    </cfRule>
  </conditionalFormatting>
  <conditionalFormatting sqref="CM26:CP26">
    <cfRule type="cellIs" dxfId="3393" priority="3133" operator="equal">
      <formula>"none"</formula>
    </cfRule>
    <cfRule type="cellIs" dxfId="3392" priority="3134" operator="equal">
      <formula>"N/A"</formula>
    </cfRule>
    <cfRule type="cellIs" dxfId="3391" priority="3135" operator="equal">
      <formula>"NR"</formula>
    </cfRule>
  </conditionalFormatting>
  <conditionalFormatting sqref="CJ26:CL26">
    <cfRule type="cellIs" dxfId="3390" priority="3130" operator="equal">
      <formula>"none"</formula>
    </cfRule>
    <cfRule type="cellIs" dxfId="3389" priority="3131" operator="equal">
      <formula>"N/A"</formula>
    </cfRule>
    <cfRule type="cellIs" dxfId="3388" priority="3132" operator="equal">
      <formula>"NR"</formula>
    </cfRule>
  </conditionalFormatting>
  <conditionalFormatting sqref="CM27:CP27">
    <cfRule type="cellIs" dxfId="3387" priority="3127" operator="equal">
      <formula>"none"</formula>
    </cfRule>
    <cfRule type="cellIs" dxfId="3386" priority="3128" operator="equal">
      <formula>"N/A"</formula>
    </cfRule>
    <cfRule type="cellIs" dxfId="3385" priority="3129" operator="equal">
      <formula>"NR"</formula>
    </cfRule>
  </conditionalFormatting>
  <conditionalFormatting sqref="CJ27:CL27">
    <cfRule type="cellIs" dxfId="3384" priority="3124" operator="equal">
      <formula>"none"</formula>
    </cfRule>
    <cfRule type="cellIs" dxfId="3383" priority="3125" operator="equal">
      <formula>"N/A"</formula>
    </cfRule>
    <cfRule type="cellIs" dxfId="3382" priority="3126" operator="equal">
      <formula>"NR"</formula>
    </cfRule>
  </conditionalFormatting>
  <conditionalFormatting sqref="CM28:CP28">
    <cfRule type="cellIs" dxfId="3381" priority="3121" operator="equal">
      <formula>"none"</formula>
    </cfRule>
    <cfRule type="cellIs" dxfId="3380" priority="3122" operator="equal">
      <formula>"N/A"</formula>
    </cfRule>
    <cfRule type="cellIs" dxfId="3379" priority="3123" operator="equal">
      <formula>"NR"</formula>
    </cfRule>
  </conditionalFormatting>
  <conditionalFormatting sqref="CJ28:CL28">
    <cfRule type="cellIs" dxfId="3378" priority="3118" operator="equal">
      <formula>"none"</formula>
    </cfRule>
    <cfRule type="cellIs" dxfId="3377" priority="3119" operator="equal">
      <formula>"N/A"</formula>
    </cfRule>
    <cfRule type="cellIs" dxfId="3376" priority="3120" operator="equal">
      <formula>"NR"</formula>
    </cfRule>
  </conditionalFormatting>
  <conditionalFormatting sqref="CM29:CP29">
    <cfRule type="cellIs" dxfId="3375" priority="3115" operator="equal">
      <formula>"none"</formula>
    </cfRule>
    <cfRule type="cellIs" dxfId="3374" priority="3116" operator="equal">
      <formula>"N/A"</formula>
    </cfRule>
    <cfRule type="cellIs" dxfId="3373" priority="3117" operator="equal">
      <formula>"NR"</formula>
    </cfRule>
  </conditionalFormatting>
  <conditionalFormatting sqref="CJ29:CL29">
    <cfRule type="cellIs" dxfId="3372" priority="3112" operator="equal">
      <formula>"none"</formula>
    </cfRule>
    <cfRule type="cellIs" dxfId="3371" priority="3113" operator="equal">
      <formula>"N/A"</formula>
    </cfRule>
    <cfRule type="cellIs" dxfId="3370" priority="3114" operator="equal">
      <formula>"NR"</formula>
    </cfRule>
  </conditionalFormatting>
  <conditionalFormatting sqref="CM30:CP30">
    <cfRule type="cellIs" dxfId="3369" priority="3109" operator="equal">
      <formula>"none"</formula>
    </cfRule>
    <cfRule type="cellIs" dxfId="3368" priority="3110" operator="equal">
      <formula>"N/A"</formula>
    </cfRule>
    <cfRule type="cellIs" dxfId="3367" priority="3111" operator="equal">
      <formula>"NR"</formula>
    </cfRule>
  </conditionalFormatting>
  <conditionalFormatting sqref="CJ30:CL30">
    <cfRule type="cellIs" dxfId="3366" priority="3106" operator="equal">
      <formula>"none"</formula>
    </cfRule>
    <cfRule type="cellIs" dxfId="3365" priority="3107" operator="equal">
      <formula>"N/A"</formula>
    </cfRule>
    <cfRule type="cellIs" dxfId="3364" priority="3108" operator="equal">
      <formula>"NR"</formula>
    </cfRule>
  </conditionalFormatting>
  <conditionalFormatting sqref="CM31:CP31">
    <cfRule type="cellIs" dxfId="3363" priority="3103" operator="equal">
      <formula>"none"</formula>
    </cfRule>
    <cfRule type="cellIs" dxfId="3362" priority="3104" operator="equal">
      <formula>"N/A"</formula>
    </cfRule>
    <cfRule type="cellIs" dxfId="3361" priority="3105" operator="equal">
      <formula>"NR"</formula>
    </cfRule>
  </conditionalFormatting>
  <conditionalFormatting sqref="CJ31:CL31">
    <cfRule type="cellIs" dxfId="3360" priority="3100" operator="equal">
      <formula>"none"</formula>
    </cfRule>
    <cfRule type="cellIs" dxfId="3359" priority="3101" operator="equal">
      <formula>"N/A"</formula>
    </cfRule>
    <cfRule type="cellIs" dxfId="3358" priority="3102" operator="equal">
      <formula>"NR"</formula>
    </cfRule>
  </conditionalFormatting>
  <conditionalFormatting sqref="CM32:CP32">
    <cfRule type="cellIs" dxfId="3357" priority="3097" operator="equal">
      <formula>"none"</formula>
    </cfRule>
    <cfRule type="cellIs" dxfId="3356" priority="3098" operator="equal">
      <formula>"N/A"</formula>
    </cfRule>
    <cfRule type="cellIs" dxfId="3355" priority="3099" operator="equal">
      <formula>"NR"</formula>
    </cfRule>
  </conditionalFormatting>
  <conditionalFormatting sqref="CJ32:CL32">
    <cfRule type="cellIs" dxfId="3354" priority="3094" operator="equal">
      <formula>"none"</formula>
    </cfRule>
    <cfRule type="cellIs" dxfId="3353" priority="3095" operator="equal">
      <formula>"N/A"</formula>
    </cfRule>
    <cfRule type="cellIs" dxfId="3352" priority="3096" operator="equal">
      <formula>"NR"</formula>
    </cfRule>
  </conditionalFormatting>
  <conditionalFormatting sqref="CM33:CP33">
    <cfRule type="cellIs" dxfId="3351" priority="3091" operator="equal">
      <formula>"none"</formula>
    </cfRule>
    <cfRule type="cellIs" dxfId="3350" priority="3092" operator="equal">
      <formula>"N/A"</formula>
    </cfRule>
    <cfRule type="cellIs" dxfId="3349" priority="3093" operator="equal">
      <formula>"NR"</formula>
    </cfRule>
  </conditionalFormatting>
  <conditionalFormatting sqref="CJ33:CL33">
    <cfRule type="cellIs" dxfId="3348" priority="3088" operator="equal">
      <formula>"none"</formula>
    </cfRule>
    <cfRule type="cellIs" dxfId="3347" priority="3089" operator="equal">
      <formula>"N/A"</formula>
    </cfRule>
    <cfRule type="cellIs" dxfId="3346" priority="3090" operator="equal">
      <formula>"NR"</formula>
    </cfRule>
  </conditionalFormatting>
  <conditionalFormatting sqref="CM34:CP34">
    <cfRule type="cellIs" dxfId="3345" priority="3085" operator="equal">
      <formula>"none"</formula>
    </cfRule>
    <cfRule type="cellIs" dxfId="3344" priority="3086" operator="equal">
      <formula>"N/A"</formula>
    </cfRule>
    <cfRule type="cellIs" dxfId="3343" priority="3087" operator="equal">
      <formula>"NR"</formula>
    </cfRule>
  </conditionalFormatting>
  <conditionalFormatting sqref="CJ34:CL34">
    <cfRule type="cellIs" dxfId="3342" priority="3082" operator="equal">
      <formula>"none"</formula>
    </cfRule>
    <cfRule type="cellIs" dxfId="3341" priority="3083" operator="equal">
      <formula>"N/A"</formula>
    </cfRule>
    <cfRule type="cellIs" dxfId="3340" priority="3084" operator="equal">
      <formula>"NR"</formula>
    </cfRule>
  </conditionalFormatting>
  <conditionalFormatting sqref="CQ8:CV8 CQ35:CX35">
    <cfRule type="cellIs" dxfId="3339" priority="3079" operator="equal">
      <formula>"none"</formula>
    </cfRule>
    <cfRule type="cellIs" dxfId="3338" priority="3080" operator="equal">
      <formula>"N/A"</formula>
    </cfRule>
    <cfRule type="cellIs" dxfId="3337" priority="3081" operator="equal">
      <formula>"NR"</formula>
    </cfRule>
  </conditionalFormatting>
  <conditionalFormatting sqref="CQ5:CS5">
    <cfRule type="cellIs" dxfId="3336" priority="3076" operator="equal">
      <formula>"none"</formula>
    </cfRule>
    <cfRule type="cellIs" dxfId="3335" priority="3077" operator="equal">
      <formula>"N/A"</formula>
    </cfRule>
    <cfRule type="cellIs" dxfId="3334" priority="3078" operator="equal">
      <formula>"NR"</formula>
    </cfRule>
  </conditionalFormatting>
  <conditionalFormatting sqref="CQ6:CS6">
    <cfRule type="cellIs" dxfId="3333" priority="3073" operator="equal">
      <formula>"none"</formula>
    </cfRule>
    <cfRule type="cellIs" dxfId="3332" priority="3074" operator="equal">
      <formula>"N/A"</formula>
    </cfRule>
    <cfRule type="cellIs" dxfId="3331" priority="3075" operator="equal">
      <formula>"NR"</formula>
    </cfRule>
  </conditionalFormatting>
  <conditionalFormatting sqref="CQ7:CS7">
    <cfRule type="cellIs" dxfId="3330" priority="3070" operator="equal">
      <formula>"none"</formula>
    </cfRule>
    <cfRule type="cellIs" dxfId="3329" priority="3071" operator="equal">
      <formula>"N/A"</formula>
    </cfRule>
    <cfRule type="cellIs" dxfId="3328" priority="3072" operator="equal">
      <formula>"NR"</formula>
    </cfRule>
  </conditionalFormatting>
  <conditionalFormatting sqref="CT5">
    <cfRule type="cellIs" dxfId="3327" priority="3067" operator="equal">
      <formula>"none"</formula>
    </cfRule>
    <cfRule type="cellIs" dxfId="3326" priority="3068" operator="equal">
      <formula>"N/A"</formula>
    </cfRule>
    <cfRule type="cellIs" dxfId="3325" priority="3069" operator="equal">
      <formula>"NR"</formula>
    </cfRule>
  </conditionalFormatting>
  <conditionalFormatting sqref="CT6">
    <cfRule type="cellIs" dxfId="3324" priority="3064" operator="equal">
      <formula>"none"</formula>
    </cfRule>
    <cfRule type="cellIs" dxfId="3323" priority="3065" operator="equal">
      <formula>"N/A"</formula>
    </cfRule>
    <cfRule type="cellIs" dxfId="3322" priority="3066" operator="equal">
      <formula>"NR"</formula>
    </cfRule>
  </conditionalFormatting>
  <conditionalFormatting sqref="CT7">
    <cfRule type="cellIs" dxfId="3321" priority="3061" operator="equal">
      <formula>"none"</formula>
    </cfRule>
    <cfRule type="cellIs" dxfId="3320" priority="3062" operator="equal">
      <formula>"N/A"</formula>
    </cfRule>
    <cfRule type="cellIs" dxfId="3319" priority="3063" operator="equal">
      <formula>"NR"</formula>
    </cfRule>
  </conditionalFormatting>
  <conditionalFormatting sqref="CU5:CW5">
    <cfRule type="cellIs" dxfId="3318" priority="3058" operator="equal">
      <formula>"none"</formula>
    </cfRule>
    <cfRule type="cellIs" dxfId="3317" priority="3059" operator="equal">
      <formula>"N/A"</formula>
    </cfRule>
    <cfRule type="cellIs" dxfId="3316" priority="3060" operator="equal">
      <formula>"NR"</formula>
    </cfRule>
  </conditionalFormatting>
  <conditionalFormatting sqref="CU6:CW6">
    <cfRule type="cellIs" dxfId="3315" priority="3055" operator="equal">
      <formula>"none"</formula>
    </cfRule>
    <cfRule type="cellIs" dxfId="3314" priority="3056" operator="equal">
      <formula>"N/A"</formula>
    </cfRule>
    <cfRule type="cellIs" dxfId="3313" priority="3057" operator="equal">
      <formula>"NR"</formula>
    </cfRule>
  </conditionalFormatting>
  <conditionalFormatting sqref="CU7:CW7">
    <cfRule type="cellIs" dxfId="3312" priority="3052" operator="equal">
      <formula>"none"</formula>
    </cfRule>
    <cfRule type="cellIs" dxfId="3311" priority="3053" operator="equal">
      <formula>"N/A"</formula>
    </cfRule>
    <cfRule type="cellIs" dxfId="3310" priority="3054" operator="equal">
      <formula>"NR"</formula>
    </cfRule>
  </conditionalFormatting>
  <conditionalFormatting sqref="CX5">
    <cfRule type="cellIs" dxfId="3309" priority="3049" operator="equal">
      <formula>"none"</formula>
    </cfRule>
    <cfRule type="cellIs" dxfId="3308" priority="3050" operator="equal">
      <formula>"N/A"</formula>
    </cfRule>
    <cfRule type="cellIs" dxfId="3307" priority="3051" operator="equal">
      <formula>"NR"</formula>
    </cfRule>
  </conditionalFormatting>
  <conditionalFormatting sqref="CX6">
    <cfRule type="cellIs" dxfId="3306" priority="3046" operator="equal">
      <formula>"none"</formula>
    </cfRule>
    <cfRule type="cellIs" dxfId="3305" priority="3047" operator="equal">
      <formula>"N/A"</formula>
    </cfRule>
    <cfRule type="cellIs" dxfId="3304" priority="3048" operator="equal">
      <formula>"NR"</formula>
    </cfRule>
  </conditionalFormatting>
  <conditionalFormatting sqref="CX7">
    <cfRule type="cellIs" dxfId="3303" priority="3043" operator="equal">
      <formula>"none"</formula>
    </cfRule>
    <cfRule type="cellIs" dxfId="3302" priority="3044" operator="equal">
      <formula>"N/A"</formula>
    </cfRule>
    <cfRule type="cellIs" dxfId="3301" priority="3045" operator="equal">
      <formula>"NR"</formula>
    </cfRule>
  </conditionalFormatting>
  <conditionalFormatting sqref="CW8">
    <cfRule type="cellIs" dxfId="3300" priority="3040" operator="equal">
      <formula>"none"</formula>
    </cfRule>
    <cfRule type="cellIs" dxfId="3299" priority="3041" operator="equal">
      <formula>"N/A"</formula>
    </cfRule>
    <cfRule type="cellIs" dxfId="3298" priority="3042" operator="equal">
      <formula>"NR"</formula>
    </cfRule>
  </conditionalFormatting>
  <conditionalFormatting sqref="CX8">
    <cfRule type="cellIs" dxfId="3297" priority="3037" operator="equal">
      <formula>"none"</formula>
    </cfRule>
    <cfRule type="cellIs" dxfId="3296" priority="3038" operator="equal">
      <formula>"N/A"</formula>
    </cfRule>
    <cfRule type="cellIs" dxfId="3295" priority="3039" operator="equal">
      <formula>"NR"</formula>
    </cfRule>
  </conditionalFormatting>
  <conditionalFormatting sqref="CQ9:CS9 CU9:CV9">
    <cfRule type="cellIs" dxfId="3294" priority="3034" operator="equal">
      <formula>"none"</formula>
    </cfRule>
    <cfRule type="cellIs" dxfId="3293" priority="3035" operator="equal">
      <formula>"N/A"</formula>
    </cfRule>
    <cfRule type="cellIs" dxfId="3292" priority="3036" operator="equal">
      <formula>"NR"</formula>
    </cfRule>
  </conditionalFormatting>
  <conditionalFormatting sqref="CW9">
    <cfRule type="cellIs" dxfId="3291" priority="3031" operator="equal">
      <formula>"none"</formula>
    </cfRule>
    <cfRule type="cellIs" dxfId="3290" priority="3032" operator="equal">
      <formula>"N/A"</formula>
    </cfRule>
    <cfRule type="cellIs" dxfId="3289" priority="3033" operator="equal">
      <formula>"NR"</formula>
    </cfRule>
  </conditionalFormatting>
  <conditionalFormatting sqref="CX9">
    <cfRule type="cellIs" dxfId="3288" priority="3028" operator="equal">
      <formula>"none"</formula>
    </cfRule>
    <cfRule type="cellIs" dxfId="3287" priority="3029" operator="equal">
      <formula>"N/A"</formula>
    </cfRule>
    <cfRule type="cellIs" dxfId="3286" priority="3030" operator="equal">
      <formula>"NR"</formula>
    </cfRule>
  </conditionalFormatting>
  <conditionalFormatting sqref="CQ10:CS10 CU10">
    <cfRule type="cellIs" dxfId="3285" priority="3025" operator="equal">
      <formula>"none"</formula>
    </cfRule>
    <cfRule type="cellIs" dxfId="3284" priority="3026" operator="equal">
      <formula>"N/A"</formula>
    </cfRule>
    <cfRule type="cellIs" dxfId="3283" priority="3027" operator="equal">
      <formula>"NR"</formula>
    </cfRule>
  </conditionalFormatting>
  <conditionalFormatting sqref="CW10">
    <cfRule type="cellIs" dxfId="3282" priority="3022" operator="equal">
      <formula>"none"</formula>
    </cfRule>
    <cfRule type="cellIs" dxfId="3281" priority="3023" operator="equal">
      <formula>"N/A"</formula>
    </cfRule>
    <cfRule type="cellIs" dxfId="3280" priority="3024" operator="equal">
      <formula>"NR"</formula>
    </cfRule>
  </conditionalFormatting>
  <conditionalFormatting sqref="CX10">
    <cfRule type="cellIs" dxfId="3279" priority="3019" operator="equal">
      <formula>"none"</formula>
    </cfRule>
    <cfRule type="cellIs" dxfId="3278" priority="3020" operator="equal">
      <formula>"N/A"</formula>
    </cfRule>
    <cfRule type="cellIs" dxfId="3277" priority="3021" operator="equal">
      <formula>"NR"</formula>
    </cfRule>
  </conditionalFormatting>
  <conditionalFormatting sqref="CQ11:CS11 CU11">
    <cfRule type="cellIs" dxfId="3276" priority="3016" operator="equal">
      <formula>"none"</formula>
    </cfRule>
    <cfRule type="cellIs" dxfId="3275" priority="3017" operator="equal">
      <formula>"N/A"</formula>
    </cfRule>
    <cfRule type="cellIs" dxfId="3274" priority="3018" operator="equal">
      <formula>"NR"</formula>
    </cfRule>
  </conditionalFormatting>
  <conditionalFormatting sqref="CW11">
    <cfRule type="cellIs" dxfId="3273" priority="3013" operator="equal">
      <formula>"none"</formula>
    </cfRule>
    <cfRule type="cellIs" dxfId="3272" priority="3014" operator="equal">
      <formula>"N/A"</formula>
    </cfRule>
    <cfRule type="cellIs" dxfId="3271" priority="3015" operator="equal">
      <formula>"NR"</formula>
    </cfRule>
  </conditionalFormatting>
  <conditionalFormatting sqref="CX11">
    <cfRule type="cellIs" dxfId="3270" priority="3010" operator="equal">
      <formula>"none"</formula>
    </cfRule>
    <cfRule type="cellIs" dxfId="3269" priority="3011" operator="equal">
      <formula>"N/A"</formula>
    </cfRule>
    <cfRule type="cellIs" dxfId="3268" priority="3012" operator="equal">
      <formula>"NR"</formula>
    </cfRule>
  </conditionalFormatting>
  <conditionalFormatting sqref="CT9">
    <cfRule type="cellIs" dxfId="3267" priority="3007" operator="equal">
      <formula>"none"</formula>
    </cfRule>
    <cfRule type="cellIs" dxfId="3266" priority="3008" operator="equal">
      <formula>"N/A"</formula>
    </cfRule>
    <cfRule type="cellIs" dxfId="3265" priority="3009" operator="equal">
      <formula>"NR"</formula>
    </cfRule>
  </conditionalFormatting>
  <conditionalFormatting sqref="CT10">
    <cfRule type="cellIs" dxfId="3264" priority="3004" operator="equal">
      <formula>"none"</formula>
    </cfRule>
    <cfRule type="cellIs" dxfId="3263" priority="3005" operator="equal">
      <formula>"N/A"</formula>
    </cfRule>
    <cfRule type="cellIs" dxfId="3262" priority="3006" operator="equal">
      <formula>"NR"</formula>
    </cfRule>
  </conditionalFormatting>
  <conditionalFormatting sqref="CT11">
    <cfRule type="cellIs" dxfId="3261" priority="3001" operator="equal">
      <formula>"none"</formula>
    </cfRule>
    <cfRule type="cellIs" dxfId="3260" priority="3002" operator="equal">
      <formula>"N/A"</formula>
    </cfRule>
    <cfRule type="cellIs" dxfId="3259" priority="3003" operator="equal">
      <formula>"NR"</formula>
    </cfRule>
  </conditionalFormatting>
  <conditionalFormatting sqref="CV10">
    <cfRule type="cellIs" dxfId="3258" priority="2998" operator="equal">
      <formula>"none"</formula>
    </cfRule>
    <cfRule type="cellIs" dxfId="3257" priority="2999" operator="equal">
      <formula>"N/A"</formula>
    </cfRule>
    <cfRule type="cellIs" dxfId="3256" priority="3000" operator="equal">
      <formula>"NR"</formula>
    </cfRule>
  </conditionalFormatting>
  <conditionalFormatting sqref="CV11">
    <cfRule type="cellIs" dxfId="3255" priority="2995" operator="equal">
      <formula>"none"</formula>
    </cfRule>
    <cfRule type="cellIs" dxfId="3254" priority="2996" operator="equal">
      <formula>"N/A"</formula>
    </cfRule>
    <cfRule type="cellIs" dxfId="3253" priority="2997" operator="equal">
      <formula>"NR"</formula>
    </cfRule>
  </conditionalFormatting>
  <conditionalFormatting sqref="CQ12:CS12 CU12">
    <cfRule type="cellIs" dxfId="3252" priority="2992" operator="equal">
      <formula>"none"</formula>
    </cfRule>
    <cfRule type="cellIs" dxfId="3251" priority="2993" operator="equal">
      <formula>"N/A"</formula>
    </cfRule>
    <cfRule type="cellIs" dxfId="3250" priority="2994" operator="equal">
      <formula>"NR"</formula>
    </cfRule>
  </conditionalFormatting>
  <conditionalFormatting sqref="CW12">
    <cfRule type="cellIs" dxfId="3249" priority="2989" operator="equal">
      <formula>"none"</formula>
    </cfRule>
    <cfRule type="cellIs" dxfId="3248" priority="2990" operator="equal">
      <formula>"N/A"</formula>
    </cfRule>
    <cfRule type="cellIs" dxfId="3247" priority="2991" operator="equal">
      <formula>"NR"</formula>
    </cfRule>
  </conditionalFormatting>
  <conditionalFormatting sqref="CX12">
    <cfRule type="cellIs" dxfId="3246" priority="2986" operator="equal">
      <formula>"none"</formula>
    </cfRule>
    <cfRule type="cellIs" dxfId="3245" priority="2987" operator="equal">
      <formula>"N/A"</formula>
    </cfRule>
    <cfRule type="cellIs" dxfId="3244" priority="2988" operator="equal">
      <formula>"NR"</formula>
    </cfRule>
  </conditionalFormatting>
  <conditionalFormatting sqref="CT12">
    <cfRule type="cellIs" dxfId="3243" priority="2983" operator="equal">
      <formula>"none"</formula>
    </cfRule>
    <cfRule type="cellIs" dxfId="3242" priority="2984" operator="equal">
      <formula>"N/A"</formula>
    </cfRule>
    <cfRule type="cellIs" dxfId="3241" priority="2985" operator="equal">
      <formula>"NR"</formula>
    </cfRule>
  </conditionalFormatting>
  <conditionalFormatting sqref="CV12">
    <cfRule type="cellIs" dxfId="3240" priority="2980" operator="equal">
      <formula>"none"</formula>
    </cfRule>
    <cfRule type="cellIs" dxfId="3239" priority="2981" operator="equal">
      <formula>"N/A"</formula>
    </cfRule>
    <cfRule type="cellIs" dxfId="3238" priority="2982" operator="equal">
      <formula>"NR"</formula>
    </cfRule>
  </conditionalFormatting>
  <conditionalFormatting sqref="CQ13:CR13">
    <cfRule type="cellIs" dxfId="3237" priority="2977" operator="equal">
      <formula>"none"</formula>
    </cfRule>
    <cfRule type="cellIs" dxfId="3236" priority="2978" operator="equal">
      <formula>"N/A"</formula>
    </cfRule>
    <cfRule type="cellIs" dxfId="3235" priority="2979" operator="equal">
      <formula>"NR"</formula>
    </cfRule>
  </conditionalFormatting>
  <conditionalFormatting sqref="CQ14:CR14">
    <cfRule type="cellIs" dxfId="3234" priority="2974" operator="equal">
      <formula>"none"</formula>
    </cfRule>
    <cfRule type="cellIs" dxfId="3233" priority="2975" operator="equal">
      <formula>"N/A"</formula>
    </cfRule>
    <cfRule type="cellIs" dxfId="3232" priority="2976" operator="equal">
      <formula>"NR"</formula>
    </cfRule>
  </conditionalFormatting>
  <conditionalFormatting sqref="CQ15:CR15">
    <cfRule type="cellIs" dxfId="3231" priority="2971" operator="equal">
      <formula>"none"</formula>
    </cfRule>
    <cfRule type="cellIs" dxfId="3230" priority="2972" operator="equal">
      <formula>"N/A"</formula>
    </cfRule>
    <cfRule type="cellIs" dxfId="3229" priority="2973" operator="equal">
      <formula>"NR"</formula>
    </cfRule>
  </conditionalFormatting>
  <conditionalFormatting sqref="CS13 CU13">
    <cfRule type="cellIs" dxfId="3228" priority="2968" operator="equal">
      <formula>"none"</formula>
    </cfRule>
    <cfRule type="cellIs" dxfId="3227" priority="2969" operator="equal">
      <formula>"N/A"</formula>
    </cfRule>
    <cfRule type="cellIs" dxfId="3226" priority="2970" operator="equal">
      <formula>"NR"</formula>
    </cfRule>
  </conditionalFormatting>
  <conditionalFormatting sqref="CW13">
    <cfRule type="cellIs" dxfId="3225" priority="2965" operator="equal">
      <formula>"none"</formula>
    </cfRule>
    <cfRule type="cellIs" dxfId="3224" priority="2966" operator="equal">
      <formula>"N/A"</formula>
    </cfRule>
    <cfRule type="cellIs" dxfId="3223" priority="2967" operator="equal">
      <formula>"NR"</formula>
    </cfRule>
  </conditionalFormatting>
  <conditionalFormatting sqref="CX13">
    <cfRule type="cellIs" dxfId="3222" priority="2962" operator="equal">
      <formula>"none"</formula>
    </cfRule>
    <cfRule type="cellIs" dxfId="3221" priority="2963" operator="equal">
      <formula>"N/A"</formula>
    </cfRule>
    <cfRule type="cellIs" dxfId="3220" priority="2964" operator="equal">
      <formula>"NR"</formula>
    </cfRule>
  </conditionalFormatting>
  <conditionalFormatting sqref="CT13">
    <cfRule type="cellIs" dxfId="3219" priority="2959" operator="equal">
      <formula>"none"</formula>
    </cfRule>
    <cfRule type="cellIs" dxfId="3218" priority="2960" operator="equal">
      <formula>"N/A"</formula>
    </cfRule>
    <cfRule type="cellIs" dxfId="3217" priority="2961" operator="equal">
      <formula>"NR"</formula>
    </cfRule>
  </conditionalFormatting>
  <conditionalFormatting sqref="CV13">
    <cfRule type="cellIs" dxfId="3216" priority="2956" operator="equal">
      <formula>"none"</formula>
    </cfRule>
    <cfRule type="cellIs" dxfId="3215" priority="2957" operator="equal">
      <formula>"N/A"</formula>
    </cfRule>
    <cfRule type="cellIs" dxfId="3214" priority="2958" operator="equal">
      <formula>"NR"</formula>
    </cfRule>
  </conditionalFormatting>
  <conditionalFormatting sqref="CS14 CU14">
    <cfRule type="cellIs" dxfId="3213" priority="2953" operator="equal">
      <formula>"none"</formula>
    </cfRule>
    <cfRule type="cellIs" dxfId="3212" priority="2954" operator="equal">
      <formula>"N/A"</formula>
    </cfRule>
    <cfRule type="cellIs" dxfId="3211" priority="2955" operator="equal">
      <formula>"NR"</formula>
    </cfRule>
  </conditionalFormatting>
  <conditionalFormatting sqref="CW14">
    <cfRule type="cellIs" dxfId="3210" priority="2950" operator="equal">
      <formula>"none"</formula>
    </cfRule>
    <cfRule type="cellIs" dxfId="3209" priority="2951" operator="equal">
      <formula>"N/A"</formula>
    </cfRule>
    <cfRule type="cellIs" dxfId="3208" priority="2952" operator="equal">
      <formula>"NR"</formula>
    </cfRule>
  </conditionalFormatting>
  <conditionalFormatting sqref="CX14">
    <cfRule type="cellIs" dxfId="3207" priority="2947" operator="equal">
      <formula>"none"</formula>
    </cfRule>
    <cfRule type="cellIs" dxfId="3206" priority="2948" operator="equal">
      <formula>"N/A"</formula>
    </cfRule>
    <cfRule type="cellIs" dxfId="3205" priority="2949" operator="equal">
      <formula>"NR"</formula>
    </cfRule>
  </conditionalFormatting>
  <conditionalFormatting sqref="CT14">
    <cfRule type="cellIs" dxfId="3204" priority="2944" operator="equal">
      <formula>"none"</formula>
    </cfRule>
    <cfRule type="cellIs" dxfId="3203" priority="2945" operator="equal">
      <formula>"N/A"</formula>
    </cfRule>
    <cfRule type="cellIs" dxfId="3202" priority="2946" operator="equal">
      <formula>"NR"</formula>
    </cfRule>
  </conditionalFormatting>
  <conditionalFormatting sqref="CV14">
    <cfRule type="cellIs" dxfId="3201" priority="2941" operator="equal">
      <formula>"none"</formula>
    </cfRule>
    <cfRule type="cellIs" dxfId="3200" priority="2942" operator="equal">
      <formula>"N/A"</formula>
    </cfRule>
    <cfRule type="cellIs" dxfId="3199" priority="2943" operator="equal">
      <formula>"NR"</formula>
    </cfRule>
  </conditionalFormatting>
  <conditionalFormatting sqref="CS15 CU15">
    <cfRule type="cellIs" dxfId="3198" priority="2938" operator="equal">
      <formula>"none"</formula>
    </cfRule>
    <cfRule type="cellIs" dxfId="3197" priority="2939" operator="equal">
      <formula>"N/A"</formula>
    </cfRule>
    <cfRule type="cellIs" dxfId="3196" priority="2940" operator="equal">
      <formula>"NR"</formula>
    </cfRule>
  </conditionalFormatting>
  <conditionalFormatting sqref="CW15">
    <cfRule type="cellIs" dxfId="3195" priority="2935" operator="equal">
      <formula>"none"</formula>
    </cfRule>
    <cfRule type="cellIs" dxfId="3194" priority="2936" operator="equal">
      <formula>"N/A"</formula>
    </cfRule>
    <cfRule type="cellIs" dxfId="3193" priority="2937" operator="equal">
      <formula>"NR"</formula>
    </cfRule>
  </conditionalFormatting>
  <conditionalFormatting sqref="CX15">
    <cfRule type="cellIs" dxfId="3192" priority="2932" operator="equal">
      <formula>"none"</formula>
    </cfRule>
    <cfRule type="cellIs" dxfId="3191" priority="2933" operator="equal">
      <formula>"N/A"</formula>
    </cfRule>
    <cfRule type="cellIs" dxfId="3190" priority="2934" operator="equal">
      <formula>"NR"</formula>
    </cfRule>
  </conditionalFormatting>
  <conditionalFormatting sqref="CT15">
    <cfRule type="cellIs" dxfId="3189" priority="2929" operator="equal">
      <formula>"none"</formula>
    </cfRule>
    <cfRule type="cellIs" dxfId="3188" priority="2930" operator="equal">
      <formula>"N/A"</formula>
    </cfRule>
    <cfRule type="cellIs" dxfId="3187" priority="2931" operator="equal">
      <formula>"NR"</formula>
    </cfRule>
  </conditionalFormatting>
  <conditionalFormatting sqref="CV15">
    <cfRule type="cellIs" dxfId="3186" priority="2926" operator="equal">
      <formula>"none"</formula>
    </cfRule>
    <cfRule type="cellIs" dxfId="3185" priority="2927" operator="equal">
      <formula>"N/A"</formula>
    </cfRule>
    <cfRule type="cellIs" dxfId="3184" priority="2928" operator="equal">
      <formula>"NR"</formula>
    </cfRule>
  </conditionalFormatting>
  <conditionalFormatting sqref="CQ16:CR16">
    <cfRule type="cellIs" dxfId="3183" priority="2923" operator="equal">
      <formula>"none"</formula>
    </cfRule>
    <cfRule type="cellIs" dxfId="3182" priority="2924" operator="equal">
      <formula>"N/A"</formula>
    </cfRule>
    <cfRule type="cellIs" dxfId="3181" priority="2925" operator="equal">
      <formula>"NR"</formula>
    </cfRule>
  </conditionalFormatting>
  <conditionalFormatting sqref="CS16 CU16">
    <cfRule type="cellIs" dxfId="3180" priority="2920" operator="equal">
      <formula>"none"</formula>
    </cfRule>
    <cfRule type="cellIs" dxfId="3179" priority="2921" operator="equal">
      <formula>"N/A"</formula>
    </cfRule>
    <cfRule type="cellIs" dxfId="3178" priority="2922" operator="equal">
      <formula>"NR"</formula>
    </cfRule>
  </conditionalFormatting>
  <conditionalFormatting sqref="CW16">
    <cfRule type="cellIs" dxfId="3177" priority="2917" operator="equal">
      <formula>"none"</formula>
    </cfRule>
    <cfRule type="cellIs" dxfId="3176" priority="2918" operator="equal">
      <formula>"N/A"</formula>
    </cfRule>
    <cfRule type="cellIs" dxfId="3175" priority="2919" operator="equal">
      <formula>"NR"</formula>
    </cfRule>
  </conditionalFormatting>
  <conditionalFormatting sqref="CT16">
    <cfRule type="cellIs" dxfId="3174" priority="2914" operator="equal">
      <formula>"none"</formula>
    </cfRule>
    <cfRule type="cellIs" dxfId="3173" priority="2915" operator="equal">
      <formula>"N/A"</formula>
    </cfRule>
    <cfRule type="cellIs" dxfId="3172" priority="2916" operator="equal">
      <formula>"NR"</formula>
    </cfRule>
  </conditionalFormatting>
  <conditionalFormatting sqref="CV16">
    <cfRule type="cellIs" dxfId="3171" priority="2911" operator="equal">
      <formula>"none"</formula>
    </cfRule>
    <cfRule type="cellIs" dxfId="3170" priority="2912" operator="equal">
      <formula>"N/A"</formula>
    </cfRule>
    <cfRule type="cellIs" dxfId="3169" priority="2913" operator="equal">
      <formula>"NR"</formula>
    </cfRule>
  </conditionalFormatting>
  <conditionalFormatting sqref="CX16">
    <cfRule type="cellIs" dxfId="3168" priority="2908" operator="equal">
      <formula>"none"</formula>
    </cfRule>
    <cfRule type="cellIs" dxfId="3167" priority="2909" operator="equal">
      <formula>"N/A"</formula>
    </cfRule>
    <cfRule type="cellIs" dxfId="3166" priority="2910" operator="equal">
      <formula>"NR"</formula>
    </cfRule>
  </conditionalFormatting>
  <conditionalFormatting sqref="CQ17:CR17">
    <cfRule type="cellIs" dxfId="3165" priority="2905" operator="equal">
      <formula>"none"</formula>
    </cfRule>
    <cfRule type="cellIs" dxfId="3164" priority="2906" operator="equal">
      <formula>"N/A"</formula>
    </cfRule>
    <cfRule type="cellIs" dxfId="3163" priority="2907" operator="equal">
      <formula>"NR"</formula>
    </cfRule>
  </conditionalFormatting>
  <conditionalFormatting sqref="CS17">
    <cfRule type="cellIs" dxfId="3162" priority="2902" operator="equal">
      <formula>"none"</formula>
    </cfRule>
    <cfRule type="cellIs" dxfId="3161" priority="2903" operator="equal">
      <formula>"N/A"</formula>
    </cfRule>
    <cfRule type="cellIs" dxfId="3160" priority="2904" operator="equal">
      <formula>"NR"</formula>
    </cfRule>
  </conditionalFormatting>
  <conditionalFormatting sqref="CW17">
    <cfRule type="cellIs" dxfId="3159" priority="2899" operator="equal">
      <formula>"none"</formula>
    </cfRule>
    <cfRule type="cellIs" dxfId="3158" priority="2900" operator="equal">
      <formula>"N/A"</formula>
    </cfRule>
    <cfRule type="cellIs" dxfId="3157" priority="2901" operator="equal">
      <formula>"NR"</formula>
    </cfRule>
  </conditionalFormatting>
  <conditionalFormatting sqref="CT17">
    <cfRule type="cellIs" dxfId="3156" priority="2896" operator="equal">
      <formula>"none"</formula>
    </cfRule>
    <cfRule type="cellIs" dxfId="3155" priority="2897" operator="equal">
      <formula>"N/A"</formula>
    </cfRule>
    <cfRule type="cellIs" dxfId="3154" priority="2898" operator="equal">
      <formula>"NR"</formula>
    </cfRule>
  </conditionalFormatting>
  <conditionalFormatting sqref="CV17">
    <cfRule type="cellIs" dxfId="3153" priority="2893" operator="equal">
      <formula>"none"</formula>
    </cfRule>
    <cfRule type="cellIs" dxfId="3152" priority="2894" operator="equal">
      <formula>"N/A"</formula>
    </cfRule>
    <cfRule type="cellIs" dxfId="3151" priority="2895" operator="equal">
      <formula>"NR"</formula>
    </cfRule>
  </conditionalFormatting>
  <conditionalFormatting sqref="CX17">
    <cfRule type="cellIs" dxfId="3150" priority="2890" operator="equal">
      <formula>"none"</formula>
    </cfRule>
    <cfRule type="cellIs" dxfId="3149" priority="2891" operator="equal">
      <formula>"N/A"</formula>
    </cfRule>
    <cfRule type="cellIs" dxfId="3148" priority="2892" operator="equal">
      <formula>"NR"</formula>
    </cfRule>
  </conditionalFormatting>
  <conditionalFormatting sqref="CQ18:CR18">
    <cfRule type="cellIs" dxfId="3147" priority="2887" operator="equal">
      <formula>"none"</formula>
    </cfRule>
    <cfRule type="cellIs" dxfId="3146" priority="2888" operator="equal">
      <formula>"N/A"</formula>
    </cfRule>
    <cfRule type="cellIs" dxfId="3145" priority="2889" operator="equal">
      <formula>"NR"</formula>
    </cfRule>
  </conditionalFormatting>
  <conditionalFormatting sqref="CS18">
    <cfRule type="cellIs" dxfId="3144" priority="2884" operator="equal">
      <formula>"none"</formula>
    </cfRule>
    <cfRule type="cellIs" dxfId="3143" priority="2885" operator="equal">
      <formula>"N/A"</formula>
    </cfRule>
    <cfRule type="cellIs" dxfId="3142" priority="2886" operator="equal">
      <formula>"NR"</formula>
    </cfRule>
  </conditionalFormatting>
  <conditionalFormatting sqref="CW18">
    <cfRule type="cellIs" dxfId="3141" priority="2881" operator="equal">
      <formula>"none"</formula>
    </cfRule>
    <cfRule type="cellIs" dxfId="3140" priority="2882" operator="equal">
      <formula>"N/A"</formula>
    </cfRule>
    <cfRule type="cellIs" dxfId="3139" priority="2883" operator="equal">
      <formula>"NR"</formula>
    </cfRule>
  </conditionalFormatting>
  <conditionalFormatting sqref="CT18">
    <cfRule type="cellIs" dxfId="3138" priority="2878" operator="equal">
      <formula>"none"</formula>
    </cfRule>
    <cfRule type="cellIs" dxfId="3137" priority="2879" operator="equal">
      <formula>"N/A"</formula>
    </cfRule>
    <cfRule type="cellIs" dxfId="3136" priority="2880" operator="equal">
      <formula>"NR"</formula>
    </cfRule>
  </conditionalFormatting>
  <conditionalFormatting sqref="CV18">
    <cfRule type="cellIs" dxfId="3135" priority="2875" operator="equal">
      <formula>"none"</formula>
    </cfRule>
    <cfRule type="cellIs" dxfId="3134" priority="2876" operator="equal">
      <formula>"N/A"</formula>
    </cfRule>
    <cfRule type="cellIs" dxfId="3133" priority="2877" operator="equal">
      <formula>"NR"</formula>
    </cfRule>
  </conditionalFormatting>
  <conditionalFormatting sqref="CX18">
    <cfRule type="cellIs" dxfId="3132" priority="2872" operator="equal">
      <formula>"none"</formula>
    </cfRule>
    <cfRule type="cellIs" dxfId="3131" priority="2873" operator="equal">
      <formula>"N/A"</formula>
    </cfRule>
    <cfRule type="cellIs" dxfId="3130" priority="2874" operator="equal">
      <formula>"NR"</formula>
    </cfRule>
  </conditionalFormatting>
  <conditionalFormatting sqref="CQ19:CR19">
    <cfRule type="cellIs" dxfId="3129" priority="2869" operator="equal">
      <formula>"none"</formula>
    </cfRule>
    <cfRule type="cellIs" dxfId="3128" priority="2870" operator="equal">
      <formula>"N/A"</formula>
    </cfRule>
    <cfRule type="cellIs" dxfId="3127" priority="2871" operator="equal">
      <formula>"NR"</formula>
    </cfRule>
  </conditionalFormatting>
  <conditionalFormatting sqref="CS19">
    <cfRule type="cellIs" dxfId="3126" priority="2866" operator="equal">
      <formula>"none"</formula>
    </cfRule>
    <cfRule type="cellIs" dxfId="3125" priority="2867" operator="equal">
      <formula>"N/A"</formula>
    </cfRule>
    <cfRule type="cellIs" dxfId="3124" priority="2868" operator="equal">
      <formula>"NR"</formula>
    </cfRule>
  </conditionalFormatting>
  <conditionalFormatting sqref="CW19">
    <cfRule type="cellIs" dxfId="3123" priority="2863" operator="equal">
      <formula>"none"</formula>
    </cfRule>
    <cfRule type="cellIs" dxfId="3122" priority="2864" operator="equal">
      <formula>"N/A"</formula>
    </cfRule>
    <cfRule type="cellIs" dxfId="3121" priority="2865" operator="equal">
      <formula>"NR"</formula>
    </cfRule>
  </conditionalFormatting>
  <conditionalFormatting sqref="CT19">
    <cfRule type="cellIs" dxfId="3120" priority="2860" operator="equal">
      <formula>"none"</formula>
    </cfRule>
    <cfRule type="cellIs" dxfId="3119" priority="2861" operator="equal">
      <formula>"N/A"</formula>
    </cfRule>
    <cfRule type="cellIs" dxfId="3118" priority="2862" operator="equal">
      <formula>"NR"</formula>
    </cfRule>
  </conditionalFormatting>
  <conditionalFormatting sqref="CV19">
    <cfRule type="cellIs" dxfId="3117" priority="2857" operator="equal">
      <formula>"none"</formula>
    </cfRule>
    <cfRule type="cellIs" dxfId="3116" priority="2858" operator="equal">
      <formula>"N/A"</formula>
    </cfRule>
    <cfRule type="cellIs" dxfId="3115" priority="2859" operator="equal">
      <formula>"NR"</formula>
    </cfRule>
  </conditionalFormatting>
  <conditionalFormatting sqref="CX19">
    <cfRule type="cellIs" dxfId="3114" priority="2854" operator="equal">
      <formula>"none"</formula>
    </cfRule>
    <cfRule type="cellIs" dxfId="3113" priority="2855" operator="equal">
      <formula>"N/A"</formula>
    </cfRule>
    <cfRule type="cellIs" dxfId="3112" priority="2856" operator="equal">
      <formula>"NR"</formula>
    </cfRule>
  </conditionalFormatting>
  <conditionalFormatting sqref="CQ20:CR20">
    <cfRule type="cellIs" dxfId="3111" priority="2851" operator="equal">
      <formula>"none"</formula>
    </cfRule>
    <cfRule type="cellIs" dxfId="3110" priority="2852" operator="equal">
      <formula>"N/A"</formula>
    </cfRule>
    <cfRule type="cellIs" dxfId="3109" priority="2853" operator="equal">
      <formula>"NR"</formula>
    </cfRule>
  </conditionalFormatting>
  <conditionalFormatting sqref="CS20">
    <cfRule type="cellIs" dxfId="3108" priority="2848" operator="equal">
      <formula>"none"</formula>
    </cfRule>
    <cfRule type="cellIs" dxfId="3107" priority="2849" operator="equal">
      <formula>"N/A"</formula>
    </cfRule>
    <cfRule type="cellIs" dxfId="3106" priority="2850" operator="equal">
      <formula>"NR"</formula>
    </cfRule>
  </conditionalFormatting>
  <conditionalFormatting sqref="CW20">
    <cfRule type="cellIs" dxfId="3105" priority="2845" operator="equal">
      <formula>"none"</formula>
    </cfRule>
    <cfRule type="cellIs" dxfId="3104" priority="2846" operator="equal">
      <formula>"N/A"</formula>
    </cfRule>
    <cfRule type="cellIs" dxfId="3103" priority="2847" operator="equal">
      <formula>"NR"</formula>
    </cfRule>
  </conditionalFormatting>
  <conditionalFormatting sqref="CT20">
    <cfRule type="cellIs" dxfId="3102" priority="2842" operator="equal">
      <formula>"none"</formula>
    </cfRule>
    <cfRule type="cellIs" dxfId="3101" priority="2843" operator="equal">
      <formula>"N/A"</formula>
    </cfRule>
    <cfRule type="cellIs" dxfId="3100" priority="2844" operator="equal">
      <formula>"NR"</formula>
    </cfRule>
  </conditionalFormatting>
  <conditionalFormatting sqref="CV20">
    <cfRule type="cellIs" dxfId="3099" priority="2839" operator="equal">
      <formula>"none"</formula>
    </cfRule>
    <cfRule type="cellIs" dxfId="3098" priority="2840" operator="equal">
      <formula>"N/A"</formula>
    </cfRule>
    <cfRule type="cellIs" dxfId="3097" priority="2841" operator="equal">
      <formula>"NR"</formula>
    </cfRule>
  </conditionalFormatting>
  <conditionalFormatting sqref="CX20">
    <cfRule type="cellIs" dxfId="3096" priority="2836" operator="equal">
      <formula>"none"</formula>
    </cfRule>
    <cfRule type="cellIs" dxfId="3095" priority="2837" operator="equal">
      <formula>"N/A"</formula>
    </cfRule>
    <cfRule type="cellIs" dxfId="3094" priority="2838" operator="equal">
      <formula>"NR"</formula>
    </cfRule>
  </conditionalFormatting>
  <conditionalFormatting sqref="CQ21:CR21">
    <cfRule type="cellIs" dxfId="3093" priority="2833" operator="equal">
      <formula>"none"</formula>
    </cfRule>
    <cfRule type="cellIs" dxfId="3092" priority="2834" operator="equal">
      <formula>"N/A"</formula>
    </cfRule>
    <cfRule type="cellIs" dxfId="3091" priority="2835" operator="equal">
      <formula>"NR"</formula>
    </cfRule>
  </conditionalFormatting>
  <conditionalFormatting sqref="CS21">
    <cfRule type="cellIs" dxfId="3090" priority="2830" operator="equal">
      <formula>"none"</formula>
    </cfRule>
    <cfRule type="cellIs" dxfId="3089" priority="2831" operator="equal">
      <formula>"N/A"</formula>
    </cfRule>
    <cfRule type="cellIs" dxfId="3088" priority="2832" operator="equal">
      <formula>"NR"</formula>
    </cfRule>
  </conditionalFormatting>
  <conditionalFormatting sqref="CW21">
    <cfRule type="cellIs" dxfId="3087" priority="2827" operator="equal">
      <formula>"none"</formula>
    </cfRule>
    <cfRule type="cellIs" dxfId="3086" priority="2828" operator="equal">
      <formula>"N/A"</formula>
    </cfRule>
    <cfRule type="cellIs" dxfId="3085" priority="2829" operator="equal">
      <formula>"NR"</formula>
    </cfRule>
  </conditionalFormatting>
  <conditionalFormatting sqref="CT21">
    <cfRule type="cellIs" dxfId="3084" priority="2824" operator="equal">
      <formula>"none"</formula>
    </cfRule>
    <cfRule type="cellIs" dxfId="3083" priority="2825" operator="equal">
      <formula>"N/A"</formula>
    </cfRule>
    <cfRule type="cellIs" dxfId="3082" priority="2826" operator="equal">
      <formula>"NR"</formula>
    </cfRule>
  </conditionalFormatting>
  <conditionalFormatting sqref="CV21">
    <cfRule type="cellIs" dxfId="3081" priority="2821" operator="equal">
      <formula>"none"</formula>
    </cfRule>
    <cfRule type="cellIs" dxfId="3080" priority="2822" operator="equal">
      <formula>"N/A"</formula>
    </cfRule>
    <cfRule type="cellIs" dxfId="3079" priority="2823" operator="equal">
      <formula>"NR"</formula>
    </cfRule>
  </conditionalFormatting>
  <conditionalFormatting sqref="CX21">
    <cfRule type="cellIs" dxfId="3078" priority="2818" operator="equal">
      <formula>"none"</formula>
    </cfRule>
    <cfRule type="cellIs" dxfId="3077" priority="2819" operator="equal">
      <formula>"N/A"</formula>
    </cfRule>
    <cfRule type="cellIs" dxfId="3076" priority="2820" operator="equal">
      <formula>"NR"</formula>
    </cfRule>
  </conditionalFormatting>
  <conditionalFormatting sqref="CQ22:CR22">
    <cfRule type="cellIs" dxfId="3075" priority="2815" operator="equal">
      <formula>"none"</formula>
    </cfRule>
    <cfRule type="cellIs" dxfId="3074" priority="2816" operator="equal">
      <formula>"N/A"</formula>
    </cfRule>
    <cfRule type="cellIs" dxfId="3073" priority="2817" operator="equal">
      <formula>"NR"</formula>
    </cfRule>
  </conditionalFormatting>
  <conditionalFormatting sqref="CS22">
    <cfRule type="cellIs" dxfId="3072" priority="2812" operator="equal">
      <formula>"none"</formula>
    </cfRule>
    <cfRule type="cellIs" dxfId="3071" priority="2813" operator="equal">
      <formula>"N/A"</formula>
    </cfRule>
    <cfRule type="cellIs" dxfId="3070" priority="2814" operator="equal">
      <formula>"NR"</formula>
    </cfRule>
  </conditionalFormatting>
  <conditionalFormatting sqref="CW22">
    <cfRule type="cellIs" dxfId="3069" priority="2809" operator="equal">
      <formula>"none"</formula>
    </cfRule>
    <cfRule type="cellIs" dxfId="3068" priority="2810" operator="equal">
      <formula>"N/A"</formula>
    </cfRule>
    <cfRule type="cellIs" dxfId="3067" priority="2811" operator="equal">
      <formula>"NR"</formula>
    </cfRule>
  </conditionalFormatting>
  <conditionalFormatting sqref="CT22">
    <cfRule type="cellIs" dxfId="3066" priority="2806" operator="equal">
      <formula>"none"</formula>
    </cfRule>
    <cfRule type="cellIs" dxfId="3065" priority="2807" operator="equal">
      <formula>"N/A"</formula>
    </cfRule>
    <cfRule type="cellIs" dxfId="3064" priority="2808" operator="equal">
      <formula>"NR"</formula>
    </cfRule>
  </conditionalFormatting>
  <conditionalFormatting sqref="CV22">
    <cfRule type="cellIs" dxfId="3063" priority="2803" operator="equal">
      <formula>"none"</formula>
    </cfRule>
    <cfRule type="cellIs" dxfId="3062" priority="2804" operator="equal">
      <formula>"N/A"</formula>
    </cfRule>
    <cfRule type="cellIs" dxfId="3061" priority="2805" operator="equal">
      <formula>"NR"</formula>
    </cfRule>
  </conditionalFormatting>
  <conditionalFormatting sqref="CX22">
    <cfRule type="cellIs" dxfId="3060" priority="2800" operator="equal">
      <formula>"none"</formula>
    </cfRule>
    <cfRule type="cellIs" dxfId="3059" priority="2801" operator="equal">
      <formula>"N/A"</formula>
    </cfRule>
    <cfRule type="cellIs" dxfId="3058" priority="2802" operator="equal">
      <formula>"NR"</formula>
    </cfRule>
  </conditionalFormatting>
  <conditionalFormatting sqref="CQ23:CR23">
    <cfRule type="cellIs" dxfId="3057" priority="2797" operator="equal">
      <formula>"none"</formula>
    </cfRule>
    <cfRule type="cellIs" dxfId="3056" priority="2798" operator="equal">
      <formula>"N/A"</formula>
    </cfRule>
    <cfRule type="cellIs" dxfId="3055" priority="2799" operator="equal">
      <formula>"NR"</formula>
    </cfRule>
  </conditionalFormatting>
  <conditionalFormatting sqref="CS23">
    <cfRule type="cellIs" dxfId="3054" priority="2794" operator="equal">
      <formula>"none"</formula>
    </cfRule>
    <cfRule type="cellIs" dxfId="3053" priority="2795" operator="equal">
      <formula>"N/A"</formula>
    </cfRule>
    <cfRule type="cellIs" dxfId="3052" priority="2796" operator="equal">
      <formula>"NR"</formula>
    </cfRule>
  </conditionalFormatting>
  <conditionalFormatting sqref="CW23">
    <cfRule type="cellIs" dxfId="3051" priority="2791" operator="equal">
      <formula>"none"</formula>
    </cfRule>
    <cfRule type="cellIs" dxfId="3050" priority="2792" operator="equal">
      <formula>"N/A"</formula>
    </cfRule>
    <cfRule type="cellIs" dxfId="3049" priority="2793" operator="equal">
      <formula>"NR"</formula>
    </cfRule>
  </conditionalFormatting>
  <conditionalFormatting sqref="CT23">
    <cfRule type="cellIs" dxfId="3048" priority="2788" operator="equal">
      <formula>"none"</formula>
    </cfRule>
    <cfRule type="cellIs" dxfId="3047" priority="2789" operator="equal">
      <formula>"N/A"</formula>
    </cfRule>
    <cfRule type="cellIs" dxfId="3046" priority="2790" operator="equal">
      <formula>"NR"</formula>
    </cfRule>
  </conditionalFormatting>
  <conditionalFormatting sqref="CV23">
    <cfRule type="cellIs" dxfId="3045" priority="2785" operator="equal">
      <formula>"none"</formula>
    </cfRule>
    <cfRule type="cellIs" dxfId="3044" priority="2786" operator="equal">
      <formula>"N/A"</formula>
    </cfRule>
    <cfRule type="cellIs" dxfId="3043" priority="2787" operator="equal">
      <formula>"NR"</formula>
    </cfRule>
  </conditionalFormatting>
  <conditionalFormatting sqref="CX23">
    <cfRule type="cellIs" dxfId="3042" priority="2782" operator="equal">
      <formula>"none"</formula>
    </cfRule>
    <cfRule type="cellIs" dxfId="3041" priority="2783" operator="equal">
      <formula>"N/A"</formula>
    </cfRule>
    <cfRule type="cellIs" dxfId="3040" priority="2784" operator="equal">
      <formula>"NR"</formula>
    </cfRule>
  </conditionalFormatting>
  <conditionalFormatting sqref="CQ24:CR24">
    <cfRule type="cellIs" dxfId="3039" priority="2779" operator="equal">
      <formula>"none"</formula>
    </cfRule>
    <cfRule type="cellIs" dxfId="3038" priority="2780" operator="equal">
      <formula>"N/A"</formula>
    </cfRule>
    <cfRule type="cellIs" dxfId="3037" priority="2781" operator="equal">
      <formula>"NR"</formula>
    </cfRule>
  </conditionalFormatting>
  <conditionalFormatting sqref="CS24">
    <cfRule type="cellIs" dxfId="3036" priority="2776" operator="equal">
      <formula>"none"</formula>
    </cfRule>
    <cfRule type="cellIs" dxfId="3035" priority="2777" operator="equal">
      <formula>"N/A"</formula>
    </cfRule>
    <cfRule type="cellIs" dxfId="3034" priority="2778" operator="equal">
      <formula>"NR"</formula>
    </cfRule>
  </conditionalFormatting>
  <conditionalFormatting sqref="CW24">
    <cfRule type="cellIs" dxfId="3033" priority="2773" operator="equal">
      <formula>"none"</formula>
    </cfRule>
    <cfRule type="cellIs" dxfId="3032" priority="2774" operator="equal">
      <formula>"N/A"</formula>
    </cfRule>
    <cfRule type="cellIs" dxfId="3031" priority="2775" operator="equal">
      <formula>"NR"</formula>
    </cfRule>
  </conditionalFormatting>
  <conditionalFormatting sqref="CT24">
    <cfRule type="cellIs" dxfId="3030" priority="2770" operator="equal">
      <formula>"none"</formula>
    </cfRule>
    <cfRule type="cellIs" dxfId="3029" priority="2771" operator="equal">
      <formula>"N/A"</formula>
    </cfRule>
    <cfRule type="cellIs" dxfId="3028" priority="2772" operator="equal">
      <formula>"NR"</formula>
    </cfRule>
  </conditionalFormatting>
  <conditionalFormatting sqref="CV24">
    <cfRule type="cellIs" dxfId="3027" priority="2767" operator="equal">
      <formula>"none"</formula>
    </cfRule>
    <cfRule type="cellIs" dxfId="3026" priority="2768" operator="equal">
      <formula>"N/A"</formula>
    </cfRule>
    <cfRule type="cellIs" dxfId="3025" priority="2769" operator="equal">
      <formula>"NR"</formula>
    </cfRule>
  </conditionalFormatting>
  <conditionalFormatting sqref="CX24">
    <cfRule type="cellIs" dxfId="3024" priority="2764" operator="equal">
      <formula>"none"</formula>
    </cfRule>
    <cfRule type="cellIs" dxfId="3023" priority="2765" operator="equal">
      <formula>"N/A"</formula>
    </cfRule>
    <cfRule type="cellIs" dxfId="3022" priority="2766" operator="equal">
      <formula>"NR"</formula>
    </cfRule>
  </conditionalFormatting>
  <conditionalFormatting sqref="CQ25:CR25">
    <cfRule type="cellIs" dxfId="3021" priority="2761" operator="equal">
      <formula>"none"</formula>
    </cfRule>
    <cfRule type="cellIs" dxfId="3020" priority="2762" operator="equal">
      <formula>"N/A"</formula>
    </cfRule>
    <cfRule type="cellIs" dxfId="3019" priority="2763" operator="equal">
      <formula>"NR"</formula>
    </cfRule>
  </conditionalFormatting>
  <conditionalFormatting sqref="CS25">
    <cfRule type="cellIs" dxfId="3018" priority="2758" operator="equal">
      <formula>"none"</formula>
    </cfRule>
    <cfRule type="cellIs" dxfId="3017" priority="2759" operator="equal">
      <formula>"N/A"</formula>
    </cfRule>
    <cfRule type="cellIs" dxfId="3016" priority="2760" operator="equal">
      <formula>"NR"</formula>
    </cfRule>
  </conditionalFormatting>
  <conditionalFormatting sqref="CW25">
    <cfRule type="cellIs" dxfId="3015" priority="2755" operator="equal">
      <formula>"none"</formula>
    </cfRule>
    <cfRule type="cellIs" dxfId="3014" priority="2756" operator="equal">
      <formula>"N/A"</formula>
    </cfRule>
    <cfRule type="cellIs" dxfId="3013" priority="2757" operator="equal">
      <formula>"NR"</formula>
    </cfRule>
  </conditionalFormatting>
  <conditionalFormatting sqref="CT25">
    <cfRule type="cellIs" dxfId="3012" priority="2752" operator="equal">
      <formula>"none"</formula>
    </cfRule>
    <cfRule type="cellIs" dxfId="3011" priority="2753" operator="equal">
      <formula>"N/A"</formula>
    </cfRule>
    <cfRule type="cellIs" dxfId="3010" priority="2754" operator="equal">
      <formula>"NR"</formula>
    </cfRule>
  </conditionalFormatting>
  <conditionalFormatting sqref="CV25">
    <cfRule type="cellIs" dxfId="3009" priority="2749" operator="equal">
      <formula>"none"</formula>
    </cfRule>
    <cfRule type="cellIs" dxfId="3008" priority="2750" operator="equal">
      <formula>"N/A"</formula>
    </cfRule>
    <cfRule type="cellIs" dxfId="3007" priority="2751" operator="equal">
      <formula>"NR"</formula>
    </cfRule>
  </conditionalFormatting>
  <conditionalFormatting sqref="CX25">
    <cfRule type="cellIs" dxfId="3006" priority="2746" operator="equal">
      <formula>"none"</formula>
    </cfRule>
    <cfRule type="cellIs" dxfId="3005" priority="2747" operator="equal">
      <formula>"N/A"</formula>
    </cfRule>
    <cfRule type="cellIs" dxfId="3004" priority="2748" operator="equal">
      <formula>"NR"</formula>
    </cfRule>
  </conditionalFormatting>
  <conditionalFormatting sqref="CQ26:CR26">
    <cfRule type="cellIs" dxfId="3003" priority="2743" operator="equal">
      <formula>"none"</formula>
    </cfRule>
    <cfRule type="cellIs" dxfId="3002" priority="2744" operator="equal">
      <formula>"N/A"</formula>
    </cfRule>
    <cfRule type="cellIs" dxfId="3001" priority="2745" operator="equal">
      <formula>"NR"</formula>
    </cfRule>
  </conditionalFormatting>
  <conditionalFormatting sqref="CS26">
    <cfRule type="cellIs" dxfId="3000" priority="2740" operator="equal">
      <formula>"none"</formula>
    </cfRule>
    <cfRule type="cellIs" dxfId="2999" priority="2741" operator="equal">
      <formula>"N/A"</formula>
    </cfRule>
    <cfRule type="cellIs" dxfId="2998" priority="2742" operator="equal">
      <formula>"NR"</formula>
    </cfRule>
  </conditionalFormatting>
  <conditionalFormatting sqref="CW26">
    <cfRule type="cellIs" dxfId="2997" priority="2737" operator="equal">
      <formula>"none"</formula>
    </cfRule>
    <cfRule type="cellIs" dxfId="2996" priority="2738" operator="equal">
      <formula>"N/A"</formula>
    </cfRule>
    <cfRule type="cellIs" dxfId="2995" priority="2739" operator="equal">
      <formula>"NR"</formula>
    </cfRule>
  </conditionalFormatting>
  <conditionalFormatting sqref="CT26">
    <cfRule type="cellIs" dxfId="2994" priority="2734" operator="equal">
      <formula>"none"</formula>
    </cfRule>
    <cfRule type="cellIs" dxfId="2993" priority="2735" operator="equal">
      <formula>"N/A"</formula>
    </cfRule>
    <cfRule type="cellIs" dxfId="2992" priority="2736" operator="equal">
      <formula>"NR"</formula>
    </cfRule>
  </conditionalFormatting>
  <conditionalFormatting sqref="CV26">
    <cfRule type="cellIs" dxfId="2991" priority="2731" operator="equal">
      <formula>"none"</formula>
    </cfRule>
    <cfRule type="cellIs" dxfId="2990" priority="2732" operator="equal">
      <formula>"N/A"</formula>
    </cfRule>
    <cfRule type="cellIs" dxfId="2989" priority="2733" operator="equal">
      <formula>"NR"</formula>
    </cfRule>
  </conditionalFormatting>
  <conditionalFormatting sqref="CX26">
    <cfRule type="cellIs" dxfId="2988" priority="2728" operator="equal">
      <formula>"none"</formula>
    </cfRule>
    <cfRule type="cellIs" dxfId="2987" priority="2729" operator="equal">
      <formula>"N/A"</formula>
    </cfRule>
    <cfRule type="cellIs" dxfId="2986" priority="2730" operator="equal">
      <formula>"NR"</formula>
    </cfRule>
  </conditionalFormatting>
  <conditionalFormatting sqref="CQ27:CR27">
    <cfRule type="cellIs" dxfId="2985" priority="2725" operator="equal">
      <formula>"none"</formula>
    </cfRule>
    <cfRule type="cellIs" dxfId="2984" priority="2726" operator="equal">
      <formula>"N/A"</formula>
    </cfRule>
    <cfRule type="cellIs" dxfId="2983" priority="2727" operator="equal">
      <formula>"NR"</formula>
    </cfRule>
  </conditionalFormatting>
  <conditionalFormatting sqref="CS27">
    <cfRule type="cellIs" dxfId="2982" priority="2722" operator="equal">
      <formula>"none"</formula>
    </cfRule>
    <cfRule type="cellIs" dxfId="2981" priority="2723" operator="equal">
      <formula>"N/A"</formula>
    </cfRule>
    <cfRule type="cellIs" dxfId="2980" priority="2724" operator="equal">
      <formula>"NR"</formula>
    </cfRule>
  </conditionalFormatting>
  <conditionalFormatting sqref="CW27">
    <cfRule type="cellIs" dxfId="2979" priority="2719" operator="equal">
      <formula>"none"</formula>
    </cfRule>
    <cfRule type="cellIs" dxfId="2978" priority="2720" operator="equal">
      <formula>"N/A"</formula>
    </cfRule>
    <cfRule type="cellIs" dxfId="2977" priority="2721" operator="equal">
      <formula>"NR"</formula>
    </cfRule>
  </conditionalFormatting>
  <conditionalFormatting sqref="CT27">
    <cfRule type="cellIs" dxfId="2976" priority="2716" operator="equal">
      <formula>"none"</formula>
    </cfRule>
    <cfRule type="cellIs" dxfId="2975" priority="2717" operator="equal">
      <formula>"N/A"</formula>
    </cfRule>
    <cfRule type="cellIs" dxfId="2974" priority="2718" operator="equal">
      <formula>"NR"</formula>
    </cfRule>
  </conditionalFormatting>
  <conditionalFormatting sqref="CV27">
    <cfRule type="cellIs" dxfId="2973" priority="2713" operator="equal">
      <formula>"none"</formula>
    </cfRule>
    <cfRule type="cellIs" dxfId="2972" priority="2714" operator="equal">
      <formula>"N/A"</formula>
    </cfRule>
    <cfRule type="cellIs" dxfId="2971" priority="2715" operator="equal">
      <formula>"NR"</formula>
    </cfRule>
  </conditionalFormatting>
  <conditionalFormatting sqref="CX27">
    <cfRule type="cellIs" dxfId="2970" priority="2710" operator="equal">
      <formula>"none"</formula>
    </cfRule>
    <cfRule type="cellIs" dxfId="2969" priority="2711" operator="equal">
      <formula>"N/A"</formula>
    </cfRule>
    <cfRule type="cellIs" dxfId="2968" priority="2712" operator="equal">
      <formula>"NR"</formula>
    </cfRule>
  </conditionalFormatting>
  <conditionalFormatting sqref="CQ28:CR28">
    <cfRule type="cellIs" dxfId="2967" priority="2707" operator="equal">
      <formula>"none"</formula>
    </cfRule>
    <cfRule type="cellIs" dxfId="2966" priority="2708" operator="equal">
      <formula>"N/A"</formula>
    </cfRule>
    <cfRule type="cellIs" dxfId="2965" priority="2709" operator="equal">
      <formula>"NR"</formula>
    </cfRule>
  </conditionalFormatting>
  <conditionalFormatting sqref="CS28">
    <cfRule type="cellIs" dxfId="2964" priority="2704" operator="equal">
      <formula>"none"</formula>
    </cfRule>
    <cfRule type="cellIs" dxfId="2963" priority="2705" operator="equal">
      <formula>"N/A"</formula>
    </cfRule>
    <cfRule type="cellIs" dxfId="2962" priority="2706" operator="equal">
      <formula>"NR"</formula>
    </cfRule>
  </conditionalFormatting>
  <conditionalFormatting sqref="CW28">
    <cfRule type="cellIs" dxfId="2961" priority="2701" operator="equal">
      <formula>"none"</formula>
    </cfRule>
    <cfRule type="cellIs" dxfId="2960" priority="2702" operator="equal">
      <formula>"N/A"</formula>
    </cfRule>
    <cfRule type="cellIs" dxfId="2959" priority="2703" operator="equal">
      <formula>"NR"</formula>
    </cfRule>
  </conditionalFormatting>
  <conditionalFormatting sqref="CT28">
    <cfRule type="cellIs" dxfId="2958" priority="2698" operator="equal">
      <formula>"none"</formula>
    </cfRule>
    <cfRule type="cellIs" dxfId="2957" priority="2699" operator="equal">
      <formula>"N/A"</formula>
    </cfRule>
    <cfRule type="cellIs" dxfId="2956" priority="2700" operator="equal">
      <formula>"NR"</formula>
    </cfRule>
  </conditionalFormatting>
  <conditionalFormatting sqref="CV28">
    <cfRule type="cellIs" dxfId="2955" priority="2695" operator="equal">
      <formula>"none"</formula>
    </cfRule>
    <cfRule type="cellIs" dxfId="2954" priority="2696" operator="equal">
      <formula>"N/A"</formula>
    </cfRule>
    <cfRule type="cellIs" dxfId="2953" priority="2697" operator="equal">
      <formula>"NR"</formula>
    </cfRule>
  </conditionalFormatting>
  <conditionalFormatting sqref="CX28">
    <cfRule type="cellIs" dxfId="2952" priority="2692" operator="equal">
      <formula>"none"</formula>
    </cfRule>
    <cfRule type="cellIs" dxfId="2951" priority="2693" operator="equal">
      <formula>"N/A"</formula>
    </cfRule>
    <cfRule type="cellIs" dxfId="2950" priority="2694" operator="equal">
      <formula>"NR"</formula>
    </cfRule>
  </conditionalFormatting>
  <conditionalFormatting sqref="CQ29:CR29">
    <cfRule type="cellIs" dxfId="2949" priority="2689" operator="equal">
      <formula>"none"</formula>
    </cfRule>
    <cfRule type="cellIs" dxfId="2948" priority="2690" operator="equal">
      <formula>"N/A"</formula>
    </cfRule>
    <cfRule type="cellIs" dxfId="2947" priority="2691" operator="equal">
      <formula>"NR"</formula>
    </cfRule>
  </conditionalFormatting>
  <conditionalFormatting sqref="CS29">
    <cfRule type="cellIs" dxfId="2946" priority="2686" operator="equal">
      <formula>"none"</formula>
    </cfRule>
    <cfRule type="cellIs" dxfId="2945" priority="2687" operator="equal">
      <formula>"N/A"</formula>
    </cfRule>
    <cfRule type="cellIs" dxfId="2944" priority="2688" operator="equal">
      <formula>"NR"</formula>
    </cfRule>
  </conditionalFormatting>
  <conditionalFormatting sqref="CW29">
    <cfRule type="cellIs" dxfId="2943" priority="2683" operator="equal">
      <formula>"none"</formula>
    </cfRule>
    <cfRule type="cellIs" dxfId="2942" priority="2684" operator="equal">
      <formula>"N/A"</formula>
    </cfRule>
    <cfRule type="cellIs" dxfId="2941" priority="2685" operator="equal">
      <formula>"NR"</formula>
    </cfRule>
  </conditionalFormatting>
  <conditionalFormatting sqref="CT29">
    <cfRule type="cellIs" dxfId="2940" priority="2680" operator="equal">
      <formula>"none"</formula>
    </cfRule>
    <cfRule type="cellIs" dxfId="2939" priority="2681" operator="equal">
      <formula>"N/A"</formula>
    </cfRule>
    <cfRule type="cellIs" dxfId="2938" priority="2682" operator="equal">
      <formula>"NR"</formula>
    </cfRule>
  </conditionalFormatting>
  <conditionalFormatting sqref="CV29">
    <cfRule type="cellIs" dxfId="2937" priority="2677" operator="equal">
      <formula>"none"</formula>
    </cfRule>
    <cfRule type="cellIs" dxfId="2936" priority="2678" operator="equal">
      <formula>"N/A"</formula>
    </cfRule>
    <cfRule type="cellIs" dxfId="2935" priority="2679" operator="equal">
      <formula>"NR"</formula>
    </cfRule>
  </conditionalFormatting>
  <conditionalFormatting sqref="CX29">
    <cfRule type="cellIs" dxfId="2934" priority="2674" operator="equal">
      <formula>"none"</formula>
    </cfRule>
    <cfRule type="cellIs" dxfId="2933" priority="2675" operator="equal">
      <formula>"N/A"</formula>
    </cfRule>
    <cfRule type="cellIs" dxfId="2932" priority="2676" operator="equal">
      <formula>"NR"</formula>
    </cfRule>
  </conditionalFormatting>
  <conditionalFormatting sqref="CQ30:CR30">
    <cfRule type="cellIs" dxfId="2931" priority="2671" operator="equal">
      <formula>"none"</formula>
    </cfRule>
    <cfRule type="cellIs" dxfId="2930" priority="2672" operator="equal">
      <formula>"N/A"</formula>
    </cfRule>
    <cfRule type="cellIs" dxfId="2929" priority="2673" operator="equal">
      <formula>"NR"</formula>
    </cfRule>
  </conditionalFormatting>
  <conditionalFormatting sqref="CS30">
    <cfRule type="cellIs" dxfId="2928" priority="2668" operator="equal">
      <formula>"none"</formula>
    </cfRule>
    <cfRule type="cellIs" dxfId="2927" priority="2669" operator="equal">
      <formula>"N/A"</formula>
    </cfRule>
    <cfRule type="cellIs" dxfId="2926" priority="2670" operator="equal">
      <formula>"NR"</formula>
    </cfRule>
  </conditionalFormatting>
  <conditionalFormatting sqref="CW30">
    <cfRule type="cellIs" dxfId="2925" priority="2665" operator="equal">
      <formula>"none"</formula>
    </cfRule>
    <cfRule type="cellIs" dxfId="2924" priority="2666" operator="equal">
      <formula>"N/A"</formula>
    </cfRule>
    <cfRule type="cellIs" dxfId="2923" priority="2667" operator="equal">
      <formula>"NR"</formula>
    </cfRule>
  </conditionalFormatting>
  <conditionalFormatting sqref="CT30">
    <cfRule type="cellIs" dxfId="2922" priority="2662" operator="equal">
      <formula>"none"</formula>
    </cfRule>
    <cfRule type="cellIs" dxfId="2921" priority="2663" operator="equal">
      <formula>"N/A"</formula>
    </cfRule>
    <cfRule type="cellIs" dxfId="2920" priority="2664" operator="equal">
      <formula>"NR"</formula>
    </cfRule>
  </conditionalFormatting>
  <conditionalFormatting sqref="CV30">
    <cfRule type="cellIs" dxfId="2919" priority="2659" operator="equal">
      <formula>"none"</formula>
    </cfRule>
    <cfRule type="cellIs" dxfId="2918" priority="2660" operator="equal">
      <formula>"N/A"</formula>
    </cfRule>
    <cfRule type="cellIs" dxfId="2917" priority="2661" operator="equal">
      <formula>"NR"</formula>
    </cfRule>
  </conditionalFormatting>
  <conditionalFormatting sqref="CX30">
    <cfRule type="cellIs" dxfId="2916" priority="2656" operator="equal">
      <formula>"none"</formula>
    </cfRule>
    <cfRule type="cellIs" dxfId="2915" priority="2657" operator="equal">
      <formula>"N/A"</formula>
    </cfRule>
    <cfRule type="cellIs" dxfId="2914" priority="2658" operator="equal">
      <formula>"NR"</formula>
    </cfRule>
  </conditionalFormatting>
  <conditionalFormatting sqref="CQ31:CR31">
    <cfRule type="cellIs" dxfId="2913" priority="2653" operator="equal">
      <formula>"none"</formula>
    </cfRule>
    <cfRule type="cellIs" dxfId="2912" priority="2654" operator="equal">
      <formula>"N/A"</formula>
    </cfRule>
    <cfRule type="cellIs" dxfId="2911" priority="2655" operator="equal">
      <formula>"NR"</formula>
    </cfRule>
  </conditionalFormatting>
  <conditionalFormatting sqref="CS31">
    <cfRule type="cellIs" dxfId="2910" priority="2650" operator="equal">
      <formula>"none"</formula>
    </cfRule>
    <cfRule type="cellIs" dxfId="2909" priority="2651" operator="equal">
      <formula>"N/A"</formula>
    </cfRule>
    <cfRule type="cellIs" dxfId="2908" priority="2652" operator="equal">
      <formula>"NR"</formula>
    </cfRule>
  </conditionalFormatting>
  <conditionalFormatting sqref="CW31">
    <cfRule type="cellIs" dxfId="2907" priority="2647" operator="equal">
      <formula>"none"</formula>
    </cfRule>
    <cfRule type="cellIs" dxfId="2906" priority="2648" operator="equal">
      <formula>"N/A"</formula>
    </cfRule>
    <cfRule type="cellIs" dxfId="2905" priority="2649" operator="equal">
      <formula>"NR"</formula>
    </cfRule>
  </conditionalFormatting>
  <conditionalFormatting sqref="CT31">
    <cfRule type="cellIs" dxfId="2904" priority="2644" operator="equal">
      <formula>"none"</formula>
    </cfRule>
    <cfRule type="cellIs" dxfId="2903" priority="2645" operator="equal">
      <formula>"N/A"</formula>
    </cfRule>
    <cfRule type="cellIs" dxfId="2902" priority="2646" operator="equal">
      <formula>"NR"</formula>
    </cfRule>
  </conditionalFormatting>
  <conditionalFormatting sqref="CV31">
    <cfRule type="cellIs" dxfId="2901" priority="2641" operator="equal">
      <formula>"none"</formula>
    </cfRule>
    <cfRule type="cellIs" dxfId="2900" priority="2642" operator="equal">
      <formula>"N/A"</formula>
    </cfRule>
    <cfRule type="cellIs" dxfId="2899" priority="2643" operator="equal">
      <formula>"NR"</formula>
    </cfRule>
  </conditionalFormatting>
  <conditionalFormatting sqref="CX31">
    <cfRule type="cellIs" dxfId="2898" priority="2638" operator="equal">
      <formula>"none"</formula>
    </cfRule>
    <cfRule type="cellIs" dxfId="2897" priority="2639" operator="equal">
      <formula>"N/A"</formula>
    </cfRule>
    <cfRule type="cellIs" dxfId="2896" priority="2640" operator="equal">
      <formula>"NR"</formula>
    </cfRule>
  </conditionalFormatting>
  <conditionalFormatting sqref="CQ32:CR32">
    <cfRule type="cellIs" dxfId="2895" priority="2635" operator="equal">
      <formula>"none"</formula>
    </cfRule>
    <cfRule type="cellIs" dxfId="2894" priority="2636" operator="equal">
      <formula>"N/A"</formula>
    </cfRule>
    <cfRule type="cellIs" dxfId="2893" priority="2637" operator="equal">
      <formula>"NR"</formula>
    </cfRule>
  </conditionalFormatting>
  <conditionalFormatting sqref="CS32">
    <cfRule type="cellIs" dxfId="2892" priority="2632" operator="equal">
      <formula>"none"</formula>
    </cfRule>
    <cfRule type="cellIs" dxfId="2891" priority="2633" operator="equal">
      <formula>"N/A"</formula>
    </cfRule>
    <cfRule type="cellIs" dxfId="2890" priority="2634" operator="equal">
      <formula>"NR"</formula>
    </cfRule>
  </conditionalFormatting>
  <conditionalFormatting sqref="CW32">
    <cfRule type="cellIs" dxfId="2889" priority="2629" operator="equal">
      <formula>"none"</formula>
    </cfRule>
    <cfRule type="cellIs" dxfId="2888" priority="2630" operator="equal">
      <formula>"N/A"</formula>
    </cfRule>
    <cfRule type="cellIs" dxfId="2887" priority="2631" operator="equal">
      <formula>"NR"</formula>
    </cfRule>
  </conditionalFormatting>
  <conditionalFormatting sqref="CT32">
    <cfRule type="cellIs" dxfId="2886" priority="2626" operator="equal">
      <formula>"none"</formula>
    </cfRule>
    <cfRule type="cellIs" dxfId="2885" priority="2627" operator="equal">
      <formula>"N/A"</formula>
    </cfRule>
    <cfRule type="cellIs" dxfId="2884" priority="2628" operator="equal">
      <formula>"NR"</formula>
    </cfRule>
  </conditionalFormatting>
  <conditionalFormatting sqref="CV32">
    <cfRule type="cellIs" dxfId="2883" priority="2623" operator="equal">
      <formula>"none"</formula>
    </cfRule>
    <cfRule type="cellIs" dxfId="2882" priority="2624" operator="equal">
      <formula>"N/A"</formula>
    </cfRule>
    <cfRule type="cellIs" dxfId="2881" priority="2625" operator="equal">
      <formula>"NR"</formula>
    </cfRule>
  </conditionalFormatting>
  <conditionalFormatting sqref="CX32">
    <cfRule type="cellIs" dxfId="2880" priority="2620" operator="equal">
      <formula>"none"</formula>
    </cfRule>
    <cfRule type="cellIs" dxfId="2879" priority="2621" operator="equal">
      <formula>"N/A"</formula>
    </cfRule>
    <cfRule type="cellIs" dxfId="2878" priority="2622" operator="equal">
      <formula>"NR"</formula>
    </cfRule>
  </conditionalFormatting>
  <conditionalFormatting sqref="CQ33:CR33">
    <cfRule type="cellIs" dxfId="2877" priority="2617" operator="equal">
      <formula>"none"</formula>
    </cfRule>
    <cfRule type="cellIs" dxfId="2876" priority="2618" operator="equal">
      <formula>"N/A"</formula>
    </cfRule>
    <cfRule type="cellIs" dxfId="2875" priority="2619" operator="equal">
      <formula>"NR"</formula>
    </cfRule>
  </conditionalFormatting>
  <conditionalFormatting sqref="CS33">
    <cfRule type="cellIs" dxfId="2874" priority="2614" operator="equal">
      <formula>"none"</formula>
    </cfRule>
    <cfRule type="cellIs" dxfId="2873" priority="2615" operator="equal">
      <formula>"N/A"</formula>
    </cfRule>
    <cfRule type="cellIs" dxfId="2872" priority="2616" operator="equal">
      <formula>"NR"</formula>
    </cfRule>
  </conditionalFormatting>
  <conditionalFormatting sqref="CW33">
    <cfRule type="cellIs" dxfId="2871" priority="2611" operator="equal">
      <formula>"none"</formula>
    </cfRule>
    <cfRule type="cellIs" dxfId="2870" priority="2612" operator="equal">
      <formula>"N/A"</formula>
    </cfRule>
    <cfRule type="cellIs" dxfId="2869" priority="2613" operator="equal">
      <formula>"NR"</formula>
    </cfRule>
  </conditionalFormatting>
  <conditionalFormatting sqref="CT33">
    <cfRule type="cellIs" dxfId="2868" priority="2608" operator="equal">
      <formula>"none"</formula>
    </cfRule>
    <cfRule type="cellIs" dxfId="2867" priority="2609" operator="equal">
      <formula>"N/A"</formula>
    </cfRule>
    <cfRule type="cellIs" dxfId="2866" priority="2610" operator="equal">
      <formula>"NR"</formula>
    </cfRule>
  </conditionalFormatting>
  <conditionalFormatting sqref="CV33">
    <cfRule type="cellIs" dxfId="2865" priority="2605" operator="equal">
      <formula>"none"</formula>
    </cfRule>
    <cfRule type="cellIs" dxfId="2864" priority="2606" operator="equal">
      <formula>"N/A"</formula>
    </cfRule>
    <cfRule type="cellIs" dxfId="2863" priority="2607" operator="equal">
      <formula>"NR"</formula>
    </cfRule>
  </conditionalFormatting>
  <conditionalFormatting sqref="CX33">
    <cfRule type="cellIs" dxfId="2862" priority="2602" operator="equal">
      <formula>"none"</formula>
    </cfRule>
    <cfRule type="cellIs" dxfId="2861" priority="2603" operator="equal">
      <formula>"N/A"</formula>
    </cfRule>
    <cfRule type="cellIs" dxfId="2860" priority="2604" operator="equal">
      <formula>"NR"</formula>
    </cfRule>
  </conditionalFormatting>
  <conditionalFormatting sqref="CQ34:CR34">
    <cfRule type="cellIs" dxfId="2859" priority="2599" operator="equal">
      <formula>"none"</formula>
    </cfRule>
    <cfRule type="cellIs" dxfId="2858" priority="2600" operator="equal">
      <formula>"N/A"</formula>
    </cfRule>
    <cfRule type="cellIs" dxfId="2857" priority="2601" operator="equal">
      <formula>"NR"</formula>
    </cfRule>
  </conditionalFormatting>
  <conditionalFormatting sqref="CS34">
    <cfRule type="cellIs" dxfId="2856" priority="2596" operator="equal">
      <formula>"none"</formula>
    </cfRule>
    <cfRule type="cellIs" dxfId="2855" priority="2597" operator="equal">
      <formula>"N/A"</formula>
    </cfRule>
    <cfRule type="cellIs" dxfId="2854" priority="2598" operator="equal">
      <formula>"NR"</formula>
    </cfRule>
  </conditionalFormatting>
  <conditionalFormatting sqref="CW34">
    <cfRule type="cellIs" dxfId="2853" priority="2593" operator="equal">
      <formula>"none"</formula>
    </cfRule>
    <cfRule type="cellIs" dxfId="2852" priority="2594" operator="equal">
      <formula>"N/A"</formula>
    </cfRule>
    <cfRule type="cellIs" dxfId="2851" priority="2595" operator="equal">
      <formula>"NR"</formula>
    </cfRule>
  </conditionalFormatting>
  <conditionalFormatting sqref="CT34">
    <cfRule type="cellIs" dxfId="2850" priority="2590" operator="equal">
      <formula>"none"</formula>
    </cfRule>
    <cfRule type="cellIs" dxfId="2849" priority="2591" operator="equal">
      <formula>"N/A"</formula>
    </cfRule>
    <cfRule type="cellIs" dxfId="2848" priority="2592" operator="equal">
      <formula>"NR"</formula>
    </cfRule>
  </conditionalFormatting>
  <conditionalFormatting sqref="CV34">
    <cfRule type="cellIs" dxfId="2847" priority="2587" operator="equal">
      <formula>"none"</formula>
    </cfRule>
    <cfRule type="cellIs" dxfId="2846" priority="2588" operator="equal">
      <formula>"N/A"</formula>
    </cfRule>
    <cfRule type="cellIs" dxfId="2845" priority="2589" operator="equal">
      <formula>"NR"</formula>
    </cfRule>
  </conditionalFormatting>
  <conditionalFormatting sqref="CX34">
    <cfRule type="cellIs" dxfId="2844" priority="2584" operator="equal">
      <formula>"none"</formula>
    </cfRule>
    <cfRule type="cellIs" dxfId="2843" priority="2585" operator="equal">
      <formula>"N/A"</formula>
    </cfRule>
    <cfRule type="cellIs" dxfId="2842" priority="2586" operator="equal">
      <formula>"NR"</formula>
    </cfRule>
  </conditionalFormatting>
  <conditionalFormatting sqref="CY8:DB8 CY9:DC11 CY13:CY15 DA13:DC15">
    <cfRule type="cellIs" dxfId="2841" priority="2581" operator="equal">
      <formula>"none"</formula>
    </cfRule>
    <cfRule type="cellIs" dxfId="2840" priority="2582" operator="equal">
      <formula>"N/A"</formula>
    </cfRule>
    <cfRule type="cellIs" dxfId="2839" priority="2583" operator="equal">
      <formula>"NR"</formula>
    </cfRule>
  </conditionalFormatting>
  <conditionalFormatting sqref="CY5:DB5">
    <cfRule type="cellIs" dxfId="2838" priority="2578" operator="equal">
      <formula>"none"</formula>
    </cfRule>
    <cfRule type="cellIs" dxfId="2837" priority="2579" operator="equal">
      <formula>"N/A"</formula>
    </cfRule>
    <cfRule type="cellIs" dxfId="2836" priority="2580" operator="equal">
      <formula>"NR"</formula>
    </cfRule>
  </conditionalFormatting>
  <conditionalFormatting sqref="CY6:DB6">
    <cfRule type="cellIs" dxfId="2835" priority="2575" operator="equal">
      <formula>"none"</formula>
    </cfRule>
    <cfRule type="cellIs" dxfId="2834" priority="2576" operator="equal">
      <formula>"N/A"</formula>
    </cfRule>
    <cfRule type="cellIs" dxfId="2833" priority="2577" operator="equal">
      <formula>"NR"</formula>
    </cfRule>
  </conditionalFormatting>
  <conditionalFormatting sqref="CY7:DB7">
    <cfRule type="cellIs" dxfId="2832" priority="2572" operator="equal">
      <formula>"none"</formula>
    </cfRule>
    <cfRule type="cellIs" dxfId="2831" priority="2573" operator="equal">
      <formula>"N/A"</formula>
    </cfRule>
    <cfRule type="cellIs" dxfId="2830" priority="2574" operator="equal">
      <formula>"NR"</formula>
    </cfRule>
  </conditionalFormatting>
  <conditionalFormatting sqref="DC5">
    <cfRule type="cellIs" dxfId="2829" priority="2569" operator="equal">
      <formula>"none"</formula>
    </cfRule>
    <cfRule type="cellIs" dxfId="2828" priority="2570" operator="equal">
      <formula>"N/A"</formula>
    </cfRule>
    <cfRule type="cellIs" dxfId="2827" priority="2571" operator="equal">
      <formula>"NR"</formula>
    </cfRule>
  </conditionalFormatting>
  <conditionalFormatting sqref="DC6">
    <cfRule type="cellIs" dxfId="2826" priority="2566" operator="equal">
      <formula>"none"</formula>
    </cfRule>
    <cfRule type="cellIs" dxfId="2825" priority="2567" operator="equal">
      <formula>"N/A"</formula>
    </cfRule>
    <cfRule type="cellIs" dxfId="2824" priority="2568" operator="equal">
      <formula>"NR"</formula>
    </cfRule>
  </conditionalFormatting>
  <conditionalFormatting sqref="DC7">
    <cfRule type="cellIs" dxfId="2823" priority="2563" operator="equal">
      <formula>"none"</formula>
    </cfRule>
    <cfRule type="cellIs" dxfId="2822" priority="2564" operator="equal">
      <formula>"N/A"</formula>
    </cfRule>
    <cfRule type="cellIs" dxfId="2821" priority="2565" operator="equal">
      <formula>"NR"</formula>
    </cfRule>
  </conditionalFormatting>
  <conditionalFormatting sqref="DC8">
    <cfRule type="cellIs" dxfId="2820" priority="2560" operator="equal">
      <formula>"none"</formula>
    </cfRule>
    <cfRule type="cellIs" dxfId="2819" priority="2561" operator="equal">
      <formula>"N/A"</formula>
    </cfRule>
    <cfRule type="cellIs" dxfId="2818" priority="2562" operator="equal">
      <formula>"NR"</formula>
    </cfRule>
  </conditionalFormatting>
  <conditionalFormatting sqref="CY12:DC12 CZ13:CZ15">
    <cfRule type="cellIs" dxfId="2817" priority="2557" operator="equal">
      <formula>"none"</formula>
    </cfRule>
    <cfRule type="cellIs" dxfId="2816" priority="2558" operator="equal">
      <formula>"N/A"</formula>
    </cfRule>
    <cfRule type="cellIs" dxfId="2815" priority="2559" operator="equal">
      <formula>"NR"</formula>
    </cfRule>
  </conditionalFormatting>
  <conditionalFormatting sqref="CY16 DB16">
    <cfRule type="cellIs" dxfId="2814" priority="2554" operator="equal">
      <formula>"none"</formula>
    </cfRule>
    <cfRule type="cellIs" dxfId="2813" priority="2555" operator="equal">
      <formula>"N/A"</formula>
    </cfRule>
    <cfRule type="cellIs" dxfId="2812" priority="2556" operator="equal">
      <formula>"NR"</formula>
    </cfRule>
  </conditionalFormatting>
  <conditionalFormatting sqref="CZ16">
    <cfRule type="cellIs" dxfId="2811" priority="2551" operator="equal">
      <formula>"none"</formula>
    </cfRule>
    <cfRule type="cellIs" dxfId="2810" priority="2552" operator="equal">
      <formula>"N/A"</formula>
    </cfRule>
    <cfRule type="cellIs" dxfId="2809" priority="2553" operator="equal">
      <formula>"NR"</formula>
    </cfRule>
  </conditionalFormatting>
  <conditionalFormatting sqref="DA16">
    <cfRule type="cellIs" dxfId="2808" priority="2548" operator="equal">
      <formula>"none"</formula>
    </cfRule>
    <cfRule type="cellIs" dxfId="2807" priority="2549" operator="equal">
      <formula>"N/A"</formula>
    </cfRule>
    <cfRule type="cellIs" dxfId="2806" priority="2550" operator="equal">
      <formula>"NR"</formula>
    </cfRule>
  </conditionalFormatting>
  <conditionalFormatting sqref="DC16">
    <cfRule type="cellIs" dxfId="2805" priority="2545" operator="equal">
      <formula>"none"</formula>
    </cfRule>
    <cfRule type="cellIs" dxfId="2804" priority="2546" operator="equal">
      <formula>"N/A"</formula>
    </cfRule>
    <cfRule type="cellIs" dxfId="2803" priority="2547" operator="equal">
      <formula>"NR"</formula>
    </cfRule>
  </conditionalFormatting>
  <conditionalFormatting sqref="CY17 DB17">
    <cfRule type="cellIs" dxfId="2802" priority="2542" operator="equal">
      <formula>"none"</formula>
    </cfRule>
    <cfRule type="cellIs" dxfId="2801" priority="2543" operator="equal">
      <formula>"N/A"</formula>
    </cfRule>
    <cfRule type="cellIs" dxfId="2800" priority="2544" operator="equal">
      <formula>"NR"</formula>
    </cfRule>
  </conditionalFormatting>
  <conditionalFormatting sqref="CZ17">
    <cfRule type="cellIs" dxfId="2799" priority="2539" operator="equal">
      <formula>"none"</formula>
    </cfRule>
    <cfRule type="cellIs" dxfId="2798" priority="2540" operator="equal">
      <formula>"N/A"</formula>
    </cfRule>
    <cfRule type="cellIs" dxfId="2797" priority="2541" operator="equal">
      <formula>"NR"</formula>
    </cfRule>
  </conditionalFormatting>
  <conditionalFormatting sqref="DA17">
    <cfRule type="cellIs" dxfId="2796" priority="2536" operator="equal">
      <formula>"none"</formula>
    </cfRule>
    <cfRule type="cellIs" dxfId="2795" priority="2537" operator="equal">
      <formula>"N/A"</formula>
    </cfRule>
    <cfRule type="cellIs" dxfId="2794" priority="2538" operator="equal">
      <formula>"NR"</formula>
    </cfRule>
  </conditionalFormatting>
  <conditionalFormatting sqref="DC17">
    <cfRule type="cellIs" dxfId="2793" priority="2533" operator="equal">
      <formula>"none"</formula>
    </cfRule>
    <cfRule type="cellIs" dxfId="2792" priority="2534" operator="equal">
      <formula>"N/A"</formula>
    </cfRule>
    <cfRule type="cellIs" dxfId="2791" priority="2535" operator="equal">
      <formula>"NR"</formula>
    </cfRule>
  </conditionalFormatting>
  <conditionalFormatting sqref="CY18 DB18">
    <cfRule type="cellIs" dxfId="2790" priority="2530" operator="equal">
      <formula>"none"</formula>
    </cfRule>
    <cfRule type="cellIs" dxfId="2789" priority="2531" operator="equal">
      <formula>"N/A"</formula>
    </cfRule>
    <cfRule type="cellIs" dxfId="2788" priority="2532" operator="equal">
      <formula>"NR"</formula>
    </cfRule>
  </conditionalFormatting>
  <conditionalFormatting sqref="CZ18">
    <cfRule type="cellIs" dxfId="2787" priority="2527" operator="equal">
      <formula>"none"</formula>
    </cfRule>
    <cfRule type="cellIs" dxfId="2786" priority="2528" operator="equal">
      <formula>"N/A"</formula>
    </cfRule>
    <cfRule type="cellIs" dxfId="2785" priority="2529" operator="equal">
      <formula>"NR"</formula>
    </cfRule>
  </conditionalFormatting>
  <conditionalFormatting sqref="DA18">
    <cfRule type="cellIs" dxfId="2784" priority="2524" operator="equal">
      <formula>"none"</formula>
    </cfRule>
    <cfRule type="cellIs" dxfId="2783" priority="2525" operator="equal">
      <formula>"N/A"</formula>
    </cfRule>
    <cfRule type="cellIs" dxfId="2782" priority="2526" operator="equal">
      <formula>"NR"</formula>
    </cfRule>
  </conditionalFormatting>
  <conditionalFormatting sqref="DC18">
    <cfRule type="cellIs" dxfId="2781" priority="2521" operator="equal">
      <formula>"none"</formula>
    </cfRule>
    <cfRule type="cellIs" dxfId="2780" priority="2522" operator="equal">
      <formula>"N/A"</formula>
    </cfRule>
    <cfRule type="cellIs" dxfId="2779" priority="2523" operator="equal">
      <formula>"NR"</formula>
    </cfRule>
  </conditionalFormatting>
  <conditionalFormatting sqref="CY19 DB19">
    <cfRule type="cellIs" dxfId="2778" priority="2518" operator="equal">
      <formula>"none"</formula>
    </cfRule>
    <cfRule type="cellIs" dxfId="2777" priority="2519" operator="equal">
      <formula>"N/A"</formula>
    </cfRule>
    <cfRule type="cellIs" dxfId="2776" priority="2520" operator="equal">
      <formula>"NR"</formula>
    </cfRule>
  </conditionalFormatting>
  <conditionalFormatting sqref="CZ19">
    <cfRule type="cellIs" dxfId="2775" priority="2515" operator="equal">
      <formula>"none"</formula>
    </cfRule>
    <cfRule type="cellIs" dxfId="2774" priority="2516" operator="equal">
      <formula>"N/A"</formula>
    </cfRule>
    <cfRule type="cellIs" dxfId="2773" priority="2517" operator="equal">
      <formula>"NR"</formula>
    </cfRule>
  </conditionalFormatting>
  <conditionalFormatting sqref="DA19">
    <cfRule type="cellIs" dxfId="2772" priority="2512" operator="equal">
      <formula>"none"</formula>
    </cfRule>
    <cfRule type="cellIs" dxfId="2771" priority="2513" operator="equal">
      <formula>"N/A"</formula>
    </cfRule>
    <cfRule type="cellIs" dxfId="2770" priority="2514" operator="equal">
      <formula>"NR"</formula>
    </cfRule>
  </conditionalFormatting>
  <conditionalFormatting sqref="DC19">
    <cfRule type="cellIs" dxfId="2769" priority="2509" operator="equal">
      <formula>"none"</formula>
    </cfRule>
    <cfRule type="cellIs" dxfId="2768" priority="2510" operator="equal">
      <formula>"N/A"</formula>
    </cfRule>
    <cfRule type="cellIs" dxfId="2767" priority="2511" operator="equal">
      <formula>"NR"</formula>
    </cfRule>
  </conditionalFormatting>
  <conditionalFormatting sqref="CY20 DB20">
    <cfRule type="cellIs" dxfId="2766" priority="2506" operator="equal">
      <formula>"none"</formula>
    </cfRule>
    <cfRule type="cellIs" dxfId="2765" priority="2507" operator="equal">
      <formula>"N/A"</formula>
    </cfRule>
    <cfRule type="cellIs" dxfId="2764" priority="2508" operator="equal">
      <formula>"NR"</formula>
    </cfRule>
  </conditionalFormatting>
  <conditionalFormatting sqref="CZ20">
    <cfRule type="cellIs" dxfId="2763" priority="2503" operator="equal">
      <formula>"none"</formula>
    </cfRule>
    <cfRule type="cellIs" dxfId="2762" priority="2504" operator="equal">
      <formula>"N/A"</formula>
    </cfRule>
    <cfRule type="cellIs" dxfId="2761" priority="2505" operator="equal">
      <formula>"NR"</formula>
    </cfRule>
  </conditionalFormatting>
  <conditionalFormatting sqref="DA20">
    <cfRule type="cellIs" dxfId="2760" priority="2500" operator="equal">
      <formula>"none"</formula>
    </cfRule>
    <cfRule type="cellIs" dxfId="2759" priority="2501" operator="equal">
      <formula>"N/A"</formula>
    </cfRule>
    <cfRule type="cellIs" dxfId="2758" priority="2502" operator="equal">
      <formula>"NR"</formula>
    </cfRule>
  </conditionalFormatting>
  <conditionalFormatting sqref="DC20">
    <cfRule type="cellIs" dxfId="2757" priority="2497" operator="equal">
      <formula>"none"</formula>
    </cfRule>
    <cfRule type="cellIs" dxfId="2756" priority="2498" operator="equal">
      <formula>"N/A"</formula>
    </cfRule>
    <cfRule type="cellIs" dxfId="2755" priority="2499" operator="equal">
      <formula>"NR"</formula>
    </cfRule>
  </conditionalFormatting>
  <conditionalFormatting sqref="CY21 DB21">
    <cfRule type="cellIs" dxfId="2754" priority="2494" operator="equal">
      <formula>"none"</formula>
    </cfRule>
    <cfRule type="cellIs" dxfId="2753" priority="2495" operator="equal">
      <formula>"N/A"</formula>
    </cfRule>
    <cfRule type="cellIs" dxfId="2752" priority="2496" operator="equal">
      <formula>"NR"</formula>
    </cfRule>
  </conditionalFormatting>
  <conditionalFormatting sqref="CZ21">
    <cfRule type="cellIs" dxfId="2751" priority="2491" operator="equal">
      <formula>"none"</formula>
    </cfRule>
    <cfRule type="cellIs" dxfId="2750" priority="2492" operator="equal">
      <formula>"N/A"</formula>
    </cfRule>
    <cfRule type="cellIs" dxfId="2749" priority="2493" operator="equal">
      <formula>"NR"</formula>
    </cfRule>
  </conditionalFormatting>
  <conditionalFormatting sqref="DA21">
    <cfRule type="cellIs" dxfId="2748" priority="2488" operator="equal">
      <formula>"none"</formula>
    </cfRule>
    <cfRule type="cellIs" dxfId="2747" priority="2489" operator="equal">
      <formula>"N/A"</formula>
    </cfRule>
    <cfRule type="cellIs" dxfId="2746" priority="2490" operator="equal">
      <formula>"NR"</formula>
    </cfRule>
  </conditionalFormatting>
  <conditionalFormatting sqref="DC21">
    <cfRule type="cellIs" dxfId="2745" priority="2485" operator="equal">
      <formula>"none"</formula>
    </cfRule>
    <cfRule type="cellIs" dxfId="2744" priority="2486" operator="equal">
      <formula>"N/A"</formula>
    </cfRule>
    <cfRule type="cellIs" dxfId="2743" priority="2487" operator="equal">
      <formula>"NR"</formula>
    </cfRule>
  </conditionalFormatting>
  <conditionalFormatting sqref="CY22 DB22">
    <cfRule type="cellIs" dxfId="2742" priority="2482" operator="equal">
      <formula>"none"</formula>
    </cfRule>
    <cfRule type="cellIs" dxfId="2741" priority="2483" operator="equal">
      <formula>"N/A"</formula>
    </cfRule>
    <cfRule type="cellIs" dxfId="2740" priority="2484" operator="equal">
      <formula>"NR"</formula>
    </cfRule>
  </conditionalFormatting>
  <conditionalFormatting sqref="CZ22">
    <cfRule type="cellIs" dxfId="2739" priority="2479" operator="equal">
      <formula>"none"</formula>
    </cfRule>
    <cfRule type="cellIs" dxfId="2738" priority="2480" operator="equal">
      <formula>"N/A"</formula>
    </cfRule>
    <cfRule type="cellIs" dxfId="2737" priority="2481" operator="equal">
      <formula>"NR"</formula>
    </cfRule>
  </conditionalFormatting>
  <conditionalFormatting sqref="DA22">
    <cfRule type="cellIs" dxfId="2736" priority="2476" operator="equal">
      <formula>"none"</formula>
    </cfRule>
    <cfRule type="cellIs" dxfId="2735" priority="2477" operator="equal">
      <formula>"N/A"</formula>
    </cfRule>
    <cfRule type="cellIs" dxfId="2734" priority="2478" operator="equal">
      <formula>"NR"</formula>
    </cfRule>
  </conditionalFormatting>
  <conditionalFormatting sqref="DC22">
    <cfRule type="cellIs" dxfId="2733" priority="2473" operator="equal">
      <formula>"none"</formula>
    </cfRule>
    <cfRule type="cellIs" dxfId="2732" priority="2474" operator="equal">
      <formula>"N/A"</formula>
    </cfRule>
    <cfRule type="cellIs" dxfId="2731" priority="2475" operator="equal">
      <formula>"NR"</formula>
    </cfRule>
  </conditionalFormatting>
  <conditionalFormatting sqref="CY23 DB23">
    <cfRule type="cellIs" dxfId="2730" priority="2470" operator="equal">
      <formula>"none"</formula>
    </cfRule>
    <cfRule type="cellIs" dxfId="2729" priority="2471" operator="equal">
      <formula>"N/A"</formula>
    </cfRule>
    <cfRule type="cellIs" dxfId="2728" priority="2472" operator="equal">
      <formula>"NR"</formula>
    </cfRule>
  </conditionalFormatting>
  <conditionalFormatting sqref="CZ23">
    <cfRule type="cellIs" dxfId="2727" priority="2467" operator="equal">
      <formula>"none"</formula>
    </cfRule>
    <cfRule type="cellIs" dxfId="2726" priority="2468" operator="equal">
      <formula>"N/A"</formula>
    </cfRule>
    <cfRule type="cellIs" dxfId="2725" priority="2469" operator="equal">
      <formula>"NR"</formula>
    </cfRule>
  </conditionalFormatting>
  <conditionalFormatting sqref="DA23">
    <cfRule type="cellIs" dxfId="2724" priority="2464" operator="equal">
      <formula>"none"</formula>
    </cfRule>
    <cfRule type="cellIs" dxfId="2723" priority="2465" operator="equal">
      <formula>"N/A"</formula>
    </cfRule>
    <cfRule type="cellIs" dxfId="2722" priority="2466" operator="equal">
      <formula>"NR"</formula>
    </cfRule>
  </conditionalFormatting>
  <conditionalFormatting sqref="DC23">
    <cfRule type="cellIs" dxfId="2721" priority="2461" operator="equal">
      <formula>"none"</formula>
    </cfRule>
    <cfRule type="cellIs" dxfId="2720" priority="2462" operator="equal">
      <formula>"N/A"</formula>
    </cfRule>
    <cfRule type="cellIs" dxfId="2719" priority="2463" operator="equal">
      <formula>"NR"</formula>
    </cfRule>
  </conditionalFormatting>
  <conditionalFormatting sqref="CY24 DB24">
    <cfRule type="cellIs" dxfId="2718" priority="2458" operator="equal">
      <formula>"none"</formula>
    </cfRule>
    <cfRule type="cellIs" dxfId="2717" priority="2459" operator="equal">
      <formula>"N/A"</formula>
    </cfRule>
    <cfRule type="cellIs" dxfId="2716" priority="2460" operator="equal">
      <formula>"NR"</formula>
    </cfRule>
  </conditionalFormatting>
  <conditionalFormatting sqref="CZ24">
    <cfRule type="cellIs" dxfId="2715" priority="2455" operator="equal">
      <formula>"none"</formula>
    </cfRule>
    <cfRule type="cellIs" dxfId="2714" priority="2456" operator="equal">
      <formula>"N/A"</formula>
    </cfRule>
    <cfRule type="cellIs" dxfId="2713" priority="2457" operator="equal">
      <formula>"NR"</formula>
    </cfRule>
  </conditionalFormatting>
  <conditionalFormatting sqref="DA24">
    <cfRule type="cellIs" dxfId="2712" priority="2452" operator="equal">
      <formula>"none"</formula>
    </cfRule>
    <cfRule type="cellIs" dxfId="2711" priority="2453" operator="equal">
      <formula>"N/A"</formula>
    </cfRule>
    <cfRule type="cellIs" dxfId="2710" priority="2454" operator="equal">
      <formula>"NR"</formula>
    </cfRule>
  </conditionalFormatting>
  <conditionalFormatting sqref="DC24">
    <cfRule type="cellIs" dxfId="2709" priority="2449" operator="equal">
      <formula>"none"</formula>
    </cfRule>
    <cfRule type="cellIs" dxfId="2708" priority="2450" operator="equal">
      <formula>"N/A"</formula>
    </cfRule>
    <cfRule type="cellIs" dxfId="2707" priority="2451" operator="equal">
      <formula>"NR"</formula>
    </cfRule>
  </conditionalFormatting>
  <conditionalFormatting sqref="CY25 DB25">
    <cfRule type="cellIs" dxfId="2706" priority="2446" operator="equal">
      <formula>"none"</formula>
    </cfRule>
    <cfRule type="cellIs" dxfId="2705" priority="2447" operator="equal">
      <formula>"N/A"</formula>
    </cfRule>
    <cfRule type="cellIs" dxfId="2704" priority="2448" operator="equal">
      <formula>"NR"</formula>
    </cfRule>
  </conditionalFormatting>
  <conditionalFormatting sqref="CZ25">
    <cfRule type="cellIs" dxfId="2703" priority="2443" operator="equal">
      <formula>"none"</formula>
    </cfRule>
    <cfRule type="cellIs" dxfId="2702" priority="2444" operator="equal">
      <formula>"N/A"</formula>
    </cfRule>
    <cfRule type="cellIs" dxfId="2701" priority="2445" operator="equal">
      <formula>"NR"</formula>
    </cfRule>
  </conditionalFormatting>
  <conditionalFormatting sqref="DA25">
    <cfRule type="cellIs" dxfId="2700" priority="2440" operator="equal">
      <formula>"none"</formula>
    </cfRule>
    <cfRule type="cellIs" dxfId="2699" priority="2441" operator="equal">
      <formula>"N/A"</formula>
    </cfRule>
    <cfRule type="cellIs" dxfId="2698" priority="2442" operator="equal">
      <formula>"NR"</formula>
    </cfRule>
  </conditionalFormatting>
  <conditionalFormatting sqref="DC25">
    <cfRule type="cellIs" dxfId="2697" priority="2437" operator="equal">
      <formula>"none"</formula>
    </cfRule>
    <cfRule type="cellIs" dxfId="2696" priority="2438" operator="equal">
      <formula>"N/A"</formula>
    </cfRule>
    <cfRule type="cellIs" dxfId="2695" priority="2439" operator="equal">
      <formula>"NR"</formula>
    </cfRule>
  </conditionalFormatting>
  <conditionalFormatting sqref="CY26 DB26">
    <cfRule type="cellIs" dxfId="2694" priority="2434" operator="equal">
      <formula>"none"</formula>
    </cfRule>
    <cfRule type="cellIs" dxfId="2693" priority="2435" operator="equal">
      <formula>"N/A"</formula>
    </cfRule>
    <cfRule type="cellIs" dxfId="2692" priority="2436" operator="equal">
      <formula>"NR"</formula>
    </cfRule>
  </conditionalFormatting>
  <conditionalFormatting sqref="CZ26">
    <cfRule type="cellIs" dxfId="2691" priority="2431" operator="equal">
      <formula>"none"</formula>
    </cfRule>
    <cfRule type="cellIs" dxfId="2690" priority="2432" operator="equal">
      <formula>"N/A"</formula>
    </cfRule>
    <cfRule type="cellIs" dxfId="2689" priority="2433" operator="equal">
      <formula>"NR"</formula>
    </cfRule>
  </conditionalFormatting>
  <conditionalFormatting sqref="DA26">
    <cfRule type="cellIs" dxfId="2688" priority="2428" operator="equal">
      <formula>"none"</formula>
    </cfRule>
    <cfRule type="cellIs" dxfId="2687" priority="2429" operator="equal">
      <formula>"N/A"</formula>
    </cfRule>
    <cfRule type="cellIs" dxfId="2686" priority="2430" operator="equal">
      <formula>"NR"</formula>
    </cfRule>
  </conditionalFormatting>
  <conditionalFormatting sqref="DC26">
    <cfRule type="cellIs" dxfId="2685" priority="2425" operator="equal">
      <formula>"none"</formula>
    </cfRule>
    <cfRule type="cellIs" dxfId="2684" priority="2426" operator="equal">
      <formula>"N/A"</formula>
    </cfRule>
    <cfRule type="cellIs" dxfId="2683" priority="2427" operator="equal">
      <formula>"NR"</formula>
    </cfRule>
  </conditionalFormatting>
  <conditionalFormatting sqref="CY27 DB27">
    <cfRule type="cellIs" dxfId="2682" priority="2422" operator="equal">
      <formula>"none"</formula>
    </cfRule>
    <cfRule type="cellIs" dxfId="2681" priority="2423" operator="equal">
      <formula>"N/A"</formula>
    </cfRule>
    <cfRule type="cellIs" dxfId="2680" priority="2424" operator="equal">
      <formula>"NR"</formula>
    </cfRule>
  </conditionalFormatting>
  <conditionalFormatting sqref="CZ27">
    <cfRule type="cellIs" dxfId="2679" priority="2419" operator="equal">
      <formula>"none"</formula>
    </cfRule>
    <cfRule type="cellIs" dxfId="2678" priority="2420" operator="equal">
      <formula>"N/A"</formula>
    </cfRule>
    <cfRule type="cellIs" dxfId="2677" priority="2421" operator="equal">
      <formula>"NR"</formula>
    </cfRule>
  </conditionalFormatting>
  <conditionalFormatting sqref="DA27">
    <cfRule type="cellIs" dxfId="2676" priority="2416" operator="equal">
      <formula>"none"</formula>
    </cfRule>
    <cfRule type="cellIs" dxfId="2675" priority="2417" operator="equal">
      <formula>"N/A"</formula>
    </cfRule>
    <cfRule type="cellIs" dxfId="2674" priority="2418" operator="equal">
      <formula>"NR"</formula>
    </cfRule>
  </conditionalFormatting>
  <conditionalFormatting sqref="DC27">
    <cfRule type="cellIs" dxfId="2673" priority="2413" operator="equal">
      <formula>"none"</formula>
    </cfRule>
    <cfRule type="cellIs" dxfId="2672" priority="2414" operator="equal">
      <formula>"N/A"</formula>
    </cfRule>
    <cfRule type="cellIs" dxfId="2671" priority="2415" operator="equal">
      <formula>"NR"</formula>
    </cfRule>
  </conditionalFormatting>
  <conditionalFormatting sqref="CY28 DB28">
    <cfRule type="cellIs" dxfId="2670" priority="2410" operator="equal">
      <formula>"none"</formula>
    </cfRule>
    <cfRule type="cellIs" dxfId="2669" priority="2411" operator="equal">
      <formula>"N/A"</formula>
    </cfRule>
    <cfRule type="cellIs" dxfId="2668" priority="2412" operator="equal">
      <formula>"NR"</formula>
    </cfRule>
  </conditionalFormatting>
  <conditionalFormatting sqref="CZ28">
    <cfRule type="cellIs" dxfId="2667" priority="2407" operator="equal">
      <formula>"none"</formula>
    </cfRule>
    <cfRule type="cellIs" dxfId="2666" priority="2408" operator="equal">
      <formula>"N/A"</formula>
    </cfRule>
    <cfRule type="cellIs" dxfId="2665" priority="2409" operator="equal">
      <formula>"NR"</formula>
    </cfRule>
  </conditionalFormatting>
  <conditionalFormatting sqref="DA28">
    <cfRule type="cellIs" dxfId="2664" priority="2404" operator="equal">
      <formula>"none"</formula>
    </cfRule>
    <cfRule type="cellIs" dxfId="2663" priority="2405" operator="equal">
      <formula>"N/A"</formula>
    </cfRule>
    <cfRule type="cellIs" dxfId="2662" priority="2406" operator="equal">
      <formula>"NR"</formula>
    </cfRule>
  </conditionalFormatting>
  <conditionalFormatting sqref="DC28">
    <cfRule type="cellIs" dxfId="2661" priority="2401" operator="equal">
      <formula>"none"</formula>
    </cfRule>
    <cfRule type="cellIs" dxfId="2660" priority="2402" operator="equal">
      <formula>"N/A"</formula>
    </cfRule>
    <cfRule type="cellIs" dxfId="2659" priority="2403" operator="equal">
      <formula>"NR"</formula>
    </cfRule>
  </conditionalFormatting>
  <conditionalFormatting sqref="CY29 DB29">
    <cfRule type="cellIs" dxfId="2658" priority="2398" operator="equal">
      <formula>"none"</formula>
    </cfRule>
    <cfRule type="cellIs" dxfId="2657" priority="2399" operator="equal">
      <formula>"N/A"</formula>
    </cfRule>
    <cfRule type="cellIs" dxfId="2656" priority="2400" operator="equal">
      <formula>"NR"</formula>
    </cfRule>
  </conditionalFormatting>
  <conditionalFormatting sqref="CZ29">
    <cfRule type="cellIs" dxfId="2655" priority="2395" operator="equal">
      <formula>"none"</formula>
    </cfRule>
    <cfRule type="cellIs" dxfId="2654" priority="2396" operator="equal">
      <formula>"N/A"</formula>
    </cfRule>
    <cfRule type="cellIs" dxfId="2653" priority="2397" operator="equal">
      <formula>"NR"</formula>
    </cfRule>
  </conditionalFormatting>
  <conditionalFormatting sqref="DA29">
    <cfRule type="cellIs" dxfId="2652" priority="2392" operator="equal">
      <formula>"none"</formula>
    </cfRule>
    <cfRule type="cellIs" dxfId="2651" priority="2393" operator="equal">
      <formula>"N/A"</formula>
    </cfRule>
    <cfRule type="cellIs" dxfId="2650" priority="2394" operator="equal">
      <formula>"NR"</formula>
    </cfRule>
  </conditionalFormatting>
  <conditionalFormatting sqref="DC29">
    <cfRule type="cellIs" dxfId="2649" priority="2389" operator="equal">
      <formula>"none"</formula>
    </cfRule>
    <cfRule type="cellIs" dxfId="2648" priority="2390" operator="equal">
      <formula>"N/A"</formula>
    </cfRule>
    <cfRule type="cellIs" dxfId="2647" priority="2391" operator="equal">
      <formula>"NR"</formula>
    </cfRule>
  </conditionalFormatting>
  <conditionalFormatting sqref="CY30 DB30">
    <cfRule type="cellIs" dxfId="2646" priority="2386" operator="equal">
      <formula>"none"</formula>
    </cfRule>
    <cfRule type="cellIs" dxfId="2645" priority="2387" operator="equal">
      <formula>"N/A"</formula>
    </cfRule>
    <cfRule type="cellIs" dxfId="2644" priority="2388" operator="equal">
      <formula>"NR"</formula>
    </cfRule>
  </conditionalFormatting>
  <conditionalFormatting sqref="CZ30">
    <cfRule type="cellIs" dxfId="2643" priority="2383" operator="equal">
      <formula>"none"</formula>
    </cfRule>
    <cfRule type="cellIs" dxfId="2642" priority="2384" operator="equal">
      <formula>"N/A"</formula>
    </cfRule>
    <cfRule type="cellIs" dxfId="2641" priority="2385" operator="equal">
      <formula>"NR"</formula>
    </cfRule>
  </conditionalFormatting>
  <conditionalFormatting sqref="DA30">
    <cfRule type="cellIs" dxfId="2640" priority="2380" operator="equal">
      <formula>"none"</formula>
    </cfRule>
    <cfRule type="cellIs" dxfId="2639" priority="2381" operator="equal">
      <formula>"N/A"</formula>
    </cfRule>
    <cfRule type="cellIs" dxfId="2638" priority="2382" operator="equal">
      <formula>"NR"</formula>
    </cfRule>
  </conditionalFormatting>
  <conditionalFormatting sqref="DC30">
    <cfRule type="cellIs" dxfId="2637" priority="2377" operator="equal">
      <formula>"none"</formula>
    </cfRule>
    <cfRule type="cellIs" dxfId="2636" priority="2378" operator="equal">
      <formula>"N/A"</formula>
    </cfRule>
    <cfRule type="cellIs" dxfId="2635" priority="2379" operator="equal">
      <formula>"NR"</formula>
    </cfRule>
  </conditionalFormatting>
  <conditionalFormatting sqref="CY31 DB31">
    <cfRule type="cellIs" dxfId="2634" priority="2374" operator="equal">
      <formula>"none"</formula>
    </cfRule>
    <cfRule type="cellIs" dxfId="2633" priority="2375" operator="equal">
      <formula>"N/A"</formula>
    </cfRule>
    <cfRule type="cellIs" dxfId="2632" priority="2376" operator="equal">
      <formula>"NR"</formula>
    </cfRule>
  </conditionalFormatting>
  <conditionalFormatting sqref="CZ31">
    <cfRule type="cellIs" dxfId="2631" priority="2371" operator="equal">
      <formula>"none"</formula>
    </cfRule>
    <cfRule type="cellIs" dxfId="2630" priority="2372" operator="equal">
      <formula>"N/A"</formula>
    </cfRule>
    <cfRule type="cellIs" dxfId="2629" priority="2373" operator="equal">
      <formula>"NR"</formula>
    </cfRule>
  </conditionalFormatting>
  <conditionalFormatting sqref="DA31">
    <cfRule type="cellIs" dxfId="2628" priority="2368" operator="equal">
      <formula>"none"</formula>
    </cfRule>
    <cfRule type="cellIs" dxfId="2627" priority="2369" operator="equal">
      <formula>"N/A"</formula>
    </cfRule>
    <cfRule type="cellIs" dxfId="2626" priority="2370" operator="equal">
      <formula>"NR"</formula>
    </cfRule>
  </conditionalFormatting>
  <conditionalFormatting sqref="DC31">
    <cfRule type="cellIs" dxfId="2625" priority="2365" operator="equal">
      <formula>"none"</formula>
    </cfRule>
    <cfRule type="cellIs" dxfId="2624" priority="2366" operator="equal">
      <formula>"N/A"</formula>
    </cfRule>
    <cfRule type="cellIs" dxfId="2623" priority="2367" operator="equal">
      <formula>"NR"</formula>
    </cfRule>
  </conditionalFormatting>
  <conditionalFormatting sqref="CY32 DB32">
    <cfRule type="cellIs" dxfId="2622" priority="2362" operator="equal">
      <formula>"none"</formula>
    </cfRule>
    <cfRule type="cellIs" dxfId="2621" priority="2363" operator="equal">
      <formula>"N/A"</formula>
    </cfRule>
    <cfRule type="cellIs" dxfId="2620" priority="2364" operator="equal">
      <formula>"NR"</formula>
    </cfRule>
  </conditionalFormatting>
  <conditionalFormatting sqref="CZ32">
    <cfRule type="cellIs" dxfId="2619" priority="2359" operator="equal">
      <formula>"none"</formula>
    </cfRule>
    <cfRule type="cellIs" dxfId="2618" priority="2360" operator="equal">
      <formula>"N/A"</formula>
    </cfRule>
    <cfRule type="cellIs" dxfId="2617" priority="2361" operator="equal">
      <formula>"NR"</formula>
    </cfRule>
  </conditionalFormatting>
  <conditionalFormatting sqref="DA32">
    <cfRule type="cellIs" dxfId="2616" priority="2356" operator="equal">
      <formula>"none"</formula>
    </cfRule>
    <cfRule type="cellIs" dxfId="2615" priority="2357" operator="equal">
      <formula>"N/A"</formula>
    </cfRule>
    <cfRule type="cellIs" dxfId="2614" priority="2358" operator="equal">
      <formula>"NR"</formula>
    </cfRule>
  </conditionalFormatting>
  <conditionalFormatting sqref="DC32">
    <cfRule type="cellIs" dxfId="2613" priority="2353" operator="equal">
      <formula>"none"</formula>
    </cfRule>
    <cfRule type="cellIs" dxfId="2612" priority="2354" operator="equal">
      <formula>"N/A"</formula>
    </cfRule>
    <cfRule type="cellIs" dxfId="2611" priority="2355" operator="equal">
      <formula>"NR"</formula>
    </cfRule>
  </conditionalFormatting>
  <conditionalFormatting sqref="CY33 DB33">
    <cfRule type="cellIs" dxfId="2610" priority="2350" operator="equal">
      <formula>"none"</formula>
    </cfRule>
    <cfRule type="cellIs" dxfId="2609" priority="2351" operator="equal">
      <formula>"N/A"</formula>
    </cfRule>
    <cfRule type="cellIs" dxfId="2608" priority="2352" operator="equal">
      <formula>"NR"</formula>
    </cfRule>
  </conditionalFormatting>
  <conditionalFormatting sqref="CZ33">
    <cfRule type="cellIs" dxfId="2607" priority="2347" operator="equal">
      <formula>"none"</formula>
    </cfRule>
    <cfRule type="cellIs" dxfId="2606" priority="2348" operator="equal">
      <formula>"N/A"</formula>
    </cfRule>
    <cfRule type="cellIs" dxfId="2605" priority="2349" operator="equal">
      <formula>"NR"</formula>
    </cfRule>
  </conditionalFormatting>
  <conditionalFormatting sqref="DA33">
    <cfRule type="cellIs" dxfId="2604" priority="2344" operator="equal">
      <formula>"none"</formula>
    </cfRule>
    <cfRule type="cellIs" dxfId="2603" priority="2345" operator="equal">
      <formula>"N/A"</formula>
    </cfRule>
    <cfRule type="cellIs" dxfId="2602" priority="2346" operator="equal">
      <formula>"NR"</formula>
    </cfRule>
  </conditionalFormatting>
  <conditionalFormatting sqref="DC33">
    <cfRule type="cellIs" dxfId="2601" priority="2341" operator="equal">
      <formula>"none"</formula>
    </cfRule>
    <cfRule type="cellIs" dxfId="2600" priority="2342" operator="equal">
      <formula>"N/A"</formula>
    </cfRule>
    <cfRule type="cellIs" dxfId="2599" priority="2343" operator="equal">
      <formula>"NR"</formula>
    </cfRule>
  </conditionalFormatting>
  <conditionalFormatting sqref="CY34 DB34">
    <cfRule type="cellIs" dxfId="2598" priority="2338" operator="equal">
      <formula>"none"</formula>
    </cfRule>
    <cfRule type="cellIs" dxfId="2597" priority="2339" operator="equal">
      <formula>"N/A"</formula>
    </cfRule>
    <cfRule type="cellIs" dxfId="2596" priority="2340" operator="equal">
      <formula>"NR"</formula>
    </cfRule>
  </conditionalFormatting>
  <conditionalFormatting sqref="CZ34">
    <cfRule type="cellIs" dxfId="2595" priority="2335" operator="equal">
      <formula>"none"</formula>
    </cfRule>
    <cfRule type="cellIs" dxfId="2594" priority="2336" operator="equal">
      <formula>"N/A"</formula>
    </cfRule>
    <cfRule type="cellIs" dxfId="2593" priority="2337" operator="equal">
      <formula>"NR"</formula>
    </cfRule>
  </conditionalFormatting>
  <conditionalFormatting sqref="DA34">
    <cfRule type="cellIs" dxfId="2592" priority="2332" operator="equal">
      <formula>"none"</formula>
    </cfRule>
    <cfRule type="cellIs" dxfId="2591" priority="2333" operator="equal">
      <formula>"N/A"</formula>
    </cfRule>
    <cfRule type="cellIs" dxfId="2590" priority="2334" operator="equal">
      <formula>"NR"</formula>
    </cfRule>
  </conditionalFormatting>
  <conditionalFormatting sqref="DC34">
    <cfRule type="cellIs" dxfId="2589" priority="2329" operator="equal">
      <formula>"none"</formula>
    </cfRule>
    <cfRule type="cellIs" dxfId="2588" priority="2330" operator="equal">
      <formula>"N/A"</formula>
    </cfRule>
    <cfRule type="cellIs" dxfId="2587" priority="2331" operator="equal">
      <formula>"NR"</formula>
    </cfRule>
  </conditionalFormatting>
  <conditionalFormatting sqref="DF5:DJ7 DF8:DP8 DF16:DG16 DF13 DH13:DK13 DJ9:DJ11 DL9:DP11 DJ14:DJ15 DP13 DJ16:DP16">
    <cfRule type="cellIs" dxfId="2586" priority="2326" operator="equal">
      <formula>"none"</formula>
    </cfRule>
    <cfRule type="cellIs" dxfId="2585" priority="2327" operator="equal">
      <formula>"N/A"</formula>
    </cfRule>
    <cfRule type="cellIs" dxfId="2584" priority="2328" operator="equal">
      <formula>"NR"</formula>
    </cfRule>
  </conditionalFormatting>
  <conditionalFormatting sqref="DD5:DE5">
    <cfRule type="cellIs" dxfId="2583" priority="2323" operator="equal">
      <formula>"none"</formula>
    </cfRule>
    <cfRule type="cellIs" dxfId="2582" priority="2324" operator="equal">
      <formula>"N/A"</formula>
    </cfRule>
    <cfRule type="cellIs" dxfId="2581" priority="2325" operator="equal">
      <formula>"NR"</formula>
    </cfRule>
  </conditionalFormatting>
  <conditionalFormatting sqref="DD6:DE6">
    <cfRule type="cellIs" dxfId="2580" priority="2320" operator="equal">
      <formula>"none"</formula>
    </cfRule>
    <cfRule type="cellIs" dxfId="2579" priority="2321" operator="equal">
      <formula>"N/A"</formula>
    </cfRule>
    <cfRule type="cellIs" dxfId="2578" priority="2322" operator="equal">
      <formula>"NR"</formula>
    </cfRule>
  </conditionalFormatting>
  <conditionalFormatting sqref="DD7:DE7">
    <cfRule type="cellIs" dxfId="2577" priority="2317" operator="equal">
      <formula>"none"</formula>
    </cfRule>
    <cfRule type="cellIs" dxfId="2576" priority="2318" operator="equal">
      <formula>"N/A"</formula>
    </cfRule>
    <cfRule type="cellIs" dxfId="2575" priority="2319" operator="equal">
      <formula>"NR"</formula>
    </cfRule>
  </conditionalFormatting>
  <conditionalFormatting sqref="DK5:DL5">
    <cfRule type="cellIs" dxfId="2574" priority="2314" operator="equal">
      <formula>"none"</formula>
    </cfRule>
    <cfRule type="cellIs" dxfId="2573" priority="2315" operator="equal">
      <formula>"N/A"</formula>
    </cfRule>
    <cfRule type="cellIs" dxfId="2572" priority="2316" operator="equal">
      <formula>"NR"</formula>
    </cfRule>
  </conditionalFormatting>
  <conditionalFormatting sqref="DK6:DL6">
    <cfRule type="cellIs" dxfId="2571" priority="2311" operator="equal">
      <formula>"none"</formula>
    </cfRule>
    <cfRule type="cellIs" dxfId="2570" priority="2312" operator="equal">
      <formula>"N/A"</formula>
    </cfRule>
    <cfRule type="cellIs" dxfId="2569" priority="2313" operator="equal">
      <formula>"NR"</formula>
    </cfRule>
  </conditionalFormatting>
  <conditionalFormatting sqref="DK7:DL7">
    <cfRule type="cellIs" dxfId="2568" priority="2308" operator="equal">
      <formula>"none"</formula>
    </cfRule>
    <cfRule type="cellIs" dxfId="2567" priority="2309" operator="equal">
      <formula>"N/A"</formula>
    </cfRule>
    <cfRule type="cellIs" dxfId="2566" priority="2310" operator="equal">
      <formula>"NR"</formula>
    </cfRule>
  </conditionalFormatting>
  <conditionalFormatting sqref="DM5">
    <cfRule type="cellIs" dxfId="2565" priority="2305" operator="equal">
      <formula>"none"</formula>
    </cfRule>
    <cfRule type="cellIs" dxfId="2564" priority="2306" operator="equal">
      <formula>"N/A"</formula>
    </cfRule>
    <cfRule type="cellIs" dxfId="2563" priority="2307" operator="equal">
      <formula>"NR"</formula>
    </cfRule>
  </conditionalFormatting>
  <conditionalFormatting sqref="DM6">
    <cfRule type="cellIs" dxfId="2562" priority="2302" operator="equal">
      <formula>"none"</formula>
    </cfRule>
    <cfRule type="cellIs" dxfId="2561" priority="2303" operator="equal">
      <formula>"N/A"</formula>
    </cfRule>
    <cfRule type="cellIs" dxfId="2560" priority="2304" operator="equal">
      <formula>"NR"</formula>
    </cfRule>
  </conditionalFormatting>
  <conditionalFormatting sqref="DM7">
    <cfRule type="cellIs" dxfId="2559" priority="2299" operator="equal">
      <formula>"none"</formula>
    </cfRule>
    <cfRule type="cellIs" dxfId="2558" priority="2300" operator="equal">
      <formula>"N/A"</formula>
    </cfRule>
    <cfRule type="cellIs" dxfId="2557" priority="2301" operator="equal">
      <formula>"NR"</formula>
    </cfRule>
  </conditionalFormatting>
  <conditionalFormatting sqref="DN5">
    <cfRule type="cellIs" dxfId="2556" priority="2296" operator="equal">
      <formula>"none"</formula>
    </cfRule>
    <cfRule type="cellIs" dxfId="2555" priority="2297" operator="equal">
      <formula>"N/A"</formula>
    </cfRule>
    <cfRule type="cellIs" dxfId="2554" priority="2298" operator="equal">
      <formula>"NR"</formula>
    </cfRule>
  </conditionalFormatting>
  <conditionalFormatting sqref="DN6">
    <cfRule type="cellIs" dxfId="2553" priority="2293" operator="equal">
      <formula>"none"</formula>
    </cfRule>
    <cfRule type="cellIs" dxfId="2552" priority="2294" operator="equal">
      <formula>"N/A"</formula>
    </cfRule>
    <cfRule type="cellIs" dxfId="2551" priority="2295" operator="equal">
      <formula>"NR"</formula>
    </cfRule>
  </conditionalFormatting>
  <conditionalFormatting sqref="DO5">
    <cfRule type="cellIs" dxfId="2550" priority="2290" operator="equal">
      <formula>"none"</formula>
    </cfRule>
    <cfRule type="cellIs" dxfId="2549" priority="2291" operator="equal">
      <formula>"N/A"</formula>
    </cfRule>
    <cfRule type="cellIs" dxfId="2548" priority="2292" operator="equal">
      <formula>"NR"</formula>
    </cfRule>
  </conditionalFormatting>
  <conditionalFormatting sqref="DO6">
    <cfRule type="cellIs" dxfId="2547" priority="2287" operator="equal">
      <formula>"none"</formula>
    </cfRule>
    <cfRule type="cellIs" dxfId="2546" priority="2288" operator="equal">
      <formula>"N/A"</formula>
    </cfRule>
    <cfRule type="cellIs" dxfId="2545" priority="2289" operator="equal">
      <formula>"NR"</formula>
    </cfRule>
  </conditionalFormatting>
  <conditionalFormatting sqref="DP5">
    <cfRule type="cellIs" dxfId="2544" priority="2284" operator="equal">
      <formula>"none"</formula>
    </cfRule>
    <cfRule type="cellIs" dxfId="2543" priority="2285" operator="equal">
      <formula>"N/A"</formula>
    </cfRule>
    <cfRule type="cellIs" dxfId="2542" priority="2286" operator="equal">
      <formula>"NR"</formula>
    </cfRule>
  </conditionalFormatting>
  <conditionalFormatting sqref="DP6">
    <cfRule type="cellIs" dxfId="2541" priority="2281" operator="equal">
      <formula>"none"</formula>
    </cfRule>
    <cfRule type="cellIs" dxfId="2540" priority="2282" operator="equal">
      <formula>"N/A"</formula>
    </cfRule>
    <cfRule type="cellIs" dxfId="2539" priority="2283" operator="equal">
      <formula>"NR"</formula>
    </cfRule>
  </conditionalFormatting>
  <conditionalFormatting sqref="DD8:DE8">
    <cfRule type="cellIs" dxfId="2538" priority="2278" operator="equal">
      <formula>"none"</formula>
    </cfRule>
    <cfRule type="cellIs" dxfId="2537" priority="2279" operator="equal">
      <formula>"N/A"</formula>
    </cfRule>
    <cfRule type="cellIs" dxfId="2536" priority="2280" operator="equal">
      <formula>"NR"</formula>
    </cfRule>
  </conditionalFormatting>
  <conditionalFormatting sqref="DN7">
    <cfRule type="cellIs" dxfId="2535" priority="2275" operator="equal">
      <formula>"none"</formula>
    </cfRule>
    <cfRule type="cellIs" dxfId="2534" priority="2276" operator="equal">
      <formula>"N/A"</formula>
    </cfRule>
    <cfRule type="cellIs" dxfId="2533" priority="2277" operator="equal">
      <formula>"NR"</formula>
    </cfRule>
  </conditionalFormatting>
  <conditionalFormatting sqref="DO7">
    <cfRule type="cellIs" dxfId="2532" priority="2272" operator="equal">
      <formula>"none"</formula>
    </cfRule>
    <cfRule type="cellIs" dxfId="2531" priority="2273" operator="equal">
      <formula>"N/A"</formula>
    </cfRule>
    <cfRule type="cellIs" dxfId="2530" priority="2274" operator="equal">
      <formula>"NR"</formula>
    </cfRule>
  </conditionalFormatting>
  <conditionalFormatting sqref="DP7">
    <cfRule type="cellIs" dxfId="2529" priority="2269" operator="equal">
      <formula>"none"</formula>
    </cfRule>
    <cfRule type="cellIs" dxfId="2528" priority="2270" operator="equal">
      <formula>"N/A"</formula>
    </cfRule>
    <cfRule type="cellIs" dxfId="2527" priority="2271" operator="equal">
      <formula>"NR"</formula>
    </cfRule>
  </conditionalFormatting>
  <conditionalFormatting sqref="DJ12:DP12">
    <cfRule type="cellIs" dxfId="2526" priority="2239" operator="equal">
      <formula>"none"</formula>
    </cfRule>
    <cfRule type="cellIs" dxfId="2525" priority="2240" operator="equal">
      <formula>"N/A"</formula>
    </cfRule>
    <cfRule type="cellIs" dxfId="2524" priority="2241" operator="equal">
      <formula>"NR"</formula>
    </cfRule>
  </conditionalFormatting>
  <conditionalFormatting sqref="DF9 DH9:DI9">
    <cfRule type="cellIs" dxfId="2523" priority="2266" operator="equal">
      <formula>"none"</formula>
    </cfRule>
    <cfRule type="cellIs" dxfId="2522" priority="2267" operator="equal">
      <formula>"N/A"</formula>
    </cfRule>
    <cfRule type="cellIs" dxfId="2521" priority="2268" operator="equal">
      <formula>"NR"</formula>
    </cfRule>
  </conditionalFormatting>
  <conditionalFormatting sqref="DD9:DE9">
    <cfRule type="cellIs" dxfId="2520" priority="2263" operator="equal">
      <formula>"none"</formula>
    </cfRule>
    <cfRule type="cellIs" dxfId="2519" priority="2264" operator="equal">
      <formula>"N/A"</formula>
    </cfRule>
    <cfRule type="cellIs" dxfId="2518" priority="2265" operator="equal">
      <formula>"NR"</formula>
    </cfRule>
  </conditionalFormatting>
  <conditionalFormatting sqref="DG9">
    <cfRule type="cellIs" dxfId="2517" priority="2260" operator="equal">
      <formula>"none"</formula>
    </cfRule>
    <cfRule type="cellIs" dxfId="2516" priority="2261" operator="equal">
      <formula>"N/A"</formula>
    </cfRule>
    <cfRule type="cellIs" dxfId="2515" priority="2262" operator="equal">
      <formula>"NR"</formula>
    </cfRule>
  </conditionalFormatting>
  <conditionalFormatting sqref="DF10 DH10:DI10">
    <cfRule type="cellIs" dxfId="2514" priority="2257" operator="equal">
      <formula>"none"</formula>
    </cfRule>
    <cfRule type="cellIs" dxfId="2513" priority="2258" operator="equal">
      <formula>"N/A"</formula>
    </cfRule>
    <cfRule type="cellIs" dxfId="2512" priority="2259" operator="equal">
      <formula>"NR"</formula>
    </cfRule>
  </conditionalFormatting>
  <conditionalFormatting sqref="DD10:DE10">
    <cfRule type="cellIs" dxfId="2511" priority="2254" operator="equal">
      <formula>"none"</formula>
    </cfRule>
    <cfRule type="cellIs" dxfId="2510" priority="2255" operator="equal">
      <formula>"N/A"</formula>
    </cfRule>
    <cfRule type="cellIs" dxfId="2509" priority="2256" operator="equal">
      <formula>"NR"</formula>
    </cfRule>
  </conditionalFormatting>
  <conditionalFormatting sqref="DG10">
    <cfRule type="cellIs" dxfId="2508" priority="2251" operator="equal">
      <formula>"none"</formula>
    </cfRule>
    <cfRule type="cellIs" dxfId="2507" priority="2252" operator="equal">
      <formula>"N/A"</formula>
    </cfRule>
    <cfRule type="cellIs" dxfId="2506" priority="2253" operator="equal">
      <formula>"NR"</formula>
    </cfRule>
  </conditionalFormatting>
  <conditionalFormatting sqref="DF11 DH11:DI11">
    <cfRule type="cellIs" dxfId="2505" priority="2248" operator="equal">
      <formula>"none"</formula>
    </cfRule>
    <cfRule type="cellIs" dxfId="2504" priority="2249" operator="equal">
      <formula>"N/A"</formula>
    </cfRule>
    <cfRule type="cellIs" dxfId="2503" priority="2250" operator="equal">
      <formula>"NR"</formula>
    </cfRule>
  </conditionalFormatting>
  <conditionalFormatting sqref="DD11:DE11">
    <cfRule type="cellIs" dxfId="2502" priority="2245" operator="equal">
      <formula>"none"</formula>
    </cfRule>
    <cfRule type="cellIs" dxfId="2501" priority="2246" operator="equal">
      <formula>"N/A"</formula>
    </cfRule>
    <cfRule type="cellIs" dxfId="2500" priority="2247" operator="equal">
      <formula>"NR"</formula>
    </cfRule>
  </conditionalFormatting>
  <conditionalFormatting sqref="DG11">
    <cfRule type="cellIs" dxfId="2499" priority="2242" operator="equal">
      <formula>"none"</formula>
    </cfRule>
    <cfRule type="cellIs" dxfId="2498" priority="2243" operator="equal">
      <formula>"N/A"</formula>
    </cfRule>
    <cfRule type="cellIs" dxfId="2497" priority="2244" operator="equal">
      <formula>"NR"</formula>
    </cfRule>
  </conditionalFormatting>
  <conditionalFormatting sqref="DF12 DH12:DI12">
    <cfRule type="cellIs" dxfId="2496" priority="2236" operator="equal">
      <formula>"none"</formula>
    </cfRule>
    <cfRule type="cellIs" dxfId="2495" priority="2237" operator="equal">
      <formula>"N/A"</formula>
    </cfRule>
    <cfRule type="cellIs" dxfId="2494" priority="2238" operator="equal">
      <formula>"NR"</formula>
    </cfRule>
  </conditionalFormatting>
  <conditionalFormatting sqref="DD12:DE12">
    <cfRule type="cellIs" dxfId="2493" priority="2233" operator="equal">
      <formula>"none"</formula>
    </cfRule>
    <cfRule type="cellIs" dxfId="2492" priority="2234" operator="equal">
      <formula>"N/A"</formula>
    </cfRule>
    <cfRule type="cellIs" dxfId="2491" priority="2235" operator="equal">
      <formula>"NR"</formula>
    </cfRule>
  </conditionalFormatting>
  <conditionalFormatting sqref="DG12">
    <cfRule type="cellIs" dxfId="2490" priority="2230" operator="equal">
      <formula>"none"</formula>
    </cfRule>
    <cfRule type="cellIs" dxfId="2489" priority="2231" operator="equal">
      <formula>"N/A"</formula>
    </cfRule>
    <cfRule type="cellIs" dxfId="2488" priority="2232" operator="equal">
      <formula>"NR"</formula>
    </cfRule>
  </conditionalFormatting>
  <conditionalFormatting sqref="DD13:DE13">
    <cfRule type="cellIs" dxfId="2487" priority="2227" operator="equal">
      <formula>"none"</formula>
    </cfRule>
    <cfRule type="cellIs" dxfId="2486" priority="2228" operator="equal">
      <formula>"N/A"</formula>
    </cfRule>
    <cfRule type="cellIs" dxfId="2485" priority="2229" operator="equal">
      <formula>"NR"</formula>
    </cfRule>
  </conditionalFormatting>
  <conditionalFormatting sqref="DG13">
    <cfRule type="cellIs" dxfId="2484" priority="2224" operator="equal">
      <formula>"none"</formula>
    </cfRule>
    <cfRule type="cellIs" dxfId="2483" priority="2225" operator="equal">
      <formula>"N/A"</formula>
    </cfRule>
    <cfRule type="cellIs" dxfId="2482" priority="2226" operator="equal">
      <formula>"NR"</formula>
    </cfRule>
  </conditionalFormatting>
  <conditionalFormatting sqref="DF14 DH14:DI14">
    <cfRule type="cellIs" dxfId="2481" priority="2221" operator="equal">
      <formula>"none"</formula>
    </cfRule>
    <cfRule type="cellIs" dxfId="2480" priority="2222" operator="equal">
      <formula>"N/A"</formula>
    </cfRule>
    <cfRule type="cellIs" dxfId="2479" priority="2223" operator="equal">
      <formula>"NR"</formula>
    </cfRule>
  </conditionalFormatting>
  <conditionalFormatting sqref="DD14:DE14">
    <cfRule type="cellIs" dxfId="2478" priority="2218" operator="equal">
      <formula>"none"</formula>
    </cfRule>
    <cfRule type="cellIs" dxfId="2477" priority="2219" operator="equal">
      <formula>"N/A"</formula>
    </cfRule>
    <cfRule type="cellIs" dxfId="2476" priority="2220" operator="equal">
      <formula>"NR"</formula>
    </cfRule>
  </conditionalFormatting>
  <conditionalFormatting sqref="DG14">
    <cfRule type="cellIs" dxfId="2475" priority="2215" operator="equal">
      <formula>"none"</formula>
    </cfRule>
    <cfRule type="cellIs" dxfId="2474" priority="2216" operator="equal">
      <formula>"N/A"</formula>
    </cfRule>
    <cfRule type="cellIs" dxfId="2473" priority="2217" operator="equal">
      <formula>"NR"</formula>
    </cfRule>
  </conditionalFormatting>
  <conditionalFormatting sqref="DF15 DH15:DI15">
    <cfRule type="cellIs" dxfId="2472" priority="2212" operator="equal">
      <formula>"none"</formula>
    </cfRule>
    <cfRule type="cellIs" dxfId="2471" priority="2213" operator="equal">
      <formula>"N/A"</formula>
    </cfRule>
    <cfRule type="cellIs" dxfId="2470" priority="2214" operator="equal">
      <formula>"NR"</formula>
    </cfRule>
  </conditionalFormatting>
  <conditionalFormatting sqref="DD15:DE15">
    <cfRule type="cellIs" dxfId="2469" priority="2209" operator="equal">
      <formula>"none"</formula>
    </cfRule>
    <cfRule type="cellIs" dxfId="2468" priority="2210" operator="equal">
      <formula>"N/A"</formula>
    </cfRule>
    <cfRule type="cellIs" dxfId="2467" priority="2211" operator="equal">
      <formula>"NR"</formula>
    </cfRule>
  </conditionalFormatting>
  <conditionalFormatting sqref="DG15">
    <cfRule type="cellIs" dxfId="2466" priority="2206" operator="equal">
      <formula>"none"</formula>
    </cfRule>
    <cfRule type="cellIs" dxfId="2465" priority="2207" operator="equal">
      <formula>"N/A"</formula>
    </cfRule>
    <cfRule type="cellIs" dxfId="2464" priority="2208" operator="equal">
      <formula>"NR"</formula>
    </cfRule>
  </conditionalFormatting>
  <conditionalFormatting sqref="DK11">
    <cfRule type="cellIs" dxfId="2463" priority="2203" operator="equal">
      <formula>"none"</formula>
    </cfRule>
    <cfRule type="cellIs" dxfId="2462" priority="2204" operator="equal">
      <formula>"N/A"</formula>
    </cfRule>
    <cfRule type="cellIs" dxfId="2461" priority="2205" operator="equal">
      <formula>"NR"</formula>
    </cfRule>
  </conditionalFormatting>
  <conditionalFormatting sqref="DK10">
    <cfRule type="cellIs" dxfId="2460" priority="2200" operator="equal">
      <formula>"none"</formula>
    </cfRule>
    <cfRule type="cellIs" dxfId="2459" priority="2201" operator="equal">
      <formula>"N/A"</formula>
    </cfRule>
    <cfRule type="cellIs" dxfId="2458" priority="2202" operator="equal">
      <formula>"NR"</formula>
    </cfRule>
  </conditionalFormatting>
  <conditionalFormatting sqref="DK9">
    <cfRule type="cellIs" dxfId="2457" priority="2197" operator="equal">
      <formula>"none"</formula>
    </cfRule>
    <cfRule type="cellIs" dxfId="2456" priority="2198" operator="equal">
      <formula>"N/A"</formula>
    </cfRule>
    <cfRule type="cellIs" dxfId="2455" priority="2199" operator="equal">
      <formula>"NR"</formula>
    </cfRule>
  </conditionalFormatting>
  <conditionalFormatting sqref="DK15">
    <cfRule type="cellIs" dxfId="2454" priority="2194" operator="equal">
      <formula>"none"</formula>
    </cfRule>
    <cfRule type="cellIs" dxfId="2453" priority="2195" operator="equal">
      <formula>"N/A"</formula>
    </cfRule>
    <cfRule type="cellIs" dxfId="2452" priority="2196" operator="equal">
      <formula>"NR"</formula>
    </cfRule>
  </conditionalFormatting>
  <conditionalFormatting sqref="DK14">
    <cfRule type="cellIs" dxfId="2451" priority="2191" operator="equal">
      <formula>"none"</formula>
    </cfRule>
    <cfRule type="cellIs" dxfId="2450" priority="2192" operator="equal">
      <formula>"N/A"</formula>
    </cfRule>
    <cfRule type="cellIs" dxfId="2449" priority="2193" operator="equal">
      <formula>"NR"</formula>
    </cfRule>
  </conditionalFormatting>
  <conditionalFormatting sqref="DL13:DO13">
    <cfRule type="cellIs" dxfId="2448" priority="2188" operator="equal">
      <formula>"none"</formula>
    </cfRule>
    <cfRule type="cellIs" dxfId="2447" priority="2189" operator="equal">
      <formula>"N/A"</formula>
    </cfRule>
    <cfRule type="cellIs" dxfId="2446" priority="2190" operator="equal">
      <formula>"NR"</formula>
    </cfRule>
  </conditionalFormatting>
  <conditionalFormatting sqref="DP14">
    <cfRule type="cellIs" dxfId="2445" priority="2185" operator="equal">
      <formula>"none"</formula>
    </cfRule>
    <cfRule type="cellIs" dxfId="2444" priority="2186" operator="equal">
      <formula>"N/A"</formula>
    </cfRule>
    <cfRule type="cellIs" dxfId="2443" priority="2187" operator="equal">
      <formula>"NR"</formula>
    </cfRule>
  </conditionalFormatting>
  <conditionalFormatting sqref="DL14:DO14">
    <cfRule type="cellIs" dxfId="2442" priority="2182" operator="equal">
      <formula>"none"</formula>
    </cfRule>
    <cfRule type="cellIs" dxfId="2441" priority="2183" operator="equal">
      <formula>"N/A"</formula>
    </cfRule>
    <cfRule type="cellIs" dxfId="2440" priority="2184" operator="equal">
      <formula>"NR"</formula>
    </cfRule>
  </conditionalFormatting>
  <conditionalFormatting sqref="DP15">
    <cfRule type="cellIs" dxfId="2439" priority="2179" operator="equal">
      <formula>"none"</formula>
    </cfRule>
    <cfRule type="cellIs" dxfId="2438" priority="2180" operator="equal">
      <formula>"N/A"</formula>
    </cfRule>
    <cfRule type="cellIs" dxfId="2437" priority="2181" operator="equal">
      <formula>"NR"</formula>
    </cfRule>
  </conditionalFormatting>
  <conditionalFormatting sqref="DL15:DO15">
    <cfRule type="cellIs" dxfId="2436" priority="2176" operator="equal">
      <formula>"none"</formula>
    </cfRule>
    <cfRule type="cellIs" dxfId="2435" priority="2177" operator="equal">
      <formula>"N/A"</formula>
    </cfRule>
    <cfRule type="cellIs" dxfId="2434" priority="2178" operator="equal">
      <formula>"NR"</formula>
    </cfRule>
  </conditionalFormatting>
  <conditionalFormatting sqref="DD16:DE16">
    <cfRule type="cellIs" dxfId="2433" priority="2173" operator="equal">
      <formula>"none"</formula>
    </cfRule>
    <cfRule type="cellIs" dxfId="2432" priority="2174" operator="equal">
      <formula>"N/A"</formula>
    </cfRule>
    <cfRule type="cellIs" dxfId="2431" priority="2175" operator="equal">
      <formula>"NR"</formula>
    </cfRule>
  </conditionalFormatting>
  <conditionalFormatting sqref="DH16:DI16">
    <cfRule type="cellIs" dxfId="2430" priority="2170" operator="equal">
      <formula>"none"</formula>
    </cfRule>
    <cfRule type="cellIs" dxfId="2429" priority="2171" operator="equal">
      <formula>"N/A"</formula>
    </cfRule>
    <cfRule type="cellIs" dxfId="2428" priority="2172" operator="equal">
      <formula>"NR"</formula>
    </cfRule>
  </conditionalFormatting>
  <conditionalFormatting sqref="DF17:DG17 DJ17:DP17">
    <cfRule type="cellIs" dxfId="2427" priority="2167" operator="equal">
      <formula>"none"</formula>
    </cfRule>
    <cfRule type="cellIs" dxfId="2426" priority="2168" operator="equal">
      <formula>"N/A"</formula>
    </cfRule>
    <cfRule type="cellIs" dxfId="2425" priority="2169" operator="equal">
      <formula>"NR"</formula>
    </cfRule>
  </conditionalFormatting>
  <conditionalFormatting sqref="DD17:DE17">
    <cfRule type="cellIs" dxfId="2424" priority="2164" operator="equal">
      <formula>"none"</formula>
    </cfRule>
    <cfRule type="cellIs" dxfId="2423" priority="2165" operator="equal">
      <formula>"N/A"</formula>
    </cfRule>
    <cfRule type="cellIs" dxfId="2422" priority="2166" operator="equal">
      <formula>"NR"</formula>
    </cfRule>
  </conditionalFormatting>
  <conditionalFormatting sqref="DH17:DI17">
    <cfRule type="cellIs" dxfId="2421" priority="2161" operator="equal">
      <formula>"none"</formula>
    </cfRule>
    <cfRule type="cellIs" dxfId="2420" priority="2162" operator="equal">
      <formula>"N/A"</formula>
    </cfRule>
    <cfRule type="cellIs" dxfId="2419" priority="2163" operator="equal">
      <formula>"NR"</formula>
    </cfRule>
  </conditionalFormatting>
  <conditionalFormatting sqref="DF18:DG18 DJ18:DP18">
    <cfRule type="cellIs" dxfId="2418" priority="2158" operator="equal">
      <formula>"none"</formula>
    </cfRule>
    <cfRule type="cellIs" dxfId="2417" priority="2159" operator="equal">
      <formula>"N/A"</formula>
    </cfRule>
    <cfRule type="cellIs" dxfId="2416" priority="2160" operator="equal">
      <formula>"NR"</formula>
    </cfRule>
  </conditionalFormatting>
  <conditionalFormatting sqref="DD18:DE18">
    <cfRule type="cellIs" dxfId="2415" priority="2155" operator="equal">
      <formula>"none"</formula>
    </cfRule>
    <cfRule type="cellIs" dxfId="2414" priority="2156" operator="equal">
      <formula>"N/A"</formula>
    </cfRule>
    <cfRule type="cellIs" dxfId="2413" priority="2157" operator="equal">
      <formula>"NR"</formula>
    </cfRule>
  </conditionalFormatting>
  <conditionalFormatting sqref="DH18:DI18">
    <cfRule type="cellIs" dxfId="2412" priority="2152" operator="equal">
      <formula>"none"</formula>
    </cfRule>
    <cfRule type="cellIs" dxfId="2411" priority="2153" operator="equal">
      <formula>"N/A"</formula>
    </cfRule>
    <cfRule type="cellIs" dxfId="2410" priority="2154" operator="equal">
      <formula>"NR"</formula>
    </cfRule>
  </conditionalFormatting>
  <conditionalFormatting sqref="DF19:DG19 DJ19:DP19">
    <cfRule type="cellIs" dxfId="2409" priority="2149" operator="equal">
      <formula>"none"</formula>
    </cfRule>
    <cfRule type="cellIs" dxfId="2408" priority="2150" operator="equal">
      <formula>"N/A"</formula>
    </cfRule>
    <cfRule type="cellIs" dxfId="2407" priority="2151" operator="equal">
      <formula>"NR"</formula>
    </cfRule>
  </conditionalFormatting>
  <conditionalFormatting sqref="DD19:DE19">
    <cfRule type="cellIs" dxfId="2406" priority="2146" operator="equal">
      <formula>"none"</formula>
    </cfRule>
    <cfRule type="cellIs" dxfId="2405" priority="2147" operator="equal">
      <formula>"N/A"</formula>
    </cfRule>
    <cfRule type="cellIs" dxfId="2404" priority="2148" operator="equal">
      <formula>"NR"</formula>
    </cfRule>
  </conditionalFormatting>
  <conditionalFormatting sqref="DH19:DI19">
    <cfRule type="cellIs" dxfId="2403" priority="2143" operator="equal">
      <formula>"none"</formula>
    </cfRule>
    <cfRule type="cellIs" dxfId="2402" priority="2144" operator="equal">
      <formula>"N/A"</formula>
    </cfRule>
    <cfRule type="cellIs" dxfId="2401" priority="2145" operator="equal">
      <formula>"NR"</formula>
    </cfRule>
  </conditionalFormatting>
  <conditionalFormatting sqref="DF20:DG20 DJ20:DP20">
    <cfRule type="cellIs" dxfId="2400" priority="2140" operator="equal">
      <formula>"none"</formula>
    </cfRule>
    <cfRule type="cellIs" dxfId="2399" priority="2141" operator="equal">
      <formula>"N/A"</formula>
    </cfRule>
    <cfRule type="cellIs" dxfId="2398" priority="2142" operator="equal">
      <formula>"NR"</formula>
    </cfRule>
  </conditionalFormatting>
  <conditionalFormatting sqref="DD20:DE20">
    <cfRule type="cellIs" dxfId="2397" priority="2137" operator="equal">
      <formula>"none"</formula>
    </cfRule>
    <cfRule type="cellIs" dxfId="2396" priority="2138" operator="equal">
      <formula>"N/A"</formula>
    </cfRule>
    <cfRule type="cellIs" dxfId="2395" priority="2139" operator="equal">
      <formula>"NR"</formula>
    </cfRule>
  </conditionalFormatting>
  <conditionalFormatting sqref="DH20:DI20">
    <cfRule type="cellIs" dxfId="2394" priority="2134" operator="equal">
      <formula>"none"</formula>
    </cfRule>
    <cfRule type="cellIs" dxfId="2393" priority="2135" operator="equal">
      <formula>"N/A"</formula>
    </cfRule>
    <cfRule type="cellIs" dxfId="2392" priority="2136" operator="equal">
      <formula>"NR"</formula>
    </cfRule>
  </conditionalFormatting>
  <conditionalFormatting sqref="DF21:DG21 DJ21:DP21">
    <cfRule type="cellIs" dxfId="2391" priority="2131" operator="equal">
      <formula>"none"</formula>
    </cfRule>
    <cfRule type="cellIs" dxfId="2390" priority="2132" operator="equal">
      <formula>"N/A"</formula>
    </cfRule>
    <cfRule type="cellIs" dxfId="2389" priority="2133" operator="equal">
      <formula>"NR"</formula>
    </cfRule>
  </conditionalFormatting>
  <conditionalFormatting sqref="DD21:DE21">
    <cfRule type="cellIs" dxfId="2388" priority="2128" operator="equal">
      <formula>"none"</formula>
    </cfRule>
    <cfRule type="cellIs" dxfId="2387" priority="2129" operator="equal">
      <formula>"N/A"</formula>
    </cfRule>
    <cfRule type="cellIs" dxfId="2386" priority="2130" operator="equal">
      <formula>"NR"</formula>
    </cfRule>
  </conditionalFormatting>
  <conditionalFormatting sqref="DH21:DI21">
    <cfRule type="cellIs" dxfId="2385" priority="2125" operator="equal">
      <formula>"none"</formula>
    </cfRule>
    <cfRule type="cellIs" dxfId="2384" priority="2126" operator="equal">
      <formula>"N/A"</formula>
    </cfRule>
    <cfRule type="cellIs" dxfId="2383" priority="2127" operator="equal">
      <formula>"NR"</formula>
    </cfRule>
  </conditionalFormatting>
  <conditionalFormatting sqref="DF22:DG22 DJ22:DP22">
    <cfRule type="cellIs" dxfId="2382" priority="2122" operator="equal">
      <formula>"none"</formula>
    </cfRule>
    <cfRule type="cellIs" dxfId="2381" priority="2123" operator="equal">
      <formula>"N/A"</formula>
    </cfRule>
    <cfRule type="cellIs" dxfId="2380" priority="2124" operator="equal">
      <formula>"NR"</formula>
    </cfRule>
  </conditionalFormatting>
  <conditionalFormatting sqref="DD22:DE22">
    <cfRule type="cellIs" dxfId="2379" priority="2119" operator="equal">
      <formula>"none"</formula>
    </cfRule>
    <cfRule type="cellIs" dxfId="2378" priority="2120" operator="equal">
      <formula>"N/A"</formula>
    </cfRule>
    <cfRule type="cellIs" dxfId="2377" priority="2121" operator="equal">
      <formula>"NR"</formula>
    </cfRule>
  </conditionalFormatting>
  <conditionalFormatting sqref="DH22:DI22">
    <cfRule type="cellIs" dxfId="2376" priority="2116" operator="equal">
      <formula>"none"</formula>
    </cfRule>
    <cfRule type="cellIs" dxfId="2375" priority="2117" operator="equal">
      <formula>"N/A"</formula>
    </cfRule>
    <cfRule type="cellIs" dxfId="2374" priority="2118" operator="equal">
      <formula>"NR"</formula>
    </cfRule>
  </conditionalFormatting>
  <conditionalFormatting sqref="DF23:DG23 DJ23:DP23">
    <cfRule type="cellIs" dxfId="2373" priority="2113" operator="equal">
      <formula>"none"</formula>
    </cfRule>
    <cfRule type="cellIs" dxfId="2372" priority="2114" operator="equal">
      <formula>"N/A"</formula>
    </cfRule>
    <cfRule type="cellIs" dxfId="2371" priority="2115" operator="equal">
      <formula>"NR"</formula>
    </cfRule>
  </conditionalFormatting>
  <conditionalFormatting sqref="DD23:DE23">
    <cfRule type="cellIs" dxfId="2370" priority="2110" operator="equal">
      <formula>"none"</formula>
    </cfRule>
    <cfRule type="cellIs" dxfId="2369" priority="2111" operator="equal">
      <formula>"N/A"</formula>
    </cfRule>
    <cfRule type="cellIs" dxfId="2368" priority="2112" operator="equal">
      <formula>"NR"</formula>
    </cfRule>
  </conditionalFormatting>
  <conditionalFormatting sqref="DH23:DI23">
    <cfRule type="cellIs" dxfId="2367" priority="2107" operator="equal">
      <formula>"none"</formula>
    </cfRule>
    <cfRule type="cellIs" dxfId="2366" priority="2108" operator="equal">
      <formula>"N/A"</formula>
    </cfRule>
    <cfRule type="cellIs" dxfId="2365" priority="2109" operator="equal">
      <formula>"NR"</formula>
    </cfRule>
  </conditionalFormatting>
  <conditionalFormatting sqref="DF24:DG24 DJ24:DP24">
    <cfRule type="cellIs" dxfId="2364" priority="2104" operator="equal">
      <formula>"none"</formula>
    </cfRule>
    <cfRule type="cellIs" dxfId="2363" priority="2105" operator="equal">
      <formula>"N/A"</formula>
    </cfRule>
    <cfRule type="cellIs" dxfId="2362" priority="2106" operator="equal">
      <formula>"NR"</formula>
    </cfRule>
  </conditionalFormatting>
  <conditionalFormatting sqref="DD24:DE24">
    <cfRule type="cellIs" dxfId="2361" priority="2101" operator="equal">
      <formula>"none"</formula>
    </cfRule>
    <cfRule type="cellIs" dxfId="2360" priority="2102" operator="equal">
      <formula>"N/A"</formula>
    </cfRule>
    <cfRule type="cellIs" dxfId="2359" priority="2103" operator="equal">
      <formula>"NR"</formula>
    </cfRule>
  </conditionalFormatting>
  <conditionalFormatting sqref="DH24:DI24">
    <cfRule type="cellIs" dxfId="2358" priority="2098" operator="equal">
      <formula>"none"</formula>
    </cfRule>
    <cfRule type="cellIs" dxfId="2357" priority="2099" operator="equal">
      <formula>"N/A"</formula>
    </cfRule>
    <cfRule type="cellIs" dxfId="2356" priority="2100" operator="equal">
      <formula>"NR"</formula>
    </cfRule>
  </conditionalFormatting>
  <conditionalFormatting sqref="DF25:DG25 DJ25:DP25">
    <cfRule type="cellIs" dxfId="2355" priority="2095" operator="equal">
      <formula>"none"</formula>
    </cfRule>
    <cfRule type="cellIs" dxfId="2354" priority="2096" operator="equal">
      <formula>"N/A"</formula>
    </cfRule>
    <cfRule type="cellIs" dxfId="2353" priority="2097" operator="equal">
      <formula>"NR"</formula>
    </cfRule>
  </conditionalFormatting>
  <conditionalFormatting sqref="DD25:DE25">
    <cfRule type="cellIs" dxfId="2352" priority="2092" operator="equal">
      <formula>"none"</formula>
    </cfRule>
    <cfRule type="cellIs" dxfId="2351" priority="2093" operator="equal">
      <formula>"N/A"</formula>
    </cfRule>
    <cfRule type="cellIs" dxfId="2350" priority="2094" operator="equal">
      <formula>"NR"</formula>
    </cfRule>
  </conditionalFormatting>
  <conditionalFormatting sqref="DH25:DI25">
    <cfRule type="cellIs" dxfId="2349" priority="2089" operator="equal">
      <formula>"none"</formula>
    </cfRule>
    <cfRule type="cellIs" dxfId="2348" priority="2090" operator="equal">
      <formula>"N/A"</formula>
    </cfRule>
    <cfRule type="cellIs" dxfId="2347" priority="2091" operator="equal">
      <formula>"NR"</formula>
    </cfRule>
  </conditionalFormatting>
  <conditionalFormatting sqref="DF26:DG26 DJ26:DP26">
    <cfRule type="cellIs" dxfId="2346" priority="2086" operator="equal">
      <formula>"none"</formula>
    </cfRule>
    <cfRule type="cellIs" dxfId="2345" priority="2087" operator="equal">
      <formula>"N/A"</formula>
    </cfRule>
    <cfRule type="cellIs" dxfId="2344" priority="2088" operator="equal">
      <formula>"NR"</formula>
    </cfRule>
  </conditionalFormatting>
  <conditionalFormatting sqref="DD26:DE26">
    <cfRule type="cellIs" dxfId="2343" priority="2083" operator="equal">
      <formula>"none"</formula>
    </cfRule>
    <cfRule type="cellIs" dxfId="2342" priority="2084" operator="equal">
      <formula>"N/A"</formula>
    </cfRule>
    <cfRule type="cellIs" dxfId="2341" priority="2085" operator="equal">
      <formula>"NR"</formula>
    </cfRule>
  </conditionalFormatting>
  <conditionalFormatting sqref="DH26:DI26">
    <cfRule type="cellIs" dxfId="2340" priority="2080" operator="equal">
      <formula>"none"</formula>
    </cfRule>
    <cfRule type="cellIs" dxfId="2339" priority="2081" operator="equal">
      <formula>"N/A"</formula>
    </cfRule>
    <cfRule type="cellIs" dxfId="2338" priority="2082" operator="equal">
      <formula>"NR"</formula>
    </cfRule>
  </conditionalFormatting>
  <conditionalFormatting sqref="DF27:DG27 DJ27:DP27">
    <cfRule type="cellIs" dxfId="2337" priority="2077" operator="equal">
      <formula>"none"</formula>
    </cfRule>
    <cfRule type="cellIs" dxfId="2336" priority="2078" operator="equal">
      <formula>"N/A"</formula>
    </cfRule>
    <cfRule type="cellIs" dxfId="2335" priority="2079" operator="equal">
      <formula>"NR"</formula>
    </cfRule>
  </conditionalFormatting>
  <conditionalFormatting sqref="DD27:DE27">
    <cfRule type="cellIs" dxfId="2334" priority="2074" operator="equal">
      <formula>"none"</formula>
    </cfRule>
    <cfRule type="cellIs" dxfId="2333" priority="2075" operator="equal">
      <formula>"N/A"</formula>
    </cfRule>
    <cfRule type="cellIs" dxfId="2332" priority="2076" operator="equal">
      <formula>"NR"</formula>
    </cfRule>
  </conditionalFormatting>
  <conditionalFormatting sqref="DH27:DI27">
    <cfRule type="cellIs" dxfId="2331" priority="2071" operator="equal">
      <formula>"none"</formula>
    </cfRule>
    <cfRule type="cellIs" dxfId="2330" priority="2072" operator="equal">
      <formula>"N/A"</formula>
    </cfRule>
    <cfRule type="cellIs" dxfId="2329" priority="2073" operator="equal">
      <formula>"NR"</formula>
    </cfRule>
  </conditionalFormatting>
  <conditionalFormatting sqref="DF28:DG28 DJ28:DP28">
    <cfRule type="cellIs" dxfId="2328" priority="2068" operator="equal">
      <formula>"none"</formula>
    </cfRule>
    <cfRule type="cellIs" dxfId="2327" priority="2069" operator="equal">
      <formula>"N/A"</formula>
    </cfRule>
    <cfRule type="cellIs" dxfId="2326" priority="2070" operator="equal">
      <formula>"NR"</formula>
    </cfRule>
  </conditionalFormatting>
  <conditionalFormatting sqref="DD28:DE28">
    <cfRule type="cellIs" dxfId="2325" priority="2065" operator="equal">
      <formula>"none"</formula>
    </cfRule>
    <cfRule type="cellIs" dxfId="2324" priority="2066" operator="equal">
      <formula>"N/A"</formula>
    </cfRule>
    <cfRule type="cellIs" dxfId="2323" priority="2067" operator="equal">
      <formula>"NR"</formula>
    </cfRule>
  </conditionalFormatting>
  <conditionalFormatting sqref="DH28:DI28">
    <cfRule type="cellIs" dxfId="2322" priority="2062" operator="equal">
      <formula>"none"</formula>
    </cfRule>
    <cfRule type="cellIs" dxfId="2321" priority="2063" operator="equal">
      <formula>"N/A"</formula>
    </cfRule>
    <cfRule type="cellIs" dxfId="2320" priority="2064" operator="equal">
      <formula>"NR"</formula>
    </cfRule>
  </conditionalFormatting>
  <conditionalFormatting sqref="DF29:DG29 DJ29:DP29">
    <cfRule type="cellIs" dxfId="2319" priority="2059" operator="equal">
      <formula>"none"</formula>
    </cfRule>
    <cfRule type="cellIs" dxfId="2318" priority="2060" operator="equal">
      <formula>"N/A"</formula>
    </cfRule>
    <cfRule type="cellIs" dxfId="2317" priority="2061" operator="equal">
      <formula>"NR"</formula>
    </cfRule>
  </conditionalFormatting>
  <conditionalFormatting sqref="DD29:DE29">
    <cfRule type="cellIs" dxfId="2316" priority="2056" operator="equal">
      <formula>"none"</formula>
    </cfRule>
    <cfRule type="cellIs" dxfId="2315" priority="2057" operator="equal">
      <formula>"N/A"</formula>
    </cfRule>
    <cfRule type="cellIs" dxfId="2314" priority="2058" operator="equal">
      <formula>"NR"</formula>
    </cfRule>
  </conditionalFormatting>
  <conditionalFormatting sqref="DH29:DI29">
    <cfRule type="cellIs" dxfId="2313" priority="2053" operator="equal">
      <formula>"none"</formula>
    </cfRule>
    <cfRule type="cellIs" dxfId="2312" priority="2054" operator="equal">
      <formula>"N/A"</formula>
    </cfRule>
    <cfRule type="cellIs" dxfId="2311" priority="2055" operator="equal">
      <formula>"NR"</formula>
    </cfRule>
  </conditionalFormatting>
  <conditionalFormatting sqref="DF30:DG30 DJ30:DP30">
    <cfRule type="cellIs" dxfId="2310" priority="2050" operator="equal">
      <formula>"none"</formula>
    </cfRule>
    <cfRule type="cellIs" dxfId="2309" priority="2051" operator="equal">
      <formula>"N/A"</formula>
    </cfRule>
    <cfRule type="cellIs" dxfId="2308" priority="2052" operator="equal">
      <formula>"NR"</formula>
    </cfRule>
  </conditionalFormatting>
  <conditionalFormatting sqref="DD30:DE30">
    <cfRule type="cellIs" dxfId="2307" priority="2047" operator="equal">
      <formula>"none"</formula>
    </cfRule>
    <cfRule type="cellIs" dxfId="2306" priority="2048" operator="equal">
      <formula>"N/A"</formula>
    </cfRule>
    <cfRule type="cellIs" dxfId="2305" priority="2049" operator="equal">
      <formula>"NR"</formula>
    </cfRule>
  </conditionalFormatting>
  <conditionalFormatting sqref="DH30:DI30">
    <cfRule type="cellIs" dxfId="2304" priority="2044" operator="equal">
      <formula>"none"</formula>
    </cfRule>
    <cfRule type="cellIs" dxfId="2303" priority="2045" operator="equal">
      <formula>"N/A"</formula>
    </cfRule>
    <cfRule type="cellIs" dxfId="2302" priority="2046" operator="equal">
      <formula>"NR"</formula>
    </cfRule>
  </conditionalFormatting>
  <conditionalFormatting sqref="DF31:DG31 DJ31:DP31">
    <cfRule type="cellIs" dxfId="2301" priority="2041" operator="equal">
      <formula>"none"</formula>
    </cfRule>
    <cfRule type="cellIs" dxfId="2300" priority="2042" operator="equal">
      <formula>"N/A"</formula>
    </cfRule>
    <cfRule type="cellIs" dxfId="2299" priority="2043" operator="equal">
      <formula>"NR"</formula>
    </cfRule>
  </conditionalFormatting>
  <conditionalFormatting sqref="DD31:DE31">
    <cfRule type="cellIs" dxfId="2298" priority="2038" operator="equal">
      <formula>"none"</formula>
    </cfRule>
    <cfRule type="cellIs" dxfId="2297" priority="2039" operator="equal">
      <formula>"N/A"</formula>
    </cfRule>
    <cfRule type="cellIs" dxfId="2296" priority="2040" operator="equal">
      <formula>"NR"</formula>
    </cfRule>
  </conditionalFormatting>
  <conditionalFormatting sqref="DH31:DI31">
    <cfRule type="cellIs" dxfId="2295" priority="2035" operator="equal">
      <formula>"none"</formula>
    </cfRule>
    <cfRule type="cellIs" dxfId="2294" priority="2036" operator="equal">
      <formula>"N/A"</formula>
    </cfRule>
    <cfRule type="cellIs" dxfId="2293" priority="2037" operator="equal">
      <formula>"NR"</formula>
    </cfRule>
  </conditionalFormatting>
  <conditionalFormatting sqref="DF32:DG32 DJ32:DP32">
    <cfRule type="cellIs" dxfId="2292" priority="2032" operator="equal">
      <formula>"none"</formula>
    </cfRule>
    <cfRule type="cellIs" dxfId="2291" priority="2033" operator="equal">
      <formula>"N/A"</formula>
    </cfRule>
    <cfRule type="cellIs" dxfId="2290" priority="2034" operator="equal">
      <formula>"NR"</formula>
    </cfRule>
  </conditionalFormatting>
  <conditionalFormatting sqref="DD32:DE32">
    <cfRule type="cellIs" dxfId="2289" priority="2029" operator="equal">
      <formula>"none"</formula>
    </cfRule>
    <cfRule type="cellIs" dxfId="2288" priority="2030" operator="equal">
      <formula>"N/A"</formula>
    </cfRule>
    <cfRule type="cellIs" dxfId="2287" priority="2031" operator="equal">
      <formula>"NR"</formula>
    </cfRule>
  </conditionalFormatting>
  <conditionalFormatting sqref="DH32:DI32">
    <cfRule type="cellIs" dxfId="2286" priority="2026" operator="equal">
      <formula>"none"</formula>
    </cfRule>
    <cfRule type="cellIs" dxfId="2285" priority="2027" operator="equal">
      <formula>"N/A"</formula>
    </cfRule>
    <cfRule type="cellIs" dxfId="2284" priority="2028" operator="equal">
      <formula>"NR"</formula>
    </cfRule>
  </conditionalFormatting>
  <conditionalFormatting sqref="DF33:DG33 DJ33:DP33">
    <cfRule type="cellIs" dxfId="2283" priority="2023" operator="equal">
      <formula>"none"</formula>
    </cfRule>
    <cfRule type="cellIs" dxfId="2282" priority="2024" operator="equal">
      <formula>"N/A"</formula>
    </cfRule>
    <cfRule type="cellIs" dxfId="2281" priority="2025" operator="equal">
      <formula>"NR"</formula>
    </cfRule>
  </conditionalFormatting>
  <conditionalFormatting sqref="DD33:DE33">
    <cfRule type="cellIs" dxfId="2280" priority="2020" operator="equal">
      <formula>"none"</formula>
    </cfRule>
    <cfRule type="cellIs" dxfId="2279" priority="2021" operator="equal">
      <formula>"N/A"</formula>
    </cfRule>
    <cfRule type="cellIs" dxfId="2278" priority="2022" operator="equal">
      <formula>"NR"</formula>
    </cfRule>
  </conditionalFormatting>
  <conditionalFormatting sqref="DH33:DI33">
    <cfRule type="cellIs" dxfId="2277" priority="2017" operator="equal">
      <formula>"none"</formula>
    </cfRule>
    <cfRule type="cellIs" dxfId="2276" priority="2018" operator="equal">
      <formula>"N/A"</formula>
    </cfRule>
    <cfRule type="cellIs" dxfId="2275" priority="2019" operator="equal">
      <formula>"NR"</formula>
    </cfRule>
  </conditionalFormatting>
  <conditionalFormatting sqref="DF34:DG34 DJ34:DP34">
    <cfRule type="cellIs" dxfId="2274" priority="2014" operator="equal">
      <formula>"none"</formula>
    </cfRule>
    <cfRule type="cellIs" dxfId="2273" priority="2015" operator="equal">
      <formula>"N/A"</formula>
    </cfRule>
    <cfRule type="cellIs" dxfId="2272" priority="2016" operator="equal">
      <formula>"NR"</formula>
    </cfRule>
  </conditionalFormatting>
  <conditionalFormatting sqref="DD34:DE34">
    <cfRule type="cellIs" dxfId="2271" priority="2011" operator="equal">
      <formula>"none"</formula>
    </cfRule>
    <cfRule type="cellIs" dxfId="2270" priority="2012" operator="equal">
      <formula>"N/A"</formula>
    </cfRule>
    <cfRule type="cellIs" dxfId="2269" priority="2013" operator="equal">
      <formula>"NR"</formula>
    </cfRule>
  </conditionalFormatting>
  <conditionalFormatting sqref="DH34:DI34">
    <cfRule type="cellIs" dxfId="2268" priority="2008" operator="equal">
      <formula>"none"</formula>
    </cfRule>
    <cfRule type="cellIs" dxfId="2267" priority="2009" operator="equal">
      <formula>"N/A"</formula>
    </cfRule>
    <cfRule type="cellIs" dxfId="2266" priority="2010" operator="equal">
      <formula>"NR"</formula>
    </cfRule>
  </conditionalFormatting>
  <conditionalFormatting sqref="DQ5:DR7 DQ8:DV11 DQ13:DQ16 DV13:DV16">
    <cfRule type="cellIs" dxfId="2265" priority="2005" operator="equal">
      <formula>"none"</formula>
    </cfRule>
    <cfRule type="cellIs" dxfId="2264" priority="2006" operator="equal">
      <formula>"N/A"</formula>
    </cfRule>
    <cfRule type="cellIs" dxfId="2263" priority="2007" operator="equal">
      <formula>"NR"</formula>
    </cfRule>
  </conditionalFormatting>
  <conditionalFormatting sqref="DS5">
    <cfRule type="cellIs" dxfId="2262" priority="2002" operator="equal">
      <formula>"none"</formula>
    </cfRule>
    <cfRule type="cellIs" dxfId="2261" priority="2003" operator="equal">
      <formula>"N/A"</formula>
    </cfRule>
    <cfRule type="cellIs" dxfId="2260" priority="2004" operator="equal">
      <formula>"NR"</formula>
    </cfRule>
  </conditionalFormatting>
  <conditionalFormatting sqref="DS6">
    <cfRule type="cellIs" dxfId="2259" priority="1999" operator="equal">
      <formula>"none"</formula>
    </cfRule>
    <cfRule type="cellIs" dxfId="2258" priority="2000" operator="equal">
      <formula>"N/A"</formula>
    </cfRule>
    <cfRule type="cellIs" dxfId="2257" priority="2001" operator="equal">
      <formula>"NR"</formula>
    </cfRule>
  </conditionalFormatting>
  <conditionalFormatting sqref="DS7">
    <cfRule type="cellIs" dxfId="2256" priority="1996" operator="equal">
      <formula>"none"</formula>
    </cfRule>
    <cfRule type="cellIs" dxfId="2255" priority="1997" operator="equal">
      <formula>"N/A"</formula>
    </cfRule>
    <cfRule type="cellIs" dxfId="2254" priority="1998" operator="equal">
      <formula>"NR"</formula>
    </cfRule>
  </conditionalFormatting>
  <conditionalFormatting sqref="DT5">
    <cfRule type="cellIs" dxfId="2253" priority="1993" operator="equal">
      <formula>"none"</formula>
    </cfRule>
    <cfRule type="cellIs" dxfId="2252" priority="1994" operator="equal">
      <formula>"N/A"</formula>
    </cfRule>
    <cfRule type="cellIs" dxfId="2251" priority="1995" operator="equal">
      <formula>"NR"</formula>
    </cfRule>
  </conditionalFormatting>
  <conditionalFormatting sqref="DT6">
    <cfRule type="cellIs" dxfId="2250" priority="1990" operator="equal">
      <formula>"none"</formula>
    </cfRule>
    <cfRule type="cellIs" dxfId="2249" priority="1991" operator="equal">
      <formula>"N/A"</formula>
    </cfRule>
    <cfRule type="cellIs" dxfId="2248" priority="1992" operator="equal">
      <formula>"NR"</formula>
    </cfRule>
  </conditionalFormatting>
  <conditionalFormatting sqref="DT7">
    <cfRule type="cellIs" dxfId="2247" priority="1987" operator="equal">
      <formula>"none"</formula>
    </cfRule>
    <cfRule type="cellIs" dxfId="2246" priority="1988" operator="equal">
      <formula>"N/A"</formula>
    </cfRule>
    <cfRule type="cellIs" dxfId="2245" priority="1989" operator="equal">
      <formula>"NR"</formula>
    </cfRule>
  </conditionalFormatting>
  <conditionalFormatting sqref="DU5">
    <cfRule type="cellIs" dxfId="2244" priority="1984" operator="equal">
      <formula>"none"</formula>
    </cfRule>
    <cfRule type="cellIs" dxfId="2243" priority="1985" operator="equal">
      <formula>"N/A"</formula>
    </cfRule>
    <cfRule type="cellIs" dxfId="2242" priority="1986" operator="equal">
      <formula>"NR"</formula>
    </cfRule>
  </conditionalFormatting>
  <conditionalFormatting sqref="DU6">
    <cfRule type="cellIs" dxfId="2241" priority="1981" operator="equal">
      <formula>"none"</formula>
    </cfRule>
    <cfRule type="cellIs" dxfId="2240" priority="1982" operator="equal">
      <formula>"N/A"</formula>
    </cfRule>
    <cfRule type="cellIs" dxfId="2239" priority="1983" operator="equal">
      <formula>"NR"</formula>
    </cfRule>
  </conditionalFormatting>
  <conditionalFormatting sqref="DU7">
    <cfRule type="cellIs" dxfId="2238" priority="1978" operator="equal">
      <formula>"none"</formula>
    </cfRule>
    <cfRule type="cellIs" dxfId="2237" priority="1979" operator="equal">
      <formula>"N/A"</formula>
    </cfRule>
    <cfRule type="cellIs" dxfId="2236" priority="1980" operator="equal">
      <formula>"NR"</formula>
    </cfRule>
  </conditionalFormatting>
  <conditionalFormatting sqref="DV5">
    <cfRule type="cellIs" dxfId="2235" priority="1975" operator="equal">
      <formula>"none"</formula>
    </cfRule>
    <cfRule type="cellIs" dxfId="2234" priority="1976" operator="equal">
      <formula>"N/A"</formula>
    </cfRule>
    <cfRule type="cellIs" dxfId="2233" priority="1977" operator="equal">
      <formula>"NR"</formula>
    </cfRule>
  </conditionalFormatting>
  <conditionalFormatting sqref="DV6">
    <cfRule type="cellIs" dxfId="2232" priority="1972" operator="equal">
      <formula>"none"</formula>
    </cfRule>
    <cfRule type="cellIs" dxfId="2231" priority="1973" operator="equal">
      <formula>"N/A"</formula>
    </cfRule>
    <cfRule type="cellIs" dxfId="2230" priority="1974" operator="equal">
      <formula>"NR"</formula>
    </cfRule>
  </conditionalFormatting>
  <conditionalFormatting sqref="DV7">
    <cfRule type="cellIs" dxfId="2229" priority="1969" operator="equal">
      <formula>"none"</formula>
    </cfRule>
    <cfRule type="cellIs" dxfId="2228" priority="1970" operator="equal">
      <formula>"N/A"</formula>
    </cfRule>
    <cfRule type="cellIs" dxfId="2227" priority="1971" operator="equal">
      <formula>"NR"</formula>
    </cfRule>
  </conditionalFormatting>
  <conditionalFormatting sqref="DQ12:DV12">
    <cfRule type="cellIs" dxfId="2226" priority="1966" operator="equal">
      <formula>"none"</formula>
    </cfRule>
    <cfRule type="cellIs" dxfId="2225" priority="1967" operator="equal">
      <formula>"N/A"</formula>
    </cfRule>
    <cfRule type="cellIs" dxfId="2224" priority="1968" operator="equal">
      <formula>"NR"</formula>
    </cfRule>
  </conditionalFormatting>
  <conditionalFormatting sqref="DR13:DU13">
    <cfRule type="cellIs" dxfId="2223" priority="1963" operator="equal">
      <formula>"none"</formula>
    </cfRule>
    <cfRule type="cellIs" dxfId="2222" priority="1964" operator="equal">
      <formula>"N/A"</formula>
    </cfRule>
    <cfRule type="cellIs" dxfId="2221" priority="1965" operator="equal">
      <formula>"NR"</formula>
    </cfRule>
  </conditionalFormatting>
  <conditionalFormatting sqref="DR14:DU14">
    <cfRule type="cellIs" dxfId="2220" priority="1960" operator="equal">
      <formula>"none"</formula>
    </cfRule>
    <cfRule type="cellIs" dxfId="2219" priority="1961" operator="equal">
      <formula>"N/A"</formula>
    </cfRule>
    <cfRule type="cellIs" dxfId="2218" priority="1962" operator="equal">
      <formula>"NR"</formula>
    </cfRule>
  </conditionalFormatting>
  <conditionalFormatting sqref="DR15:DU15">
    <cfRule type="cellIs" dxfId="2217" priority="1957" operator="equal">
      <formula>"none"</formula>
    </cfRule>
    <cfRule type="cellIs" dxfId="2216" priority="1958" operator="equal">
      <formula>"N/A"</formula>
    </cfRule>
    <cfRule type="cellIs" dxfId="2215" priority="1959" operator="equal">
      <formula>"NR"</formula>
    </cfRule>
  </conditionalFormatting>
  <conditionalFormatting sqref="DQ17 DV17">
    <cfRule type="cellIs" dxfId="2214" priority="1954" operator="equal">
      <formula>"none"</formula>
    </cfRule>
    <cfRule type="cellIs" dxfId="2213" priority="1955" operator="equal">
      <formula>"N/A"</formula>
    </cfRule>
    <cfRule type="cellIs" dxfId="2212" priority="1956" operator="equal">
      <formula>"NR"</formula>
    </cfRule>
  </conditionalFormatting>
  <conditionalFormatting sqref="DQ18 DV18">
    <cfRule type="cellIs" dxfId="2211" priority="1951" operator="equal">
      <formula>"none"</formula>
    </cfRule>
    <cfRule type="cellIs" dxfId="2210" priority="1952" operator="equal">
      <formula>"N/A"</formula>
    </cfRule>
    <cfRule type="cellIs" dxfId="2209" priority="1953" operator="equal">
      <formula>"NR"</formula>
    </cfRule>
  </conditionalFormatting>
  <conditionalFormatting sqref="DQ19 DV19">
    <cfRule type="cellIs" dxfId="2208" priority="1948" operator="equal">
      <formula>"none"</formula>
    </cfRule>
    <cfRule type="cellIs" dxfId="2207" priority="1949" operator="equal">
      <formula>"N/A"</formula>
    </cfRule>
    <cfRule type="cellIs" dxfId="2206" priority="1950" operator="equal">
      <formula>"NR"</formula>
    </cfRule>
  </conditionalFormatting>
  <conditionalFormatting sqref="DQ20 DV20">
    <cfRule type="cellIs" dxfId="2205" priority="1945" operator="equal">
      <formula>"none"</formula>
    </cfRule>
    <cfRule type="cellIs" dxfId="2204" priority="1946" operator="equal">
      <formula>"N/A"</formula>
    </cfRule>
    <cfRule type="cellIs" dxfId="2203" priority="1947" operator="equal">
      <formula>"NR"</formula>
    </cfRule>
  </conditionalFormatting>
  <conditionalFormatting sqref="DQ21 DV21">
    <cfRule type="cellIs" dxfId="2202" priority="1942" operator="equal">
      <formula>"none"</formula>
    </cfRule>
    <cfRule type="cellIs" dxfId="2201" priority="1943" operator="equal">
      <formula>"N/A"</formula>
    </cfRule>
    <cfRule type="cellIs" dxfId="2200" priority="1944" operator="equal">
      <formula>"NR"</formula>
    </cfRule>
  </conditionalFormatting>
  <conditionalFormatting sqref="DQ22 DV22">
    <cfRule type="cellIs" dxfId="2199" priority="1939" operator="equal">
      <formula>"none"</formula>
    </cfRule>
    <cfRule type="cellIs" dxfId="2198" priority="1940" operator="equal">
      <formula>"N/A"</formula>
    </cfRule>
    <cfRule type="cellIs" dxfId="2197" priority="1941" operator="equal">
      <formula>"NR"</formula>
    </cfRule>
  </conditionalFormatting>
  <conditionalFormatting sqref="DQ23 DV23">
    <cfRule type="cellIs" dxfId="2196" priority="1936" operator="equal">
      <formula>"none"</formula>
    </cfRule>
    <cfRule type="cellIs" dxfId="2195" priority="1937" operator="equal">
      <formula>"N/A"</formula>
    </cfRule>
    <cfRule type="cellIs" dxfId="2194" priority="1938" operator="equal">
      <formula>"NR"</formula>
    </cfRule>
  </conditionalFormatting>
  <conditionalFormatting sqref="DQ24 DV24">
    <cfRule type="cellIs" dxfId="2193" priority="1933" operator="equal">
      <formula>"none"</formula>
    </cfRule>
    <cfRule type="cellIs" dxfId="2192" priority="1934" operator="equal">
      <formula>"N/A"</formula>
    </cfRule>
    <cfRule type="cellIs" dxfId="2191" priority="1935" operator="equal">
      <formula>"NR"</formula>
    </cfRule>
  </conditionalFormatting>
  <conditionalFormatting sqref="DQ25 DV25">
    <cfRule type="cellIs" dxfId="2190" priority="1930" operator="equal">
      <formula>"none"</formula>
    </cfRule>
    <cfRule type="cellIs" dxfId="2189" priority="1931" operator="equal">
      <formula>"N/A"</formula>
    </cfRule>
    <cfRule type="cellIs" dxfId="2188" priority="1932" operator="equal">
      <formula>"NR"</formula>
    </cfRule>
  </conditionalFormatting>
  <conditionalFormatting sqref="DQ26 DV26">
    <cfRule type="cellIs" dxfId="2187" priority="1927" operator="equal">
      <formula>"none"</formula>
    </cfRule>
    <cfRule type="cellIs" dxfId="2186" priority="1928" operator="equal">
      <formula>"N/A"</formula>
    </cfRule>
    <cfRule type="cellIs" dxfId="2185" priority="1929" operator="equal">
      <formula>"NR"</formula>
    </cfRule>
  </conditionalFormatting>
  <conditionalFormatting sqref="DQ27 DV27">
    <cfRule type="cellIs" dxfId="2184" priority="1924" operator="equal">
      <formula>"none"</formula>
    </cfRule>
    <cfRule type="cellIs" dxfId="2183" priority="1925" operator="equal">
      <formula>"N/A"</formula>
    </cfRule>
    <cfRule type="cellIs" dxfId="2182" priority="1926" operator="equal">
      <formula>"NR"</formula>
    </cfRule>
  </conditionalFormatting>
  <conditionalFormatting sqref="DQ28 DV28">
    <cfRule type="cellIs" dxfId="2181" priority="1921" operator="equal">
      <formula>"none"</formula>
    </cfRule>
    <cfRule type="cellIs" dxfId="2180" priority="1922" operator="equal">
      <formula>"N/A"</formula>
    </cfRule>
    <cfRule type="cellIs" dxfId="2179" priority="1923" operator="equal">
      <formula>"NR"</formula>
    </cfRule>
  </conditionalFormatting>
  <conditionalFormatting sqref="DQ29 DV29">
    <cfRule type="cellIs" dxfId="2178" priority="1918" operator="equal">
      <formula>"none"</formula>
    </cfRule>
    <cfRule type="cellIs" dxfId="2177" priority="1919" operator="equal">
      <formula>"N/A"</formula>
    </cfRule>
    <cfRule type="cellIs" dxfId="2176" priority="1920" operator="equal">
      <formula>"NR"</formula>
    </cfRule>
  </conditionalFormatting>
  <conditionalFormatting sqref="DR34:DU34">
    <cfRule type="cellIs" dxfId="2175" priority="1846" operator="equal">
      <formula>"none"</formula>
    </cfRule>
    <cfRule type="cellIs" dxfId="2174" priority="1847" operator="equal">
      <formula>"N/A"</formula>
    </cfRule>
    <cfRule type="cellIs" dxfId="2173" priority="1848" operator="equal">
      <formula>"NR"</formula>
    </cfRule>
  </conditionalFormatting>
  <conditionalFormatting sqref="DR16:DU16">
    <cfRule type="cellIs" dxfId="2172" priority="1915" operator="equal">
      <formula>"none"</formula>
    </cfRule>
    <cfRule type="cellIs" dxfId="2171" priority="1916" operator="equal">
      <formula>"N/A"</formula>
    </cfRule>
    <cfRule type="cellIs" dxfId="2170" priority="1917" operator="equal">
      <formula>"NR"</formula>
    </cfRule>
  </conditionalFormatting>
  <conditionalFormatting sqref="DR17:DU17">
    <cfRule type="cellIs" dxfId="2169" priority="1912" operator="equal">
      <formula>"none"</formula>
    </cfRule>
    <cfRule type="cellIs" dxfId="2168" priority="1913" operator="equal">
      <formula>"N/A"</formula>
    </cfRule>
    <cfRule type="cellIs" dxfId="2167" priority="1914" operator="equal">
      <formula>"NR"</formula>
    </cfRule>
  </conditionalFormatting>
  <conditionalFormatting sqref="DR18:DU18">
    <cfRule type="cellIs" dxfId="2166" priority="1909" operator="equal">
      <formula>"none"</formula>
    </cfRule>
    <cfRule type="cellIs" dxfId="2165" priority="1910" operator="equal">
      <formula>"N/A"</formula>
    </cfRule>
    <cfRule type="cellIs" dxfId="2164" priority="1911" operator="equal">
      <formula>"NR"</formula>
    </cfRule>
  </conditionalFormatting>
  <conditionalFormatting sqref="DR19:DU19">
    <cfRule type="cellIs" dxfId="2163" priority="1906" operator="equal">
      <formula>"none"</formula>
    </cfRule>
    <cfRule type="cellIs" dxfId="2162" priority="1907" operator="equal">
      <formula>"N/A"</formula>
    </cfRule>
    <cfRule type="cellIs" dxfId="2161" priority="1908" operator="equal">
      <formula>"NR"</formula>
    </cfRule>
  </conditionalFormatting>
  <conditionalFormatting sqref="DR20:DU20">
    <cfRule type="cellIs" dxfId="2160" priority="1903" operator="equal">
      <formula>"none"</formula>
    </cfRule>
    <cfRule type="cellIs" dxfId="2159" priority="1904" operator="equal">
      <formula>"N/A"</formula>
    </cfRule>
    <cfRule type="cellIs" dxfId="2158" priority="1905" operator="equal">
      <formula>"NR"</formula>
    </cfRule>
  </conditionalFormatting>
  <conditionalFormatting sqref="DR21:DU21">
    <cfRule type="cellIs" dxfId="2157" priority="1900" operator="equal">
      <formula>"none"</formula>
    </cfRule>
    <cfRule type="cellIs" dxfId="2156" priority="1901" operator="equal">
      <formula>"N/A"</formula>
    </cfRule>
    <cfRule type="cellIs" dxfId="2155" priority="1902" operator="equal">
      <formula>"NR"</formula>
    </cfRule>
  </conditionalFormatting>
  <conditionalFormatting sqref="DR22:DU22">
    <cfRule type="cellIs" dxfId="2154" priority="1897" operator="equal">
      <formula>"none"</formula>
    </cfRule>
    <cfRule type="cellIs" dxfId="2153" priority="1898" operator="equal">
      <formula>"N/A"</formula>
    </cfRule>
    <cfRule type="cellIs" dxfId="2152" priority="1899" operator="equal">
      <formula>"NR"</formula>
    </cfRule>
  </conditionalFormatting>
  <conditionalFormatting sqref="DR23:DU23">
    <cfRule type="cellIs" dxfId="2151" priority="1894" operator="equal">
      <formula>"none"</formula>
    </cfRule>
    <cfRule type="cellIs" dxfId="2150" priority="1895" operator="equal">
      <formula>"N/A"</formula>
    </cfRule>
    <cfRule type="cellIs" dxfId="2149" priority="1896" operator="equal">
      <formula>"NR"</formula>
    </cfRule>
  </conditionalFormatting>
  <conditionalFormatting sqref="DR24:DU24">
    <cfRule type="cellIs" dxfId="2148" priority="1891" operator="equal">
      <formula>"none"</formula>
    </cfRule>
    <cfRule type="cellIs" dxfId="2147" priority="1892" operator="equal">
      <formula>"N/A"</formula>
    </cfRule>
    <cfRule type="cellIs" dxfId="2146" priority="1893" operator="equal">
      <formula>"NR"</formula>
    </cfRule>
  </conditionalFormatting>
  <conditionalFormatting sqref="DR25:DU25">
    <cfRule type="cellIs" dxfId="2145" priority="1888" operator="equal">
      <formula>"none"</formula>
    </cfRule>
    <cfRule type="cellIs" dxfId="2144" priority="1889" operator="equal">
      <formula>"N/A"</formula>
    </cfRule>
    <cfRule type="cellIs" dxfId="2143" priority="1890" operator="equal">
      <formula>"NR"</formula>
    </cfRule>
  </conditionalFormatting>
  <conditionalFormatting sqref="DR26:DU26">
    <cfRule type="cellIs" dxfId="2142" priority="1885" operator="equal">
      <formula>"none"</formula>
    </cfRule>
    <cfRule type="cellIs" dxfId="2141" priority="1886" operator="equal">
      <formula>"N/A"</formula>
    </cfRule>
    <cfRule type="cellIs" dxfId="2140" priority="1887" operator="equal">
      <formula>"NR"</formula>
    </cfRule>
  </conditionalFormatting>
  <conditionalFormatting sqref="DR27:DU27">
    <cfRule type="cellIs" dxfId="2139" priority="1882" operator="equal">
      <formula>"none"</formula>
    </cfRule>
    <cfRule type="cellIs" dxfId="2138" priority="1883" operator="equal">
      <formula>"N/A"</formula>
    </cfRule>
    <cfRule type="cellIs" dxfId="2137" priority="1884" operator="equal">
      <formula>"NR"</formula>
    </cfRule>
  </conditionalFormatting>
  <conditionalFormatting sqref="DR28:DU28">
    <cfRule type="cellIs" dxfId="2136" priority="1879" operator="equal">
      <formula>"none"</formula>
    </cfRule>
    <cfRule type="cellIs" dxfId="2135" priority="1880" operator="equal">
      <formula>"N/A"</formula>
    </cfRule>
    <cfRule type="cellIs" dxfId="2134" priority="1881" operator="equal">
      <formula>"NR"</formula>
    </cfRule>
  </conditionalFormatting>
  <conditionalFormatting sqref="DR29:DU29">
    <cfRule type="cellIs" dxfId="2133" priority="1876" operator="equal">
      <formula>"none"</formula>
    </cfRule>
    <cfRule type="cellIs" dxfId="2132" priority="1877" operator="equal">
      <formula>"N/A"</formula>
    </cfRule>
    <cfRule type="cellIs" dxfId="2131" priority="1878" operator="equal">
      <formula>"NR"</formula>
    </cfRule>
  </conditionalFormatting>
  <conditionalFormatting sqref="DQ30 DV30">
    <cfRule type="cellIs" dxfId="2130" priority="1873" operator="equal">
      <formula>"none"</formula>
    </cfRule>
    <cfRule type="cellIs" dxfId="2129" priority="1874" operator="equal">
      <formula>"N/A"</formula>
    </cfRule>
    <cfRule type="cellIs" dxfId="2128" priority="1875" operator="equal">
      <formula>"NR"</formula>
    </cfRule>
  </conditionalFormatting>
  <conditionalFormatting sqref="DR30:DU30">
    <cfRule type="cellIs" dxfId="2127" priority="1870" operator="equal">
      <formula>"none"</formula>
    </cfRule>
    <cfRule type="cellIs" dxfId="2126" priority="1871" operator="equal">
      <formula>"N/A"</formula>
    </cfRule>
    <cfRule type="cellIs" dxfId="2125" priority="1872" operator="equal">
      <formula>"NR"</formula>
    </cfRule>
  </conditionalFormatting>
  <conditionalFormatting sqref="DQ31 DV31">
    <cfRule type="cellIs" dxfId="2124" priority="1867" operator="equal">
      <formula>"none"</formula>
    </cfRule>
    <cfRule type="cellIs" dxfId="2123" priority="1868" operator="equal">
      <formula>"N/A"</formula>
    </cfRule>
    <cfRule type="cellIs" dxfId="2122" priority="1869" operator="equal">
      <formula>"NR"</formula>
    </cfRule>
  </conditionalFormatting>
  <conditionalFormatting sqref="DR31:DU31">
    <cfRule type="cellIs" dxfId="2121" priority="1864" operator="equal">
      <formula>"none"</formula>
    </cfRule>
    <cfRule type="cellIs" dxfId="2120" priority="1865" operator="equal">
      <formula>"N/A"</formula>
    </cfRule>
    <cfRule type="cellIs" dxfId="2119" priority="1866" operator="equal">
      <formula>"NR"</formula>
    </cfRule>
  </conditionalFormatting>
  <conditionalFormatting sqref="DQ32 DV32">
    <cfRule type="cellIs" dxfId="2118" priority="1861" operator="equal">
      <formula>"none"</formula>
    </cfRule>
    <cfRule type="cellIs" dxfId="2117" priority="1862" operator="equal">
      <formula>"N/A"</formula>
    </cfRule>
    <cfRule type="cellIs" dxfId="2116" priority="1863" operator="equal">
      <formula>"NR"</formula>
    </cfRule>
  </conditionalFormatting>
  <conditionalFormatting sqref="DR32:DU32">
    <cfRule type="cellIs" dxfId="2115" priority="1858" operator="equal">
      <formula>"none"</formula>
    </cfRule>
    <cfRule type="cellIs" dxfId="2114" priority="1859" operator="equal">
      <formula>"N/A"</formula>
    </cfRule>
    <cfRule type="cellIs" dxfId="2113" priority="1860" operator="equal">
      <formula>"NR"</formula>
    </cfRule>
  </conditionalFormatting>
  <conditionalFormatting sqref="DQ33 DV33">
    <cfRule type="cellIs" dxfId="2112" priority="1855" operator="equal">
      <formula>"none"</formula>
    </cfRule>
    <cfRule type="cellIs" dxfId="2111" priority="1856" operator="equal">
      <formula>"N/A"</formula>
    </cfRule>
    <cfRule type="cellIs" dxfId="2110" priority="1857" operator="equal">
      <formula>"NR"</formula>
    </cfRule>
  </conditionalFormatting>
  <conditionalFormatting sqref="DR33:DU33">
    <cfRule type="cellIs" dxfId="2109" priority="1852" operator="equal">
      <formula>"none"</formula>
    </cfRule>
    <cfRule type="cellIs" dxfId="2108" priority="1853" operator="equal">
      <formula>"N/A"</formula>
    </cfRule>
    <cfRule type="cellIs" dxfId="2107" priority="1854" operator="equal">
      <formula>"NR"</formula>
    </cfRule>
  </conditionalFormatting>
  <conditionalFormatting sqref="DQ34 DV34">
    <cfRule type="cellIs" dxfId="2106" priority="1849" operator="equal">
      <formula>"none"</formula>
    </cfRule>
    <cfRule type="cellIs" dxfId="2105" priority="1850" operator="equal">
      <formula>"N/A"</formula>
    </cfRule>
    <cfRule type="cellIs" dxfId="2104" priority="1851" operator="equal">
      <formula>"NR"</formula>
    </cfRule>
  </conditionalFormatting>
  <conditionalFormatting sqref="DW35:DW37 DW5:DW11 DW13:DW16">
    <cfRule type="cellIs" dxfId="2103" priority="1843" operator="equal">
      <formula>"none"</formula>
    </cfRule>
    <cfRule type="cellIs" dxfId="2102" priority="1844" operator="equal">
      <formula>"N/A"</formula>
    </cfRule>
    <cfRule type="cellIs" dxfId="2101" priority="1845" operator="equal">
      <formula>"NR"</formula>
    </cfRule>
  </conditionalFormatting>
  <conditionalFormatting sqref="DW17">
    <cfRule type="cellIs" dxfId="2100" priority="1837" operator="equal">
      <formula>"none"</formula>
    </cfRule>
    <cfRule type="cellIs" dxfId="2099" priority="1838" operator="equal">
      <formula>"N/A"</formula>
    </cfRule>
    <cfRule type="cellIs" dxfId="2098" priority="1839" operator="equal">
      <formula>"NR"</formula>
    </cfRule>
  </conditionalFormatting>
  <conditionalFormatting sqref="DW18">
    <cfRule type="cellIs" dxfId="2097" priority="1834" operator="equal">
      <formula>"none"</formula>
    </cfRule>
    <cfRule type="cellIs" dxfId="2096" priority="1835" operator="equal">
      <formula>"N/A"</formula>
    </cfRule>
    <cfRule type="cellIs" dxfId="2095" priority="1836" operator="equal">
      <formula>"NR"</formula>
    </cfRule>
  </conditionalFormatting>
  <conditionalFormatting sqref="DW19">
    <cfRule type="cellIs" dxfId="2094" priority="1831" operator="equal">
      <formula>"none"</formula>
    </cfRule>
    <cfRule type="cellIs" dxfId="2093" priority="1832" operator="equal">
      <formula>"N/A"</formula>
    </cfRule>
    <cfRule type="cellIs" dxfId="2092" priority="1833" operator="equal">
      <formula>"NR"</formula>
    </cfRule>
  </conditionalFormatting>
  <conditionalFormatting sqref="DW20">
    <cfRule type="cellIs" dxfId="2091" priority="1828" operator="equal">
      <formula>"none"</formula>
    </cfRule>
    <cfRule type="cellIs" dxfId="2090" priority="1829" operator="equal">
      <formula>"N/A"</formula>
    </cfRule>
    <cfRule type="cellIs" dxfId="2089" priority="1830" operator="equal">
      <formula>"NR"</formula>
    </cfRule>
  </conditionalFormatting>
  <conditionalFormatting sqref="DW21">
    <cfRule type="cellIs" dxfId="2088" priority="1825" operator="equal">
      <formula>"none"</formula>
    </cfRule>
    <cfRule type="cellIs" dxfId="2087" priority="1826" operator="equal">
      <formula>"N/A"</formula>
    </cfRule>
    <cfRule type="cellIs" dxfId="2086" priority="1827" operator="equal">
      <formula>"NR"</formula>
    </cfRule>
  </conditionalFormatting>
  <conditionalFormatting sqref="DW22">
    <cfRule type="cellIs" dxfId="2085" priority="1822" operator="equal">
      <formula>"none"</formula>
    </cfRule>
    <cfRule type="cellIs" dxfId="2084" priority="1823" operator="equal">
      <formula>"N/A"</formula>
    </cfRule>
    <cfRule type="cellIs" dxfId="2083" priority="1824" operator="equal">
      <formula>"NR"</formula>
    </cfRule>
  </conditionalFormatting>
  <conditionalFormatting sqref="DW23">
    <cfRule type="cellIs" dxfId="2082" priority="1819" operator="equal">
      <formula>"none"</formula>
    </cfRule>
    <cfRule type="cellIs" dxfId="2081" priority="1820" operator="equal">
      <formula>"N/A"</formula>
    </cfRule>
    <cfRule type="cellIs" dxfId="2080" priority="1821" operator="equal">
      <formula>"NR"</formula>
    </cfRule>
  </conditionalFormatting>
  <conditionalFormatting sqref="DW24">
    <cfRule type="cellIs" dxfId="2079" priority="1816" operator="equal">
      <formula>"none"</formula>
    </cfRule>
    <cfRule type="cellIs" dxfId="2078" priority="1817" operator="equal">
      <formula>"N/A"</formula>
    </cfRule>
    <cfRule type="cellIs" dxfId="2077" priority="1818" operator="equal">
      <formula>"NR"</formula>
    </cfRule>
  </conditionalFormatting>
  <conditionalFormatting sqref="DW25">
    <cfRule type="cellIs" dxfId="2076" priority="1813" operator="equal">
      <formula>"none"</formula>
    </cfRule>
    <cfRule type="cellIs" dxfId="2075" priority="1814" operator="equal">
      <formula>"N/A"</formula>
    </cfRule>
    <cfRule type="cellIs" dxfId="2074" priority="1815" operator="equal">
      <formula>"NR"</formula>
    </cfRule>
  </conditionalFormatting>
  <conditionalFormatting sqref="DW26">
    <cfRule type="cellIs" dxfId="2073" priority="1810" operator="equal">
      <formula>"none"</formula>
    </cfRule>
    <cfRule type="cellIs" dxfId="2072" priority="1811" operator="equal">
      <formula>"N/A"</formula>
    </cfRule>
    <cfRule type="cellIs" dxfId="2071" priority="1812" operator="equal">
      <formula>"NR"</formula>
    </cfRule>
  </conditionalFormatting>
  <conditionalFormatting sqref="DW27">
    <cfRule type="cellIs" dxfId="2070" priority="1807" operator="equal">
      <formula>"none"</formula>
    </cfRule>
    <cfRule type="cellIs" dxfId="2069" priority="1808" operator="equal">
      <formula>"N/A"</formula>
    </cfRule>
    <cfRule type="cellIs" dxfId="2068" priority="1809" operator="equal">
      <formula>"NR"</formula>
    </cfRule>
  </conditionalFormatting>
  <conditionalFormatting sqref="DW28">
    <cfRule type="cellIs" dxfId="2067" priority="1804" operator="equal">
      <formula>"none"</formula>
    </cfRule>
    <cfRule type="cellIs" dxfId="2066" priority="1805" operator="equal">
      <formula>"N/A"</formula>
    </cfRule>
    <cfRule type="cellIs" dxfId="2065" priority="1806" operator="equal">
      <formula>"NR"</formula>
    </cfRule>
  </conditionalFormatting>
  <conditionalFormatting sqref="DW29">
    <cfRule type="cellIs" dxfId="2064" priority="1801" operator="equal">
      <formula>"none"</formula>
    </cfRule>
    <cfRule type="cellIs" dxfId="2063" priority="1802" operator="equal">
      <formula>"N/A"</formula>
    </cfRule>
    <cfRule type="cellIs" dxfId="2062" priority="1803" operator="equal">
      <formula>"NR"</formula>
    </cfRule>
  </conditionalFormatting>
  <conditionalFormatting sqref="DW30">
    <cfRule type="cellIs" dxfId="2061" priority="1798" operator="equal">
      <formula>"none"</formula>
    </cfRule>
    <cfRule type="cellIs" dxfId="2060" priority="1799" operator="equal">
      <formula>"N/A"</formula>
    </cfRule>
    <cfRule type="cellIs" dxfId="2059" priority="1800" operator="equal">
      <formula>"NR"</formula>
    </cfRule>
  </conditionalFormatting>
  <conditionalFormatting sqref="DW31">
    <cfRule type="cellIs" dxfId="2058" priority="1795" operator="equal">
      <formula>"none"</formula>
    </cfRule>
    <cfRule type="cellIs" dxfId="2057" priority="1796" operator="equal">
      <formula>"N/A"</formula>
    </cfRule>
    <cfRule type="cellIs" dxfId="2056" priority="1797" operator="equal">
      <formula>"NR"</formula>
    </cfRule>
  </conditionalFormatting>
  <conditionalFormatting sqref="DW32">
    <cfRule type="cellIs" dxfId="2055" priority="1792" operator="equal">
      <formula>"none"</formula>
    </cfRule>
    <cfRule type="cellIs" dxfId="2054" priority="1793" operator="equal">
      <formula>"N/A"</formula>
    </cfRule>
    <cfRule type="cellIs" dxfId="2053" priority="1794" operator="equal">
      <formula>"NR"</formula>
    </cfRule>
  </conditionalFormatting>
  <conditionalFormatting sqref="DW33">
    <cfRule type="cellIs" dxfId="2052" priority="1789" operator="equal">
      <formula>"none"</formula>
    </cfRule>
    <cfRule type="cellIs" dxfId="2051" priority="1790" operator="equal">
      <formula>"N/A"</formula>
    </cfRule>
    <cfRule type="cellIs" dxfId="2050" priority="1791" operator="equal">
      <formula>"NR"</formula>
    </cfRule>
  </conditionalFormatting>
  <conditionalFormatting sqref="DW34">
    <cfRule type="cellIs" dxfId="2049" priority="1786" operator="equal">
      <formula>"none"</formula>
    </cfRule>
    <cfRule type="cellIs" dxfId="2048" priority="1787" operator="equal">
      <formula>"N/A"</formula>
    </cfRule>
    <cfRule type="cellIs" dxfId="2047" priority="1788" operator="equal">
      <formula>"NR"</formula>
    </cfRule>
  </conditionalFormatting>
  <conditionalFormatting sqref="DX17:DY17">
    <cfRule type="cellIs" dxfId="2046" priority="1780" operator="equal">
      <formula>"none"</formula>
    </cfRule>
    <cfRule type="cellIs" dxfId="2045" priority="1781" operator="equal">
      <formula>"N/A"</formula>
    </cfRule>
    <cfRule type="cellIs" dxfId="2044" priority="1782" operator="equal">
      <formula>"NR"</formula>
    </cfRule>
  </conditionalFormatting>
  <conditionalFormatting sqref="DX18:DY18">
    <cfRule type="cellIs" dxfId="2043" priority="1777" operator="equal">
      <formula>"none"</formula>
    </cfRule>
    <cfRule type="cellIs" dxfId="2042" priority="1778" operator="equal">
      <formula>"N/A"</formula>
    </cfRule>
    <cfRule type="cellIs" dxfId="2041" priority="1779" operator="equal">
      <formula>"NR"</formula>
    </cfRule>
  </conditionalFormatting>
  <conditionalFormatting sqref="DX19:DY19">
    <cfRule type="cellIs" dxfId="2040" priority="1774" operator="equal">
      <formula>"none"</formula>
    </cfRule>
    <cfRule type="cellIs" dxfId="2039" priority="1775" operator="equal">
      <formula>"N/A"</formula>
    </cfRule>
    <cfRule type="cellIs" dxfId="2038" priority="1776" operator="equal">
      <formula>"NR"</formula>
    </cfRule>
  </conditionalFormatting>
  <conditionalFormatting sqref="DX20:DY20">
    <cfRule type="cellIs" dxfId="2037" priority="1771" operator="equal">
      <formula>"none"</formula>
    </cfRule>
    <cfRule type="cellIs" dxfId="2036" priority="1772" operator="equal">
      <formula>"N/A"</formula>
    </cfRule>
    <cfRule type="cellIs" dxfId="2035" priority="1773" operator="equal">
      <formula>"NR"</formula>
    </cfRule>
  </conditionalFormatting>
  <conditionalFormatting sqref="DX21:DY21">
    <cfRule type="cellIs" dxfId="2034" priority="1768" operator="equal">
      <formula>"none"</formula>
    </cfRule>
    <cfRule type="cellIs" dxfId="2033" priority="1769" operator="equal">
      <formula>"N/A"</formula>
    </cfRule>
    <cfRule type="cellIs" dxfId="2032" priority="1770" operator="equal">
      <formula>"NR"</formula>
    </cfRule>
  </conditionalFormatting>
  <conditionalFormatting sqref="DX22:DY22">
    <cfRule type="cellIs" dxfId="2031" priority="1765" operator="equal">
      <formula>"none"</formula>
    </cfRule>
    <cfRule type="cellIs" dxfId="2030" priority="1766" operator="equal">
      <formula>"N/A"</formula>
    </cfRule>
    <cfRule type="cellIs" dxfId="2029" priority="1767" operator="equal">
      <formula>"NR"</formula>
    </cfRule>
  </conditionalFormatting>
  <conditionalFormatting sqref="DX23:DY23">
    <cfRule type="cellIs" dxfId="2028" priority="1762" operator="equal">
      <formula>"none"</formula>
    </cfRule>
    <cfRule type="cellIs" dxfId="2027" priority="1763" operator="equal">
      <formula>"N/A"</formula>
    </cfRule>
    <cfRule type="cellIs" dxfId="2026" priority="1764" operator="equal">
      <formula>"NR"</formula>
    </cfRule>
  </conditionalFormatting>
  <conditionalFormatting sqref="DX24:DY24">
    <cfRule type="cellIs" dxfId="2025" priority="1759" operator="equal">
      <formula>"none"</formula>
    </cfRule>
    <cfRule type="cellIs" dxfId="2024" priority="1760" operator="equal">
      <formula>"N/A"</formula>
    </cfRule>
    <cfRule type="cellIs" dxfId="2023" priority="1761" operator="equal">
      <formula>"NR"</formula>
    </cfRule>
  </conditionalFormatting>
  <conditionalFormatting sqref="DX25:DY25">
    <cfRule type="cellIs" dxfId="2022" priority="1756" operator="equal">
      <formula>"none"</formula>
    </cfRule>
    <cfRule type="cellIs" dxfId="2021" priority="1757" operator="equal">
      <formula>"N/A"</formula>
    </cfRule>
    <cfRule type="cellIs" dxfId="2020" priority="1758" operator="equal">
      <formula>"NR"</formula>
    </cfRule>
  </conditionalFormatting>
  <conditionalFormatting sqref="DX26:DY26">
    <cfRule type="cellIs" dxfId="2019" priority="1753" operator="equal">
      <formula>"none"</formula>
    </cfRule>
    <cfRule type="cellIs" dxfId="2018" priority="1754" operator="equal">
      <formula>"N/A"</formula>
    </cfRule>
    <cfRule type="cellIs" dxfId="2017" priority="1755" operator="equal">
      <formula>"NR"</formula>
    </cfRule>
  </conditionalFormatting>
  <conditionalFormatting sqref="DX27:DY27">
    <cfRule type="cellIs" dxfId="2016" priority="1750" operator="equal">
      <formula>"none"</formula>
    </cfRule>
    <cfRule type="cellIs" dxfId="2015" priority="1751" operator="equal">
      <formula>"N/A"</formula>
    </cfRule>
    <cfRule type="cellIs" dxfId="2014" priority="1752" operator="equal">
      <formula>"NR"</formula>
    </cfRule>
  </conditionalFormatting>
  <conditionalFormatting sqref="DX28:DY28">
    <cfRule type="cellIs" dxfId="2013" priority="1747" operator="equal">
      <formula>"none"</formula>
    </cfRule>
    <cfRule type="cellIs" dxfId="2012" priority="1748" operator="equal">
      <formula>"N/A"</formula>
    </cfRule>
    <cfRule type="cellIs" dxfId="2011" priority="1749" operator="equal">
      <formula>"NR"</formula>
    </cfRule>
  </conditionalFormatting>
  <conditionalFormatting sqref="DX29:DY29">
    <cfRule type="cellIs" dxfId="2010" priority="1744" operator="equal">
      <formula>"none"</formula>
    </cfRule>
    <cfRule type="cellIs" dxfId="2009" priority="1745" operator="equal">
      <formula>"N/A"</formula>
    </cfRule>
    <cfRule type="cellIs" dxfId="2008" priority="1746" operator="equal">
      <formula>"NR"</formula>
    </cfRule>
  </conditionalFormatting>
  <conditionalFormatting sqref="DX30:DY30">
    <cfRule type="cellIs" dxfId="2007" priority="1741" operator="equal">
      <formula>"none"</formula>
    </cfRule>
    <cfRule type="cellIs" dxfId="2006" priority="1742" operator="equal">
      <formula>"N/A"</formula>
    </cfRule>
    <cfRule type="cellIs" dxfId="2005" priority="1743" operator="equal">
      <formula>"NR"</formula>
    </cfRule>
  </conditionalFormatting>
  <conditionalFormatting sqref="DX31:DY31">
    <cfRule type="cellIs" dxfId="2004" priority="1738" operator="equal">
      <formula>"none"</formula>
    </cfRule>
    <cfRule type="cellIs" dxfId="2003" priority="1739" operator="equal">
      <formula>"N/A"</formula>
    </cfRule>
    <cfRule type="cellIs" dxfId="2002" priority="1740" operator="equal">
      <formula>"NR"</formula>
    </cfRule>
  </conditionalFormatting>
  <conditionalFormatting sqref="DX32:DY32">
    <cfRule type="cellIs" dxfId="2001" priority="1735" operator="equal">
      <formula>"none"</formula>
    </cfRule>
    <cfRule type="cellIs" dxfId="2000" priority="1736" operator="equal">
      <formula>"N/A"</formula>
    </cfRule>
    <cfRule type="cellIs" dxfId="1999" priority="1737" operator="equal">
      <formula>"NR"</formula>
    </cfRule>
  </conditionalFormatting>
  <conditionalFormatting sqref="DX33:DY33">
    <cfRule type="cellIs" dxfId="1998" priority="1732" operator="equal">
      <formula>"none"</formula>
    </cfRule>
    <cfRule type="cellIs" dxfId="1997" priority="1733" operator="equal">
      <formula>"N/A"</formula>
    </cfRule>
    <cfRule type="cellIs" dxfId="1996" priority="1734" operator="equal">
      <formula>"NR"</formula>
    </cfRule>
  </conditionalFormatting>
  <conditionalFormatting sqref="DX34:DY34">
    <cfRule type="cellIs" dxfId="1995" priority="1729" operator="equal">
      <formula>"none"</formula>
    </cfRule>
    <cfRule type="cellIs" dxfId="1994" priority="1730" operator="equal">
      <formula>"N/A"</formula>
    </cfRule>
    <cfRule type="cellIs" dxfId="1993" priority="1731" operator="equal">
      <formula>"NR"</formula>
    </cfRule>
  </conditionalFormatting>
  <conditionalFormatting sqref="EQ5 EQ8 EQ16:EU16 EU13:EU15 EQ9:ET9">
    <cfRule type="cellIs" dxfId="1992" priority="1726" operator="equal">
      <formula>"none"</formula>
    </cfRule>
    <cfRule type="cellIs" dxfId="1991" priority="1727" operator="equal">
      <formula>"N/A"</formula>
    </cfRule>
    <cfRule type="cellIs" dxfId="1990" priority="1728" operator="equal">
      <formula>"NR"</formula>
    </cfRule>
  </conditionalFormatting>
  <conditionalFormatting sqref="EQ6">
    <cfRule type="cellIs" dxfId="1989" priority="1720" operator="equal">
      <formula>"none"</formula>
    </cfRule>
    <cfRule type="cellIs" dxfId="1988" priority="1721" operator="equal">
      <formula>"N/A"</formula>
    </cfRule>
    <cfRule type="cellIs" dxfId="1987" priority="1722" operator="equal">
      <formula>"NR"</formula>
    </cfRule>
  </conditionalFormatting>
  <conditionalFormatting sqref="EQ7">
    <cfRule type="cellIs" dxfId="1986" priority="1711" operator="equal">
      <formula>"none"</formula>
    </cfRule>
    <cfRule type="cellIs" dxfId="1985" priority="1712" operator="equal">
      <formula>"N/A"</formula>
    </cfRule>
    <cfRule type="cellIs" dxfId="1984" priority="1713" operator="equal">
      <formula>"NR"</formula>
    </cfRule>
  </conditionalFormatting>
  <conditionalFormatting sqref="EQ10">
    <cfRule type="cellIs" dxfId="1983" priority="1708" operator="equal">
      <formula>"none"</formula>
    </cfRule>
    <cfRule type="cellIs" dxfId="1982" priority="1709" operator="equal">
      <formula>"N/A"</formula>
    </cfRule>
    <cfRule type="cellIs" dxfId="1981" priority="1710" operator="equal">
      <formula>"NR"</formula>
    </cfRule>
  </conditionalFormatting>
  <conditionalFormatting sqref="EQ11:ET11">
    <cfRule type="cellIs" dxfId="1980" priority="1705" operator="equal">
      <formula>"none"</formula>
    </cfRule>
    <cfRule type="cellIs" dxfId="1979" priority="1706" operator="equal">
      <formula>"N/A"</formula>
    </cfRule>
    <cfRule type="cellIs" dxfId="1978" priority="1707" operator="equal">
      <formula>"NR"</formula>
    </cfRule>
  </conditionalFormatting>
  <conditionalFormatting sqref="EQ12:ET15 ER18:ER20">
    <cfRule type="cellIs" dxfId="1977" priority="1702" operator="equal">
      <formula>"none"</formula>
    </cfRule>
    <cfRule type="cellIs" dxfId="1976" priority="1703" operator="equal">
      <formula>"N/A"</formula>
    </cfRule>
    <cfRule type="cellIs" dxfId="1975" priority="1704" operator="equal">
      <formula>"NR"</formula>
    </cfRule>
  </conditionalFormatting>
  <conditionalFormatting sqref="ER17:ET17">
    <cfRule type="cellIs" dxfId="1974" priority="1699" operator="equal">
      <formula>"none"</formula>
    </cfRule>
    <cfRule type="cellIs" dxfId="1973" priority="1700" operator="equal">
      <formula>"N/A"</formula>
    </cfRule>
    <cfRule type="cellIs" dxfId="1972" priority="1701" operator="equal">
      <formula>"NR"</formula>
    </cfRule>
  </conditionalFormatting>
  <conditionalFormatting sqref="ES18">
    <cfRule type="cellIs" dxfId="1971" priority="1696" operator="equal">
      <formula>"none"</formula>
    </cfRule>
    <cfRule type="cellIs" dxfId="1970" priority="1697" operator="equal">
      <formula>"N/A"</formula>
    </cfRule>
    <cfRule type="cellIs" dxfId="1969" priority="1698" operator="equal">
      <formula>"NR"</formula>
    </cfRule>
  </conditionalFormatting>
  <conditionalFormatting sqref="ES19">
    <cfRule type="cellIs" dxfId="1968" priority="1693" operator="equal">
      <formula>"none"</formula>
    </cfRule>
    <cfRule type="cellIs" dxfId="1967" priority="1694" operator="equal">
      <formula>"N/A"</formula>
    </cfRule>
    <cfRule type="cellIs" dxfId="1966" priority="1695" operator="equal">
      <formula>"NR"</formula>
    </cfRule>
  </conditionalFormatting>
  <conditionalFormatting sqref="ES20">
    <cfRule type="cellIs" dxfId="1965" priority="1690" operator="equal">
      <formula>"none"</formula>
    </cfRule>
    <cfRule type="cellIs" dxfId="1964" priority="1691" operator="equal">
      <formula>"N/A"</formula>
    </cfRule>
    <cfRule type="cellIs" dxfId="1963" priority="1692" operator="equal">
      <formula>"NR"</formula>
    </cfRule>
  </conditionalFormatting>
  <conditionalFormatting sqref="ES21">
    <cfRule type="cellIs" dxfId="1962" priority="1684" operator="equal">
      <formula>"none"</formula>
    </cfRule>
    <cfRule type="cellIs" dxfId="1961" priority="1685" operator="equal">
      <formula>"N/A"</formula>
    </cfRule>
    <cfRule type="cellIs" dxfId="1960" priority="1686" operator="equal">
      <formula>"NR"</formula>
    </cfRule>
  </conditionalFormatting>
  <conditionalFormatting sqref="EQ22">
    <cfRule type="cellIs" dxfId="1959" priority="1681" operator="equal">
      <formula>"none"</formula>
    </cfRule>
    <cfRule type="cellIs" dxfId="1958" priority="1682" operator="equal">
      <formula>"N/A"</formula>
    </cfRule>
    <cfRule type="cellIs" dxfId="1957" priority="1683" operator="equal">
      <formula>"NR"</formula>
    </cfRule>
  </conditionalFormatting>
  <conditionalFormatting sqref="ES22">
    <cfRule type="cellIs" dxfId="1956" priority="1678" operator="equal">
      <formula>"none"</formula>
    </cfRule>
    <cfRule type="cellIs" dxfId="1955" priority="1679" operator="equal">
      <formula>"N/A"</formula>
    </cfRule>
    <cfRule type="cellIs" dxfId="1954" priority="1680" operator="equal">
      <formula>"NR"</formula>
    </cfRule>
  </conditionalFormatting>
  <conditionalFormatting sqref="EQ23">
    <cfRule type="cellIs" dxfId="1953" priority="1675" operator="equal">
      <formula>"none"</formula>
    </cfRule>
    <cfRule type="cellIs" dxfId="1952" priority="1676" operator="equal">
      <formula>"N/A"</formula>
    </cfRule>
    <cfRule type="cellIs" dxfId="1951" priority="1677" operator="equal">
      <formula>"NR"</formula>
    </cfRule>
  </conditionalFormatting>
  <conditionalFormatting sqref="ES23">
    <cfRule type="cellIs" dxfId="1950" priority="1672" operator="equal">
      <formula>"none"</formula>
    </cfRule>
    <cfRule type="cellIs" dxfId="1949" priority="1673" operator="equal">
      <formula>"N/A"</formula>
    </cfRule>
    <cfRule type="cellIs" dxfId="1948" priority="1674" operator="equal">
      <formula>"NR"</formula>
    </cfRule>
  </conditionalFormatting>
  <conditionalFormatting sqref="EQ24">
    <cfRule type="cellIs" dxfId="1947" priority="1669" operator="equal">
      <formula>"none"</formula>
    </cfRule>
    <cfRule type="cellIs" dxfId="1946" priority="1670" operator="equal">
      <formula>"N/A"</formula>
    </cfRule>
    <cfRule type="cellIs" dxfId="1945" priority="1671" operator="equal">
      <formula>"NR"</formula>
    </cfRule>
  </conditionalFormatting>
  <conditionalFormatting sqref="ES24">
    <cfRule type="cellIs" dxfId="1944" priority="1666" operator="equal">
      <formula>"none"</formula>
    </cfRule>
    <cfRule type="cellIs" dxfId="1943" priority="1667" operator="equal">
      <formula>"N/A"</formula>
    </cfRule>
    <cfRule type="cellIs" dxfId="1942" priority="1668" operator="equal">
      <formula>"NR"</formula>
    </cfRule>
  </conditionalFormatting>
  <conditionalFormatting sqref="ET25">
    <cfRule type="cellIs" dxfId="1941" priority="1663" operator="equal">
      <formula>"none"</formula>
    </cfRule>
    <cfRule type="cellIs" dxfId="1940" priority="1664" operator="equal">
      <formula>"N/A"</formula>
    </cfRule>
    <cfRule type="cellIs" dxfId="1939" priority="1665" operator="equal">
      <formula>"NR"</formula>
    </cfRule>
  </conditionalFormatting>
  <conditionalFormatting sqref="EQ27">
    <cfRule type="cellIs" dxfId="1938" priority="1657" operator="equal">
      <formula>"none"</formula>
    </cfRule>
    <cfRule type="cellIs" dxfId="1937" priority="1658" operator="equal">
      <formula>"N/A"</formula>
    </cfRule>
    <cfRule type="cellIs" dxfId="1936" priority="1659" operator="equal">
      <formula>"NR"</formula>
    </cfRule>
  </conditionalFormatting>
  <conditionalFormatting sqref="EQ28">
    <cfRule type="cellIs" dxfId="1935" priority="1651" operator="equal">
      <formula>"none"</formula>
    </cfRule>
    <cfRule type="cellIs" dxfId="1934" priority="1652" operator="equal">
      <formula>"N/A"</formula>
    </cfRule>
    <cfRule type="cellIs" dxfId="1933" priority="1653" operator="equal">
      <formula>"NR"</formula>
    </cfRule>
  </conditionalFormatting>
  <conditionalFormatting sqref="ES28:ET28">
    <cfRule type="cellIs" dxfId="1932" priority="1648" operator="equal">
      <formula>"none"</formula>
    </cfRule>
    <cfRule type="cellIs" dxfId="1931" priority="1649" operator="equal">
      <formula>"N/A"</formula>
    </cfRule>
    <cfRule type="cellIs" dxfId="1930" priority="1650" operator="equal">
      <formula>"NR"</formula>
    </cfRule>
  </conditionalFormatting>
  <conditionalFormatting sqref="EQ29">
    <cfRule type="cellIs" dxfId="1929" priority="1645" operator="equal">
      <formula>"none"</formula>
    </cfRule>
    <cfRule type="cellIs" dxfId="1928" priority="1646" operator="equal">
      <formula>"N/A"</formula>
    </cfRule>
    <cfRule type="cellIs" dxfId="1927" priority="1647" operator="equal">
      <formula>"NR"</formula>
    </cfRule>
  </conditionalFormatting>
  <conditionalFormatting sqref="ER29:ET29">
    <cfRule type="cellIs" dxfId="1926" priority="1642" operator="equal">
      <formula>"none"</formula>
    </cfRule>
    <cfRule type="cellIs" dxfId="1925" priority="1643" operator="equal">
      <formula>"N/A"</formula>
    </cfRule>
    <cfRule type="cellIs" dxfId="1924" priority="1644" operator="equal">
      <formula>"NR"</formula>
    </cfRule>
  </conditionalFormatting>
  <conditionalFormatting sqref="EQ30">
    <cfRule type="cellIs" dxfId="1923" priority="1639" operator="equal">
      <formula>"none"</formula>
    </cfRule>
    <cfRule type="cellIs" dxfId="1922" priority="1640" operator="equal">
      <formula>"N/A"</formula>
    </cfRule>
    <cfRule type="cellIs" dxfId="1921" priority="1641" operator="equal">
      <formula>"NR"</formula>
    </cfRule>
  </conditionalFormatting>
  <conditionalFormatting sqref="ET30">
    <cfRule type="cellIs" dxfId="1920" priority="1636" operator="equal">
      <formula>"none"</formula>
    </cfRule>
    <cfRule type="cellIs" dxfId="1919" priority="1637" operator="equal">
      <formula>"N/A"</formula>
    </cfRule>
    <cfRule type="cellIs" dxfId="1918" priority="1638" operator="equal">
      <formula>"NR"</formula>
    </cfRule>
  </conditionalFormatting>
  <conditionalFormatting sqref="EQ31">
    <cfRule type="cellIs" dxfId="1917" priority="1633" operator="equal">
      <formula>"none"</formula>
    </cfRule>
    <cfRule type="cellIs" dxfId="1916" priority="1634" operator="equal">
      <formula>"N/A"</formula>
    </cfRule>
    <cfRule type="cellIs" dxfId="1915" priority="1635" operator="equal">
      <formula>"NR"</formula>
    </cfRule>
  </conditionalFormatting>
  <conditionalFormatting sqref="EQ32">
    <cfRule type="cellIs" dxfId="1914" priority="1627" operator="equal">
      <formula>"none"</formula>
    </cfRule>
    <cfRule type="cellIs" dxfId="1913" priority="1628" operator="equal">
      <formula>"N/A"</formula>
    </cfRule>
    <cfRule type="cellIs" dxfId="1912" priority="1629" operator="equal">
      <formula>"NR"</formula>
    </cfRule>
  </conditionalFormatting>
  <conditionalFormatting sqref="EQ33">
    <cfRule type="cellIs" dxfId="1911" priority="1621" operator="equal">
      <formula>"none"</formula>
    </cfRule>
    <cfRule type="cellIs" dxfId="1910" priority="1622" operator="equal">
      <formula>"N/A"</formula>
    </cfRule>
    <cfRule type="cellIs" dxfId="1909" priority="1623" operator="equal">
      <formula>"NR"</formula>
    </cfRule>
  </conditionalFormatting>
  <conditionalFormatting sqref="EQ34">
    <cfRule type="cellIs" dxfId="1908" priority="1615" operator="equal">
      <formula>"none"</formula>
    </cfRule>
    <cfRule type="cellIs" dxfId="1907" priority="1616" operator="equal">
      <formula>"N/A"</formula>
    </cfRule>
    <cfRule type="cellIs" dxfId="1906" priority="1617" operator="equal">
      <formula>"NR"</formula>
    </cfRule>
  </conditionalFormatting>
  <conditionalFormatting sqref="EZ9 EZ5 EZ13:EZ16">
    <cfRule type="cellIs" dxfId="1905" priority="1609" operator="equal">
      <formula>"none"</formula>
    </cfRule>
    <cfRule type="cellIs" dxfId="1904" priority="1610" operator="equal">
      <formula>"N/A"</formula>
    </cfRule>
    <cfRule type="cellIs" dxfId="1903" priority="1611" operator="equal">
      <formula>"NR"</formula>
    </cfRule>
  </conditionalFormatting>
  <conditionalFormatting sqref="EZ6">
    <cfRule type="cellIs" dxfId="1902" priority="1606" operator="equal">
      <formula>"none"</formula>
    </cfRule>
    <cfRule type="cellIs" dxfId="1901" priority="1607" operator="equal">
      <formula>"N/A"</formula>
    </cfRule>
    <cfRule type="cellIs" dxfId="1900" priority="1608" operator="equal">
      <formula>"NR"</formula>
    </cfRule>
  </conditionalFormatting>
  <conditionalFormatting sqref="EZ7">
    <cfRule type="cellIs" dxfId="1899" priority="1603" operator="equal">
      <formula>"none"</formula>
    </cfRule>
    <cfRule type="cellIs" dxfId="1898" priority="1604" operator="equal">
      <formula>"N/A"</formula>
    </cfRule>
    <cfRule type="cellIs" dxfId="1897" priority="1605" operator="equal">
      <formula>"NR"</formula>
    </cfRule>
  </conditionalFormatting>
  <conditionalFormatting sqref="EZ10">
    <cfRule type="cellIs" dxfId="1896" priority="1600" operator="equal">
      <formula>"none"</formula>
    </cfRule>
    <cfRule type="cellIs" dxfId="1895" priority="1601" operator="equal">
      <formula>"N/A"</formula>
    </cfRule>
    <cfRule type="cellIs" dxfId="1894" priority="1602" operator="equal">
      <formula>"NR"</formula>
    </cfRule>
  </conditionalFormatting>
  <conditionalFormatting sqref="EZ11">
    <cfRule type="cellIs" dxfId="1893" priority="1597" operator="equal">
      <formula>"none"</formula>
    </cfRule>
    <cfRule type="cellIs" dxfId="1892" priority="1598" operator="equal">
      <formula>"N/A"</formula>
    </cfRule>
    <cfRule type="cellIs" dxfId="1891" priority="1599" operator="equal">
      <formula>"NR"</formula>
    </cfRule>
  </conditionalFormatting>
  <conditionalFormatting sqref="EZ12">
    <cfRule type="cellIs" dxfId="1890" priority="1594" operator="equal">
      <formula>"none"</formula>
    </cfRule>
    <cfRule type="cellIs" dxfId="1889" priority="1595" operator="equal">
      <formula>"N/A"</formula>
    </cfRule>
    <cfRule type="cellIs" dxfId="1888" priority="1596" operator="equal">
      <formula>"NR"</formula>
    </cfRule>
  </conditionalFormatting>
  <conditionalFormatting sqref="EZ17:EZ23">
    <cfRule type="cellIs" dxfId="1887" priority="1591" operator="equal">
      <formula>"none"</formula>
    </cfRule>
    <cfRule type="cellIs" dxfId="1886" priority="1592" operator="equal">
      <formula>"N/A"</formula>
    </cfRule>
    <cfRule type="cellIs" dxfId="1885" priority="1593" operator="equal">
      <formula>"NR"</formula>
    </cfRule>
  </conditionalFormatting>
  <conditionalFormatting sqref="EZ24">
    <cfRule type="cellIs" dxfId="1884" priority="1570" operator="equal">
      <formula>"none"</formula>
    </cfRule>
    <cfRule type="cellIs" dxfId="1883" priority="1571" operator="equal">
      <formula>"N/A"</formula>
    </cfRule>
    <cfRule type="cellIs" dxfId="1882" priority="1572" operator="equal">
      <formula>"NR"</formula>
    </cfRule>
  </conditionalFormatting>
  <conditionalFormatting sqref="EZ25">
    <cfRule type="cellIs" dxfId="1881" priority="1567" operator="equal">
      <formula>"none"</formula>
    </cfRule>
    <cfRule type="cellIs" dxfId="1880" priority="1568" operator="equal">
      <formula>"N/A"</formula>
    </cfRule>
    <cfRule type="cellIs" dxfId="1879" priority="1569" operator="equal">
      <formula>"NR"</formula>
    </cfRule>
  </conditionalFormatting>
  <conditionalFormatting sqref="EZ26">
    <cfRule type="cellIs" dxfId="1878" priority="1564" operator="equal">
      <formula>"none"</formula>
    </cfRule>
    <cfRule type="cellIs" dxfId="1877" priority="1565" operator="equal">
      <formula>"N/A"</formula>
    </cfRule>
    <cfRule type="cellIs" dxfId="1876" priority="1566" operator="equal">
      <formula>"NR"</formula>
    </cfRule>
  </conditionalFormatting>
  <conditionalFormatting sqref="EZ29">
    <cfRule type="cellIs" dxfId="1875" priority="1555" operator="equal">
      <formula>"none"</formula>
    </cfRule>
    <cfRule type="cellIs" dxfId="1874" priority="1556" operator="equal">
      <formula>"N/A"</formula>
    </cfRule>
    <cfRule type="cellIs" dxfId="1873" priority="1557" operator="equal">
      <formula>"NR"</formula>
    </cfRule>
  </conditionalFormatting>
  <conditionalFormatting sqref="EZ30">
    <cfRule type="cellIs" dxfId="1872" priority="1552" operator="equal">
      <formula>"none"</formula>
    </cfRule>
    <cfRule type="cellIs" dxfId="1871" priority="1553" operator="equal">
      <formula>"N/A"</formula>
    </cfRule>
    <cfRule type="cellIs" dxfId="1870" priority="1554" operator="equal">
      <formula>"NR"</formula>
    </cfRule>
  </conditionalFormatting>
  <conditionalFormatting sqref="EZ31">
    <cfRule type="cellIs" dxfId="1869" priority="1549" operator="equal">
      <formula>"none"</formula>
    </cfRule>
    <cfRule type="cellIs" dxfId="1868" priority="1550" operator="equal">
      <formula>"N/A"</formula>
    </cfRule>
    <cfRule type="cellIs" dxfId="1867" priority="1551" operator="equal">
      <formula>"NR"</formula>
    </cfRule>
  </conditionalFormatting>
  <conditionalFormatting sqref="EZ32">
    <cfRule type="cellIs" dxfId="1866" priority="1546" operator="equal">
      <formula>"none"</formula>
    </cfRule>
    <cfRule type="cellIs" dxfId="1865" priority="1547" operator="equal">
      <formula>"N/A"</formula>
    </cfRule>
    <cfRule type="cellIs" dxfId="1864" priority="1548" operator="equal">
      <formula>"NR"</formula>
    </cfRule>
  </conditionalFormatting>
  <conditionalFormatting sqref="EZ33">
    <cfRule type="cellIs" dxfId="1863" priority="1543" operator="equal">
      <formula>"none"</formula>
    </cfRule>
    <cfRule type="cellIs" dxfId="1862" priority="1544" operator="equal">
      <formula>"N/A"</formula>
    </cfRule>
    <cfRule type="cellIs" dxfId="1861" priority="1545" operator="equal">
      <formula>"NR"</formula>
    </cfRule>
  </conditionalFormatting>
  <conditionalFormatting sqref="EZ34">
    <cfRule type="cellIs" dxfId="1860" priority="1540" operator="equal">
      <formula>"none"</formula>
    </cfRule>
    <cfRule type="cellIs" dxfId="1859" priority="1541" operator="equal">
      <formula>"N/A"</formula>
    </cfRule>
    <cfRule type="cellIs" dxfId="1858" priority="1542" operator="equal">
      <formula>"NR"</formula>
    </cfRule>
  </conditionalFormatting>
  <conditionalFormatting sqref="FA9:FA11 FA35:FA36">
    <cfRule type="cellIs" dxfId="1857" priority="1537" operator="equal">
      <formula>"none"</formula>
    </cfRule>
    <cfRule type="cellIs" dxfId="1856" priority="1538" operator="equal">
      <formula>"N/A"</formula>
    </cfRule>
    <cfRule type="cellIs" dxfId="1855" priority="1539" operator="equal">
      <formula>"NR"</formula>
    </cfRule>
  </conditionalFormatting>
  <conditionalFormatting sqref="FA5">
    <cfRule type="cellIs" dxfId="1854" priority="1534" operator="equal">
      <formula>"none"</formula>
    </cfRule>
    <cfRule type="cellIs" dxfId="1853" priority="1535" operator="equal">
      <formula>"N/A"</formula>
    </cfRule>
    <cfRule type="cellIs" dxfId="1852" priority="1536" operator="equal">
      <formula>"NR"</formula>
    </cfRule>
  </conditionalFormatting>
  <conditionalFormatting sqref="FA6">
    <cfRule type="cellIs" dxfId="1851" priority="1531" operator="equal">
      <formula>"none"</formula>
    </cfRule>
    <cfRule type="cellIs" dxfId="1850" priority="1532" operator="equal">
      <formula>"N/A"</formula>
    </cfRule>
    <cfRule type="cellIs" dxfId="1849" priority="1533" operator="equal">
      <formula>"NR"</formula>
    </cfRule>
  </conditionalFormatting>
  <conditionalFormatting sqref="FA7">
    <cfRule type="cellIs" dxfId="1848" priority="1528" operator="equal">
      <formula>"none"</formula>
    </cfRule>
    <cfRule type="cellIs" dxfId="1847" priority="1529" operator="equal">
      <formula>"N/A"</formula>
    </cfRule>
    <cfRule type="cellIs" dxfId="1846" priority="1530" operator="equal">
      <formula>"NR"</formula>
    </cfRule>
  </conditionalFormatting>
  <conditionalFormatting sqref="FA12">
    <cfRule type="cellIs" dxfId="1845" priority="1525" operator="equal">
      <formula>"none"</formula>
    </cfRule>
    <cfRule type="cellIs" dxfId="1844" priority="1526" operator="equal">
      <formula>"N/A"</formula>
    </cfRule>
    <cfRule type="cellIs" dxfId="1843" priority="1527" operator="equal">
      <formula>"NR"</formula>
    </cfRule>
  </conditionalFormatting>
  <conditionalFormatting sqref="FA17">
    <cfRule type="cellIs" dxfId="1842" priority="1522" operator="equal">
      <formula>"none"</formula>
    </cfRule>
    <cfRule type="cellIs" dxfId="1841" priority="1523" operator="equal">
      <formula>"N/A"</formula>
    </cfRule>
    <cfRule type="cellIs" dxfId="1840" priority="1524" operator="equal">
      <formula>"NR"</formula>
    </cfRule>
  </conditionalFormatting>
  <conditionalFormatting sqref="FA18">
    <cfRule type="cellIs" dxfId="1839" priority="1519" operator="equal">
      <formula>"none"</formula>
    </cfRule>
    <cfRule type="cellIs" dxfId="1838" priority="1520" operator="equal">
      <formula>"N/A"</formula>
    </cfRule>
    <cfRule type="cellIs" dxfId="1837" priority="1521" operator="equal">
      <formula>"NR"</formula>
    </cfRule>
  </conditionalFormatting>
  <conditionalFormatting sqref="FA19">
    <cfRule type="cellIs" dxfId="1836" priority="1516" operator="equal">
      <formula>"none"</formula>
    </cfRule>
    <cfRule type="cellIs" dxfId="1835" priority="1517" operator="equal">
      <formula>"N/A"</formula>
    </cfRule>
    <cfRule type="cellIs" dxfId="1834" priority="1518" operator="equal">
      <formula>"NR"</formula>
    </cfRule>
  </conditionalFormatting>
  <conditionalFormatting sqref="FA20">
    <cfRule type="cellIs" dxfId="1833" priority="1513" operator="equal">
      <formula>"none"</formula>
    </cfRule>
    <cfRule type="cellIs" dxfId="1832" priority="1514" operator="equal">
      <formula>"N/A"</formula>
    </cfRule>
    <cfRule type="cellIs" dxfId="1831" priority="1515" operator="equal">
      <formula>"NR"</formula>
    </cfRule>
  </conditionalFormatting>
  <conditionalFormatting sqref="FA21">
    <cfRule type="cellIs" dxfId="1830" priority="1510" operator="equal">
      <formula>"none"</formula>
    </cfRule>
    <cfRule type="cellIs" dxfId="1829" priority="1511" operator="equal">
      <formula>"N/A"</formula>
    </cfRule>
    <cfRule type="cellIs" dxfId="1828" priority="1512" operator="equal">
      <formula>"NR"</formula>
    </cfRule>
  </conditionalFormatting>
  <conditionalFormatting sqref="FA22">
    <cfRule type="cellIs" dxfId="1827" priority="1507" operator="equal">
      <formula>"none"</formula>
    </cfRule>
    <cfRule type="cellIs" dxfId="1826" priority="1508" operator="equal">
      <formula>"N/A"</formula>
    </cfRule>
    <cfRule type="cellIs" dxfId="1825" priority="1509" operator="equal">
      <formula>"NR"</formula>
    </cfRule>
  </conditionalFormatting>
  <conditionalFormatting sqref="FA23">
    <cfRule type="cellIs" dxfId="1824" priority="1504" operator="equal">
      <formula>"none"</formula>
    </cfRule>
    <cfRule type="cellIs" dxfId="1823" priority="1505" operator="equal">
      <formula>"N/A"</formula>
    </cfRule>
    <cfRule type="cellIs" dxfId="1822" priority="1506" operator="equal">
      <formula>"NR"</formula>
    </cfRule>
  </conditionalFormatting>
  <conditionalFormatting sqref="FA24">
    <cfRule type="cellIs" dxfId="1821" priority="1501" operator="equal">
      <formula>"none"</formula>
    </cfRule>
    <cfRule type="cellIs" dxfId="1820" priority="1502" operator="equal">
      <formula>"N/A"</formula>
    </cfRule>
    <cfRule type="cellIs" dxfId="1819" priority="1503" operator="equal">
      <formula>"NR"</formula>
    </cfRule>
  </conditionalFormatting>
  <conditionalFormatting sqref="FA25">
    <cfRule type="cellIs" dxfId="1818" priority="1498" operator="equal">
      <formula>"none"</formula>
    </cfRule>
    <cfRule type="cellIs" dxfId="1817" priority="1499" operator="equal">
      <formula>"N/A"</formula>
    </cfRule>
    <cfRule type="cellIs" dxfId="1816" priority="1500" operator="equal">
      <formula>"NR"</formula>
    </cfRule>
  </conditionalFormatting>
  <conditionalFormatting sqref="FA26">
    <cfRule type="cellIs" dxfId="1815" priority="1495" operator="equal">
      <formula>"none"</formula>
    </cfRule>
    <cfRule type="cellIs" dxfId="1814" priority="1496" operator="equal">
      <formula>"N/A"</formula>
    </cfRule>
    <cfRule type="cellIs" dxfId="1813" priority="1497" operator="equal">
      <formula>"NR"</formula>
    </cfRule>
  </conditionalFormatting>
  <conditionalFormatting sqref="FA27">
    <cfRule type="cellIs" dxfId="1812" priority="1492" operator="equal">
      <formula>"none"</formula>
    </cfRule>
    <cfRule type="cellIs" dxfId="1811" priority="1493" operator="equal">
      <formula>"N/A"</formula>
    </cfRule>
    <cfRule type="cellIs" dxfId="1810" priority="1494" operator="equal">
      <formula>"NR"</formula>
    </cfRule>
  </conditionalFormatting>
  <conditionalFormatting sqref="FA28">
    <cfRule type="cellIs" dxfId="1809" priority="1489" operator="equal">
      <formula>"none"</formula>
    </cfRule>
    <cfRule type="cellIs" dxfId="1808" priority="1490" operator="equal">
      <formula>"N/A"</formula>
    </cfRule>
    <cfRule type="cellIs" dxfId="1807" priority="1491" operator="equal">
      <formula>"NR"</formula>
    </cfRule>
  </conditionalFormatting>
  <conditionalFormatting sqref="FA29">
    <cfRule type="cellIs" dxfId="1806" priority="1486" operator="equal">
      <formula>"none"</formula>
    </cfRule>
    <cfRule type="cellIs" dxfId="1805" priority="1487" operator="equal">
      <formula>"N/A"</formula>
    </cfRule>
    <cfRule type="cellIs" dxfId="1804" priority="1488" operator="equal">
      <formula>"NR"</formula>
    </cfRule>
  </conditionalFormatting>
  <conditionalFormatting sqref="FA30">
    <cfRule type="cellIs" dxfId="1803" priority="1483" operator="equal">
      <formula>"none"</formula>
    </cfRule>
    <cfRule type="cellIs" dxfId="1802" priority="1484" operator="equal">
      <formula>"N/A"</formula>
    </cfRule>
    <cfRule type="cellIs" dxfId="1801" priority="1485" operator="equal">
      <formula>"NR"</formula>
    </cfRule>
  </conditionalFormatting>
  <conditionalFormatting sqref="FA31">
    <cfRule type="cellIs" dxfId="1800" priority="1480" operator="equal">
      <formula>"none"</formula>
    </cfRule>
    <cfRule type="cellIs" dxfId="1799" priority="1481" operator="equal">
      <formula>"N/A"</formula>
    </cfRule>
    <cfRule type="cellIs" dxfId="1798" priority="1482" operator="equal">
      <formula>"NR"</formula>
    </cfRule>
  </conditionalFormatting>
  <conditionalFormatting sqref="FA32">
    <cfRule type="cellIs" dxfId="1797" priority="1477" operator="equal">
      <formula>"none"</formula>
    </cfRule>
    <cfRule type="cellIs" dxfId="1796" priority="1478" operator="equal">
      <formula>"N/A"</formula>
    </cfRule>
    <cfRule type="cellIs" dxfId="1795" priority="1479" operator="equal">
      <formula>"NR"</formula>
    </cfRule>
  </conditionalFormatting>
  <conditionalFormatting sqref="FA33">
    <cfRule type="cellIs" dxfId="1794" priority="1474" operator="equal">
      <formula>"none"</formula>
    </cfRule>
    <cfRule type="cellIs" dxfId="1793" priority="1475" operator="equal">
      <formula>"N/A"</formula>
    </cfRule>
    <cfRule type="cellIs" dxfId="1792" priority="1476" operator="equal">
      <formula>"NR"</formula>
    </cfRule>
  </conditionalFormatting>
  <conditionalFormatting sqref="FA34">
    <cfRule type="cellIs" dxfId="1791" priority="1471" operator="equal">
      <formula>"none"</formula>
    </cfRule>
    <cfRule type="cellIs" dxfId="1790" priority="1472" operator="equal">
      <formula>"N/A"</formula>
    </cfRule>
    <cfRule type="cellIs" dxfId="1789" priority="1473" operator="equal">
      <formula>"NR"</formula>
    </cfRule>
  </conditionalFormatting>
  <conditionalFormatting sqref="FC8:FC11">
    <cfRule type="cellIs" dxfId="1788" priority="1468" operator="equal">
      <formula>"none"</formula>
    </cfRule>
    <cfRule type="cellIs" dxfId="1787" priority="1469" operator="equal">
      <formula>"N/A"</formula>
    </cfRule>
    <cfRule type="cellIs" dxfId="1786" priority="1470" operator="equal">
      <formula>"NR"</formula>
    </cfRule>
  </conditionalFormatting>
  <conditionalFormatting sqref="FB8">
    <cfRule type="cellIs" dxfId="1785" priority="1465" operator="equal">
      <formula>"none"</formula>
    </cfRule>
    <cfRule type="cellIs" dxfId="1784" priority="1466" operator="equal">
      <formula>"N/A"</formula>
    </cfRule>
    <cfRule type="cellIs" dxfId="1783" priority="1467" operator="equal">
      <formula>"NR"</formula>
    </cfRule>
  </conditionalFormatting>
  <conditionalFormatting sqref="FB5">
    <cfRule type="cellIs" dxfId="1782" priority="1462" operator="equal">
      <formula>"none"</formula>
    </cfRule>
    <cfRule type="cellIs" dxfId="1781" priority="1463" operator="equal">
      <formula>"N/A"</formula>
    </cfRule>
    <cfRule type="cellIs" dxfId="1780" priority="1464" operator="equal">
      <formula>"NR"</formula>
    </cfRule>
  </conditionalFormatting>
  <conditionalFormatting sqref="FB6">
    <cfRule type="cellIs" dxfId="1779" priority="1459" operator="equal">
      <formula>"none"</formula>
    </cfRule>
    <cfRule type="cellIs" dxfId="1778" priority="1460" operator="equal">
      <formula>"N/A"</formula>
    </cfRule>
    <cfRule type="cellIs" dxfId="1777" priority="1461" operator="equal">
      <formula>"NR"</formula>
    </cfRule>
  </conditionalFormatting>
  <conditionalFormatting sqref="FB7">
    <cfRule type="cellIs" dxfId="1776" priority="1456" operator="equal">
      <formula>"none"</formula>
    </cfRule>
    <cfRule type="cellIs" dxfId="1775" priority="1457" operator="equal">
      <formula>"N/A"</formula>
    </cfRule>
    <cfRule type="cellIs" dxfId="1774" priority="1458" operator="equal">
      <formula>"NR"</formula>
    </cfRule>
  </conditionalFormatting>
  <conditionalFormatting sqref="FC7">
    <cfRule type="cellIs" dxfId="1773" priority="1453" operator="equal">
      <formula>"none"</formula>
    </cfRule>
    <cfRule type="cellIs" dxfId="1772" priority="1454" operator="equal">
      <formula>"N/A"</formula>
    </cfRule>
    <cfRule type="cellIs" dxfId="1771" priority="1455" operator="equal">
      <formula>"NR"</formula>
    </cfRule>
  </conditionalFormatting>
  <conditionalFormatting sqref="FC6">
    <cfRule type="cellIs" dxfId="1770" priority="1450" operator="equal">
      <formula>"none"</formula>
    </cfRule>
    <cfRule type="cellIs" dxfId="1769" priority="1451" operator="equal">
      <formula>"N/A"</formula>
    </cfRule>
    <cfRule type="cellIs" dxfId="1768" priority="1452" operator="equal">
      <formula>"NR"</formula>
    </cfRule>
  </conditionalFormatting>
  <conditionalFormatting sqref="FC5">
    <cfRule type="cellIs" dxfId="1767" priority="1447" operator="equal">
      <formula>"none"</formula>
    </cfRule>
    <cfRule type="cellIs" dxfId="1766" priority="1448" operator="equal">
      <formula>"N/A"</formula>
    </cfRule>
    <cfRule type="cellIs" dxfId="1765" priority="1449" operator="equal">
      <formula>"NR"</formula>
    </cfRule>
  </conditionalFormatting>
  <conditionalFormatting sqref="FC12:FC16">
    <cfRule type="cellIs" dxfId="1764" priority="1438" operator="equal">
      <formula>"none"</formula>
    </cfRule>
    <cfRule type="cellIs" dxfId="1763" priority="1439" operator="equal">
      <formula>"N/A"</formula>
    </cfRule>
    <cfRule type="cellIs" dxfId="1762" priority="1440" operator="equal">
      <formula>"NR"</formula>
    </cfRule>
  </conditionalFormatting>
  <conditionalFormatting sqref="FB9">
    <cfRule type="cellIs" dxfId="1761" priority="1444" operator="equal">
      <formula>"none"</formula>
    </cfRule>
    <cfRule type="cellIs" dxfId="1760" priority="1445" operator="equal">
      <formula>"N/A"</formula>
    </cfRule>
    <cfRule type="cellIs" dxfId="1759" priority="1446" operator="equal">
      <formula>"NR"</formula>
    </cfRule>
  </conditionalFormatting>
  <conditionalFormatting sqref="FB10:FB22">
    <cfRule type="cellIs" dxfId="1758" priority="1441" operator="equal">
      <formula>"none"</formula>
    </cfRule>
    <cfRule type="cellIs" dxfId="1757" priority="1442" operator="equal">
      <formula>"N/A"</formula>
    </cfRule>
    <cfRule type="cellIs" dxfId="1756" priority="1443" operator="equal">
      <formula>"NR"</formula>
    </cfRule>
  </conditionalFormatting>
  <conditionalFormatting sqref="FC17">
    <cfRule type="cellIs" dxfId="1755" priority="1435" operator="equal">
      <formula>"none"</formula>
    </cfRule>
    <cfRule type="cellIs" dxfId="1754" priority="1436" operator="equal">
      <formula>"N/A"</formula>
    </cfRule>
    <cfRule type="cellIs" dxfId="1753" priority="1437" operator="equal">
      <formula>"NR"</formula>
    </cfRule>
  </conditionalFormatting>
  <conditionalFormatting sqref="FC18">
    <cfRule type="cellIs" dxfId="1752" priority="1432" operator="equal">
      <formula>"none"</formula>
    </cfRule>
    <cfRule type="cellIs" dxfId="1751" priority="1433" operator="equal">
      <formula>"N/A"</formula>
    </cfRule>
    <cfRule type="cellIs" dxfId="1750" priority="1434" operator="equal">
      <formula>"NR"</formula>
    </cfRule>
  </conditionalFormatting>
  <conditionalFormatting sqref="FC19">
    <cfRule type="cellIs" dxfId="1749" priority="1429" operator="equal">
      <formula>"none"</formula>
    </cfRule>
    <cfRule type="cellIs" dxfId="1748" priority="1430" operator="equal">
      <formula>"N/A"</formula>
    </cfRule>
    <cfRule type="cellIs" dxfId="1747" priority="1431" operator="equal">
      <formula>"NR"</formula>
    </cfRule>
  </conditionalFormatting>
  <conditionalFormatting sqref="FC20">
    <cfRule type="cellIs" dxfId="1746" priority="1426" operator="equal">
      <formula>"none"</formula>
    </cfRule>
    <cfRule type="cellIs" dxfId="1745" priority="1427" operator="equal">
      <formula>"N/A"</formula>
    </cfRule>
    <cfRule type="cellIs" dxfId="1744" priority="1428" operator="equal">
      <formula>"NR"</formula>
    </cfRule>
  </conditionalFormatting>
  <conditionalFormatting sqref="FC21">
    <cfRule type="cellIs" dxfId="1743" priority="1423" operator="equal">
      <formula>"none"</formula>
    </cfRule>
    <cfRule type="cellIs" dxfId="1742" priority="1424" operator="equal">
      <formula>"N/A"</formula>
    </cfRule>
    <cfRule type="cellIs" dxfId="1741" priority="1425" operator="equal">
      <formula>"NR"</formula>
    </cfRule>
  </conditionalFormatting>
  <conditionalFormatting sqref="FC22">
    <cfRule type="cellIs" dxfId="1740" priority="1420" operator="equal">
      <formula>"none"</formula>
    </cfRule>
    <cfRule type="cellIs" dxfId="1739" priority="1421" operator="equal">
      <formula>"N/A"</formula>
    </cfRule>
    <cfRule type="cellIs" dxfId="1738" priority="1422" operator="equal">
      <formula>"NR"</formula>
    </cfRule>
  </conditionalFormatting>
  <conditionalFormatting sqref="FB23:FC23">
    <cfRule type="cellIs" dxfId="1737" priority="1417" operator="equal">
      <formula>"none"</formula>
    </cfRule>
    <cfRule type="cellIs" dxfId="1736" priority="1418" operator="equal">
      <formula>"N/A"</formula>
    </cfRule>
    <cfRule type="cellIs" dxfId="1735" priority="1419" operator="equal">
      <formula>"NR"</formula>
    </cfRule>
  </conditionalFormatting>
  <conditionalFormatting sqref="FB24:FC24">
    <cfRule type="cellIs" dxfId="1734" priority="1414" operator="equal">
      <formula>"none"</formula>
    </cfRule>
    <cfRule type="cellIs" dxfId="1733" priority="1415" operator="equal">
      <formula>"N/A"</formula>
    </cfRule>
    <cfRule type="cellIs" dxfId="1732" priority="1416" operator="equal">
      <formula>"NR"</formula>
    </cfRule>
  </conditionalFormatting>
  <conditionalFormatting sqref="FB25:FC25">
    <cfRule type="cellIs" dxfId="1731" priority="1411" operator="equal">
      <formula>"none"</formula>
    </cfRule>
    <cfRule type="cellIs" dxfId="1730" priority="1412" operator="equal">
      <formula>"N/A"</formula>
    </cfRule>
    <cfRule type="cellIs" dxfId="1729" priority="1413" operator="equal">
      <formula>"NR"</formula>
    </cfRule>
  </conditionalFormatting>
  <conditionalFormatting sqref="FB26:FC26">
    <cfRule type="cellIs" dxfId="1728" priority="1408" operator="equal">
      <formula>"none"</formula>
    </cfRule>
    <cfRule type="cellIs" dxfId="1727" priority="1409" operator="equal">
      <formula>"N/A"</formula>
    </cfRule>
    <cfRule type="cellIs" dxfId="1726" priority="1410" operator="equal">
      <formula>"NR"</formula>
    </cfRule>
  </conditionalFormatting>
  <conditionalFormatting sqref="FB27:FC27">
    <cfRule type="cellIs" dxfId="1725" priority="1405" operator="equal">
      <formula>"none"</formula>
    </cfRule>
    <cfRule type="cellIs" dxfId="1724" priority="1406" operator="equal">
      <formula>"N/A"</formula>
    </cfRule>
    <cfRule type="cellIs" dxfId="1723" priority="1407" operator="equal">
      <formula>"NR"</formula>
    </cfRule>
  </conditionalFormatting>
  <conditionalFormatting sqref="FB28:FC28">
    <cfRule type="cellIs" dxfId="1722" priority="1402" operator="equal">
      <formula>"none"</formula>
    </cfRule>
    <cfRule type="cellIs" dxfId="1721" priority="1403" operator="equal">
      <formula>"N/A"</formula>
    </cfRule>
    <cfRule type="cellIs" dxfId="1720" priority="1404" operator="equal">
      <formula>"NR"</formula>
    </cfRule>
  </conditionalFormatting>
  <conditionalFormatting sqref="FB29:FC29">
    <cfRule type="cellIs" dxfId="1719" priority="1399" operator="equal">
      <formula>"none"</formula>
    </cfRule>
    <cfRule type="cellIs" dxfId="1718" priority="1400" operator="equal">
      <formula>"N/A"</formula>
    </cfRule>
    <cfRule type="cellIs" dxfId="1717" priority="1401" operator="equal">
      <formula>"NR"</formula>
    </cfRule>
  </conditionalFormatting>
  <conditionalFormatting sqref="FB30:FC30">
    <cfRule type="cellIs" dxfId="1716" priority="1396" operator="equal">
      <formula>"none"</formula>
    </cfRule>
    <cfRule type="cellIs" dxfId="1715" priority="1397" operator="equal">
      <formula>"N/A"</formula>
    </cfRule>
    <cfRule type="cellIs" dxfId="1714" priority="1398" operator="equal">
      <formula>"NR"</formula>
    </cfRule>
  </conditionalFormatting>
  <conditionalFormatting sqref="FB31:FC31">
    <cfRule type="cellIs" dxfId="1713" priority="1393" operator="equal">
      <formula>"none"</formula>
    </cfRule>
    <cfRule type="cellIs" dxfId="1712" priority="1394" operator="equal">
      <formula>"N/A"</formula>
    </cfRule>
    <cfRule type="cellIs" dxfId="1711" priority="1395" operator="equal">
      <formula>"NR"</formula>
    </cfRule>
  </conditionalFormatting>
  <conditionalFormatting sqref="FB32:FC32">
    <cfRule type="cellIs" dxfId="1710" priority="1390" operator="equal">
      <formula>"none"</formula>
    </cfRule>
    <cfRule type="cellIs" dxfId="1709" priority="1391" operator="equal">
      <formula>"N/A"</formula>
    </cfRule>
    <cfRule type="cellIs" dxfId="1708" priority="1392" operator="equal">
      <formula>"NR"</formula>
    </cfRule>
  </conditionalFormatting>
  <conditionalFormatting sqref="FB33:FC33">
    <cfRule type="cellIs" dxfId="1707" priority="1387" operator="equal">
      <formula>"none"</formula>
    </cfRule>
    <cfRule type="cellIs" dxfId="1706" priority="1388" operator="equal">
      <formula>"N/A"</formula>
    </cfRule>
    <cfRule type="cellIs" dxfId="1705" priority="1389" operator="equal">
      <formula>"NR"</formula>
    </cfRule>
  </conditionalFormatting>
  <conditionalFormatting sqref="FB34:FC34">
    <cfRule type="cellIs" dxfId="1704" priority="1384" operator="equal">
      <formula>"none"</formula>
    </cfRule>
    <cfRule type="cellIs" dxfId="1703" priority="1385" operator="equal">
      <formula>"N/A"</formula>
    </cfRule>
    <cfRule type="cellIs" dxfId="1702" priority="1386" operator="equal">
      <formula>"NR"</formula>
    </cfRule>
  </conditionalFormatting>
  <conditionalFormatting sqref="FE8 FD9:FE9 FD35:FG40 FD13:FE16">
    <cfRule type="cellIs" dxfId="1701" priority="1381" operator="equal">
      <formula>"none"</formula>
    </cfRule>
    <cfRule type="cellIs" dxfId="1700" priority="1382" operator="equal">
      <formula>"N/A"</formula>
    </cfRule>
    <cfRule type="cellIs" dxfId="1699" priority="1383" operator="equal">
      <formula>"NR"</formula>
    </cfRule>
  </conditionalFormatting>
  <conditionalFormatting sqref="FD5:FE5">
    <cfRule type="cellIs" dxfId="1698" priority="1378" operator="equal">
      <formula>"none"</formula>
    </cfRule>
    <cfRule type="cellIs" dxfId="1697" priority="1379" operator="equal">
      <formula>"N/A"</formula>
    </cfRule>
    <cfRule type="cellIs" dxfId="1696" priority="1380" operator="equal">
      <formula>"NR"</formula>
    </cfRule>
  </conditionalFormatting>
  <conditionalFormatting sqref="FF5">
    <cfRule type="cellIs" dxfId="1695" priority="1375" operator="equal">
      <formula>"none"</formula>
    </cfRule>
    <cfRule type="cellIs" dxfId="1694" priority="1376" operator="equal">
      <formula>"N/A"</formula>
    </cfRule>
    <cfRule type="cellIs" dxfId="1693" priority="1377" operator="equal">
      <formula>"NR"</formula>
    </cfRule>
  </conditionalFormatting>
  <conditionalFormatting sqref="FD6:FE6">
    <cfRule type="cellIs" dxfId="1692" priority="1372" operator="equal">
      <formula>"none"</formula>
    </cfRule>
    <cfRule type="cellIs" dxfId="1691" priority="1373" operator="equal">
      <formula>"N/A"</formula>
    </cfRule>
    <cfRule type="cellIs" dxfId="1690" priority="1374" operator="equal">
      <formula>"NR"</formula>
    </cfRule>
  </conditionalFormatting>
  <conditionalFormatting sqref="FF6">
    <cfRule type="cellIs" dxfId="1689" priority="1369" operator="equal">
      <formula>"none"</formula>
    </cfRule>
    <cfRule type="cellIs" dxfId="1688" priority="1370" operator="equal">
      <formula>"N/A"</formula>
    </cfRule>
    <cfRule type="cellIs" dxfId="1687" priority="1371" operator="equal">
      <formula>"NR"</formula>
    </cfRule>
  </conditionalFormatting>
  <conditionalFormatting sqref="FD7:FE7">
    <cfRule type="cellIs" dxfId="1686" priority="1366" operator="equal">
      <formula>"none"</formula>
    </cfRule>
    <cfRule type="cellIs" dxfId="1685" priority="1367" operator="equal">
      <formula>"N/A"</formula>
    </cfRule>
    <cfRule type="cellIs" dxfId="1684" priority="1368" operator="equal">
      <formula>"NR"</formula>
    </cfRule>
  </conditionalFormatting>
  <conditionalFormatting sqref="FF7">
    <cfRule type="cellIs" dxfId="1683" priority="1363" operator="equal">
      <formula>"none"</formula>
    </cfRule>
    <cfRule type="cellIs" dxfId="1682" priority="1364" operator="equal">
      <formula>"N/A"</formula>
    </cfRule>
    <cfRule type="cellIs" dxfId="1681" priority="1365" operator="equal">
      <formula>"NR"</formula>
    </cfRule>
  </conditionalFormatting>
  <conditionalFormatting sqref="FG5">
    <cfRule type="cellIs" dxfId="1680" priority="1360" operator="equal">
      <formula>"none"</formula>
    </cfRule>
    <cfRule type="cellIs" dxfId="1679" priority="1361" operator="equal">
      <formula>"N/A"</formula>
    </cfRule>
    <cfRule type="cellIs" dxfId="1678" priority="1362" operator="equal">
      <formula>"NR"</formula>
    </cfRule>
  </conditionalFormatting>
  <conditionalFormatting sqref="FG6">
    <cfRule type="cellIs" dxfId="1677" priority="1357" operator="equal">
      <formula>"none"</formula>
    </cfRule>
    <cfRule type="cellIs" dxfId="1676" priority="1358" operator="equal">
      <formula>"N/A"</formula>
    </cfRule>
    <cfRule type="cellIs" dxfId="1675" priority="1359" operator="equal">
      <formula>"NR"</formula>
    </cfRule>
  </conditionalFormatting>
  <conditionalFormatting sqref="FD8">
    <cfRule type="cellIs" dxfId="1674" priority="1354" operator="equal">
      <formula>"none"</formula>
    </cfRule>
    <cfRule type="cellIs" dxfId="1673" priority="1355" operator="equal">
      <formula>"N/A"</formula>
    </cfRule>
    <cfRule type="cellIs" dxfId="1672" priority="1356" operator="equal">
      <formula>"NR"</formula>
    </cfRule>
  </conditionalFormatting>
  <conditionalFormatting sqref="FG7">
    <cfRule type="cellIs" dxfId="1671" priority="1351" operator="equal">
      <formula>"none"</formula>
    </cfRule>
    <cfRule type="cellIs" dxfId="1670" priority="1352" operator="equal">
      <formula>"N/A"</formula>
    </cfRule>
    <cfRule type="cellIs" dxfId="1669" priority="1353" operator="equal">
      <formula>"NR"</formula>
    </cfRule>
  </conditionalFormatting>
  <conditionalFormatting sqref="FF8">
    <cfRule type="cellIs" dxfId="1668" priority="1348" operator="equal">
      <formula>"none"</formula>
    </cfRule>
    <cfRule type="cellIs" dxfId="1667" priority="1349" operator="equal">
      <formula>"N/A"</formula>
    </cfRule>
    <cfRule type="cellIs" dxfId="1666" priority="1350" operator="equal">
      <formula>"NR"</formula>
    </cfRule>
  </conditionalFormatting>
  <conditionalFormatting sqref="FG8">
    <cfRule type="cellIs" dxfId="1665" priority="1345" operator="equal">
      <formula>"none"</formula>
    </cfRule>
    <cfRule type="cellIs" dxfId="1664" priority="1346" operator="equal">
      <formula>"N/A"</formula>
    </cfRule>
    <cfRule type="cellIs" dxfId="1663" priority="1347" operator="equal">
      <formula>"NR"</formula>
    </cfRule>
  </conditionalFormatting>
  <conditionalFormatting sqref="FE11">
    <cfRule type="cellIs" dxfId="1662" priority="1321" operator="equal">
      <formula>"none"</formula>
    </cfRule>
    <cfRule type="cellIs" dxfId="1661" priority="1322" operator="equal">
      <formula>"N/A"</formula>
    </cfRule>
    <cfRule type="cellIs" dxfId="1660" priority="1323" operator="equal">
      <formula>"NR"</formula>
    </cfRule>
  </conditionalFormatting>
  <conditionalFormatting sqref="FF11">
    <cfRule type="cellIs" dxfId="1659" priority="1318" operator="equal">
      <formula>"none"</formula>
    </cfRule>
    <cfRule type="cellIs" dxfId="1658" priority="1319" operator="equal">
      <formula>"N/A"</formula>
    </cfRule>
    <cfRule type="cellIs" dxfId="1657" priority="1320" operator="equal">
      <formula>"NR"</formula>
    </cfRule>
  </conditionalFormatting>
  <conditionalFormatting sqref="FG11">
    <cfRule type="cellIs" dxfId="1656" priority="1315" operator="equal">
      <formula>"none"</formula>
    </cfRule>
    <cfRule type="cellIs" dxfId="1655" priority="1316" operator="equal">
      <formula>"N/A"</formula>
    </cfRule>
    <cfRule type="cellIs" dxfId="1654" priority="1317" operator="equal">
      <formula>"NR"</formula>
    </cfRule>
  </conditionalFormatting>
  <conditionalFormatting sqref="FF9">
    <cfRule type="cellIs" dxfId="1653" priority="1342" operator="equal">
      <formula>"none"</formula>
    </cfRule>
    <cfRule type="cellIs" dxfId="1652" priority="1343" operator="equal">
      <formula>"N/A"</formula>
    </cfRule>
    <cfRule type="cellIs" dxfId="1651" priority="1344" operator="equal">
      <formula>"NR"</formula>
    </cfRule>
  </conditionalFormatting>
  <conditionalFormatting sqref="FG9">
    <cfRule type="cellIs" dxfId="1650" priority="1339" operator="equal">
      <formula>"none"</formula>
    </cfRule>
    <cfRule type="cellIs" dxfId="1649" priority="1340" operator="equal">
      <formula>"N/A"</formula>
    </cfRule>
    <cfRule type="cellIs" dxfId="1648" priority="1341" operator="equal">
      <formula>"NR"</formula>
    </cfRule>
  </conditionalFormatting>
  <conditionalFormatting sqref="FD10">
    <cfRule type="cellIs" dxfId="1647" priority="1336" operator="equal">
      <formula>"none"</formula>
    </cfRule>
    <cfRule type="cellIs" dxfId="1646" priority="1337" operator="equal">
      <formula>"N/A"</formula>
    </cfRule>
    <cfRule type="cellIs" dxfId="1645" priority="1338" operator="equal">
      <formula>"NR"</formula>
    </cfRule>
  </conditionalFormatting>
  <conditionalFormatting sqref="FE10">
    <cfRule type="cellIs" dxfId="1644" priority="1333" operator="equal">
      <formula>"none"</formula>
    </cfRule>
    <cfRule type="cellIs" dxfId="1643" priority="1334" operator="equal">
      <formula>"N/A"</formula>
    </cfRule>
    <cfRule type="cellIs" dxfId="1642" priority="1335" operator="equal">
      <formula>"NR"</formula>
    </cfRule>
  </conditionalFormatting>
  <conditionalFormatting sqref="FF10">
    <cfRule type="cellIs" dxfId="1641" priority="1330" operator="equal">
      <formula>"none"</formula>
    </cfRule>
    <cfRule type="cellIs" dxfId="1640" priority="1331" operator="equal">
      <formula>"N/A"</formula>
    </cfRule>
    <cfRule type="cellIs" dxfId="1639" priority="1332" operator="equal">
      <formula>"NR"</formula>
    </cfRule>
  </conditionalFormatting>
  <conditionalFormatting sqref="FG10">
    <cfRule type="cellIs" dxfId="1638" priority="1327" operator="equal">
      <formula>"none"</formula>
    </cfRule>
    <cfRule type="cellIs" dxfId="1637" priority="1328" operator="equal">
      <formula>"N/A"</formula>
    </cfRule>
    <cfRule type="cellIs" dxfId="1636" priority="1329" operator="equal">
      <formula>"NR"</formula>
    </cfRule>
  </conditionalFormatting>
  <conditionalFormatting sqref="FD11">
    <cfRule type="cellIs" dxfId="1635" priority="1324" operator="equal">
      <formula>"none"</formula>
    </cfRule>
    <cfRule type="cellIs" dxfId="1634" priority="1325" operator="equal">
      <formula>"N/A"</formula>
    </cfRule>
    <cfRule type="cellIs" dxfId="1633" priority="1326" operator="equal">
      <formula>"NR"</formula>
    </cfRule>
  </conditionalFormatting>
  <conditionalFormatting sqref="FD12">
    <cfRule type="cellIs" dxfId="1632" priority="1312" operator="equal">
      <formula>"none"</formula>
    </cfRule>
    <cfRule type="cellIs" dxfId="1631" priority="1313" operator="equal">
      <formula>"N/A"</formula>
    </cfRule>
    <cfRule type="cellIs" dxfId="1630" priority="1314" operator="equal">
      <formula>"NR"</formula>
    </cfRule>
  </conditionalFormatting>
  <conditionalFormatting sqref="FE12">
    <cfRule type="cellIs" dxfId="1629" priority="1309" operator="equal">
      <formula>"none"</formula>
    </cfRule>
    <cfRule type="cellIs" dxfId="1628" priority="1310" operator="equal">
      <formula>"N/A"</formula>
    </cfRule>
    <cfRule type="cellIs" dxfId="1627" priority="1311" operator="equal">
      <formula>"NR"</formula>
    </cfRule>
  </conditionalFormatting>
  <conditionalFormatting sqref="FF12">
    <cfRule type="cellIs" dxfId="1626" priority="1306" operator="equal">
      <formula>"none"</formula>
    </cfRule>
    <cfRule type="cellIs" dxfId="1625" priority="1307" operator="equal">
      <formula>"N/A"</formula>
    </cfRule>
    <cfRule type="cellIs" dxfId="1624" priority="1308" operator="equal">
      <formula>"NR"</formula>
    </cfRule>
  </conditionalFormatting>
  <conditionalFormatting sqref="FG12">
    <cfRule type="cellIs" dxfId="1623" priority="1303" operator="equal">
      <formula>"none"</formula>
    </cfRule>
    <cfRule type="cellIs" dxfId="1622" priority="1304" operator="equal">
      <formula>"N/A"</formula>
    </cfRule>
    <cfRule type="cellIs" dxfId="1621" priority="1305" operator="equal">
      <formula>"NR"</formula>
    </cfRule>
  </conditionalFormatting>
  <conditionalFormatting sqref="FF13">
    <cfRule type="cellIs" dxfId="1620" priority="1300" operator="equal">
      <formula>"none"</formula>
    </cfRule>
    <cfRule type="cellIs" dxfId="1619" priority="1301" operator="equal">
      <formula>"N/A"</formula>
    </cfRule>
    <cfRule type="cellIs" dxfId="1618" priority="1302" operator="equal">
      <formula>"NR"</formula>
    </cfRule>
  </conditionalFormatting>
  <conditionalFormatting sqref="FG13">
    <cfRule type="cellIs" dxfId="1617" priority="1297" operator="equal">
      <formula>"none"</formula>
    </cfRule>
    <cfRule type="cellIs" dxfId="1616" priority="1298" operator="equal">
      <formula>"N/A"</formula>
    </cfRule>
    <cfRule type="cellIs" dxfId="1615" priority="1299" operator="equal">
      <formula>"NR"</formula>
    </cfRule>
  </conditionalFormatting>
  <conditionalFormatting sqref="FF14">
    <cfRule type="cellIs" dxfId="1614" priority="1294" operator="equal">
      <formula>"none"</formula>
    </cfRule>
    <cfRule type="cellIs" dxfId="1613" priority="1295" operator="equal">
      <formula>"N/A"</formula>
    </cfRule>
    <cfRule type="cellIs" dxfId="1612" priority="1296" operator="equal">
      <formula>"NR"</formula>
    </cfRule>
  </conditionalFormatting>
  <conditionalFormatting sqref="FG14">
    <cfRule type="cellIs" dxfId="1611" priority="1291" operator="equal">
      <formula>"none"</formula>
    </cfRule>
    <cfRule type="cellIs" dxfId="1610" priority="1292" operator="equal">
      <formula>"N/A"</formula>
    </cfRule>
    <cfRule type="cellIs" dxfId="1609" priority="1293" operator="equal">
      <formula>"NR"</formula>
    </cfRule>
  </conditionalFormatting>
  <conditionalFormatting sqref="FF15">
    <cfRule type="cellIs" dxfId="1608" priority="1288" operator="equal">
      <formula>"none"</formula>
    </cfRule>
    <cfRule type="cellIs" dxfId="1607" priority="1289" operator="equal">
      <formula>"N/A"</formula>
    </cfRule>
    <cfRule type="cellIs" dxfId="1606" priority="1290" operator="equal">
      <formula>"NR"</formula>
    </cfRule>
  </conditionalFormatting>
  <conditionalFormatting sqref="FG15">
    <cfRule type="cellIs" dxfId="1605" priority="1285" operator="equal">
      <formula>"none"</formula>
    </cfRule>
    <cfRule type="cellIs" dxfId="1604" priority="1286" operator="equal">
      <formula>"N/A"</formula>
    </cfRule>
    <cfRule type="cellIs" dxfId="1603" priority="1287" operator="equal">
      <formula>"NR"</formula>
    </cfRule>
  </conditionalFormatting>
  <conditionalFormatting sqref="FF16">
    <cfRule type="cellIs" dxfId="1602" priority="1282" operator="equal">
      <formula>"none"</formula>
    </cfRule>
    <cfRule type="cellIs" dxfId="1601" priority="1283" operator="equal">
      <formula>"N/A"</formula>
    </cfRule>
    <cfRule type="cellIs" dxfId="1600" priority="1284" operator="equal">
      <formula>"NR"</formula>
    </cfRule>
  </conditionalFormatting>
  <conditionalFormatting sqref="FG16">
    <cfRule type="cellIs" dxfId="1599" priority="1279" operator="equal">
      <formula>"none"</formula>
    </cfRule>
    <cfRule type="cellIs" dxfId="1598" priority="1280" operator="equal">
      <formula>"N/A"</formula>
    </cfRule>
    <cfRule type="cellIs" dxfId="1597" priority="1281" operator="equal">
      <formula>"NR"</formula>
    </cfRule>
  </conditionalFormatting>
  <conditionalFormatting sqref="FD17:FE17">
    <cfRule type="cellIs" dxfId="1596" priority="1276" operator="equal">
      <formula>"none"</formula>
    </cfRule>
    <cfRule type="cellIs" dxfId="1595" priority="1277" operator="equal">
      <formula>"N/A"</formula>
    </cfRule>
    <cfRule type="cellIs" dxfId="1594" priority="1278" operator="equal">
      <formula>"NR"</formula>
    </cfRule>
  </conditionalFormatting>
  <conditionalFormatting sqref="FF17">
    <cfRule type="cellIs" dxfId="1593" priority="1273" operator="equal">
      <formula>"none"</formula>
    </cfRule>
    <cfRule type="cellIs" dxfId="1592" priority="1274" operator="equal">
      <formula>"N/A"</formula>
    </cfRule>
    <cfRule type="cellIs" dxfId="1591" priority="1275" operator="equal">
      <formula>"NR"</formula>
    </cfRule>
  </conditionalFormatting>
  <conditionalFormatting sqref="FG17">
    <cfRule type="cellIs" dxfId="1590" priority="1270" operator="equal">
      <formula>"none"</formula>
    </cfRule>
    <cfRule type="cellIs" dxfId="1589" priority="1271" operator="equal">
      <formula>"N/A"</formula>
    </cfRule>
    <cfRule type="cellIs" dxfId="1588" priority="1272" operator="equal">
      <formula>"NR"</formula>
    </cfRule>
  </conditionalFormatting>
  <conditionalFormatting sqref="FD18:FE18">
    <cfRule type="cellIs" dxfId="1587" priority="1267" operator="equal">
      <formula>"none"</formula>
    </cfRule>
    <cfRule type="cellIs" dxfId="1586" priority="1268" operator="equal">
      <formula>"N/A"</formula>
    </cfRule>
    <cfRule type="cellIs" dxfId="1585" priority="1269" operator="equal">
      <formula>"NR"</formula>
    </cfRule>
  </conditionalFormatting>
  <conditionalFormatting sqref="FF18">
    <cfRule type="cellIs" dxfId="1584" priority="1264" operator="equal">
      <formula>"none"</formula>
    </cfRule>
    <cfRule type="cellIs" dxfId="1583" priority="1265" operator="equal">
      <formula>"N/A"</formula>
    </cfRule>
    <cfRule type="cellIs" dxfId="1582" priority="1266" operator="equal">
      <formula>"NR"</formula>
    </cfRule>
  </conditionalFormatting>
  <conditionalFormatting sqref="FG18">
    <cfRule type="cellIs" dxfId="1581" priority="1261" operator="equal">
      <formula>"none"</formula>
    </cfRule>
    <cfRule type="cellIs" dxfId="1580" priority="1262" operator="equal">
      <formula>"N/A"</formula>
    </cfRule>
    <cfRule type="cellIs" dxfId="1579" priority="1263" operator="equal">
      <formula>"NR"</formula>
    </cfRule>
  </conditionalFormatting>
  <conditionalFormatting sqref="FD19:FE19">
    <cfRule type="cellIs" dxfId="1578" priority="1258" operator="equal">
      <formula>"none"</formula>
    </cfRule>
    <cfRule type="cellIs" dxfId="1577" priority="1259" operator="equal">
      <formula>"N/A"</formula>
    </cfRule>
    <cfRule type="cellIs" dxfId="1576" priority="1260" operator="equal">
      <formula>"NR"</formula>
    </cfRule>
  </conditionalFormatting>
  <conditionalFormatting sqref="FF19">
    <cfRule type="cellIs" dxfId="1575" priority="1255" operator="equal">
      <formula>"none"</formula>
    </cfRule>
    <cfRule type="cellIs" dxfId="1574" priority="1256" operator="equal">
      <formula>"N/A"</formula>
    </cfRule>
    <cfRule type="cellIs" dxfId="1573" priority="1257" operator="equal">
      <formula>"NR"</formula>
    </cfRule>
  </conditionalFormatting>
  <conditionalFormatting sqref="FG19">
    <cfRule type="cellIs" dxfId="1572" priority="1252" operator="equal">
      <formula>"none"</formula>
    </cfRule>
    <cfRule type="cellIs" dxfId="1571" priority="1253" operator="equal">
      <formula>"N/A"</formula>
    </cfRule>
    <cfRule type="cellIs" dxfId="1570" priority="1254" operator="equal">
      <formula>"NR"</formula>
    </cfRule>
  </conditionalFormatting>
  <conditionalFormatting sqref="FD20:FE20">
    <cfRule type="cellIs" dxfId="1569" priority="1249" operator="equal">
      <formula>"none"</formula>
    </cfRule>
    <cfRule type="cellIs" dxfId="1568" priority="1250" operator="equal">
      <formula>"N/A"</formula>
    </cfRule>
    <cfRule type="cellIs" dxfId="1567" priority="1251" operator="equal">
      <formula>"NR"</formula>
    </cfRule>
  </conditionalFormatting>
  <conditionalFormatting sqref="FF20">
    <cfRule type="cellIs" dxfId="1566" priority="1246" operator="equal">
      <formula>"none"</formula>
    </cfRule>
    <cfRule type="cellIs" dxfId="1565" priority="1247" operator="equal">
      <formula>"N/A"</formula>
    </cfRule>
    <cfRule type="cellIs" dxfId="1564" priority="1248" operator="equal">
      <formula>"NR"</formula>
    </cfRule>
  </conditionalFormatting>
  <conditionalFormatting sqref="FG20">
    <cfRule type="cellIs" dxfId="1563" priority="1243" operator="equal">
      <formula>"none"</formula>
    </cfRule>
    <cfRule type="cellIs" dxfId="1562" priority="1244" operator="equal">
      <formula>"N/A"</formula>
    </cfRule>
    <cfRule type="cellIs" dxfId="1561" priority="1245" operator="equal">
      <formula>"NR"</formula>
    </cfRule>
  </conditionalFormatting>
  <conditionalFormatting sqref="FD21:FE21">
    <cfRule type="cellIs" dxfId="1560" priority="1240" operator="equal">
      <formula>"none"</formula>
    </cfRule>
    <cfRule type="cellIs" dxfId="1559" priority="1241" operator="equal">
      <formula>"N/A"</formula>
    </cfRule>
    <cfRule type="cellIs" dxfId="1558" priority="1242" operator="equal">
      <formula>"NR"</formula>
    </cfRule>
  </conditionalFormatting>
  <conditionalFormatting sqref="FF21">
    <cfRule type="cellIs" dxfId="1557" priority="1237" operator="equal">
      <formula>"none"</formula>
    </cfRule>
    <cfRule type="cellIs" dxfId="1556" priority="1238" operator="equal">
      <formula>"N/A"</formula>
    </cfRule>
    <cfRule type="cellIs" dxfId="1555" priority="1239" operator="equal">
      <formula>"NR"</formula>
    </cfRule>
  </conditionalFormatting>
  <conditionalFormatting sqref="FG21">
    <cfRule type="cellIs" dxfId="1554" priority="1234" operator="equal">
      <formula>"none"</formula>
    </cfRule>
    <cfRule type="cellIs" dxfId="1553" priority="1235" operator="equal">
      <formula>"N/A"</formula>
    </cfRule>
    <cfRule type="cellIs" dxfId="1552" priority="1236" operator="equal">
      <formula>"NR"</formula>
    </cfRule>
  </conditionalFormatting>
  <conditionalFormatting sqref="FD22:FE22">
    <cfRule type="cellIs" dxfId="1551" priority="1231" operator="equal">
      <formula>"none"</formula>
    </cfRule>
    <cfRule type="cellIs" dxfId="1550" priority="1232" operator="equal">
      <formula>"N/A"</formula>
    </cfRule>
    <cfRule type="cellIs" dxfId="1549" priority="1233" operator="equal">
      <formula>"NR"</formula>
    </cfRule>
  </conditionalFormatting>
  <conditionalFormatting sqref="FF22">
    <cfRule type="cellIs" dxfId="1548" priority="1228" operator="equal">
      <formula>"none"</formula>
    </cfRule>
    <cfRule type="cellIs" dxfId="1547" priority="1229" operator="equal">
      <formula>"N/A"</formula>
    </cfRule>
    <cfRule type="cellIs" dxfId="1546" priority="1230" operator="equal">
      <formula>"NR"</formula>
    </cfRule>
  </conditionalFormatting>
  <conditionalFormatting sqref="FG22">
    <cfRule type="cellIs" dxfId="1545" priority="1225" operator="equal">
      <formula>"none"</formula>
    </cfRule>
    <cfRule type="cellIs" dxfId="1544" priority="1226" operator="equal">
      <formula>"N/A"</formula>
    </cfRule>
    <cfRule type="cellIs" dxfId="1543" priority="1227" operator="equal">
      <formula>"NR"</formula>
    </cfRule>
  </conditionalFormatting>
  <conditionalFormatting sqref="FD23:FE23">
    <cfRule type="cellIs" dxfId="1542" priority="1222" operator="equal">
      <formula>"none"</formula>
    </cfRule>
    <cfRule type="cellIs" dxfId="1541" priority="1223" operator="equal">
      <formula>"N/A"</formula>
    </cfRule>
    <cfRule type="cellIs" dxfId="1540" priority="1224" operator="equal">
      <formula>"NR"</formula>
    </cfRule>
  </conditionalFormatting>
  <conditionalFormatting sqref="FF23">
    <cfRule type="cellIs" dxfId="1539" priority="1219" operator="equal">
      <formula>"none"</formula>
    </cfRule>
    <cfRule type="cellIs" dxfId="1538" priority="1220" operator="equal">
      <formula>"N/A"</formula>
    </cfRule>
    <cfRule type="cellIs" dxfId="1537" priority="1221" operator="equal">
      <formula>"NR"</formula>
    </cfRule>
  </conditionalFormatting>
  <conditionalFormatting sqref="FG23">
    <cfRule type="cellIs" dxfId="1536" priority="1216" operator="equal">
      <formula>"none"</formula>
    </cfRule>
    <cfRule type="cellIs" dxfId="1535" priority="1217" operator="equal">
      <formula>"N/A"</formula>
    </cfRule>
    <cfRule type="cellIs" dxfId="1534" priority="1218" operator="equal">
      <formula>"NR"</formula>
    </cfRule>
  </conditionalFormatting>
  <conditionalFormatting sqref="FD24:FE24">
    <cfRule type="cellIs" dxfId="1533" priority="1213" operator="equal">
      <formula>"none"</formula>
    </cfRule>
    <cfRule type="cellIs" dxfId="1532" priority="1214" operator="equal">
      <formula>"N/A"</formula>
    </cfRule>
    <cfRule type="cellIs" dxfId="1531" priority="1215" operator="equal">
      <formula>"NR"</formula>
    </cfRule>
  </conditionalFormatting>
  <conditionalFormatting sqref="FF24">
    <cfRule type="cellIs" dxfId="1530" priority="1210" operator="equal">
      <formula>"none"</formula>
    </cfRule>
    <cfRule type="cellIs" dxfId="1529" priority="1211" operator="equal">
      <formula>"N/A"</formula>
    </cfRule>
    <cfRule type="cellIs" dxfId="1528" priority="1212" operator="equal">
      <formula>"NR"</formula>
    </cfRule>
  </conditionalFormatting>
  <conditionalFormatting sqref="FG24">
    <cfRule type="cellIs" dxfId="1527" priority="1207" operator="equal">
      <formula>"none"</formula>
    </cfRule>
    <cfRule type="cellIs" dxfId="1526" priority="1208" operator="equal">
      <formula>"N/A"</formula>
    </cfRule>
    <cfRule type="cellIs" dxfId="1525" priority="1209" operator="equal">
      <formula>"NR"</formula>
    </cfRule>
  </conditionalFormatting>
  <conditionalFormatting sqref="FD25:FE25">
    <cfRule type="cellIs" dxfId="1524" priority="1204" operator="equal">
      <formula>"none"</formula>
    </cfRule>
    <cfRule type="cellIs" dxfId="1523" priority="1205" operator="equal">
      <formula>"N/A"</formula>
    </cfRule>
    <cfRule type="cellIs" dxfId="1522" priority="1206" operator="equal">
      <formula>"NR"</formula>
    </cfRule>
  </conditionalFormatting>
  <conditionalFormatting sqref="FF25">
    <cfRule type="cellIs" dxfId="1521" priority="1201" operator="equal">
      <formula>"none"</formula>
    </cfRule>
    <cfRule type="cellIs" dxfId="1520" priority="1202" operator="equal">
      <formula>"N/A"</formula>
    </cfRule>
    <cfRule type="cellIs" dxfId="1519" priority="1203" operator="equal">
      <formula>"NR"</formula>
    </cfRule>
  </conditionalFormatting>
  <conditionalFormatting sqref="FG25">
    <cfRule type="cellIs" dxfId="1518" priority="1198" operator="equal">
      <formula>"none"</formula>
    </cfRule>
    <cfRule type="cellIs" dxfId="1517" priority="1199" operator="equal">
      <formula>"N/A"</formula>
    </cfRule>
    <cfRule type="cellIs" dxfId="1516" priority="1200" operator="equal">
      <formula>"NR"</formula>
    </cfRule>
  </conditionalFormatting>
  <conditionalFormatting sqref="FD26:FE26">
    <cfRule type="cellIs" dxfId="1515" priority="1195" operator="equal">
      <formula>"none"</formula>
    </cfRule>
    <cfRule type="cellIs" dxfId="1514" priority="1196" operator="equal">
      <formula>"N/A"</formula>
    </cfRule>
    <cfRule type="cellIs" dxfId="1513" priority="1197" operator="equal">
      <formula>"NR"</formula>
    </cfRule>
  </conditionalFormatting>
  <conditionalFormatting sqref="FF26">
    <cfRule type="cellIs" dxfId="1512" priority="1192" operator="equal">
      <formula>"none"</formula>
    </cfRule>
    <cfRule type="cellIs" dxfId="1511" priority="1193" operator="equal">
      <formula>"N/A"</formula>
    </cfRule>
    <cfRule type="cellIs" dxfId="1510" priority="1194" operator="equal">
      <formula>"NR"</formula>
    </cfRule>
  </conditionalFormatting>
  <conditionalFormatting sqref="FG26">
    <cfRule type="cellIs" dxfId="1509" priority="1189" operator="equal">
      <formula>"none"</formula>
    </cfRule>
    <cfRule type="cellIs" dxfId="1508" priority="1190" operator="equal">
      <formula>"N/A"</formula>
    </cfRule>
    <cfRule type="cellIs" dxfId="1507" priority="1191" operator="equal">
      <formula>"NR"</formula>
    </cfRule>
  </conditionalFormatting>
  <conditionalFormatting sqref="FD27:FE27">
    <cfRule type="cellIs" dxfId="1506" priority="1186" operator="equal">
      <formula>"none"</formula>
    </cfRule>
    <cfRule type="cellIs" dxfId="1505" priority="1187" operator="equal">
      <formula>"N/A"</formula>
    </cfRule>
    <cfRule type="cellIs" dxfId="1504" priority="1188" operator="equal">
      <formula>"NR"</formula>
    </cfRule>
  </conditionalFormatting>
  <conditionalFormatting sqref="FF27">
    <cfRule type="cellIs" dxfId="1503" priority="1183" operator="equal">
      <formula>"none"</formula>
    </cfRule>
    <cfRule type="cellIs" dxfId="1502" priority="1184" operator="equal">
      <formula>"N/A"</formula>
    </cfRule>
    <cfRule type="cellIs" dxfId="1501" priority="1185" operator="equal">
      <formula>"NR"</formula>
    </cfRule>
  </conditionalFormatting>
  <conditionalFormatting sqref="FG27">
    <cfRule type="cellIs" dxfId="1500" priority="1180" operator="equal">
      <formula>"none"</formula>
    </cfRule>
    <cfRule type="cellIs" dxfId="1499" priority="1181" operator="equal">
      <formula>"N/A"</formula>
    </cfRule>
    <cfRule type="cellIs" dxfId="1498" priority="1182" operator="equal">
      <formula>"NR"</formula>
    </cfRule>
  </conditionalFormatting>
  <conditionalFormatting sqref="FD28:FE28">
    <cfRule type="cellIs" dxfId="1497" priority="1177" operator="equal">
      <formula>"none"</formula>
    </cfRule>
    <cfRule type="cellIs" dxfId="1496" priority="1178" operator="equal">
      <formula>"N/A"</formula>
    </cfRule>
    <cfRule type="cellIs" dxfId="1495" priority="1179" operator="equal">
      <formula>"NR"</formula>
    </cfRule>
  </conditionalFormatting>
  <conditionalFormatting sqref="FF28">
    <cfRule type="cellIs" dxfId="1494" priority="1174" operator="equal">
      <formula>"none"</formula>
    </cfRule>
    <cfRule type="cellIs" dxfId="1493" priority="1175" operator="equal">
      <formula>"N/A"</formula>
    </cfRule>
    <cfRule type="cellIs" dxfId="1492" priority="1176" operator="equal">
      <formula>"NR"</formula>
    </cfRule>
  </conditionalFormatting>
  <conditionalFormatting sqref="FG28">
    <cfRule type="cellIs" dxfId="1491" priority="1171" operator="equal">
      <formula>"none"</formula>
    </cfRule>
    <cfRule type="cellIs" dxfId="1490" priority="1172" operator="equal">
      <formula>"N/A"</formula>
    </cfRule>
    <cfRule type="cellIs" dxfId="1489" priority="1173" operator="equal">
      <formula>"NR"</formula>
    </cfRule>
  </conditionalFormatting>
  <conditionalFormatting sqref="FG33">
    <cfRule type="cellIs" dxfId="1488" priority="1126" operator="equal">
      <formula>"none"</formula>
    </cfRule>
    <cfRule type="cellIs" dxfId="1487" priority="1127" operator="equal">
      <formula>"N/A"</formula>
    </cfRule>
    <cfRule type="cellIs" dxfId="1486" priority="1128" operator="equal">
      <formula>"NR"</formula>
    </cfRule>
  </conditionalFormatting>
  <conditionalFormatting sqref="FD29:FE29">
    <cfRule type="cellIs" dxfId="1485" priority="1168" operator="equal">
      <formula>"none"</formula>
    </cfRule>
    <cfRule type="cellIs" dxfId="1484" priority="1169" operator="equal">
      <formula>"N/A"</formula>
    </cfRule>
    <cfRule type="cellIs" dxfId="1483" priority="1170" operator="equal">
      <formula>"NR"</formula>
    </cfRule>
  </conditionalFormatting>
  <conditionalFormatting sqref="FF29">
    <cfRule type="cellIs" dxfId="1482" priority="1165" operator="equal">
      <formula>"none"</formula>
    </cfRule>
    <cfRule type="cellIs" dxfId="1481" priority="1166" operator="equal">
      <formula>"N/A"</formula>
    </cfRule>
    <cfRule type="cellIs" dxfId="1480" priority="1167" operator="equal">
      <formula>"NR"</formula>
    </cfRule>
  </conditionalFormatting>
  <conditionalFormatting sqref="FG29">
    <cfRule type="cellIs" dxfId="1479" priority="1162" operator="equal">
      <formula>"none"</formula>
    </cfRule>
    <cfRule type="cellIs" dxfId="1478" priority="1163" operator="equal">
      <formula>"N/A"</formula>
    </cfRule>
    <cfRule type="cellIs" dxfId="1477" priority="1164" operator="equal">
      <formula>"NR"</formula>
    </cfRule>
  </conditionalFormatting>
  <conditionalFormatting sqref="FD30:FE30">
    <cfRule type="cellIs" dxfId="1476" priority="1159" operator="equal">
      <formula>"none"</formula>
    </cfRule>
    <cfRule type="cellIs" dxfId="1475" priority="1160" operator="equal">
      <formula>"N/A"</formula>
    </cfRule>
    <cfRule type="cellIs" dxfId="1474" priority="1161" operator="equal">
      <formula>"NR"</formula>
    </cfRule>
  </conditionalFormatting>
  <conditionalFormatting sqref="FF30">
    <cfRule type="cellIs" dxfId="1473" priority="1156" operator="equal">
      <formula>"none"</formula>
    </cfRule>
    <cfRule type="cellIs" dxfId="1472" priority="1157" operator="equal">
      <formula>"N/A"</formula>
    </cfRule>
    <cfRule type="cellIs" dxfId="1471" priority="1158" operator="equal">
      <formula>"NR"</formula>
    </cfRule>
  </conditionalFormatting>
  <conditionalFormatting sqref="FG30">
    <cfRule type="cellIs" dxfId="1470" priority="1153" operator="equal">
      <formula>"none"</formula>
    </cfRule>
    <cfRule type="cellIs" dxfId="1469" priority="1154" operator="equal">
      <formula>"N/A"</formula>
    </cfRule>
    <cfRule type="cellIs" dxfId="1468" priority="1155" operator="equal">
      <formula>"NR"</formula>
    </cfRule>
  </conditionalFormatting>
  <conditionalFormatting sqref="FD31:FE31">
    <cfRule type="cellIs" dxfId="1467" priority="1150" operator="equal">
      <formula>"none"</formula>
    </cfRule>
    <cfRule type="cellIs" dxfId="1466" priority="1151" operator="equal">
      <formula>"N/A"</formula>
    </cfRule>
    <cfRule type="cellIs" dxfId="1465" priority="1152" operator="equal">
      <formula>"NR"</formula>
    </cfRule>
  </conditionalFormatting>
  <conditionalFormatting sqref="FF31">
    <cfRule type="cellIs" dxfId="1464" priority="1147" operator="equal">
      <formula>"none"</formula>
    </cfRule>
    <cfRule type="cellIs" dxfId="1463" priority="1148" operator="equal">
      <formula>"N/A"</formula>
    </cfRule>
    <cfRule type="cellIs" dxfId="1462" priority="1149" operator="equal">
      <formula>"NR"</formula>
    </cfRule>
  </conditionalFormatting>
  <conditionalFormatting sqref="FG31">
    <cfRule type="cellIs" dxfId="1461" priority="1144" operator="equal">
      <formula>"none"</formula>
    </cfRule>
    <cfRule type="cellIs" dxfId="1460" priority="1145" operator="equal">
      <formula>"N/A"</formula>
    </cfRule>
    <cfRule type="cellIs" dxfId="1459" priority="1146" operator="equal">
      <formula>"NR"</formula>
    </cfRule>
  </conditionalFormatting>
  <conditionalFormatting sqref="FD32:FE32">
    <cfRule type="cellIs" dxfId="1458" priority="1141" operator="equal">
      <formula>"none"</formula>
    </cfRule>
    <cfRule type="cellIs" dxfId="1457" priority="1142" operator="equal">
      <formula>"N/A"</formula>
    </cfRule>
    <cfRule type="cellIs" dxfId="1456" priority="1143" operator="equal">
      <formula>"NR"</formula>
    </cfRule>
  </conditionalFormatting>
  <conditionalFormatting sqref="FF32">
    <cfRule type="cellIs" dxfId="1455" priority="1138" operator="equal">
      <formula>"none"</formula>
    </cfRule>
    <cfRule type="cellIs" dxfId="1454" priority="1139" operator="equal">
      <formula>"N/A"</formula>
    </cfRule>
    <cfRule type="cellIs" dxfId="1453" priority="1140" operator="equal">
      <formula>"NR"</formula>
    </cfRule>
  </conditionalFormatting>
  <conditionalFormatting sqref="FG32">
    <cfRule type="cellIs" dxfId="1452" priority="1135" operator="equal">
      <formula>"none"</formula>
    </cfRule>
    <cfRule type="cellIs" dxfId="1451" priority="1136" operator="equal">
      <formula>"N/A"</formula>
    </cfRule>
    <cfRule type="cellIs" dxfId="1450" priority="1137" operator="equal">
      <formula>"NR"</formula>
    </cfRule>
  </conditionalFormatting>
  <conditionalFormatting sqref="FD33:FE33">
    <cfRule type="cellIs" dxfId="1449" priority="1132" operator="equal">
      <formula>"none"</formula>
    </cfRule>
    <cfRule type="cellIs" dxfId="1448" priority="1133" operator="equal">
      <formula>"N/A"</formula>
    </cfRule>
    <cfRule type="cellIs" dxfId="1447" priority="1134" operator="equal">
      <formula>"NR"</formula>
    </cfRule>
  </conditionalFormatting>
  <conditionalFormatting sqref="FG34">
    <cfRule type="cellIs" dxfId="1446" priority="1117" operator="equal">
      <formula>"none"</formula>
    </cfRule>
    <cfRule type="cellIs" dxfId="1445" priority="1118" operator="equal">
      <formula>"N/A"</formula>
    </cfRule>
    <cfRule type="cellIs" dxfId="1444" priority="1119" operator="equal">
      <formula>"NR"</formula>
    </cfRule>
  </conditionalFormatting>
  <conditionalFormatting sqref="FF33">
    <cfRule type="cellIs" dxfId="1443" priority="1129" operator="equal">
      <formula>"none"</formula>
    </cfRule>
    <cfRule type="cellIs" dxfId="1442" priority="1130" operator="equal">
      <formula>"N/A"</formula>
    </cfRule>
    <cfRule type="cellIs" dxfId="1441" priority="1131" operator="equal">
      <formula>"NR"</formula>
    </cfRule>
  </conditionalFormatting>
  <conditionalFormatting sqref="FD34:FE34">
    <cfRule type="cellIs" dxfId="1440" priority="1123" operator="equal">
      <formula>"none"</formula>
    </cfRule>
    <cfRule type="cellIs" dxfId="1439" priority="1124" operator="equal">
      <formula>"N/A"</formula>
    </cfRule>
    <cfRule type="cellIs" dxfId="1438" priority="1125" operator="equal">
      <formula>"NR"</formula>
    </cfRule>
  </conditionalFormatting>
  <conditionalFormatting sqref="FF34">
    <cfRule type="cellIs" dxfId="1437" priority="1120" operator="equal">
      <formula>"none"</formula>
    </cfRule>
    <cfRule type="cellIs" dxfId="1436" priority="1121" operator="equal">
      <formula>"N/A"</formula>
    </cfRule>
    <cfRule type="cellIs" dxfId="1435" priority="1122" operator="equal">
      <formula>"NR"</formula>
    </cfRule>
  </conditionalFormatting>
  <conditionalFormatting sqref="FM5:FM7 FM8:FO8 FQ5:FQ8 FK13:FL13 FL16:FM16">
    <cfRule type="cellIs" dxfId="1434" priority="1114" operator="equal">
      <formula>"none"</formula>
    </cfRule>
    <cfRule type="cellIs" dxfId="1433" priority="1115" operator="equal">
      <formula>"N/A"</formula>
    </cfRule>
    <cfRule type="cellIs" dxfId="1432" priority="1116" operator="equal">
      <formula>"NR"</formula>
    </cfRule>
  </conditionalFormatting>
  <conditionalFormatting sqref="FH5:FI5">
    <cfRule type="cellIs" dxfId="1431" priority="1111" operator="equal">
      <formula>"none"</formula>
    </cfRule>
    <cfRule type="cellIs" dxfId="1430" priority="1112" operator="equal">
      <formula>"N/A"</formula>
    </cfRule>
    <cfRule type="cellIs" dxfId="1429" priority="1113" operator="equal">
      <formula>"NR"</formula>
    </cfRule>
  </conditionalFormatting>
  <conditionalFormatting sqref="FH6:FI6">
    <cfRule type="cellIs" dxfId="1428" priority="1108" operator="equal">
      <formula>"none"</formula>
    </cfRule>
    <cfRule type="cellIs" dxfId="1427" priority="1109" operator="equal">
      <formula>"N/A"</formula>
    </cfRule>
    <cfRule type="cellIs" dxfId="1426" priority="1110" operator="equal">
      <formula>"NR"</formula>
    </cfRule>
  </conditionalFormatting>
  <conditionalFormatting sqref="FS7">
    <cfRule type="cellIs" dxfId="1425" priority="1051" operator="equal">
      <formula>"none"</formula>
    </cfRule>
    <cfRule type="cellIs" dxfId="1424" priority="1052" operator="equal">
      <formula>"N/A"</formula>
    </cfRule>
    <cfRule type="cellIs" dxfId="1423" priority="1053" operator="equal">
      <formula>"NR"</formula>
    </cfRule>
  </conditionalFormatting>
  <conditionalFormatting sqref="FK5:FL5">
    <cfRule type="cellIs" dxfId="1422" priority="1105" operator="equal">
      <formula>"none"</formula>
    </cfRule>
    <cfRule type="cellIs" dxfId="1421" priority="1106" operator="equal">
      <formula>"N/A"</formula>
    </cfRule>
    <cfRule type="cellIs" dxfId="1420" priority="1107" operator="equal">
      <formula>"NR"</formula>
    </cfRule>
  </conditionalFormatting>
  <conditionalFormatting sqref="FJ5">
    <cfRule type="cellIs" dxfId="1419" priority="1102" operator="equal">
      <formula>"none"</formula>
    </cfRule>
    <cfRule type="cellIs" dxfId="1418" priority="1103" operator="equal">
      <formula>"N/A"</formula>
    </cfRule>
    <cfRule type="cellIs" dxfId="1417" priority="1104" operator="equal">
      <formula>"NR"</formula>
    </cfRule>
  </conditionalFormatting>
  <conditionalFormatting sqref="FK6:FL6">
    <cfRule type="cellIs" dxfId="1416" priority="1099" operator="equal">
      <formula>"none"</formula>
    </cfRule>
    <cfRule type="cellIs" dxfId="1415" priority="1100" operator="equal">
      <formula>"N/A"</formula>
    </cfRule>
    <cfRule type="cellIs" dxfId="1414" priority="1101" operator="equal">
      <formula>"NR"</formula>
    </cfRule>
  </conditionalFormatting>
  <conditionalFormatting sqref="FJ6">
    <cfRule type="cellIs" dxfId="1413" priority="1096" operator="equal">
      <formula>"none"</formula>
    </cfRule>
    <cfRule type="cellIs" dxfId="1412" priority="1097" operator="equal">
      <formula>"N/A"</formula>
    </cfRule>
    <cfRule type="cellIs" dxfId="1411" priority="1098" operator="equal">
      <formula>"NR"</formula>
    </cfRule>
  </conditionalFormatting>
  <conditionalFormatting sqref="FN5">
    <cfRule type="cellIs" dxfId="1410" priority="1093" operator="equal">
      <formula>"none"</formula>
    </cfRule>
    <cfRule type="cellIs" dxfId="1409" priority="1094" operator="equal">
      <formula>"N/A"</formula>
    </cfRule>
    <cfRule type="cellIs" dxfId="1408" priority="1095" operator="equal">
      <formula>"NR"</formula>
    </cfRule>
  </conditionalFormatting>
  <conditionalFormatting sqref="FN6">
    <cfRule type="cellIs" dxfId="1407" priority="1090" operator="equal">
      <formula>"none"</formula>
    </cfRule>
    <cfRule type="cellIs" dxfId="1406" priority="1091" operator="equal">
      <formula>"N/A"</formula>
    </cfRule>
    <cfRule type="cellIs" dxfId="1405" priority="1092" operator="equal">
      <formula>"NR"</formula>
    </cfRule>
  </conditionalFormatting>
  <conditionalFormatting sqref="FN7">
    <cfRule type="cellIs" dxfId="1404" priority="1087" operator="equal">
      <formula>"none"</formula>
    </cfRule>
    <cfRule type="cellIs" dxfId="1403" priority="1088" operator="equal">
      <formula>"N/A"</formula>
    </cfRule>
    <cfRule type="cellIs" dxfId="1402" priority="1089" operator="equal">
      <formula>"NR"</formula>
    </cfRule>
  </conditionalFormatting>
  <conditionalFormatting sqref="FO5">
    <cfRule type="cellIs" dxfId="1401" priority="1084" operator="equal">
      <formula>"none"</formula>
    </cfRule>
    <cfRule type="cellIs" dxfId="1400" priority="1085" operator="equal">
      <formula>"N/A"</formula>
    </cfRule>
    <cfRule type="cellIs" dxfId="1399" priority="1086" operator="equal">
      <formula>"NR"</formula>
    </cfRule>
  </conditionalFormatting>
  <conditionalFormatting sqref="FO6">
    <cfRule type="cellIs" dxfId="1398" priority="1081" operator="equal">
      <formula>"none"</formula>
    </cfRule>
    <cfRule type="cellIs" dxfId="1397" priority="1082" operator="equal">
      <formula>"N/A"</formula>
    </cfRule>
    <cfRule type="cellIs" dxfId="1396" priority="1083" operator="equal">
      <formula>"NR"</formula>
    </cfRule>
  </conditionalFormatting>
  <conditionalFormatting sqref="FO7">
    <cfRule type="cellIs" dxfId="1395" priority="1078" operator="equal">
      <formula>"none"</formula>
    </cfRule>
    <cfRule type="cellIs" dxfId="1394" priority="1079" operator="equal">
      <formula>"N/A"</formula>
    </cfRule>
    <cfRule type="cellIs" dxfId="1393" priority="1080" operator="equal">
      <formula>"NR"</formula>
    </cfRule>
  </conditionalFormatting>
  <conditionalFormatting sqref="FP5">
    <cfRule type="cellIs" dxfId="1392" priority="1075" operator="equal">
      <formula>"none"</formula>
    </cfRule>
    <cfRule type="cellIs" dxfId="1391" priority="1076" operator="equal">
      <formula>"N/A"</formula>
    </cfRule>
    <cfRule type="cellIs" dxfId="1390" priority="1077" operator="equal">
      <formula>"NR"</formula>
    </cfRule>
  </conditionalFormatting>
  <conditionalFormatting sqref="FP6">
    <cfRule type="cellIs" dxfId="1389" priority="1072" operator="equal">
      <formula>"none"</formula>
    </cfRule>
    <cfRule type="cellIs" dxfId="1388" priority="1073" operator="equal">
      <formula>"N/A"</formula>
    </cfRule>
    <cfRule type="cellIs" dxfId="1387" priority="1074" operator="equal">
      <formula>"NR"</formula>
    </cfRule>
  </conditionalFormatting>
  <conditionalFormatting sqref="FP7">
    <cfRule type="cellIs" dxfId="1386" priority="1069" operator="equal">
      <formula>"none"</formula>
    </cfRule>
    <cfRule type="cellIs" dxfId="1385" priority="1070" operator="equal">
      <formula>"N/A"</formula>
    </cfRule>
    <cfRule type="cellIs" dxfId="1384" priority="1071" operator="equal">
      <formula>"NR"</formula>
    </cfRule>
  </conditionalFormatting>
  <conditionalFormatting sqref="FR5">
    <cfRule type="cellIs" dxfId="1383" priority="1066" operator="equal">
      <formula>"none"</formula>
    </cfRule>
    <cfRule type="cellIs" dxfId="1382" priority="1067" operator="equal">
      <formula>"N/A"</formula>
    </cfRule>
    <cfRule type="cellIs" dxfId="1381" priority="1068" operator="equal">
      <formula>"NR"</formula>
    </cfRule>
  </conditionalFormatting>
  <conditionalFormatting sqref="FR6">
    <cfRule type="cellIs" dxfId="1380" priority="1063" operator="equal">
      <formula>"none"</formula>
    </cfRule>
    <cfRule type="cellIs" dxfId="1379" priority="1064" operator="equal">
      <formula>"N/A"</formula>
    </cfRule>
    <cfRule type="cellIs" dxfId="1378" priority="1065" operator="equal">
      <formula>"NR"</formula>
    </cfRule>
  </conditionalFormatting>
  <conditionalFormatting sqref="FR7">
    <cfRule type="cellIs" dxfId="1377" priority="1060" operator="equal">
      <formula>"none"</formula>
    </cfRule>
    <cfRule type="cellIs" dxfId="1376" priority="1061" operator="equal">
      <formula>"N/A"</formula>
    </cfRule>
    <cfRule type="cellIs" dxfId="1375" priority="1062" operator="equal">
      <formula>"NR"</formula>
    </cfRule>
  </conditionalFormatting>
  <conditionalFormatting sqref="FS5">
    <cfRule type="cellIs" dxfId="1374" priority="1057" operator="equal">
      <formula>"none"</formula>
    </cfRule>
    <cfRule type="cellIs" dxfId="1373" priority="1058" operator="equal">
      <formula>"N/A"</formula>
    </cfRule>
    <cfRule type="cellIs" dxfId="1372" priority="1059" operator="equal">
      <formula>"NR"</formula>
    </cfRule>
  </conditionalFormatting>
  <conditionalFormatting sqref="FS6">
    <cfRule type="cellIs" dxfId="1371" priority="1054" operator="equal">
      <formula>"none"</formula>
    </cfRule>
    <cfRule type="cellIs" dxfId="1370" priority="1055" operator="equal">
      <formula>"N/A"</formula>
    </cfRule>
    <cfRule type="cellIs" dxfId="1369" priority="1056" operator="equal">
      <formula>"NR"</formula>
    </cfRule>
  </conditionalFormatting>
  <conditionalFormatting sqref="FS8">
    <cfRule type="cellIs" dxfId="1368" priority="1021" operator="equal">
      <formula>"none"</formula>
    </cfRule>
    <cfRule type="cellIs" dxfId="1367" priority="1022" operator="equal">
      <formula>"N/A"</formula>
    </cfRule>
    <cfRule type="cellIs" dxfId="1366" priority="1023" operator="equal">
      <formula>"NR"</formula>
    </cfRule>
  </conditionalFormatting>
  <conditionalFormatting sqref="FH7:FI7">
    <cfRule type="cellIs" dxfId="1365" priority="1048" operator="equal">
      <formula>"none"</formula>
    </cfRule>
    <cfRule type="cellIs" dxfId="1364" priority="1049" operator="equal">
      <formula>"N/A"</formula>
    </cfRule>
    <cfRule type="cellIs" dxfId="1363" priority="1050" operator="equal">
      <formula>"NR"</formula>
    </cfRule>
  </conditionalFormatting>
  <conditionalFormatting sqref="FH8">
    <cfRule type="cellIs" dxfId="1362" priority="1045" operator="equal">
      <formula>"none"</formula>
    </cfRule>
    <cfRule type="cellIs" dxfId="1361" priority="1046" operator="equal">
      <formula>"N/A"</formula>
    </cfRule>
    <cfRule type="cellIs" dxfId="1360" priority="1047" operator="equal">
      <formula>"NR"</formula>
    </cfRule>
  </conditionalFormatting>
  <conditionalFormatting sqref="FI8">
    <cfRule type="cellIs" dxfId="1359" priority="1042" operator="equal">
      <formula>"none"</formula>
    </cfRule>
    <cfRule type="cellIs" dxfId="1358" priority="1043" operator="equal">
      <formula>"N/A"</formula>
    </cfRule>
    <cfRule type="cellIs" dxfId="1357" priority="1044" operator="equal">
      <formula>"NR"</formula>
    </cfRule>
  </conditionalFormatting>
  <conditionalFormatting sqref="FJ7">
    <cfRule type="cellIs" dxfId="1356" priority="1039" operator="equal">
      <formula>"none"</formula>
    </cfRule>
    <cfRule type="cellIs" dxfId="1355" priority="1040" operator="equal">
      <formula>"N/A"</formula>
    </cfRule>
    <cfRule type="cellIs" dxfId="1354" priority="1041" operator="equal">
      <formula>"NR"</formula>
    </cfRule>
  </conditionalFormatting>
  <conditionalFormatting sqref="FJ8">
    <cfRule type="cellIs" dxfId="1353" priority="1036" operator="equal">
      <formula>"none"</formula>
    </cfRule>
    <cfRule type="cellIs" dxfId="1352" priority="1037" operator="equal">
      <formula>"N/A"</formula>
    </cfRule>
    <cfRule type="cellIs" dxfId="1351" priority="1038" operator="equal">
      <formula>"NR"</formula>
    </cfRule>
  </conditionalFormatting>
  <conditionalFormatting sqref="FK7:FL7">
    <cfRule type="cellIs" dxfId="1350" priority="1033" operator="equal">
      <formula>"none"</formula>
    </cfRule>
    <cfRule type="cellIs" dxfId="1349" priority="1034" operator="equal">
      <formula>"N/A"</formula>
    </cfRule>
    <cfRule type="cellIs" dxfId="1348" priority="1035" operator="equal">
      <formula>"NR"</formula>
    </cfRule>
  </conditionalFormatting>
  <conditionalFormatting sqref="FK8:FL8">
    <cfRule type="cellIs" dxfId="1347" priority="1030" operator="equal">
      <formula>"none"</formula>
    </cfRule>
    <cfRule type="cellIs" dxfId="1346" priority="1031" operator="equal">
      <formula>"N/A"</formula>
    </cfRule>
    <cfRule type="cellIs" dxfId="1345" priority="1032" operator="equal">
      <formula>"NR"</formula>
    </cfRule>
  </conditionalFormatting>
  <conditionalFormatting sqref="FP8">
    <cfRule type="cellIs" dxfId="1344" priority="1027" operator="equal">
      <formula>"none"</formula>
    </cfRule>
    <cfRule type="cellIs" dxfId="1343" priority="1028" operator="equal">
      <formula>"N/A"</formula>
    </cfRule>
    <cfRule type="cellIs" dxfId="1342" priority="1029" operator="equal">
      <formula>"NR"</formula>
    </cfRule>
  </conditionalFormatting>
  <conditionalFormatting sqref="FR8">
    <cfRule type="cellIs" dxfId="1341" priority="1024" operator="equal">
      <formula>"none"</formula>
    </cfRule>
    <cfRule type="cellIs" dxfId="1340" priority="1025" operator="equal">
      <formula>"N/A"</formula>
    </cfRule>
    <cfRule type="cellIs" dxfId="1339" priority="1026" operator="equal">
      <formula>"NR"</formula>
    </cfRule>
  </conditionalFormatting>
  <conditionalFormatting sqref="FS12">
    <cfRule type="cellIs" dxfId="1338" priority="913" operator="equal">
      <formula>"none"</formula>
    </cfRule>
    <cfRule type="cellIs" dxfId="1337" priority="914" operator="equal">
      <formula>"N/A"</formula>
    </cfRule>
    <cfRule type="cellIs" dxfId="1336" priority="915" operator="equal">
      <formula>"NR"</formula>
    </cfRule>
  </conditionalFormatting>
  <conditionalFormatting sqref="FM9">
    <cfRule type="cellIs" dxfId="1335" priority="1018" operator="equal">
      <formula>"none"</formula>
    </cfRule>
    <cfRule type="cellIs" dxfId="1334" priority="1019" operator="equal">
      <formula>"N/A"</formula>
    </cfRule>
    <cfRule type="cellIs" dxfId="1333" priority="1020" operator="equal">
      <formula>"NR"</formula>
    </cfRule>
  </conditionalFormatting>
  <conditionalFormatting sqref="FH9">
    <cfRule type="cellIs" dxfId="1332" priority="1015" operator="equal">
      <formula>"none"</formula>
    </cfRule>
    <cfRule type="cellIs" dxfId="1331" priority="1016" operator="equal">
      <formula>"N/A"</formula>
    </cfRule>
    <cfRule type="cellIs" dxfId="1330" priority="1017" operator="equal">
      <formula>"NR"</formula>
    </cfRule>
  </conditionalFormatting>
  <conditionalFormatting sqref="FI9">
    <cfRule type="cellIs" dxfId="1329" priority="1012" operator="equal">
      <formula>"none"</formula>
    </cfRule>
    <cfRule type="cellIs" dxfId="1328" priority="1013" operator="equal">
      <formula>"N/A"</formula>
    </cfRule>
    <cfRule type="cellIs" dxfId="1327" priority="1014" operator="equal">
      <formula>"NR"</formula>
    </cfRule>
  </conditionalFormatting>
  <conditionalFormatting sqref="FJ9">
    <cfRule type="cellIs" dxfId="1326" priority="1009" operator="equal">
      <formula>"none"</formula>
    </cfRule>
    <cfRule type="cellIs" dxfId="1325" priority="1010" operator="equal">
      <formula>"N/A"</formula>
    </cfRule>
    <cfRule type="cellIs" dxfId="1324" priority="1011" operator="equal">
      <formula>"NR"</formula>
    </cfRule>
  </conditionalFormatting>
  <conditionalFormatting sqref="FK9:FL9">
    <cfRule type="cellIs" dxfId="1323" priority="1006" operator="equal">
      <formula>"none"</formula>
    </cfRule>
    <cfRule type="cellIs" dxfId="1322" priority="1007" operator="equal">
      <formula>"N/A"</formula>
    </cfRule>
    <cfRule type="cellIs" dxfId="1321" priority="1008" operator="equal">
      <formula>"NR"</formula>
    </cfRule>
  </conditionalFormatting>
  <conditionalFormatting sqref="FM10">
    <cfRule type="cellIs" dxfId="1320" priority="1003" operator="equal">
      <formula>"none"</formula>
    </cfRule>
    <cfRule type="cellIs" dxfId="1319" priority="1004" operator="equal">
      <formula>"N/A"</formula>
    </cfRule>
    <cfRule type="cellIs" dxfId="1318" priority="1005" operator="equal">
      <formula>"NR"</formula>
    </cfRule>
  </conditionalFormatting>
  <conditionalFormatting sqref="FH12">
    <cfRule type="cellIs" dxfId="1317" priority="928" operator="equal">
      <formula>"none"</formula>
    </cfRule>
    <cfRule type="cellIs" dxfId="1316" priority="929" operator="equal">
      <formula>"N/A"</formula>
    </cfRule>
    <cfRule type="cellIs" dxfId="1315" priority="930" operator="equal">
      <formula>"NR"</formula>
    </cfRule>
  </conditionalFormatting>
  <conditionalFormatting sqref="FI12:FJ12">
    <cfRule type="cellIs" dxfId="1314" priority="925" operator="equal">
      <formula>"none"</formula>
    </cfRule>
    <cfRule type="cellIs" dxfId="1313" priority="926" operator="equal">
      <formula>"N/A"</formula>
    </cfRule>
    <cfRule type="cellIs" dxfId="1312" priority="927" operator="equal">
      <formula>"NR"</formula>
    </cfRule>
  </conditionalFormatting>
  <conditionalFormatting sqref="FN12:FO12 FQ12">
    <cfRule type="cellIs" dxfId="1311" priority="922" operator="equal">
      <formula>"none"</formula>
    </cfRule>
    <cfRule type="cellIs" dxfId="1310" priority="923" operator="equal">
      <formula>"N/A"</formula>
    </cfRule>
    <cfRule type="cellIs" dxfId="1309" priority="924" operator="equal">
      <formula>"NR"</formula>
    </cfRule>
  </conditionalFormatting>
  <conditionalFormatting sqref="FP12">
    <cfRule type="cellIs" dxfId="1308" priority="919" operator="equal">
      <formula>"none"</formula>
    </cfRule>
    <cfRule type="cellIs" dxfId="1307" priority="920" operator="equal">
      <formula>"N/A"</formula>
    </cfRule>
    <cfRule type="cellIs" dxfId="1306" priority="921" operator="equal">
      <formula>"NR"</formula>
    </cfRule>
  </conditionalFormatting>
  <conditionalFormatting sqref="FR12">
    <cfRule type="cellIs" dxfId="1305" priority="916" operator="equal">
      <formula>"none"</formula>
    </cfRule>
    <cfRule type="cellIs" dxfId="1304" priority="917" operator="equal">
      <formula>"N/A"</formula>
    </cfRule>
    <cfRule type="cellIs" dxfId="1303" priority="918" operator="equal">
      <formula>"NR"</formula>
    </cfRule>
  </conditionalFormatting>
  <conditionalFormatting sqref="FL10">
    <cfRule type="cellIs" dxfId="1302" priority="1000" operator="equal">
      <formula>"none"</formula>
    </cfRule>
    <cfRule type="cellIs" dxfId="1301" priority="1001" operator="equal">
      <formula>"N/A"</formula>
    </cfRule>
    <cfRule type="cellIs" dxfId="1300" priority="1002" operator="equal">
      <formula>"NR"</formula>
    </cfRule>
  </conditionalFormatting>
  <conditionalFormatting sqref="FK10">
    <cfRule type="cellIs" dxfId="1299" priority="997" operator="equal">
      <formula>"none"</formula>
    </cfRule>
    <cfRule type="cellIs" dxfId="1298" priority="998" operator="equal">
      <formula>"N/A"</formula>
    </cfRule>
    <cfRule type="cellIs" dxfId="1297" priority="999" operator="equal">
      <formula>"NR"</formula>
    </cfRule>
  </conditionalFormatting>
  <conditionalFormatting sqref="FH10">
    <cfRule type="cellIs" dxfId="1296" priority="994" operator="equal">
      <formula>"none"</formula>
    </cfRule>
    <cfRule type="cellIs" dxfId="1295" priority="995" operator="equal">
      <formula>"N/A"</formula>
    </cfRule>
    <cfRule type="cellIs" dxfId="1294" priority="996" operator="equal">
      <formula>"NR"</formula>
    </cfRule>
  </conditionalFormatting>
  <conditionalFormatting sqref="FI10:FJ10">
    <cfRule type="cellIs" dxfId="1293" priority="991" operator="equal">
      <formula>"none"</formula>
    </cfRule>
    <cfRule type="cellIs" dxfId="1292" priority="992" operator="equal">
      <formula>"N/A"</formula>
    </cfRule>
    <cfRule type="cellIs" dxfId="1291" priority="993" operator="equal">
      <formula>"NR"</formula>
    </cfRule>
  </conditionalFormatting>
  <conditionalFormatting sqref="FM11">
    <cfRule type="cellIs" dxfId="1290" priority="988" operator="equal">
      <formula>"none"</formula>
    </cfRule>
    <cfRule type="cellIs" dxfId="1289" priority="989" operator="equal">
      <formula>"N/A"</formula>
    </cfRule>
    <cfRule type="cellIs" dxfId="1288" priority="990" operator="equal">
      <formula>"NR"</formula>
    </cfRule>
  </conditionalFormatting>
  <conditionalFormatting sqref="FL11">
    <cfRule type="cellIs" dxfId="1287" priority="985" operator="equal">
      <formula>"none"</formula>
    </cfRule>
    <cfRule type="cellIs" dxfId="1286" priority="986" operator="equal">
      <formula>"N/A"</formula>
    </cfRule>
    <cfRule type="cellIs" dxfId="1285" priority="987" operator="equal">
      <formula>"NR"</formula>
    </cfRule>
  </conditionalFormatting>
  <conditionalFormatting sqref="FK11">
    <cfRule type="cellIs" dxfId="1284" priority="982" operator="equal">
      <formula>"none"</formula>
    </cfRule>
    <cfRule type="cellIs" dxfId="1283" priority="983" operator="equal">
      <formula>"N/A"</formula>
    </cfRule>
    <cfRule type="cellIs" dxfId="1282" priority="984" operator="equal">
      <formula>"NR"</formula>
    </cfRule>
  </conditionalFormatting>
  <conditionalFormatting sqref="FH11">
    <cfRule type="cellIs" dxfId="1281" priority="979" operator="equal">
      <formula>"none"</formula>
    </cfRule>
    <cfRule type="cellIs" dxfId="1280" priority="980" operator="equal">
      <formula>"N/A"</formula>
    </cfRule>
    <cfRule type="cellIs" dxfId="1279" priority="981" operator="equal">
      <formula>"NR"</formula>
    </cfRule>
  </conditionalFormatting>
  <conditionalFormatting sqref="FI11:FJ11">
    <cfRule type="cellIs" dxfId="1278" priority="976" operator="equal">
      <formula>"none"</formula>
    </cfRule>
    <cfRule type="cellIs" dxfId="1277" priority="977" operator="equal">
      <formula>"N/A"</formula>
    </cfRule>
    <cfRule type="cellIs" dxfId="1276" priority="978" operator="equal">
      <formula>"NR"</formula>
    </cfRule>
  </conditionalFormatting>
  <conditionalFormatting sqref="FN9:FO9 FQ9">
    <cfRule type="cellIs" dxfId="1275" priority="973" operator="equal">
      <formula>"none"</formula>
    </cfRule>
    <cfRule type="cellIs" dxfId="1274" priority="974" operator="equal">
      <formula>"N/A"</formula>
    </cfRule>
    <cfRule type="cellIs" dxfId="1273" priority="975" operator="equal">
      <formula>"NR"</formula>
    </cfRule>
  </conditionalFormatting>
  <conditionalFormatting sqref="FS9">
    <cfRule type="cellIs" dxfId="1272" priority="964" operator="equal">
      <formula>"none"</formula>
    </cfRule>
    <cfRule type="cellIs" dxfId="1271" priority="965" operator="equal">
      <formula>"N/A"</formula>
    </cfRule>
    <cfRule type="cellIs" dxfId="1270" priority="966" operator="equal">
      <formula>"NR"</formula>
    </cfRule>
  </conditionalFormatting>
  <conditionalFormatting sqref="FP9">
    <cfRule type="cellIs" dxfId="1269" priority="970" operator="equal">
      <formula>"none"</formula>
    </cfRule>
    <cfRule type="cellIs" dxfId="1268" priority="971" operator="equal">
      <formula>"N/A"</formula>
    </cfRule>
    <cfRule type="cellIs" dxfId="1267" priority="972" operator="equal">
      <formula>"NR"</formula>
    </cfRule>
  </conditionalFormatting>
  <conditionalFormatting sqref="FR9">
    <cfRule type="cellIs" dxfId="1266" priority="967" operator="equal">
      <formula>"none"</formula>
    </cfRule>
    <cfRule type="cellIs" dxfId="1265" priority="968" operator="equal">
      <formula>"N/A"</formula>
    </cfRule>
    <cfRule type="cellIs" dxfId="1264" priority="969" operator="equal">
      <formula>"NR"</formula>
    </cfRule>
  </conditionalFormatting>
  <conditionalFormatting sqref="FN10:FO10 FQ10">
    <cfRule type="cellIs" dxfId="1263" priority="961" operator="equal">
      <formula>"none"</formula>
    </cfRule>
    <cfRule type="cellIs" dxfId="1262" priority="962" operator="equal">
      <formula>"N/A"</formula>
    </cfRule>
    <cfRule type="cellIs" dxfId="1261" priority="963" operator="equal">
      <formula>"NR"</formula>
    </cfRule>
  </conditionalFormatting>
  <conditionalFormatting sqref="FS10">
    <cfRule type="cellIs" dxfId="1260" priority="952" operator="equal">
      <formula>"none"</formula>
    </cfRule>
    <cfRule type="cellIs" dxfId="1259" priority="953" operator="equal">
      <formula>"N/A"</formula>
    </cfRule>
    <cfRule type="cellIs" dxfId="1258" priority="954" operator="equal">
      <formula>"NR"</formula>
    </cfRule>
  </conditionalFormatting>
  <conditionalFormatting sqref="FP10">
    <cfRule type="cellIs" dxfId="1257" priority="958" operator="equal">
      <formula>"none"</formula>
    </cfRule>
    <cfRule type="cellIs" dxfId="1256" priority="959" operator="equal">
      <formula>"N/A"</formula>
    </cfRule>
    <cfRule type="cellIs" dxfId="1255" priority="960" operator="equal">
      <formula>"NR"</formula>
    </cfRule>
  </conditionalFormatting>
  <conditionalFormatting sqref="FR10">
    <cfRule type="cellIs" dxfId="1254" priority="955" operator="equal">
      <formula>"none"</formula>
    </cfRule>
    <cfRule type="cellIs" dxfId="1253" priority="956" operator="equal">
      <formula>"N/A"</formula>
    </cfRule>
    <cfRule type="cellIs" dxfId="1252" priority="957" operator="equal">
      <formula>"NR"</formula>
    </cfRule>
  </conditionalFormatting>
  <conditionalFormatting sqref="FN11:FO11 FQ11">
    <cfRule type="cellIs" dxfId="1251" priority="949" operator="equal">
      <formula>"none"</formula>
    </cfRule>
    <cfRule type="cellIs" dxfId="1250" priority="950" operator="equal">
      <formula>"N/A"</formula>
    </cfRule>
    <cfRule type="cellIs" dxfId="1249" priority="951" operator="equal">
      <formula>"NR"</formula>
    </cfRule>
  </conditionalFormatting>
  <conditionalFormatting sqref="FS11">
    <cfRule type="cellIs" dxfId="1248" priority="940" operator="equal">
      <formula>"none"</formula>
    </cfRule>
    <cfRule type="cellIs" dxfId="1247" priority="941" operator="equal">
      <formula>"N/A"</formula>
    </cfRule>
    <cfRule type="cellIs" dxfId="1246" priority="942" operator="equal">
      <formula>"NR"</formula>
    </cfRule>
  </conditionalFormatting>
  <conditionalFormatting sqref="FP11">
    <cfRule type="cellIs" dxfId="1245" priority="946" operator="equal">
      <formula>"none"</formula>
    </cfRule>
    <cfRule type="cellIs" dxfId="1244" priority="947" operator="equal">
      <formula>"N/A"</formula>
    </cfRule>
    <cfRule type="cellIs" dxfId="1243" priority="948" operator="equal">
      <formula>"NR"</formula>
    </cfRule>
  </conditionalFormatting>
  <conditionalFormatting sqref="FR11">
    <cfRule type="cellIs" dxfId="1242" priority="943" operator="equal">
      <formula>"none"</formula>
    </cfRule>
    <cfRule type="cellIs" dxfId="1241" priority="944" operator="equal">
      <formula>"N/A"</formula>
    </cfRule>
    <cfRule type="cellIs" dxfId="1240" priority="945" operator="equal">
      <formula>"NR"</formula>
    </cfRule>
  </conditionalFormatting>
  <conditionalFormatting sqref="FM12">
    <cfRule type="cellIs" dxfId="1239" priority="937" operator="equal">
      <formula>"none"</formula>
    </cfRule>
    <cfRule type="cellIs" dxfId="1238" priority="938" operator="equal">
      <formula>"N/A"</formula>
    </cfRule>
    <cfRule type="cellIs" dxfId="1237" priority="939" operator="equal">
      <formula>"NR"</formula>
    </cfRule>
  </conditionalFormatting>
  <conditionalFormatting sqref="FL12">
    <cfRule type="cellIs" dxfId="1236" priority="934" operator="equal">
      <formula>"none"</formula>
    </cfRule>
    <cfRule type="cellIs" dxfId="1235" priority="935" operator="equal">
      <formula>"N/A"</formula>
    </cfRule>
    <cfRule type="cellIs" dxfId="1234" priority="936" operator="equal">
      <formula>"NR"</formula>
    </cfRule>
  </conditionalFormatting>
  <conditionalFormatting sqref="FK12">
    <cfRule type="cellIs" dxfId="1233" priority="931" operator="equal">
      <formula>"none"</formula>
    </cfRule>
    <cfRule type="cellIs" dxfId="1232" priority="932" operator="equal">
      <formula>"N/A"</formula>
    </cfRule>
    <cfRule type="cellIs" dxfId="1231" priority="933" operator="equal">
      <formula>"NR"</formula>
    </cfRule>
  </conditionalFormatting>
  <conditionalFormatting sqref="FR14">
    <cfRule type="cellIs" dxfId="1230" priority="859" operator="equal">
      <formula>"none"</formula>
    </cfRule>
    <cfRule type="cellIs" dxfId="1229" priority="860" operator="equal">
      <formula>"N/A"</formula>
    </cfRule>
    <cfRule type="cellIs" dxfId="1228" priority="861" operator="equal">
      <formula>"NR"</formula>
    </cfRule>
  </conditionalFormatting>
  <conditionalFormatting sqref="FS14">
    <cfRule type="cellIs" dxfId="1227" priority="856" operator="equal">
      <formula>"none"</formula>
    </cfRule>
    <cfRule type="cellIs" dxfId="1226" priority="857" operator="equal">
      <formula>"N/A"</formula>
    </cfRule>
    <cfRule type="cellIs" dxfId="1225" priority="858" operator="equal">
      <formula>"NR"</formula>
    </cfRule>
  </conditionalFormatting>
  <conditionalFormatting sqref="FN15:FO15 FQ15 FN16">
    <cfRule type="cellIs" dxfId="1224" priority="853" operator="equal">
      <formula>"none"</formula>
    </cfRule>
    <cfRule type="cellIs" dxfId="1223" priority="854" operator="equal">
      <formula>"N/A"</formula>
    </cfRule>
    <cfRule type="cellIs" dxfId="1222" priority="855" operator="equal">
      <formula>"NR"</formula>
    </cfRule>
  </conditionalFormatting>
  <conditionalFormatting sqref="FS15">
    <cfRule type="cellIs" dxfId="1221" priority="844" operator="equal">
      <formula>"none"</formula>
    </cfRule>
    <cfRule type="cellIs" dxfId="1220" priority="845" operator="equal">
      <formula>"N/A"</formula>
    </cfRule>
    <cfRule type="cellIs" dxfId="1219" priority="846" operator="equal">
      <formula>"NR"</formula>
    </cfRule>
  </conditionalFormatting>
  <conditionalFormatting sqref="FP15">
    <cfRule type="cellIs" dxfId="1218" priority="850" operator="equal">
      <formula>"none"</formula>
    </cfRule>
    <cfRule type="cellIs" dxfId="1217" priority="851" operator="equal">
      <formula>"N/A"</formula>
    </cfRule>
    <cfRule type="cellIs" dxfId="1216" priority="852" operator="equal">
      <formula>"NR"</formula>
    </cfRule>
  </conditionalFormatting>
  <conditionalFormatting sqref="FR15">
    <cfRule type="cellIs" dxfId="1215" priority="847" operator="equal">
      <formula>"none"</formula>
    </cfRule>
    <cfRule type="cellIs" dxfId="1214" priority="848" operator="equal">
      <formula>"N/A"</formula>
    </cfRule>
    <cfRule type="cellIs" dxfId="1213" priority="849" operator="equal">
      <formula>"NR"</formula>
    </cfRule>
  </conditionalFormatting>
  <conditionalFormatting sqref="FH13">
    <cfRule type="cellIs" dxfId="1212" priority="910" operator="equal">
      <formula>"none"</formula>
    </cfRule>
    <cfRule type="cellIs" dxfId="1211" priority="911" operator="equal">
      <formula>"N/A"</formula>
    </cfRule>
    <cfRule type="cellIs" dxfId="1210" priority="912" operator="equal">
      <formula>"NR"</formula>
    </cfRule>
  </conditionalFormatting>
  <conditionalFormatting sqref="FI13:FJ13">
    <cfRule type="cellIs" dxfId="1209" priority="907" operator="equal">
      <formula>"none"</formula>
    </cfRule>
    <cfRule type="cellIs" dxfId="1208" priority="908" operator="equal">
      <formula>"N/A"</formula>
    </cfRule>
    <cfRule type="cellIs" dxfId="1207" priority="909" operator="equal">
      <formula>"NR"</formula>
    </cfRule>
  </conditionalFormatting>
  <conditionalFormatting sqref="FH14">
    <cfRule type="cellIs" dxfId="1206" priority="904" operator="equal">
      <formula>"none"</formula>
    </cfRule>
    <cfRule type="cellIs" dxfId="1205" priority="905" operator="equal">
      <formula>"N/A"</formula>
    </cfRule>
    <cfRule type="cellIs" dxfId="1204" priority="906" operator="equal">
      <formula>"NR"</formula>
    </cfRule>
  </conditionalFormatting>
  <conditionalFormatting sqref="FI14:FJ14">
    <cfRule type="cellIs" dxfId="1203" priority="901" operator="equal">
      <formula>"none"</formula>
    </cfRule>
    <cfRule type="cellIs" dxfId="1202" priority="902" operator="equal">
      <formula>"N/A"</formula>
    </cfRule>
    <cfRule type="cellIs" dxfId="1201" priority="903" operator="equal">
      <formula>"NR"</formula>
    </cfRule>
  </conditionalFormatting>
  <conditionalFormatting sqref="FH15">
    <cfRule type="cellIs" dxfId="1200" priority="898" operator="equal">
      <formula>"none"</formula>
    </cfRule>
    <cfRule type="cellIs" dxfId="1199" priority="899" operator="equal">
      <formula>"N/A"</formula>
    </cfRule>
    <cfRule type="cellIs" dxfId="1198" priority="900" operator="equal">
      <formula>"NR"</formula>
    </cfRule>
  </conditionalFormatting>
  <conditionalFormatting sqref="FI15:FJ15">
    <cfRule type="cellIs" dxfId="1197" priority="895" operator="equal">
      <formula>"none"</formula>
    </cfRule>
    <cfRule type="cellIs" dxfId="1196" priority="896" operator="equal">
      <formula>"N/A"</formula>
    </cfRule>
    <cfRule type="cellIs" dxfId="1195" priority="897" operator="equal">
      <formula>"NR"</formula>
    </cfRule>
  </conditionalFormatting>
  <conditionalFormatting sqref="FM13">
    <cfRule type="cellIs" dxfId="1194" priority="892" operator="equal">
      <formula>"none"</formula>
    </cfRule>
    <cfRule type="cellIs" dxfId="1193" priority="893" operator="equal">
      <formula>"N/A"</formula>
    </cfRule>
    <cfRule type="cellIs" dxfId="1192" priority="894" operator="equal">
      <formula>"NR"</formula>
    </cfRule>
  </conditionalFormatting>
  <conditionalFormatting sqref="FK14:FL14">
    <cfRule type="cellIs" dxfId="1191" priority="889" operator="equal">
      <formula>"none"</formula>
    </cfRule>
    <cfRule type="cellIs" dxfId="1190" priority="890" operator="equal">
      <formula>"N/A"</formula>
    </cfRule>
    <cfRule type="cellIs" dxfId="1189" priority="891" operator="equal">
      <formula>"NR"</formula>
    </cfRule>
  </conditionalFormatting>
  <conditionalFormatting sqref="FM14">
    <cfRule type="cellIs" dxfId="1188" priority="886" operator="equal">
      <formula>"none"</formula>
    </cfRule>
    <cfRule type="cellIs" dxfId="1187" priority="887" operator="equal">
      <formula>"N/A"</formula>
    </cfRule>
    <cfRule type="cellIs" dxfId="1186" priority="888" operator="equal">
      <formula>"NR"</formula>
    </cfRule>
  </conditionalFormatting>
  <conditionalFormatting sqref="FK15:FL15">
    <cfRule type="cellIs" dxfId="1185" priority="883" operator="equal">
      <formula>"none"</formula>
    </cfRule>
    <cfRule type="cellIs" dxfId="1184" priority="884" operator="equal">
      <formula>"N/A"</formula>
    </cfRule>
    <cfRule type="cellIs" dxfId="1183" priority="885" operator="equal">
      <formula>"NR"</formula>
    </cfRule>
  </conditionalFormatting>
  <conditionalFormatting sqref="FM15">
    <cfRule type="cellIs" dxfId="1182" priority="880" operator="equal">
      <formula>"none"</formula>
    </cfRule>
    <cfRule type="cellIs" dxfId="1181" priority="881" operator="equal">
      <formula>"N/A"</formula>
    </cfRule>
    <cfRule type="cellIs" dxfId="1180" priority="882" operator="equal">
      <formula>"NR"</formula>
    </cfRule>
  </conditionalFormatting>
  <conditionalFormatting sqref="FS13">
    <cfRule type="cellIs" dxfId="1179" priority="868" operator="equal">
      <formula>"none"</formula>
    </cfRule>
    <cfRule type="cellIs" dxfId="1178" priority="869" operator="equal">
      <formula>"N/A"</formula>
    </cfRule>
    <cfRule type="cellIs" dxfId="1177" priority="870" operator="equal">
      <formula>"NR"</formula>
    </cfRule>
  </conditionalFormatting>
  <conditionalFormatting sqref="FN13:FO13 FQ13">
    <cfRule type="cellIs" dxfId="1176" priority="877" operator="equal">
      <formula>"none"</formula>
    </cfRule>
    <cfRule type="cellIs" dxfId="1175" priority="878" operator="equal">
      <formula>"N/A"</formula>
    </cfRule>
    <cfRule type="cellIs" dxfId="1174" priority="879" operator="equal">
      <formula>"NR"</formula>
    </cfRule>
  </conditionalFormatting>
  <conditionalFormatting sqref="FP13">
    <cfRule type="cellIs" dxfId="1173" priority="874" operator="equal">
      <formula>"none"</formula>
    </cfRule>
    <cfRule type="cellIs" dxfId="1172" priority="875" operator="equal">
      <formula>"N/A"</formula>
    </cfRule>
    <cfRule type="cellIs" dxfId="1171" priority="876" operator="equal">
      <formula>"NR"</formula>
    </cfRule>
  </conditionalFormatting>
  <conditionalFormatting sqref="FR13">
    <cfRule type="cellIs" dxfId="1170" priority="871" operator="equal">
      <formula>"none"</formula>
    </cfRule>
    <cfRule type="cellIs" dxfId="1169" priority="872" operator="equal">
      <formula>"N/A"</formula>
    </cfRule>
    <cfRule type="cellIs" dxfId="1168" priority="873" operator="equal">
      <formula>"NR"</formula>
    </cfRule>
  </conditionalFormatting>
  <conditionalFormatting sqref="FN14:FO14 FQ14">
    <cfRule type="cellIs" dxfId="1167" priority="865" operator="equal">
      <formula>"none"</formula>
    </cfRule>
    <cfRule type="cellIs" dxfId="1166" priority="866" operator="equal">
      <formula>"N/A"</formula>
    </cfRule>
    <cfRule type="cellIs" dxfId="1165" priority="867" operator="equal">
      <formula>"NR"</formula>
    </cfRule>
  </conditionalFormatting>
  <conditionalFormatting sqref="FP14">
    <cfRule type="cellIs" dxfId="1164" priority="862" operator="equal">
      <formula>"none"</formula>
    </cfRule>
    <cfRule type="cellIs" dxfId="1163" priority="863" operator="equal">
      <formula>"N/A"</formula>
    </cfRule>
    <cfRule type="cellIs" dxfId="1162" priority="864" operator="equal">
      <formula>"NR"</formula>
    </cfRule>
  </conditionalFormatting>
  <conditionalFormatting sqref="FH16">
    <cfRule type="cellIs" dxfId="1161" priority="841" operator="equal">
      <formula>"none"</formula>
    </cfRule>
    <cfRule type="cellIs" dxfId="1160" priority="842" operator="equal">
      <formula>"N/A"</formula>
    </cfRule>
    <cfRule type="cellIs" dxfId="1159" priority="843" operator="equal">
      <formula>"NR"</formula>
    </cfRule>
  </conditionalFormatting>
  <conditionalFormatting sqref="FI16:FJ16">
    <cfRule type="cellIs" dxfId="1158" priority="838" operator="equal">
      <formula>"none"</formula>
    </cfRule>
    <cfRule type="cellIs" dxfId="1157" priority="839" operator="equal">
      <formula>"N/A"</formula>
    </cfRule>
    <cfRule type="cellIs" dxfId="1156" priority="840" operator="equal">
      <formula>"NR"</formula>
    </cfRule>
  </conditionalFormatting>
  <conditionalFormatting sqref="FK16">
    <cfRule type="cellIs" dxfId="1155" priority="835" operator="equal">
      <formula>"none"</formula>
    </cfRule>
    <cfRule type="cellIs" dxfId="1154" priority="836" operator="equal">
      <formula>"N/A"</formula>
    </cfRule>
    <cfRule type="cellIs" dxfId="1153" priority="837" operator="equal">
      <formula>"NR"</formula>
    </cfRule>
  </conditionalFormatting>
  <conditionalFormatting sqref="FO16 FQ16">
    <cfRule type="cellIs" dxfId="1152" priority="832" operator="equal">
      <formula>"none"</formula>
    </cfRule>
    <cfRule type="cellIs" dxfId="1151" priority="833" operator="equal">
      <formula>"N/A"</formula>
    </cfRule>
    <cfRule type="cellIs" dxfId="1150" priority="834" operator="equal">
      <formula>"NR"</formula>
    </cfRule>
  </conditionalFormatting>
  <conditionalFormatting sqref="FS16">
    <cfRule type="cellIs" dxfId="1149" priority="823" operator="equal">
      <formula>"none"</formula>
    </cfRule>
    <cfRule type="cellIs" dxfId="1148" priority="824" operator="equal">
      <formula>"N/A"</formula>
    </cfRule>
    <cfRule type="cellIs" dxfId="1147" priority="825" operator="equal">
      <formula>"NR"</formula>
    </cfRule>
  </conditionalFormatting>
  <conditionalFormatting sqref="FP16">
    <cfRule type="cellIs" dxfId="1146" priority="829" operator="equal">
      <formula>"none"</formula>
    </cfRule>
    <cfRule type="cellIs" dxfId="1145" priority="830" operator="equal">
      <formula>"N/A"</formula>
    </cfRule>
    <cfRule type="cellIs" dxfId="1144" priority="831" operator="equal">
      <formula>"NR"</formula>
    </cfRule>
  </conditionalFormatting>
  <conditionalFormatting sqref="FR16">
    <cfRule type="cellIs" dxfId="1143" priority="826" operator="equal">
      <formula>"none"</formula>
    </cfRule>
    <cfRule type="cellIs" dxfId="1142" priority="827" operator="equal">
      <formula>"N/A"</formula>
    </cfRule>
    <cfRule type="cellIs" dxfId="1141" priority="828" operator="equal">
      <formula>"NR"</formula>
    </cfRule>
  </conditionalFormatting>
  <conditionalFormatting sqref="FL17:FM17">
    <cfRule type="cellIs" dxfId="1140" priority="820" operator="equal">
      <formula>"none"</formula>
    </cfRule>
    <cfRule type="cellIs" dxfId="1139" priority="821" operator="equal">
      <formula>"N/A"</formula>
    </cfRule>
    <cfRule type="cellIs" dxfId="1138" priority="822" operator="equal">
      <formula>"NR"</formula>
    </cfRule>
  </conditionalFormatting>
  <conditionalFormatting sqref="FN17">
    <cfRule type="cellIs" dxfId="1137" priority="817" operator="equal">
      <formula>"none"</formula>
    </cfRule>
    <cfRule type="cellIs" dxfId="1136" priority="818" operator="equal">
      <formula>"N/A"</formula>
    </cfRule>
    <cfRule type="cellIs" dxfId="1135" priority="819" operator="equal">
      <formula>"NR"</formula>
    </cfRule>
  </conditionalFormatting>
  <conditionalFormatting sqref="FH17">
    <cfRule type="cellIs" dxfId="1134" priority="814" operator="equal">
      <formula>"none"</formula>
    </cfRule>
    <cfRule type="cellIs" dxfId="1133" priority="815" operator="equal">
      <formula>"N/A"</formula>
    </cfRule>
    <cfRule type="cellIs" dxfId="1132" priority="816" operator="equal">
      <formula>"NR"</formula>
    </cfRule>
  </conditionalFormatting>
  <conditionalFormatting sqref="FI17:FJ17">
    <cfRule type="cellIs" dxfId="1131" priority="811" operator="equal">
      <formula>"none"</formula>
    </cfRule>
    <cfRule type="cellIs" dxfId="1130" priority="812" operator="equal">
      <formula>"N/A"</formula>
    </cfRule>
    <cfRule type="cellIs" dxfId="1129" priority="813" operator="equal">
      <formula>"NR"</formula>
    </cfRule>
  </conditionalFormatting>
  <conditionalFormatting sqref="FK17">
    <cfRule type="cellIs" dxfId="1128" priority="808" operator="equal">
      <formula>"none"</formula>
    </cfRule>
    <cfRule type="cellIs" dxfId="1127" priority="809" operator="equal">
      <formula>"N/A"</formula>
    </cfRule>
    <cfRule type="cellIs" dxfId="1126" priority="810" operator="equal">
      <formula>"NR"</formula>
    </cfRule>
  </conditionalFormatting>
  <conditionalFormatting sqref="FO17 FQ17">
    <cfRule type="cellIs" dxfId="1125" priority="805" operator="equal">
      <formula>"none"</formula>
    </cfRule>
    <cfRule type="cellIs" dxfId="1124" priority="806" operator="equal">
      <formula>"N/A"</formula>
    </cfRule>
    <cfRule type="cellIs" dxfId="1123" priority="807" operator="equal">
      <formula>"NR"</formula>
    </cfRule>
  </conditionalFormatting>
  <conditionalFormatting sqref="FS17">
    <cfRule type="cellIs" dxfId="1122" priority="796" operator="equal">
      <formula>"none"</formula>
    </cfRule>
    <cfRule type="cellIs" dxfId="1121" priority="797" operator="equal">
      <formula>"N/A"</formula>
    </cfRule>
    <cfRule type="cellIs" dxfId="1120" priority="798" operator="equal">
      <formula>"NR"</formula>
    </cfRule>
  </conditionalFormatting>
  <conditionalFormatting sqref="FP17">
    <cfRule type="cellIs" dxfId="1119" priority="802" operator="equal">
      <formula>"none"</formula>
    </cfRule>
    <cfRule type="cellIs" dxfId="1118" priority="803" operator="equal">
      <formula>"N/A"</formula>
    </cfRule>
    <cfRule type="cellIs" dxfId="1117" priority="804" operator="equal">
      <formula>"NR"</formula>
    </cfRule>
  </conditionalFormatting>
  <conditionalFormatting sqref="FR17">
    <cfRule type="cellIs" dxfId="1116" priority="799" operator="equal">
      <formula>"none"</formula>
    </cfRule>
    <cfRule type="cellIs" dxfId="1115" priority="800" operator="equal">
      <formula>"N/A"</formula>
    </cfRule>
    <cfRule type="cellIs" dxfId="1114" priority="801" operator="equal">
      <formula>"NR"</formula>
    </cfRule>
  </conditionalFormatting>
  <conditionalFormatting sqref="FH34">
    <cfRule type="cellIs" dxfId="1113" priority="337" operator="equal">
      <formula>"none"</formula>
    </cfRule>
    <cfRule type="cellIs" dxfId="1112" priority="338" operator="equal">
      <formula>"N/A"</formula>
    </cfRule>
    <cfRule type="cellIs" dxfId="1111" priority="339" operator="equal">
      <formula>"NR"</formula>
    </cfRule>
  </conditionalFormatting>
  <conditionalFormatting sqref="FL18:FM18">
    <cfRule type="cellIs" dxfId="1110" priority="793" operator="equal">
      <formula>"none"</formula>
    </cfRule>
    <cfRule type="cellIs" dxfId="1109" priority="794" operator="equal">
      <formula>"N/A"</formula>
    </cfRule>
    <cfRule type="cellIs" dxfId="1108" priority="795" operator="equal">
      <formula>"NR"</formula>
    </cfRule>
  </conditionalFormatting>
  <conditionalFormatting sqref="FN18">
    <cfRule type="cellIs" dxfId="1107" priority="790" operator="equal">
      <formula>"none"</formula>
    </cfRule>
    <cfRule type="cellIs" dxfId="1106" priority="791" operator="equal">
      <formula>"N/A"</formula>
    </cfRule>
    <cfRule type="cellIs" dxfId="1105" priority="792" operator="equal">
      <formula>"NR"</formula>
    </cfRule>
  </conditionalFormatting>
  <conditionalFormatting sqref="FH18">
    <cfRule type="cellIs" dxfId="1104" priority="787" operator="equal">
      <formula>"none"</formula>
    </cfRule>
    <cfRule type="cellIs" dxfId="1103" priority="788" operator="equal">
      <formula>"N/A"</formula>
    </cfRule>
    <cfRule type="cellIs" dxfId="1102" priority="789" operator="equal">
      <formula>"NR"</formula>
    </cfRule>
  </conditionalFormatting>
  <conditionalFormatting sqref="FI18:FJ18">
    <cfRule type="cellIs" dxfId="1101" priority="784" operator="equal">
      <formula>"none"</formula>
    </cfRule>
    <cfRule type="cellIs" dxfId="1100" priority="785" operator="equal">
      <formula>"N/A"</formula>
    </cfRule>
    <cfRule type="cellIs" dxfId="1099" priority="786" operator="equal">
      <formula>"NR"</formula>
    </cfRule>
  </conditionalFormatting>
  <conditionalFormatting sqref="FK18">
    <cfRule type="cellIs" dxfId="1098" priority="781" operator="equal">
      <formula>"none"</formula>
    </cfRule>
    <cfRule type="cellIs" dxfId="1097" priority="782" operator="equal">
      <formula>"N/A"</formula>
    </cfRule>
    <cfRule type="cellIs" dxfId="1096" priority="783" operator="equal">
      <formula>"NR"</formula>
    </cfRule>
  </conditionalFormatting>
  <conditionalFormatting sqref="FO18 FQ18">
    <cfRule type="cellIs" dxfId="1095" priority="778" operator="equal">
      <formula>"none"</formula>
    </cfRule>
    <cfRule type="cellIs" dxfId="1094" priority="779" operator="equal">
      <formula>"N/A"</formula>
    </cfRule>
    <cfRule type="cellIs" dxfId="1093" priority="780" operator="equal">
      <formula>"NR"</formula>
    </cfRule>
  </conditionalFormatting>
  <conditionalFormatting sqref="FS18">
    <cfRule type="cellIs" dxfId="1092" priority="769" operator="equal">
      <formula>"none"</formula>
    </cfRule>
    <cfRule type="cellIs" dxfId="1091" priority="770" operator="equal">
      <formula>"N/A"</formula>
    </cfRule>
    <cfRule type="cellIs" dxfId="1090" priority="771" operator="equal">
      <formula>"NR"</formula>
    </cfRule>
  </conditionalFormatting>
  <conditionalFormatting sqref="FP18">
    <cfRule type="cellIs" dxfId="1089" priority="775" operator="equal">
      <formula>"none"</formula>
    </cfRule>
    <cfRule type="cellIs" dxfId="1088" priority="776" operator="equal">
      <formula>"N/A"</formula>
    </cfRule>
    <cfRule type="cellIs" dxfId="1087" priority="777" operator="equal">
      <formula>"NR"</formula>
    </cfRule>
  </conditionalFormatting>
  <conditionalFormatting sqref="FR18">
    <cfRule type="cellIs" dxfId="1086" priority="772" operator="equal">
      <formula>"none"</formula>
    </cfRule>
    <cfRule type="cellIs" dxfId="1085" priority="773" operator="equal">
      <formula>"N/A"</formula>
    </cfRule>
    <cfRule type="cellIs" dxfId="1084" priority="774" operator="equal">
      <formula>"NR"</formula>
    </cfRule>
  </conditionalFormatting>
  <conditionalFormatting sqref="FL19:FM19">
    <cfRule type="cellIs" dxfId="1083" priority="766" operator="equal">
      <formula>"none"</formula>
    </cfRule>
    <cfRule type="cellIs" dxfId="1082" priority="767" operator="equal">
      <formula>"N/A"</formula>
    </cfRule>
    <cfRule type="cellIs" dxfId="1081" priority="768" operator="equal">
      <formula>"NR"</formula>
    </cfRule>
  </conditionalFormatting>
  <conditionalFormatting sqref="FN19">
    <cfRule type="cellIs" dxfId="1080" priority="763" operator="equal">
      <formula>"none"</formula>
    </cfRule>
    <cfRule type="cellIs" dxfId="1079" priority="764" operator="equal">
      <formula>"N/A"</formula>
    </cfRule>
    <cfRule type="cellIs" dxfId="1078" priority="765" operator="equal">
      <formula>"NR"</formula>
    </cfRule>
  </conditionalFormatting>
  <conditionalFormatting sqref="FH19">
    <cfRule type="cellIs" dxfId="1077" priority="760" operator="equal">
      <formula>"none"</formula>
    </cfRule>
    <cfRule type="cellIs" dxfId="1076" priority="761" operator="equal">
      <formula>"N/A"</formula>
    </cfRule>
    <cfRule type="cellIs" dxfId="1075" priority="762" operator="equal">
      <formula>"NR"</formula>
    </cfRule>
  </conditionalFormatting>
  <conditionalFormatting sqref="FI19:FJ19">
    <cfRule type="cellIs" dxfId="1074" priority="757" operator="equal">
      <formula>"none"</formula>
    </cfRule>
    <cfRule type="cellIs" dxfId="1073" priority="758" operator="equal">
      <formula>"N/A"</formula>
    </cfRule>
    <cfRule type="cellIs" dxfId="1072" priority="759" operator="equal">
      <formula>"NR"</formula>
    </cfRule>
  </conditionalFormatting>
  <conditionalFormatting sqref="FK19">
    <cfRule type="cellIs" dxfId="1071" priority="754" operator="equal">
      <formula>"none"</formula>
    </cfRule>
    <cfRule type="cellIs" dxfId="1070" priority="755" operator="equal">
      <formula>"N/A"</formula>
    </cfRule>
    <cfRule type="cellIs" dxfId="1069" priority="756" operator="equal">
      <formula>"NR"</formula>
    </cfRule>
  </conditionalFormatting>
  <conditionalFormatting sqref="FO19 FQ19">
    <cfRule type="cellIs" dxfId="1068" priority="751" operator="equal">
      <formula>"none"</formula>
    </cfRule>
    <cfRule type="cellIs" dxfId="1067" priority="752" operator="equal">
      <formula>"N/A"</formula>
    </cfRule>
    <cfRule type="cellIs" dxfId="1066" priority="753" operator="equal">
      <formula>"NR"</formula>
    </cfRule>
  </conditionalFormatting>
  <conditionalFormatting sqref="FS19">
    <cfRule type="cellIs" dxfId="1065" priority="742" operator="equal">
      <formula>"none"</formula>
    </cfRule>
    <cfRule type="cellIs" dxfId="1064" priority="743" operator="equal">
      <formula>"N/A"</formula>
    </cfRule>
    <cfRule type="cellIs" dxfId="1063" priority="744" operator="equal">
      <formula>"NR"</formula>
    </cfRule>
  </conditionalFormatting>
  <conditionalFormatting sqref="FP19">
    <cfRule type="cellIs" dxfId="1062" priority="748" operator="equal">
      <formula>"none"</formula>
    </cfRule>
    <cfRule type="cellIs" dxfId="1061" priority="749" operator="equal">
      <formula>"N/A"</formula>
    </cfRule>
    <cfRule type="cellIs" dxfId="1060" priority="750" operator="equal">
      <formula>"NR"</formula>
    </cfRule>
  </conditionalFormatting>
  <conditionalFormatting sqref="FR19">
    <cfRule type="cellIs" dxfId="1059" priority="745" operator="equal">
      <formula>"none"</formula>
    </cfRule>
    <cfRule type="cellIs" dxfId="1058" priority="746" operator="equal">
      <formula>"N/A"</formula>
    </cfRule>
    <cfRule type="cellIs" dxfId="1057" priority="747" operator="equal">
      <formula>"NR"</formula>
    </cfRule>
  </conditionalFormatting>
  <conditionalFormatting sqref="FL20:FM20">
    <cfRule type="cellIs" dxfId="1056" priority="739" operator="equal">
      <formula>"none"</formula>
    </cfRule>
    <cfRule type="cellIs" dxfId="1055" priority="740" operator="equal">
      <formula>"N/A"</formula>
    </cfRule>
    <cfRule type="cellIs" dxfId="1054" priority="741" operator="equal">
      <formula>"NR"</formula>
    </cfRule>
  </conditionalFormatting>
  <conditionalFormatting sqref="FN20">
    <cfRule type="cellIs" dxfId="1053" priority="736" operator="equal">
      <formula>"none"</formula>
    </cfRule>
    <cfRule type="cellIs" dxfId="1052" priority="737" operator="equal">
      <formula>"N/A"</formula>
    </cfRule>
    <cfRule type="cellIs" dxfId="1051" priority="738" operator="equal">
      <formula>"NR"</formula>
    </cfRule>
  </conditionalFormatting>
  <conditionalFormatting sqref="FH20">
    <cfRule type="cellIs" dxfId="1050" priority="733" operator="equal">
      <formula>"none"</formula>
    </cfRule>
    <cfRule type="cellIs" dxfId="1049" priority="734" operator="equal">
      <formula>"N/A"</formula>
    </cfRule>
    <cfRule type="cellIs" dxfId="1048" priority="735" operator="equal">
      <formula>"NR"</formula>
    </cfRule>
  </conditionalFormatting>
  <conditionalFormatting sqref="FI20:FJ20">
    <cfRule type="cellIs" dxfId="1047" priority="730" operator="equal">
      <formula>"none"</formula>
    </cfRule>
    <cfRule type="cellIs" dxfId="1046" priority="731" operator="equal">
      <formula>"N/A"</formula>
    </cfRule>
    <cfRule type="cellIs" dxfId="1045" priority="732" operator="equal">
      <formula>"NR"</formula>
    </cfRule>
  </conditionalFormatting>
  <conditionalFormatting sqref="FK20">
    <cfRule type="cellIs" dxfId="1044" priority="727" operator="equal">
      <formula>"none"</formula>
    </cfRule>
    <cfRule type="cellIs" dxfId="1043" priority="728" operator="equal">
      <formula>"N/A"</formula>
    </cfRule>
    <cfRule type="cellIs" dxfId="1042" priority="729" operator="equal">
      <formula>"NR"</formula>
    </cfRule>
  </conditionalFormatting>
  <conditionalFormatting sqref="FO20 FQ20">
    <cfRule type="cellIs" dxfId="1041" priority="724" operator="equal">
      <formula>"none"</formula>
    </cfRule>
    <cfRule type="cellIs" dxfId="1040" priority="725" operator="equal">
      <formula>"N/A"</formula>
    </cfRule>
    <cfRule type="cellIs" dxfId="1039" priority="726" operator="equal">
      <formula>"NR"</formula>
    </cfRule>
  </conditionalFormatting>
  <conditionalFormatting sqref="FS20">
    <cfRule type="cellIs" dxfId="1038" priority="715" operator="equal">
      <formula>"none"</formula>
    </cfRule>
    <cfRule type="cellIs" dxfId="1037" priority="716" operator="equal">
      <formula>"N/A"</formula>
    </cfRule>
    <cfRule type="cellIs" dxfId="1036" priority="717" operator="equal">
      <formula>"NR"</formula>
    </cfRule>
  </conditionalFormatting>
  <conditionalFormatting sqref="FP20">
    <cfRule type="cellIs" dxfId="1035" priority="721" operator="equal">
      <formula>"none"</formula>
    </cfRule>
    <cfRule type="cellIs" dxfId="1034" priority="722" operator="equal">
      <formula>"N/A"</formula>
    </cfRule>
    <cfRule type="cellIs" dxfId="1033" priority="723" operator="equal">
      <formula>"NR"</formula>
    </cfRule>
  </conditionalFormatting>
  <conditionalFormatting sqref="FR20">
    <cfRule type="cellIs" dxfId="1032" priority="718" operator="equal">
      <formula>"none"</formula>
    </cfRule>
    <cfRule type="cellIs" dxfId="1031" priority="719" operator="equal">
      <formula>"N/A"</formula>
    </cfRule>
    <cfRule type="cellIs" dxfId="1030" priority="720" operator="equal">
      <formula>"NR"</formula>
    </cfRule>
  </conditionalFormatting>
  <conditionalFormatting sqref="FL21:FM21">
    <cfRule type="cellIs" dxfId="1029" priority="712" operator="equal">
      <formula>"none"</formula>
    </cfRule>
    <cfRule type="cellIs" dxfId="1028" priority="713" operator="equal">
      <formula>"N/A"</formula>
    </cfRule>
    <cfRule type="cellIs" dxfId="1027" priority="714" operator="equal">
      <formula>"NR"</formula>
    </cfRule>
  </conditionalFormatting>
  <conditionalFormatting sqref="FN21">
    <cfRule type="cellIs" dxfId="1026" priority="709" operator="equal">
      <formula>"none"</formula>
    </cfRule>
    <cfRule type="cellIs" dxfId="1025" priority="710" operator="equal">
      <formula>"N/A"</formula>
    </cfRule>
    <cfRule type="cellIs" dxfId="1024" priority="711" operator="equal">
      <formula>"NR"</formula>
    </cfRule>
  </conditionalFormatting>
  <conditionalFormatting sqref="FH21">
    <cfRule type="cellIs" dxfId="1023" priority="706" operator="equal">
      <formula>"none"</formula>
    </cfRule>
    <cfRule type="cellIs" dxfId="1022" priority="707" operator="equal">
      <formula>"N/A"</formula>
    </cfRule>
    <cfRule type="cellIs" dxfId="1021" priority="708" operator="equal">
      <formula>"NR"</formula>
    </cfRule>
  </conditionalFormatting>
  <conditionalFormatting sqref="FI21:FJ21">
    <cfRule type="cellIs" dxfId="1020" priority="703" operator="equal">
      <formula>"none"</formula>
    </cfRule>
    <cfRule type="cellIs" dxfId="1019" priority="704" operator="equal">
      <formula>"N/A"</formula>
    </cfRule>
    <cfRule type="cellIs" dxfId="1018" priority="705" operator="equal">
      <formula>"NR"</formula>
    </cfRule>
  </conditionalFormatting>
  <conditionalFormatting sqref="FK21">
    <cfRule type="cellIs" dxfId="1017" priority="700" operator="equal">
      <formula>"none"</formula>
    </cfRule>
    <cfRule type="cellIs" dxfId="1016" priority="701" operator="equal">
      <formula>"N/A"</formula>
    </cfRule>
    <cfRule type="cellIs" dxfId="1015" priority="702" operator="equal">
      <formula>"NR"</formula>
    </cfRule>
  </conditionalFormatting>
  <conditionalFormatting sqref="FO21 FQ21">
    <cfRule type="cellIs" dxfId="1014" priority="697" operator="equal">
      <formula>"none"</formula>
    </cfRule>
    <cfRule type="cellIs" dxfId="1013" priority="698" operator="equal">
      <formula>"N/A"</formula>
    </cfRule>
    <cfRule type="cellIs" dxfId="1012" priority="699" operator="equal">
      <formula>"NR"</formula>
    </cfRule>
  </conditionalFormatting>
  <conditionalFormatting sqref="FS21">
    <cfRule type="cellIs" dxfId="1011" priority="688" operator="equal">
      <formula>"none"</formula>
    </cfRule>
    <cfRule type="cellIs" dxfId="1010" priority="689" operator="equal">
      <formula>"N/A"</formula>
    </cfRule>
    <cfRule type="cellIs" dxfId="1009" priority="690" operator="equal">
      <formula>"NR"</formula>
    </cfRule>
  </conditionalFormatting>
  <conditionalFormatting sqref="FP21">
    <cfRule type="cellIs" dxfId="1008" priority="694" operator="equal">
      <formula>"none"</formula>
    </cfRule>
    <cfRule type="cellIs" dxfId="1007" priority="695" operator="equal">
      <formula>"N/A"</formula>
    </cfRule>
    <cfRule type="cellIs" dxfId="1006" priority="696" operator="equal">
      <formula>"NR"</formula>
    </cfRule>
  </conditionalFormatting>
  <conditionalFormatting sqref="FR21">
    <cfRule type="cellIs" dxfId="1005" priority="691" operator="equal">
      <formula>"none"</formula>
    </cfRule>
    <cfRule type="cellIs" dxfId="1004" priority="692" operator="equal">
      <formula>"N/A"</formula>
    </cfRule>
    <cfRule type="cellIs" dxfId="1003" priority="693" operator="equal">
      <formula>"NR"</formula>
    </cfRule>
  </conditionalFormatting>
  <conditionalFormatting sqref="FL22:FM22">
    <cfRule type="cellIs" dxfId="1002" priority="685" operator="equal">
      <formula>"none"</formula>
    </cfRule>
    <cfRule type="cellIs" dxfId="1001" priority="686" operator="equal">
      <formula>"N/A"</formula>
    </cfRule>
    <cfRule type="cellIs" dxfId="1000" priority="687" operator="equal">
      <formula>"NR"</formula>
    </cfRule>
  </conditionalFormatting>
  <conditionalFormatting sqref="FN22">
    <cfRule type="cellIs" dxfId="999" priority="682" operator="equal">
      <formula>"none"</formula>
    </cfRule>
    <cfRule type="cellIs" dxfId="998" priority="683" operator="equal">
      <formula>"N/A"</formula>
    </cfRule>
    <cfRule type="cellIs" dxfId="997" priority="684" operator="equal">
      <formula>"NR"</formula>
    </cfRule>
  </conditionalFormatting>
  <conditionalFormatting sqref="FH22">
    <cfRule type="cellIs" dxfId="996" priority="679" operator="equal">
      <formula>"none"</formula>
    </cfRule>
    <cfRule type="cellIs" dxfId="995" priority="680" operator="equal">
      <formula>"N/A"</formula>
    </cfRule>
    <cfRule type="cellIs" dxfId="994" priority="681" operator="equal">
      <formula>"NR"</formula>
    </cfRule>
  </conditionalFormatting>
  <conditionalFormatting sqref="FI22:FJ22">
    <cfRule type="cellIs" dxfId="993" priority="676" operator="equal">
      <formula>"none"</formula>
    </cfRule>
    <cfRule type="cellIs" dxfId="992" priority="677" operator="equal">
      <formula>"N/A"</formula>
    </cfRule>
    <cfRule type="cellIs" dxfId="991" priority="678" operator="equal">
      <formula>"NR"</formula>
    </cfRule>
  </conditionalFormatting>
  <conditionalFormatting sqref="FK22">
    <cfRule type="cellIs" dxfId="990" priority="673" operator="equal">
      <formula>"none"</formula>
    </cfRule>
    <cfRule type="cellIs" dxfId="989" priority="674" operator="equal">
      <formula>"N/A"</formula>
    </cfRule>
    <cfRule type="cellIs" dxfId="988" priority="675" operator="equal">
      <formula>"NR"</formula>
    </cfRule>
  </conditionalFormatting>
  <conditionalFormatting sqref="FO22 FQ22">
    <cfRule type="cellIs" dxfId="987" priority="670" operator="equal">
      <formula>"none"</formula>
    </cfRule>
    <cfRule type="cellIs" dxfId="986" priority="671" operator="equal">
      <formula>"N/A"</formula>
    </cfRule>
    <cfRule type="cellIs" dxfId="985" priority="672" operator="equal">
      <formula>"NR"</formula>
    </cfRule>
  </conditionalFormatting>
  <conditionalFormatting sqref="FS22">
    <cfRule type="cellIs" dxfId="984" priority="661" operator="equal">
      <formula>"none"</formula>
    </cfRule>
    <cfRule type="cellIs" dxfId="983" priority="662" operator="equal">
      <formula>"N/A"</formula>
    </cfRule>
    <cfRule type="cellIs" dxfId="982" priority="663" operator="equal">
      <formula>"NR"</formula>
    </cfRule>
  </conditionalFormatting>
  <conditionalFormatting sqref="FP22">
    <cfRule type="cellIs" dxfId="981" priority="667" operator="equal">
      <formula>"none"</formula>
    </cfRule>
    <cfRule type="cellIs" dxfId="980" priority="668" operator="equal">
      <formula>"N/A"</formula>
    </cfRule>
    <cfRule type="cellIs" dxfId="979" priority="669" operator="equal">
      <formula>"NR"</formula>
    </cfRule>
  </conditionalFormatting>
  <conditionalFormatting sqref="FR22">
    <cfRule type="cellIs" dxfId="978" priority="664" operator="equal">
      <formula>"none"</formula>
    </cfRule>
    <cfRule type="cellIs" dxfId="977" priority="665" operator="equal">
      <formula>"N/A"</formula>
    </cfRule>
    <cfRule type="cellIs" dxfId="976" priority="666" operator="equal">
      <formula>"NR"</formula>
    </cfRule>
  </conditionalFormatting>
  <conditionalFormatting sqref="FL23:FM23">
    <cfRule type="cellIs" dxfId="975" priority="658" operator="equal">
      <formula>"none"</formula>
    </cfRule>
    <cfRule type="cellIs" dxfId="974" priority="659" operator="equal">
      <formula>"N/A"</formula>
    </cfRule>
    <cfRule type="cellIs" dxfId="973" priority="660" operator="equal">
      <formula>"NR"</formula>
    </cfRule>
  </conditionalFormatting>
  <conditionalFormatting sqref="FN23">
    <cfRule type="cellIs" dxfId="972" priority="655" operator="equal">
      <formula>"none"</formula>
    </cfRule>
    <cfRule type="cellIs" dxfId="971" priority="656" operator="equal">
      <formula>"N/A"</formula>
    </cfRule>
    <cfRule type="cellIs" dxfId="970" priority="657" operator="equal">
      <formula>"NR"</formula>
    </cfRule>
  </conditionalFormatting>
  <conditionalFormatting sqref="FH23">
    <cfRule type="cellIs" dxfId="969" priority="652" operator="equal">
      <formula>"none"</formula>
    </cfRule>
    <cfRule type="cellIs" dxfId="968" priority="653" operator="equal">
      <formula>"N/A"</formula>
    </cfRule>
    <cfRule type="cellIs" dxfId="967" priority="654" operator="equal">
      <formula>"NR"</formula>
    </cfRule>
  </conditionalFormatting>
  <conditionalFormatting sqref="FI23:FJ23">
    <cfRule type="cellIs" dxfId="966" priority="649" operator="equal">
      <formula>"none"</formula>
    </cfRule>
    <cfRule type="cellIs" dxfId="965" priority="650" operator="equal">
      <formula>"N/A"</formula>
    </cfRule>
    <cfRule type="cellIs" dxfId="964" priority="651" operator="equal">
      <formula>"NR"</formula>
    </cfRule>
  </conditionalFormatting>
  <conditionalFormatting sqref="FK23">
    <cfRule type="cellIs" dxfId="963" priority="646" operator="equal">
      <formula>"none"</formula>
    </cfRule>
    <cfRule type="cellIs" dxfId="962" priority="647" operator="equal">
      <formula>"N/A"</formula>
    </cfRule>
    <cfRule type="cellIs" dxfId="961" priority="648" operator="equal">
      <formula>"NR"</formula>
    </cfRule>
  </conditionalFormatting>
  <conditionalFormatting sqref="FO23 FQ23">
    <cfRule type="cellIs" dxfId="960" priority="643" operator="equal">
      <formula>"none"</formula>
    </cfRule>
    <cfRule type="cellIs" dxfId="959" priority="644" operator="equal">
      <formula>"N/A"</formula>
    </cfRule>
    <cfRule type="cellIs" dxfId="958" priority="645" operator="equal">
      <formula>"NR"</formula>
    </cfRule>
  </conditionalFormatting>
  <conditionalFormatting sqref="FS23">
    <cfRule type="cellIs" dxfId="957" priority="634" operator="equal">
      <formula>"none"</formula>
    </cfRule>
    <cfRule type="cellIs" dxfId="956" priority="635" operator="equal">
      <formula>"N/A"</formula>
    </cfRule>
    <cfRule type="cellIs" dxfId="955" priority="636" operator="equal">
      <formula>"NR"</formula>
    </cfRule>
  </conditionalFormatting>
  <conditionalFormatting sqref="FP23">
    <cfRule type="cellIs" dxfId="954" priority="640" operator="equal">
      <formula>"none"</formula>
    </cfRule>
    <cfRule type="cellIs" dxfId="953" priority="641" operator="equal">
      <formula>"N/A"</formula>
    </cfRule>
    <cfRule type="cellIs" dxfId="952" priority="642" operator="equal">
      <formula>"NR"</formula>
    </cfRule>
  </conditionalFormatting>
  <conditionalFormatting sqref="FR23">
    <cfRule type="cellIs" dxfId="951" priority="637" operator="equal">
      <formula>"none"</formula>
    </cfRule>
    <cfRule type="cellIs" dxfId="950" priority="638" operator="equal">
      <formula>"N/A"</formula>
    </cfRule>
    <cfRule type="cellIs" dxfId="949" priority="639" operator="equal">
      <formula>"NR"</formula>
    </cfRule>
  </conditionalFormatting>
  <conditionalFormatting sqref="FL24:FM24">
    <cfRule type="cellIs" dxfId="948" priority="631" operator="equal">
      <formula>"none"</formula>
    </cfRule>
    <cfRule type="cellIs" dxfId="947" priority="632" operator="equal">
      <formula>"N/A"</formula>
    </cfRule>
    <cfRule type="cellIs" dxfId="946" priority="633" operator="equal">
      <formula>"NR"</formula>
    </cfRule>
  </conditionalFormatting>
  <conditionalFormatting sqref="FN24">
    <cfRule type="cellIs" dxfId="945" priority="628" operator="equal">
      <formula>"none"</formula>
    </cfRule>
    <cfRule type="cellIs" dxfId="944" priority="629" operator="equal">
      <formula>"N/A"</formula>
    </cfRule>
    <cfRule type="cellIs" dxfId="943" priority="630" operator="equal">
      <formula>"NR"</formula>
    </cfRule>
  </conditionalFormatting>
  <conditionalFormatting sqref="FH24">
    <cfRule type="cellIs" dxfId="942" priority="625" operator="equal">
      <formula>"none"</formula>
    </cfRule>
    <cfRule type="cellIs" dxfId="941" priority="626" operator="equal">
      <formula>"N/A"</formula>
    </cfRule>
    <cfRule type="cellIs" dxfId="940" priority="627" operator="equal">
      <formula>"NR"</formula>
    </cfRule>
  </conditionalFormatting>
  <conditionalFormatting sqref="FI24:FJ24">
    <cfRule type="cellIs" dxfId="939" priority="622" operator="equal">
      <formula>"none"</formula>
    </cfRule>
    <cfRule type="cellIs" dxfId="938" priority="623" operator="equal">
      <formula>"N/A"</formula>
    </cfRule>
    <cfRule type="cellIs" dxfId="937" priority="624" operator="equal">
      <formula>"NR"</formula>
    </cfRule>
  </conditionalFormatting>
  <conditionalFormatting sqref="FK24">
    <cfRule type="cellIs" dxfId="936" priority="619" operator="equal">
      <formula>"none"</formula>
    </cfRule>
    <cfRule type="cellIs" dxfId="935" priority="620" operator="equal">
      <formula>"N/A"</formula>
    </cfRule>
    <cfRule type="cellIs" dxfId="934" priority="621" operator="equal">
      <formula>"NR"</formula>
    </cfRule>
  </conditionalFormatting>
  <conditionalFormatting sqref="FO24 FQ24">
    <cfRule type="cellIs" dxfId="933" priority="616" operator="equal">
      <formula>"none"</formula>
    </cfRule>
    <cfRule type="cellIs" dxfId="932" priority="617" operator="equal">
      <formula>"N/A"</formula>
    </cfRule>
    <cfRule type="cellIs" dxfId="931" priority="618" operator="equal">
      <formula>"NR"</formula>
    </cfRule>
  </conditionalFormatting>
  <conditionalFormatting sqref="FS24">
    <cfRule type="cellIs" dxfId="930" priority="607" operator="equal">
      <formula>"none"</formula>
    </cfRule>
    <cfRule type="cellIs" dxfId="929" priority="608" operator="equal">
      <formula>"N/A"</formula>
    </cfRule>
    <cfRule type="cellIs" dxfId="928" priority="609" operator="equal">
      <formula>"NR"</formula>
    </cfRule>
  </conditionalFormatting>
  <conditionalFormatting sqref="FP24">
    <cfRule type="cellIs" dxfId="927" priority="613" operator="equal">
      <formula>"none"</formula>
    </cfRule>
    <cfRule type="cellIs" dxfId="926" priority="614" operator="equal">
      <formula>"N/A"</formula>
    </cfRule>
    <cfRule type="cellIs" dxfId="925" priority="615" operator="equal">
      <formula>"NR"</formula>
    </cfRule>
  </conditionalFormatting>
  <conditionalFormatting sqref="FR24">
    <cfRule type="cellIs" dxfId="924" priority="610" operator="equal">
      <formula>"none"</formula>
    </cfRule>
    <cfRule type="cellIs" dxfId="923" priority="611" operator="equal">
      <formula>"N/A"</formula>
    </cfRule>
    <cfRule type="cellIs" dxfId="922" priority="612" operator="equal">
      <formula>"NR"</formula>
    </cfRule>
  </conditionalFormatting>
  <conditionalFormatting sqref="FL25:FM25">
    <cfRule type="cellIs" dxfId="921" priority="604" operator="equal">
      <formula>"none"</formula>
    </cfRule>
    <cfRule type="cellIs" dxfId="920" priority="605" operator="equal">
      <formula>"N/A"</formula>
    </cfRule>
    <cfRule type="cellIs" dxfId="919" priority="606" operator="equal">
      <formula>"NR"</formula>
    </cfRule>
  </conditionalFormatting>
  <conditionalFormatting sqref="FN25">
    <cfRule type="cellIs" dxfId="918" priority="601" operator="equal">
      <formula>"none"</formula>
    </cfRule>
    <cfRule type="cellIs" dxfId="917" priority="602" operator="equal">
      <formula>"N/A"</formula>
    </cfRule>
    <cfRule type="cellIs" dxfId="916" priority="603" operator="equal">
      <formula>"NR"</formula>
    </cfRule>
  </conditionalFormatting>
  <conditionalFormatting sqref="FH25">
    <cfRule type="cellIs" dxfId="915" priority="598" operator="equal">
      <formula>"none"</formula>
    </cfRule>
    <cfRule type="cellIs" dxfId="914" priority="599" operator="equal">
      <formula>"N/A"</formula>
    </cfRule>
    <cfRule type="cellIs" dxfId="913" priority="600" operator="equal">
      <formula>"NR"</formula>
    </cfRule>
  </conditionalFormatting>
  <conditionalFormatting sqref="FI25:FJ25">
    <cfRule type="cellIs" dxfId="912" priority="595" operator="equal">
      <formula>"none"</formula>
    </cfRule>
    <cfRule type="cellIs" dxfId="911" priority="596" operator="equal">
      <formula>"N/A"</formula>
    </cfRule>
    <cfRule type="cellIs" dxfId="910" priority="597" operator="equal">
      <formula>"NR"</formula>
    </cfRule>
  </conditionalFormatting>
  <conditionalFormatting sqref="FK25">
    <cfRule type="cellIs" dxfId="909" priority="592" operator="equal">
      <formula>"none"</formula>
    </cfRule>
    <cfRule type="cellIs" dxfId="908" priority="593" operator="equal">
      <formula>"N/A"</formula>
    </cfRule>
    <cfRule type="cellIs" dxfId="907" priority="594" operator="equal">
      <formula>"NR"</formula>
    </cfRule>
  </conditionalFormatting>
  <conditionalFormatting sqref="FO25 FQ25">
    <cfRule type="cellIs" dxfId="906" priority="589" operator="equal">
      <formula>"none"</formula>
    </cfRule>
    <cfRule type="cellIs" dxfId="905" priority="590" operator="equal">
      <formula>"N/A"</formula>
    </cfRule>
    <cfRule type="cellIs" dxfId="904" priority="591" operator="equal">
      <formula>"NR"</formula>
    </cfRule>
  </conditionalFormatting>
  <conditionalFormatting sqref="FS25">
    <cfRule type="cellIs" dxfId="903" priority="580" operator="equal">
      <formula>"none"</formula>
    </cfRule>
    <cfRule type="cellIs" dxfId="902" priority="581" operator="equal">
      <formula>"N/A"</formula>
    </cfRule>
    <cfRule type="cellIs" dxfId="901" priority="582" operator="equal">
      <formula>"NR"</formula>
    </cfRule>
  </conditionalFormatting>
  <conditionalFormatting sqref="FP25">
    <cfRule type="cellIs" dxfId="900" priority="586" operator="equal">
      <formula>"none"</formula>
    </cfRule>
    <cfRule type="cellIs" dxfId="899" priority="587" operator="equal">
      <formula>"N/A"</formula>
    </cfRule>
    <cfRule type="cellIs" dxfId="898" priority="588" operator="equal">
      <formula>"NR"</formula>
    </cfRule>
  </conditionalFormatting>
  <conditionalFormatting sqref="FR25">
    <cfRule type="cellIs" dxfId="897" priority="583" operator="equal">
      <formula>"none"</formula>
    </cfRule>
    <cfRule type="cellIs" dxfId="896" priority="584" operator="equal">
      <formula>"N/A"</formula>
    </cfRule>
    <cfRule type="cellIs" dxfId="895" priority="585" operator="equal">
      <formula>"NR"</formula>
    </cfRule>
  </conditionalFormatting>
  <conditionalFormatting sqref="FL26:FM26">
    <cfRule type="cellIs" dxfId="894" priority="577" operator="equal">
      <formula>"none"</formula>
    </cfRule>
    <cfRule type="cellIs" dxfId="893" priority="578" operator="equal">
      <formula>"N/A"</formula>
    </cfRule>
    <cfRule type="cellIs" dxfId="892" priority="579" operator="equal">
      <formula>"NR"</formula>
    </cfRule>
  </conditionalFormatting>
  <conditionalFormatting sqref="FN26">
    <cfRule type="cellIs" dxfId="891" priority="574" operator="equal">
      <formula>"none"</formula>
    </cfRule>
    <cfRule type="cellIs" dxfId="890" priority="575" operator="equal">
      <formula>"N/A"</formula>
    </cfRule>
    <cfRule type="cellIs" dxfId="889" priority="576" operator="equal">
      <formula>"NR"</formula>
    </cfRule>
  </conditionalFormatting>
  <conditionalFormatting sqref="FH26">
    <cfRule type="cellIs" dxfId="888" priority="571" operator="equal">
      <formula>"none"</formula>
    </cfRule>
    <cfRule type="cellIs" dxfId="887" priority="572" operator="equal">
      <formula>"N/A"</formula>
    </cfRule>
    <cfRule type="cellIs" dxfId="886" priority="573" operator="equal">
      <formula>"NR"</formula>
    </cfRule>
  </conditionalFormatting>
  <conditionalFormatting sqref="FI26:FJ26">
    <cfRule type="cellIs" dxfId="885" priority="568" operator="equal">
      <formula>"none"</formula>
    </cfRule>
    <cfRule type="cellIs" dxfId="884" priority="569" operator="equal">
      <formula>"N/A"</formula>
    </cfRule>
    <cfRule type="cellIs" dxfId="883" priority="570" operator="equal">
      <formula>"NR"</formula>
    </cfRule>
  </conditionalFormatting>
  <conditionalFormatting sqref="FK26">
    <cfRule type="cellIs" dxfId="882" priority="565" operator="equal">
      <formula>"none"</formula>
    </cfRule>
    <cfRule type="cellIs" dxfId="881" priority="566" operator="equal">
      <formula>"N/A"</formula>
    </cfRule>
    <cfRule type="cellIs" dxfId="880" priority="567" operator="equal">
      <formula>"NR"</formula>
    </cfRule>
  </conditionalFormatting>
  <conditionalFormatting sqref="FO26 FQ26">
    <cfRule type="cellIs" dxfId="879" priority="562" operator="equal">
      <formula>"none"</formula>
    </cfRule>
    <cfRule type="cellIs" dxfId="878" priority="563" operator="equal">
      <formula>"N/A"</formula>
    </cfRule>
    <cfRule type="cellIs" dxfId="877" priority="564" operator="equal">
      <formula>"NR"</formula>
    </cfRule>
  </conditionalFormatting>
  <conditionalFormatting sqref="FS26">
    <cfRule type="cellIs" dxfId="876" priority="553" operator="equal">
      <formula>"none"</formula>
    </cfRule>
    <cfRule type="cellIs" dxfId="875" priority="554" operator="equal">
      <formula>"N/A"</formula>
    </cfRule>
    <cfRule type="cellIs" dxfId="874" priority="555" operator="equal">
      <formula>"NR"</formula>
    </cfRule>
  </conditionalFormatting>
  <conditionalFormatting sqref="FP26">
    <cfRule type="cellIs" dxfId="873" priority="559" operator="equal">
      <formula>"none"</formula>
    </cfRule>
    <cfRule type="cellIs" dxfId="872" priority="560" operator="equal">
      <formula>"N/A"</formula>
    </cfRule>
    <cfRule type="cellIs" dxfId="871" priority="561" operator="equal">
      <formula>"NR"</formula>
    </cfRule>
  </conditionalFormatting>
  <conditionalFormatting sqref="FR26">
    <cfRule type="cellIs" dxfId="870" priority="556" operator="equal">
      <formula>"none"</formula>
    </cfRule>
    <cfRule type="cellIs" dxfId="869" priority="557" operator="equal">
      <formula>"N/A"</formula>
    </cfRule>
    <cfRule type="cellIs" dxfId="868" priority="558" operator="equal">
      <formula>"NR"</formula>
    </cfRule>
  </conditionalFormatting>
  <conditionalFormatting sqref="FL27:FM27">
    <cfRule type="cellIs" dxfId="867" priority="550" operator="equal">
      <formula>"none"</formula>
    </cfRule>
    <cfRule type="cellIs" dxfId="866" priority="551" operator="equal">
      <formula>"N/A"</formula>
    </cfRule>
    <cfRule type="cellIs" dxfId="865" priority="552" operator="equal">
      <formula>"NR"</formula>
    </cfRule>
  </conditionalFormatting>
  <conditionalFormatting sqref="FN27">
    <cfRule type="cellIs" dxfId="864" priority="547" operator="equal">
      <formula>"none"</formula>
    </cfRule>
    <cfRule type="cellIs" dxfId="863" priority="548" operator="equal">
      <formula>"N/A"</formula>
    </cfRule>
    <cfRule type="cellIs" dxfId="862" priority="549" operator="equal">
      <formula>"NR"</formula>
    </cfRule>
  </conditionalFormatting>
  <conditionalFormatting sqref="FH27">
    <cfRule type="cellIs" dxfId="861" priority="544" operator="equal">
      <formula>"none"</formula>
    </cfRule>
    <cfRule type="cellIs" dxfId="860" priority="545" operator="equal">
      <formula>"N/A"</formula>
    </cfRule>
    <cfRule type="cellIs" dxfId="859" priority="546" operator="equal">
      <formula>"NR"</formula>
    </cfRule>
  </conditionalFormatting>
  <conditionalFormatting sqref="FI27:FJ27">
    <cfRule type="cellIs" dxfId="858" priority="541" operator="equal">
      <formula>"none"</formula>
    </cfRule>
    <cfRule type="cellIs" dxfId="857" priority="542" operator="equal">
      <formula>"N/A"</formula>
    </cfRule>
    <cfRule type="cellIs" dxfId="856" priority="543" operator="equal">
      <formula>"NR"</formula>
    </cfRule>
  </conditionalFormatting>
  <conditionalFormatting sqref="FK27">
    <cfRule type="cellIs" dxfId="855" priority="538" operator="equal">
      <formula>"none"</formula>
    </cfRule>
    <cfRule type="cellIs" dxfId="854" priority="539" operator="equal">
      <formula>"N/A"</formula>
    </cfRule>
    <cfRule type="cellIs" dxfId="853" priority="540" operator="equal">
      <formula>"NR"</formula>
    </cfRule>
  </conditionalFormatting>
  <conditionalFormatting sqref="FO27 FQ27">
    <cfRule type="cellIs" dxfId="852" priority="535" operator="equal">
      <formula>"none"</formula>
    </cfRule>
    <cfRule type="cellIs" dxfId="851" priority="536" operator="equal">
      <formula>"N/A"</formula>
    </cfRule>
    <cfRule type="cellIs" dxfId="850" priority="537" operator="equal">
      <formula>"NR"</formula>
    </cfRule>
  </conditionalFormatting>
  <conditionalFormatting sqref="FS27">
    <cfRule type="cellIs" dxfId="849" priority="526" operator="equal">
      <formula>"none"</formula>
    </cfRule>
    <cfRule type="cellIs" dxfId="848" priority="527" operator="equal">
      <formula>"N/A"</formula>
    </cfRule>
    <cfRule type="cellIs" dxfId="847" priority="528" operator="equal">
      <formula>"NR"</formula>
    </cfRule>
  </conditionalFormatting>
  <conditionalFormatting sqref="FP27">
    <cfRule type="cellIs" dxfId="846" priority="532" operator="equal">
      <formula>"none"</formula>
    </cfRule>
    <cfRule type="cellIs" dxfId="845" priority="533" operator="equal">
      <formula>"N/A"</formula>
    </cfRule>
    <cfRule type="cellIs" dxfId="844" priority="534" operator="equal">
      <formula>"NR"</formula>
    </cfRule>
  </conditionalFormatting>
  <conditionalFormatting sqref="FR27">
    <cfRule type="cellIs" dxfId="843" priority="529" operator="equal">
      <formula>"none"</formula>
    </cfRule>
    <cfRule type="cellIs" dxfId="842" priority="530" operator="equal">
      <formula>"N/A"</formula>
    </cfRule>
    <cfRule type="cellIs" dxfId="841" priority="531" operator="equal">
      <formula>"NR"</formula>
    </cfRule>
  </conditionalFormatting>
  <conditionalFormatting sqref="FL28:FM28">
    <cfRule type="cellIs" dxfId="840" priority="523" operator="equal">
      <formula>"none"</formula>
    </cfRule>
    <cfRule type="cellIs" dxfId="839" priority="524" operator="equal">
      <formula>"N/A"</formula>
    </cfRule>
    <cfRule type="cellIs" dxfId="838" priority="525" operator="equal">
      <formula>"NR"</formula>
    </cfRule>
  </conditionalFormatting>
  <conditionalFormatting sqref="FN28">
    <cfRule type="cellIs" dxfId="837" priority="520" operator="equal">
      <formula>"none"</formula>
    </cfRule>
    <cfRule type="cellIs" dxfId="836" priority="521" operator="equal">
      <formula>"N/A"</formula>
    </cfRule>
    <cfRule type="cellIs" dxfId="835" priority="522" operator="equal">
      <formula>"NR"</formula>
    </cfRule>
  </conditionalFormatting>
  <conditionalFormatting sqref="FH28">
    <cfRule type="cellIs" dxfId="834" priority="517" operator="equal">
      <formula>"none"</formula>
    </cfRule>
    <cfRule type="cellIs" dxfId="833" priority="518" operator="equal">
      <formula>"N/A"</formula>
    </cfRule>
    <cfRule type="cellIs" dxfId="832" priority="519" operator="equal">
      <formula>"NR"</formula>
    </cfRule>
  </conditionalFormatting>
  <conditionalFormatting sqref="FI28:FJ28">
    <cfRule type="cellIs" dxfId="831" priority="514" operator="equal">
      <formula>"none"</formula>
    </cfRule>
    <cfRule type="cellIs" dxfId="830" priority="515" operator="equal">
      <formula>"N/A"</formula>
    </cfRule>
    <cfRule type="cellIs" dxfId="829" priority="516" operator="equal">
      <formula>"NR"</formula>
    </cfRule>
  </conditionalFormatting>
  <conditionalFormatting sqref="FK28">
    <cfRule type="cellIs" dxfId="828" priority="511" operator="equal">
      <formula>"none"</formula>
    </cfRule>
    <cfRule type="cellIs" dxfId="827" priority="512" operator="equal">
      <formula>"N/A"</formula>
    </cfRule>
    <cfRule type="cellIs" dxfId="826" priority="513" operator="equal">
      <formula>"NR"</formula>
    </cfRule>
  </conditionalFormatting>
  <conditionalFormatting sqref="FO28 FQ28">
    <cfRule type="cellIs" dxfId="825" priority="508" operator="equal">
      <formula>"none"</formula>
    </cfRule>
    <cfRule type="cellIs" dxfId="824" priority="509" operator="equal">
      <formula>"N/A"</formula>
    </cfRule>
    <cfRule type="cellIs" dxfId="823" priority="510" operator="equal">
      <formula>"NR"</formula>
    </cfRule>
  </conditionalFormatting>
  <conditionalFormatting sqref="FS28">
    <cfRule type="cellIs" dxfId="822" priority="499" operator="equal">
      <formula>"none"</formula>
    </cfRule>
    <cfRule type="cellIs" dxfId="821" priority="500" operator="equal">
      <formula>"N/A"</formula>
    </cfRule>
    <cfRule type="cellIs" dxfId="820" priority="501" operator="equal">
      <formula>"NR"</formula>
    </cfRule>
  </conditionalFormatting>
  <conditionalFormatting sqref="FP28">
    <cfRule type="cellIs" dxfId="819" priority="505" operator="equal">
      <formula>"none"</formula>
    </cfRule>
    <cfRule type="cellIs" dxfId="818" priority="506" operator="equal">
      <formula>"N/A"</formula>
    </cfRule>
    <cfRule type="cellIs" dxfId="817" priority="507" operator="equal">
      <formula>"NR"</formula>
    </cfRule>
  </conditionalFormatting>
  <conditionalFormatting sqref="FR28">
    <cfRule type="cellIs" dxfId="816" priority="502" operator="equal">
      <formula>"none"</formula>
    </cfRule>
    <cfRule type="cellIs" dxfId="815" priority="503" operator="equal">
      <formula>"N/A"</formula>
    </cfRule>
    <cfRule type="cellIs" dxfId="814" priority="504" operator="equal">
      <formula>"NR"</formula>
    </cfRule>
  </conditionalFormatting>
  <conditionalFormatting sqref="FL29:FM29">
    <cfRule type="cellIs" dxfId="813" priority="496" operator="equal">
      <formula>"none"</formula>
    </cfRule>
    <cfRule type="cellIs" dxfId="812" priority="497" operator="equal">
      <formula>"N/A"</formula>
    </cfRule>
    <cfRule type="cellIs" dxfId="811" priority="498" operator="equal">
      <formula>"NR"</formula>
    </cfRule>
  </conditionalFormatting>
  <conditionalFormatting sqref="FN29">
    <cfRule type="cellIs" dxfId="810" priority="493" operator="equal">
      <formula>"none"</formula>
    </cfRule>
    <cfRule type="cellIs" dxfId="809" priority="494" operator="equal">
      <formula>"N/A"</formula>
    </cfRule>
    <cfRule type="cellIs" dxfId="808" priority="495" operator="equal">
      <formula>"NR"</formula>
    </cfRule>
  </conditionalFormatting>
  <conditionalFormatting sqref="FH29">
    <cfRule type="cellIs" dxfId="807" priority="490" operator="equal">
      <formula>"none"</formula>
    </cfRule>
    <cfRule type="cellIs" dxfId="806" priority="491" operator="equal">
      <formula>"N/A"</formula>
    </cfRule>
    <cfRule type="cellIs" dxfId="805" priority="492" operator="equal">
      <formula>"NR"</formula>
    </cfRule>
  </conditionalFormatting>
  <conditionalFormatting sqref="FI29:FJ29">
    <cfRule type="cellIs" dxfId="804" priority="487" operator="equal">
      <formula>"none"</formula>
    </cfRule>
    <cfRule type="cellIs" dxfId="803" priority="488" operator="equal">
      <formula>"N/A"</formula>
    </cfRule>
    <cfRule type="cellIs" dxfId="802" priority="489" operator="equal">
      <formula>"NR"</formula>
    </cfRule>
  </conditionalFormatting>
  <conditionalFormatting sqref="FK29">
    <cfRule type="cellIs" dxfId="801" priority="484" operator="equal">
      <formula>"none"</formula>
    </cfRule>
    <cfRule type="cellIs" dxfId="800" priority="485" operator="equal">
      <formula>"N/A"</formula>
    </cfRule>
    <cfRule type="cellIs" dxfId="799" priority="486" operator="equal">
      <formula>"NR"</formula>
    </cfRule>
  </conditionalFormatting>
  <conditionalFormatting sqref="FO29 FQ29">
    <cfRule type="cellIs" dxfId="798" priority="481" operator="equal">
      <formula>"none"</formula>
    </cfRule>
    <cfRule type="cellIs" dxfId="797" priority="482" operator="equal">
      <formula>"N/A"</formula>
    </cfRule>
    <cfRule type="cellIs" dxfId="796" priority="483" operator="equal">
      <formula>"NR"</formula>
    </cfRule>
  </conditionalFormatting>
  <conditionalFormatting sqref="FS29">
    <cfRule type="cellIs" dxfId="795" priority="472" operator="equal">
      <formula>"none"</formula>
    </cfRule>
    <cfRule type="cellIs" dxfId="794" priority="473" operator="equal">
      <formula>"N/A"</formula>
    </cfRule>
    <cfRule type="cellIs" dxfId="793" priority="474" operator="equal">
      <formula>"NR"</formula>
    </cfRule>
  </conditionalFormatting>
  <conditionalFormatting sqref="FP29">
    <cfRule type="cellIs" dxfId="792" priority="478" operator="equal">
      <formula>"none"</formula>
    </cfRule>
    <cfRule type="cellIs" dxfId="791" priority="479" operator="equal">
      <formula>"N/A"</formula>
    </cfRule>
    <cfRule type="cellIs" dxfId="790" priority="480" operator="equal">
      <formula>"NR"</formula>
    </cfRule>
  </conditionalFormatting>
  <conditionalFormatting sqref="FR29">
    <cfRule type="cellIs" dxfId="789" priority="475" operator="equal">
      <formula>"none"</formula>
    </cfRule>
    <cfRule type="cellIs" dxfId="788" priority="476" operator="equal">
      <formula>"N/A"</formula>
    </cfRule>
    <cfRule type="cellIs" dxfId="787" priority="477" operator="equal">
      <formula>"NR"</formula>
    </cfRule>
  </conditionalFormatting>
  <conditionalFormatting sqref="FL30:FM30">
    <cfRule type="cellIs" dxfId="786" priority="469" operator="equal">
      <formula>"none"</formula>
    </cfRule>
    <cfRule type="cellIs" dxfId="785" priority="470" operator="equal">
      <formula>"N/A"</formula>
    </cfRule>
    <cfRule type="cellIs" dxfId="784" priority="471" operator="equal">
      <formula>"NR"</formula>
    </cfRule>
  </conditionalFormatting>
  <conditionalFormatting sqref="FN30">
    <cfRule type="cellIs" dxfId="783" priority="466" operator="equal">
      <formula>"none"</formula>
    </cfRule>
    <cfRule type="cellIs" dxfId="782" priority="467" operator="equal">
      <formula>"N/A"</formula>
    </cfRule>
    <cfRule type="cellIs" dxfId="781" priority="468" operator="equal">
      <formula>"NR"</formula>
    </cfRule>
  </conditionalFormatting>
  <conditionalFormatting sqref="FH30">
    <cfRule type="cellIs" dxfId="780" priority="463" operator="equal">
      <formula>"none"</formula>
    </cfRule>
    <cfRule type="cellIs" dxfId="779" priority="464" operator="equal">
      <formula>"N/A"</formula>
    </cfRule>
    <cfRule type="cellIs" dxfId="778" priority="465" operator="equal">
      <formula>"NR"</formula>
    </cfRule>
  </conditionalFormatting>
  <conditionalFormatting sqref="FI30:FJ30">
    <cfRule type="cellIs" dxfId="777" priority="460" operator="equal">
      <formula>"none"</formula>
    </cfRule>
    <cfRule type="cellIs" dxfId="776" priority="461" operator="equal">
      <formula>"N/A"</formula>
    </cfRule>
    <cfRule type="cellIs" dxfId="775" priority="462" operator="equal">
      <formula>"NR"</formula>
    </cfRule>
  </conditionalFormatting>
  <conditionalFormatting sqref="FK30">
    <cfRule type="cellIs" dxfId="774" priority="457" operator="equal">
      <formula>"none"</formula>
    </cfRule>
    <cfRule type="cellIs" dxfId="773" priority="458" operator="equal">
      <formula>"N/A"</formula>
    </cfRule>
    <cfRule type="cellIs" dxfId="772" priority="459" operator="equal">
      <formula>"NR"</formula>
    </cfRule>
  </conditionalFormatting>
  <conditionalFormatting sqref="FO30 FQ30">
    <cfRule type="cellIs" dxfId="771" priority="454" operator="equal">
      <formula>"none"</formula>
    </cfRule>
    <cfRule type="cellIs" dxfId="770" priority="455" operator="equal">
      <formula>"N/A"</formula>
    </cfRule>
    <cfRule type="cellIs" dxfId="769" priority="456" operator="equal">
      <formula>"NR"</formula>
    </cfRule>
  </conditionalFormatting>
  <conditionalFormatting sqref="FS30">
    <cfRule type="cellIs" dxfId="768" priority="445" operator="equal">
      <formula>"none"</formula>
    </cfRule>
    <cfRule type="cellIs" dxfId="767" priority="446" operator="equal">
      <formula>"N/A"</formula>
    </cfRule>
    <cfRule type="cellIs" dxfId="766" priority="447" operator="equal">
      <formula>"NR"</formula>
    </cfRule>
  </conditionalFormatting>
  <conditionalFormatting sqref="FP30">
    <cfRule type="cellIs" dxfId="765" priority="451" operator="equal">
      <formula>"none"</formula>
    </cfRule>
    <cfRule type="cellIs" dxfId="764" priority="452" operator="equal">
      <formula>"N/A"</formula>
    </cfRule>
    <cfRule type="cellIs" dxfId="763" priority="453" operator="equal">
      <formula>"NR"</formula>
    </cfRule>
  </conditionalFormatting>
  <conditionalFormatting sqref="FR30">
    <cfRule type="cellIs" dxfId="762" priority="448" operator="equal">
      <formula>"none"</formula>
    </cfRule>
    <cfRule type="cellIs" dxfId="761" priority="449" operator="equal">
      <formula>"N/A"</formula>
    </cfRule>
    <cfRule type="cellIs" dxfId="760" priority="450" operator="equal">
      <formula>"NR"</formula>
    </cfRule>
  </conditionalFormatting>
  <conditionalFormatting sqref="FL31:FM31">
    <cfRule type="cellIs" dxfId="759" priority="442" operator="equal">
      <formula>"none"</formula>
    </cfRule>
    <cfRule type="cellIs" dxfId="758" priority="443" operator="equal">
      <formula>"N/A"</formula>
    </cfRule>
    <cfRule type="cellIs" dxfId="757" priority="444" operator="equal">
      <formula>"NR"</formula>
    </cfRule>
  </conditionalFormatting>
  <conditionalFormatting sqref="FN31">
    <cfRule type="cellIs" dxfId="756" priority="439" operator="equal">
      <formula>"none"</formula>
    </cfRule>
    <cfRule type="cellIs" dxfId="755" priority="440" operator="equal">
      <formula>"N/A"</formula>
    </cfRule>
    <cfRule type="cellIs" dxfId="754" priority="441" operator="equal">
      <formula>"NR"</formula>
    </cfRule>
  </conditionalFormatting>
  <conditionalFormatting sqref="FH31">
    <cfRule type="cellIs" dxfId="753" priority="436" operator="equal">
      <formula>"none"</formula>
    </cfRule>
    <cfRule type="cellIs" dxfId="752" priority="437" operator="equal">
      <formula>"N/A"</formula>
    </cfRule>
    <cfRule type="cellIs" dxfId="751" priority="438" operator="equal">
      <formula>"NR"</formula>
    </cfRule>
  </conditionalFormatting>
  <conditionalFormatting sqref="FI31:FJ31">
    <cfRule type="cellIs" dxfId="750" priority="433" operator="equal">
      <formula>"none"</formula>
    </cfRule>
    <cfRule type="cellIs" dxfId="749" priority="434" operator="equal">
      <formula>"N/A"</formula>
    </cfRule>
    <cfRule type="cellIs" dxfId="748" priority="435" operator="equal">
      <formula>"NR"</formula>
    </cfRule>
  </conditionalFormatting>
  <conditionalFormatting sqref="FK31">
    <cfRule type="cellIs" dxfId="747" priority="430" operator="equal">
      <formula>"none"</formula>
    </cfRule>
    <cfRule type="cellIs" dxfId="746" priority="431" operator="equal">
      <formula>"N/A"</formula>
    </cfRule>
    <cfRule type="cellIs" dxfId="745" priority="432" operator="equal">
      <formula>"NR"</formula>
    </cfRule>
  </conditionalFormatting>
  <conditionalFormatting sqref="FO31 FQ31">
    <cfRule type="cellIs" dxfId="744" priority="427" operator="equal">
      <formula>"none"</formula>
    </cfRule>
    <cfRule type="cellIs" dxfId="743" priority="428" operator="equal">
      <formula>"N/A"</formula>
    </cfRule>
    <cfRule type="cellIs" dxfId="742" priority="429" operator="equal">
      <formula>"NR"</formula>
    </cfRule>
  </conditionalFormatting>
  <conditionalFormatting sqref="FS31">
    <cfRule type="cellIs" dxfId="741" priority="418" operator="equal">
      <formula>"none"</formula>
    </cfRule>
    <cfRule type="cellIs" dxfId="740" priority="419" operator="equal">
      <formula>"N/A"</formula>
    </cfRule>
    <cfRule type="cellIs" dxfId="739" priority="420" operator="equal">
      <formula>"NR"</formula>
    </cfRule>
  </conditionalFormatting>
  <conditionalFormatting sqref="FP31">
    <cfRule type="cellIs" dxfId="738" priority="424" operator="equal">
      <formula>"none"</formula>
    </cfRule>
    <cfRule type="cellIs" dxfId="737" priority="425" operator="equal">
      <formula>"N/A"</formula>
    </cfRule>
    <cfRule type="cellIs" dxfId="736" priority="426" operator="equal">
      <formula>"NR"</formula>
    </cfRule>
  </conditionalFormatting>
  <conditionalFormatting sqref="FR31">
    <cfRule type="cellIs" dxfId="735" priority="421" operator="equal">
      <formula>"none"</formula>
    </cfRule>
    <cfRule type="cellIs" dxfId="734" priority="422" operator="equal">
      <formula>"N/A"</formula>
    </cfRule>
    <cfRule type="cellIs" dxfId="733" priority="423" operator="equal">
      <formula>"NR"</formula>
    </cfRule>
  </conditionalFormatting>
  <conditionalFormatting sqref="FL32:FM32">
    <cfRule type="cellIs" dxfId="732" priority="415" operator="equal">
      <formula>"none"</formula>
    </cfRule>
    <cfRule type="cellIs" dxfId="731" priority="416" operator="equal">
      <formula>"N/A"</formula>
    </cfRule>
    <cfRule type="cellIs" dxfId="730" priority="417" operator="equal">
      <formula>"NR"</formula>
    </cfRule>
  </conditionalFormatting>
  <conditionalFormatting sqref="FN32">
    <cfRule type="cellIs" dxfId="729" priority="412" operator="equal">
      <formula>"none"</formula>
    </cfRule>
    <cfRule type="cellIs" dxfId="728" priority="413" operator="equal">
      <formula>"N/A"</formula>
    </cfRule>
    <cfRule type="cellIs" dxfId="727" priority="414" operator="equal">
      <formula>"NR"</formula>
    </cfRule>
  </conditionalFormatting>
  <conditionalFormatting sqref="FI32:FJ32">
    <cfRule type="cellIs" dxfId="726" priority="409" operator="equal">
      <formula>"none"</formula>
    </cfRule>
    <cfRule type="cellIs" dxfId="725" priority="410" operator="equal">
      <formula>"N/A"</formula>
    </cfRule>
    <cfRule type="cellIs" dxfId="724" priority="411" operator="equal">
      <formula>"NR"</formula>
    </cfRule>
  </conditionalFormatting>
  <conditionalFormatting sqref="FK32">
    <cfRule type="cellIs" dxfId="723" priority="406" operator="equal">
      <formula>"none"</formula>
    </cfRule>
    <cfRule type="cellIs" dxfId="722" priority="407" operator="equal">
      <formula>"N/A"</formula>
    </cfRule>
    <cfRule type="cellIs" dxfId="721" priority="408" operator="equal">
      <formula>"NR"</formula>
    </cfRule>
  </conditionalFormatting>
  <conditionalFormatting sqref="FO32 FQ32">
    <cfRule type="cellIs" dxfId="720" priority="403" operator="equal">
      <formula>"none"</formula>
    </cfRule>
    <cfRule type="cellIs" dxfId="719" priority="404" operator="equal">
      <formula>"N/A"</formula>
    </cfRule>
    <cfRule type="cellIs" dxfId="718" priority="405" operator="equal">
      <formula>"NR"</formula>
    </cfRule>
  </conditionalFormatting>
  <conditionalFormatting sqref="FS32">
    <cfRule type="cellIs" dxfId="717" priority="394" operator="equal">
      <formula>"none"</formula>
    </cfRule>
    <cfRule type="cellIs" dxfId="716" priority="395" operator="equal">
      <formula>"N/A"</formula>
    </cfRule>
    <cfRule type="cellIs" dxfId="715" priority="396" operator="equal">
      <formula>"NR"</formula>
    </cfRule>
  </conditionalFormatting>
  <conditionalFormatting sqref="FP32">
    <cfRule type="cellIs" dxfId="714" priority="400" operator="equal">
      <formula>"none"</formula>
    </cfRule>
    <cfRule type="cellIs" dxfId="713" priority="401" operator="equal">
      <formula>"N/A"</formula>
    </cfRule>
    <cfRule type="cellIs" dxfId="712" priority="402" operator="equal">
      <formula>"NR"</formula>
    </cfRule>
  </conditionalFormatting>
  <conditionalFormatting sqref="FR32">
    <cfRule type="cellIs" dxfId="711" priority="397" operator="equal">
      <formula>"none"</formula>
    </cfRule>
    <cfRule type="cellIs" dxfId="710" priority="398" operator="equal">
      <formula>"N/A"</formula>
    </cfRule>
    <cfRule type="cellIs" dxfId="709" priority="399" operator="equal">
      <formula>"NR"</formula>
    </cfRule>
  </conditionalFormatting>
  <conditionalFormatting sqref="FL33:FM33">
    <cfRule type="cellIs" dxfId="708" priority="391" operator="equal">
      <formula>"none"</formula>
    </cfRule>
    <cfRule type="cellIs" dxfId="707" priority="392" operator="equal">
      <formula>"N/A"</formula>
    </cfRule>
    <cfRule type="cellIs" dxfId="706" priority="393" operator="equal">
      <formula>"NR"</formula>
    </cfRule>
  </conditionalFormatting>
  <conditionalFormatting sqref="FN33">
    <cfRule type="cellIs" dxfId="705" priority="388" operator="equal">
      <formula>"none"</formula>
    </cfRule>
    <cfRule type="cellIs" dxfId="704" priority="389" operator="equal">
      <formula>"N/A"</formula>
    </cfRule>
    <cfRule type="cellIs" dxfId="703" priority="390" operator="equal">
      <formula>"NR"</formula>
    </cfRule>
  </conditionalFormatting>
  <conditionalFormatting sqref="FI33:FJ33">
    <cfRule type="cellIs" dxfId="702" priority="385" operator="equal">
      <formula>"none"</formula>
    </cfRule>
    <cfRule type="cellIs" dxfId="701" priority="386" operator="equal">
      <formula>"N/A"</formula>
    </cfRule>
    <cfRule type="cellIs" dxfId="700" priority="387" operator="equal">
      <formula>"NR"</formula>
    </cfRule>
  </conditionalFormatting>
  <conditionalFormatting sqref="FK33">
    <cfRule type="cellIs" dxfId="699" priority="382" operator="equal">
      <formula>"none"</formula>
    </cfRule>
    <cfRule type="cellIs" dxfId="698" priority="383" operator="equal">
      <formula>"N/A"</formula>
    </cfRule>
    <cfRule type="cellIs" dxfId="697" priority="384" operator="equal">
      <formula>"NR"</formula>
    </cfRule>
  </conditionalFormatting>
  <conditionalFormatting sqref="FO33 FQ33">
    <cfRule type="cellIs" dxfId="696" priority="379" operator="equal">
      <formula>"none"</formula>
    </cfRule>
    <cfRule type="cellIs" dxfId="695" priority="380" operator="equal">
      <formula>"N/A"</formula>
    </cfRule>
    <cfRule type="cellIs" dxfId="694" priority="381" operator="equal">
      <formula>"NR"</formula>
    </cfRule>
  </conditionalFormatting>
  <conditionalFormatting sqref="FS33">
    <cfRule type="cellIs" dxfId="693" priority="370" operator="equal">
      <formula>"none"</formula>
    </cfRule>
    <cfRule type="cellIs" dxfId="692" priority="371" operator="equal">
      <formula>"N/A"</formula>
    </cfRule>
    <cfRule type="cellIs" dxfId="691" priority="372" operator="equal">
      <formula>"NR"</formula>
    </cfRule>
  </conditionalFormatting>
  <conditionalFormatting sqref="FP33">
    <cfRule type="cellIs" dxfId="690" priority="376" operator="equal">
      <formula>"none"</formula>
    </cfRule>
    <cfRule type="cellIs" dxfId="689" priority="377" operator="equal">
      <formula>"N/A"</formula>
    </cfRule>
    <cfRule type="cellIs" dxfId="688" priority="378" operator="equal">
      <formula>"NR"</formula>
    </cfRule>
  </conditionalFormatting>
  <conditionalFormatting sqref="FR33">
    <cfRule type="cellIs" dxfId="687" priority="373" operator="equal">
      <formula>"none"</formula>
    </cfRule>
    <cfRule type="cellIs" dxfId="686" priority="374" operator="equal">
      <formula>"N/A"</formula>
    </cfRule>
    <cfRule type="cellIs" dxfId="685" priority="375" operator="equal">
      <formula>"NR"</formula>
    </cfRule>
  </conditionalFormatting>
  <conditionalFormatting sqref="FH32">
    <cfRule type="cellIs" dxfId="684" priority="367" operator="equal">
      <formula>"none"</formula>
    </cfRule>
    <cfRule type="cellIs" dxfId="683" priority="368" operator="equal">
      <formula>"N/A"</formula>
    </cfRule>
    <cfRule type="cellIs" dxfId="682" priority="369" operator="equal">
      <formula>"NR"</formula>
    </cfRule>
  </conditionalFormatting>
  <conditionalFormatting sqref="FH33">
    <cfRule type="cellIs" dxfId="681" priority="364" operator="equal">
      <formula>"none"</formula>
    </cfRule>
    <cfRule type="cellIs" dxfId="680" priority="365" operator="equal">
      <formula>"N/A"</formula>
    </cfRule>
    <cfRule type="cellIs" dxfId="679" priority="366" operator="equal">
      <formula>"NR"</formula>
    </cfRule>
  </conditionalFormatting>
  <conditionalFormatting sqref="FL34:FM34">
    <cfRule type="cellIs" dxfId="678" priority="361" operator="equal">
      <formula>"none"</formula>
    </cfRule>
    <cfRule type="cellIs" dxfId="677" priority="362" operator="equal">
      <formula>"N/A"</formula>
    </cfRule>
    <cfRule type="cellIs" dxfId="676" priority="363" operator="equal">
      <formula>"NR"</formula>
    </cfRule>
  </conditionalFormatting>
  <conditionalFormatting sqref="FN34">
    <cfRule type="cellIs" dxfId="675" priority="358" operator="equal">
      <formula>"none"</formula>
    </cfRule>
    <cfRule type="cellIs" dxfId="674" priority="359" operator="equal">
      <formula>"N/A"</formula>
    </cfRule>
    <cfRule type="cellIs" dxfId="673" priority="360" operator="equal">
      <formula>"NR"</formula>
    </cfRule>
  </conditionalFormatting>
  <conditionalFormatting sqref="FI34:FJ34">
    <cfRule type="cellIs" dxfId="672" priority="355" operator="equal">
      <formula>"none"</formula>
    </cfRule>
    <cfRule type="cellIs" dxfId="671" priority="356" operator="equal">
      <formula>"N/A"</formula>
    </cfRule>
    <cfRule type="cellIs" dxfId="670" priority="357" operator="equal">
      <formula>"NR"</formula>
    </cfRule>
  </conditionalFormatting>
  <conditionalFormatting sqref="FK34">
    <cfRule type="cellIs" dxfId="669" priority="352" operator="equal">
      <formula>"none"</formula>
    </cfRule>
    <cfRule type="cellIs" dxfId="668" priority="353" operator="equal">
      <formula>"N/A"</formula>
    </cfRule>
    <cfRule type="cellIs" dxfId="667" priority="354" operator="equal">
      <formula>"NR"</formula>
    </cfRule>
  </conditionalFormatting>
  <conditionalFormatting sqref="FO34 FQ34">
    <cfRule type="cellIs" dxfId="666" priority="349" operator="equal">
      <formula>"none"</formula>
    </cfRule>
    <cfRule type="cellIs" dxfId="665" priority="350" operator="equal">
      <formula>"N/A"</formula>
    </cfRule>
    <cfRule type="cellIs" dxfId="664" priority="351" operator="equal">
      <formula>"NR"</formula>
    </cfRule>
  </conditionalFormatting>
  <conditionalFormatting sqref="FS34">
    <cfRule type="cellIs" dxfId="663" priority="340" operator="equal">
      <formula>"none"</formula>
    </cfRule>
    <cfRule type="cellIs" dxfId="662" priority="341" operator="equal">
      <formula>"N/A"</formula>
    </cfRule>
    <cfRule type="cellIs" dxfId="661" priority="342" operator="equal">
      <formula>"NR"</formula>
    </cfRule>
  </conditionalFormatting>
  <conditionalFormatting sqref="FP34">
    <cfRule type="cellIs" dxfId="660" priority="346" operator="equal">
      <formula>"none"</formula>
    </cfRule>
    <cfRule type="cellIs" dxfId="659" priority="347" operator="equal">
      <formula>"N/A"</formula>
    </cfRule>
    <cfRule type="cellIs" dxfId="658" priority="348" operator="equal">
      <formula>"NR"</formula>
    </cfRule>
  </conditionalFormatting>
  <conditionalFormatting sqref="FR34">
    <cfRule type="cellIs" dxfId="657" priority="343" operator="equal">
      <formula>"none"</formula>
    </cfRule>
    <cfRule type="cellIs" dxfId="656" priority="344" operator="equal">
      <formula>"N/A"</formula>
    </cfRule>
    <cfRule type="cellIs" dxfId="655" priority="345" operator="equal">
      <formula>"NR"</formula>
    </cfRule>
  </conditionalFormatting>
  <conditionalFormatting sqref="M16">
    <cfRule type="cellIs" dxfId="654" priority="334" operator="equal">
      <formula>"none"</formula>
    </cfRule>
    <cfRule type="cellIs" dxfId="653" priority="335" operator="equal">
      <formula>"N/A"</formula>
    </cfRule>
    <cfRule type="cellIs" dxfId="652" priority="336" operator="equal">
      <formula>"NR"</formula>
    </cfRule>
  </conditionalFormatting>
  <conditionalFormatting sqref="M17">
    <cfRule type="cellIs" dxfId="651" priority="331" operator="equal">
      <formula>"none"</formula>
    </cfRule>
    <cfRule type="cellIs" dxfId="650" priority="332" operator="equal">
      <formula>"N/A"</formula>
    </cfRule>
    <cfRule type="cellIs" dxfId="649" priority="333" operator="equal">
      <formula>"NR"</formula>
    </cfRule>
  </conditionalFormatting>
  <conditionalFormatting sqref="M18:M21">
    <cfRule type="cellIs" dxfId="648" priority="328" operator="equal">
      <formula>"none"</formula>
    </cfRule>
    <cfRule type="cellIs" dxfId="647" priority="329" operator="equal">
      <formula>"N/A"</formula>
    </cfRule>
    <cfRule type="cellIs" dxfId="646" priority="330" operator="equal">
      <formula>"NR"</formula>
    </cfRule>
  </conditionalFormatting>
  <conditionalFormatting sqref="M22:M28">
    <cfRule type="cellIs" dxfId="645" priority="325" operator="equal">
      <formula>"none"</formula>
    </cfRule>
    <cfRule type="cellIs" dxfId="644" priority="326" operator="equal">
      <formula>"N/A"</formula>
    </cfRule>
    <cfRule type="cellIs" dxfId="643" priority="327" operator="equal">
      <formula>"NR"</formula>
    </cfRule>
  </conditionalFormatting>
  <conditionalFormatting sqref="M29:M33">
    <cfRule type="cellIs" dxfId="642" priority="322" operator="equal">
      <formula>"none"</formula>
    </cfRule>
    <cfRule type="cellIs" dxfId="641" priority="323" operator="equal">
      <formula>"N/A"</formula>
    </cfRule>
    <cfRule type="cellIs" dxfId="640" priority="324" operator="equal">
      <formula>"NR"</formula>
    </cfRule>
  </conditionalFormatting>
  <conditionalFormatting sqref="M34">
    <cfRule type="cellIs" dxfId="639" priority="319" operator="equal">
      <formula>"none"</formula>
    </cfRule>
    <cfRule type="cellIs" dxfId="638" priority="320" operator="equal">
      <formula>"N/A"</formula>
    </cfRule>
    <cfRule type="cellIs" dxfId="637" priority="321" operator="equal">
      <formula>"NR"</formula>
    </cfRule>
  </conditionalFormatting>
  <conditionalFormatting sqref="P16:P18">
    <cfRule type="cellIs" dxfId="636" priority="316" operator="equal">
      <formula>"none"</formula>
    </cfRule>
    <cfRule type="cellIs" dxfId="635" priority="317" operator="equal">
      <formula>"N/A"</formula>
    </cfRule>
    <cfRule type="cellIs" dxfId="634" priority="318" operator="equal">
      <formula>"NR"</formula>
    </cfRule>
  </conditionalFormatting>
  <conditionalFormatting sqref="P16">
    <cfRule type="cellIs" dxfId="633" priority="313" operator="equal">
      <formula>"none"</formula>
    </cfRule>
    <cfRule type="cellIs" dxfId="632" priority="314" operator="equal">
      <formula>"N/A"</formula>
    </cfRule>
    <cfRule type="cellIs" dxfId="631" priority="315" operator="equal">
      <formula>"NR"</formula>
    </cfRule>
  </conditionalFormatting>
  <conditionalFormatting sqref="P17">
    <cfRule type="cellIs" dxfId="630" priority="310" operator="equal">
      <formula>"none"</formula>
    </cfRule>
    <cfRule type="cellIs" dxfId="629" priority="311" operator="equal">
      <formula>"N/A"</formula>
    </cfRule>
    <cfRule type="cellIs" dxfId="628" priority="312" operator="equal">
      <formula>"NR"</formula>
    </cfRule>
  </conditionalFormatting>
  <conditionalFormatting sqref="P18">
    <cfRule type="cellIs" dxfId="627" priority="307" operator="equal">
      <formula>"none"</formula>
    </cfRule>
    <cfRule type="cellIs" dxfId="626" priority="308" operator="equal">
      <formula>"N/A"</formula>
    </cfRule>
    <cfRule type="cellIs" dxfId="625" priority="309" operator="equal">
      <formula>"NR"</formula>
    </cfRule>
  </conditionalFormatting>
  <conditionalFormatting sqref="P19:P21">
    <cfRule type="cellIs" dxfId="624" priority="304" operator="equal">
      <formula>"none"</formula>
    </cfRule>
    <cfRule type="cellIs" dxfId="623" priority="305" operator="equal">
      <formula>"N/A"</formula>
    </cfRule>
    <cfRule type="cellIs" dxfId="622" priority="306" operator="equal">
      <formula>"NR"</formula>
    </cfRule>
  </conditionalFormatting>
  <conditionalFormatting sqref="P19">
    <cfRule type="cellIs" dxfId="621" priority="301" operator="equal">
      <formula>"none"</formula>
    </cfRule>
    <cfRule type="cellIs" dxfId="620" priority="302" operator="equal">
      <formula>"N/A"</formula>
    </cfRule>
    <cfRule type="cellIs" dxfId="619" priority="303" operator="equal">
      <formula>"NR"</formula>
    </cfRule>
  </conditionalFormatting>
  <conditionalFormatting sqref="P20">
    <cfRule type="cellIs" dxfId="618" priority="298" operator="equal">
      <formula>"none"</formula>
    </cfRule>
    <cfRule type="cellIs" dxfId="617" priority="299" operator="equal">
      <formula>"N/A"</formula>
    </cfRule>
    <cfRule type="cellIs" dxfId="616" priority="300" operator="equal">
      <formula>"NR"</formula>
    </cfRule>
  </conditionalFormatting>
  <conditionalFormatting sqref="P21">
    <cfRule type="cellIs" dxfId="615" priority="295" operator="equal">
      <formula>"none"</formula>
    </cfRule>
    <cfRule type="cellIs" dxfId="614" priority="296" operator="equal">
      <formula>"N/A"</formula>
    </cfRule>
    <cfRule type="cellIs" dxfId="613" priority="297" operator="equal">
      <formula>"NR"</formula>
    </cfRule>
  </conditionalFormatting>
  <conditionalFormatting sqref="P22:P24">
    <cfRule type="cellIs" dxfId="612" priority="292" operator="equal">
      <formula>"none"</formula>
    </cfRule>
    <cfRule type="cellIs" dxfId="611" priority="293" operator="equal">
      <formula>"N/A"</formula>
    </cfRule>
    <cfRule type="cellIs" dxfId="610" priority="294" operator="equal">
      <formula>"NR"</formula>
    </cfRule>
  </conditionalFormatting>
  <conditionalFormatting sqref="P22">
    <cfRule type="cellIs" dxfId="609" priority="289" operator="equal">
      <formula>"none"</formula>
    </cfRule>
    <cfRule type="cellIs" dxfId="608" priority="290" operator="equal">
      <formula>"N/A"</formula>
    </cfRule>
    <cfRule type="cellIs" dxfId="607" priority="291" operator="equal">
      <formula>"NR"</formula>
    </cfRule>
  </conditionalFormatting>
  <conditionalFormatting sqref="P23">
    <cfRule type="cellIs" dxfId="606" priority="286" operator="equal">
      <formula>"none"</formula>
    </cfRule>
    <cfRule type="cellIs" dxfId="605" priority="287" operator="equal">
      <formula>"N/A"</formula>
    </cfRule>
    <cfRule type="cellIs" dxfId="604" priority="288" operator="equal">
      <formula>"NR"</formula>
    </cfRule>
  </conditionalFormatting>
  <conditionalFormatting sqref="P24">
    <cfRule type="cellIs" dxfId="603" priority="283" operator="equal">
      <formula>"none"</formula>
    </cfRule>
    <cfRule type="cellIs" dxfId="602" priority="284" operator="equal">
      <formula>"N/A"</formula>
    </cfRule>
    <cfRule type="cellIs" dxfId="601" priority="285" operator="equal">
      <formula>"NR"</formula>
    </cfRule>
  </conditionalFormatting>
  <conditionalFormatting sqref="P25:P27">
    <cfRule type="cellIs" dxfId="600" priority="280" operator="equal">
      <formula>"none"</formula>
    </cfRule>
    <cfRule type="cellIs" dxfId="599" priority="281" operator="equal">
      <formula>"N/A"</formula>
    </cfRule>
    <cfRule type="cellIs" dxfId="598" priority="282" operator="equal">
      <formula>"NR"</formula>
    </cfRule>
  </conditionalFormatting>
  <conditionalFormatting sqref="P25">
    <cfRule type="cellIs" dxfId="597" priority="277" operator="equal">
      <formula>"none"</formula>
    </cfRule>
    <cfRule type="cellIs" dxfId="596" priority="278" operator="equal">
      <formula>"N/A"</formula>
    </cfRule>
    <cfRule type="cellIs" dxfId="595" priority="279" operator="equal">
      <formula>"NR"</formula>
    </cfRule>
  </conditionalFormatting>
  <conditionalFormatting sqref="P26">
    <cfRule type="cellIs" dxfId="594" priority="274" operator="equal">
      <formula>"none"</formula>
    </cfRule>
    <cfRule type="cellIs" dxfId="593" priority="275" operator="equal">
      <formula>"N/A"</formula>
    </cfRule>
    <cfRule type="cellIs" dxfId="592" priority="276" operator="equal">
      <formula>"NR"</formula>
    </cfRule>
  </conditionalFormatting>
  <conditionalFormatting sqref="P27">
    <cfRule type="cellIs" dxfId="591" priority="271" operator="equal">
      <formula>"none"</formula>
    </cfRule>
    <cfRule type="cellIs" dxfId="590" priority="272" operator="equal">
      <formula>"N/A"</formula>
    </cfRule>
    <cfRule type="cellIs" dxfId="589" priority="273" operator="equal">
      <formula>"NR"</formula>
    </cfRule>
  </conditionalFormatting>
  <conditionalFormatting sqref="P28:P30">
    <cfRule type="cellIs" dxfId="588" priority="268" operator="equal">
      <formula>"none"</formula>
    </cfRule>
    <cfRule type="cellIs" dxfId="587" priority="269" operator="equal">
      <formula>"N/A"</formula>
    </cfRule>
    <cfRule type="cellIs" dxfId="586" priority="270" operator="equal">
      <formula>"NR"</formula>
    </cfRule>
  </conditionalFormatting>
  <conditionalFormatting sqref="P28">
    <cfRule type="cellIs" dxfId="585" priority="265" operator="equal">
      <formula>"none"</formula>
    </cfRule>
    <cfRule type="cellIs" dxfId="584" priority="266" operator="equal">
      <formula>"N/A"</formula>
    </cfRule>
    <cfRule type="cellIs" dxfId="583" priority="267" operator="equal">
      <formula>"NR"</formula>
    </cfRule>
  </conditionalFormatting>
  <conditionalFormatting sqref="P29">
    <cfRule type="cellIs" dxfId="582" priority="262" operator="equal">
      <formula>"none"</formula>
    </cfRule>
    <cfRule type="cellIs" dxfId="581" priority="263" operator="equal">
      <formula>"N/A"</formula>
    </cfRule>
    <cfRule type="cellIs" dxfId="580" priority="264" operator="equal">
      <formula>"NR"</formula>
    </cfRule>
  </conditionalFormatting>
  <conditionalFormatting sqref="P30">
    <cfRule type="cellIs" dxfId="579" priority="259" operator="equal">
      <formula>"none"</formula>
    </cfRule>
    <cfRule type="cellIs" dxfId="578" priority="260" operator="equal">
      <formula>"N/A"</formula>
    </cfRule>
    <cfRule type="cellIs" dxfId="577" priority="261" operator="equal">
      <formula>"NR"</formula>
    </cfRule>
  </conditionalFormatting>
  <conditionalFormatting sqref="P31">
    <cfRule type="cellIs" dxfId="576" priority="244" operator="equal">
      <formula>"none"</formula>
    </cfRule>
    <cfRule type="cellIs" dxfId="575" priority="245" operator="equal">
      <formula>"N/A"</formula>
    </cfRule>
    <cfRule type="cellIs" dxfId="574" priority="246" operator="equal">
      <formula>"NR"</formula>
    </cfRule>
  </conditionalFormatting>
  <conditionalFormatting sqref="P31">
    <cfRule type="cellIs" dxfId="573" priority="241" operator="equal">
      <formula>"none"</formula>
    </cfRule>
    <cfRule type="cellIs" dxfId="572" priority="242" operator="equal">
      <formula>"N/A"</formula>
    </cfRule>
    <cfRule type="cellIs" dxfId="571" priority="243" operator="equal">
      <formula>"NR"</formula>
    </cfRule>
  </conditionalFormatting>
  <conditionalFormatting sqref="P32:P34">
    <cfRule type="cellIs" dxfId="570" priority="232" operator="equal">
      <formula>"none"</formula>
    </cfRule>
    <cfRule type="cellIs" dxfId="569" priority="233" operator="equal">
      <formula>"N/A"</formula>
    </cfRule>
    <cfRule type="cellIs" dxfId="568" priority="234" operator="equal">
      <formula>"NR"</formula>
    </cfRule>
  </conditionalFormatting>
  <conditionalFormatting sqref="P32">
    <cfRule type="cellIs" dxfId="567" priority="229" operator="equal">
      <formula>"none"</formula>
    </cfRule>
    <cfRule type="cellIs" dxfId="566" priority="230" operator="equal">
      <formula>"N/A"</formula>
    </cfRule>
    <cfRule type="cellIs" dxfId="565" priority="231" operator="equal">
      <formula>"NR"</formula>
    </cfRule>
  </conditionalFormatting>
  <conditionalFormatting sqref="P33">
    <cfRule type="cellIs" dxfId="564" priority="226" operator="equal">
      <formula>"none"</formula>
    </cfRule>
    <cfRule type="cellIs" dxfId="563" priority="227" operator="equal">
      <formula>"N/A"</formula>
    </cfRule>
    <cfRule type="cellIs" dxfId="562" priority="228" operator="equal">
      <formula>"NR"</formula>
    </cfRule>
  </conditionalFormatting>
  <conditionalFormatting sqref="P34">
    <cfRule type="cellIs" dxfId="561" priority="223" operator="equal">
      <formula>"none"</formula>
    </cfRule>
    <cfRule type="cellIs" dxfId="560" priority="224" operator="equal">
      <formula>"N/A"</formula>
    </cfRule>
    <cfRule type="cellIs" dxfId="559" priority="225" operator="equal">
      <formula>"NR"</formula>
    </cfRule>
  </conditionalFormatting>
  <conditionalFormatting sqref="J6">
    <cfRule type="cellIs" dxfId="558" priority="220" operator="equal">
      <formula>"none"</formula>
    </cfRule>
  </conditionalFormatting>
  <conditionalFormatting sqref="J6">
    <cfRule type="cellIs" dxfId="557" priority="221" operator="equal">
      <formula>"N/A"</formula>
    </cfRule>
  </conditionalFormatting>
  <conditionalFormatting sqref="J6">
    <cfRule type="cellIs" dxfId="556" priority="222" operator="equal">
      <formula>"NR"</formula>
    </cfRule>
  </conditionalFormatting>
  <conditionalFormatting sqref="J7">
    <cfRule type="cellIs" dxfId="555" priority="217" operator="equal">
      <formula>"none"</formula>
    </cfRule>
  </conditionalFormatting>
  <conditionalFormatting sqref="J7">
    <cfRule type="cellIs" dxfId="554" priority="218" operator="equal">
      <formula>"N/A"</formula>
    </cfRule>
  </conditionalFormatting>
  <conditionalFormatting sqref="J7">
    <cfRule type="cellIs" dxfId="553" priority="219" operator="equal">
      <formula>"NR"</formula>
    </cfRule>
  </conditionalFormatting>
  <conditionalFormatting sqref="J10">
    <cfRule type="cellIs" dxfId="552" priority="214" operator="equal">
      <formula>"none"</formula>
    </cfRule>
  </conditionalFormatting>
  <conditionalFormatting sqref="J10">
    <cfRule type="cellIs" dxfId="551" priority="215" operator="equal">
      <formula>"N/A"</formula>
    </cfRule>
  </conditionalFormatting>
  <conditionalFormatting sqref="J10">
    <cfRule type="cellIs" dxfId="550" priority="216" operator="equal">
      <formula>"NR"</formula>
    </cfRule>
  </conditionalFormatting>
  <conditionalFormatting sqref="J11">
    <cfRule type="cellIs" dxfId="549" priority="211" operator="equal">
      <formula>"none"</formula>
    </cfRule>
  </conditionalFormatting>
  <conditionalFormatting sqref="J11">
    <cfRule type="cellIs" dxfId="548" priority="212" operator="equal">
      <formula>"N/A"</formula>
    </cfRule>
  </conditionalFormatting>
  <conditionalFormatting sqref="J11">
    <cfRule type="cellIs" dxfId="547" priority="213" operator="equal">
      <formula>"NR"</formula>
    </cfRule>
  </conditionalFormatting>
  <conditionalFormatting sqref="J12">
    <cfRule type="cellIs" dxfId="546" priority="208" operator="equal">
      <formula>"none"</formula>
    </cfRule>
  </conditionalFormatting>
  <conditionalFormatting sqref="J12">
    <cfRule type="cellIs" dxfId="545" priority="209" operator="equal">
      <formula>"N/A"</formula>
    </cfRule>
  </conditionalFormatting>
  <conditionalFormatting sqref="J12">
    <cfRule type="cellIs" dxfId="544" priority="210" operator="equal">
      <formula>"NR"</formula>
    </cfRule>
  </conditionalFormatting>
  <conditionalFormatting sqref="J18:J20">
    <cfRule type="cellIs" dxfId="543" priority="205" operator="equal">
      <formula>"none"</formula>
    </cfRule>
  </conditionalFormatting>
  <conditionalFormatting sqref="J18:J20">
    <cfRule type="cellIs" dxfId="542" priority="206" operator="equal">
      <formula>"N/A"</formula>
    </cfRule>
  </conditionalFormatting>
  <conditionalFormatting sqref="J18:J20">
    <cfRule type="cellIs" dxfId="541" priority="207" operator="equal">
      <formula>"NR"</formula>
    </cfRule>
  </conditionalFormatting>
  <conditionalFormatting sqref="J21:J23">
    <cfRule type="cellIs" dxfId="540" priority="202" operator="equal">
      <formula>"none"</formula>
    </cfRule>
  </conditionalFormatting>
  <conditionalFormatting sqref="J21:J23">
    <cfRule type="cellIs" dxfId="539" priority="203" operator="equal">
      <formula>"N/A"</formula>
    </cfRule>
  </conditionalFormatting>
  <conditionalFormatting sqref="J21:J23">
    <cfRule type="cellIs" dxfId="538" priority="204" operator="equal">
      <formula>"NR"</formula>
    </cfRule>
  </conditionalFormatting>
  <conditionalFormatting sqref="J24:J26">
    <cfRule type="cellIs" dxfId="537" priority="199" operator="equal">
      <formula>"none"</formula>
    </cfRule>
  </conditionalFormatting>
  <conditionalFormatting sqref="J24:J26">
    <cfRule type="cellIs" dxfId="536" priority="200" operator="equal">
      <formula>"N/A"</formula>
    </cfRule>
  </conditionalFormatting>
  <conditionalFormatting sqref="J24:J26">
    <cfRule type="cellIs" dxfId="535" priority="201" operator="equal">
      <formula>"NR"</formula>
    </cfRule>
  </conditionalFormatting>
  <conditionalFormatting sqref="J27">
    <cfRule type="cellIs" dxfId="534" priority="196" operator="equal">
      <formula>"none"</formula>
    </cfRule>
  </conditionalFormatting>
  <conditionalFormatting sqref="J27">
    <cfRule type="cellIs" dxfId="533" priority="197" operator="equal">
      <formula>"N/A"</formula>
    </cfRule>
  </conditionalFormatting>
  <conditionalFormatting sqref="J27">
    <cfRule type="cellIs" dxfId="532" priority="198" operator="equal">
      <formula>"NR"</formula>
    </cfRule>
  </conditionalFormatting>
  <conditionalFormatting sqref="J28">
    <cfRule type="cellIs" dxfId="531" priority="193" operator="equal">
      <formula>"none"</formula>
    </cfRule>
  </conditionalFormatting>
  <conditionalFormatting sqref="J28">
    <cfRule type="cellIs" dxfId="530" priority="194" operator="equal">
      <formula>"N/A"</formula>
    </cfRule>
  </conditionalFormatting>
  <conditionalFormatting sqref="J28">
    <cfRule type="cellIs" dxfId="529" priority="195" operator="equal">
      <formula>"NR"</formula>
    </cfRule>
  </conditionalFormatting>
  <conditionalFormatting sqref="J30">
    <cfRule type="cellIs" dxfId="528" priority="190" operator="equal">
      <formula>"none"</formula>
    </cfRule>
  </conditionalFormatting>
  <conditionalFormatting sqref="J30">
    <cfRule type="cellIs" dxfId="527" priority="191" operator="equal">
      <formula>"N/A"</formula>
    </cfRule>
  </conditionalFormatting>
  <conditionalFormatting sqref="J30">
    <cfRule type="cellIs" dxfId="526" priority="192" operator="equal">
      <formula>"NR"</formula>
    </cfRule>
  </conditionalFormatting>
  <conditionalFormatting sqref="J31">
    <cfRule type="cellIs" dxfId="525" priority="187" operator="equal">
      <formula>"none"</formula>
    </cfRule>
  </conditionalFormatting>
  <conditionalFormatting sqref="J31">
    <cfRule type="cellIs" dxfId="524" priority="188" operator="equal">
      <formula>"N/A"</formula>
    </cfRule>
  </conditionalFormatting>
  <conditionalFormatting sqref="J31">
    <cfRule type="cellIs" dxfId="523" priority="189" operator="equal">
      <formula>"NR"</formula>
    </cfRule>
  </conditionalFormatting>
  <conditionalFormatting sqref="J32">
    <cfRule type="cellIs" dxfId="522" priority="184" operator="equal">
      <formula>"none"</formula>
    </cfRule>
  </conditionalFormatting>
  <conditionalFormatting sqref="J32">
    <cfRule type="cellIs" dxfId="521" priority="185" operator="equal">
      <formula>"N/A"</formula>
    </cfRule>
  </conditionalFormatting>
  <conditionalFormatting sqref="J32">
    <cfRule type="cellIs" dxfId="520" priority="186" operator="equal">
      <formula>"NR"</formula>
    </cfRule>
  </conditionalFormatting>
  <conditionalFormatting sqref="J34">
    <cfRule type="cellIs" dxfId="519" priority="181" operator="equal">
      <formula>"none"</formula>
    </cfRule>
  </conditionalFormatting>
  <conditionalFormatting sqref="J34">
    <cfRule type="cellIs" dxfId="518" priority="182" operator="equal">
      <formula>"N/A"</formula>
    </cfRule>
  </conditionalFormatting>
  <conditionalFormatting sqref="J34">
    <cfRule type="cellIs" dxfId="517" priority="183" operator="equal">
      <formula>"NR"</formula>
    </cfRule>
  </conditionalFormatting>
  <conditionalFormatting sqref="J33">
    <cfRule type="cellIs" dxfId="516" priority="178" operator="equal">
      <formula>"none"</formula>
    </cfRule>
  </conditionalFormatting>
  <conditionalFormatting sqref="J33">
    <cfRule type="cellIs" dxfId="515" priority="179" operator="equal">
      <formula>"N/A"</formula>
    </cfRule>
  </conditionalFormatting>
  <conditionalFormatting sqref="J33">
    <cfRule type="cellIs" dxfId="514" priority="180" operator="equal">
      <formula>"NR"</formula>
    </cfRule>
  </conditionalFormatting>
  <conditionalFormatting sqref="AR16">
    <cfRule type="cellIs" dxfId="513" priority="172" operator="equal">
      <formula>"none"</formula>
    </cfRule>
    <cfRule type="cellIs" dxfId="512" priority="173" operator="equal">
      <formula>"N/A"</formula>
    </cfRule>
    <cfRule type="cellIs" dxfId="511" priority="174" operator="equal">
      <formula>"NR"</formula>
    </cfRule>
  </conditionalFormatting>
  <conditionalFormatting sqref="AR16">
    <cfRule type="cellIs" dxfId="510" priority="169" operator="equal">
      <formula>"none"</formula>
    </cfRule>
    <cfRule type="cellIs" dxfId="509" priority="170" operator="equal">
      <formula>"N/A"</formula>
    </cfRule>
    <cfRule type="cellIs" dxfId="508" priority="171" operator="equal">
      <formula>"NR"</formula>
    </cfRule>
  </conditionalFormatting>
  <conditionalFormatting sqref="AW5">
    <cfRule type="cellIs" dxfId="507" priority="166" operator="equal">
      <formula>"none"</formula>
    </cfRule>
    <cfRule type="cellIs" dxfId="506" priority="167" operator="equal">
      <formula>"N/A"</formula>
    </cfRule>
    <cfRule type="cellIs" dxfId="505" priority="168" operator="equal">
      <formula>"NR"</formula>
    </cfRule>
  </conditionalFormatting>
  <conditionalFormatting sqref="AW6">
    <cfRule type="cellIs" dxfId="504" priority="163" operator="equal">
      <formula>"none"</formula>
    </cfRule>
    <cfRule type="cellIs" dxfId="503" priority="164" operator="equal">
      <formula>"N/A"</formula>
    </cfRule>
    <cfRule type="cellIs" dxfId="502" priority="165" operator="equal">
      <formula>"NR"</formula>
    </cfRule>
  </conditionalFormatting>
  <conditionalFormatting sqref="AW7">
    <cfRule type="cellIs" dxfId="501" priority="160" operator="equal">
      <formula>"none"</formula>
    </cfRule>
    <cfRule type="cellIs" dxfId="500" priority="161" operator="equal">
      <formula>"N/A"</formula>
    </cfRule>
    <cfRule type="cellIs" dxfId="499" priority="162" operator="equal">
      <formula>"NR"</formula>
    </cfRule>
  </conditionalFormatting>
  <conditionalFormatting sqref="AW9:AW11">
    <cfRule type="cellIs" dxfId="498" priority="157" operator="equal">
      <formula>"none"</formula>
    </cfRule>
    <cfRule type="cellIs" dxfId="497" priority="158" operator="equal">
      <formula>"N/A"</formula>
    </cfRule>
    <cfRule type="cellIs" dxfId="496" priority="159" operator="equal">
      <formula>"NR"</formula>
    </cfRule>
  </conditionalFormatting>
  <conditionalFormatting sqref="AW12">
    <cfRule type="cellIs" dxfId="495" priority="154" operator="equal">
      <formula>"none"</formula>
    </cfRule>
    <cfRule type="cellIs" dxfId="494" priority="155" operator="equal">
      <formula>"N/A"</formula>
    </cfRule>
    <cfRule type="cellIs" dxfId="493" priority="156" operator="equal">
      <formula>"NR"</formula>
    </cfRule>
  </conditionalFormatting>
  <conditionalFormatting sqref="AW16">
    <cfRule type="cellIs" dxfId="492" priority="151" operator="equal">
      <formula>"none"</formula>
    </cfRule>
    <cfRule type="cellIs" dxfId="491" priority="152" operator="equal">
      <formula>"N/A"</formula>
    </cfRule>
    <cfRule type="cellIs" dxfId="490" priority="153" operator="equal">
      <formula>"NR"</formula>
    </cfRule>
  </conditionalFormatting>
  <conditionalFormatting sqref="AW17:AW28">
    <cfRule type="cellIs" dxfId="489" priority="148" operator="equal">
      <formula>"none"</formula>
    </cfRule>
    <cfRule type="cellIs" dxfId="488" priority="149" operator="equal">
      <formula>"N/A"</formula>
    </cfRule>
    <cfRule type="cellIs" dxfId="487" priority="150" operator="equal">
      <formula>"NR"</formula>
    </cfRule>
  </conditionalFormatting>
  <conditionalFormatting sqref="AW29:AW34">
    <cfRule type="cellIs" dxfId="486" priority="145" operator="equal">
      <formula>"none"</formula>
    </cfRule>
    <cfRule type="cellIs" dxfId="485" priority="146" operator="equal">
      <formula>"N/A"</formula>
    </cfRule>
    <cfRule type="cellIs" dxfId="484" priority="147" operator="equal">
      <formula>"NR"</formula>
    </cfRule>
  </conditionalFormatting>
  <conditionalFormatting sqref="AT9:AT12">
    <cfRule type="cellIs" dxfId="483" priority="142" operator="equal">
      <formula>"none"</formula>
    </cfRule>
  </conditionalFormatting>
  <conditionalFormatting sqref="AT9:AT12">
    <cfRule type="cellIs" dxfId="482" priority="143" operator="equal">
      <formula>"N/A"</formula>
    </cfRule>
  </conditionalFormatting>
  <conditionalFormatting sqref="AT9:AT12">
    <cfRule type="cellIs" dxfId="481" priority="144" operator="equal">
      <formula>"NR"</formula>
    </cfRule>
  </conditionalFormatting>
  <conditionalFormatting sqref="AT9:AT12">
    <cfRule type="cellIs" dxfId="480" priority="139" operator="equal">
      <formula>"none"</formula>
    </cfRule>
    <cfRule type="cellIs" dxfId="479" priority="140" operator="equal">
      <formula>"N/A"</formula>
    </cfRule>
    <cfRule type="cellIs" dxfId="478" priority="141" operator="equal">
      <formula>"NR"</formula>
    </cfRule>
  </conditionalFormatting>
  <conditionalFormatting sqref="AU9:AU12">
    <cfRule type="cellIs" dxfId="477" priority="136" operator="equal">
      <formula>"none"</formula>
    </cfRule>
    <cfRule type="cellIs" dxfId="476" priority="137" operator="equal">
      <formula>"N/A"</formula>
    </cfRule>
    <cfRule type="cellIs" dxfId="475" priority="138" operator="equal">
      <formula>"NR"</formula>
    </cfRule>
  </conditionalFormatting>
  <conditionalFormatting sqref="BA5:BA34">
    <cfRule type="cellIs" dxfId="474" priority="133" operator="equal">
      <formula>"none"</formula>
    </cfRule>
    <cfRule type="cellIs" dxfId="473" priority="134" operator="equal">
      <formula>"N/A"</formula>
    </cfRule>
    <cfRule type="cellIs" dxfId="472" priority="135" operator="equal">
      <formula>"NR"</formula>
    </cfRule>
  </conditionalFormatting>
  <conditionalFormatting sqref="BQ32:BQ34">
    <cfRule type="cellIs" dxfId="471" priority="130" operator="equal">
      <formula>"none"</formula>
    </cfRule>
    <cfRule type="cellIs" dxfId="470" priority="131" operator="equal">
      <formula>"N/A"</formula>
    </cfRule>
    <cfRule type="cellIs" dxfId="469" priority="132" operator="equal">
      <formula>"NR"</formula>
    </cfRule>
  </conditionalFormatting>
  <conditionalFormatting sqref="EB7">
    <cfRule type="cellIs" dxfId="468" priority="118" operator="equal">
      <formula>"none"</formula>
    </cfRule>
    <cfRule type="cellIs" dxfId="467" priority="119" operator="equal">
      <formula>"N/A"</formula>
    </cfRule>
    <cfRule type="cellIs" dxfId="466" priority="120" operator="equal">
      <formula>"NR"</formula>
    </cfRule>
  </conditionalFormatting>
  <conditionalFormatting sqref="EB6">
    <cfRule type="cellIs" dxfId="465" priority="109" operator="equal">
      <formula>"none"</formula>
    </cfRule>
    <cfRule type="cellIs" dxfId="464" priority="110" operator="equal">
      <formula>"N/A"</formula>
    </cfRule>
    <cfRule type="cellIs" dxfId="463" priority="111" operator="equal">
      <formula>"NR"</formula>
    </cfRule>
  </conditionalFormatting>
  <conditionalFormatting sqref="EB5">
    <cfRule type="cellIs" dxfId="462" priority="106" operator="equal">
      <formula>"none"</formula>
    </cfRule>
    <cfRule type="cellIs" dxfId="461" priority="107" operator="equal">
      <formula>"N/A"</formula>
    </cfRule>
    <cfRule type="cellIs" dxfId="460" priority="108" operator="equal">
      <formula>"NR"</formula>
    </cfRule>
  </conditionalFormatting>
  <conditionalFormatting sqref="EY5">
    <cfRule type="cellIs" dxfId="459" priority="97" operator="equal">
      <formula>"none"</formula>
    </cfRule>
    <cfRule type="cellIs" dxfId="458" priority="98" operator="equal">
      <formula>"N/A"</formula>
    </cfRule>
    <cfRule type="cellIs" dxfId="457" priority="99" operator="equal">
      <formula>"NR"</formula>
    </cfRule>
  </conditionalFormatting>
  <conditionalFormatting sqref="EY6">
    <cfRule type="cellIs" dxfId="456" priority="94" operator="equal">
      <formula>"none"</formula>
    </cfRule>
    <cfRule type="cellIs" dxfId="455" priority="95" operator="equal">
      <formula>"N/A"</formula>
    </cfRule>
    <cfRule type="cellIs" dxfId="454" priority="96" operator="equal">
      <formula>"NR"</formula>
    </cfRule>
  </conditionalFormatting>
  <conditionalFormatting sqref="EY7">
    <cfRule type="cellIs" dxfId="453" priority="91" operator="equal">
      <formula>"none"</formula>
    </cfRule>
    <cfRule type="cellIs" dxfId="452" priority="92" operator="equal">
      <formula>"N/A"</formula>
    </cfRule>
    <cfRule type="cellIs" dxfId="451" priority="93" operator="equal">
      <formula>"NR"</formula>
    </cfRule>
  </conditionalFormatting>
  <conditionalFormatting sqref="EZ8">
    <cfRule type="cellIs" dxfId="450" priority="88" operator="equal">
      <formula>"none"</formula>
    </cfRule>
    <cfRule type="cellIs" dxfId="449" priority="89" operator="equal">
      <formula>"N/A"</formula>
    </cfRule>
    <cfRule type="cellIs" dxfId="448" priority="90" operator="equal">
      <formula>"NR"</formula>
    </cfRule>
  </conditionalFormatting>
  <conditionalFormatting sqref="FA8">
    <cfRule type="cellIs" dxfId="447" priority="85" operator="equal">
      <formula>"none"</formula>
    </cfRule>
    <cfRule type="cellIs" dxfId="446" priority="86" operator="equal">
      <formula>"N/A"</formula>
    </cfRule>
    <cfRule type="cellIs" dxfId="445" priority="87" operator="equal">
      <formula>"NR"</formula>
    </cfRule>
  </conditionalFormatting>
  <conditionalFormatting sqref="DW12">
    <cfRule type="cellIs" dxfId="444" priority="82" operator="equal">
      <formula>"none"</formula>
    </cfRule>
    <cfRule type="cellIs" dxfId="443" priority="83" operator="equal">
      <formula>"N/A"</formula>
    </cfRule>
    <cfRule type="cellIs" dxfId="442" priority="84" operator="equal">
      <formula>"NR"</formula>
    </cfRule>
  </conditionalFormatting>
  <conditionalFormatting sqref="EQ17:EQ21">
    <cfRule type="cellIs" dxfId="441" priority="79" operator="equal">
      <formula>"none"</formula>
    </cfRule>
    <cfRule type="cellIs" dxfId="440" priority="80" operator="equal">
      <formula>"N/A"</formula>
    </cfRule>
    <cfRule type="cellIs" dxfId="439" priority="81" operator="equal">
      <formula>"NR"</formula>
    </cfRule>
  </conditionalFormatting>
  <conditionalFormatting sqref="EZ28">
    <cfRule type="cellIs" dxfId="438" priority="76" operator="equal">
      <formula>"none"</formula>
    </cfRule>
  </conditionalFormatting>
  <conditionalFormatting sqref="EZ28">
    <cfRule type="cellIs" dxfId="437" priority="77" operator="equal">
      <formula>"N/A"</formula>
    </cfRule>
  </conditionalFormatting>
  <conditionalFormatting sqref="EZ28">
    <cfRule type="cellIs" dxfId="436" priority="78" operator="equal">
      <formula>"NR"</formula>
    </cfRule>
  </conditionalFormatting>
  <conditionalFormatting sqref="EZ27">
    <cfRule type="cellIs" dxfId="435" priority="73" operator="equal">
      <formula>"none"</formula>
    </cfRule>
  </conditionalFormatting>
  <conditionalFormatting sqref="EZ27">
    <cfRule type="cellIs" dxfId="434" priority="74" operator="equal">
      <formula>"N/A"</formula>
    </cfRule>
  </conditionalFormatting>
  <conditionalFormatting sqref="EZ27">
    <cfRule type="cellIs" dxfId="433" priority="75" operator="equal">
      <formula>"NR"</formula>
    </cfRule>
  </conditionalFormatting>
  <conditionalFormatting sqref="EY29">
    <cfRule type="cellIs" dxfId="432" priority="70" operator="equal">
      <formula>"none"</formula>
    </cfRule>
    <cfRule type="cellIs" dxfId="431" priority="71" operator="equal">
      <formula>"N/A"</formula>
    </cfRule>
    <cfRule type="cellIs" dxfId="430" priority="72" operator="equal">
      <formula>"NR"</formula>
    </cfRule>
  </conditionalFormatting>
  <conditionalFormatting sqref="EY30">
    <cfRule type="cellIs" dxfId="429" priority="67" operator="equal">
      <formula>"none"</formula>
    </cfRule>
    <cfRule type="cellIs" dxfId="428" priority="68" operator="equal">
      <formula>"N/A"</formula>
    </cfRule>
    <cfRule type="cellIs" dxfId="427" priority="69" operator="equal">
      <formula>"NR"</formula>
    </cfRule>
  </conditionalFormatting>
  <conditionalFormatting sqref="EY31">
    <cfRule type="cellIs" dxfId="426" priority="64" operator="equal">
      <formula>"none"</formula>
    </cfRule>
    <cfRule type="cellIs" dxfId="425" priority="65" operator="equal">
      <formula>"N/A"</formula>
    </cfRule>
    <cfRule type="cellIs" dxfId="424" priority="66" operator="equal">
      <formula>"NR"</formula>
    </cfRule>
  </conditionalFormatting>
  <conditionalFormatting sqref="EY32">
    <cfRule type="cellIs" dxfId="423" priority="61" operator="equal">
      <formula>"none"</formula>
    </cfRule>
    <cfRule type="cellIs" dxfId="422" priority="62" operator="equal">
      <formula>"N/A"</formula>
    </cfRule>
    <cfRule type="cellIs" dxfId="421" priority="63" operator="equal">
      <formula>"NR"</formula>
    </cfRule>
  </conditionalFormatting>
  <conditionalFormatting sqref="EY33">
    <cfRule type="cellIs" dxfId="420" priority="58" operator="equal">
      <formula>"none"</formula>
    </cfRule>
    <cfRule type="cellIs" dxfId="419" priority="59" operator="equal">
      <formula>"N/A"</formula>
    </cfRule>
    <cfRule type="cellIs" dxfId="418" priority="60" operator="equal">
      <formula>"NR"</formula>
    </cfRule>
  </conditionalFormatting>
  <conditionalFormatting sqref="EY34">
    <cfRule type="cellIs" dxfId="417" priority="55" operator="equal">
      <formula>"none"</formula>
    </cfRule>
    <cfRule type="cellIs" dxfId="416" priority="56" operator="equal">
      <formula>"N/A"</formula>
    </cfRule>
    <cfRule type="cellIs" dxfId="415" priority="57" operator="equal">
      <formula>"NR"</formula>
    </cfRule>
  </conditionalFormatting>
  <conditionalFormatting sqref="FA13:FA16">
    <cfRule type="cellIs" dxfId="414" priority="52" operator="equal">
      <formula>"none"</formula>
    </cfRule>
    <cfRule type="cellIs" dxfId="413" priority="53" operator="equal">
      <formula>"N/A"</formula>
    </cfRule>
    <cfRule type="cellIs" dxfId="412" priority="54" operator="equal">
      <formula>"NR"</formula>
    </cfRule>
  </conditionalFormatting>
  <conditionalFormatting sqref="ER10">
    <cfRule type="cellIs" dxfId="411" priority="49" operator="equal">
      <formula>"none"</formula>
    </cfRule>
    <cfRule type="cellIs" dxfId="410" priority="50" operator="equal">
      <formula>"N/A"</formula>
    </cfRule>
    <cfRule type="cellIs" dxfId="409" priority="51" operator="equal">
      <formula>"NR"</formula>
    </cfRule>
  </conditionalFormatting>
  <conditionalFormatting sqref="ES10">
    <cfRule type="cellIs" dxfId="408" priority="46" operator="equal">
      <formula>"none"</formula>
    </cfRule>
    <cfRule type="cellIs" dxfId="407" priority="47" operator="equal">
      <formula>"N/A"</formula>
    </cfRule>
    <cfRule type="cellIs" dxfId="406" priority="48" operator="equal">
      <formula>"NR"</formula>
    </cfRule>
  </conditionalFormatting>
  <conditionalFormatting sqref="ET10">
    <cfRule type="cellIs" dxfId="405" priority="43" operator="equal">
      <formula>"none"</formula>
    </cfRule>
    <cfRule type="cellIs" dxfId="404" priority="44" operator="equal">
      <formula>"N/A"</formula>
    </cfRule>
    <cfRule type="cellIs" dxfId="403" priority="45" operator="equal">
      <formula>"NR"</formula>
    </cfRule>
  </conditionalFormatting>
  <conditionalFormatting sqref="ET18:ET24">
    <cfRule type="cellIs" dxfId="402" priority="40" operator="equal">
      <formula>"none"</formula>
    </cfRule>
    <cfRule type="cellIs" dxfId="401" priority="41" operator="equal">
      <formula>"N/A"</formula>
    </cfRule>
    <cfRule type="cellIs" dxfId="400" priority="42" operator="equal">
      <formula>"NR"</formula>
    </cfRule>
  </conditionalFormatting>
  <conditionalFormatting sqref="ER21:ER28">
    <cfRule type="cellIs" dxfId="399" priority="37" operator="equal">
      <formula>"none"</formula>
    </cfRule>
    <cfRule type="cellIs" dxfId="398" priority="38" operator="equal">
      <formula>"N/A"</formula>
    </cfRule>
    <cfRule type="cellIs" dxfId="397" priority="39" operator="equal">
      <formula>"NR"</formula>
    </cfRule>
  </conditionalFormatting>
  <conditionalFormatting sqref="ES27">
    <cfRule type="cellIs" dxfId="396" priority="34" operator="equal">
      <formula>"none"</formula>
    </cfRule>
    <cfRule type="cellIs" dxfId="395" priority="35" operator="equal">
      <formula>"N/A"</formula>
    </cfRule>
    <cfRule type="cellIs" dxfId="394" priority="36" operator="equal">
      <formula>"NR"</formula>
    </cfRule>
  </conditionalFormatting>
  <conditionalFormatting sqref="ET26">
    <cfRule type="cellIs" dxfId="393" priority="31" operator="equal">
      <formula>"none"</formula>
    </cfRule>
    <cfRule type="cellIs" dxfId="392" priority="32" operator="equal">
      <formula>"N/A"</formula>
    </cfRule>
    <cfRule type="cellIs" dxfId="391" priority="33" operator="equal">
      <formula>"NR"</formula>
    </cfRule>
  </conditionalFormatting>
  <conditionalFormatting sqref="ET27">
    <cfRule type="cellIs" dxfId="390" priority="28" operator="equal">
      <formula>"none"</formula>
    </cfRule>
    <cfRule type="cellIs" dxfId="389" priority="29" operator="equal">
      <formula>"N/A"</formula>
    </cfRule>
    <cfRule type="cellIs" dxfId="388" priority="30" operator="equal">
      <formula>"NR"</formula>
    </cfRule>
  </conditionalFormatting>
  <conditionalFormatting sqref="ER30:ES30">
    <cfRule type="cellIs" dxfId="387" priority="25" operator="equal">
      <formula>"none"</formula>
    </cfRule>
    <cfRule type="cellIs" dxfId="386" priority="26" operator="equal">
      <formula>"N/A"</formula>
    </cfRule>
    <cfRule type="cellIs" dxfId="385" priority="27" operator="equal">
      <formula>"NR"</formula>
    </cfRule>
  </conditionalFormatting>
  <conditionalFormatting sqref="ET31">
    <cfRule type="cellIs" dxfId="384" priority="22" operator="equal">
      <formula>"none"</formula>
    </cfRule>
    <cfRule type="cellIs" dxfId="383" priority="23" operator="equal">
      <formula>"N/A"</formula>
    </cfRule>
    <cfRule type="cellIs" dxfId="382" priority="24" operator="equal">
      <formula>"NR"</formula>
    </cfRule>
  </conditionalFormatting>
  <conditionalFormatting sqref="ER31:ES31">
    <cfRule type="cellIs" dxfId="381" priority="19" operator="equal">
      <formula>"none"</formula>
    </cfRule>
    <cfRule type="cellIs" dxfId="380" priority="20" operator="equal">
      <formula>"N/A"</formula>
    </cfRule>
    <cfRule type="cellIs" dxfId="379" priority="21" operator="equal">
      <formula>"NR"</formula>
    </cfRule>
  </conditionalFormatting>
  <conditionalFormatting sqref="ET32">
    <cfRule type="cellIs" dxfId="378" priority="16" operator="equal">
      <formula>"none"</formula>
    </cfRule>
    <cfRule type="cellIs" dxfId="377" priority="17" operator="equal">
      <formula>"N/A"</formula>
    </cfRule>
    <cfRule type="cellIs" dxfId="376" priority="18" operator="equal">
      <formula>"NR"</formula>
    </cfRule>
  </conditionalFormatting>
  <conditionalFormatting sqref="ER32:ES32">
    <cfRule type="cellIs" dxfId="375" priority="13" operator="equal">
      <formula>"none"</formula>
    </cfRule>
    <cfRule type="cellIs" dxfId="374" priority="14" operator="equal">
      <formula>"N/A"</formula>
    </cfRule>
    <cfRule type="cellIs" dxfId="373" priority="15" operator="equal">
      <formula>"NR"</formula>
    </cfRule>
  </conditionalFormatting>
  <conditionalFormatting sqref="ET33">
    <cfRule type="cellIs" dxfId="372" priority="10" operator="equal">
      <formula>"none"</formula>
    </cfRule>
    <cfRule type="cellIs" dxfId="371" priority="11" operator="equal">
      <formula>"N/A"</formula>
    </cfRule>
    <cfRule type="cellIs" dxfId="370" priority="12" operator="equal">
      <formula>"NR"</formula>
    </cfRule>
  </conditionalFormatting>
  <conditionalFormatting sqref="ER33:ES33">
    <cfRule type="cellIs" dxfId="369" priority="7" operator="equal">
      <formula>"none"</formula>
    </cfRule>
    <cfRule type="cellIs" dxfId="368" priority="8" operator="equal">
      <formula>"N/A"</formula>
    </cfRule>
    <cfRule type="cellIs" dxfId="367" priority="9" operator="equal">
      <formula>"NR"</formula>
    </cfRule>
  </conditionalFormatting>
  <conditionalFormatting sqref="ET34">
    <cfRule type="cellIs" dxfId="366" priority="4" operator="equal">
      <formula>"none"</formula>
    </cfRule>
    <cfRule type="cellIs" dxfId="365" priority="5" operator="equal">
      <formula>"N/A"</formula>
    </cfRule>
    <cfRule type="cellIs" dxfId="364" priority="6" operator="equal">
      <formula>"NR"</formula>
    </cfRule>
  </conditionalFormatting>
  <conditionalFormatting sqref="ER34:ES34">
    <cfRule type="cellIs" dxfId="363" priority="1" operator="equal">
      <formula>"none"</formula>
    </cfRule>
    <cfRule type="cellIs" dxfId="362" priority="2" operator="equal">
      <formula>"N/A"</formula>
    </cfRule>
    <cfRule type="cellIs" dxfId="361" priority="3" operator="equal">
      <formula>"NR"</formula>
    </cfRule>
  </conditionalFormatting>
  <dataValidations count="2">
    <dataValidation type="list" allowBlank="1" showInputMessage="1" showErrorMessage="1" sqref="AD8 AH5:AH8" xr:uid="{00000000-0002-0000-0000-000000000000}">
      <formula1>#N/A</formula1>
    </dataValidation>
    <dataValidation type="list" allowBlank="1" showInputMessage="1" showErrorMessage="1" sqref="EU5:EU34" xr:uid="{00000000-0002-0000-0000-000001000000}">
      <formula1>Facility_Cat_Codes</formula1>
    </dataValidation>
  </dataValidations>
  <hyperlinks>
    <hyperlink ref="EU5" location="Facility_Type_Codes" display="Click here for Facility Type Codes" xr:uid="{00000000-0004-0000-0000-000000000000}"/>
    <hyperlink ref="EU6" location="Facility_Type_Codes" display="Click here for Facility Type Codes" xr:uid="{00000000-0004-0000-0000-000001000000}"/>
    <hyperlink ref="EU19" location="Facility_Type_Codes" display="Click here for Facility Type Codes" xr:uid="{00000000-0004-0000-0000-000002000000}"/>
    <hyperlink ref="EU29" location="Facility_Type_Codes" display="Click here for Facility Type Codes" xr:uid="{00000000-0004-0000-0000-000003000000}"/>
    <hyperlink ref="EU30" location="Facility_Type_Codes" display="Click here for Facility Type Codes" xr:uid="{00000000-0004-0000-0000-000004000000}"/>
    <hyperlink ref="EU31" location="Facility_Type_Codes" display="Click here for Facility Type Codes" xr:uid="{00000000-0004-0000-0000-000005000000}"/>
    <hyperlink ref="EU32" location="Facility_Type_Codes" display="Click here for Facility Type Codes" xr:uid="{00000000-0004-0000-0000-000006000000}"/>
    <hyperlink ref="EU33" location="Facility_Type_Codes" display="Click here for Facility Type Codes" xr:uid="{00000000-0004-0000-0000-000007000000}"/>
    <hyperlink ref="EU34" location="Facility_Type_Codes" display="Click here for Facility Type Codes" xr:uid="{00000000-0004-0000-0000-000008000000}"/>
    <hyperlink ref="J5" r:id="rId1" xr:uid="{00000000-0004-0000-0000-000009000000}"/>
    <hyperlink ref="J6" r:id="rId2" xr:uid="{00000000-0004-0000-0000-00000A000000}"/>
    <hyperlink ref="J7" r:id="rId3" xr:uid="{00000000-0004-0000-0000-00000B000000}"/>
    <hyperlink ref="J8" r:id="rId4" xr:uid="{00000000-0004-0000-0000-00000C000000}"/>
    <hyperlink ref="J9" r:id="rId5" xr:uid="{00000000-0004-0000-0000-00000D000000}"/>
    <hyperlink ref="J10" r:id="rId6" xr:uid="{00000000-0004-0000-0000-00000E000000}"/>
    <hyperlink ref="J11" r:id="rId7" xr:uid="{00000000-0004-0000-0000-00000F000000}"/>
    <hyperlink ref="J12" r:id="rId8" xr:uid="{00000000-0004-0000-0000-000010000000}"/>
    <hyperlink ref="J16" r:id="rId9" xr:uid="{00000000-0004-0000-0000-000011000000}"/>
    <hyperlink ref="J17" r:id="rId10" xr:uid="{00000000-0004-0000-0000-000012000000}"/>
    <hyperlink ref="J18:J20" r:id="rId11" display="https://www.ncbi.nlm.nih.gov/pubmed/?term=Providing+Low-Cost+Sexually+Transmitted+Diseases+Services+in+Two+Semi-Urban+Health+Centers+in+Central+African+Republic+(CAR)%3A+Characteristics+of+Patients+and+Patterns+of+Health+Care-Seeking+Behavior" xr:uid="{00000000-0004-0000-0000-000013000000}"/>
    <hyperlink ref="J21:J23" r:id="rId12" display="https://www.ncbi.nlm.nih.gov/pubmed/?term=Providing+Low-Cost+Sexually+Transmitted+Diseases+Services+in+Two+Semi-Urban+Health+Centers+in+Central+African+Republic+(CAR)%3A+Characteristics+of+Patients+and+Patterns+of+Health+Care-Seeking+Behavior" xr:uid="{00000000-0004-0000-0000-000014000000}"/>
    <hyperlink ref="J24:J26" r:id="rId13" display="https://www.ncbi.nlm.nih.gov/pubmed/?term=Providing+Low-Cost+Sexually+Transmitted+Diseases+Services+in+Two+Semi-Urban+Health+Centers+in+Central+African+Republic+(CAR)%3A+Characteristics+of+Patients+and+Patterns+of+Health+Care-Seeking+Behavior" xr:uid="{00000000-0004-0000-0000-000015000000}"/>
    <hyperlink ref="J27" r:id="rId14" xr:uid="{00000000-0004-0000-0000-000016000000}"/>
    <hyperlink ref="J28" r:id="rId15" xr:uid="{00000000-0004-0000-0000-000017000000}"/>
    <hyperlink ref="J29" r:id="rId16" xr:uid="{00000000-0004-0000-0000-000018000000}"/>
    <hyperlink ref="J30" r:id="rId17" xr:uid="{00000000-0004-0000-0000-000019000000}"/>
    <hyperlink ref="J31" r:id="rId18" xr:uid="{00000000-0004-0000-0000-00001A000000}"/>
    <hyperlink ref="J32" r:id="rId19" xr:uid="{00000000-0004-0000-0000-00001B000000}"/>
    <hyperlink ref="J34" r:id="rId20" xr:uid="{00000000-0004-0000-0000-00001C000000}"/>
    <hyperlink ref="J33" r:id="rId21" xr:uid="{00000000-0004-0000-0000-00001D000000}"/>
    <hyperlink ref="EU18" location="Facility_Type_Codes" display="Click here for Facility Type Codes" xr:uid="{00000000-0004-0000-0000-00001E000000}"/>
    <hyperlink ref="EU17" location="Facility_Type_Codes" display="Click here for Facility Type Codes" xr:uid="{00000000-0004-0000-0000-00001F000000}"/>
    <hyperlink ref="EU20" location="Facility_Type_Codes" display="Click here for Facility Type Codes" xr:uid="{00000000-0004-0000-0000-000020000000}"/>
    <hyperlink ref="EU21" location="Facility_Type_Codes" display="Click here for Facility Type Codes" xr:uid="{00000000-0004-0000-0000-000021000000}"/>
    <hyperlink ref="EU22" location="Facility_Type_Codes" display="Click here for Facility Type Codes" xr:uid="{00000000-0004-0000-0000-000022000000}"/>
    <hyperlink ref="EU23" location="Facility_Type_Codes" display="Click here for Facility Type Codes" xr:uid="{00000000-0004-0000-0000-000023000000}"/>
    <hyperlink ref="EU24" location="Facility_Type_Codes" display="Click here for Facility Type Codes" xr:uid="{00000000-0004-0000-0000-000024000000}"/>
    <hyperlink ref="EU25" location="Facility_Type_Codes" display="Click here for Facility Type Codes" xr:uid="{00000000-0004-0000-0000-000025000000}"/>
    <hyperlink ref="EU26" location="Facility_Type_Codes" display="Click here for Facility Type Codes" xr:uid="{00000000-0004-0000-0000-000026000000}"/>
    <hyperlink ref="EU27" location="Facility_Type_Codes" display="Click here for Facility Type Codes" xr:uid="{00000000-0004-0000-0000-000027000000}"/>
    <hyperlink ref="EU28" location="Facility_Type_Codes" display="Click here for Facility Type Codes" xr:uid="{00000000-0004-0000-0000-000028000000}"/>
    <hyperlink ref="J13" r:id="rId22" xr:uid="{00000000-0004-0000-0000-000029000000}"/>
    <hyperlink ref="J14" r:id="rId23" xr:uid="{00000000-0004-0000-0000-00002A000000}"/>
    <hyperlink ref="J15" r:id="rId24" xr:uid="{00000000-0004-0000-0000-00002B000000}"/>
  </hyperlinks>
  <pageMargins left="0.7" right="0.7" top="0.75" bottom="0.75" header="0.3" footer="0.3"/>
  <drawing r:id="rId25"/>
  <legacyDrawing r:id="rId26"/>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2000000}">
          <x14:formula1>
            <xm:f>'\Users\mohamedmustafa\Desktop\diastematomyelia\C:\Users\benhe\Downloads\[GHCC_Data_Extraction_ART_MMD_07072017.xlsx]Responses'!#REF!</xm:f>
          </x14:formula1>
          <xm:sqref>AI5:AJ34 AL5:AM7 AH9:AH34 CK8:CL34 CK5:CO7 CJ5:CJ34 FR5:FR34 FI5:FI9 BA5:BA34 FN5:FP34 FE5:FE40 FG5:FG40 FA5:FA36 AK5:AK36 DM5:DM34 DO5:DO34 DI5:DI34 DK5:DK34 DE5:DG34 CY5:CY34 DA5:DB34 CQ5:CR35 CT5:CW35 CJ35:CL44 CM8:CO44 CD5:CE39 CG5:CH39 BV5:BW34 BZ5:BZ34 CB5:CB34 BS5:BT34 BQ5:BQ34 BJ5:BP45 BH5:BI37 BC5:BF51 AZ5:AZ59 AU13:AU55 K5:K34 M5:N36 P5:P36 R8:R36 AD5:AD7 AD9:AD36 AE5:AE36 AG5:AG36 AL8:AL36 AO5:AO36 AQ5:AR36 AB5:AB36 AT5:AU12 AT13:AT36 T5:U36 AP5:AP15 AP17:AP36 AH35:AJ36 FC5:FC34</xm:sqref>
        </x14:dataValidation>
        <x14:dataValidation type="list" allowBlank="1" showInputMessage="1" showErrorMessage="1" xr:uid="{00000000-0002-0000-0000-000003000000}">
          <x14:formula1>
            <xm:f>'\Users\mohamedmustafa\Desktop\diastematomyelia\C:\Users\benhe\Downloads\[GHCC_Data_Extraction_ART_MMD_07072017.xlsx]ISO Codes'!#REF!</xm:f>
          </x14:formula1>
          <xm:sqref>CC5:CC34</xm:sqref>
        </x14:dataValidation>
        <x14:dataValidation type="list" allowBlank="1" showInputMessage="1" showErrorMessage="1" xr:uid="{00000000-0002-0000-0000-000004000000}">
          <x14:formula1>
            <xm:f>'\Users\mohamedmustafa\Desktop\diastematomyelia\C:\Users\benhe\Downloads\[GHCC_Data_Extraction_ART_MMD_07072017.xlsx]Int. Des. Sys. v11'!#REF!</xm:f>
          </x14:formula1>
          <xm:sqref>DX5:DX34</xm:sqref>
        </x14:dataValidation>
        <x14:dataValidation type="list" allowBlank="1" showInputMessage="1" showErrorMessage="1" xr:uid="{00000000-0002-0000-0000-000005000000}">
          <x14:formula1>
            <xm:f>'\Users\mohamedmustafa\Desktop\diastematomyelia\C:\Users\benhe\Downloads\[GHCC_Data_Extraction_ART_MMD_07072017.xlsx]Typology v18'!#REF!</xm:f>
          </x14:formula1>
          <xm:sqref>DY5:DY34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F1259"/>
  <sheetViews>
    <sheetView workbookViewId="0">
      <pane xSplit="7" ySplit="4" topLeftCell="H5" activePane="bottomRight" state="frozen"/>
      <selection pane="topRight" activeCell="H1" sqref="H1"/>
      <selection pane="bottomLeft" activeCell="A5" sqref="A5"/>
      <selection pane="bottomRight" activeCell="BA77" sqref="BA77"/>
    </sheetView>
  </sheetViews>
  <sheetFormatPr defaultColWidth="11.1640625" defaultRowHeight="15" customHeight="1" x14ac:dyDescent="0.35"/>
  <cols>
    <col min="1" max="2" width="11.5" customWidth="1"/>
    <col min="3" max="4" width="13.33203125" customWidth="1"/>
    <col min="5" max="5" width="11" customWidth="1"/>
    <col min="6" max="6" width="13.5" customWidth="1"/>
    <col min="7" max="7" width="29.33203125" customWidth="1"/>
    <col min="8" max="8" width="21" customWidth="1"/>
    <col min="9" max="13" width="19.6640625" customWidth="1"/>
    <col min="14" max="20" width="24.1640625" customWidth="1"/>
    <col min="21" max="21" width="12.1640625" customWidth="1"/>
    <col min="22" max="22" width="26.6640625" customWidth="1"/>
    <col min="23" max="23" width="20.6640625" customWidth="1"/>
    <col min="24" max="24" width="21.83203125" customWidth="1"/>
    <col min="25" max="25" width="14.83203125" customWidth="1"/>
    <col min="26" max="32" width="12.83203125" customWidth="1"/>
    <col min="33" max="33" width="12.1640625" customWidth="1"/>
    <col min="34" max="34" width="12.6640625" customWidth="1"/>
    <col min="35" max="36" width="20.5" customWidth="1"/>
    <col min="37" max="38" width="11.5" customWidth="1"/>
    <col min="39" max="39" width="16.33203125" customWidth="1"/>
    <col min="40" max="40" width="11.5" customWidth="1"/>
    <col min="41" max="41" width="14.5" customWidth="1"/>
    <col min="42" max="43" width="11.5" customWidth="1"/>
    <col min="44" max="44" width="28.33203125" customWidth="1"/>
    <col min="45" max="45" width="29.6640625" customWidth="1"/>
    <col min="46" max="46" width="22.1640625" customWidth="1"/>
    <col min="47" max="47" width="12.83203125" customWidth="1"/>
    <col min="48" max="48" width="19.83203125" customWidth="1"/>
    <col min="49" max="49" width="12.83203125" customWidth="1"/>
    <col min="50" max="50" width="17.1640625" customWidth="1"/>
    <col min="51" max="51" width="32.33203125" customWidth="1"/>
    <col min="52" max="52" width="12.83203125" customWidth="1"/>
    <col min="53" max="53" width="39.33203125" customWidth="1"/>
    <col min="54" max="64" width="15.6640625" customWidth="1"/>
    <col min="65" max="65" width="23" customWidth="1"/>
    <col min="66" max="66" width="15.6640625" customWidth="1"/>
    <col min="67" max="70" width="12.83203125" customWidth="1"/>
    <col min="71" max="71" width="17" customWidth="1"/>
    <col min="72" max="80" width="12.83203125" customWidth="1"/>
    <col min="81" max="81" width="37.5" customWidth="1"/>
    <col min="82" max="84" width="20.1640625" customWidth="1"/>
  </cols>
  <sheetData>
    <row r="1" spans="1:84" ht="30.75" customHeight="1" x14ac:dyDescent="0.35">
      <c r="A1" s="302" t="s">
        <v>0</v>
      </c>
      <c r="B1" s="283"/>
      <c r="C1" s="283"/>
      <c r="D1" s="286"/>
      <c r="E1" s="303" t="s">
        <v>11</v>
      </c>
      <c r="F1" s="281"/>
      <c r="G1" s="4"/>
      <c r="H1" s="304" t="s">
        <v>2</v>
      </c>
      <c r="I1" s="301"/>
      <c r="J1" s="304" t="s">
        <v>48</v>
      </c>
      <c r="K1" s="301"/>
      <c r="L1" s="304" t="s">
        <v>51</v>
      </c>
      <c r="M1" s="301"/>
      <c r="N1" s="5"/>
      <c r="O1" s="6"/>
      <c r="P1" s="5"/>
      <c r="Q1" s="299" t="s">
        <v>72</v>
      </c>
      <c r="R1" s="300"/>
      <c r="S1" s="301"/>
      <c r="T1" s="5"/>
      <c r="U1" s="7"/>
      <c r="V1" s="306" t="s">
        <v>90</v>
      </c>
      <c r="W1" s="300"/>
      <c r="X1" s="300"/>
      <c r="Y1" s="301"/>
      <c r="Z1" s="307" t="s">
        <v>94</v>
      </c>
      <c r="AA1" s="280"/>
      <c r="AB1" s="280"/>
      <c r="AC1" s="280"/>
      <c r="AD1" s="280"/>
      <c r="AE1" s="280"/>
      <c r="AF1" s="281"/>
      <c r="AG1" s="305" t="s">
        <v>96</v>
      </c>
      <c r="AH1" s="280"/>
      <c r="AI1" s="280"/>
      <c r="AJ1" s="281"/>
      <c r="AK1" s="308" t="s">
        <v>97</v>
      </c>
      <c r="AL1" s="280"/>
      <c r="AM1" s="281"/>
      <c r="AN1" s="305" t="s">
        <v>99</v>
      </c>
      <c r="AO1" s="280"/>
      <c r="AP1" s="280"/>
      <c r="AQ1" s="281"/>
      <c r="AR1" s="14"/>
      <c r="AS1" s="14"/>
      <c r="AT1" s="15" t="s">
        <v>106</v>
      </c>
      <c r="AU1" s="17"/>
      <c r="AV1" s="17"/>
      <c r="AW1" s="18"/>
      <c r="AX1" s="15" t="s">
        <v>107</v>
      </c>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24"/>
      <c r="CD1" s="14"/>
      <c r="CE1" s="14"/>
      <c r="CF1" s="14"/>
    </row>
    <row r="2" spans="1:84" ht="66" customHeight="1" x14ac:dyDescent="0.35">
      <c r="A2" s="25" t="s">
        <v>101</v>
      </c>
      <c r="B2" s="25" t="s">
        <v>176</v>
      </c>
      <c r="C2" s="25" t="s">
        <v>177</v>
      </c>
      <c r="D2" s="25" t="s">
        <v>178</v>
      </c>
      <c r="E2" s="26" t="s">
        <v>180</v>
      </c>
      <c r="F2" s="26" t="s">
        <v>183</v>
      </c>
      <c r="G2" s="27" t="s">
        <v>184</v>
      </c>
      <c r="H2" s="27" t="s">
        <v>3</v>
      </c>
      <c r="I2" s="27" t="s">
        <v>4</v>
      </c>
      <c r="J2" s="27" t="s">
        <v>3</v>
      </c>
      <c r="K2" s="27" t="s">
        <v>4</v>
      </c>
      <c r="L2" s="27" t="s">
        <v>3</v>
      </c>
      <c r="M2" s="27" t="s">
        <v>4</v>
      </c>
      <c r="N2" s="27" t="s">
        <v>185</v>
      </c>
      <c r="O2" s="29" t="s">
        <v>186</v>
      </c>
      <c r="P2" s="27" t="s">
        <v>217</v>
      </c>
      <c r="Q2" s="27" t="s">
        <v>3</v>
      </c>
      <c r="R2" s="27" t="s">
        <v>4</v>
      </c>
      <c r="S2" s="27" t="s">
        <v>224</v>
      </c>
      <c r="T2" s="27" t="s">
        <v>225</v>
      </c>
      <c r="U2" s="26" t="s">
        <v>226</v>
      </c>
      <c r="V2" s="31" t="s">
        <v>227</v>
      </c>
      <c r="W2" s="31" t="s">
        <v>236</v>
      </c>
      <c r="X2" s="31" t="s">
        <v>238</v>
      </c>
      <c r="Y2" s="31" t="s">
        <v>240</v>
      </c>
      <c r="Z2" s="33" t="s">
        <v>241</v>
      </c>
      <c r="AA2" s="33" t="s">
        <v>273</v>
      </c>
      <c r="AB2" s="34" t="s">
        <v>274</v>
      </c>
      <c r="AC2" s="34" t="s">
        <v>300</v>
      </c>
      <c r="AD2" s="34" t="s">
        <v>302</v>
      </c>
      <c r="AE2" s="34" t="s">
        <v>304</v>
      </c>
      <c r="AF2" s="34" t="s">
        <v>307</v>
      </c>
      <c r="AG2" s="26" t="s">
        <v>311</v>
      </c>
      <c r="AH2" s="26" t="s">
        <v>313</v>
      </c>
      <c r="AI2" s="26" t="s">
        <v>315</v>
      </c>
      <c r="AJ2" s="26" t="s">
        <v>317</v>
      </c>
      <c r="AK2" s="33" t="s">
        <v>319</v>
      </c>
      <c r="AL2" s="35" t="s">
        <v>321</v>
      </c>
      <c r="AM2" s="26" t="s">
        <v>328</v>
      </c>
      <c r="AN2" s="26" t="s">
        <v>330</v>
      </c>
      <c r="AO2" s="33" t="s">
        <v>331</v>
      </c>
      <c r="AP2" s="26" t="s">
        <v>333</v>
      </c>
      <c r="AQ2" s="26" t="s">
        <v>334</v>
      </c>
      <c r="AR2" s="26" t="s">
        <v>335</v>
      </c>
      <c r="AS2" s="37" t="s">
        <v>336</v>
      </c>
      <c r="AT2" s="31" t="s">
        <v>339</v>
      </c>
      <c r="AU2" s="31" t="s">
        <v>340</v>
      </c>
      <c r="AV2" s="31" t="s">
        <v>341</v>
      </c>
      <c r="AW2" s="39" t="s">
        <v>144</v>
      </c>
      <c r="AX2" s="26" t="s">
        <v>345</v>
      </c>
      <c r="AY2" s="23" t="s">
        <v>346</v>
      </c>
      <c r="AZ2" s="23" t="s">
        <v>347</v>
      </c>
      <c r="BA2" s="23" t="s">
        <v>348</v>
      </c>
      <c r="BB2" s="23" t="s">
        <v>349</v>
      </c>
      <c r="BC2" s="23" t="s">
        <v>350</v>
      </c>
      <c r="BD2" s="23" t="s">
        <v>351</v>
      </c>
      <c r="BE2" s="23" t="s">
        <v>352</v>
      </c>
      <c r="BF2" s="23" t="s">
        <v>353</v>
      </c>
      <c r="BG2" s="23" t="s">
        <v>354</v>
      </c>
      <c r="BH2" s="23" t="s">
        <v>355</v>
      </c>
      <c r="BI2" s="23" t="s">
        <v>356</v>
      </c>
      <c r="BJ2" s="23" t="s">
        <v>357</v>
      </c>
      <c r="BK2" s="23" t="s">
        <v>358</v>
      </c>
      <c r="BL2" s="23" t="s">
        <v>359</v>
      </c>
      <c r="BM2" s="23" t="s">
        <v>360</v>
      </c>
      <c r="BN2" s="23" t="s">
        <v>361</v>
      </c>
      <c r="BO2" s="23" t="s">
        <v>362</v>
      </c>
      <c r="BP2" s="23" t="s">
        <v>363</v>
      </c>
      <c r="BQ2" s="23" t="s">
        <v>364</v>
      </c>
      <c r="BR2" s="23" t="s">
        <v>365</v>
      </c>
      <c r="BS2" s="23" t="s">
        <v>366</v>
      </c>
      <c r="BT2" s="23" t="s">
        <v>367</v>
      </c>
      <c r="BU2" s="23" t="s">
        <v>368</v>
      </c>
      <c r="BV2" s="23" t="s">
        <v>369</v>
      </c>
      <c r="BW2" s="23" t="s">
        <v>370</v>
      </c>
      <c r="BX2" s="23" t="s">
        <v>371</v>
      </c>
      <c r="BY2" s="23" t="s">
        <v>372</v>
      </c>
      <c r="BZ2" s="23" t="s">
        <v>373</v>
      </c>
      <c r="CA2" s="23" t="s">
        <v>374</v>
      </c>
      <c r="CB2" s="23" t="s">
        <v>375</v>
      </c>
      <c r="CC2" s="37" t="s">
        <v>376</v>
      </c>
      <c r="CD2" s="26" t="s">
        <v>377</v>
      </c>
      <c r="CE2" s="23" t="s">
        <v>378</v>
      </c>
      <c r="CF2" s="23" t="s">
        <v>379</v>
      </c>
    </row>
    <row r="3" spans="1:84" ht="18.75" customHeight="1" x14ac:dyDescent="0.35">
      <c r="A3" s="41" t="s">
        <v>380</v>
      </c>
      <c r="B3" s="41" t="s">
        <v>380</v>
      </c>
      <c r="C3" s="41" t="s">
        <v>380</v>
      </c>
      <c r="D3" s="41" t="s">
        <v>380</v>
      </c>
      <c r="E3" s="44" t="s">
        <v>382</v>
      </c>
      <c r="F3" s="45"/>
      <c r="G3" s="45"/>
      <c r="H3" s="45"/>
      <c r="I3" s="45"/>
      <c r="J3" s="41" t="s">
        <v>380</v>
      </c>
      <c r="K3" s="44" t="s">
        <v>382</v>
      </c>
      <c r="L3" s="41" t="s">
        <v>380</v>
      </c>
      <c r="M3" s="44" t="s">
        <v>382</v>
      </c>
      <c r="N3" s="45"/>
      <c r="O3" s="44" t="s">
        <v>382</v>
      </c>
      <c r="P3" s="41" t="s">
        <v>380</v>
      </c>
      <c r="Q3" s="41" t="s">
        <v>380</v>
      </c>
      <c r="R3" s="41" t="s">
        <v>380</v>
      </c>
      <c r="S3" s="47" t="s">
        <v>380</v>
      </c>
      <c r="T3" s="45"/>
      <c r="U3" s="45"/>
      <c r="V3" s="44" t="s">
        <v>382</v>
      </c>
      <c r="W3" s="41" t="s">
        <v>380</v>
      </c>
      <c r="X3" s="41" t="s">
        <v>380</v>
      </c>
      <c r="Y3" s="41" t="s">
        <v>380</v>
      </c>
      <c r="Z3" s="41" t="s">
        <v>380</v>
      </c>
      <c r="AA3" s="41" t="s">
        <v>380</v>
      </c>
      <c r="AB3" s="41" t="s">
        <v>380</v>
      </c>
      <c r="AC3" s="41" t="s">
        <v>380</v>
      </c>
      <c r="AD3" s="41" t="s">
        <v>380</v>
      </c>
      <c r="AE3" s="41" t="s">
        <v>380</v>
      </c>
      <c r="AF3" s="41" t="s">
        <v>380</v>
      </c>
      <c r="AG3" s="41" t="s">
        <v>380</v>
      </c>
      <c r="AH3" s="41" t="s">
        <v>380</v>
      </c>
      <c r="AI3" s="45"/>
      <c r="AJ3" s="45"/>
      <c r="AK3" s="44" t="s">
        <v>382</v>
      </c>
      <c r="AL3" s="44" t="s">
        <v>382</v>
      </c>
      <c r="AM3" s="44" t="s">
        <v>382</v>
      </c>
      <c r="AN3" s="45"/>
      <c r="AO3" s="48"/>
      <c r="AP3" s="44" t="s">
        <v>382</v>
      </c>
      <c r="AQ3" s="44" t="s">
        <v>382</v>
      </c>
      <c r="AR3" s="45"/>
      <c r="AS3" s="45"/>
      <c r="AT3" s="49"/>
      <c r="AU3" s="49"/>
      <c r="AV3" s="49"/>
      <c r="AW3" s="49"/>
      <c r="AX3" s="49"/>
      <c r="AY3" s="41" t="s">
        <v>380</v>
      </c>
      <c r="AZ3" s="49"/>
      <c r="BA3" s="41" t="s">
        <v>380</v>
      </c>
      <c r="BB3" s="49"/>
      <c r="BC3" s="41" t="s">
        <v>380</v>
      </c>
      <c r="BD3" s="45"/>
      <c r="BE3" s="41" t="s">
        <v>380</v>
      </c>
      <c r="BF3" s="45"/>
      <c r="BG3" s="41" t="s">
        <v>380</v>
      </c>
      <c r="BH3" s="45"/>
      <c r="BI3" s="41" t="s">
        <v>380</v>
      </c>
      <c r="BJ3" s="45"/>
      <c r="BK3" s="41" t="s">
        <v>380</v>
      </c>
      <c r="BL3" s="45"/>
      <c r="BM3" s="45"/>
      <c r="BN3" s="45"/>
      <c r="BO3" s="49"/>
      <c r="BP3" s="49"/>
      <c r="BQ3" s="49"/>
      <c r="BR3" s="49"/>
      <c r="BS3" s="49"/>
      <c r="BT3" s="49"/>
      <c r="BU3" s="49"/>
      <c r="BV3" s="49"/>
      <c r="BW3" s="44" t="s">
        <v>382</v>
      </c>
      <c r="BX3" s="49"/>
      <c r="BY3" s="45"/>
      <c r="BZ3" s="45"/>
      <c r="CA3" s="45"/>
      <c r="CB3" s="45"/>
      <c r="CC3" s="45"/>
      <c r="CD3" s="41" t="s">
        <v>380</v>
      </c>
      <c r="CE3" s="45"/>
      <c r="CF3" s="45"/>
    </row>
    <row r="4" spans="1:84" ht="13.5" customHeight="1" x14ac:dyDescent="0.35">
      <c r="A4" s="45" t="s">
        <v>401</v>
      </c>
      <c r="B4" s="45" t="s">
        <v>402</v>
      </c>
      <c r="C4" s="45" t="s">
        <v>404</v>
      </c>
      <c r="D4" s="45" t="s">
        <v>405</v>
      </c>
      <c r="E4" s="45" t="s">
        <v>408</v>
      </c>
      <c r="F4" s="45" t="s">
        <v>409</v>
      </c>
      <c r="G4" s="45" t="s">
        <v>410</v>
      </c>
      <c r="H4" s="45" t="s">
        <v>411</v>
      </c>
      <c r="I4" s="45" t="s">
        <v>412</v>
      </c>
      <c r="J4" s="45" t="s">
        <v>413</v>
      </c>
      <c r="K4" s="45" t="s">
        <v>414</v>
      </c>
      <c r="L4" s="45" t="s">
        <v>415</v>
      </c>
      <c r="M4" s="45" t="s">
        <v>416</v>
      </c>
      <c r="N4" s="45" t="s">
        <v>418</v>
      </c>
      <c r="O4" s="47" t="s">
        <v>420</v>
      </c>
      <c r="P4" s="45" t="s">
        <v>425</v>
      </c>
      <c r="Q4" s="54" t="s">
        <v>426</v>
      </c>
      <c r="R4" s="54" t="s">
        <v>451</v>
      </c>
      <c r="S4" s="45" t="s">
        <v>452</v>
      </c>
      <c r="T4" s="45" t="s">
        <v>453</v>
      </c>
      <c r="U4" s="45" t="s">
        <v>454</v>
      </c>
      <c r="V4" s="45" t="s">
        <v>455</v>
      </c>
      <c r="W4" s="45" t="s">
        <v>456</v>
      </c>
      <c r="X4" s="45" t="s">
        <v>457</v>
      </c>
      <c r="Y4" s="45" t="s">
        <v>458</v>
      </c>
      <c r="Z4" s="48" t="s">
        <v>459</v>
      </c>
      <c r="AA4" s="48" t="s">
        <v>460</v>
      </c>
      <c r="AB4" s="48" t="s">
        <v>461</v>
      </c>
      <c r="AC4" s="48" t="s">
        <v>462</v>
      </c>
      <c r="AD4" s="48" t="s">
        <v>463</v>
      </c>
      <c r="AE4" s="48" t="s">
        <v>464</v>
      </c>
      <c r="AF4" s="48" t="s">
        <v>465</v>
      </c>
      <c r="AG4" s="45" t="s">
        <v>466</v>
      </c>
      <c r="AH4" s="45" t="s">
        <v>467</v>
      </c>
      <c r="AI4" s="45" t="s">
        <v>468</v>
      </c>
      <c r="AJ4" s="45" t="s">
        <v>469</v>
      </c>
      <c r="AK4" s="48" t="s">
        <v>470</v>
      </c>
      <c r="AL4" s="56" t="s">
        <v>471</v>
      </c>
      <c r="AM4" s="45" t="s">
        <v>472</v>
      </c>
      <c r="AN4" s="45" t="s">
        <v>473</v>
      </c>
      <c r="AO4" s="48" t="s">
        <v>474</v>
      </c>
      <c r="AP4" s="45" t="s">
        <v>475</v>
      </c>
      <c r="AQ4" s="45" t="s">
        <v>476</v>
      </c>
      <c r="AR4" s="45" t="s">
        <v>477</v>
      </c>
      <c r="AS4" s="45" t="s">
        <v>478</v>
      </c>
      <c r="AT4" s="49" t="s">
        <v>479</v>
      </c>
      <c r="AU4" s="49" t="s">
        <v>480</v>
      </c>
      <c r="AV4" s="49" t="s">
        <v>481</v>
      </c>
      <c r="AW4" s="49" t="s">
        <v>482</v>
      </c>
      <c r="AX4" s="49" t="s">
        <v>483</v>
      </c>
      <c r="AY4" s="49" t="s">
        <v>484</v>
      </c>
      <c r="AZ4" s="49" t="s">
        <v>485</v>
      </c>
      <c r="BA4" s="49" t="s">
        <v>486</v>
      </c>
      <c r="BB4" s="49" t="s">
        <v>487</v>
      </c>
      <c r="BC4" s="45" t="s">
        <v>488</v>
      </c>
      <c r="BD4" s="45" t="s">
        <v>489</v>
      </c>
      <c r="BE4" s="45" t="s">
        <v>490</v>
      </c>
      <c r="BF4" s="45" t="s">
        <v>491</v>
      </c>
      <c r="BG4" s="45" t="s">
        <v>492</v>
      </c>
      <c r="BH4" s="45" t="s">
        <v>493</v>
      </c>
      <c r="BI4" s="45" t="s">
        <v>494</v>
      </c>
      <c r="BJ4" s="45" t="s">
        <v>495</v>
      </c>
      <c r="BK4" s="45" t="s">
        <v>496</v>
      </c>
      <c r="BL4" s="45" t="s">
        <v>497</v>
      </c>
      <c r="BM4" s="45" t="s">
        <v>498</v>
      </c>
      <c r="BN4" s="45" t="s">
        <v>499</v>
      </c>
      <c r="BO4" s="49" t="s">
        <v>500</v>
      </c>
      <c r="BP4" s="49" t="s">
        <v>501</v>
      </c>
      <c r="BQ4" s="49" t="s">
        <v>502</v>
      </c>
      <c r="BR4" s="49" t="s">
        <v>503</v>
      </c>
      <c r="BS4" s="49" t="s">
        <v>504</v>
      </c>
      <c r="BT4" s="49" t="s">
        <v>505</v>
      </c>
      <c r="BU4" s="49" t="s">
        <v>506</v>
      </c>
      <c r="BV4" s="49" t="s">
        <v>507</v>
      </c>
      <c r="BW4" s="59" t="s">
        <v>508</v>
      </c>
      <c r="BX4" s="49" t="s">
        <v>509</v>
      </c>
      <c r="BY4" s="45" t="s">
        <v>510</v>
      </c>
      <c r="BZ4" s="45" t="s">
        <v>515</v>
      </c>
      <c r="CA4" s="45" t="s">
        <v>516</v>
      </c>
      <c r="CB4" s="45" t="s">
        <v>517</v>
      </c>
      <c r="CC4" s="45" t="s">
        <v>518</v>
      </c>
      <c r="CD4" s="45" t="s">
        <v>519</v>
      </c>
      <c r="CE4" s="45" t="s">
        <v>520</v>
      </c>
      <c r="CF4" s="45" t="s">
        <v>521</v>
      </c>
    </row>
    <row r="5" spans="1:84" s="233" customFormat="1" ht="46.5" x14ac:dyDescent="0.35">
      <c r="A5" s="218" t="s">
        <v>2966</v>
      </c>
      <c r="B5" s="231" t="s">
        <v>3135</v>
      </c>
      <c r="C5" s="231" t="s">
        <v>3136</v>
      </c>
      <c r="D5" s="231" t="s">
        <v>3137</v>
      </c>
      <c r="E5" s="232" t="s">
        <v>3138</v>
      </c>
      <c r="F5" s="233" t="s">
        <v>1507</v>
      </c>
      <c r="G5" s="233" t="s">
        <v>3139</v>
      </c>
      <c r="H5" s="233" t="s">
        <v>3140</v>
      </c>
      <c r="I5" s="233" t="s">
        <v>39</v>
      </c>
      <c r="J5" s="233" t="s">
        <v>179</v>
      </c>
      <c r="K5" s="233" t="str">
        <f>IF(J5="","",VLOOKUP(J5,'[2]Cost Categories'!$A$67:$B$82,2,FALSE))</f>
        <v>Mixed</v>
      </c>
      <c r="L5" s="221" t="s">
        <v>181</v>
      </c>
      <c r="M5" s="22" t="s">
        <v>1049</v>
      </c>
      <c r="N5" s="233" t="s">
        <v>3141</v>
      </c>
      <c r="O5" s="234" t="s">
        <v>1049</v>
      </c>
      <c r="P5" s="233" t="s">
        <v>1269</v>
      </c>
      <c r="Q5" s="233" t="s">
        <v>337</v>
      </c>
      <c r="R5" s="233" t="s">
        <v>337</v>
      </c>
      <c r="S5" s="233" t="s">
        <v>1275</v>
      </c>
      <c r="T5" s="233" t="s">
        <v>337</v>
      </c>
      <c r="U5" s="233" t="s">
        <v>827</v>
      </c>
      <c r="V5" s="233" t="s">
        <v>3139</v>
      </c>
      <c r="W5" s="233" t="s">
        <v>337</v>
      </c>
      <c r="X5" s="233" t="s">
        <v>337</v>
      </c>
      <c r="Y5" s="233" t="s">
        <v>337</v>
      </c>
      <c r="Z5" s="235">
        <v>3.41</v>
      </c>
      <c r="AA5" s="236" t="s">
        <v>797</v>
      </c>
      <c r="AB5" s="236" t="s">
        <v>797</v>
      </c>
      <c r="AC5" s="236" t="s">
        <v>797</v>
      </c>
      <c r="AD5" s="236" t="s">
        <v>797</v>
      </c>
      <c r="AE5" s="236" t="s">
        <v>797</v>
      </c>
      <c r="AF5" s="236" t="s">
        <v>797</v>
      </c>
      <c r="AG5" s="233">
        <v>510</v>
      </c>
      <c r="AH5" s="233" t="s">
        <v>3142</v>
      </c>
      <c r="AI5" s="233" t="s">
        <v>797</v>
      </c>
      <c r="AJ5" s="233" t="s">
        <v>797</v>
      </c>
      <c r="AK5" s="235" t="s">
        <v>797</v>
      </c>
      <c r="AL5" s="237" t="s">
        <v>797</v>
      </c>
      <c r="AM5" s="233" t="s">
        <v>337</v>
      </c>
      <c r="AN5" s="233" t="s">
        <v>797</v>
      </c>
      <c r="AO5" s="238" t="s">
        <v>797</v>
      </c>
      <c r="AP5" s="239" t="s">
        <v>797</v>
      </c>
      <c r="AQ5" s="239" t="s">
        <v>797</v>
      </c>
      <c r="AR5" s="233" t="s">
        <v>3143</v>
      </c>
      <c r="AS5" s="233" t="s">
        <v>3144</v>
      </c>
      <c r="AT5" s="236" t="s">
        <v>797</v>
      </c>
      <c r="AU5" s="236" t="s">
        <v>797</v>
      </c>
      <c r="AV5" s="236" t="s">
        <v>797</v>
      </c>
      <c r="AW5" s="236" t="s">
        <v>1233</v>
      </c>
      <c r="AX5" s="236" t="s">
        <v>1286</v>
      </c>
      <c r="AY5" s="236" t="s">
        <v>1049</v>
      </c>
      <c r="AZ5" s="236" t="s">
        <v>1167</v>
      </c>
      <c r="BA5" s="236" t="s">
        <v>797</v>
      </c>
      <c r="BB5" s="236" t="s">
        <v>797</v>
      </c>
      <c r="BC5" s="236" t="s">
        <v>1119</v>
      </c>
      <c r="BD5" s="236" t="s">
        <v>1167</v>
      </c>
      <c r="BE5" s="240" t="s">
        <v>1049</v>
      </c>
      <c r="BF5" s="240" t="s">
        <v>1168</v>
      </c>
      <c r="BG5" s="236" t="s">
        <v>1124</v>
      </c>
      <c r="BH5" s="236" t="s">
        <v>1167</v>
      </c>
      <c r="BI5" s="236" t="s">
        <v>337</v>
      </c>
      <c r="BJ5" s="236" t="s">
        <v>337</v>
      </c>
      <c r="BK5" s="236" t="s">
        <v>797</v>
      </c>
      <c r="BL5" s="236" t="s">
        <v>797</v>
      </c>
      <c r="BM5" s="236" t="s">
        <v>797</v>
      </c>
      <c r="BN5" s="236" t="s">
        <v>797</v>
      </c>
      <c r="BO5" s="236" t="s">
        <v>797</v>
      </c>
      <c r="BP5" s="236" t="s">
        <v>797</v>
      </c>
      <c r="BQ5" s="236" t="s">
        <v>337</v>
      </c>
      <c r="BR5" s="236" t="s">
        <v>337</v>
      </c>
      <c r="BS5" s="236" t="s">
        <v>1299</v>
      </c>
      <c r="BT5" s="236" t="s">
        <v>1167</v>
      </c>
      <c r="BU5" s="236" t="s">
        <v>1296</v>
      </c>
      <c r="BV5" s="236" t="s">
        <v>1167</v>
      </c>
      <c r="BW5" s="239" t="s">
        <v>797</v>
      </c>
      <c r="BX5" s="236" t="s">
        <v>797</v>
      </c>
      <c r="BY5" s="236" t="s">
        <v>797</v>
      </c>
      <c r="BZ5" s="236" t="s">
        <v>797</v>
      </c>
      <c r="CA5" s="236" t="s">
        <v>337</v>
      </c>
      <c r="CB5" s="236" t="s">
        <v>337</v>
      </c>
      <c r="CC5" s="233" t="s">
        <v>1233</v>
      </c>
      <c r="CD5" s="233" t="s">
        <v>2494</v>
      </c>
      <c r="CE5" s="233" t="s">
        <v>3145</v>
      </c>
      <c r="CF5" s="233" t="s">
        <v>1167</v>
      </c>
    </row>
    <row r="6" spans="1:84" s="233" customFormat="1" ht="46.5" x14ac:dyDescent="0.35">
      <c r="A6" s="218" t="s">
        <v>2969</v>
      </c>
      <c r="B6" s="231" t="s">
        <v>3135</v>
      </c>
      <c r="C6" s="231" t="s">
        <v>3136</v>
      </c>
      <c r="D6" s="231" t="s">
        <v>3137</v>
      </c>
      <c r="E6" s="232" t="s">
        <v>3138</v>
      </c>
      <c r="F6" s="233" t="s">
        <v>1507</v>
      </c>
      <c r="G6" s="233" t="s">
        <v>3139</v>
      </c>
      <c r="H6" s="233" t="s">
        <v>3140</v>
      </c>
      <c r="I6" s="233" t="s">
        <v>39</v>
      </c>
      <c r="J6" s="233" t="s">
        <v>179</v>
      </c>
      <c r="K6" s="233" t="str">
        <f>IF(J6="","",VLOOKUP(J6,'[2]Cost Categories'!$A$67:$B$82,2,FALSE))</f>
        <v>Mixed</v>
      </c>
      <c r="L6" s="221" t="s">
        <v>181</v>
      </c>
      <c r="M6" s="22" t="s">
        <v>1049</v>
      </c>
      <c r="N6" s="233" t="s">
        <v>3141</v>
      </c>
      <c r="O6" s="234" t="s">
        <v>1049</v>
      </c>
      <c r="P6" s="233" t="s">
        <v>1269</v>
      </c>
      <c r="Q6" s="233" t="s">
        <v>337</v>
      </c>
      <c r="R6" s="233" t="s">
        <v>337</v>
      </c>
      <c r="S6" s="233" t="s">
        <v>1275</v>
      </c>
      <c r="T6" s="233" t="s">
        <v>337</v>
      </c>
      <c r="U6" s="233" t="s">
        <v>827</v>
      </c>
      <c r="V6" s="233" t="s">
        <v>3139</v>
      </c>
      <c r="W6" s="233" t="s">
        <v>337</v>
      </c>
      <c r="X6" s="233" t="s">
        <v>337</v>
      </c>
      <c r="Y6" s="233" t="s">
        <v>337</v>
      </c>
      <c r="Z6" s="235">
        <v>5.79</v>
      </c>
      <c r="AA6" s="236" t="s">
        <v>797</v>
      </c>
      <c r="AB6" s="236" t="s">
        <v>797</v>
      </c>
      <c r="AC6" s="236" t="s">
        <v>797</v>
      </c>
      <c r="AD6" s="236" t="s">
        <v>797</v>
      </c>
      <c r="AE6" s="236" t="s">
        <v>797</v>
      </c>
      <c r="AF6" s="236" t="s">
        <v>797</v>
      </c>
      <c r="AG6" s="233">
        <v>510</v>
      </c>
      <c r="AH6" s="233" t="s">
        <v>3142</v>
      </c>
      <c r="AI6" s="233" t="s">
        <v>797</v>
      </c>
      <c r="AJ6" s="233" t="s">
        <v>797</v>
      </c>
      <c r="AK6" s="235" t="s">
        <v>797</v>
      </c>
      <c r="AL6" s="237" t="s">
        <v>797</v>
      </c>
      <c r="AM6" s="233" t="s">
        <v>337</v>
      </c>
      <c r="AN6" s="233" t="s">
        <v>797</v>
      </c>
      <c r="AO6" s="238" t="s">
        <v>797</v>
      </c>
      <c r="AP6" s="239" t="s">
        <v>797</v>
      </c>
      <c r="AQ6" s="239" t="s">
        <v>797</v>
      </c>
      <c r="AR6" s="233" t="s">
        <v>3143</v>
      </c>
      <c r="AS6" s="233" t="s">
        <v>3146</v>
      </c>
      <c r="AT6" s="236" t="s">
        <v>797</v>
      </c>
      <c r="AU6" s="236" t="s">
        <v>797</v>
      </c>
      <c r="AV6" s="236" t="s">
        <v>797</v>
      </c>
      <c r="AW6" s="236" t="s">
        <v>1233</v>
      </c>
      <c r="AX6" s="236" t="s">
        <v>1286</v>
      </c>
      <c r="AY6" s="236" t="s">
        <v>1049</v>
      </c>
      <c r="AZ6" s="236" t="s">
        <v>1167</v>
      </c>
      <c r="BA6" s="236" t="s">
        <v>797</v>
      </c>
      <c r="BB6" s="236" t="s">
        <v>797</v>
      </c>
      <c r="BC6" s="236" t="s">
        <v>1119</v>
      </c>
      <c r="BD6" s="236" t="s">
        <v>1167</v>
      </c>
      <c r="BE6" s="240" t="s">
        <v>1049</v>
      </c>
      <c r="BF6" s="240" t="s">
        <v>1168</v>
      </c>
      <c r="BG6" s="236" t="s">
        <v>1124</v>
      </c>
      <c r="BH6" s="236" t="s">
        <v>1167</v>
      </c>
      <c r="BI6" s="236" t="s">
        <v>337</v>
      </c>
      <c r="BJ6" s="236" t="s">
        <v>337</v>
      </c>
      <c r="BK6" s="236" t="s">
        <v>797</v>
      </c>
      <c r="BL6" s="236" t="s">
        <v>797</v>
      </c>
      <c r="BM6" s="236" t="s">
        <v>797</v>
      </c>
      <c r="BN6" s="236" t="s">
        <v>797</v>
      </c>
      <c r="BO6" s="236" t="s">
        <v>797</v>
      </c>
      <c r="BP6" s="236" t="s">
        <v>797</v>
      </c>
      <c r="BQ6" s="236" t="s">
        <v>337</v>
      </c>
      <c r="BR6" s="236" t="s">
        <v>337</v>
      </c>
      <c r="BS6" s="236" t="s">
        <v>1299</v>
      </c>
      <c r="BT6" s="236" t="s">
        <v>1167</v>
      </c>
      <c r="BU6" s="236" t="s">
        <v>1296</v>
      </c>
      <c r="BV6" s="236" t="s">
        <v>1167</v>
      </c>
      <c r="BW6" s="239" t="s">
        <v>797</v>
      </c>
      <c r="BX6" s="236" t="s">
        <v>797</v>
      </c>
      <c r="BY6" s="236" t="s">
        <v>797</v>
      </c>
      <c r="BZ6" s="236" t="s">
        <v>797</v>
      </c>
      <c r="CA6" s="236" t="s">
        <v>337</v>
      </c>
      <c r="CB6" s="236" t="s">
        <v>337</v>
      </c>
      <c r="CC6" s="233" t="s">
        <v>1233</v>
      </c>
      <c r="CD6" s="233" t="s">
        <v>2494</v>
      </c>
      <c r="CE6" s="233" t="s">
        <v>3145</v>
      </c>
      <c r="CF6" s="233" t="s">
        <v>1167</v>
      </c>
    </row>
    <row r="7" spans="1:84" s="233" customFormat="1" ht="46.5" x14ac:dyDescent="0.35">
      <c r="A7" s="218" t="s">
        <v>2971</v>
      </c>
      <c r="B7" s="231" t="s">
        <v>3135</v>
      </c>
      <c r="C7" s="231" t="s">
        <v>3136</v>
      </c>
      <c r="D7" s="231" t="s">
        <v>3137</v>
      </c>
      <c r="E7" s="232" t="s">
        <v>3138</v>
      </c>
      <c r="F7" s="233" t="s">
        <v>1507</v>
      </c>
      <c r="G7" s="233" t="s">
        <v>3139</v>
      </c>
      <c r="H7" s="233" t="s">
        <v>3140</v>
      </c>
      <c r="I7" s="233" t="s">
        <v>39</v>
      </c>
      <c r="J7" s="233" t="s">
        <v>179</v>
      </c>
      <c r="K7" s="233" t="str">
        <f>IF(J7="","",VLOOKUP(J7,'[2]Cost Categories'!$A$67:$B$82,2,FALSE))</f>
        <v>Mixed</v>
      </c>
      <c r="L7" s="221" t="s">
        <v>181</v>
      </c>
      <c r="M7" s="22" t="s">
        <v>1049</v>
      </c>
      <c r="N7" s="233" t="s">
        <v>3141</v>
      </c>
      <c r="O7" s="234" t="s">
        <v>1049</v>
      </c>
      <c r="P7" s="233" t="s">
        <v>1269</v>
      </c>
      <c r="Q7" s="233" t="s">
        <v>337</v>
      </c>
      <c r="R7" s="233" t="s">
        <v>337</v>
      </c>
      <c r="S7" s="233" t="s">
        <v>1275</v>
      </c>
      <c r="T7" s="233" t="s">
        <v>337</v>
      </c>
      <c r="U7" s="233" t="s">
        <v>827</v>
      </c>
      <c r="V7" s="233" t="s">
        <v>3139</v>
      </c>
      <c r="W7" s="233" t="s">
        <v>337</v>
      </c>
      <c r="X7" s="233" t="s">
        <v>337</v>
      </c>
      <c r="Y7" s="233" t="s">
        <v>337</v>
      </c>
      <c r="Z7" s="235">
        <v>1.26</v>
      </c>
      <c r="AA7" s="236" t="s">
        <v>797</v>
      </c>
      <c r="AB7" s="236" t="s">
        <v>797</v>
      </c>
      <c r="AC7" s="236" t="s">
        <v>797</v>
      </c>
      <c r="AD7" s="236" t="s">
        <v>797</v>
      </c>
      <c r="AE7" s="236" t="s">
        <v>797</v>
      </c>
      <c r="AF7" s="236" t="s">
        <v>797</v>
      </c>
      <c r="AG7" s="233">
        <v>510</v>
      </c>
      <c r="AH7" s="233" t="s">
        <v>3142</v>
      </c>
      <c r="AI7" s="233" t="s">
        <v>797</v>
      </c>
      <c r="AJ7" s="233" t="s">
        <v>797</v>
      </c>
      <c r="AK7" s="235" t="s">
        <v>797</v>
      </c>
      <c r="AL7" s="237" t="s">
        <v>797</v>
      </c>
      <c r="AM7" s="233" t="s">
        <v>337</v>
      </c>
      <c r="AN7" s="233" t="s">
        <v>797</v>
      </c>
      <c r="AO7" s="238" t="s">
        <v>797</v>
      </c>
      <c r="AP7" s="239" t="s">
        <v>797</v>
      </c>
      <c r="AQ7" s="239" t="s">
        <v>797</v>
      </c>
      <c r="AR7" s="233" t="s">
        <v>3143</v>
      </c>
      <c r="AS7" s="233" t="s">
        <v>3147</v>
      </c>
      <c r="AT7" s="236" t="s">
        <v>797</v>
      </c>
      <c r="AU7" s="236" t="s">
        <v>797</v>
      </c>
      <c r="AV7" s="236" t="s">
        <v>797</v>
      </c>
      <c r="AW7" s="236" t="s">
        <v>1233</v>
      </c>
      <c r="AX7" s="236" t="s">
        <v>1286</v>
      </c>
      <c r="AY7" s="236" t="s">
        <v>1049</v>
      </c>
      <c r="AZ7" s="236" t="s">
        <v>1167</v>
      </c>
      <c r="BA7" s="236" t="s">
        <v>797</v>
      </c>
      <c r="BB7" s="236" t="s">
        <v>797</v>
      </c>
      <c r="BC7" s="236" t="s">
        <v>1119</v>
      </c>
      <c r="BD7" s="236" t="s">
        <v>1167</v>
      </c>
      <c r="BE7" s="240" t="s">
        <v>1049</v>
      </c>
      <c r="BF7" s="240" t="s">
        <v>1168</v>
      </c>
      <c r="BG7" s="236" t="s">
        <v>1124</v>
      </c>
      <c r="BH7" s="236" t="s">
        <v>1167</v>
      </c>
      <c r="BI7" s="236" t="s">
        <v>337</v>
      </c>
      <c r="BJ7" s="236" t="s">
        <v>337</v>
      </c>
      <c r="BK7" s="236" t="s">
        <v>797</v>
      </c>
      <c r="BL7" s="236" t="s">
        <v>797</v>
      </c>
      <c r="BM7" s="236" t="s">
        <v>797</v>
      </c>
      <c r="BN7" s="236" t="s">
        <v>797</v>
      </c>
      <c r="BO7" s="236" t="s">
        <v>797</v>
      </c>
      <c r="BP7" s="236" t="s">
        <v>797</v>
      </c>
      <c r="BQ7" s="236" t="s">
        <v>337</v>
      </c>
      <c r="BR7" s="236" t="s">
        <v>337</v>
      </c>
      <c r="BS7" s="236" t="s">
        <v>1299</v>
      </c>
      <c r="BT7" s="236" t="s">
        <v>1167</v>
      </c>
      <c r="BU7" s="236" t="s">
        <v>1296</v>
      </c>
      <c r="BV7" s="236" t="s">
        <v>1167</v>
      </c>
      <c r="BW7" s="239" t="s">
        <v>797</v>
      </c>
      <c r="BX7" s="236" t="s">
        <v>797</v>
      </c>
      <c r="BY7" s="236" t="s">
        <v>797</v>
      </c>
      <c r="BZ7" s="236" t="s">
        <v>797</v>
      </c>
      <c r="CA7" s="236" t="s">
        <v>337</v>
      </c>
      <c r="CB7" s="236" t="s">
        <v>337</v>
      </c>
      <c r="CC7" s="233" t="s">
        <v>1233</v>
      </c>
      <c r="CD7" s="233" t="s">
        <v>2494</v>
      </c>
      <c r="CE7" s="233" t="s">
        <v>3145</v>
      </c>
      <c r="CF7" s="233" t="s">
        <v>1167</v>
      </c>
    </row>
    <row r="8" spans="1:84" s="221" customFormat="1" ht="31" x14ac:dyDescent="0.35">
      <c r="A8" s="231" t="s">
        <v>2973</v>
      </c>
      <c r="B8" s="241" t="s">
        <v>3135</v>
      </c>
      <c r="C8" s="241" t="s">
        <v>3136</v>
      </c>
      <c r="D8" s="241" t="s">
        <v>1067</v>
      </c>
      <c r="E8" s="232" t="s">
        <v>3148</v>
      </c>
      <c r="F8" s="233" t="s">
        <v>1507</v>
      </c>
      <c r="G8" s="233" t="s">
        <v>3149</v>
      </c>
      <c r="H8" s="221" t="s">
        <v>15</v>
      </c>
      <c r="I8" s="233" t="s">
        <v>8</v>
      </c>
      <c r="J8" s="221" t="s">
        <v>155</v>
      </c>
      <c r="K8" s="221" t="s">
        <v>8</v>
      </c>
      <c r="L8" s="221" t="s">
        <v>80</v>
      </c>
      <c r="M8" s="242" t="s">
        <v>403</v>
      </c>
      <c r="N8" s="221" t="s">
        <v>3150</v>
      </c>
      <c r="O8" s="243" t="s">
        <v>602</v>
      </c>
      <c r="P8" s="221" t="s">
        <v>1272</v>
      </c>
      <c r="Q8" s="233" t="s">
        <v>337</v>
      </c>
      <c r="R8" s="233" t="s">
        <v>337</v>
      </c>
      <c r="S8" s="233" t="s">
        <v>1275</v>
      </c>
      <c r="T8" s="233" t="s">
        <v>337</v>
      </c>
      <c r="U8" s="233" t="s">
        <v>827</v>
      </c>
      <c r="V8" s="221" t="s">
        <v>3151</v>
      </c>
      <c r="W8" s="221" t="s">
        <v>1738</v>
      </c>
      <c r="X8" s="233" t="s">
        <v>337</v>
      </c>
      <c r="Y8" s="233" t="s">
        <v>337</v>
      </c>
      <c r="Z8" s="235">
        <f>10.15*0.9/100</f>
        <v>9.1350000000000001E-2</v>
      </c>
      <c r="AA8" s="236" t="s">
        <v>797</v>
      </c>
      <c r="AB8" s="236" t="s">
        <v>797</v>
      </c>
      <c r="AC8" s="236" t="s">
        <v>797</v>
      </c>
      <c r="AD8" s="236" t="s">
        <v>797</v>
      </c>
      <c r="AE8" s="236" t="s">
        <v>797</v>
      </c>
      <c r="AF8" s="236" t="s">
        <v>797</v>
      </c>
      <c r="AG8" s="221">
        <v>11632</v>
      </c>
      <c r="AH8" s="233" t="s">
        <v>3142</v>
      </c>
      <c r="AI8" s="233" t="s">
        <v>797</v>
      </c>
      <c r="AJ8" s="233" t="s">
        <v>797</v>
      </c>
      <c r="AK8" s="235" t="s">
        <v>797</v>
      </c>
      <c r="AL8" s="237" t="s">
        <v>797</v>
      </c>
      <c r="AM8" s="233" t="s">
        <v>337</v>
      </c>
      <c r="AN8" s="233" t="s">
        <v>797</v>
      </c>
      <c r="AO8" s="238" t="s">
        <v>797</v>
      </c>
      <c r="AP8" s="239" t="s">
        <v>797</v>
      </c>
      <c r="AQ8" s="239" t="s">
        <v>797</v>
      </c>
      <c r="AR8" s="221" t="s">
        <v>3152</v>
      </c>
      <c r="AS8" s="233" t="s">
        <v>3153</v>
      </c>
      <c r="AT8" s="236" t="s">
        <v>797</v>
      </c>
      <c r="AU8" s="236" t="s">
        <v>797</v>
      </c>
      <c r="AV8" s="236" t="s">
        <v>797</v>
      </c>
      <c r="AW8" s="236" t="s">
        <v>1233</v>
      </c>
      <c r="AX8" s="236" t="s">
        <v>1286</v>
      </c>
      <c r="AY8" s="236" t="s">
        <v>3154</v>
      </c>
      <c r="AZ8" s="236" t="s">
        <v>1167</v>
      </c>
      <c r="BA8" s="236" t="s">
        <v>797</v>
      </c>
      <c r="BB8" s="236" t="s">
        <v>797</v>
      </c>
      <c r="BC8" s="236" t="s">
        <v>1119</v>
      </c>
      <c r="BD8" s="236" t="s">
        <v>1168</v>
      </c>
      <c r="BE8" s="244" t="s">
        <v>1290</v>
      </c>
      <c r="BF8" s="244" t="s">
        <v>1168</v>
      </c>
      <c r="BG8" s="236" t="s">
        <v>1124</v>
      </c>
      <c r="BH8" s="236" t="s">
        <v>1167</v>
      </c>
      <c r="BI8" s="244" t="s">
        <v>797</v>
      </c>
      <c r="BJ8" s="244" t="s">
        <v>797</v>
      </c>
      <c r="BK8" s="236" t="s">
        <v>797</v>
      </c>
      <c r="BL8" s="236" t="s">
        <v>797</v>
      </c>
      <c r="BM8" s="236" t="s">
        <v>797</v>
      </c>
      <c r="BN8" s="236" t="s">
        <v>797</v>
      </c>
      <c r="BO8" s="236" t="s">
        <v>1296</v>
      </c>
      <c r="BP8" s="236" t="s">
        <v>1168</v>
      </c>
      <c r="BQ8" s="236" t="s">
        <v>337</v>
      </c>
      <c r="BR8" s="236" t="s">
        <v>337</v>
      </c>
      <c r="BS8" s="244" t="s">
        <v>1297</v>
      </c>
      <c r="BT8" s="244" t="s">
        <v>1167</v>
      </c>
      <c r="BU8" s="244" t="s">
        <v>1296</v>
      </c>
      <c r="BV8" s="244" t="s">
        <v>1168</v>
      </c>
      <c r="BW8" s="239" t="s">
        <v>797</v>
      </c>
      <c r="BX8" s="236" t="s">
        <v>797</v>
      </c>
      <c r="BY8" s="236" t="s">
        <v>797</v>
      </c>
      <c r="BZ8" s="236" t="s">
        <v>797</v>
      </c>
      <c r="CA8" s="236" t="s">
        <v>797</v>
      </c>
      <c r="CB8" s="236" t="s">
        <v>797</v>
      </c>
      <c r="CC8" s="233" t="s">
        <v>1233</v>
      </c>
      <c r="CD8" s="221" t="s">
        <v>2838</v>
      </c>
      <c r="CE8" s="221" t="s">
        <v>2839</v>
      </c>
      <c r="CF8" s="233" t="s">
        <v>1167</v>
      </c>
    </row>
    <row r="9" spans="1:84" s="221" customFormat="1" ht="62" x14ac:dyDescent="0.35">
      <c r="A9" s="231" t="s">
        <v>2973</v>
      </c>
      <c r="B9" s="241" t="s">
        <v>3135</v>
      </c>
      <c r="C9" s="241" t="s">
        <v>3155</v>
      </c>
      <c r="D9" s="241" t="s">
        <v>1067</v>
      </c>
      <c r="E9" s="232" t="s">
        <v>3148</v>
      </c>
      <c r="F9" s="233" t="s">
        <v>1507</v>
      </c>
      <c r="G9" s="233" t="s">
        <v>3156</v>
      </c>
      <c r="H9" s="221" t="s">
        <v>15</v>
      </c>
      <c r="I9" s="233" t="s">
        <v>8</v>
      </c>
      <c r="J9" s="221" t="s">
        <v>155</v>
      </c>
      <c r="K9" s="221" t="s">
        <v>8</v>
      </c>
      <c r="L9" s="221" t="s">
        <v>80</v>
      </c>
      <c r="M9" s="242" t="s">
        <v>403</v>
      </c>
      <c r="N9" s="221" t="s">
        <v>3141</v>
      </c>
      <c r="O9" s="243" t="s">
        <v>1266</v>
      </c>
      <c r="P9" s="221" t="s">
        <v>1272</v>
      </c>
      <c r="Q9" s="233" t="s">
        <v>337</v>
      </c>
      <c r="R9" s="233" t="s">
        <v>337</v>
      </c>
      <c r="S9" s="233" t="s">
        <v>1275</v>
      </c>
      <c r="T9" s="233" t="s">
        <v>337</v>
      </c>
      <c r="U9" s="233" t="s">
        <v>827</v>
      </c>
      <c r="V9" s="221" t="s">
        <v>3151</v>
      </c>
      <c r="W9" s="221" t="s">
        <v>1738</v>
      </c>
      <c r="X9" s="233" t="s">
        <v>337</v>
      </c>
      <c r="Y9" s="233" t="s">
        <v>337</v>
      </c>
      <c r="Z9" s="235">
        <f>10.15*2.41%</f>
        <v>0.244615</v>
      </c>
      <c r="AA9" s="236" t="s">
        <v>797</v>
      </c>
      <c r="AB9" s="236" t="s">
        <v>797</v>
      </c>
      <c r="AC9" s="236" t="s">
        <v>797</v>
      </c>
      <c r="AD9" s="236" t="s">
        <v>797</v>
      </c>
      <c r="AE9" s="236" t="s">
        <v>797</v>
      </c>
      <c r="AF9" s="236" t="s">
        <v>797</v>
      </c>
      <c r="AG9" s="221">
        <v>11632</v>
      </c>
      <c r="AH9" s="233" t="s">
        <v>3142</v>
      </c>
      <c r="AI9" s="233" t="s">
        <v>797</v>
      </c>
      <c r="AJ9" s="233" t="s">
        <v>797</v>
      </c>
      <c r="AK9" s="235" t="s">
        <v>797</v>
      </c>
      <c r="AL9" s="237" t="s">
        <v>797</v>
      </c>
      <c r="AM9" s="233" t="s">
        <v>337</v>
      </c>
      <c r="AN9" s="233" t="s">
        <v>797</v>
      </c>
      <c r="AO9" s="238" t="s">
        <v>797</v>
      </c>
      <c r="AP9" s="239" t="s">
        <v>797</v>
      </c>
      <c r="AQ9" s="239" t="s">
        <v>797</v>
      </c>
      <c r="AR9" s="221" t="s">
        <v>3152</v>
      </c>
      <c r="AS9" s="233" t="s">
        <v>3157</v>
      </c>
      <c r="AT9" s="236" t="s">
        <v>797</v>
      </c>
      <c r="AU9" s="236" t="s">
        <v>797</v>
      </c>
      <c r="AV9" s="236" t="s">
        <v>797</v>
      </c>
      <c r="AW9" s="236" t="s">
        <v>1233</v>
      </c>
      <c r="AX9" s="236" t="s">
        <v>1286</v>
      </c>
      <c r="AY9" s="236" t="s">
        <v>3154</v>
      </c>
      <c r="AZ9" s="236" t="s">
        <v>1167</v>
      </c>
      <c r="BA9" s="236" t="s">
        <v>797</v>
      </c>
      <c r="BB9" s="236" t="s">
        <v>797</v>
      </c>
      <c r="BC9" s="236" t="s">
        <v>1119</v>
      </c>
      <c r="BD9" s="236" t="s">
        <v>1168</v>
      </c>
      <c r="BE9" s="244" t="s">
        <v>1290</v>
      </c>
      <c r="BF9" s="244" t="s">
        <v>1168</v>
      </c>
      <c r="BG9" s="236" t="s">
        <v>1124</v>
      </c>
      <c r="BH9" s="236" t="s">
        <v>1167</v>
      </c>
      <c r="BI9" s="244" t="s">
        <v>797</v>
      </c>
      <c r="BJ9" s="244" t="s">
        <v>797</v>
      </c>
      <c r="BK9" s="236" t="s">
        <v>797</v>
      </c>
      <c r="BL9" s="236" t="s">
        <v>797</v>
      </c>
      <c r="BM9" s="236" t="s">
        <v>797</v>
      </c>
      <c r="BN9" s="236" t="s">
        <v>797</v>
      </c>
      <c r="BO9" s="236" t="s">
        <v>1296</v>
      </c>
      <c r="BP9" s="236" t="s">
        <v>1168</v>
      </c>
      <c r="BQ9" s="236" t="s">
        <v>337</v>
      </c>
      <c r="BR9" s="236" t="s">
        <v>337</v>
      </c>
      <c r="BS9" s="244" t="s">
        <v>1297</v>
      </c>
      <c r="BT9" s="244" t="s">
        <v>1167</v>
      </c>
      <c r="BU9" s="244" t="s">
        <v>1296</v>
      </c>
      <c r="BV9" s="244" t="s">
        <v>1168</v>
      </c>
      <c r="BW9" s="239" t="s">
        <v>797</v>
      </c>
      <c r="BX9" s="236" t="s">
        <v>797</v>
      </c>
      <c r="BY9" s="236" t="s">
        <v>797</v>
      </c>
      <c r="BZ9" s="236" t="s">
        <v>797</v>
      </c>
      <c r="CA9" s="236" t="s">
        <v>797</v>
      </c>
      <c r="CB9" s="236" t="s">
        <v>797</v>
      </c>
      <c r="CC9" s="233" t="s">
        <v>1233</v>
      </c>
      <c r="CD9" s="221" t="s">
        <v>2838</v>
      </c>
      <c r="CE9" s="221" t="s">
        <v>2839</v>
      </c>
      <c r="CF9" s="233" t="s">
        <v>1167</v>
      </c>
    </row>
    <row r="10" spans="1:84" s="221" customFormat="1" ht="62" x14ac:dyDescent="0.35">
      <c r="A10" s="231" t="s">
        <v>2973</v>
      </c>
      <c r="B10" s="241" t="s">
        <v>3135</v>
      </c>
      <c r="C10" s="241" t="s">
        <v>1043</v>
      </c>
      <c r="D10" s="241" t="s">
        <v>1067</v>
      </c>
      <c r="E10" s="232" t="s">
        <v>3148</v>
      </c>
      <c r="F10" s="233" t="s">
        <v>1507</v>
      </c>
      <c r="G10" s="233" t="s">
        <v>3158</v>
      </c>
      <c r="H10" s="221" t="s">
        <v>12</v>
      </c>
      <c r="I10" s="233" t="s">
        <v>8</v>
      </c>
      <c r="J10" s="221" t="s">
        <v>146</v>
      </c>
      <c r="K10" s="221" t="s">
        <v>8</v>
      </c>
      <c r="L10" s="221" t="s">
        <v>428</v>
      </c>
      <c r="M10" s="242" t="s">
        <v>403</v>
      </c>
      <c r="N10" s="221" t="s">
        <v>3150</v>
      </c>
      <c r="O10" s="243" t="s">
        <v>1266</v>
      </c>
      <c r="P10" s="221" t="s">
        <v>1268</v>
      </c>
      <c r="Q10" s="233" t="s">
        <v>337</v>
      </c>
      <c r="R10" s="233" t="s">
        <v>337</v>
      </c>
      <c r="S10" s="233" t="s">
        <v>1275</v>
      </c>
      <c r="T10" s="233" t="s">
        <v>337</v>
      </c>
      <c r="U10" s="233" t="s">
        <v>827</v>
      </c>
      <c r="V10" s="221" t="s">
        <v>3151</v>
      </c>
      <c r="W10" s="221" t="s">
        <v>1738</v>
      </c>
      <c r="X10" s="233" t="s">
        <v>337</v>
      </c>
      <c r="Y10" s="233" t="s">
        <v>337</v>
      </c>
      <c r="Z10" s="235">
        <f>10.15*0.9%</f>
        <v>9.1350000000000015E-2</v>
      </c>
      <c r="AA10" s="236" t="s">
        <v>797</v>
      </c>
      <c r="AB10" s="236" t="s">
        <v>797</v>
      </c>
      <c r="AC10" s="236" t="s">
        <v>797</v>
      </c>
      <c r="AD10" s="236" t="s">
        <v>797</v>
      </c>
      <c r="AE10" s="236" t="s">
        <v>797</v>
      </c>
      <c r="AF10" s="236" t="s">
        <v>797</v>
      </c>
      <c r="AG10" s="221">
        <v>11632</v>
      </c>
      <c r="AH10" s="233" t="s">
        <v>3142</v>
      </c>
      <c r="AI10" s="233" t="s">
        <v>797</v>
      </c>
      <c r="AJ10" s="233" t="s">
        <v>797</v>
      </c>
      <c r="AK10" s="235" t="s">
        <v>797</v>
      </c>
      <c r="AL10" s="237" t="s">
        <v>797</v>
      </c>
      <c r="AM10" s="233" t="s">
        <v>337</v>
      </c>
      <c r="AN10" s="233" t="s">
        <v>797</v>
      </c>
      <c r="AO10" s="238" t="s">
        <v>797</v>
      </c>
      <c r="AP10" s="239" t="s">
        <v>797</v>
      </c>
      <c r="AQ10" s="239" t="s">
        <v>797</v>
      </c>
      <c r="AR10" s="221" t="s">
        <v>3152</v>
      </c>
      <c r="AS10" s="233" t="s">
        <v>3159</v>
      </c>
      <c r="AT10" s="236" t="s">
        <v>797</v>
      </c>
      <c r="AU10" s="236" t="s">
        <v>797</v>
      </c>
      <c r="AV10" s="236" t="s">
        <v>797</v>
      </c>
      <c r="AW10" s="236" t="s">
        <v>1233</v>
      </c>
      <c r="AX10" s="236" t="s">
        <v>1286</v>
      </c>
      <c r="AY10" s="236" t="s">
        <v>3154</v>
      </c>
      <c r="AZ10" s="236" t="s">
        <v>1167</v>
      </c>
      <c r="BA10" s="236" t="s">
        <v>797</v>
      </c>
      <c r="BB10" s="236" t="s">
        <v>797</v>
      </c>
      <c r="BC10" s="236" t="s">
        <v>1119</v>
      </c>
      <c r="BD10" s="236" t="s">
        <v>1168</v>
      </c>
      <c r="BE10" s="244" t="s">
        <v>1290</v>
      </c>
      <c r="BF10" s="244" t="s">
        <v>1168</v>
      </c>
      <c r="BG10" s="236" t="s">
        <v>1124</v>
      </c>
      <c r="BH10" s="236" t="s">
        <v>1167</v>
      </c>
      <c r="BI10" s="244" t="s">
        <v>797</v>
      </c>
      <c r="BJ10" s="244" t="s">
        <v>797</v>
      </c>
      <c r="BK10" s="236" t="s">
        <v>797</v>
      </c>
      <c r="BL10" s="236" t="s">
        <v>797</v>
      </c>
      <c r="BM10" s="236" t="s">
        <v>797</v>
      </c>
      <c r="BN10" s="236" t="s">
        <v>797</v>
      </c>
      <c r="BO10" s="236" t="s">
        <v>1296</v>
      </c>
      <c r="BP10" s="236" t="s">
        <v>1168</v>
      </c>
      <c r="BQ10" s="236" t="s">
        <v>337</v>
      </c>
      <c r="BR10" s="236" t="s">
        <v>337</v>
      </c>
      <c r="BS10" s="244" t="s">
        <v>1297</v>
      </c>
      <c r="BT10" s="244" t="s">
        <v>1167</v>
      </c>
      <c r="BU10" s="244" t="s">
        <v>1296</v>
      </c>
      <c r="BV10" s="244" t="s">
        <v>1168</v>
      </c>
      <c r="BW10" s="239" t="s">
        <v>797</v>
      </c>
      <c r="BX10" s="236" t="s">
        <v>797</v>
      </c>
      <c r="BY10" s="236" t="s">
        <v>797</v>
      </c>
      <c r="BZ10" s="236" t="s">
        <v>797</v>
      </c>
      <c r="CA10" s="236" t="s">
        <v>797</v>
      </c>
      <c r="CB10" s="236" t="s">
        <v>797</v>
      </c>
      <c r="CC10" s="233" t="s">
        <v>1233</v>
      </c>
      <c r="CD10" s="221" t="s">
        <v>2838</v>
      </c>
      <c r="CE10" s="221" t="s">
        <v>2839</v>
      </c>
      <c r="CF10" s="233" t="s">
        <v>1167</v>
      </c>
    </row>
    <row r="11" spans="1:84" s="221" customFormat="1" ht="31" x14ac:dyDescent="0.35">
      <c r="A11" s="231" t="s">
        <v>2973</v>
      </c>
      <c r="B11" s="241" t="s">
        <v>3135</v>
      </c>
      <c r="C11" s="241" t="s">
        <v>3160</v>
      </c>
      <c r="D11" s="241" t="s">
        <v>1067</v>
      </c>
      <c r="E11" s="232" t="s">
        <v>3148</v>
      </c>
      <c r="F11" s="233" t="s">
        <v>1507</v>
      </c>
      <c r="G11" s="233" t="s">
        <v>3161</v>
      </c>
      <c r="H11" s="221" t="s">
        <v>80</v>
      </c>
      <c r="I11" s="233" t="s">
        <v>22</v>
      </c>
      <c r="J11" s="22" t="s">
        <v>174</v>
      </c>
      <c r="K11" s="22" t="s">
        <v>158</v>
      </c>
      <c r="L11" s="221" t="s">
        <v>80</v>
      </c>
      <c r="M11" s="242" t="s">
        <v>403</v>
      </c>
      <c r="N11" s="221" t="s">
        <v>3150</v>
      </c>
      <c r="O11" s="243" t="s">
        <v>1266</v>
      </c>
      <c r="P11" s="221" t="s">
        <v>1267</v>
      </c>
      <c r="Q11" s="233" t="s">
        <v>337</v>
      </c>
      <c r="R11" s="233" t="s">
        <v>337</v>
      </c>
      <c r="S11" s="233" t="s">
        <v>1275</v>
      </c>
      <c r="T11" s="233" t="s">
        <v>337</v>
      </c>
      <c r="U11" s="233" t="s">
        <v>827</v>
      </c>
      <c r="V11" s="221" t="s">
        <v>3151</v>
      </c>
      <c r="W11" s="221" t="s">
        <v>1738</v>
      </c>
      <c r="X11" s="233" t="s">
        <v>337</v>
      </c>
      <c r="Y11" s="233" t="s">
        <v>337</v>
      </c>
      <c r="Z11" s="235">
        <f>10.15*0.6%</f>
        <v>6.0900000000000003E-2</v>
      </c>
      <c r="AA11" s="236" t="s">
        <v>797</v>
      </c>
      <c r="AB11" s="236" t="s">
        <v>797</v>
      </c>
      <c r="AC11" s="236" t="s">
        <v>797</v>
      </c>
      <c r="AD11" s="236" t="s">
        <v>797</v>
      </c>
      <c r="AE11" s="236" t="s">
        <v>797</v>
      </c>
      <c r="AF11" s="236" t="s">
        <v>797</v>
      </c>
      <c r="AG11" s="221">
        <v>11632</v>
      </c>
      <c r="AH11" s="233" t="s">
        <v>3142</v>
      </c>
      <c r="AI11" s="233" t="s">
        <v>797</v>
      </c>
      <c r="AJ11" s="233" t="s">
        <v>797</v>
      </c>
      <c r="AK11" s="235" t="s">
        <v>797</v>
      </c>
      <c r="AL11" s="237" t="s">
        <v>797</v>
      </c>
      <c r="AM11" s="233" t="s">
        <v>337</v>
      </c>
      <c r="AN11" s="233" t="s">
        <v>797</v>
      </c>
      <c r="AO11" s="238" t="s">
        <v>797</v>
      </c>
      <c r="AP11" s="239" t="s">
        <v>797</v>
      </c>
      <c r="AQ11" s="239" t="s">
        <v>797</v>
      </c>
      <c r="AR11" s="221" t="s">
        <v>3152</v>
      </c>
      <c r="AS11" s="233" t="s">
        <v>3162</v>
      </c>
      <c r="AT11" s="236" t="s">
        <v>797</v>
      </c>
      <c r="AU11" s="236" t="s">
        <v>797</v>
      </c>
      <c r="AV11" s="236" t="s">
        <v>797</v>
      </c>
      <c r="AW11" s="236" t="s">
        <v>1233</v>
      </c>
      <c r="AX11" s="236" t="s">
        <v>1286</v>
      </c>
      <c r="AY11" s="236" t="s">
        <v>3154</v>
      </c>
      <c r="AZ11" s="236" t="s">
        <v>1167</v>
      </c>
      <c r="BA11" s="236" t="s">
        <v>797</v>
      </c>
      <c r="BB11" s="236" t="s">
        <v>797</v>
      </c>
      <c r="BC11" s="236" t="s">
        <v>1119</v>
      </c>
      <c r="BD11" s="236" t="s">
        <v>1168</v>
      </c>
      <c r="BE11" s="244" t="s">
        <v>1290</v>
      </c>
      <c r="BF11" s="244" t="s">
        <v>1168</v>
      </c>
      <c r="BG11" s="236" t="s">
        <v>1124</v>
      </c>
      <c r="BH11" s="236" t="s">
        <v>1167</v>
      </c>
      <c r="BI11" s="244" t="s">
        <v>797</v>
      </c>
      <c r="BJ11" s="244" t="s">
        <v>797</v>
      </c>
      <c r="BK11" s="236" t="s">
        <v>797</v>
      </c>
      <c r="BL11" s="236" t="s">
        <v>797</v>
      </c>
      <c r="BM11" s="236" t="s">
        <v>797</v>
      </c>
      <c r="BN11" s="236" t="s">
        <v>797</v>
      </c>
      <c r="BO11" s="236" t="s">
        <v>1296</v>
      </c>
      <c r="BP11" s="236" t="s">
        <v>1168</v>
      </c>
      <c r="BQ11" s="236" t="s">
        <v>337</v>
      </c>
      <c r="BR11" s="236" t="s">
        <v>337</v>
      </c>
      <c r="BS11" s="244" t="s">
        <v>1297</v>
      </c>
      <c r="BT11" s="244" t="s">
        <v>1167</v>
      </c>
      <c r="BU11" s="244" t="s">
        <v>1296</v>
      </c>
      <c r="BV11" s="244" t="s">
        <v>1168</v>
      </c>
      <c r="BW11" s="239" t="s">
        <v>797</v>
      </c>
      <c r="BX11" s="236" t="s">
        <v>797</v>
      </c>
      <c r="BY11" s="236" t="s">
        <v>797</v>
      </c>
      <c r="BZ11" s="236" t="s">
        <v>797</v>
      </c>
      <c r="CA11" s="236" t="s">
        <v>797</v>
      </c>
      <c r="CB11" s="236" t="s">
        <v>797</v>
      </c>
      <c r="CC11" s="233" t="s">
        <v>1233</v>
      </c>
      <c r="CD11" s="221" t="s">
        <v>2838</v>
      </c>
      <c r="CE11" s="221" t="s">
        <v>2839</v>
      </c>
      <c r="CF11" s="233" t="s">
        <v>1167</v>
      </c>
    </row>
    <row r="12" spans="1:84" s="221" customFormat="1" ht="31" x14ac:dyDescent="0.35">
      <c r="A12" s="231" t="s">
        <v>2973</v>
      </c>
      <c r="B12" s="241" t="s">
        <v>3135</v>
      </c>
      <c r="C12" s="241" t="s">
        <v>3163</v>
      </c>
      <c r="D12" s="241" t="s">
        <v>1067</v>
      </c>
      <c r="E12" s="232" t="s">
        <v>3148</v>
      </c>
      <c r="F12" s="233" t="s">
        <v>1507</v>
      </c>
      <c r="G12" s="233" t="s">
        <v>3164</v>
      </c>
      <c r="H12" s="221" t="s">
        <v>80</v>
      </c>
      <c r="I12" s="233" t="s">
        <v>22</v>
      </c>
      <c r="J12" s="22" t="s">
        <v>174</v>
      </c>
      <c r="K12" s="22" t="s">
        <v>158</v>
      </c>
      <c r="L12" s="221" t="s">
        <v>80</v>
      </c>
      <c r="M12" s="242" t="s">
        <v>403</v>
      </c>
      <c r="N12" s="221" t="s">
        <v>3150</v>
      </c>
      <c r="O12" s="243" t="s">
        <v>1266</v>
      </c>
      <c r="P12" s="221" t="s">
        <v>1267</v>
      </c>
      <c r="Q12" s="233" t="s">
        <v>337</v>
      </c>
      <c r="R12" s="233" t="s">
        <v>337</v>
      </c>
      <c r="S12" s="233" t="s">
        <v>1275</v>
      </c>
      <c r="T12" s="233" t="s">
        <v>337</v>
      </c>
      <c r="U12" s="233" t="s">
        <v>827</v>
      </c>
      <c r="V12" s="221" t="s">
        <v>3151</v>
      </c>
      <c r="W12" s="221" t="s">
        <v>1738</v>
      </c>
      <c r="X12" s="233" t="s">
        <v>337</v>
      </c>
      <c r="Y12" s="233" t="s">
        <v>337</v>
      </c>
      <c r="Z12" s="235">
        <f>10.15*6.2%</f>
        <v>0.62929999999999997</v>
      </c>
      <c r="AA12" s="236" t="s">
        <v>797</v>
      </c>
      <c r="AB12" s="236" t="s">
        <v>797</v>
      </c>
      <c r="AC12" s="236" t="s">
        <v>797</v>
      </c>
      <c r="AD12" s="236" t="s">
        <v>797</v>
      </c>
      <c r="AE12" s="236" t="s">
        <v>797</v>
      </c>
      <c r="AF12" s="236" t="s">
        <v>797</v>
      </c>
      <c r="AG12" s="221">
        <v>11632</v>
      </c>
      <c r="AH12" s="233" t="s">
        <v>3142</v>
      </c>
      <c r="AI12" s="233" t="s">
        <v>797</v>
      </c>
      <c r="AJ12" s="233" t="s">
        <v>797</v>
      </c>
      <c r="AK12" s="235" t="s">
        <v>797</v>
      </c>
      <c r="AL12" s="237" t="s">
        <v>797</v>
      </c>
      <c r="AM12" s="233" t="s">
        <v>337</v>
      </c>
      <c r="AN12" s="233" t="s">
        <v>797</v>
      </c>
      <c r="AO12" s="238" t="s">
        <v>797</v>
      </c>
      <c r="AP12" s="239" t="s">
        <v>797</v>
      </c>
      <c r="AQ12" s="239" t="s">
        <v>797</v>
      </c>
      <c r="AR12" s="221" t="s">
        <v>3152</v>
      </c>
      <c r="AS12" s="233" t="s">
        <v>3165</v>
      </c>
      <c r="AT12" s="236" t="s">
        <v>797</v>
      </c>
      <c r="AU12" s="236" t="s">
        <v>797</v>
      </c>
      <c r="AV12" s="236" t="s">
        <v>797</v>
      </c>
      <c r="AW12" s="236" t="s">
        <v>1233</v>
      </c>
      <c r="AX12" s="236" t="s">
        <v>1286</v>
      </c>
      <c r="AY12" s="236" t="s">
        <v>3154</v>
      </c>
      <c r="AZ12" s="236" t="s">
        <v>1167</v>
      </c>
      <c r="BA12" s="236" t="s">
        <v>797</v>
      </c>
      <c r="BB12" s="236" t="s">
        <v>797</v>
      </c>
      <c r="BC12" s="236" t="s">
        <v>1119</v>
      </c>
      <c r="BD12" s="236" t="s">
        <v>1168</v>
      </c>
      <c r="BE12" s="244" t="s">
        <v>1290</v>
      </c>
      <c r="BF12" s="244" t="s">
        <v>1168</v>
      </c>
      <c r="BG12" s="236" t="s">
        <v>1124</v>
      </c>
      <c r="BH12" s="236" t="s">
        <v>1167</v>
      </c>
      <c r="BI12" s="244" t="s">
        <v>797</v>
      </c>
      <c r="BJ12" s="244" t="s">
        <v>797</v>
      </c>
      <c r="BK12" s="236" t="s">
        <v>797</v>
      </c>
      <c r="BL12" s="236" t="s">
        <v>797</v>
      </c>
      <c r="BM12" s="236" t="s">
        <v>797</v>
      </c>
      <c r="BN12" s="236" t="s">
        <v>797</v>
      </c>
      <c r="BO12" s="236" t="s">
        <v>1296</v>
      </c>
      <c r="BP12" s="236" t="s">
        <v>1168</v>
      </c>
      <c r="BQ12" s="236" t="s">
        <v>337</v>
      </c>
      <c r="BR12" s="236" t="s">
        <v>337</v>
      </c>
      <c r="BS12" s="244" t="s">
        <v>1297</v>
      </c>
      <c r="BT12" s="244" t="s">
        <v>1167</v>
      </c>
      <c r="BU12" s="244" t="s">
        <v>1296</v>
      </c>
      <c r="BV12" s="244" t="s">
        <v>1168</v>
      </c>
      <c r="BW12" s="239" t="s">
        <v>797</v>
      </c>
      <c r="BX12" s="236" t="s">
        <v>797</v>
      </c>
      <c r="BY12" s="236" t="s">
        <v>797</v>
      </c>
      <c r="BZ12" s="236" t="s">
        <v>797</v>
      </c>
      <c r="CA12" s="236" t="s">
        <v>797</v>
      </c>
      <c r="CB12" s="236" t="s">
        <v>797</v>
      </c>
      <c r="CC12" s="233" t="s">
        <v>1233</v>
      </c>
      <c r="CD12" s="221" t="s">
        <v>2838</v>
      </c>
      <c r="CE12" s="221" t="s">
        <v>2839</v>
      </c>
      <c r="CF12" s="233" t="s">
        <v>1167</v>
      </c>
    </row>
    <row r="13" spans="1:84" s="221" customFormat="1" ht="31" x14ac:dyDescent="0.35">
      <c r="A13" s="231" t="s">
        <v>2973</v>
      </c>
      <c r="B13" s="241" t="s">
        <v>3135</v>
      </c>
      <c r="C13" s="241" t="s">
        <v>3166</v>
      </c>
      <c r="D13" s="241" t="s">
        <v>1067</v>
      </c>
      <c r="E13" s="232" t="s">
        <v>3148</v>
      </c>
      <c r="F13" s="233" t="s">
        <v>1507</v>
      </c>
      <c r="G13" s="233" t="s">
        <v>3167</v>
      </c>
      <c r="H13" s="221" t="s">
        <v>15</v>
      </c>
      <c r="I13" s="22" t="s">
        <v>8</v>
      </c>
      <c r="J13" s="22" t="s">
        <v>123</v>
      </c>
      <c r="K13" s="22" t="s">
        <v>8</v>
      </c>
      <c r="L13" s="221" t="s">
        <v>80</v>
      </c>
      <c r="M13" s="242" t="s">
        <v>403</v>
      </c>
      <c r="N13" s="221" t="s">
        <v>3141</v>
      </c>
      <c r="O13" s="243" t="s">
        <v>1266</v>
      </c>
      <c r="P13" s="221" t="s">
        <v>1267</v>
      </c>
      <c r="Q13" s="233" t="s">
        <v>337</v>
      </c>
      <c r="R13" s="233" t="s">
        <v>337</v>
      </c>
      <c r="S13" s="233" t="s">
        <v>1275</v>
      </c>
      <c r="T13" s="233" t="s">
        <v>337</v>
      </c>
      <c r="U13" s="233" t="s">
        <v>827</v>
      </c>
      <c r="V13" s="221" t="s">
        <v>3151</v>
      </c>
      <c r="W13" s="221" t="s">
        <v>1738</v>
      </c>
      <c r="X13" s="233" t="s">
        <v>337</v>
      </c>
      <c r="Y13" s="233" t="s">
        <v>337</v>
      </c>
      <c r="Z13" s="235">
        <f>10.15*0.9%</f>
        <v>9.1350000000000015E-2</v>
      </c>
      <c r="AA13" s="236" t="s">
        <v>797</v>
      </c>
      <c r="AB13" s="236" t="s">
        <v>797</v>
      </c>
      <c r="AC13" s="236" t="s">
        <v>797</v>
      </c>
      <c r="AD13" s="236" t="s">
        <v>797</v>
      </c>
      <c r="AE13" s="236" t="s">
        <v>797</v>
      </c>
      <c r="AF13" s="236" t="s">
        <v>797</v>
      </c>
      <c r="AG13" s="221">
        <v>11632</v>
      </c>
      <c r="AH13" s="233" t="s">
        <v>3142</v>
      </c>
      <c r="AI13" s="233" t="s">
        <v>797</v>
      </c>
      <c r="AJ13" s="233" t="s">
        <v>797</v>
      </c>
      <c r="AK13" s="235" t="s">
        <v>797</v>
      </c>
      <c r="AL13" s="237" t="s">
        <v>797</v>
      </c>
      <c r="AM13" s="233" t="s">
        <v>337</v>
      </c>
      <c r="AN13" s="233" t="s">
        <v>797</v>
      </c>
      <c r="AO13" s="238" t="s">
        <v>797</v>
      </c>
      <c r="AP13" s="239" t="s">
        <v>797</v>
      </c>
      <c r="AQ13" s="239" t="s">
        <v>797</v>
      </c>
      <c r="AR13" s="221" t="s">
        <v>3152</v>
      </c>
      <c r="AS13" s="233" t="s">
        <v>3159</v>
      </c>
      <c r="AT13" s="236" t="s">
        <v>797</v>
      </c>
      <c r="AU13" s="236" t="s">
        <v>797</v>
      </c>
      <c r="AV13" s="236" t="s">
        <v>797</v>
      </c>
      <c r="AW13" s="236" t="s">
        <v>1233</v>
      </c>
      <c r="AX13" s="236" t="s">
        <v>1286</v>
      </c>
      <c r="AY13" s="236" t="s">
        <v>3154</v>
      </c>
      <c r="AZ13" s="236" t="s">
        <v>1167</v>
      </c>
      <c r="BA13" s="236" t="s">
        <v>797</v>
      </c>
      <c r="BB13" s="236" t="s">
        <v>797</v>
      </c>
      <c r="BC13" s="236" t="s">
        <v>1119</v>
      </c>
      <c r="BD13" s="236" t="s">
        <v>1168</v>
      </c>
      <c r="BE13" s="244" t="s">
        <v>1290</v>
      </c>
      <c r="BF13" s="244" t="s">
        <v>1168</v>
      </c>
      <c r="BG13" s="236" t="s">
        <v>1124</v>
      </c>
      <c r="BH13" s="236" t="s">
        <v>1167</v>
      </c>
      <c r="BI13" s="244" t="s">
        <v>797</v>
      </c>
      <c r="BJ13" s="244" t="s">
        <v>797</v>
      </c>
      <c r="BK13" s="236" t="s">
        <v>797</v>
      </c>
      <c r="BL13" s="236" t="s">
        <v>797</v>
      </c>
      <c r="BM13" s="236" t="s">
        <v>797</v>
      </c>
      <c r="BN13" s="236" t="s">
        <v>797</v>
      </c>
      <c r="BO13" s="236" t="s">
        <v>1296</v>
      </c>
      <c r="BP13" s="236" t="s">
        <v>1168</v>
      </c>
      <c r="BQ13" s="236" t="s">
        <v>337</v>
      </c>
      <c r="BR13" s="236" t="s">
        <v>337</v>
      </c>
      <c r="BS13" s="244" t="s">
        <v>1297</v>
      </c>
      <c r="BT13" s="244" t="s">
        <v>1167</v>
      </c>
      <c r="BU13" s="244" t="s">
        <v>1296</v>
      </c>
      <c r="BV13" s="244" t="s">
        <v>1168</v>
      </c>
      <c r="BW13" s="239" t="s">
        <v>797</v>
      </c>
      <c r="BX13" s="236" t="s">
        <v>797</v>
      </c>
      <c r="BY13" s="236" t="s">
        <v>797</v>
      </c>
      <c r="BZ13" s="236" t="s">
        <v>797</v>
      </c>
      <c r="CA13" s="236" t="s">
        <v>797</v>
      </c>
      <c r="CB13" s="236" t="s">
        <v>797</v>
      </c>
      <c r="CC13" s="233" t="s">
        <v>1233</v>
      </c>
      <c r="CD13" s="221" t="s">
        <v>2838</v>
      </c>
      <c r="CE13" s="221" t="s">
        <v>2839</v>
      </c>
      <c r="CF13" s="233" t="s">
        <v>1167</v>
      </c>
    </row>
    <row r="14" spans="1:84" s="221" customFormat="1" ht="31" x14ac:dyDescent="0.35">
      <c r="A14" s="231" t="s">
        <v>2973</v>
      </c>
      <c r="B14" s="241" t="s">
        <v>3135</v>
      </c>
      <c r="C14" s="241" t="s">
        <v>3166</v>
      </c>
      <c r="D14" s="241" t="s">
        <v>1067</v>
      </c>
      <c r="E14" s="232" t="s">
        <v>3148</v>
      </c>
      <c r="F14" s="233" t="s">
        <v>1507</v>
      </c>
      <c r="G14" s="233" t="s">
        <v>3168</v>
      </c>
      <c r="H14" s="221" t="s">
        <v>15</v>
      </c>
      <c r="I14" s="22" t="s">
        <v>8</v>
      </c>
      <c r="J14" s="22" t="s">
        <v>123</v>
      </c>
      <c r="K14" s="22" t="s">
        <v>8</v>
      </c>
      <c r="L14" s="221" t="s">
        <v>80</v>
      </c>
      <c r="M14" s="242" t="s">
        <v>403</v>
      </c>
      <c r="N14" s="221" t="s">
        <v>3141</v>
      </c>
      <c r="O14" s="243" t="s">
        <v>1266</v>
      </c>
      <c r="P14" s="221" t="s">
        <v>1267</v>
      </c>
      <c r="Q14" s="233" t="s">
        <v>337</v>
      </c>
      <c r="R14" s="233" t="s">
        <v>337</v>
      </c>
      <c r="S14" s="233" t="s">
        <v>1275</v>
      </c>
      <c r="T14" s="233" t="s">
        <v>337</v>
      </c>
      <c r="U14" s="233" t="s">
        <v>827</v>
      </c>
      <c r="V14" s="221" t="s">
        <v>3151</v>
      </c>
      <c r="W14" s="221" t="s">
        <v>1738</v>
      </c>
      <c r="X14" s="233" t="s">
        <v>337</v>
      </c>
      <c r="Y14" s="233" t="s">
        <v>337</v>
      </c>
      <c r="Z14" s="235">
        <f>10.15*0.3%</f>
        <v>3.0450000000000001E-2</v>
      </c>
      <c r="AA14" s="236" t="s">
        <v>797</v>
      </c>
      <c r="AB14" s="236" t="s">
        <v>797</v>
      </c>
      <c r="AC14" s="236" t="s">
        <v>797</v>
      </c>
      <c r="AD14" s="236" t="s">
        <v>797</v>
      </c>
      <c r="AE14" s="236" t="s">
        <v>797</v>
      </c>
      <c r="AF14" s="236" t="s">
        <v>797</v>
      </c>
      <c r="AG14" s="221">
        <v>11632</v>
      </c>
      <c r="AH14" s="233" t="s">
        <v>3142</v>
      </c>
      <c r="AI14" s="233" t="s">
        <v>797</v>
      </c>
      <c r="AJ14" s="233" t="s">
        <v>797</v>
      </c>
      <c r="AK14" s="235" t="s">
        <v>797</v>
      </c>
      <c r="AL14" s="237" t="s">
        <v>797</v>
      </c>
      <c r="AM14" s="233" t="s">
        <v>337</v>
      </c>
      <c r="AN14" s="233" t="s">
        <v>797</v>
      </c>
      <c r="AO14" s="238" t="s">
        <v>797</v>
      </c>
      <c r="AP14" s="239" t="s">
        <v>797</v>
      </c>
      <c r="AQ14" s="239" t="s">
        <v>797</v>
      </c>
      <c r="AR14" s="221" t="s">
        <v>3152</v>
      </c>
      <c r="AS14" s="233" t="s">
        <v>3169</v>
      </c>
      <c r="AT14" s="236" t="s">
        <v>797</v>
      </c>
      <c r="AU14" s="236" t="s">
        <v>797</v>
      </c>
      <c r="AV14" s="236" t="s">
        <v>797</v>
      </c>
      <c r="AW14" s="236" t="s">
        <v>1233</v>
      </c>
      <c r="AX14" s="236" t="s">
        <v>1286</v>
      </c>
      <c r="AY14" s="236" t="s">
        <v>3154</v>
      </c>
      <c r="AZ14" s="236" t="s">
        <v>1167</v>
      </c>
      <c r="BA14" s="236" t="s">
        <v>797</v>
      </c>
      <c r="BB14" s="236" t="s">
        <v>797</v>
      </c>
      <c r="BC14" s="236" t="s">
        <v>1119</v>
      </c>
      <c r="BD14" s="236" t="s">
        <v>1168</v>
      </c>
      <c r="BE14" s="244" t="s">
        <v>1290</v>
      </c>
      <c r="BF14" s="244" t="s">
        <v>1168</v>
      </c>
      <c r="BG14" s="236" t="s">
        <v>1124</v>
      </c>
      <c r="BH14" s="236" t="s">
        <v>1167</v>
      </c>
      <c r="BI14" s="244" t="s">
        <v>797</v>
      </c>
      <c r="BJ14" s="244" t="s">
        <v>797</v>
      </c>
      <c r="BK14" s="236" t="s">
        <v>797</v>
      </c>
      <c r="BL14" s="236" t="s">
        <v>797</v>
      </c>
      <c r="BM14" s="236" t="s">
        <v>797</v>
      </c>
      <c r="BN14" s="236" t="s">
        <v>797</v>
      </c>
      <c r="BO14" s="236" t="s">
        <v>1296</v>
      </c>
      <c r="BP14" s="236" t="s">
        <v>1168</v>
      </c>
      <c r="BQ14" s="236" t="s">
        <v>337</v>
      </c>
      <c r="BR14" s="236" t="s">
        <v>337</v>
      </c>
      <c r="BS14" s="244" t="s">
        <v>1297</v>
      </c>
      <c r="BT14" s="244" t="s">
        <v>1167</v>
      </c>
      <c r="BU14" s="244" t="s">
        <v>1296</v>
      </c>
      <c r="BV14" s="244" t="s">
        <v>1168</v>
      </c>
      <c r="BW14" s="239" t="s">
        <v>797</v>
      </c>
      <c r="BX14" s="236" t="s">
        <v>797</v>
      </c>
      <c r="BY14" s="236" t="s">
        <v>797</v>
      </c>
      <c r="BZ14" s="236" t="s">
        <v>797</v>
      </c>
      <c r="CA14" s="236" t="s">
        <v>797</v>
      </c>
      <c r="CB14" s="236" t="s">
        <v>797</v>
      </c>
      <c r="CC14" s="233" t="s">
        <v>1233</v>
      </c>
      <c r="CD14" s="221" t="s">
        <v>2838</v>
      </c>
      <c r="CE14" s="221" t="s">
        <v>2839</v>
      </c>
      <c r="CF14" s="233" t="s">
        <v>1167</v>
      </c>
    </row>
    <row r="15" spans="1:84" s="221" customFormat="1" ht="31" x14ac:dyDescent="0.35">
      <c r="A15" s="231" t="s">
        <v>2973</v>
      </c>
      <c r="B15" s="241" t="s">
        <v>3135</v>
      </c>
      <c r="C15" s="241" t="s">
        <v>3170</v>
      </c>
      <c r="D15" s="241" t="s">
        <v>1067</v>
      </c>
      <c r="E15" s="232" t="s">
        <v>3148</v>
      </c>
      <c r="F15" s="233" t="s">
        <v>1507</v>
      </c>
      <c r="G15" s="233" t="s">
        <v>84</v>
      </c>
      <c r="H15" s="221" t="s">
        <v>84</v>
      </c>
      <c r="I15" s="22" t="s">
        <v>8</v>
      </c>
      <c r="J15" s="22" t="s">
        <v>135</v>
      </c>
      <c r="K15" s="22" t="s">
        <v>8</v>
      </c>
      <c r="L15" s="221" t="s">
        <v>81</v>
      </c>
      <c r="M15" s="242" t="s">
        <v>403</v>
      </c>
      <c r="N15" s="221" t="s">
        <v>3141</v>
      </c>
      <c r="O15" s="243" t="s">
        <v>1266</v>
      </c>
      <c r="P15" s="221" t="s">
        <v>1267</v>
      </c>
      <c r="Q15" s="233" t="s">
        <v>337</v>
      </c>
      <c r="R15" s="233" t="s">
        <v>337</v>
      </c>
      <c r="S15" s="233" t="s">
        <v>1275</v>
      </c>
      <c r="T15" s="233" t="s">
        <v>337</v>
      </c>
      <c r="U15" s="233" t="s">
        <v>827</v>
      </c>
      <c r="V15" s="221" t="s">
        <v>3151</v>
      </c>
      <c r="W15" s="221" t="s">
        <v>1738</v>
      </c>
      <c r="X15" s="233" t="s">
        <v>337</v>
      </c>
      <c r="Y15" s="233" t="s">
        <v>337</v>
      </c>
      <c r="Z15" s="235">
        <f>10.15*11.6%</f>
        <v>1.1774</v>
      </c>
      <c r="AA15" s="236" t="s">
        <v>797</v>
      </c>
      <c r="AB15" s="236" t="s">
        <v>797</v>
      </c>
      <c r="AC15" s="236" t="s">
        <v>797</v>
      </c>
      <c r="AD15" s="236" t="s">
        <v>797</v>
      </c>
      <c r="AE15" s="236" t="s">
        <v>797</v>
      </c>
      <c r="AF15" s="236" t="s">
        <v>797</v>
      </c>
      <c r="AG15" s="221">
        <v>11632</v>
      </c>
      <c r="AH15" s="233" t="s">
        <v>3142</v>
      </c>
      <c r="AI15" s="233" t="s">
        <v>797</v>
      </c>
      <c r="AJ15" s="233" t="s">
        <v>797</v>
      </c>
      <c r="AK15" s="235" t="s">
        <v>797</v>
      </c>
      <c r="AL15" s="237" t="s">
        <v>797</v>
      </c>
      <c r="AM15" s="233" t="s">
        <v>337</v>
      </c>
      <c r="AN15" s="233" t="s">
        <v>797</v>
      </c>
      <c r="AO15" s="238" t="s">
        <v>797</v>
      </c>
      <c r="AP15" s="239" t="s">
        <v>797</v>
      </c>
      <c r="AQ15" s="239" t="s">
        <v>797</v>
      </c>
      <c r="AR15" s="221" t="s">
        <v>3152</v>
      </c>
      <c r="AS15" s="233" t="s">
        <v>3171</v>
      </c>
      <c r="AT15" s="236" t="s">
        <v>797</v>
      </c>
      <c r="AU15" s="236" t="s">
        <v>797</v>
      </c>
      <c r="AV15" s="236" t="s">
        <v>797</v>
      </c>
      <c r="AW15" s="236" t="s">
        <v>1233</v>
      </c>
      <c r="AX15" s="236" t="s">
        <v>1286</v>
      </c>
      <c r="AY15" s="236" t="s">
        <v>3154</v>
      </c>
      <c r="AZ15" s="236" t="s">
        <v>1167</v>
      </c>
      <c r="BA15" s="236" t="s">
        <v>797</v>
      </c>
      <c r="BB15" s="236" t="s">
        <v>797</v>
      </c>
      <c r="BC15" s="236" t="s">
        <v>1119</v>
      </c>
      <c r="BD15" s="236" t="s">
        <v>1168</v>
      </c>
      <c r="BE15" s="244" t="s">
        <v>1290</v>
      </c>
      <c r="BF15" s="244" t="s">
        <v>1168</v>
      </c>
      <c r="BG15" s="236" t="s">
        <v>1124</v>
      </c>
      <c r="BH15" s="236" t="s">
        <v>1167</v>
      </c>
      <c r="BI15" s="244" t="s">
        <v>797</v>
      </c>
      <c r="BJ15" s="244" t="s">
        <v>797</v>
      </c>
      <c r="BK15" s="236" t="s">
        <v>797</v>
      </c>
      <c r="BL15" s="236" t="s">
        <v>797</v>
      </c>
      <c r="BM15" s="236" t="s">
        <v>797</v>
      </c>
      <c r="BN15" s="236" t="s">
        <v>797</v>
      </c>
      <c r="BO15" s="236" t="s">
        <v>1296</v>
      </c>
      <c r="BP15" s="236" t="s">
        <v>1168</v>
      </c>
      <c r="BQ15" s="236" t="s">
        <v>337</v>
      </c>
      <c r="BR15" s="236" t="s">
        <v>337</v>
      </c>
      <c r="BS15" s="244" t="s">
        <v>1297</v>
      </c>
      <c r="BT15" s="244" t="s">
        <v>1167</v>
      </c>
      <c r="BU15" s="244" t="s">
        <v>1296</v>
      </c>
      <c r="BV15" s="244" t="s">
        <v>1168</v>
      </c>
      <c r="BW15" s="239" t="s">
        <v>797</v>
      </c>
      <c r="BX15" s="236" t="s">
        <v>797</v>
      </c>
      <c r="BY15" s="236" t="s">
        <v>797</v>
      </c>
      <c r="BZ15" s="236" t="s">
        <v>797</v>
      </c>
      <c r="CA15" s="236" t="s">
        <v>797</v>
      </c>
      <c r="CB15" s="236" t="s">
        <v>797</v>
      </c>
      <c r="CC15" s="233" t="s">
        <v>1233</v>
      </c>
      <c r="CD15" s="221" t="s">
        <v>2838</v>
      </c>
      <c r="CE15" s="221" t="s">
        <v>2839</v>
      </c>
      <c r="CF15" s="233" t="s">
        <v>1167</v>
      </c>
    </row>
    <row r="16" spans="1:84" s="221" customFormat="1" ht="31" x14ac:dyDescent="0.35">
      <c r="A16" s="231" t="s">
        <v>2973</v>
      </c>
      <c r="B16" s="241" t="s">
        <v>3135</v>
      </c>
      <c r="C16" s="241" t="s">
        <v>3172</v>
      </c>
      <c r="D16" s="241" t="s">
        <v>1067</v>
      </c>
      <c r="E16" s="232" t="s">
        <v>3148</v>
      </c>
      <c r="F16" s="233" t="s">
        <v>1507</v>
      </c>
      <c r="G16" s="233" t="s">
        <v>3173</v>
      </c>
      <c r="H16" s="221" t="s">
        <v>15</v>
      </c>
      <c r="I16" s="22" t="s">
        <v>8</v>
      </c>
      <c r="J16" s="22" t="s">
        <v>123</v>
      </c>
      <c r="K16" s="22" t="s">
        <v>8</v>
      </c>
      <c r="L16" s="221" t="s">
        <v>80</v>
      </c>
      <c r="M16" s="242" t="s">
        <v>403</v>
      </c>
      <c r="N16" s="221" t="s">
        <v>3141</v>
      </c>
      <c r="O16" s="243" t="s">
        <v>1266</v>
      </c>
      <c r="P16" s="221" t="s">
        <v>1267</v>
      </c>
      <c r="Q16" s="233" t="s">
        <v>337</v>
      </c>
      <c r="R16" s="233" t="s">
        <v>337</v>
      </c>
      <c r="S16" s="233" t="s">
        <v>1275</v>
      </c>
      <c r="T16" s="233" t="s">
        <v>337</v>
      </c>
      <c r="U16" s="233" t="s">
        <v>827</v>
      </c>
      <c r="V16" s="221" t="s">
        <v>3151</v>
      </c>
      <c r="W16" s="221" t="s">
        <v>1738</v>
      </c>
      <c r="X16" s="233" t="s">
        <v>337</v>
      </c>
      <c r="Y16" s="233" t="s">
        <v>337</v>
      </c>
      <c r="Z16" s="235">
        <f>10.15*1.1%</f>
        <v>0.11165000000000001</v>
      </c>
      <c r="AA16" s="236" t="s">
        <v>797</v>
      </c>
      <c r="AB16" s="236" t="s">
        <v>797</v>
      </c>
      <c r="AC16" s="236" t="s">
        <v>797</v>
      </c>
      <c r="AD16" s="236" t="s">
        <v>797</v>
      </c>
      <c r="AE16" s="236" t="s">
        <v>797</v>
      </c>
      <c r="AF16" s="236" t="s">
        <v>797</v>
      </c>
      <c r="AG16" s="221">
        <v>11632</v>
      </c>
      <c r="AH16" s="233" t="s">
        <v>3142</v>
      </c>
      <c r="AI16" s="233" t="s">
        <v>797</v>
      </c>
      <c r="AJ16" s="233" t="s">
        <v>797</v>
      </c>
      <c r="AK16" s="235" t="s">
        <v>797</v>
      </c>
      <c r="AL16" s="237" t="s">
        <v>797</v>
      </c>
      <c r="AM16" s="233" t="s">
        <v>337</v>
      </c>
      <c r="AN16" s="233" t="s">
        <v>797</v>
      </c>
      <c r="AO16" s="238" t="s">
        <v>797</v>
      </c>
      <c r="AP16" s="239" t="s">
        <v>797</v>
      </c>
      <c r="AQ16" s="239" t="s">
        <v>797</v>
      </c>
      <c r="AR16" s="221" t="s">
        <v>3152</v>
      </c>
      <c r="AS16" s="233" t="s">
        <v>3174</v>
      </c>
      <c r="AT16" s="236" t="s">
        <v>797</v>
      </c>
      <c r="AU16" s="236" t="s">
        <v>797</v>
      </c>
      <c r="AV16" s="236" t="s">
        <v>797</v>
      </c>
      <c r="AW16" s="236" t="s">
        <v>1233</v>
      </c>
      <c r="AX16" s="236" t="s">
        <v>1286</v>
      </c>
      <c r="AY16" s="236" t="s">
        <v>3154</v>
      </c>
      <c r="AZ16" s="236" t="s">
        <v>1167</v>
      </c>
      <c r="BA16" s="236" t="s">
        <v>797</v>
      </c>
      <c r="BB16" s="236" t="s">
        <v>797</v>
      </c>
      <c r="BC16" s="236" t="s">
        <v>1119</v>
      </c>
      <c r="BD16" s="236" t="s">
        <v>1168</v>
      </c>
      <c r="BE16" s="244" t="s">
        <v>1290</v>
      </c>
      <c r="BF16" s="244" t="s">
        <v>1168</v>
      </c>
      <c r="BG16" s="236" t="s">
        <v>1124</v>
      </c>
      <c r="BH16" s="236" t="s">
        <v>1167</v>
      </c>
      <c r="BI16" s="244" t="s">
        <v>797</v>
      </c>
      <c r="BJ16" s="244" t="s">
        <v>797</v>
      </c>
      <c r="BK16" s="236" t="s">
        <v>797</v>
      </c>
      <c r="BL16" s="236" t="s">
        <v>797</v>
      </c>
      <c r="BM16" s="236" t="s">
        <v>797</v>
      </c>
      <c r="BN16" s="236" t="s">
        <v>797</v>
      </c>
      <c r="BO16" s="236" t="s">
        <v>1296</v>
      </c>
      <c r="BP16" s="236" t="s">
        <v>1168</v>
      </c>
      <c r="BQ16" s="236" t="s">
        <v>337</v>
      </c>
      <c r="BR16" s="236" t="s">
        <v>337</v>
      </c>
      <c r="BS16" s="244" t="s">
        <v>1297</v>
      </c>
      <c r="BT16" s="244" t="s">
        <v>1167</v>
      </c>
      <c r="BU16" s="244" t="s">
        <v>1296</v>
      </c>
      <c r="BV16" s="244" t="s">
        <v>1168</v>
      </c>
      <c r="BW16" s="239" t="s">
        <v>797</v>
      </c>
      <c r="BX16" s="236" t="s">
        <v>797</v>
      </c>
      <c r="BY16" s="236" t="s">
        <v>797</v>
      </c>
      <c r="BZ16" s="236" t="s">
        <v>797</v>
      </c>
      <c r="CA16" s="236" t="s">
        <v>797</v>
      </c>
      <c r="CB16" s="236" t="s">
        <v>797</v>
      </c>
      <c r="CC16" s="233" t="s">
        <v>1233</v>
      </c>
      <c r="CD16" s="221" t="s">
        <v>2838</v>
      </c>
      <c r="CE16" s="221" t="s">
        <v>2839</v>
      </c>
      <c r="CF16" s="233" t="s">
        <v>1167</v>
      </c>
    </row>
    <row r="17" spans="1:84" s="221" customFormat="1" ht="31" x14ac:dyDescent="0.35">
      <c r="A17" s="231" t="s">
        <v>2973</v>
      </c>
      <c r="B17" s="241" t="s">
        <v>3135</v>
      </c>
      <c r="C17" s="241" t="s">
        <v>3175</v>
      </c>
      <c r="D17" s="241" t="s">
        <v>1067</v>
      </c>
      <c r="E17" s="232" t="s">
        <v>3148</v>
      </c>
      <c r="F17" s="233" t="s">
        <v>1507</v>
      </c>
      <c r="G17" s="233" t="s">
        <v>3176</v>
      </c>
      <c r="H17" s="221" t="s">
        <v>15</v>
      </c>
      <c r="I17" s="22" t="s">
        <v>8</v>
      </c>
      <c r="J17" s="22" t="s">
        <v>155</v>
      </c>
      <c r="K17" s="22" t="s">
        <v>8</v>
      </c>
      <c r="L17" s="221" t="s">
        <v>229</v>
      </c>
      <c r="M17" s="22" t="s">
        <v>229</v>
      </c>
      <c r="N17" s="221" t="s">
        <v>3141</v>
      </c>
      <c r="O17" s="243" t="s">
        <v>1266</v>
      </c>
      <c r="P17" s="221" t="s">
        <v>1267</v>
      </c>
      <c r="Q17" s="233" t="s">
        <v>337</v>
      </c>
      <c r="R17" s="233" t="s">
        <v>337</v>
      </c>
      <c r="S17" s="233" t="s">
        <v>1275</v>
      </c>
      <c r="T17" s="233" t="s">
        <v>337</v>
      </c>
      <c r="U17" s="233" t="s">
        <v>827</v>
      </c>
      <c r="V17" s="221" t="s">
        <v>3151</v>
      </c>
      <c r="W17" s="221" t="s">
        <v>1738</v>
      </c>
      <c r="X17" s="233" t="s">
        <v>337</v>
      </c>
      <c r="Y17" s="233" t="s">
        <v>337</v>
      </c>
      <c r="Z17" s="235">
        <f>10.15*6.4%</f>
        <v>0.64960000000000007</v>
      </c>
      <c r="AA17" s="236" t="s">
        <v>797</v>
      </c>
      <c r="AB17" s="236" t="s">
        <v>797</v>
      </c>
      <c r="AC17" s="236" t="s">
        <v>797</v>
      </c>
      <c r="AD17" s="236" t="s">
        <v>797</v>
      </c>
      <c r="AE17" s="236" t="s">
        <v>797</v>
      </c>
      <c r="AF17" s="236" t="s">
        <v>797</v>
      </c>
      <c r="AG17" s="233">
        <v>11632</v>
      </c>
      <c r="AH17" s="233" t="s">
        <v>3142</v>
      </c>
      <c r="AI17" s="233" t="s">
        <v>797</v>
      </c>
      <c r="AJ17" s="233" t="s">
        <v>797</v>
      </c>
      <c r="AK17" s="235" t="s">
        <v>797</v>
      </c>
      <c r="AL17" s="237" t="s">
        <v>797</v>
      </c>
      <c r="AM17" s="233" t="s">
        <v>337</v>
      </c>
      <c r="AN17" s="233" t="s">
        <v>797</v>
      </c>
      <c r="AO17" s="238" t="s">
        <v>797</v>
      </c>
      <c r="AP17" s="239" t="s">
        <v>797</v>
      </c>
      <c r="AQ17" s="239" t="s">
        <v>797</v>
      </c>
      <c r="AR17" s="221" t="s">
        <v>3152</v>
      </c>
      <c r="AS17" s="233" t="s">
        <v>3174</v>
      </c>
      <c r="AT17" s="236" t="s">
        <v>797</v>
      </c>
      <c r="AU17" s="236" t="s">
        <v>797</v>
      </c>
      <c r="AV17" s="236" t="s">
        <v>797</v>
      </c>
      <c r="AW17" s="236" t="s">
        <v>1233</v>
      </c>
      <c r="AX17" s="236" t="s">
        <v>1286</v>
      </c>
      <c r="AY17" s="236" t="s">
        <v>3154</v>
      </c>
      <c r="AZ17" s="236" t="s">
        <v>1167</v>
      </c>
      <c r="BA17" s="236" t="s">
        <v>797</v>
      </c>
      <c r="BB17" s="236" t="s">
        <v>797</v>
      </c>
      <c r="BC17" s="236" t="s">
        <v>1119</v>
      </c>
      <c r="BD17" s="236" t="s">
        <v>1168</v>
      </c>
      <c r="BE17" s="244" t="s">
        <v>1290</v>
      </c>
      <c r="BF17" s="244" t="s">
        <v>1168</v>
      </c>
      <c r="BG17" s="236" t="s">
        <v>1124</v>
      </c>
      <c r="BH17" s="236" t="s">
        <v>1167</v>
      </c>
      <c r="BI17" s="244" t="s">
        <v>797</v>
      </c>
      <c r="BJ17" s="244" t="s">
        <v>797</v>
      </c>
      <c r="BK17" s="236" t="s">
        <v>797</v>
      </c>
      <c r="BL17" s="236" t="s">
        <v>797</v>
      </c>
      <c r="BM17" s="236" t="s">
        <v>797</v>
      </c>
      <c r="BN17" s="236" t="s">
        <v>797</v>
      </c>
      <c r="BO17" s="236" t="s">
        <v>1296</v>
      </c>
      <c r="BP17" s="236" t="s">
        <v>1168</v>
      </c>
      <c r="BQ17" s="236" t="s">
        <v>337</v>
      </c>
      <c r="BR17" s="236" t="s">
        <v>337</v>
      </c>
      <c r="BS17" s="244" t="s">
        <v>1297</v>
      </c>
      <c r="BT17" s="244" t="s">
        <v>1167</v>
      </c>
      <c r="BU17" s="244" t="s">
        <v>1296</v>
      </c>
      <c r="BV17" s="244" t="s">
        <v>1168</v>
      </c>
      <c r="BW17" s="239" t="s">
        <v>797</v>
      </c>
      <c r="BX17" s="236" t="s">
        <v>797</v>
      </c>
      <c r="BY17" s="236" t="s">
        <v>797</v>
      </c>
      <c r="BZ17" s="236" t="s">
        <v>797</v>
      </c>
      <c r="CA17" s="236" t="s">
        <v>797</v>
      </c>
      <c r="CB17" s="236" t="s">
        <v>797</v>
      </c>
      <c r="CC17" s="233" t="s">
        <v>1233</v>
      </c>
      <c r="CD17" s="221" t="s">
        <v>2838</v>
      </c>
      <c r="CE17" s="221" t="s">
        <v>2839</v>
      </c>
      <c r="CF17" s="233" t="s">
        <v>1167</v>
      </c>
    </row>
    <row r="18" spans="1:84" s="221" customFormat="1" ht="15.5" x14ac:dyDescent="0.35">
      <c r="A18" s="231" t="s">
        <v>2973</v>
      </c>
      <c r="B18" s="241" t="s">
        <v>3135</v>
      </c>
      <c r="C18" s="241" t="s">
        <v>1067</v>
      </c>
      <c r="D18" s="241" t="s">
        <v>3177</v>
      </c>
      <c r="E18" s="232" t="s">
        <v>3148</v>
      </c>
      <c r="F18" s="233" t="s">
        <v>1507</v>
      </c>
      <c r="G18" s="233" t="s">
        <v>3178</v>
      </c>
      <c r="H18" s="221" t="s">
        <v>76</v>
      </c>
      <c r="I18" s="22" t="s">
        <v>76</v>
      </c>
      <c r="J18" s="22" t="s">
        <v>1049</v>
      </c>
      <c r="K18" s="22" t="s">
        <v>1049</v>
      </c>
      <c r="L18" s="221" t="s">
        <v>181</v>
      </c>
      <c r="M18" s="22" t="s">
        <v>1049</v>
      </c>
      <c r="N18" s="221" t="s">
        <v>3141</v>
      </c>
      <c r="O18" s="243" t="s">
        <v>337</v>
      </c>
      <c r="P18" s="221" t="s">
        <v>1267</v>
      </c>
      <c r="Q18" s="233" t="s">
        <v>337</v>
      </c>
      <c r="R18" s="233" t="s">
        <v>337</v>
      </c>
      <c r="S18" s="233" t="s">
        <v>1275</v>
      </c>
      <c r="T18" s="233" t="s">
        <v>337</v>
      </c>
      <c r="U18" s="233" t="s">
        <v>827</v>
      </c>
      <c r="V18" s="221" t="s">
        <v>3151</v>
      </c>
      <c r="W18" s="221" t="s">
        <v>1738</v>
      </c>
      <c r="X18" s="233" t="s">
        <v>337</v>
      </c>
      <c r="Y18" s="233" t="s">
        <v>337</v>
      </c>
      <c r="Z18" s="235">
        <f>SUM(Z8:Z17)</f>
        <v>3.1779649999999999</v>
      </c>
      <c r="AA18" s="236" t="s">
        <v>797</v>
      </c>
      <c r="AB18" s="236" t="s">
        <v>797</v>
      </c>
      <c r="AC18" s="236" t="s">
        <v>797</v>
      </c>
      <c r="AD18" s="236" t="s">
        <v>797</v>
      </c>
      <c r="AE18" s="236" t="s">
        <v>797</v>
      </c>
      <c r="AF18" s="236" t="s">
        <v>797</v>
      </c>
      <c r="AG18" s="233">
        <v>11632</v>
      </c>
      <c r="AH18" s="233" t="s">
        <v>3142</v>
      </c>
      <c r="AI18" s="233" t="s">
        <v>797</v>
      </c>
      <c r="AJ18" s="233" t="s">
        <v>797</v>
      </c>
      <c r="AK18" s="235" t="s">
        <v>797</v>
      </c>
      <c r="AL18" s="237" t="s">
        <v>797</v>
      </c>
      <c r="AM18" s="233" t="s">
        <v>337</v>
      </c>
      <c r="AN18" s="233" t="s">
        <v>797</v>
      </c>
      <c r="AO18" s="238" t="s">
        <v>797</v>
      </c>
      <c r="AP18" s="239" t="s">
        <v>797</v>
      </c>
      <c r="AQ18" s="239" t="s">
        <v>797</v>
      </c>
      <c r="AR18" s="221" t="s">
        <v>3152</v>
      </c>
      <c r="AS18" s="233" t="s">
        <v>3179</v>
      </c>
      <c r="AT18" s="236" t="s">
        <v>797</v>
      </c>
      <c r="AU18" s="236" t="s">
        <v>797</v>
      </c>
      <c r="AV18" s="236" t="s">
        <v>797</v>
      </c>
      <c r="AW18" s="236" t="s">
        <v>1233</v>
      </c>
      <c r="AX18" s="236" t="s">
        <v>1286</v>
      </c>
      <c r="AY18" s="236" t="s">
        <v>3154</v>
      </c>
      <c r="AZ18" s="236" t="s">
        <v>1167</v>
      </c>
      <c r="BA18" s="236" t="s">
        <v>797</v>
      </c>
      <c r="BB18" s="236" t="s">
        <v>797</v>
      </c>
      <c r="BC18" s="236" t="s">
        <v>1119</v>
      </c>
      <c r="BD18" s="236" t="s">
        <v>1168</v>
      </c>
      <c r="BE18" s="244" t="s">
        <v>1290</v>
      </c>
      <c r="BF18" s="244" t="s">
        <v>1168</v>
      </c>
      <c r="BG18" s="236" t="s">
        <v>337</v>
      </c>
      <c r="BH18" s="236" t="s">
        <v>337</v>
      </c>
      <c r="BI18" s="244" t="s">
        <v>797</v>
      </c>
      <c r="BJ18" s="244" t="s">
        <v>797</v>
      </c>
      <c r="BK18" s="236" t="s">
        <v>797</v>
      </c>
      <c r="BL18" s="236" t="s">
        <v>797</v>
      </c>
      <c r="BM18" s="236" t="s">
        <v>797</v>
      </c>
      <c r="BN18" s="236" t="s">
        <v>797</v>
      </c>
      <c r="BO18" s="236" t="s">
        <v>1296</v>
      </c>
      <c r="BP18" s="236" t="s">
        <v>1168</v>
      </c>
      <c r="BQ18" s="236" t="s">
        <v>337</v>
      </c>
      <c r="BR18" s="236" t="s">
        <v>337</v>
      </c>
      <c r="BS18" s="244" t="s">
        <v>1297</v>
      </c>
      <c r="BT18" s="244" t="s">
        <v>1167</v>
      </c>
      <c r="BU18" s="244" t="s">
        <v>1296</v>
      </c>
      <c r="BV18" s="244" t="s">
        <v>1168</v>
      </c>
      <c r="BW18" s="239" t="s">
        <v>797</v>
      </c>
      <c r="BX18" s="236" t="s">
        <v>797</v>
      </c>
      <c r="BY18" s="236" t="s">
        <v>797</v>
      </c>
      <c r="BZ18" s="236" t="s">
        <v>797</v>
      </c>
      <c r="CA18" s="236" t="s">
        <v>797</v>
      </c>
      <c r="CB18" s="236" t="s">
        <v>797</v>
      </c>
      <c r="CC18" s="233" t="s">
        <v>1233</v>
      </c>
      <c r="CD18" s="221" t="s">
        <v>2838</v>
      </c>
      <c r="CE18" s="221" t="s">
        <v>2839</v>
      </c>
      <c r="CF18" s="233" t="s">
        <v>1167</v>
      </c>
    </row>
    <row r="19" spans="1:84" s="221" customFormat="1" ht="31" x14ac:dyDescent="0.35">
      <c r="A19" s="231" t="s">
        <v>2973</v>
      </c>
      <c r="B19" s="241" t="s">
        <v>3135</v>
      </c>
      <c r="C19" s="241" t="s">
        <v>3180</v>
      </c>
      <c r="D19" s="241" t="s">
        <v>3181</v>
      </c>
      <c r="E19" s="232" t="s">
        <v>3148</v>
      </c>
      <c r="F19" s="233" t="s">
        <v>1507</v>
      </c>
      <c r="G19" s="233" t="s">
        <v>3182</v>
      </c>
      <c r="H19" s="221" t="s">
        <v>52</v>
      </c>
      <c r="I19" s="233" t="s">
        <v>22</v>
      </c>
      <c r="J19" s="221" t="s">
        <v>174</v>
      </c>
      <c r="K19" s="221" t="s">
        <v>3183</v>
      </c>
      <c r="L19" s="221" t="s">
        <v>398</v>
      </c>
      <c r="M19" s="242" t="s">
        <v>386</v>
      </c>
      <c r="N19" s="221" t="s">
        <v>3141</v>
      </c>
      <c r="O19" s="243" t="s">
        <v>1049</v>
      </c>
      <c r="P19" s="221" t="s">
        <v>1272</v>
      </c>
      <c r="Q19" s="233" t="s">
        <v>337</v>
      </c>
      <c r="R19" s="233" t="s">
        <v>337</v>
      </c>
      <c r="S19" s="233" t="s">
        <v>1275</v>
      </c>
      <c r="T19" s="233" t="s">
        <v>337</v>
      </c>
      <c r="U19" s="233" t="s">
        <v>827</v>
      </c>
      <c r="V19" s="221" t="s">
        <v>3151</v>
      </c>
      <c r="W19" s="221" t="s">
        <v>1738</v>
      </c>
      <c r="X19" s="233" t="s">
        <v>337</v>
      </c>
      <c r="Y19" s="233" t="s">
        <v>337</v>
      </c>
      <c r="Z19" s="235">
        <f>10.15*6.8%</f>
        <v>0.69020000000000004</v>
      </c>
      <c r="AA19" s="236" t="s">
        <v>797</v>
      </c>
      <c r="AB19" s="236" t="s">
        <v>797</v>
      </c>
      <c r="AC19" s="236" t="s">
        <v>797</v>
      </c>
      <c r="AD19" s="236" t="s">
        <v>797</v>
      </c>
      <c r="AE19" s="236" t="s">
        <v>797</v>
      </c>
      <c r="AF19" s="236" t="s">
        <v>797</v>
      </c>
      <c r="AG19" s="233">
        <v>11632</v>
      </c>
      <c r="AH19" s="233" t="s">
        <v>3142</v>
      </c>
      <c r="AI19" s="233" t="s">
        <v>797</v>
      </c>
      <c r="AJ19" s="233" t="s">
        <v>797</v>
      </c>
      <c r="AK19" s="235" t="s">
        <v>797</v>
      </c>
      <c r="AL19" s="237" t="s">
        <v>797</v>
      </c>
      <c r="AM19" s="233" t="s">
        <v>337</v>
      </c>
      <c r="AN19" s="233" t="s">
        <v>797</v>
      </c>
      <c r="AO19" s="238" t="s">
        <v>797</v>
      </c>
      <c r="AP19" s="239" t="s">
        <v>797</v>
      </c>
      <c r="AQ19" s="239" t="s">
        <v>797</v>
      </c>
      <c r="AR19" s="221" t="s">
        <v>3152</v>
      </c>
      <c r="AS19" s="245">
        <v>6.8000000000000005E-2</v>
      </c>
      <c r="AT19" s="236" t="s">
        <v>797</v>
      </c>
      <c r="AU19" s="236" t="s">
        <v>797</v>
      </c>
      <c r="AV19" s="236" t="s">
        <v>797</v>
      </c>
      <c r="AW19" s="236" t="s">
        <v>1233</v>
      </c>
      <c r="AX19" s="236" t="s">
        <v>1286</v>
      </c>
      <c r="AY19" s="236" t="s">
        <v>3154</v>
      </c>
      <c r="AZ19" s="236" t="s">
        <v>1167</v>
      </c>
      <c r="BA19" s="236" t="s">
        <v>797</v>
      </c>
      <c r="BB19" s="236" t="s">
        <v>797</v>
      </c>
      <c r="BC19" s="236" t="s">
        <v>1119</v>
      </c>
      <c r="BD19" s="236" t="s">
        <v>1168</v>
      </c>
      <c r="BE19" s="244" t="s">
        <v>1290</v>
      </c>
      <c r="BF19" s="244" t="s">
        <v>1168</v>
      </c>
      <c r="BG19" s="236" t="s">
        <v>1124</v>
      </c>
      <c r="BH19" s="236" t="s">
        <v>1167</v>
      </c>
      <c r="BI19" s="244" t="s">
        <v>797</v>
      </c>
      <c r="BJ19" s="244" t="s">
        <v>797</v>
      </c>
      <c r="BK19" s="236" t="s">
        <v>797</v>
      </c>
      <c r="BL19" s="236" t="s">
        <v>797</v>
      </c>
      <c r="BM19" s="236" t="s">
        <v>797</v>
      </c>
      <c r="BN19" s="236" t="s">
        <v>797</v>
      </c>
      <c r="BO19" s="236" t="s">
        <v>1296</v>
      </c>
      <c r="BP19" s="236" t="s">
        <v>1168</v>
      </c>
      <c r="BQ19" s="236" t="s">
        <v>337</v>
      </c>
      <c r="BR19" s="236" t="s">
        <v>337</v>
      </c>
      <c r="BS19" s="244" t="s">
        <v>1297</v>
      </c>
      <c r="BT19" s="244" t="s">
        <v>1167</v>
      </c>
      <c r="BU19" s="244" t="s">
        <v>1296</v>
      </c>
      <c r="BV19" s="244" t="s">
        <v>1168</v>
      </c>
      <c r="BW19" s="239" t="s">
        <v>797</v>
      </c>
      <c r="BX19" s="236" t="s">
        <v>797</v>
      </c>
      <c r="BY19" s="236" t="s">
        <v>797</v>
      </c>
      <c r="BZ19" s="236" t="s">
        <v>797</v>
      </c>
      <c r="CA19" s="236" t="s">
        <v>797</v>
      </c>
      <c r="CB19" s="236" t="s">
        <v>797</v>
      </c>
      <c r="CC19" s="233" t="s">
        <v>1233</v>
      </c>
      <c r="CD19" s="221" t="s">
        <v>2838</v>
      </c>
      <c r="CE19" s="221" t="s">
        <v>2839</v>
      </c>
      <c r="CF19" s="233" t="s">
        <v>1167</v>
      </c>
    </row>
    <row r="20" spans="1:84" s="221" customFormat="1" ht="31" x14ac:dyDescent="0.35">
      <c r="A20" s="231" t="s">
        <v>2973</v>
      </c>
      <c r="B20" s="241" t="s">
        <v>3135</v>
      </c>
      <c r="C20" s="241" t="s">
        <v>3184</v>
      </c>
      <c r="D20" s="241" t="s">
        <v>3181</v>
      </c>
      <c r="E20" s="232" t="s">
        <v>3148</v>
      </c>
      <c r="F20" s="233" t="s">
        <v>1507</v>
      </c>
      <c r="G20" s="233" t="s">
        <v>3185</v>
      </c>
      <c r="H20" s="221" t="s">
        <v>67</v>
      </c>
      <c r="I20" s="233" t="s">
        <v>6</v>
      </c>
      <c r="J20" s="221" t="s">
        <v>119</v>
      </c>
      <c r="K20" s="221" t="s">
        <v>6</v>
      </c>
      <c r="L20" s="221" t="s">
        <v>427</v>
      </c>
      <c r="M20" s="242" t="s">
        <v>403</v>
      </c>
      <c r="N20" s="221" t="s">
        <v>3150</v>
      </c>
      <c r="O20" s="243" t="s">
        <v>337</v>
      </c>
      <c r="P20" s="221" t="s">
        <v>1270</v>
      </c>
      <c r="Q20" s="233" t="s">
        <v>337</v>
      </c>
      <c r="R20" s="233" t="s">
        <v>337</v>
      </c>
      <c r="S20" s="233" t="s">
        <v>1275</v>
      </c>
      <c r="T20" s="233" t="s">
        <v>337</v>
      </c>
      <c r="U20" s="233" t="s">
        <v>827</v>
      </c>
      <c r="V20" s="221" t="s">
        <v>3151</v>
      </c>
      <c r="W20" s="221" t="s">
        <v>1738</v>
      </c>
      <c r="X20" s="233" t="s">
        <v>337</v>
      </c>
      <c r="Y20" s="233" t="s">
        <v>337</v>
      </c>
      <c r="Z20" s="235">
        <f>10.15*5.1%</f>
        <v>0.51764999999999994</v>
      </c>
      <c r="AA20" s="236" t="s">
        <v>797</v>
      </c>
      <c r="AB20" s="236" t="s">
        <v>797</v>
      </c>
      <c r="AC20" s="236" t="s">
        <v>797</v>
      </c>
      <c r="AD20" s="236" t="s">
        <v>797</v>
      </c>
      <c r="AE20" s="236" t="s">
        <v>797</v>
      </c>
      <c r="AF20" s="236" t="s">
        <v>797</v>
      </c>
      <c r="AG20" s="233">
        <v>11632</v>
      </c>
      <c r="AH20" s="233" t="s">
        <v>3142</v>
      </c>
      <c r="AI20" s="233" t="s">
        <v>797</v>
      </c>
      <c r="AJ20" s="233" t="s">
        <v>797</v>
      </c>
      <c r="AK20" s="235" t="s">
        <v>797</v>
      </c>
      <c r="AL20" s="237" t="s">
        <v>797</v>
      </c>
      <c r="AM20" s="233" t="s">
        <v>337</v>
      </c>
      <c r="AN20" s="233" t="s">
        <v>797</v>
      </c>
      <c r="AO20" s="238" t="s">
        <v>797</v>
      </c>
      <c r="AP20" s="239" t="s">
        <v>797</v>
      </c>
      <c r="AQ20" s="239" t="s">
        <v>797</v>
      </c>
      <c r="AR20" s="221" t="s">
        <v>3152</v>
      </c>
      <c r="AS20" s="245" t="s">
        <v>3186</v>
      </c>
      <c r="AT20" s="236" t="s">
        <v>797</v>
      </c>
      <c r="AU20" s="236" t="s">
        <v>797</v>
      </c>
      <c r="AV20" s="236" t="s">
        <v>797</v>
      </c>
      <c r="AW20" s="236" t="s">
        <v>1233</v>
      </c>
      <c r="AX20" s="236" t="s">
        <v>1286</v>
      </c>
      <c r="AY20" s="236" t="s">
        <v>3154</v>
      </c>
      <c r="AZ20" s="236" t="s">
        <v>1167</v>
      </c>
      <c r="BA20" s="236" t="s">
        <v>797</v>
      </c>
      <c r="BB20" s="236" t="s">
        <v>797</v>
      </c>
      <c r="BC20" s="236" t="s">
        <v>1119</v>
      </c>
      <c r="BD20" s="236" t="s">
        <v>1168</v>
      </c>
      <c r="BE20" s="244" t="s">
        <v>1290</v>
      </c>
      <c r="BF20" s="244" t="s">
        <v>1168</v>
      </c>
      <c r="BG20" s="236" t="s">
        <v>1124</v>
      </c>
      <c r="BH20" s="236" t="s">
        <v>1167</v>
      </c>
      <c r="BI20" s="244" t="s">
        <v>797</v>
      </c>
      <c r="BJ20" s="244" t="s">
        <v>797</v>
      </c>
      <c r="BK20" s="236" t="s">
        <v>797</v>
      </c>
      <c r="BL20" s="236" t="s">
        <v>797</v>
      </c>
      <c r="BM20" s="236" t="s">
        <v>797</v>
      </c>
      <c r="BN20" s="236" t="s">
        <v>797</v>
      </c>
      <c r="BO20" s="236" t="s">
        <v>1296</v>
      </c>
      <c r="BP20" s="236" t="s">
        <v>1168</v>
      </c>
      <c r="BQ20" s="236" t="s">
        <v>337</v>
      </c>
      <c r="BR20" s="236" t="s">
        <v>337</v>
      </c>
      <c r="BS20" s="244" t="s">
        <v>1297</v>
      </c>
      <c r="BT20" s="244" t="s">
        <v>1167</v>
      </c>
      <c r="BU20" s="244" t="s">
        <v>1296</v>
      </c>
      <c r="BV20" s="244" t="s">
        <v>1168</v>
      </c>
      <c r="BW20" s="239" t="s">
        <v>797</v>
      </c>
      <c r="BX20" s="236" t="s">
        <v>797</v>
      </c>
      <c r="BY20" s="236" t="s">
        <v>797</v>
      </c>
      <c r="BZ20" s="236" t="s">
        <v>797</v>
      </c>
      <c r="CA20" s="236" t="s">
        <v>797</v>
      </c>
      <c r="CB20" s="236" t="s">
        <v>797</v>
      </c>
      <c r="CC20" s="233" t="s">
        <v>1233</v>
      </c>
      <c r="CD20" s="221" t="s">
        <v>2838</v>
      </c>
      <c r="CE20" s="221" t="s">
        <v>2839</v>
      </c>
      <c r="CF20" s="233" t="s">
        <v>1167</v>
      </c>
    </row>
    <row r="21" spans="1:84" s="221" customFormat="1" ht="31" x14ac:dyDescent="0.35">
      <c r="A21" s="231" t="s">
        <v>2973</v>
      </c>
      <c r="B21" s="241" t="s">
        <v>3135</v>
      </c>
      <c r="C21" s="241" t="s">
        <v>3187</v>
      </c>
      <c r="D21" s="241" t="s">
        <v>3181</v>
      </c>
      <c r="E21" s="232" t="s">
        <v>3148</v>
      </c>
      <c r="F21" s="233" t="s">
        <v>1507</v>
      </c>
      <c r="G21" s="233" t="s">
        <v>3188</v>
      </c>
      <c r="H21" s="221" t="s">
        <v>67</v>
      </c>
      <c r="I21" s="233" t="s">
        <v>6</v>
      </c>
      <c r="J21" s="221" t="s">
        <v>119</v>
      </c>
      <c r="K21" s="221" t="s">
        <v>6</v>
      </c>
      <c r="L21" s="221" t="s">
        <v>80</v>
      </c>
      <c r="M21" s="242" t="s">
        <v>403</v>
      </c>
      <c r="N21" s="221" t="s">
        <v>3150</v>
      </c>
      <c r="O21" s="243" t="s">
        <v>337</v>
      </c>
      <c r="P21" s="221" t="s">
        <v>1270</v>
      </c>
      <c r="Q21" s="233" t="s">
        <v>337</v>
      </c>
      <c r="R21" s="233" t="s">
        <v>337</v>
      </c>
      <c r="S21" s="233" t="s">
        <v>1275</v>
      </c>
      <c r="T21" s="233" t="s">
        <v>337</v>
      </c>
      <c r="U21" s="233" t="s">
        <v>827</v>
      </c>
      <c r="V21" s="221" t="s">
        <v>3151</v>
      </c>
      <c r="W21" s="221" t="s">
        <v>1738</v>
      </c>
      <c r="X21" s="233" t="s">
        <v>337</v>
      </c>
      <c r="Y21" s="233" t="s">
        <v>337</v>
      </c>
      <c r="Z21" s="235">
        <f>10.15*2.5%</f>
        <v>0.25375000000000003</v>
      </c>
      <c r="AA21" s="236" t="s">
        <v>797</v>
      </c>
      <c r="AB21" s="236" t="s">
        <v>797</v>
      </c>
      <c r="AC21" s="236" t="s">
        <v>797</v>
      </c>
      <c r="AD21" s="236" t="s">
        <v>797</v>
      </c>
      <c r="AE21" s="236" t="s">
        <v>797</v>
      </c>
      <c r="AF21" s="236" t="s">
        <v>797</v>
      </c>
      <c r="AG21" s="233">
        <v>11632</v>
      </c>
      <c r="AH21" s="233" t="s">
        <v>3142</v>
      </c>
      <c r="AI21" s="233" t="s">
        <v>797</v>
      </c>
      <c r="AJ21" s="233" t="s">
        <v>797</v>
      </c>
      <c r="AK21" s="235" t="s">
        <v>797</v>
      </c>
      <c r="AL21" s="237" t="s">
        <v>797</v>
      </c>
      <c r="AM21" s="233" t="s">
        <v>337</v>
      </c>
      <c r="AN21" s="233" t="s">
        <v>797</v>
      </c>
      <c r="AO21" s="238" t="s">
        <v>797</v>
      </c>
      <c r="AP21" s="239" t="s">
        <v>797</v>
      </c>
      <c r="AQ21" s="239" t="s">
        <v>797</v>
      </c>
      <c r="AR21" s="221" t="s">
        <v>3152</v>
      </c>
      <c r="AS21" s="245" t="s">
        <v>3189</v>
      </c>
      <c r="AT21" s="236" t="s">
        <v>797</v>
      </c>
      <c r="AU21" s="236" t="s">
        <v>797</v>
      </c>
      <c r="AV21" s="236" t="s">
        <v>797</v>
      </c>
      <c r="AW21" s="236" t="s">
        <v>1233</v>
      </c>
      <c r="AX21" s="236" t="s">
        <v>1286</v>
      </c>
      <c r="AY21" s="236" t="s">
        <v>3154</v>
      </c>
      <c r="AZ21" s="236" t="s">
        <v>1167</v>
      </c>
      <c r="BA21" s="236" t="s">
        <v>797</v>
      </c>
      <c r="BB21" s="236" t="s">
        <v>797</v>
      </c>
      <c r="BC21" s="236" t="s">
        <v>1119</v>
      </c>
      <c r="BD21" s="236" t="s">
        <v>1168</v>
      </c>
      <c r="BE21" s="244" t="s">
        <v>1290</v>
      </c>
      <c r="BF21" s="244" t="s">
        <v>1168</v>
      </c>
      <c r="BG21" s="236" t="s">
        <v>1124</v>
      </c>
      <c r="BH21" s="236" t="s">
        <v>1167</v>
      </c>
      <c r="BI21" s="244" t="s">
        <v>797</v>
      </c>
      <c r="BJ21" s="244" t="s">
        <v>797</v>
      </c>
      <c r="BK21" s="236" t="s">
        <v>797</v>
      </c>
      <c r="BL21" s="236" t="s">
        <v>797</v>
      </c>
      <c r="BM21" s="236" t="s">
        <v>797</v>
      </c>
      <c r="BN21" s="236" t="s">
        <v>797</v>
      </c>
      <c r="BO21" s="236" t="s">
        <v>1296</v>
      </c>
      <c r="BP21" s="236" t="s">
        <v>1168</v>
      </c>
      <c r="BQ21" s="236" t="s">
        <v>337</v>
      </c>
      <c r="BR21" s="236" t="s">
        <v>337</v>
      </c>
      <c r="BS21" s="244" t="s">
        <v>1297</v>
      </c>
      <c r="BT21" s="244" t="s">
        <v>1167</v>
      </c>
      <c r="BU21" s="244" t="s">
        <v>1296</v>
      </c>
      <c r="BV21" s="244" t="s">
        <v>1168</v>
      </c>
      <c r="BW21" s="239" t="s">
        <v>797</v>
      </c>
      <c r="BX21" s="236" t="s">
        <v>797</v>
      </c>
      <c r="BY21" s="236" t="s">
        <v>797</v>
      </c>
      <c r="BZ21" s="236" t="s">
        <v>797</v>
      </c>
      <c r="CA21" s="236" t="s">
        <v>797</v>
      </c>
      <c r="CB21" s="236" t="s">
        <v>797</v>
      </c>
      <c r="CC21" s="233" t="s">
        <v>1233</v>
      </c>
      <c r="CD21" s="221" t="s">
        <v>2838</v>
      </c>
      <c r="CE21" s="221" t="s">
        <v>2839</v>
      </c>
      <c r="CF21" s="233" t="s">
        <v>1167</v>
      </c>
    </row>
    <row r="22" spans="1:84" s="221" customFormat="1" ht="31" x14ac:dyDescent="0.35">
      <c r="A22" s="231" t="s">
        <v>2973</v>
      </c>
      <c r="B22" s="241" t="s">
        <v>3135</v>
      </c>
      <c r="C22" s="241" t="s">
        <v>3190</v>
      </c>
      <c r="D22" s="241" t="s">
        <v>3181</v>
      </c>
      <c r="E22" s="232" t="s">
        <v>3148</v>
      </c>
      <c r="F22" s="233" t="s">
        <v>1507</v>
      </c>
      <c r="G22" s="233" t="s">
        <v>3191</v>
      </c>
      <c r="H22" s="221" t="s">
        <v>81</v>
      </c>
      <c r="I22" s="22" t="s">
        <v>22</v>
      </c>
      <c r="J22" s="22" t="s">
        <v>174</v>
      </c>
      <c r="K22" s="22" t="s">
        <v>3183</v>
      </c>
      <c r="L22" s="221" t="s">
        <v>81</v>
      </c>
      <c r="M22" s="242" t="s">
        <v>403</v>
      </c>
      <c r="N22" s="221" t="s">
        <v>3141</v>
      </c>
      <c r="O22" s="243" t="s">
        <v>337</v>
      </c>
      <c r="P22" s="221" t="s">
        <v>1267</v>
      </c>
      <c r="Q22" s="233" t="s">
        <v>337</v>
      </c>
      <c r="R22" s="233" t="s">
        <v>337</v>
      </c>
      <c r="S22" s="233" t="s">
        <v>1275</v>
      </c>
      <c r="T22" s="233" t="s">
        <v>337</v>
      </c>
      <c r="U22" s="233" t="s">
        <v>827</v>
      </c>
      <c r="V22" s="233" t="s">
        <v>3151</v>
      </c>
      <c r="W22" s="233" t="s">
        <v>1738</v>
      </c>
      <c r="X22" s="233" t="s">
        <v>337</v>
      </c>
      <c r="Y22" s="233" t="s">
        <v>337</v>
      </c>
      <c r="Z22" s="235">
        <f>10.15*8.6%</f>
        <v>0.87290000000000001</v>
      </c>
      <c r="AA22" s="236" t="s">
        <v>797</v>
      </c>
      <c r="AB22" s="236" t="s">
        <v>797</v>
      </c>
      <c r="AC22" s="236" t="s">
        <v>797</v>
      </c>
      <c r="AD22" s="236" t="s">
        <v>797</v>
      </c>
      <c r="AE22" s="236" t="s">
        <v>797</v>
      </c>
      <c r="AF22" s="236" t="s">
        <v>797</v>
      </c>
      <c r="AG22" s="233">
        <v>11632</v>
      </c>
      <c r="AH22" s="233" t="s">
        <v>3142</v>
      </c>
      <c r="AI22" s="233" t="s">
        <v>797</v>
      </c>
      <c r="AJ22" s="233" t="s">
        <v>797</v>
      </c>
      <c r="AK22" s="235" t="s">
        <v>797</v>
      </c>
      <c r="AL22" s="237" t="s">
        <v>797</v>
      </c>
      <c r="AM22" s="233" t="s">
        <v>337</v>
      </c>
      <c r="AN22" s="233" t="s">
        <v>797</v>
      </c>
      <c r="AO22" s="238" t="s">
        <v>797</v>
      </c>
      <c r="AP22" s="239" t="s">
        <v>797</v>
      </c>
      <c r="AQ22" s="239" t="s">
        <v>797</v>
      </c>
      <c r="AR22" s="233" t="s">
        <v>3152</v>
      </c>
      <c r="AS22" s="233" t="s">
        <v>3192</v>
      </c>
      <c r="AT22" s="236" t="s">
        <v>797</v>
      </c>
      <c r="AU22" s="236" t="s">
        <v>797</v>
      </c>
      <c r="AV22" s="236" t="s">
        <v>797</v>
      </c>
      <c r="AW22" s="236" t="s">
        <v>1233</v>
      </c>
      <c r="AX22" s="236" t="s">
        <v>1286</v>
      </c>
      <c r="AY22" s="236" t="s">
        <v>3154</v>
      </c>
      <c r="AZ22" s="236" t="s">
        <v>1167</v>
      </c>
      <c r="BA22" s="236" t="s">
        <v>797</v>
      </c>
      <c r="BB22" s="236" t="s">
        <v>797</v>
      </c>
      <c r="BC22" s="236" t="s">
        <v>1119</v>
      </c>
      <c r="BD22" s="236" t="s">
        <v>1168</v>
      </c>
      <c r="BE22" s="236" t="s">
        <v>1290</v>
      </c>
      <c r="BF22" s="236" t="s">
        <v>1168</v>
      </c>
      <c r="BG22" s="236" t="s">
        <v>1124</v>
      </c>
      <c r="BH22" s="236" t="s">
        <v>1167</v>
      </c>
      <c r="BI22" s="236" t="s">
        <v>797</v>
      </c>
      <c r="BJ22" s="236" t="s">
        <v>797</v>
      </c>
      <c r="BK22" s="236" t="s">
        <v>797</v>
      </c>
      <c r="BL22" s="236" t="s">
        <v>797</v>
      </c>
      <c r="BM22" s="236" t="s">
        <v>797</v>
      </c>
      <c r="BN22" s="236" t="s">
        <v>797</v>
      </c>
      <c r="BO22" s="236" t="s">
        <v>1296</v>
      </c>
      <c r="BP22" s="236" t="s">
        <v>1168</v>
      </c>
      <c r="BQ22" s="236" t="s">
        <v>337</v>
      </c>
      <c r="BR22" s="236" t="s">
        <v>337</v>
      </c>
      <c r="BS22" s="236" t="s">
        <v>1297</v>
      </c>
      <c r="BT22" s="236" t="s">
        <v>1167</v>
      </c>
      <c r="BU22" s="236" t="s">
        <v>1296</v>
      </c>
      <c r="BV22" s="236" t="s">
        <v>1168</v>
      </c>
      <c r="BW22" s="239" t="s">
        <v>797</v>
      </c>
      <c r="BX22" s="236" t="s">
        <v>797</v>
      </c>
      <c r="BY22" s="236" t="s">
        <v>797</v>
      </c>
      <c r="BZ22" s="236" t="s">
        <v>797</v>
      </c>
      <c r="CA22" s="236" t="s">
        <v>797</v>
      </c>
      <c r="CB22" s="236" t="s">
        <v>797</v>
      </c>
      <c r="CC22" s="233" t="s">
        <v>1233</v>
      </c>
      <c r="CD22" s="221" t="s">
        <v>2838</v>
      </c>
      <c r="CE22" s="221" t="s">
        <v>2839</v>
      </c>
      <c r="CF22" s="233" t="s">
        <v>1167</v>
      </c>
    </row>
    <row r="23" spans="1:84" s="221" customFormat="1" ht="46.5" x14ac:dyDescent="0.35">
      <c r="A23" s="231" t="s">
        <v>2973</v>
      </c>
      <c r="B23" s="241" t="s">
        <v>3135</v>
      </c>
      <c r="C23" s="241" t="s">
        <v>3193</v>
      </c>
      <c r="D23" s="241" t="s">
        <v>3181</v>
      </c>
      <c r="E23" s="232" t="s">
        <v>3148</v>
      </c>
      <c r="F23" s="233" t="s">
        <v>1507</v>
      </c>
      <c r="G23" s="233" t="s">
        <v>3194</v>
      </c>
      <c r="H23" s="221" t="s">
        <v>23</v>
      </c>
      <c r="I23" s="22" t="s">
        <v>18</v>
      </c>
      <c r="J23" s="22" t="s">
        <v>166</v>
      </c>
      <c r="K23" s="22" t="s">
        <v>3183</v>
      </c>
      <c r="L23" s="221" t="s">
        <v>388</v>
      </c>
      <c r="M23" s="242" t="s">
        <v>386</v>
      </c>
      <c r="N23" s="221" t="s">
        <v>3141</v>
      </c>
      <c r="O23" s="243" t="s">
        <v>337</v>
      </c>
      <c r="P23" s="221" t="s">
        <v>1269</v>
      </c>
      <c r="Q23" s="233" t="s">
        <v>337</v>
      </c>
      <c r="R23" s="233" t="s">
        <v>337</v>
      </c>
      <c r="S23" s="233" t="s">
        <v>1275</v>
      </c>
      <c r="T23" s="233" t="s">
        <v>337</v>
      </c>
      <c r="U23" s="233" t="s">
        <v>827</v>
      </c>
      <c r="V23" s="233" t="s">
        <v>3151</v>
      </c>
      <c r="W23" s="233" t="s">
        <v>1738</v>
      </c>
      <c r="X23" s="233" t="s">
        <v>337</v>
      </c>
      <c r="Y23" s="233" t="s">
        <v>337</v>
      </c>
      <c r="Z23" s="235">
        <f>10.15*20.8%</f>
        <v>2.1112000000000002</v>
      </c>
      <c r="AA23" s="236" t="s">
        <v>797</v>
      </c>
      <c r="AB23" s="236" t="s">
        <v>797</v>
      </c>
      <c r="AC23" s="236" t="s">
        <v>797</v>
      </c>
      <c r="AD23" s="236" t="s">
        <v>797</v>
      </c>
      <c r="AE23" s="236" t="s">
        <v>797</v>
      </c>
      <c r="AF23" s="236" t="s">
        <v>797</v>
      </c>
      <c r="AG23" s="233">
        <v>11632</v>
      </c>
      <c r="AH23" s="233" t="s">
        <v>3142</v>
      </c>
      <c r="AI23" s="233" t="s">
        <v>797</v>
      </c>
      <c r="AJ23" s="233" t="s">
        <v>797</v>
      </c>
      <c r="AK23" s="235" t="s">
        <v>797</v>
      </c>
      <c r="AL23" s="237" t="s">
        <v>797</v>
      </c>
      <c r="AM23" s="233" t="s">
        <v>337</v>
      </c>
      <c r="AN23" s="233" t="s">
        <v>797</v>
      </c>
      <c r="AO23" s="238" t="s">
        <v>797</v>
      </c>
      <c r="AP23" s="239" t="s">
        <v>797</v>
      </c>
      <c r="AQ23" s="239" t="s">
        <v>797</v>
      </c>
      <c r="AR23" s="233" t="s">
        <v>3152</v>
      </c>
      <c r="AS23" s="233" t="s">
        <v>3195</v>
      </c>
      <c r="AT23" s="236" t="s">
        <v>797</v>
      </c>
      <c r="AU23" s="236" t="s">
        <v>797</v>
      </c>
      <c r="AV23" s="236" t="s">
        <v>797</v>
      </c>
      <c r="AW23" s="236" t="s">
        <v>1233</v>
      </c>
      <c r="AX23" s="236" t="s">
        <v>1286</v>
      </c>
      <c r="AY23" s="236" t="s">
        <v>3154</v>
      </c>
      <c r="AZ23" s="236" t="s">
        <v>1167</v>
      </c>
      <c r="BA23" s="236" t="s">
        <v>797</v>
      </c>
      <c r="BB23" s="236" t="s">
        <v>797</v>
      </c>
      <c r="BC23" s="236" t="s">
        <v>1119</v>
      </c>
      <c r="BD23" s="236" t="s">
        <v>1168</v>
      </c>
      <c r="BE23" s="236" t="s">
        <v>1290</v>
      </c>
      <c r="BF23" s="236" t="s">
        <v>1168</v>
      </c>
      <c r="BG23" s="236" t="s">
        <v>1124</v>
      </c>
      <c r="BH23" s="236" t="s">
        <v>1167</v>
      </c>
      <c r="BI23" s="236" t="s">
        <v>797</v>
      </c>
      <c r="BJ23" s="236" t="s">
        <v>797</v>
      </c>
      <c r="BK23" s="236" t="s">
        <v>797</v>
      </c>
      <c r="BL23" s="236" t="s">
        <v>797</v>
      </c>
      <c r="BM23" s="236" t="s">
        <v>797</v>
      </c>
      <c r="BN23" s="236" t="s">
        <v>797</v>
      </c>
      <c r="BO23" s="236" t="s">
        <v>1296</v>
      </c>
      <c r="BP23" s="236" t="s">
        <v>1168</v>
      </c>
      <c r="BQ23" s="236" t="s">
        <v>337</v>
      </c>
      <c r="BR23" s="236" t="s">
        <v>337</v>
      </c>
      <c r="BS23" s="236" t="s">
        <v>1297</v>
      </c>
      <c r="BT23" s="236" t="s">
        <v>1167</v>
      </c>
      <c r="BU23" s="236" t="s">
        <v>1296</v>
      </c>
      <c r="BV23" s="236" t="s">
        <v>1168</v>
      </c>
      <c r="BW23" s="239" t="s">
        <v>797</v>
      </c>
      <c r="BX23" s="236" t="s">
        <v>797</v>
      </c>
      <c r="BY23" s="236" t="s">
        <v>797</v>
      </c>
      <c r="BZ23" s="236" t="s">
        <v>797</v>
      </c>
      <c r="CA23" s="236" t="s">
        <v>797</v>
      </c>
      <c r="CB23" s="236" t="s">
        <v>797</v>
      </c>
      <c r="CC23" s="233" t="s">
        <v>1233</v>
      </c>
      <c r="CD23" s="221" t="s">
        <v>2838</v>
      </c>
      <c r="CE23" s="221" t="s">
        <v>2839</v>
      </c>
      <c r="CF23" s="233" t="s">
        <v>1167</v>
      </c>
    </row>
    <row r="24" spans="1:84" s="221" customFormat="1" ht="62" x14ac:dyDescent="0.35">
      <c r="A24" s="231" t="s">
        <v>2973</v>
      </c>
      <c r="B24" s="241" t="s">
        <v>3135</v>
      </c>
      <c r="C24" s="241" t="s">
        <v>3196</v>
      </c>
      <c r="D24" s="241" t="s">
        <v>3181</v>
      </c>
      <c r="E24" s="232" t="s">
        <v>3148</v>
      </c>
      <c r="F24" s="233" t="s">
        <v>1507</v>
      </c>
      <c r="G24" s="233" t="s">
        <v>3197</v>
      </c>
      <c r="H24" s="221" t="s">
        <v>23</v>
      </c>
      <c r="I24" s="22" t="s">
        <v>18</v>
      </c>
      <c r="J24" s="22" t="s">
        <v>172</v>
      </c>
      <c r="K24" s="22" t="s">
        <v>3183</v>
      </c>
      <c r="L24" s="221" t="s">
        <v>388</v>
      </c>
      <c r="M24" s="242" t="s">
        <v>386</v>
      </c>
      <c r="N24" s="221" t="s">
        <v>3141</v>
      </c>
      <c r="O24" s="243" t="s">
        <v>337</v>
      </c>
      <c r="P24" s="221" t="s">
        <v>1269</v>
      </c>
      <c r="Q24" s="233" t="s">
        <v>337</v>
      </c>
      <c r="R24" s="233" t="s">
        <v>337</v>
      </c>
      <c r="S24" s="233" t="s">
        <v>1275</v>
      </c>
      <c r="T24" s="233" t="s">
        <v>337</v>
      </c>
      <c r="U24" s="233" t="s">
        <v>827</v>
      </c>
      <c r="V24" s="233" t="s">
        <v>3151</v>
      </c>
      <c r="W24" s="233" t="s">
        <v>1738</v>
      </c>
      <c r="X24" s="233" t="s">
        <v>337</v>
      </c>
      <c r="Y24" s="233" t="s">
        <v>337</v>
      </c>
      <c r="Z24" s="235">
        <f>10.15*1%</f>
        <v>0.10150000000000001</v>
      </c>
      <c r="AA24" s="236" t="s">
        <v>797</v>
      </c>
      <c r="AB24" s="236" t="s">
        <v>797</v>
      </c>
      <c r="AC24" s="236" t="s">
        <v>797</v>
      </c>
      <c r="AD24" s="236" t="s">
        <v>797</v>
      </c>
      <c r="AE24" s="236" t="s">
        <v>797</v>
      </c>
      <c r="AF24" s="236" t="s">
        <v>797</v>
      </c>
      <c r="AG24" s="233">
        <v>11632</v>
      </c>
      <c r="AH24" s="233" t="s">
        <v>3142</v>
      </c>
      <c r="AI24" s="233" t="s">
        <v>797</v>
      </c>
      <c r="AJ24" s="233" t="s">
        <v>797</v>
      </c>
      <c r="AK24" s="235" t="s">
        <v>797</v>
      </c>
      <c r="AL24" s="237" t="s">
        <v>797</v>
      </c>
      <c r="AM24" s="233" t="s">
        <v>337</v>
      </c>
      <c r="AN24" s="233" t="s">
        <v>797</v>
      </c>
      <c r="AO24" s="238" t="s">
        <v>797</v>
      </c>
      <c r="AP24" s="239" t="s">
        <v>797</v>
      </c>
      <c r="AQ24" s="239" t="s">
        <v>797</v>
      </c>
      <c r="AR24" s="233" t="s">
        <v>3152</v>
      </c>
      <c r="AS24" s="233" t="s">
        <v>3198</v>
      </c>
      <c r="AT24" s="236" t="s">
        <v>797</v>
      </c>
      <c r="AU24" s="236" t="s">
        <v>797</v>
      </c>
      <c r="AV24" s="236" t="s">
        <v>797</v>
      </c>
      <c r="AW24" s="236" t="s">
        <v>1233</v>
      </c>
      <c r="AX24" s="236" t="s">
        <v>1286</v>
      </c>
      <c r="AY24" s="236" t="s">
        <v>3154</v>
      </c>
      <c r="AZ24" s="236" t="s">
        <v>1167</v>
      </c>
      <c r="BA24" s="236" t="s">
        <v>797</v>
      </c>
      <c r="BB24" s="236" t="s">
        <v>797</v>
      </c>
      <c r="BC24" s="236" t="s">
        <v>1119</v>
      </c>
      <c r="BD24" s="236" t="s">
        <v>1168</v>
      </c>
      <c r="BE24" s="236" t="s">
        <v>1290</v>
      </c>
      <c r="BF24" s="236" t="s">
        <v>1168</v>
      </c>
      <c r="BG24" s="236" t="s">
        <v>1124</v>
      </c>
      <c r="BH24" s="236" t="s">
        <v>1167</v>
      </c>
      <c r="BI24" s="236" t="s">
        <v>797</v>
      </c>
      <c r="BJ24" s="236" t="s">
        <v>797</v>
      </c>
      <c r="BK24" s="236" t="s">
        <v>797</v>
      </c>
      <c r="BL24" s="236" t="s">
        <v>797</v>
      </c>
      <c r="BM24" s="236" t="s">
        <v>797</v>
      </c>
      <c r="BN24" s="236" t="s">
        <v>797</v>
      </c>
      <c r="BO24" s="236" t="s">
        <v>1296</v>
      </c>
      <c r="BP24" s="236" t="s">
        <v>1168</v>
      </c>
      <c r="BQ24" s="236" t="s">
        <v>337</v>
      </c>
      <c r="BR24" s="236" t="s">
        <v>337</v>
      </c>
      <c r="BS24" s="236" t="s">
        <v>1297</v>
      </c>
      <c r="BT24" s="236" t="s">
        <v>1167</v>
      </c>
      <c r="BU24" s="236" t="s">
        <v>1296</v>
      </c>
      <c r="BV24" s="236" t="s">
        <v>1168</v>
      </c>
      <c r="BW24" s="239" t="s">
        <v>797</v>
      </c>
      <c r="BX24" s="236" t="s">
        <v>797</v>
      </c>
      <c r="BY24" s="236" t="s">
        <v>797</v>
      </c>
      <c r="BZ24" s="236" t="s">
        <v>797</v>
      </c>
      <c r="CA24" s="236" t="s">
        <v>797</v>
      </c>
      <c r="CB24" s="236" t="s">
        <v>797</v>
      </c>
      <c r="CC24" s="233" t="s">
        <v>1233</v>
      </c>
      <c r="CD24" s="221" t="s">
        <v>2838</v>
      </c>
      <c r="CE24" s="221" t="s">
        <v>2839</v>
      </c>
      <c r="CF24" s="233" t="s">
        <v>1167</v>
      </c>
    </row>
    <row r="25" spans="1:84" s="221" customFormat="1" ht="31" x14ac:dyDescent="0.35">
      <c r="A25" s="231" t="s">
        <v>2973</v>
      </c>
      <c r="B25" s="241" t="s">
        <v>3135</v>
      </c>
      <c r="C25" s="241" t="s">
        <v>3199</v>
      </c>
      <c r="D25" s="241" t="s">
        <v>3181</v>
      </c>
      <c r="E25" s="232" t="s">
        <v>3148</v>
      </c>
      <c r="F25" s="233" t="s">
        <v>1507</v>
      </c>
      <c r="G25" s="233" t="s">
        <v>3176</v>
      </c>
      <c r="H25" s="221" t="s">
        <v>53</v>
      </c>
      <c r="I25" s="22" t="s">
        <v>13</v>
      </c>
      <c r="J25" s="22" t="s">
        <v>174</v>
      </c>
      <c r="K25" s="22" t="s">
        <v>3183</v>
      </c>
      <c r="L25" s="221" t="s">
        <v>229</v>
      </c>
      <c r="M25" s="22" t="s">
        <v>229</v>
      </c>
      <c r="N25" s="221" t="s">
        <v>3141</v>
      </c>
      <c r="O25" s="243" t="s">
        <v>337</v>
      </c>
      <c r="P25" s="221" t="s">
        <v>1267</v>
      </c>
      <c r="Q25" s="233" t="s">
        <v>337</v>
      </c>
      <c r="R25" s="233" t="s">
        <v>337</v>
      </c>
      <c r="S25" s="233" t="s">
        <v>1275</v>
      </c>
      <c r="T25" s="233" t="s">
        <v>337</v>
      </c>
      <c r="U25" s="233" t="s">
        <v>827</v>
      </c>
      <c r="V25" s="233" t="s">
        <v>3151</v>
      </c>
      <c r="W25" s="233" t="s">
        <v>1738</v>
      </c>
      <c r="X25" s="233" t="s">
        <v>337</v>
      </c>
      <c r="Y25" s="233" t="s">
        <v>337</v>
      </c>
      <c r="Z25" s="235">
        <f>10.15*23.9%</f>
        <v>2.4258500000000001</v>
      </c>
      <c r="AA25" s="236" t="s">
        <v>797</v>
      </c>
      <c r="AB25" s="236" t="s">
        <v>797</v>
      </c>
      <c r="AC25" s="236" t="s">
        <v>797</v>
      </c>
      <c r="AD25" s="236" t="s">
        <v>797</v>
      </c>
      <c r="AE25" s="236" t="s">
        <v>797</v>
      </c>
      <c r="AF25" s="236" t="s">
        <v>797</v>
      </c>
      <c r="AG25" s="233">
        <v>11632</v>
      </c>
      <c r="AH25" s="233" t="s">
        <v>3142</v>
      </c>
      <c r="AI25" s="233" t="s">
        <v>797</v>
      </c>
      <c r="AJ25" s="233" t="s">
        <v>797</v>
      </c>
      <c r="AK25" s="235" t="s">
        <v>797</v>
      </c>
      <c r="AL25" s="237" t="s">
        <v>797</v>
      </c>
      <c r="AM25" s="233" t="s">
        <v>337</v>
      </c>
      <c r="AN25" s="233" t="s">
        <v>797</v>
      </c>
      <c r="AO25" s="238" t="s">
        <v>797</v>
      </c>
      <c r="AP25" s="239" t="s">
        <v>797</v>
      </c>
      <c r="AQ25" s="239" t="s">
        <v>797</v>
      </c>
      <c r="AR25" s="233" t="s">
        <v>3152</v>
      </c>
      <c r="AS25" s="233" t="s">
        <v>3200</v>
      </c>
      <c r="AT25" s="246" t="s">
        <v>3201</v>
      </c>
      <c r="AU25" s="236" t="s">
        <v>1167</v>
      </c>
      <c r="AV25" s="236" t="s">
        <v>797</v>
      </c>
      <c r="AW25" s="236" t="s">
        <v>1233</v>
      </c>
      <c r="AX25" s="236" t="s">
        <v>1286</v>
      </c>
      <c r="AY25" s="236" t="s">
        <v>3154</v>
      </c>
      <c r="AZ25" s="236" t="s">
        <v>1167</v>
      </c>
      <c r="BA25" s="236" t="s">
        <v>797</v>
      </c>
      <c r="BB25" s="236" t="s">
        <v>797</v>
      </c>
      <c r="BC25" s="236" t="s">
        <v>1119</v>
      </c>
      <c r="BD25" s="236" t="s">
        <v>1168</v>
      </c>
      <c r="BE25" s="236" t="s">
        <v>1290</v>
      </c>
      <c r="BF25" s="236" t="s">
        <v>1168</v>
      </c>
      <c r="BG25" s="236" t="s">
        <v>1124</v>
      </c>
      <c r="BH25" s="236" t="s">
        <v>1167</v>
      </c>
      <c r="BI25" s="236" t="s">
        <v>797</v>
      </c>
      <c r="BJ25" s="236" t="s">
        <v>797</v>
      </c>
      <c r="BK25" s="236" t="s">
        <v>797</v>
      </c>
      <c r="BL25" s="236" t="s">
        <v>797</v>
      </c>
      <c r="BM25" s="236" t="s">
        <v>797</v>
      </c>
      <c r="BN25" s="236" t="s">
        <v>797</v>
      </c>
      <c r="BO25" s="236" t="s">
        <v>1296</v>
      </c>
      <c r="BP25" s="236" t="s">
        <v>1168</v>
      </c>
      <c r="BQ25" s="236" t="s">
        <v>337</v>
      </c>
      <c r="BR25" s="236" t="s">
        <v>337</v>
      </c>
      <c r="BS25" s="236" t="s">
        <v>1297</v>
      </c>
      <c r="BT25" s="236" t="s">
        <v>1167</v>
      </c>
      <c r="BU25" s="236" t="s">
        <v>1296</v>
      </c>
      <c r="BV25" s="236" t="s">
        <v>1168</v>
      </c>
      <c r="BW25" s="239" t="s">
        <v>797</v>
      </c>
      <c r="BX25" s="236" t="s">
        <v>797</v>
      </c>
      <c r="BY25" s="236" t="s">
        <v>797</v>
      </c>
      <c r="BZ25" s="236" t="s">
        <v>797</v>
      </c>
      <c r="CA25" s="236" t="s">
        <v>797</v>
      </c>
      <c r="CB25" s="236" t="s">
        <v>797</v>
      </c>
      <c r="CC25" s="233" t="s">
        <v>1233</v>
      </c>
      <c r="CD25" s="221" t="s">
        <v>2838</v>
      </c>
      <c r="CE25" s="221" t="s">
        <v>2839</v>
      </c>
      <c r="CF25" s="233" t="s">
        <v>1167</v>
      </c>
    </row>
    <row r="26" spans="1:84" s="221" customFormat="1" ht="15.5" x14ac:dyDescent="0.35">
      <c r="A26" s="231" t="s">
        <v>2973</v>
      </c>
      <c r="B26" s="241" t="s">
        <v>3135</v>
      </c>
      <c r="C26" s="241" t="s">
        <v>3181</v>
      </c>
      <c r="D26" s="231" t="s">
        <v>3177</v>
      </c>
      <c r="E26" s="232" t="s">
        <v>3148</v>
      </c>
      <c r="F26" s="233" t="s">
        <v>1507</v>
      </c>
      <c r="G26" s="233" t="s">
        <v>3202</v>
      </c>
      <c r="H26" s="221" t="s">
        <v>76</v>
      </c>
      <c r="I26" s="22" t="s">
        <v>76</v>
      </c>
      <c r="J26" s="22" t="s">
        <v>1049</v>
      </c>
      <c r="K26" s="22" t="s">
        <v>1049</v>
      </c>
      <c r="L26" s="221" t="s">
        <v>181</v>
      </c>
      <c r="M26" s="22" t="s">
        <v>1049</v>
      </c>
      <c r="N26" s="221" t="s">
        <v>3141</v>
      </c>
      <c r="O26" s="243" t="s">
        <v>337</v>
      </c>
      <c r="P26" s="221" t="s">
        <v>1267</v>
      </c>
      <c r="Q26" s="233" t="s">
        <v>337</v>
      </c>
      <c r="R26" s="233" t="s">
        <v>337</v>
      </c>
      <c r="S26" s="233" t="s">
        <v>1275</v>
      </c>
      <c r="T26" s="233" t="s">
        <v>337</v>
      </c>
      <c r="U26" s="233" t="s">
        <v>827</v>
      </c>
      <c r="V26" s="233" t="s">
        <v>3151</v>
      </c>
      <c r="W26" s="233" t="s">
        <v>1738</v>
      </c>
      <c r="X26" s="233" t="s">
        <v>337</v>
      </c>
      <c r="Y26" s="233" t="s">
        <v>337</v>
      </c>
      <c r="Z26" s="235">
        <f>SUM(Z19:Z25)</f>
        <v>6.9730500000000006</v>
      </c>
      <c r="AA26" s="236" t="s">
        <v>797</v>
      </c>
      <c r="AB26" s="236" t="s">
        <v>797</v>
      </c>
      <c r="AC26" s="236" t="s">
        <v>797</v>
      </c>
      <c r="AD26" s="236" t="s">
        <v>797</v>
      </c>
      <c r="AE26" s="236" t="s">
        <v>797</v>
      </c>
      <c r="AF26" s="236" t="s">
        <v>797</v>
      </c>
      <c r="AG26" s="233">
        <v>11632</v>
      </c>
      <c r="AH26" s="233" t="s">
        <v>3142</v>
      </c>
      <c r="AI26" s="233" t="s">
        <v>797</v>
      </c>
      <c r="AJ26" s="233" t="s">
        <v>797</v>
      </c>
      <c r="AK26" s="235" t="s">
        <v>797</v>
      </c>
      <c r="AL26" s="237" t="s">
        <v>797</v>
      </c>
      <c r="AM26" s="233" t="s">
        <v>337</v>
      </c>
      <c r="AN26" s="233" t="s">
        <v>797</v>
      </c>
      <c r="AO26" s="238" t="s">
        <v>797</v>
      </c>
      <c r="AP26" s="239" t="s">
        <v>797</v>
      </c>
      <c r="AQ26" s="239" t="s">
        <v>797</v>
      </c>
      <c r="AR26" s="233" t="s">
        <v>3152</v>
      </c>
      <c r="AS26" s="233" t="s">
        <v>3203</v>
      </c>
      <c r="AT26" s="236" t="s">
        <v>797</v>
      </c>
      <c r="AU26" s="236" t="s">
        <v>797</v>
      </c>
      <c r="AV26" s="236" t="s">
        <v>797</v>
      </c>
      <c r="AW26" s="236" t="s">
        <v>1233</v>
      </c>
      <c r="AX26" s="236" t="s">
        <v>1286</v>
      </c>
      <c r="AY26" s="236" t="s">
        <v>3154</v>
      </c>
      <c r="AZ26" s="236" t="s">
        <v>1167</v>
      </c>
      <c r="BA26" s="236" t="s">
        <v>797</v>
      </c>
      <c r="BB26" s="236" t="s">
        <v>797</v>
      </c>
      <c r="BC26" s="236" t="s">
        <v>1119</v>
      </c>
      <c r="BD26" s="236" t="s">
        <v>1168</v>
      </c>
      <c r="BE26" s="236" t="s">
        <v>1290</v>
      </c>
      <c r="BF26" s="236" t="s">
        <v>1168</v>
      </c>
      <c r="BG26" s="236" t="s">
        <v>337</v>
      </c>
      <c r="BH26" s="236" t="s">
        <v>337</v>
      </c>
      <c r="BI26" s="236" t="s">
        <v>797</v>
      </c>
      <c r="BJ26" s="236" t="s">
        <v>797</v>
      </c>
      <c r="BK26" s="236" t="s">
        <v>797</v>
      </c>
      <c r="BL26" s="236" t="s">
        <v>797</v>
      </c>
      <c r="BM26" s="236" t="s">
        <v>797</v>
      </c>
      <c r="BN26" s="236" t="s">
        <v>797</v>
      </c>
      <c r="BO26" s="236" t="s">
        <v>1296</v>
      </c>
      <c r="BP26" s="236" t="s">
        <v>1168</v>
      </c>
      <c r="BQ26" s="236" t="s">
        <v>337</v>
      </c>
      <c r="BR26" s="236" t="s">
        <v>337</v>
      </c>
      <c r="BS26" s="236" t="s">
        <v>1297</v>
      </c>
      <c r="BT26" s="236" t="s">
        <v>1167</v>
      </c>
      <c r="BU26" s="236" t="s">
        <v>1296</v>
      </c>
      <c r="BV26" s="236" t="s">
        <v>1168</v>
      </c>
      <c r="BW26" s="239" t="s">
        <v>797</v>
      </c>
      <c r="BX26" s="236" t="s">
        <v>797</v>
      </c>
      <c r="BY26" s="236" t="s">
        <v>797</v>
      </c>
      <c r="BZ26" s="236" t="s">
        <v>797</v>
      </c>
      <c r="CA26" s="236" t="s">
        <v>797</v>
      </c>
      <c r="CB26" s="236" t="s">
        <v>797</v>
      </c>
      <c r="CC26" s="233" t="s">
        <v>1233</v>
      </c>
      <c r="CD26" s="221" t="s">
        <v>2838</v>
      </c>
      <c r="CE26" s="221" t="s">
        <v>2839</v>
      </c>
      <c r="CF26" s="233" t="s">
        <v>1167</v>
      </c>
    </row>
    <row r="27" spans="1:84" s="221" customFormat="1" ht="15.5" x14ac:dyDescent="0.35">
      <c r="A27" s="231" t="s">
        <v>2973</v>
      </c>
      <c r="B27" s="231" t="s">
        <v>3135</v>
      </c>
      <c r="C27" s="241" t="s">
        <v>3177</v>
      </c>
      <c r="D27" s="231" t="s">
        <v>3137</v>
      </c>
      <c r="E27" s="232" t="s">
        <v>3148</v>
      </c>
      <c r="F27" s="233" t="s">
        <v>1507</v>
      </c>
      <c r="G27" s="233" t="s">
        <v>3204</v>
      </c>
      <c r="H27" s="233" t="s">
        <v>3140</v>
      </c>
      <c r="I27" s="233" t="s">
        <v>39</v>
      </c>
      <c r="J27" s="233" t="s">
        <v>179</v>
      </c>
      <c r="K27" s="233" t="str">
        <f>IF(J27="","",VLOOKUP(J27,'[2]Cost Categories'!$A$67:$B$82,2,FALSE))</f>
        <v>Mixed</v>
      </c>
      <c r="L27" s="221" t="s">
        <v>181</v>
      </c>
      <c r="M27" s="22" t="s">
        <v>1049</v>
      </c>
      <c r="N27" s="221" t="s">
        <v>1049</v>
      </c>
      <c r="O27" s="243" t="s">
        <v>337</v>
      </c>
      <c r="P27" s="221" t="s">
        <v>1267</v>
      </c>
      <c r="Q27" s="233" t="s">
        <v>337</v>
      </c>
      <c r="R27" s="233" t="s">
        <v>337</v>
      </c>
      <c r="S27" s="233" t="s">
        <v>1275</v>
      </c>
      <c r="T27" s="233" t="s">
        <v>337</v>
      </c>
      <c r="U27" s="233" t="s">
        <v>827</v>
      </c>
      <c r="V27" s="233" t="s">
        <v>3151</v>
      </c>
      <c r="W27" s="233" t="s">
        <v>1738</v>
      </c>
      <c r="X27" s="233" t="s">
        <v>337</v>
      </c>
      <c r="Y27" s="233" t="s">
        <v>337</v>
      </c>
      <c r="Z27" s="235">
        <f>Z26+Z18</f>
        <v>10.151015000000001</v>
      </c>
      <c r="AA27" s="236" t="s">
        <v>797</v>
      </c>
      <c r="AB27" s="236" t="s">
        <v>797</v>
      </c>
      <c r="AC27" s="236" t="s">
        <v>797</v>
      </c>
      <c r="AD27" s="236" t="s">
        <v>797</v>
      </c>
      <c r="AE27" s="236" t="s">
        <v>797</v>
      </c>
      <c r="AF27" s="236" t="s">
        <v>797</v>
      </c>
      <c r="AG27" s="233">
        <v>11632</v>
      </c>
      <c r="AH27" s="233" t="s">
        <v>3142</v>
      </c>
      <c r="AI27" s="233" t="s">
        <v>797</v>
      </c>
      <c r="AJ27" s="233" t="s">
        <v>797</v>
      </c>
      <c r="AK27" s="235" t="s">
        <v>797</v>
      </c>
      <c r="AL27" s="237" t="s">
        <v>797</v>
      </c>
      <c r="AM27" s="233" t="s">
        <v>337</v>
      </c>
      <c r="AN27" s="233" t="s">
        <v>797</v>
      </c>
      <c r="AO27" s="238" t="s">
        <v>797</v>
      </c>
      <c r="AP27" s="239" t="s">
        <v>797</v>
      </c>
      <c r="AQ27" s="239" t="s">
        <v>797</v>
      </c>
      <c r="AR27" s="233" t="s">
        <v>3152</v>
      </c>
      <c r="AS27" s="233" t="s">
        <v>1233</v>
      </c>
      <c r="AT27" s="236" t="s">
        <v>797</v>
      </c>
      <c r="AU27" s="236" t="s">
        <v>797</v>
      </c>
      <c r="AV27" s="236" t="s">
        <v>797</v>
      </c>
      <c r="AW27" s="236" t="s">
        <v>1233</v>
      </c>
      <c r="AX27" s="236" t="s">
        <v>1286</v>
      </c>
      <c r="AY27" s="236" t="s">
        <v>3154</v>
      </c>
      <c r="AZ27" s="236" t="s">
        <v>1167</v>
      </c>
      <c r="BA27" s="236" t="s">
        <v>797</v>
      </c>
      <c r="BB27" s="236" t="s">
        <v>797</v>
      </c>
      <c r="BC27" s="236" t="s">
        <v>1119</v>
      </c>
      <c r="BD27" s="236" t="s">
        <v>1168</v>
      </c>
      <c r="BE27" s="236" t="s">
        <v>1290</v>
      </c>
      <c r="BF27" s="236" t="s">
        <v>1168</v>
      </c>
      <c r="BG27" s="236" t="s">
        <v>337</v>
      </c>
      <c r="BH27" s="236" t="s">
        <v>337</v>
      </c>
      <c r="BI27" s="236" t="s">
        <v>797</v>
      </c>
      <c r="BJ27" s="236" t="s">
        <v>797</v>
      </c>
      <c r="BK27" s="236" t="s">
        <v>797</v>
      </c>
      <c r="BL27" s="236" t="s">
        <v>797</v>
      </c>
      <c r="BM27" s="236" t="s">
        <v>797</v>
      </c>
      <c r="BN27" s="236" t="s">
        <v>797</v>
      </c>
      <c r="BO27" s="236" t="s">
        <v>1296</v>
      </c>
      <c r="BP27" s="236" t="s">
        <v>1168</v>
      </c>
      <c r="BQ27" s="236" t="s">
        <v>337</v>
      </c>
      <c r="BR27" s="236" t="s">
        <v>337</v>
      </c>
      <c r="BS27" s="236" t="s">
        <v>1297</v>
      </c>
      <c r="BT27" s="236" t="s">
        <v>1167</v>
      </c>
      <c r="BU27" s="236" t="s">
        <v>1296</v>
      </c>
      <c r="BV27" s="236" t="s">
        <v>1168</v>
      </c>
      <c r="BW27" s="239" t="s">
        <v>797</v>
      </c>
      <c r="BX27" s="236" t="s">
        <v>797</v>
      </c>
      <c r="BY27" s="236" t="s">
        <v>797</v>
      </c>
      <c r="BZ27" s="236" t="s">
        <v>797</v>
      </c>
      <c r="CA27" s="236" t="s">
        <v>797</v>
      </c>
      <c r="CB27" s="236" t="s">
        <v>797</v>
      </c>
      <c r="CC27" s="233" t="s">
        <v>1233</v>
      </c>
      <c r="CD27" s="221" t="s">
        <v>2838</v>
      </c>
      <c r="CE27" s="221" t="s">
        <v>2839</v>
      </c>
      <c r="CF27" s="233" t="s">
        <v>1167</v>
      </c>
    </row>
    <row r="28" spans="1:84" s="221" customFormat="1" ht="15.5" x14ac:dyDescent="0.35">
      <c r="A28" s="231" t="s">
        <v>2973</v>
      </c>
      <c r="B28" s="231" t="s">
        <v>3205</v>
      </c>
      <c r="C28" s="241" t="s">
        <v>3136</v>
      </c>
      <c r="D28" s="231" t="s">
        <v>3137</v>
      </c>
      <c r="E28" s="232" t="s">
        <v>3148</v>
      </c>
      <c r="F28" s="233" t="s">
        <v>1507</v>
      </c>
      <c r="G28" s="233" t="s">
        <v>39</v>
      </c>
      <c r="H28" s="233" t="s">
        <v>3140</v>
      </c>
      <c r="I28" s="233" t="s">
        <v>39</v>
      </c>
      <c r="J28" s="233" t="s">
        <v>179</v>
      </c>
      <c r="K28" s="233" t="str">
        <f>IF(J28="","",VLOOKUP(J28,'[2]Cost Categories'!$A$67:$B$82,2,FALSE))</f>
        <v>Mixed</v>
      </c>
      <c r="L28" s="221" t="s">
        <v>181</v>
      </c>
      <c r="M28" s="22" t="s">
        <v>1049</v>
      </c>
      <c r="N28" s="221" t="s">
        <v>1049</v>
      </c>
      <c r="O28" s="243" t="s">
        <v>337</v>
      </c>
      <c r="P28" s="221" t="s">
        <v>1267</v>
      </c>
      <c r="Q28" s="233" t="s">
        <v>337</v>
      </c>
      <c r="R28" s="233" t="s">
        <v>337</v>
      </c>
      <c r="S28" s="233" t="s">
        <v>1275</v>
      </c>
      <c r="T28" s="233" t="s">
        <v>337</v>
      </c>
      <c r="U28" s="233" t="s">
        <v>827</v>
      </c>
      <c r="V28" s="233" t="s">
        <v>3206</v>
      </c>
      <c r="W28" s="233" t="s">
        <v>3207</v>
      </c>
      <c r="X28" s="233" t="s">
        <v>337</v>
      </c>
      <c r="Y28" s="233" t="s">
        <v>337</v>
      </c>
      <c r="Z28" s="235">
        <v>0.39</v>
      </c>
      <c r="AA28" s="236" t="s">
        <v>797</v>
      </c>
      <c r="AB28" s="236" t="s">
        <v>797</v>
      </c>
      <c r="AC28" s="236" t="s">
        <v>797</v>
      </c>
      <c r="AD28" s="236" t="s">
        <v>797</v>
      </c>
      <c r="AE28" s="236" t="s">
        <v>797</v>
      </c>
      <c r="AF28" s="236" t="s">
        <v>797</v>
      </c>
      <c r="AG28" s="233">
        <v>11632</v>
      </c>
      <c r="AH28" s="233" t="s">
        <v>3142</v>
      </c>
      <c r="AI28" s="233" t="s">
        <v>797</v>
      </c>
      <c r="AJ28" s="233" t="s">
        <v>797</v>
      </c>
      <c r="AK28" s="235" t="s">
        <v>797</v>
      </c>
      <c r="AL28" s="237" t="s">
        <v>797</v>
      </c>
      <c r="AM28" s="233" t="s">
        <v>337</v>
      </c>
      <c r="AN28" s="233" t="s">
        <v>797</v>
      </c>
      <c r="AO28" s="238" t="s">
        <v>797</v>
      </c>
      <c r="AP28" s="239" t="s">
        <v>797</v>
      </c>
      <c r="AQ28" s="239" t="s">
        <v>797</v>
      </c>
      <c r="AR28" s="233" t="s">
        <v>3152</v>
      </c>
      <c r="AS28" s="233" t="s">
        <v>1233</v>
      </c>
      <c r="AT28" s="236" t="s">
        <v>797</v>
      </c>
      <c r="AU28" s="236" t="s">
        <v>797</v>
      </c>
      <c r="AV28" s="236" t="s">
        <v>797</v>
      </c>
      <c r="AW28" s="236" t="s">
        <v>1233</v>
      </c>
      <c r="AX28" s="236" t="s">
        <v>1286</v>
      </c>
      <c r="AY28" s="236" t="s">
        <v>3154</v>
      </c>
      <c r="AZ28" s="236" t="s">
        <v>1167</v>
      </c>
      <c r="BA28" s="236" t="s">
        <v>797</v>
      </c>
      <c r="BB28" s="236" t="s">
        <v>797</v>
      </c>
      <c r="BC28" s="236" t="s">
        <v>1119</v>
      </c>
      <c r="BD28" s="236" t="s">
        <v>1168</v>
      </c>
      <c r="BE28" s="236" t="s">
        <v>1290</v>
      </c>
      <c r="BF28" s="236" t="s">
        <v>1168</v>
      </c>
      <c r="BG28" s="236" t="s">
        <v>337</v>
      </c>
      <c r="BH28" s="236" t="s">
        <v>337</v>
      </c>
      <c r="BI28" s="236" t="s">
        <v>797</v>
      </c>
      <c r="BJ28" s="236" t="s">
        <v>797</v>
      </c>
      <c r="BK28" s="236" t="s">
        <v>797</v>
      </c>
      <c r="BL28" s="236" t="s">
        <v>797</v>
      </c>
      <c r="BM28" s="236" t="s">
        <v>797</v>
      </c>
      <c r="BN28" s="236" t="s">
        <v>797</v>
      </c>
      <c r="BO28" s="236" t="s">
        <v>1296</v>
      </c>
      <c r="BP28" s="236" t="s">
        <v>1168</v>
      </c>
      <c r="BQ28" s="236" t="s">
        <v>337</v>
      </c>
      <c r="BR28" s="236" t="s">
        <v>337</v>
      </c>
      <c r="BS28" s="236" t="s">
        <v>1297</v>
      </c>
      <c r="BT28" s="236" t="s">
        <v>1167</v>
      </c>
      <c r="BU28" s="236" t="s">
        <v>1296</v>
      </c>
      <c r="BV28" s="236" t="s">
        <v>1168</v>
      </c>
      <c r="BW28" s="239" t="s">
        <v>797</v>
      </c>
      <c r="BX28" s="236" t="s">
        <v>797</v>
      </c>
      <c r="BY28" s="236" t="s">
        <v>797</v>
      </c>
      <c r="BZ28" s="236" t="s">
        <v>797</v>
      </c>
      <c r="CA28" s="236" t="s">
        <v>797</v>
      </c>
      <c r="CB28" s="236" t="s">
        <v>797</v>
      </c>
      <c r="CC28" s="233" t="s">
        <v>1233</v>
      </c>
      <c r="CD28" s="221" t="s">
        <v>2838</v>
      </c>
      <c r="CE28" s="221" t="s">
        <v>2839</v>
      </c>
      <c r="CF28" s="233" t="s">
        <v>1167</v>
      </c>
    </row>
    <row r="29" spans="1:84" s="221" customFormat="1" ht="31" x14ac:dyDescent="0.35">
      <c r="A29" s="231" t="s">
        <v>2974</v>
      </c>
      <c r="B29" s="231" t="s">
        <v>3135</v>
      </c>
      <c r="C29" s="241" t="s">
        <v>3136</v>
      </c>
      <c r="D29" s="231" t="s">
        <v>3137</v>
      </c>
      <c r="E29" s="232" t="s">
        <v>3148</v>
      </c>
      <c r="F29" s="233" t="s">
        <v>1507</v>
      </c>
      <c r="G29" s="233" t="s">
        <v>3208</v>
      </c>
      <c r="H29" s="233" t="s">
        <v>3140</v>
      </c>
      <c r="I29" s="233" t="s">
        <v>39</v>
      </c>
      <c r="J29" s="233" t="s">
        <v>179</v>
      </c>
      <c r="K29" s="233" t="str">
        <f>IF(J29="","",VLOOKUP(J29,'[2]Cost Categories'!$A$67:$B$82,2,FALSE))</f>
        <v>Mixed</v>
      </c>
      <c r="L29" s="221" t="s">
        <v>181</v>
      </c>
      <c r="M29" s="22" t="s">
        <v>1049</v>
      </c>
      <c r="N29" s="221" t="s">
        <v>1049</v>
      </c>
      <c r="O29" s="243" t="s">
        <v>337</v>
      </c>
      <c r="P29" s="221" t="s">
        <v>1267</v>
      </c>
      <c r="Q29" s="233" t="s">
        <v>337</v>
      </c>
      <c r="R29" s="233" t="s">
        <v>337</v>
      </c>
      <c r="S29" s="233" t="s">
        <v>1275</v>
      </c>
      <c r="T29" s="233" t="s">
        <v>337</v>
      </c>
      <c r="U29" s="233" t="s">
        <v>827</v>
      </c>
      <c r="V29" s="233" t="s">
        <v>3209</v>
      </c>
      <c r="W29" s="233"/>
      <c r="X29" s="233" t="s">
        <v>337</v>
      </c>
      <c r="Y29" s="233" t="s">
        <v>337</v>
      </c>
      <c r="Z29" s="235">
        <v>43.45</v>
      </c>
      <c r="AA29" s="236" t="s">
        <v>797</v>
      </c>
      <c r="AB29" s="236" t="s">
        <v>797</v>
      </c>
      <c r="AC29" s="236" t="s">
        <v>797</v>
      </c>
      <c r="AD29" s="236" t="s">
        <v>797</v>
      </c>
      <c r="AE29" s="236" t="s">
        <v>797</v>
      </c>
      <c r="AF29" s="236" t="s">
        <v>797</v>
      </c>
      <c r="AG29" s="233" t="s">
        <v>3210</v>
      </c>
      <c r="AH29" s="233" t="s">
        <v>3142</v>
      </c>
      <c r="AI29" s="233" t="s">
        <v>797</v>
      </c>
      <c r="AJ29" s="233" t="s">
        <v>797</v>
      </c>
      <c r="AK29" s="235" t="s">
        <v>797</v>
      </c>
      <c r="AL29" s="237" t="s">
        <v>797</v>
      </c>
      <c r="AM29" s="233" t="s">
        <v>337</v>
      </c>
      <c r="AN29" s="233" t="s">
        <v>797</v>
      </c>
      <c r="AO29" s="238" t="s">
        <v>797</v>
      </c>
      <c r="AP29" s="239" t="s">
        <v>797</v>
      </c>
      <c r="AQ29" s="239" t="s">
        <v>797</v>
      </c>
      <c r="AR29" s="233" t="s">
        <v>3211</v>
      </c>
      <c r="AS29" s="233" t="s">
        <v>1233</v>
      </c>
      <c r="AT29" s="236" t="s">
        <v>797</v>
      </c>
      <c r="AU29" s="236" t="s">
        <v>797</v>
      </c>
      <c r="AV29" s="236" t="s">
        <v>797</v>
      </c>
      <c r="AW29" s="236" t="s">
        <v>1233</v>
      </c>
      <c r="AX29" s="236" t="s">
        <v>1286</v>
      </c>
      <c r="AY29" s="236" t="s">
        <v>3212</v>
      </c>
      <c r="AZ29" s="236" t="s">
        <v>1167</v>
      </c>
      <c r="BA29" s="236" t="s">
        <v>797</v>
      </c>
      <c r="BB29" s="236" t="s">
        <v>797</v>
      </c>
      <c r="BC29" s="236" t="s">
        <v>1119</v>
      </c>
      <c r="BD29" s="236" t="s">
        <v>1168</v>
      </c>
      <c r="BE29" s="236" t="s">
        <v>1049</v>
      </c>
      <c r="BF29" s="236" t="s">
        <v>1168</v>
      </c>
      <c r="BG29" s="236" t="s">
        <v>337</v>
      </c>
      <c r="BH29" s="236" t="s">
        <v>337</v>
      </c>
      <c r="BI29" s="236" t="s">
        <v>797</v>
      </c>
      <c r="BJ29" s="236" t="s">
        <v>797</v>
      </c>
      <c r="BK29" s="236" t="s">
        <v>1049</v>
      </c>
      <c r="BL29" s="236" t="s">
        <v>1167</v>
      </c>
      <c r="BM29" s="236" t="s">
        <v>797</v>
      </c>
      <c r="BN29" s="236" t="s">
        <v>797</v>
      </c>
      <c r="BO29" s="236" t="s">
        <v>1296</v>
      </c>
      <c r="BP29" s="236" t="s">
        <v>1168</v>
      </c>
      <c r="BQ29" s="236" t="s">
        <v>337</v>
      </c>
      <c r="BR29" s="236" t="s">
        <v>337</v>
      </c>
      <c r="BS29" s="236" t="s">
        <v>1297</v>
      </c>
      <c r="BT29" s="236" t="s">
        <v>1167</v>
      </c>
      <c r="BU29" s="236" t="s">
        <v>1296</v>
      </c>
      <c r="BV29" s="236" t="s">
        <v>1168</v>
      </c>
      <c r="BW29" s="239" t="s">
        <v>797</v>
      </c>
      <c r="BX29" s="236" t="s">
        <v>797</v>
      </c>
      <c r="BY29" s="236" t="s">
        <v>1301</v>
      </c>
      <c r="BZ29" s="236" t="s">
        <v>1168</v>
      </c>
      <c r="CA29" s="236" t="s">
        <v>797</v>
      </c>
      <c r="CB29" s="236" t="s">
        <v>797</v>
      </c>
      <c r="CC29" s="233" t="s">
        <v>1233</v>
      </c>
      <c r="CD29" s="221" t="s">
        <v>2643</v>
      </c>
      <c r="CE29" s="221" t="s">
        <v>2644</v>
      </c>
      <c r="CF29" s="233" t="s">
        <v>1167</v>
      </c>
    </row>
    <row r="30" spans="1:84" s="221" customFormat="1" ht="31" x14ac:dyDescent="0.35">
      <c r="A30" s="231" t="s">
        <v>2974</v>
      </c>
      <c r="B30" s="231" t="s">
        <v>3205</v>
      </c>
      <c r="C30" s="241" t="s">
        <v>3136</v>
      </c>
      <c r="D30" s="231" t="s">
        <v>3137</v>
      </c>
      <c r="E30" s="232" t="s">
        <v>3148</v>
      </c>
      <c r="F30" s="233" t="s">
        <v>1507</v>
      </c>
      <c r="G30" s="233" t="s">
        <v>3213</v>
      </c>
      <c r="H30" s="233" t="s">
        <v>3140</v>
      </c>
      <c r="I30" s="233" t="s">
        <v>39</v>
      </c>
      <c r="J30" s="233" t="s">
        <v>179</v>
      </c>
      <c r="K30" s="233" t="str">
        <f>IF(J30="","",VLOOKUP(J30,'[2]Cost Categories'!$A$67:$B$82,2,FALSE))</f>
        <v>Mixed</v>
      </c>
      <c r="L30" s="221" t="s">
        <v>181</v>
      </c>
      <c r="M30" s="22" t="s">
        <v>1049</v>
      </c>
      <c r="N30" s="221" t="s">
        <v>1049</v>
      </c>
      <c r="O30" s="243" t="s">
        <v>337</v>
      </c>
      <c r="P30" s="221" t="s">
        <v>1267</v>
      </c>
      <c r="Q30" s="233" t="s">
        <v>337</v>
      </c>
      <c r="R30" s="233" t="s">
        <v>337</v>
      </c>
      <c r="S30" s="233" t="s">
        <v>1275</v>
      </c>
      <c r="T30" s="233" t="s">
        <v>337</v>
      </c>
      <c r="U30" s="233" t="s">
        <v>827</v>
      </c>
      <c r="V30" s="233" t="s">
        <v>3214</v>
      </c>
      <c r="W30" s="233" t="s">
        <v>1738</v>
      </c>
      <c r="X30" s="233" t="s">
        <v>337</v>
      </c>
      <c r="Y30" s="233" t="s">
        <v>337</v>
      </c>
      <c r="Z30" s="235">
        <v>92.18</v>
      </c>
      <c r="AA30" s="236" t="s">
        <v>797</v>
      </c>
      <c r="AB30" s="236" t="s">
        <v>797</v>
      </c>
      <c r="AC30" s="236" t="s">
        <v>797</v>
      </c>
      <c r="AD30" s="236" t="s">
        <v>797</v>
      </c>
      <c r="AE30" s="236" t="s">
        <v>797</v>
      </c>
      <c r="AF30" s="236" t="s">
        <v>797</v>
      </c>
      <c r="AG30" s="233">
        <v>231</v>
      </c>
      <c r="AH30" s="233" t="s">
        <v>3142</v>
      </c>
      <c r="AI30" s="233" t="s">
        <v>797</v>
      </c>
      <c r="AJ30" s="233" t="s">
        <v>797</v>
      </c>
      <c r="AK30" s="235" t="s">
        <v>797</v>
      </c>
      <c r="AL30" s="237" t="s">
        <v>797</v>
      </c>
      <c r="AM30" s="233" t="s">
        <v>337</v>
      </c>
      <c r="AN30" s="233" t="s">
        <v>797</v>
      </c>
      <c r="AO30" s="238" t="s">
        <v>797</v>
      </c>
      <c r="AP30" s="239" t="s">
        <v>797</v>
      </c>
      <c r="AQ30" s="239" t="s">
        <v>797</v>
      </c>
      <c r="AR30" s="233" t="s">
        <v>3211</v>
      </c>
      <c r="AS30" s="233" t="s">
        <v>1233</v>
      </c>
      <c r="AT30" s="236" t="s">
        <v>797</v>
      </c>
      <c r="AU30" s="236" t="s">
        <v>797</v>
      </c>
      <c r="AV30" s="236" t="s">
        <v>797</v>
      </c>
      <c r="AW30" s="236" t="s">
        <v>1233</v>
      </c>
      <c r="AX30" s="236" t="s">
        <v>1286</v>
      </c>
      <c r="AY30" s="236" t="s">
        <v>3212</v>
      </c>
      <c r="AZ30" s="236" t="s">
        <v>1167</v>
      </c>
      <c r="BA30" s="236" t="s">
        <v>797</v>
      </c>
      <c r="BB30" s="236" t="s">
        <v>797</v>
      </c>
      <c r="BC30" s="236" t="s">
        <v>1119</v>
      </c>
      <c r="BD30" s="236" t="s">
        <v>1168</v>
      </c>
      <c r="BE30" s="236" t="s">
        <v>1049</v>
      </c>
      <c r="BF30" s="236" t="s">
        <v>1168</v>
      </c>
      <c r="BG30" s="236" t="s">
        <v>337</v>
      </c>
      <c r="BH30" s="236" t="s">
        <v>337</v>
      </c>
      <c r="BI30" s="236" t="s">
        <v>797</v>
      </c>
      <c r="BJ30" s="236" t="s">
        <v>797</v>
      </c>
      <c r="BK30" s="236" t="s">
        <v>1049</v>
      </c>
      <c r="BL30" s="236" t="s">
        <v>1167</v>
      </c>
      <c r="BM30" s="236" t="s">
        <v>797</v>
      </c>
      <c r="BN30" s="236" t="s">
        <v>797</v>
      </c>
      <c r="BO30" s="236" t="s">
        <v>1296</v>
      </c>
      <c r="BP30" s="236" t="s">
        <v>1168</v>
      </c>
      <c r="BQ30" s="236" t="s">
        <v>337</v>
      </c>
      <c r="BR30" s="236" t="s">
        <v>337</v>
      </c>
      <c r="BS30" s="236" t="s">
        <v>1297</v>
      </c>
      <c r="BT30" s="236" t="s">
        <v>1167</v>
      </c>
      <c r="BU30" s="236" t="s">
        <v>1296</v>
      </c>
      <c r="BV30" s="236" t="s">
        <v>1168</v>
      </c>
      <c r="BW30" s="239" t="s">
        <v>797</v>
      </c>
      <c r="BX30" s="236" t="s">
        <v>797</v>
      </c>
      <c r="BY30" s="236" t="s">
        <v>1301</v>
      </c>
      <c r="BZ30" s="236" t="s">
        <v>1168</v>
      </c>
      <c r="CA30" s="236" t="s">
        <v>797</v>
      </c>
      <c r="CB30" s="236" t="s">
        <v>797</v>
      </c>
      <c r="CC30" s="233" t="s">
        <v>1233</v>
      </c>
      <c r="CD30" s="221" t="s">
        <v>2643</v>
      </c>
      <c r="CE30" s="221" t="s">
        <v>2644</v>
      </c>
      <c r="CF30" s="233" t="s">
        <v>1167</v>
      </c>
    </row>
    <row r="31" spans="1:84" s="221" customFormat="1" ht="31" x14ac:dyDescent="0.35">
      <c r="A31" s="231" t="s">
        <v>2974</v>
      </c>
      <c r="B31" s="231" t="s">
        <v>3215</v>
      </c>
      <c r="C31" s="241" t="s">
        <v>3136</v>
      </c>
      <c r="D31" s="231" t="s">
        <v>3137</v>
      </c>
      <c r="E31" s="232" t="s">
        <v>3148</v>
      </c>
      <c r="F31" s="233" t="s">
        <v>1507</v>
      </c>
      <c r="G31" s="233" t="s">
        <v>3216</v>
      </c>
      <c r="H31" s="233" t="s">
        <v>3140</v>
      </c>
      <c r="I31" s="233" t="s">
        <v>39</v>
      </c>
      <c r="J31" s="233" t="s">
        <v>179</v>
      </c>
      <c r="K31" s="233" t="str">
        <f>IF(J31="","",VLOOKUP(J31,'[2]Cost Categories'!$A$67:$B$82,2,FALSE))</f>
        <v>Mixed</v>
      </c>
      <c r="L31" s="221" t="s">
        <v>181</v>
      </c>
      <c r="M31" s="22" t="s">
        <v>1049</v>
      </c>
      <c r="N31" s="221" t="s">
        <v>1049</v>
      </c>
      <c r="O31" s="243" t="s">
        <v>337</v>
      </c>
      <c r="P31" s="221" t="s">
        <v>1267</v>
      </c>
      <c r="Q31" s="233" t="s">
        <v>337</v>
      </c>
      <c r="R31" s="233" t="s">
        <v>337</v>
      </c>
      <c r="S31" s="233" t="s">
        <v>1275</v>
      </c>
      <c r="T31" s="233" t="s">
        <v>337</v>
      </c>
      <c r="U31" s="233" t="s">
        <v>827</v>
      </c>
      <c r="V31" s="233" t="s">
        <v>3217</v>
      </c>
      <c r="W31" s="233" t="s">
        <v>1738</v>
      </c>
      <c r="X31" s="233" t="s">
        <v>337</v>
      </c>
      <c r="Y31" s="233" t="s">
        <v>337</v>
      </c>
      <c r="Z31" s="235">
        <v>90.04</v>
      </c>
      <c r="AA31" s="236" t="s">
        <v>797</v>
      </c>
      <c r="AB31" s="236" t="s">
        <v>797</v>
      </c>
      <c r="AC31" s="236" t="s">
        <v>797</v>
      </c>
      <c r="AD31" s="236" t="s">
        <v>797</v>
      </c>
      <c r="AE31" s="236" t="s">
        <v>797</v>
      </c>
      <c r="AF31" s="236" t="s">
        <v>797</v>
      </c>
      <c r="AG31" s="233">
        <v>1606</v>
      </c>
      <c r="AH31" s="233" t="s">
        <v>3142</v>
      </c>
      <c r="AI31" s="233" t="s">
        <v>797</v>
      </c>
      <c r="AJ31" s="233" t="s">
        <v>797</v>
      </c>
      <c r="AK31" s="235" t="s">
        <v>797</v>
      </c>
      <c r="AL31" s="237" t="s">
        <v>797</v>
      </c>
      <c r="AM31" s="233" t="s">
        <v>337</v>
      </c>
      <c r="AN31" s="233" t="s">
        <v>797</v>
      </c>
      <c r="AO31" s="238" t="s">
        <v>797</v>
      </c>
      <c r="AP31" s="239" t="s">
        <v>797</v>
      </c>
      <c r="AQ31" s="239" t="s">
        <v>797</v>
      </c>
      <c r="AR31" s="233" t="s">
        <v>3211</v>
      </c>
      <c r="AS31" s="233" t="s">
        <v>1233</v>
      </c>
      <c r="AT31" s="236" t="s">
        <v>797</v>
      </c>
      <c r="AU31" s="236" t="s">
        <v>797</v>
      </c>
      <c r="AV31" s="236" t="s">
        <v>797</v>
      </c>
      <c r="AW31" s="236" t="s">
        <v>1233</v>
      </c>
      <c r="AX31" s="236" t="s">
        <v>1286</v>
      </c>
      <c r="AY31" s="236" t="s">
        <v>3212</v>
      </c>
      <c r="AZ31" s="236" t="s">
        <v>1167</v>
      </c>
      <c r="BA31" s="236" t="s">
        <v>797</v>
      </c>
      <c r="BB31" s="236" t="s">
        <v>797</v>
      </c>
      <c r="BC31" s="236" t="s">
        <v>1119</v>
      </c>
      <c r="BD31" s="236" t="s">
        <v>1168</v>
      </c>
      <c r="BE31" s="236" t="s">
        <v>1049</v>
      </c>
      <c r="BF31" s="236" t="s">
        <v>1168</v>
      </c>
      <c r="BG31" s="236" t="s">
        <v>337</v>
      </c>
      <c r="BH31" s="236" t="s">
        <v>337</v>
      </c>
      <c r="BI31" s="236" t="s">
        <v>797</v>
      </c>
      <c r="BJ31" s="236" t="s">
        <v>797</v>
      </c>
      <c r="BK31" s="236" t="s">
        <v>1049</v>
      </c>
      <c r="BL31" s="236" t="s">
        <v>1167</v>
      </c>
      <c r="BM31" s="236" t="s">
        <v>797</v>
      </c>
      <c r="BN31" s="236" t="s">
        <v>797</v>
      </c>
      <c r="BO31" s="236" t="s">
        <v>1296</v>
      </c>
      <c r="BP31" s="236" t="s">
        <v>1168</v>
      </c>
      <c r="BQ31" s="236" t="s">
        <v>337</v>
      </c>
      <c r="BR31" s="236" t="s">
        <v>337</v>
      </c>
      <c r="BS31" s="236" t="s">
        <v>1297</v>
      </c>
      <c r="BT31" s="236" t="s">
        <v>1167</v>
      </c>
      <c r="BU31" s="236" t="s">
        <v>1296</v>
      </c>
      <c r="BV31" s="236" t="s">
        <v>1168</v>
      </c>
      <c r="BW31" s="239" t="s">
        <v>797</v>
      </c>
      <c r="BX31" s="236" t="s">
        <v>797</v>
      </c>
      <c r="BY31" s="236" t="s">
        <v>1301</v>
      </c>
      <c r="BZ31" s="236" t="s">
        <v>1168</v>
      </c>
      <c r="CA31" s="236" t="s">
        <v>797</v>
      </c>
      <c r="CB31" s="236" t="s">
        <v>797</v>
      </c>
      <c r="CC31" s="233" t="s">
        <v>1233</v>
      </c>
      <c r="CD31" s="221" t="s">
        <v>2643</v>
      </c>
      <c r="CE31" s="221" t="s">
        <v>2644</v>
      </c>
      <c r="CF31" s="233" t="s">
        <v>1167</v>
      </c>
    </row>
    <row r="32" spans="1:84" s="221" customFormat="1" ht="31" x14ac:dyDescent="0.35">
      <c r="A32" s="231" t="s">
        <v>2976</v>
      </c>
      <c r="B32" s="231" t="s">
        <v>3135</v>
      </c>
      <c r="C32" s="241" t="s">
        <v>3136</v>
      </c>
      <c r="D32" s="231" t="s">
        <v>3137</v>
      </c>
      <c r="E32" s="232" t="s">
        <v>3148</v>
      </c>
      <c r="F32" s="233" t="s">
        <v>1507</v>
      </c>
      <c r="G32" s="233" t="s">
        <v>3208</v>
      </c>
      <c r="H32" s="233" t="s">
        <v>3140</v>
      </c>
      <c r="I32" s="233" t="s">
        <v>39</v>
      </c>
      <c r="J32" s="233" t="s">
        <v>179</v>
      </c>
      <c r="K32" s="233" t="str">
        <f>IF(J32="","",VLOOKUP(J32,'[2]Cost Categories'!$A$67:$B$82,2,FALSE))</f>
        <v>Mixed</v>
      </c>
      <c r="L32" s="221" t="s">
        <v>181</v>
      </c>
      <c r="M32" s="22" t="s">
        <v>1049</v>
      </c>
      <c r="N32" s="221" t="s">
        <v>1049</v>
      </c>
      <c r="O32" s="243" t="s">
        <v>337</v>
      </c>
      <c r="P32" s="221" t="s">
        <v>1267</v>
      </c>
      <c r="Q32" s="233" t="s">
        <v>337</v>
      </c>
      <c r="R32" s="233" t="s">
        <v>337</v>
      </c>
      <c r="S32" s="233" t="s">
        <v>1275</v>
      </c>
      <c r="T32" s="233" t="s">
        <v>337</v>
      </c>
      <c r="U32" s="233" t="s">
        <v>827</v>
      </c>
      <c r="V32" s="233" t="s">
        <v>3209</v>
      </c>
      <c r="W32" s="233"/>
      <c r="X32" s="233" t="s">
        <v>337</v>
      </c>
      <c r="Y32" s="233" t="s">
        <v>337</v>
      </c>
      <c r="Z32" s="235">
        <v>21.1</v>
      </c>
      <c r="AA32" s="236" t="s">
        <v>797</v>
      </c>
      <c r="AB32" s="236" t="s">
        <v>797</v>
      </c>
      <c r="AC32" s="236" t="s">
        <v>797</v>
      </c>
      <c r="AD32" s="236" t="s">
        <v>797</v>
      </c>
      <c r="AE32" s="236" t="s">
        <v>797</v>
      </c>
      <c r="AF32" s="236" t="s">
        <v>797</v>
      </c>
      <c r="AG32" s="233">
        <v>12793</v>
      </c>
      <c r="AH32" s="233" t="s">
        <v>3142</v>
      </c>
      <c r="AI32" s="233" t="s">
        <v>797</v>
      </c>
      <c r="AJ32" s="233" t="s">
        <v>797</v>
      </c>
      <c r="AK32" s="235" t="s">
        <v>797</v>
      </c>
      <c r="AL32" s="237" t="s">
        <v>797</v>
      </c>
      <c r="AM32" s="233" t="s">
        <v>337</v>
      </c>
      <c r="AN32" s="233" t="s">
        <v>797</v>
      </c>
      <c r="AO32" s="238" t="s">
        <v>797</v>
      </c>
      <c r="AP32" s="239" t="s">
        <v>797</v>
      </c>
      <c r="AQ32" s="239" t="s">
        <v>797</v>
      </c>
      <c r="AR32" s="233" t="s">
        <v>3211</v>
      </c>
      <c r="AS32" s="233" t="s">
        <v>1233</v>
      </c>
      <c r="AT32" s="236" t="s">
        <v>797</v>
      </c>
      <c r="AU32" s="236" t="s">
        <v>797</v>
      </c>
      <c r="AV32" s="236" t="s">
        <v>797</v>
      </c>
      <c r="AW32" s="236" t="s">
        <v>1233</v>
      </c>
      <c r="AX32" s="236" t="s">
        <v>1286</v>
      </c>
      <c r="AY32" s="236" t="s">
        <v>3212</v>
      </c>
      <c r="AZ32" s="236" t="s">
        <v>1167</v>
      </c>
      <c r="BA32" s="236" t="s">
        <v>797</v>
      </c>
      <c r="BB32" s="236" t="s">
        <v>797</v>
      </c>
      <c r="BC32" s="236" t="s">
        <v>1119</v>
      </c>
      <c r="BD32" s="236" t="s">
        <v>1168</v>
      </c>
      <c r="BE32" s="236" t="s">
        <v>1049</v>
      </c>
      <c r="BF32" s="236" t="s">
        <v>1168</v>
      </c>
      <c r="BG32" s="236" t="s">
        <v>337</v>
      </c>
      <c r="BH32" s="236" t="s">
        <v>337</v>
      </c>
      <c r="BI32" s="236" t="s">
        <v>797</v>
      </c>
      <c r="BJ32" s="236" t="s">
        <v>797</v>
      </c>
      <c r="BK32" s="236" t="s">
        <v>1049</v>
      </c>
      <c r="BL32" s="236" t="s">
        <v>1167</v>
      </c>
      <c r="BM32" s="236" t="s">
        <v>797</v>
      </c>
      <c r="BN32" s="236" t="s">
        <v>797</v>
      </c>
      <c r="BO32" s="236" t="s">
        <v>1296</v>
      </c>
      <c r="BP32" s="236" t="s">
        <v>1168</v>
      </c>
      <c r="BQ32" s="236" t="s">
        <v>337</v>
      </c>
      <c r="BR32" s="236" t="s">
        <v>337</v>
      </c>
      <c r="BS32" s="236" t="s">
        <v>1297</v>
      </c>
      <c r="BT32" s="236" t="s">
        <v>1167</v>
      </c>
      <c r="BU32" s="236" t="s">
        <v>1296</v>
      </c>
      <c r="BV32" s="236" t="s">
        <v>1168</v>
      </c>
      <c r="BW32" s="239" t="s">
        <v>797</v>
      </c>
      <c r="BX32" s="236" t="s">
        <v>797</v>
      </c>
      <c r="BY32" s="236" t="s">
        <v>1301</v>
      </c>
      <c r="BZ32" s="236" t="s">
        <v>1168</v>
      </c>
      <c r="CA32" s="236" t="s">
        <v>797</v>
      </c>
      <c r="CB32" s="236" t="s">
        <v>797</v>
      </c>
      <c r="CC32" s="233" t="s">
        <v>1233</v>
      </c>
      <c r="CD32" s="221" t="s">
        <v>2643</v>
      </c>
      <c r="CE32" s="221" t="s">
        <v>2644</v>
      </c>
      <c r="CF32" s="233" t="s">
        <v>1167</v>
      </c>
    </row>
    <row r="33" spans="1:84" s="233" customFormat="1" ht="31" x14ac:dyDescent="0.35">
      <c r="A33" s="231" t="s">
        <v>2976</v>
      </c>
      <c r="B33" s="231" t="s">
        <v>3205</v>
      </c>
      <c r="C33" s="231" t="s">
        <v>3136</v>
      </c>
      <c r="D33" s="231" t="s">
        <v>3137</v>
      </c>
      <c r="E33" s="232" t="s">
        <v>3148</v>
      </c>
      <c r="F33" s="233" t="s">
        <v>1507</v>
      </c>
      <c r="G33" s="233" t="s">
        <v>3213</v>
      </c>
      <c r="H33" s="233" t="s">
        <v>3140</v>
      </c>
      <c r="I33" s="233" t="s">
        <v>39</v>
      </c>
      <c r="J33" s="233" t="s">
        <v>179</v>
      </c>
      <c r="K33" s="233" t="str">
        <f>IF(J33="","",VLOOKUP(J33,'[2]Cost Categories'!$A$67:$B$82,2,FALSE))</f>
        <v>Mixed</v>
      </c>
      <c r="L33" s="233" t="s">
        <v>181</v>
      </c>
      <c r="M33" s="257" t="s">
        <v>1049</v>
      </c>
      <c r="N33" s="233" t="s">
        <v>1049</v>
      </c>
      <c r="O33" s="234" t="s">
        <v>337</v>
      </c>
      <c r="P33" s="233" t="s">
        <v>1267</v>
      </c>
      <c r="Q33" s="233" t="s">
        <v>337</v>
      </c>
      <c r="R33" s="233" t="s">
        <v>337</v>
      </c>
      <c r="S33" s="233" t="s">
        <v>1275</v>
      </c>
      <c r="T33" s="233" t="s">
        <v>337</v>
      </c>
      <c r="U33" s="233" t="s">
        <v>827</v>
      </c>
      <c r="V33" s="233" t="s">
        <v>3214</v>
      </c>
      <c r="W33" s="233" t="s">
        <v>1738</v>
      </c>
      <c r="X33" s="233" t="s">
        <v>337</v>
      </c>
      <c r="Y33" s="233" t="s">
        <v>337</v>
      </c>
      <c r="Z33" s="235">
        <v>42.84</v>
      </c>
      <c r="AA33" s="236" t="s">
        <v>797</v>
      </c>
      <c r="AB33" s="236" t="s">
        <v>797</v>
      </c>
      <c r="AC33" s="236" t="s">
        <v>797</v>
      </c>
      <c r="AD33" s="236" t="s">
        <v>797</v>
      </c>
      <c r="AE33" s="236" t="s">
        <v>797</v>
      </c>
      <c r="AF33" s="236" t="s">
        <v>797</v>
      </c>
      <c r="AG33" s="233">
        <v>642</v>
      </c>
      <c r="AH33" s="233" t="s">
        <v>3142</v>
      </c>
      <c r="AI33" s="233" t="s">
        <v>797</v>
      </c>
      <c r="AJ33" s="233" t="s">
        <v>797</v>
      </c>
      <c r="AK33" s="235" t="s">
        <v>797</v>
      </c>
      <c r="AL33" s="237" t="s">
        <v>797</v>
      </c>
      <c r="AM33" s="233" t="s">
        <v>337</v>
      </c>
      <c r="AN33" s="233" t="s">
        <v>797</v>
      </c>
      <c r="AO33" s="238" t="s">
        <v>797</v>
      </c>
      <c r="AP33" s="239" t="s">
        <v>797</v>
      </c>
      <c r="AQ33" s="239" t="s">
        <v>797</v>
      </c>
      <c r="AR33" s="233" t="s">
        <v>3211</v>
      </c>
      <c r="AS33" s="233" t="s">
        <v>1233</v>
      </c>
      <c r="AT33" s="236" t="s">
        <v>797</v>
      </c>
      <c r="AU33" s="236" t="s">
        <v>797</v>
      </c>
      <c r="AV33" s="236" t="s">
        <v>797</v>
      </c>
      <c r="AW33" s="236" t="s">
        <v>1233</v>
      </c>
      <c r="AX33" s="236" t="s">
        <v>1286</v>
      </c>
      <c r="AY33" s="236" t="s">
        <v>3212</v>
      </c>
      <c r="AZ33" s="236" t="s">
        <v>1167</v>
      </c>
      <c r="BA33" s="236" t="s">
        <v>797</v>
      </c>
      <c r="BB33" s="236" t="s">
        <v>797</v>
      </c>
      <c r="BC33" s="236" t="s">
        <v>1119</v>
      </c>
      <c r="BD33" s="236" t="s">
        <v>1168</v>
      </c>
      <c r="BE33" s="236" t="s">
        <v>1049</v>
      </c>
      <c r="BF33" s="236" t="s">
        <v>1168</v>
      </c>
      <c r="BG33" s="236" t="s">
        <v>337</v>
      </c>
      <c r="BH33" s="236" t="s">
        <v>337</v>
      </c>
      <c r="BI33" s="236" t="s">
        <v>797</v>
      </c>
      <c r="BJ33" s="236" t="s">
        <v>797</v>
      </c>
      <c r="BK33" s="236" t="s">
        <v>1049</v>
      </c>
      <c r="BL33" s="236" t="s">
        <v>1167</v>
      </c>
      <c r="BM33" s="236" t="s">
        <v>797</v>
      </c>
      <c r="BN33" s="236" t="s">
        <v>797</v>
      </c>
      <c r="BO33" s="236" t="s">
        <v>1296</v>
      </c>
      <c r="BP33" s="236" t="s">
        <v>1168</v>
      </c>
      <c r="BQ33" s="236" t="s">
        <v>337</v>
      </c>
      <c r="BR33" s="236" t="s">
        <v>337</v>
      </c>
      <c r="BS33" s="236" t="s">
        <v>1297</v>
      </c>
      <c r="BT33" s="236" t="s">
        <v>1167</v>
      </c>
      <c r="BU33" s="236" t="s">
        <v>1296</v>
      </c>
      <c r="BV33" s="236" t="s">
        <v>1168</v>
      </c>
      <c r="BW33" s="239" t="s">
        <v>797</v>
      </c>
      <c r="BX33" s="236" t="s">
        <v>797</v>
      </c>
      <c r="BY33" s="236" t="s">
        <v>1301</v>
      </c>
      <c r="BZ33" s="236" t="s">
        <v>1168</v>
      </c>
      <c r="CA33" s="236" t="s">
        <v>797</v>
      </c>
      <c r="CB33" s="236" t="s">
        <v>797</v>
      </c>
      <c r="CC33" s="233" t="s">
        <v>1233</v>
      </c>
      <c r="CD33" s="233" t="s">
        <v>2643</v>
      </c>
      <c r="CE33" s="233" t="s">
        <v>2644</v>
      </c>
      <c r="CF33" s="233" t="s">
        <v>1167</v>
      </c>
    </row>
    <row r="34" spans="1:84" s="233" customFormat="1" ht="31" x14ac:dyDescent="0.35">
      <c r="A34" s="231" t="s">
        <v>2976</v>
      </c>
      <c r="B34" s="231" t="s">
        <v>3215</v>
      </c>
      <c r="C34" s="231" t="s">
        <v>3136</v>
      </c>
      <c r="D34" s="231" t="s">
        <v>3137</v>
      </c>
      <c r="E34" s="232" t="s">
        <v>3148</v>
      </c>
      <c r="F34" s="233" t="s">
        <v>1507</v>
      </c>
      <c r="G34" s="233" t="s">
        <v>3216</v>
      </c>
      <c r="H34" s="233" t="s">
        <v>3140</v>
      </c>
      <c r="I34" s="233" t="s">
        <v>39</v>
      </c>
      <c r="J34" s="233" t="s">
        <v>179</v>
      </c>
      <c r="K34" s="233" t="str">
        <f>IF(J34="","",VLOOKUP(J34,'[2]Cost Categories'!$A$67:$B$82,2,FALSE))</f>
        <v>Mixed</v>
      </c>
      <c r="L34" s="233" t="s">
        <v>181</v>
      </c>
      <c r="M34" s="257" t="s">
        <v>1049</v>
      </c>
      <c r="N34" s="233" t="s">
        <v>1049</v>
      </c>
      <c r="O34" s="234" t="s">
        <v>337</v>
      </c>
      <c r="P34" s="233" t="s">
        <v>1267</v>
      </c>
      <c r="Q34" s="233" t="s">
        <v>337</v>
      </c>
      <c r="R34" s="233" t="s">
        <v>337</v>
      </c>
      <c r="S34" s="233" t="s">
        <v>1275</v>
      </c>
      <c r="T34" s="233" t="s">
        <v>337</v>
      </c>
      <c r="U34" s="233" t="s">
        <v>827</v>
      </c>
      <c r="V34" s="233" t="s">
        <v>3217</v>
      </c>
      <c r="W34" s="233" t="s">
        <v>1738</v>
      </c>
      <c r="X34" s="233" t="s">
        <v>337</v>
      </c>
      <c r="Y34" s="233" t="s">
        <v>337</v>
      </c>
      <c r="Z34" s="235">
        <v>41.65</v>
      </c>
      <c r="AA34" s="236" t="s">
        <v>797</v>
      </c>
      <c r="AB34" s="236" t="s">
        <v>797</v>
      </c>
      <c r="AC34" s="236" t="s">
        <v>797</v>
      </c>
      <c r="AD34" s="236" t="s">
        <v>797</v>
      </c>
      <c r="AE34" s="236" t="s">
        <v>797</v>
      </c>
      <c r="AF34" s="236" t="s">
        <v>797</v>
      </c>
      <c r="AG34" s="233">
        <v>4659</v>
      </c>
      <c r="AH34" s="233" t="s">
        <v>3142</v>
      </c>
      <c r="AI34" s="233" t="s">
        <v>797</v>
      </c>
      <c r="AJ34" s="233" t="s">
        <v>797</v>
      </c>
      <c r="AK34" s="235" t="s">
        <v>797</v>
      </c>
      <c r="AL34" s="237" t="s">
        <v>797</v>
      </c>
      <c r="AM34" s="233" t="s">
        <v>337</v>
      </c>
      <c r="AN34" s="233" t="s">
        <v>797</v>
      </c>
      <c r="AO34" s="238" t="s">
        <v>797</v>
      </c>
      <c r="AP34" s="239" t="s">
        <v>797</v>
      </c>
      <c r="AQ34" s="239" t="s">
        <v>797</v>
      </c>
      <c r="AR34" s="233" t="s">
        <v>3211</v>
      </c>
      <c r="AS34" s="233" t="s">
        <v>1233</v>
      </c>
      <c r="AT34" s="236" t="s">
        <v>797</v>
      </c>
      <c r="AU34" s="236" t="s">
        <v>797</v>
      </c>
      <c r="AV34" s="236" t="s">
        <v>797</v>
      </c>
      <c r="AW34" s="236" t="s">
        <v>1233</v>
      </c>
      <c r="AX34" s="236" t="s">
        <v>1286</v>
      </c>
      <c r="AY34" s="236" t="s">
        <v>3212</v>
      </c>
      <c r="AZ34" s="236" t="s">
        <v>1167</v>
      </c>
      <c r="BA34" s="236" t="s">
        <v>797</v>
      </c>
      <c r="BB34" s="236" t="s">
        <v>797</v>
      </c>
      <c r="BC34" s="236" t="s">
        <v>1119</v>
      </c>
      <c r="BD34" s="236" t="s">
        <v>1168</v>
      </c>
      <c r="BE34" s="236" t="s">
        <v>1049</v>
      </c>
      <c r="BF34" s="236" t="s">
        <v>1168</v>
      </c>
      <c r="BG34" s="236" t="s">
        <v>337</v>
      </c>
      <c r="BH34" s="236" t="s">
        <v>337</v>
      </c>
      <c r="BI34" s="236" t="s">
        <v>797</v>
      </c>
      <c r="BJ34" s="236" t="s">
        <v>797</v>
      </c>
      <c r="BK34" s="236" t="s">
        <v>1049</v>
      </c>
      <c r="BL34" s="236" t="s">
        <v>1167</v>
      </c>
      <c r="BM34" s="236" t="s">
        <v>797</v>
      </c>
      <c r="BN34" s="236" t="s">
        <v>797</v>
      </c>
      <c r="BO34" s="236" t="s">
        <v>1296</v>
      </c>
      <c r="BP34" s="236" t="s">
        <v>1168</v>
      </c>
      <c r="BQ34" s="236" t="s">
        <v>337</v>
      </c>
      <c r="BR34" s="236" t="s">
        <v>337</v>
      </c>
      <c r="BS34" s="236" t="s">
        <v>1297</v>
      </c>
      <c r="BT34" s="236" t="s">
        <v>1167</v>
      </c>
      <c r="BU34" s="236" t="s">
        <v>1296</v>
      </c>
      <c r="BV34" s="236" t="s">
        <v>1168</v>
      </c>
      <c r="BW34" s="239" t="s">
        <v>797</v>
      </c>
      <c r="BX34" s="236" t="s">
        <v>797</v>
      </c>
      <c r="BY34" s="236" t="s">
        <v>1301</v>
      </c>
      <c r="BZ34" s="236" t="s">
        <v>1168</v>
      </c>
      <c r="CA34" s="236" t="s">
        <v>797</v>
      </c>
      <c r="CB34" s="236" t="s">
        <v>797</v>
      </c>
      <c r="CC34" s="233" t="s">
        <v>1233</v>
      </c>
      <c r="CD34" s="233" t="s">
        <v>2643</v>
      </c>
      <c r="CE34" s="233" t="s">
        <v>2644</v>
      </c>
      <c r="CF34" s="233" t="s">
        <v>1167</v>
      </c>
    </row>
    <row r="35" spans="1:84" s="233" customFormat="1" ht="31" x14ac:dyDescent="0.35">
      <c r="A35" s="231" t="s">
        <v>2978</v>
      </c>
      <c r="B35" s="231" t="s">
        <v>3135</v>
      </c>
      <c r="C35" s="231" t="s">
        <v>3136</v>
      </c>
      <c r="D35" s="231" t="s">
        <v>3137</v>
      </c>
      <c r="E35" s="232" t="s">
        <v>3148</v>
      </c>
      <c r="F35" s="233" t="s">
        <v>1507</v>
      </c>
      <c r="G35" s="233" t="s">
        <v>3208</v>
      </c>
      <c r="H35" s="233" t="s">
        <v>3140</v>
      </c>
      <c r="I35" s="233" t="s">
        <v>39</v>
      </c>
      <c r="J35" s="233" t="s">
        <v>179</v>
      </c>
      <c r="K35" s="233" t="str">
        <f>IF(J35="","",VLOOKUP(J35,'[2]Cost Categories'!$A$67:$B$82,2,FALSE))</f>
        <v>Mixed</v>
      </c>
      <c r="L35" s="233" t="s">
        <v>181</v>
      </c>
      <c r="M35" s="257" t="s">
        <v>1049</v>
      </c>
      <c r="N35" s="233" t="s">
        <v>1049</v>
      </c>
      <c r="O35" s="234" t="s">
        <v>337</v>
      </c>
      <c r="P35" s="233" t="s">
        <v>1267</v>
      </c>
      <c r="Q35" s="233" t="s">
        <v>337</v>
      </c>
      <c r="R35" s="233" t="s">
        <v>337</v>
      </c>
      <c r="S35" s="233" t="s">
        <v>1275</v>
      </c>
      <c r="T35" s="233" t="s">
        <v>337</v>
      </c>
      <c r="U35" s="233" t="s">
        <v>827</v>
      </c>
      <c r="V35" s="233" t="s">
        <v>3209</v>
      </c>
      <c r="X35" s="233" t="s">
        <v>337</v>
      </c>
      <c r="Y35" s="233" t="s">
        <v>337</v>
      </c>
      <c r="Z35" s="235">
        <v>22.94</v>
      </c>
      <c r="AA35" s="236" t="s">
        <v>797</v>
      </c>
      <c r="AB35" s="236" t="s">
        <v>797</v>
      </c>
      <c r="AC35" s="236" t="s">
        <v>797</v>
      </c>
      <c r="AD35" s="236" t="s">
        <v>797</v>
      </c>
      <c r="AE35" s="236" t="s">
        <v>797</v>
      </c>
      <c r="AF35" s="236" t="s">
        <v>797</v>
      </c>
      <c r="AG35" s="233">
        <v>13326</v>
      </c>
      <c r="AH35" s="233" t="s">
        <v>3142</v>
      </c>
      <c r="AI35" s="233" t="s">
        <v>797</v>
      </c>
      <c r="AJ35" s="233" t="s">
        <v>797</v>
      </c>
      <c r="AK35" s="235" t="s">
        <v>797</v>
      </c>
      <c r="AL35" s="237" t="s">
        <v>797</v>
      </c>
      <c r="AM35" s="233" t="s">
        <v>337</v>
      </c>
      <c r="AN35" s="233" t="s">
        <v>797</v>
      </c>
      <c r="AO35" s="238" t="s">
        <v>797</v>
      </c>
      <c r="AP35" s="239" t="s">
        <v>797</v>
      </c>
      <c r="AQ35" s="239" t="s">
        <v>797</v>
      </c>
      <c r="AR35" s="233" t="s">
        <v>3211</v>
      </c>
      <c r="AS35" s="233" t="s">
        <v>1233</v>
      </c>
      <c r="AT35" s="236" t="s">
        <v>797</v>
      </c>
      <c r="AU35" s="236" t="s">
        <v>797</v>
      </c>
      <c r="AV35" s="236" t="s">
        <v>797</v>
      </c>
      <c r="AW35" s="236" t="s">
        <v>1233</v>
      </c>
      <c r="AX35" s="236" t="s">
        <v>1286</v>
      </c>
      <c r="AY35" s="236" t="s">
        <v>3212</v>
      </c>
      <c r="AZ35" s="236" t="s">
        <v>1167</v>
      </c>
      <c r="BA35" s="236" t="s">
        <v>797</v>
      </c>
      <c r="BB35" s="236" t="s">
        <v>797</v>
      </c>
      <c r="BC35" s="236" t="s">
        <v>1119</v>
      </c>
      <c r="BD35" s="236" t="s">
        <v>1168</v>
      </c>
      <c r="BE35" s="236" t="s">
        <v>1049</v>
      </c>
      <c r="BF35" s="236" t="s">
        <v>1168</v>
      </c>
      <c r="BG35" s="236" t="s">
        <v>337</v>
      </c>
      <c r="BH35" s="236" t="s">
        <v>337</v>
      </c>
      <c r="BI35" s="236" t="s">
        <v>797</v>
      </c>
      <c r="BJ35" s="236" t="s">
        <v>797</v>
      </c>
      <c r="BK35" s="236" t="s">
        <v>1049</v>
      </c>
      <c r="BL35" s="236" t="s">
        <v>1167</v>
      </c>
      <c r="BM35" s="236" t="s">
        <v>797</v>
      </c>
      <c r="BN35" s="236" t="s">
        <v>797</v>
      </c>
      <c r="BO35" s="236" t="s">
        <v>1296</v>
      </c>
      <c r="BP35" s="236" t="s">
        <v>1168</v>
      </c>
      <c r="BQ35" s="236" t="s">
        <v>337</v>
      </c>
      <c r="BR35" s="236" t="s">
        <v>337</v>
      </c>
      <c r="BS35" s="236" t="s">
        <v>1297</v>
      </c>
      <c r="BT35" s="236" t="s">
        <v>1167</v>
      </c>
      <c r="BU35" s="236" t="s">
        <v>1296</v>
      </c>
      <c r="BV35" s="236" t="s">
        <v>1168</v>
      </c>
      <c r="BW35" s="239" t="s">
        <v>797</v>
      </c>
      <c r="BX35" s="236" t="s">
        <v>797</v>
      </c>
      <c r="BY35" s="236" t="s">
        <v>1301</v>
      </c>
      <c r="BZ35" s="236" t="s">
        <v>1168</v>
      </c>
      <c r="CA35" s="236" t="s">
        <v>797</v>
      </c>
      <c r="CB35" s="236" t="s">
        <v>797</v>
      </c>
      <c r="CC35" s="233" t="s">
        <v>1233</v>
      </c>
      <c r="CD35" s="233" t="s">
        <v>2643</v>
      </c>
      <c r="CE35" s="233" t="s">
        <v>2644</v>
      </c>
      <c r="CF35" s="233" t="s">
        <v>1167</v>
      </c>
    </row>
    <row r="36" spans="1:84" s="233" customFormat="1" ht="31" x14ac:dyDescent="0.35">
      <c r="A36" s="231" t="s">
        <v>2978</v>
      </c>
      <c r="B36" s="231" t="s">
        <v>3205</v>
      </c>
      <c r="C36" s="231" t="s">
        <v>3136</v>
      </c>
      <c r="D36" s="231" t="s">
        <v>3137</v>
      </c>
      <c r="E36" s="232" t="s">
        <v>3148</v>
      </c>
      <c r="F36" s="233" t="s">
        <v>1507</v>
      </c>
      <c r="G36" s="233" t="s">
        <v>3213</v>
      </c>
      <c r="H36" s="233" t="s">
        <v>3140</v>
      </c>
      <c r="I36" s="233" t="s">
        <v>39</v>
      </c>
      <c r="J36" s="233" t="s">
        <v>179</v>
      </c>
      <c r="K36" s="233" t="str">
        <f>IF(J36="","",VLOOKUP(J36,'[2]Cost Categories'!$A$67:$B$82,2,FALSE))</f>
        <v>Mixed</v>
      </c>
      <c r="L36" s="233" t="s">
        <v>181</v>
      </c>
      <c r="M36" s="257" t="s">
        <v>1049</v>
      </c>
      <c r="N36" s="233" t="s">
        <v>1049</v>
      </c>
      <c r="O36" s="234" t="s">
        <v>337</v>
      </c>
      <c r="P36" s="233" t="s">
        <v>1267</v>
      </c>
      <c r="Q36" s="233" t="s">
        <v>337</v>
      </c>
      <c r="R36" s="233" t="s">
        <v>337</v>
      </c>
      <c r="S36" s="233" t="s">
        <v>1275</v>
      </c>
      <c r="T36" s="233" t="s">
        <v>337</v>
      </c>
      <c r="U36" s="233" t="s">
        <v>827</v>
      </c>
      <c r="V36" s="233" t="s">
        <v>3214</v>
      </c>
      <c r="W36" s="233" t="s">
        <v>1738</v>
      </c>
      <c r="X36" s="233" t="s">
        <v>337</v>
      </c>
      <c r="Y36" s="233" t="s">
        <v>337</v>
      </c>
      <c r="Z36" s="235">
        <v>42.73</v>
      </c>
      <c r="AA36" s="236" t="s">
        <v>797</v>
      </c>
      <c r="AB36" s="236" t="s">
        <v>797</v>
      </c>
      <c r="AC36" s="236" t="s">
        <v>797</v>
      </c>
      <c r="AD36" s="236" t="s">
        <v>797</v>
      </c>
      <c r="AE36" s="236" t="s">
        <v>797</v>
      </c>
      <c r="AF36" s="236" t="s">
        <v>797</v>
      </c>
      <c r="AG36" s="233">
        <v>553</v>
      </c>
      <c r="AH36" s="233" t="s">
        <v>3142</v>
      </c>
      <c r="AI36" s="233" t="s">
        <v>797</v>
      </c>
      <c r="AJ36" s="233" t="s">
        <v>797</v>
      </c>
      <c r="AK36" s="235" t="s">
        <v>797</v>
      </c>
      <c r="AL36" s="237" t="s">
        <v>797</v>
      </c>
      <c r="AM36" s="233" t="s">
        <v>337</v>
      </c>
      <c r="AN36" s="233" t="s">
        <v>797</v>
      </c>
      <c r="AO36" s="238" t="s">
        <v>797</v>
      </c>
      <c r="AP36" s="239" t="s">
        <v>797</v>
      </c>
      <c r="AQ36" s="239" t="s">
        <v>797</v>
      </c>
      <c r="AR36" s="233" t="s">
        <v>3211</v>
      </c>
      <c r="AS36" s="233" t="s">
        <v>1233</v>
      </c>
      <c r="AT36" s="236" t="s">
        <v>797</v>
      </c>
      <c r="AU36" s="236" t="s">
        <v>797</v>
      </c>
      <c r="AV36" s="236" t="s">
        <v>797</v>
      </c>
      <c r="AW36" s="236" t="s">
        <v>1233</v>
      </c>
      <c r="AX36" s="236" t="s">
        <v>1286</v>
      </c>
      <c r="AY36" s="236" t="s">
        <v>3212</v>
      </c>
      <c r="AZ36" s="236" t="s">
        <v>1167</v>
      </c>
      <c r="BA36" s="236" t="s">
        <v>797</v>
      </c>
      <c r="BB36" s="236" t="s">
        <v>797</v>
      </c>
      <c r="BC36" s="236" t="s">
        <v>1119</v>
      </c>
      <c r="BD36" s="236" t="s">
        <v>1168</v>
      </c>
      <c r="BE36" s="236" t="s">
        <v>1049</v>
      </c>
      <c r="BF36" s="236" t="s">
        <v>1168</v>
      </c>
      <c r="BG36" s="236" t="s">
        <v>337</v>
      </c>
      <c r="BH36" s="236" t="s">
        <v>337</v>
      </c>
      <c r="BI36" s="236" t="s">
        <v>797</v>
      </c>
      <c r="BJ36" s="236" t="s">
        <v>797</v>
      </c>
      <c r="BK36" s="236" t="s">
        <v>1049</v>
      </c>
      <c r="BL36" s="236" t="s">
        <v>1167</v>
      </c>
      <c r="BM36" s="236" t="s">
        <v>797</v>
      </c>
      <c r="BN36" s="236" t="s">
        <v>797</v>
      </c>
      <c r="BO36" s="236" t="s">
        <v>1296</v>
      </c>
      <c r="BP36" s="236" t="s">
        <v>1168</v>
      </c>
      <c r="BQ36" s="236" t="s">
        <v>337</v>
      </c>
      <c r="BR36" s="236" t="s">
        <v>337</v>
      </c>
      <c r="BS36" s="236" t="s">
        <v>1297</v>
      </c>
      <c r="BT36" s="236" t="s">
        <v>1167</v>
      </c>
      <c r="BU36" s="236" t="s">
        <v>1296</v>
      </c>
      <c r="BV36" s="236" t="s">
        <v>1168</v>
      </c>
      <c r="BW36" s="239" t="s">
        <v>797</v>
      </c>
      <c r="BX36" s="236" t="s">
        <v>797</v>
      </c>
      <c r="BY36" s="236" t="s">
        <v>1301</v>
      </c>
      <c r="BZ36" s="236" t="s">
        <v>1168</v>
      </c>
      <c r="CA36" s="236" t="s">
        <v>797</v>
      </c>
      <c r="CB36" s="236" t="s">
        <v>797</v>
      </c>
      <c r="CC36" s="233" t="s">
        <v>1233</v>
      </c>
      <c r="CD36" s="233" t="s">
        <v>2643</v>
      </c>
      <c r="CE36" s="233" t="s">
        <v>2644</v>
      </c>
      <c r="CF36" s="233" t="s">
        <v>1167</v>
      </c>
    </row>
    <row r="37" spans="1:84" s="233" customFormat="1" ht="31" x14ac:dyDescent="0.35">
      <c r="A37" s="231" t="s">
        <v>2978</v>
      </c>
      <c r="B37" s="231" t="s">
        <v>3215</v>
      </c>
      <c r="C37" s="231" t="s">
        <v>3136</v>
      </c>
      <c r="D37" s="231" t="s">
        <v>3137</v>
      </c>
      <c r="E37" s="232" t="s">
        <v>3148</v>
      </c>
      <c r="F37" s="233" t="s">
        <v>1507</v>
      </c>
      <c r="G37" s="233" t="s">
        <v>3216</v>
      </c>
      <c r="H37" s="233" t="s">
        <v>3140</v>
      </c>
      <c r="I37" s="233" t="s">
        <v>39</v>
      </c>
      <c r="J37" s="233" t="s">
        <v>179</v>
      </c>
      <c r="K37" s="233" t="str">
        <f>IF(J37="","",VLOOKUP(J37,'[2]Cost Categories'!$A$67:$B$82,2,FALSE))</f>
        <v>Mixed</v>
      </c>
      <c r="L37" s="233" t="s">
        <v>181</v>
      </c>
      <c r="M37" s="257" t="s">
        <v>1049</v>
      </c>
      <c r="N37" s="233" t="s">
        <v>1049</v>
      </c>
      <c r="O37" s="234" t="s">
        <v>337</v>
      </c>
      <c r="P37" s="233" t="s">
        <v>1267</v>
      </c>
      <c r="Q37" s="233" t="s">
        <v>337</v>
      </c>
      <c r="R37" s="233" t="s">
        <v>337</v>
      </c>
      <c r="S37" s="233" t="s">
        <v>1275</v>
      </c>
      <c r="T37" s="233" t="s">
        <v>337</v>
      </c>
      <c r="U37" s="233" t="s">
        <v>827</v>
      </c>
      <c r="V37" s="233" t="s">
        <v>3217</v>
      </c>
      <c r="W37" s="233" t="s">
        <v>1738</v>
      </c>
      <c r="X37" s="233" t="s">
        <v>337</v>
      </c>
      <c r="Y37" s="233" t="s">
        <v>337</v>
      </c>
      <c r="Z37" s="235">
        <v>41.57</v>
      </c>
      <c r="AA37" s="236" t="s">
        <v>797</v>
      </c>
      <c r="AB37" s="236" t="s">
        <v>797</v>
      </c>
      <c r="AC37" s="236" t="s">
        <v>797</v>
      </c>
      <c r="AD37" s="236" t="s">
        <v>797</v>
      </c>
      <c r="AE37" s="236" t="s">
        <v>797</v>
      </c>
      <c r="AF37" s="236" t="s">
        <v>797</v>
      </c>
      <c r="AG37" s="233">
        <v>5141</v>
      </c>
      <c r="AH37" s="233" t="s">
        <v>3142</v>
      </c>
      <c r="AI37" s="233" t="s">
        <v>797</v>
      </c>
      <c r="AJ37" s="233" t="s">
        <v>797</v>
      </c>
      <c r="AK37" s="235" t="s">
        <v>797</v>
      </c>
      <c r="AL37" s="237" t="s">
        <v>797</v>
      </c>
      <c r="AM37" s="233" t="s">
        <v>337</v>
      </c>
      <c r="AN37" s="233" t="s">
        <v>797</v>
      </c>
      <c r="AO37" s="238" t="s">
        <v>797</v>
      </c>
      <c r="AP37" s="239" t="s">
        <v>797</v>
      </c>
      <c r="AQ37" s="239" t="s">
        <v>797</v>
      </c>
      <c r="AR37" s="233" t="s">
        <v>3211</v>
      </c>
      <c r="AS37" s="233" t="s">
        <v>1233</v>
      </c>
      <c r="AT37" s="236" t="s">
        <v>797</v>
      </c>
      <c r="AU37" s="236" t="s">
        <v>797</v>
      </c>
      <c r="AV37" s="236" t="s">
        <v>797</v>
      </c>
      <c r="AW37" s="236" t="s">
        <v>1233</v>
      </c>
      <c r="AX37" s="236" t="s">
        <v>1286</v>
      </c>
      <c r="AY37" s="236" t="s">
        <v>3212</v>
      </c>
      <c r="AZ37" s="236" t="s">
        <v>1167</v>
      </c>
      <c r="BA37" s="236" t="s">
        <v>797</v>
      </c>
      <c r="BB37" s="236" t="s">
        <v>797</v>
      </c>
      <c r="BC37" s="236" t="s">
        <v>1119</v>
      </c>
      <c r="BD37" s="236" t="s">
        <v>1168</v>
      </c>
      <c r="BE37" s="236" t="s">
        <v>1049</v>
      </c>
      <c r="BF37" s="236" t="s">
        <v>1168</v>
      </c>
      <c r="BG37" s="236" t="s">
        <v>337</v>
      </c>
      <c r="BH37" s="236" t="s">
        <v>337</v>
      </c>
      <c r="BI37" s="236" t="s">
        <v>797</v>
      </c>
      <c r="BJ37" s="236" t="s">
        <v>797</v>
      </c>
      <c r="BK37" s="236" t="s">
        <v>1049</v>
      </c>
      <c r="BL37" s="236" t="s">
        <v>1167</v>
      </c>
      <c r="BM37" s="236" t="s">
        <v>797</v>
      </c>
      <c r="BN37" s="236" t="s">
        <v>797</v>
      </c>
      <c r="BO37" s="236" t="s">
        <v>1296</v>
      </c>
      <c r="BP37" s="236" t="s">
        <v>1168</v>
      </c>
      <c r="BQ37" s="236" t="s">
        <v>337</v>
      </c>
      <c r="BR37" s="236" t="s">
        <v>337</v>
      </c>
      <c r="BS37" s="236" t="s">
        <v>1297</v>
      </c>
      <c r="BT37" s="236" t="s">
        <v>1167</v>
      </c>
      <c r="BU37" s="236" t="s">
        <v>1296</v>
      </c>
      <c r="BV37" s="236" t="s">
        <v>1168</v>
      </c>
      <c r="BW37" s="239" t="s">
        <v>797</v>
      </c>
      <c r="BX37" s="236" t="s">
        <v>797</v>
      </c>
      <c r="BY37" s="236" t="s">
        <v>1301</v>
      </c>
      <c r="BZ37" s="236" t="s">
        <v>1168</v>
      </c>
      <c r="CA37" s="236" t="s">
        <v>797</v>
      </c>
      <c r="CB37" s="236" t="s">
        <v>797</v>
      </c>
      <c r="CC37" s="233" t="s">
        <v>1233</v>
      </c>
      <c r="CD37" s="233" t="s">
        <v>2643</v>
      </c>
      <c r="CE37" s="233" t="s">
        <v>2644</v>
      </c>
      <c r="CF37" s="233" t="s">
        <v>1167</v>
      </c>
    </row>
    <row r="38" spans="1:84" s="233" customFormat="1" ht="31" x14ac:dyDescent="0.35">
      <c r="A38" s="231" t="s">
        <v>2980</v>
      </c>
      <c r="B38" s="231" t="s">
        <v>3215</v>
      </c>
      <c r="C38" s="231" t="s">
        <v>3136</v>
      </c>
      <c r="D38" s="231" t="s">
        <v>3163</v>
      </c>
      <c r="E38" s="232" t="s">
        <v>3148</v>
      </c>
      <c r="F38" s="233" t="s">
        <v>1507</v>
      </c>
      <c r="G38" s="233" t="s">
        <v>3218</v>
      </c>
      <c r="H38" s="233" t="s">
        <v>15</v>
      </c>
      <c r="I38" s="257" t="s">
        <v>8</v>
      </c>
      <c r="J38" s="257" t="s">
        <v>155</v>
      </c>
      <c r="K38" s="257" t="s">
        <v>8</v>
      </c>
      <c r="L38" s="233" t="s">
        <v>229</v>
      </c>
      <c r="M38" s="257" t="s">
        <v>229</v>
      </c>
      <c r="N38" s="233" t="s">
        <v>3141</v>
      </c>
      <c r="O38" s="234" t="s">
        <v>1266</v>
      </c>
      <c r="P38" s="233" t="s">
        <v>1267</v>
      </c>
      <c r="Q38" s="233" t="s">
        <v>337</v>
      </c>
      <c r="R38" s="233" t="s">
        <v>337</v>
      </c>
      <c r="S38" s="233" t="s">
        <v>1275</v>
      </c>
      <c r="T38" s="233" t="s">
        <v>337</v>
      </c>
      <c r="U38" s="233" t="s">
        <v>827</v>
      </c>
      <c r="V38" s="233" t="s">
        <v>3217</v>
      </c>
      <c r="W38" s="233" t="s">
        <v>1738</v>
      </c>
      <c r="X38" s="233" t="s">
        <v>337</v>
      </c>
      <c r="Y38" s="233" t="s">
        <v>337</v>
      </c>
      <c r="Z38" s="235">
        <f>48.43*5.1%</f>
        <v>2.4699299999999997</v>
      </c>
      <c r="AA38" s="236" t="s">
        <v>797</v>
      </c>
      <c r="AB38" s="236" t="s">
        <v>797</v>
      </c>
      <c r="AC38" s="236" t="s">
        <v>797</v>
      </c>
      <c r="AD38" s="236" t="s">
        <v>797</v>
      </c>
      <c r="AE38" s="236" t="s">
        <v>797</v>
      </c>
      <c r="AF38" s="236" t="s">
        <v>797</v>
      </c>
      <c r="AG38" s="233">
        <v>11406</v>
      </c>
      <c r="AH38" s="233" t="s">
        <v>3142</v>
      </c>
      <c r="AI38" s="233" t="s">
        <v>797</v>
      </c>
      <c r="AJ38" s="233" t="s">
        <v>797</v>
      </c>
      <c r="AK38" s="235" t="s">
        <v>797</v>
      </c>
      <c r="AL38" s="237" t="s">
        <v>797</v>
      </c>
      <c r="AM38" s="233" t="s">
        <v>337</v>
      </c>
      <c r="AN38" s="233" t="s">
        <v>797</v>
      </c>
      <c r="AO38" s="238" t="s">
        <v>797</v>
      </c>
      <c r="AP38" s="239" t="s">
        <v>797</v>
      </c>
      <c r="AQ38" s="239" t="s">
        <v>797</v>
      </c>
      <c r="AR38" s="233" t="s">
        <v>3211</v>
      </c>
      <c r="AS38" s="233" t="s">
        <v>3219</v>
      </c>
      <c r="AT38" s="236" t="s">
        <v>797</v>
      </c>
      <c r="AU38" s="236" t="s">
        <v>797</v>
      </c>
      <c r="AV38" s="236" t="s">
        <v>797</v>
      </c>
      <c r="AW38" s="236" t="s">
        <v>1233</v>
      </c>
      <c r="AX38" s="236" t="s">
        <v>1286</v>
      </c>
      <c r="AY38" s="236" t="s">
        <v>3212</v>
      </c>
      <c r="AZ38" s="236" t="s">
        <v>1167</v>
      </c>
      <c r="BA38" s="236" t="s">
        <v>797</v>
      </c>
      <c r="BB38" s="236" t="s">
        <v>797</v>
      </c>
      <c r="BC38" s="236" t="s">
        <v>1119</v>
      </c>
      <c r="BD38" s="236" t="s">
        <v>1168</v>
      </c>
      <c r="BE38" s="236" t="s">
        <v>1290</v>
      </c>
      <c r="BF38" s="236" t="s">
        <v>1168</v>
      </c>
      <c r="BG38" s="236" t="s">
        <v>1124</v>
      </c>
      <c r="BH38" s="236" t="s">
        <v>1167</v>
      </c>
      <c r="BI38" s="236" t="s">
        <v>797</v>
      </c>
      <c r="BJ38" s="236" t="s">
        <v>797</v>
      </c>
      <c r="BK38" s="236" t="s">
        <v>797</v>
      </c>
      <c r="BL38" s="236" t="s">
        <v>797</v>
      </c>
      <c r="BM38" s="236" t="s">
        <v>797</v>
      </c>
      <c r="BN38" s="236" t="s">
        <v>797</v>
      </c>
      <c r="BO38" s="236" t="s">
        <v>1296</v>
      </c>
      <c r="BP38" s="236" t="s">
        <v>1168</v>
      </c>
      <c r="BQ38" s="236" t="s">
        <v>337</v>
      </c>
      <c r="BR38" s="236" t="s">
        <v>337</v>
      </c>
      <c r="BS38" s="236" t="s">
        <v>1297</v>
      </c>
      <c r="BT38" s="236" t="s">
        <v>1167</v>
      </c>
      <c r="BU38" s="236" t="s">
        <v>1296</v>
      </c>
      <c r="BV38" s="236" t="s">
        <v>1168</v>
      </c>
      <c r="BW38" s="239" t="s">
        <v>797</v>
      </c>
      <c r="BX38" s="236" t="s">
        <v>797</v>
      </c>
      <c r="BY38" s="236" t="s">
        <v>797</v>
      </c>
      <c r="BZ38" s="236" t="s">
        <v>797</v>
      </c>
      <c r="CA38" s="236" t="s">
        <v>797</v>
      </c>
      <c r="CB38" s="236" t="s">
        <v>797</v>
      </c>
      <c r="CC38" s="233" t="s">
        <v>1233</v>
      </c>
      <c r="CD38" s="233" t="s">
        <v>2643</v>
      </c>
      <c r="CE38" s="233" t="s">
        <v>2644</v>
      </c>
      <c r="CF38" s="233" t="s">
        <v>1167</v>
      </c>
    </row>
    <row r="39" spans="1:84" s="233" customFormat="1" ht="62" x14ac:dyDescent="0.35">
      <c r="A39" s="231" t="s">
        <v>2980</v>
      </c>
      <c r="B39" s="231" t="s">
        <v>3215</v>
      </c>
      <c r="C39" s="231" t="s">
        <v>3155</v>
      </c>
      <c r="D39" s="231" t="s">
        <v>3163</v>
      </c>
      <c r="E39" s="232" t="s">
        <v>3148</v>
      </c>
      <c r="F39" s="233" t="s">
        <v>1507</v>
      </c>
      <c r="G39" s="233" t="s">
        <v>3220</v>
      </c>
      <c r="H39" s="233" t="s">
        <v>12</v>
      </c>
      <c r="I39" s="233" t="s">
        <v>8</v>
      </c>
      <c r="J39" s="233" t="s">
        <v>146</v>
      </c>
      <c r="K39" s="233" t="s">
        <v>8</v>
      </c>
      <c r="L39" s="233" t="s">
        <v>428</v>
      </c>
      <c r="M39" s="272" t="s">
        <v>403</v>
      </c>
      <c r="N39" s="233" t="s">
        <v>3141</v>
      </c>
      <c r="O39" s="234" t="s">
        <v>1266</v>
      </c>
      <c r="P39" s="233" t="s">
        <v>1268</v>
      </c>
      <c r="Q39" s="233" t="s">
        <v>337</v>
      </c>
      <c r="R39" s="233" t="s">
        <v>337</v>
      </c>
      <c r="S39" s="233" t="s">
        <v>1275</v>
      </c>
      <c r="T39" s="233" t="s">
        <v>337</v>
      </c>
      <c r="U39" s="233" t="s">
        <v>827</v>
      </c>
      <c r="V39" s="233" t="s">
        <v>3217</v>
      </c>
      <c r="W39" s="233" t="s">
        <v>1738</v>
      </c>
      <c r="X39" s="233" t="s">
        <v>337</v>
      </c>
      <c r="Y39" s="233" t="s">
        <v>337</v>
      </c>
      <c r="Z39" s="235">
        <f>48.43*12.1%</f>
        <v>5.8600300000000001</v>
      </c>
      <c r="AA39" s="236" t="s">
        <v>797</v>
      </c>
      <c r="AB39" s="236" t="s">
        <v>797</v>
      </c>
      <c r="AC39" s="236" t="s">
        <v>797</v>
      </c>
      <c r="AD39" s="236" t="s">
        <v>797</v>
      </c>
      <c r="AE39" s="236" t="s">
        <v>797</v>
      </c>
      <c r="AF39" s="236" t="s">
        <v>797</v>
      </c>
      <c r="AG39" s="233">
        <v>11406</v>
      </c>
      <c r="AH39" s="233" t="s">
        <v>3142</v>
      </c>
      <c r="AI39" s="233" t="s">
        <v>797</v>
      </c>
      <c r="AJ39" s="233" t="s">
        <v>797</v>
      </c>
      <c r="AK39" s="235" t="s">
        <v>797</v>
      </c>
      <c r="AL39" s="237" t="s">
        <v>797</v>
      </c>
      <c r="AM39" s="233" t="s">
        <v>337</v>
      </c>
      <c r="AN39" s="233" t="s">
        <v>797</v>
      </c>
      <c r="AO39" s="238" t="s">
        <v>797</v>
      </c>
      <c r="AP39" s="239" t="s">
        <v>797</v>
      </c>
      <c r="AQ39" s="239" t="s">
        <v>797</v>
      </c>
      <c r="AR39" s="233" t="s">
        <v>3211</v>
      </c>
      <c r="AS39" s="233" t="s">
        <v>3221</v>
      </c>
      <c r="AT39" s="236" t="s">
        <v>797</v>
      </c>
      <c r="AU39" s="236" t="s">
        <v>797</v>
      </c>
      <c r="AV39" s="236" t="s">
        <v>797</v>
      </c>
      <c r="AW39" s="236" t="s">
        <v>1233</v>
      </c>
      <c r="AX39" s="236" t="s">
        <v>1286</v>
      </c>
      <c r="AY39" s="236" t="s">
        <v>3212</v>
      </c>
      <c r="AZ39" s="236" t="s">
        <v>1167</v>
      </c>
      <c r="BA39" s="236" t="s">
        <v>797</v>
      </c>
      <c r="BB39" s="236" t="s">
        <v>797</v>
      </c>
      <c r="BC39" s="236" t="s">
        <v>1119</v>
      </c>
      <c r="BD39" s="236" t="s">
        <v>1168</v>
      </c>
      <c r="BE39" s="236" t="s">
        <v>1290</v>
      </c>
      <c r="BF39" s="236" t="s">
        <v>1168</v>
      </c>
      <c r="BG39" s="236" t="s">
        <v>1124</v>
      </c>
      <c r="BH39" s="236" t="s">
        <v>1167</v>
      </c>
      <c r="BI39" s="236" t="s">
        <v>797</v>
      </c>
      <c r="BJ39" s="236" t="s">
        <v>797</v>
      </c>
      <c r="BK39" s="236" t="s">
        <v>797</v>
      </c>
      <c r="BL39" s="236" t="s">
        <v>797</v>
      </c>
      <c r="BM39" s="236" t="s">
        <v>797</v>
      </c>
      <c r="BN39" s="236" t="s">
        <v>797</v>
      </c>
      <c r="BO39" s="236" t="s">
        <v>1296</v>
      </c>
      <c r="BP39" s="236" t="s">
        <v>1168</v>
      </c>
      <c r="BQ39" s="236" t="s">
        <v>337</v>
      </c>
      <c r="BR39" s="236" t="s">
        <v>337</v>
      </c>
      <c r="BS39" s="236" t="s">
        <v>1297</v>
      </c>
      <c r="BT39" s="236" t="s">
        <v>1167</v>
      </c>
      <c r="BU39" s="236" t="s">
        <v>1296</v>
      </c>
      <c r="BV39" s="236" t="s">
        <v>1168</v>
      </c>
      <c r="BW39" s="239" t="s">
        <v>797</v>
      </c>
      <c r="BX39" s="236" t="s">
        <v>797</v>
      </c>
      <c r="BY39" s="236" t="s">
        <v>797</v>
      </c>
      <c r="BZ39" s="236" t="s">
        <v>797</v>
      </c>
      <c r="CA39" s="236" t="s">
        <v>797</v>
      </c>
      <c r="CB39" s="236" t="s">
        <v>797</v>
      </c>
      <c r="CC39" s="233" t="s">
        <v>1233</v>
      </c>
      <c r="CD39" s="233" t="s">
        <v>2643</v>
      </c>
      <c r="CE39" s="233" t="s">
        <v>2644</v>
      </c>
      <c r="CF39" s="233" t="s">
        <v>1167</v>
      </c>
    </row>
    <row r="40" spans="1:84" s="233" customFormat="1" ht="62" x14ac:dyDescent="0.35">
      <c r="A40" s="231" t="s">
        <v>2980</v>
      </c>
      <c r="B40" s="231" t="s">
        <v>3215</v>
      </c>
      <c r="C40" s="231" t="s">
        <v>1043</v>
      </c>
      <c r="D40" s="231" t="s">
        <v>3163</v>
      </c>
      <c r="E40" s="232" t="s">
        <v>3148</v>
      </c>
      <c r="F40" s="233" t="s">
        <v>1507</v>
      </c>
      <c r="G40" s="233" t="s">
        <v>3222</v>
      </c>
      <c r="H40" s="233" t="s">
        <v>15</v>
      </c>
      <c r="I40" s="257" t="s">
        <v>8</v>
      </c>
      <c r="J40" s="257" t="s">
        <v>126</v>
      </c>
      <c r="K40" s="257" t="s">
        <v>8</v>
      </c>
      <c r="L40" s="233" t="s">
        <v>428</v>
      </c>
      <c r="M40" s="272" t="s">
        <v>403</v>
      </c>
      <c r="N40" s="233" t="s">
        <v>3141</v>
      </c>
      <c r="O40" s="234" t="s">
        <v>1266</v>
      </c>
      <c r="P40" s="233" t="s">
        <v>1267</v>
      </c>
      <c r="Q40" s="233" t="s">
        <v>337</v>
      </c>
      <c r="R40" s="233" t="s">
        <v>337</v>
      </c>
      <c r="S40" s="233" t="s">
        <v>1275</v>
      </c>
      <c r="T40" s="233" t="s">
        <v>337</v>
      </c>
      <c r="U40" s="233" t="s">
        <v>827</v>
      </c>
      <c r="V40" s="233" t="s">
        <v>3217</v>
      </c>
      <c r="W40" s="233" t="s">
        <v>1738</v>
      </c>
      <c r="X40" s="233" t="s">
        <v>337</v>
      </c>
      <c r="Y40" s="233" t="s">
        <v>337</v>
      </c>
      <c r="Z40" s="235">
        <f>48.43*4.3%</f>
        <v>2.08249</v>
      </c>
      <c r="AA40" s="236" t="s">
        <v>797</v>
      </c>
      <c r="AB40" s="236" t="s">
        <v>797</v>
      </c>
      <c r="AC40" s="236" t="s">
        <v>797</v>
      </c>
      <c r="AD40" s="236" t="s">
        <v>797</v>
      </c>
      <c r="AE40" s="236" t="s">
        <v>797</v>
      </c>
      <c r="AF40" s="236" t="s">
        <v>797</v>
      </c>
      <c r="AG40" s="233">
        <v>11406</v>
      </c>
      <c r="AH40" s="233" t="s">
        <v>3142</v>
      </c>
      <c r="AI40" s="233" t="s">
        <v>797</v>
      </c>
      <c r="AJ40" s="233" t="s">
        <v>797</v>
      </c>
      <c r="AK40" s="235" t="s">
        <v>797</v>
      </c>
      <c r="AL40" s="237" t="s">
        <v>797</v>
      </c>
      <c r="AM40" s="233" t="s">
        <v>337</v>
      </c>
      <c r="AN40" s="233" t="s">
        <v>797</v>
      </c>
      <c r="AO40" s="238" t="s">
        <v>797</v>
      </c>
      <c r="AP40" s="239" t="s">
        <v>797</v>
      </c>
      <c r="AQ40" s="239" t="s">
        <v>797</v>
      </c>
      <c r="AR40" s="233" t="s">
        <v>3211</v>
      </c>
      <c r="AS40" s="233" t="s">
        <v>3223</v>
      </c>
      <c r="AT40" s="236" t="s">
        <v>797</v>
      </c>
      <c r="AU40" s="236" t="s">
        <v>797</v>
      </c>
      <c r="AV40" s="236" t="s">
        <v>797</v>
      </c>
      <c r="AW40" s="236" t="s">
        <v>1233</v>
      </c>
      <c r="AX40" s="236" t="s">
        <v>1286</v>
      </c>
      <c r="AY40" s="236" t="s">
        <v>3212</v>
      </c>
      <c r="AZ40" s="236" t="s">
        <v>1167</v>
      </c>
      <c r="BA40" s="236" t="s">
        <v>797</v>
      </c>
      <c r="BB40" s="236" t="s">
        <v>797</v>
      </c>
      <c r="BC40" s="236" t="s">
        <v>1119</v>
      </c>
      <c r="BD40" s="236" t="s">
        <v>1168</v>
      </c>
      <c r="BE40" s="236" t="s">
        <v>1290</v>
      </c>
      <c r="BF40" s="236" t="s">
        <v>1168</v>
      </c>
      <c r="BG40" s="236" t="s">
        <v>1124</v>
      </c>
      <c r="BH40" s="236" t="s">
        <v>1167</v>
      </c>
      <c r="BI40" s="236" t="s">
        <v>797</v>
      </c>
      <c r="BJ40" s="236" t="s">
        <v>797</v>
      </c>
      <c r="BK40" s="236" t="s">
        <v>797</v>
      </c>
      <c r="BL40" s="236" t="s">
        <v>797</v>
      </c>
      <c r="BM40" s="236" t="s">
        <v>797</v>
      </c>
      <c r="BN40" s="236" t="s">
        <v>797</v>
      </c>
      <c r="BO40" s="236" t="s">
        <v>1296</v>
      </c>
      <c r="BP40" s="236" t="s">
        <v>1168</v>
      </c>
      <c r="BQ40" s="236" t="s">
        <v>337</v>
      </c>
      <c r="BR40" s="236" t="s">
        <v>337</v>
      </c>
      <c r="BS40" s="236" t="s">
        <v>1297</v>
      </c>
      <c r="BT40" s="236" t="s">
        <v>1167</v>
      </c>
      <c r="BU40" s="236" t="s">
        <v>1296</v>
      </c>
      <c r="BV40" s="236" t="s">
        <v>1168</v>
      </c>
      <c r="BW40" s="239" t="s">
        <v>797</v>
      </c>
      <c r="BX40" s="236" t="s">
        <v>797</v>
      </c>
      <c r="BY40" s="236" t="s">
        <v>797</v>
      </c>
      <c r="BZ40" s="236" t="s">
        <v>797</v>
      </c>
      <c r="CA40" s="236" t="s">
        <v>797</v>
      </c>
      <c r="CB40" s="236" t="s">
        <v>797</v>
      </c>
      <c r="CC40" s="233" t="s">
        <v>1233</v>
      </c>
      <c r="CD40" s="233" t="s">
        <v>2643</v>
      </c>
      <c r="CE40" s="233" t="s">
        <v>2644</v>
      </c>
      <c r="CF40" s="233" t="s">
        <v>1167</v>
      </c>
    </row>
    <row r="41" spans="1:84" s="233" customFormat="1" ht="31" x14ac:dyDescent="0.35">
      <c r="A41" s="231" t="s">
        <v>2980</v>
      </c>
      <c r="B41" s="231" t="s">
        <v>3215</v>
      </c>
      <c r="C41" s="231" t="s">
        <v>3160</v>
      </c>
      <c r="D41" s="231" t="s">
        <v>3163</v>
      </c>
      <c r="E41" s="232" t="s">
        <v>3148</v>
      </c>
      <c r="F41" s="233" t="s">
        <v>1507</v>
      </c>
      <c r="G41" s="233" t="s">
        <v>84</v>
      </c>
      <c r="H41" s="233" t="s">
        <v>84</v>
      </c>
      <c r="I41" s="257" t="s">
        <v>8</v>
      </c>
      <c r="J41" s="257" t="s">
        <v>135</v>
      </c>
      <c r="K41" s="257" t="s">
        <v>8</v>
      </c>
      <c r="L41" s="233" t="s">
        <v>81</v>
      </c>
      <c r="M41" s="272" t="s">
        <v>403</v>
      </c>
      <c r="N41" s="233" t="s">
        <v>3141</v>
      </c>
      <c r="O41" s="234" t="s">
        <v>1266</v>
      </c>
      <c r="P41" s="233" t="s">
        <v>1267</v>
      </c>
      <c r="Q41" s="233" t="s">
        <v>337</v>
      </c>
      <c r="R41" s="233" t="s">
        <v>337</v>
      </c>
      <c r="S41" s="233" t="s">
        <v>1275</v>
      </c>
      <c r="T41" s="233" t="s">
        <v>337</v>
      </c>
      <c r="U41" s="233" t="s">
        <v>827</v>
      </c>
      <c r="V41" s="233" t="s">
        <v>3217</v>
      </c>
      <c r="W41" s="233" t="s">
        <v>1738</v>
      </c>
      <c r="X41" s="233" t="s">
        <v>337</v>
      </c>
      <c r="Y41" s="233" t="s">
        <v>337</v>
      </c>
      <c r="Z41" s="235">
        <f>48.43*0.3%</f>
        <v>0.14529</v>
      </c>
      <c r="AA41" s="236" t="s">
        <v>797</v>
      </c>
      <c r="AB41" s="236" t="s">
        <v>797</v>
      </c>
      <c r="AC41" s="236" t="s">
        <v>797</v>
      </c>
      <c r="AD41" s="236" t="s">
        <v>797</v>
      </c>
      <c r="AE41" s="236" t="s">
        <v>797</v>
      </c>
      <c r="AF41" s="236" t="s">
        <v>797</v>
      </c>
      <c r="AG41" s="233">
        <v>11406</v>
      </c>
      <c r="AH41" s="233" t="s">
        <v>3142</v>
      </c>
      <c r="AI41" s="233" t="s">
        <v>797</v>
      </c>
      <c r="AJ41" s="233" t="s">
        <v>797</v>
      </c>
      <c r="AK41" s="235" t="s">
        <v>797</v>
      </c>
      <c r="AL41" s="237" t="s">
        <v>797</v>
      </c>
      <c r="AM41" s="233" t="s">
        <v>337</v>
      </c>
      <c r="AN41" s="233" t="s">
        <v>797</v>
      </c>
      <c r="AO41" s="238" t="s">
        <v>797</v>
      </c>
      <c r="AP41" s="239" t="s">
        <v>797</v>
      </c>
      <c r="AQ41" s="239" t="s">
        <v>797</v>
      </c>
      <c r="AR41" s="233" t="s">
        <v>3211</v>
      </c>
      <c r="AS41" s="233" t="s">
        <v>3224</v>
      </c>
      <c r="AT41" s="236" t="s">
        <v>797</v>
      </c>
      <c r="AU41" s="236" t="s">
        <v>797</v>
      </c>
      <c r="AV41" s="236" t="s">
        <v>797</v>
      </c>
      <c r="AW41" s="236" t="s">
        <v>1233</v>
      </c>
      <c r="AX41" s="236" t="s">
        <v>1286</v>
      </c>
      <c r="AY41" s="236" t="s">
        <v>3212</v>
      </c>
      <c r="AZ41" s="236" t="s">
        <v>1167</v>
      </c>
      <c r="BA41" s="236" t="s">
        <v>797</v>
      </c>
      <c r="BB41" s="236" t="s">
        <v>797</v>
      </c>
      <c r="BC41" s="236" t="s">
        <v>1119</v>
      </c>
      <c r="BD41" s="236" t="s">
        <v>1168</v>
      </c>
      <c r="BE41" s="236" t="s">
        <v>1290</v>
      </c>
      <c r="BF41" s="236" t="s">
        <v>1168</v>
      </c>
      <c r="BG41" s="236" t="s">
        <v>1124</v>
      </c>
      <c r="BH41" s="236" t="s">
        <v>1167</v>
      </c>
      <c r="BI41" s="236" t="s">
        <v>797</v>
      </c>
      <c r="BJ41" s="236" t="s">
        <v>797</v>
      </c>
      <c r="BK41" s="236" t="s">
        <v>797</v>
      </c>
      <c r="BL41" s="236" t="s">
        <v>797</v>
      </c>
      <c r="BM41" s="236" t="s">
        <v>797</v>
      </c>
      <c r="BN41" s="236" t="s">
        <v>797</v>
      </c>
      <c r="BO41" s="236" t="s">
        <v>1296</v>
      </c>
      <c r="BP41" s="236" t="s">
        <v>1168</v>
      </c>
      <c r="BQ41" s="236" t="s">
        <v>337</v>
      </c>
      <c r="BR41" s="236" t="s">
        <v>337</v>
      </c>
      <c r="BS41" s="236" t="s">
        <v>1297</v>
      </c>
      <c r="BT41" s="236" t="s">
        <v>1167</v>
      </c>
      <c r="BU41" s="236" t="s">
        <v>1296</v>
      </c>
      <c r="BV41" s="236" t="s">
        <v>1168</v>
      </c>
      <c r="BW41" s="239" t="s">
        <v>797</v>
      </c>
      <c r="BX41" s="236" t="s">
        <v>797</v>
      </c>
      <c r="BY41" s="236" t="s">
        <v>797</v>
      </c>
      <c r="BZ41" s="236" t="s">
        <v>797</v>
      </c>
      <c r="CA41" s="236" t="s">
        <v>797</v>
      </c>
      <c r="CB41" s="236" t="s">
        <v>797</v>
      </c>
      <c r="CC41" s="233" t="s">
        <v>1233</v>
      </c>
      <c r="CD41" s="233" t="s">
        <v>2643</v>
      </c>
      <c r="CE41" s="233" t="s">
        <v>2644</v>
      </c>
      <c r="CF41" s="233" t="s">
        <v>1167</v>
      </c>
    </row>
    <row r="42" spans="1:84" s="233" customFormat="1" ht="31" x14ac:dyDescent="0.35">
      <c r="A42" s="231" t="s">
        <v>2980</v>
      </c>
      <c r="B42" s="231" t="s">
        <v>3215</v>
      </c>
      <c r="C42" s="231" t="s">
        <v>3163</v>
      </c>
      <c r="D42" s="231" t="s">
        <v>3193</v>
      </c>
      <c r="E42" s="232" t="s">
        <v>3148</v>
      </c>
      <c r="F42" s="233" t="s">
        <v>1507</v>
      </c>
      <c r="G42" s="233" t="s">
        <v>3225</v>
      </c>
      <c r="H42" s="233" t="s">
        <v>76</v>
      </c>
      <c r="I42" s="257" t="s">
        <v>76</v>
      </c>
      <c r="J42" s="257" t="s">
        <v>1049</v>
      </c>
      <c r="K42" s="257" t="s">
        <v>1049</v>
      </c>
      <c r="L42" s="233" t="s">
        <v>181</v>
      </c>
      <c r="M42" s="257" t="s">
        <v>1049</v>
      </c>
      <c r="N42" s="233" t="s">
        <v>3141</v>
      </c>
      <c r="O42" s="234" t="s">
        <v>337</v>
      </c>
      <c r="P42" s="233" t="s">
        <v>1271</v>
      </c>
      <c r="Q42" s="233" t="s">
        <v>337</v>
      </c>
      <c r="R42" s="233" t="s">
        <v>337</v>
      </c>
      <c r="S42" s="233" t="s">
        <v>1275</v>
      </c>
      <c r="T42" s="233" t="s">
        <v>337</v>
      </c>
      <c r="U42" s="233" t="s">
        <v>827</v>
      </c>
      <c r="V42" s="233" t="s">
        <v>3217</v>
      </c>
      <c r="W42" s="233" t="s">
        <v>1738</v>
      </c>
      <c r="X42" s="233" t="s">
        <v>337</v>
      </c>
      <c r="Y42" s="233" t="s">
        <v>337</v>
      </c>
      <c r="Z42" s="235">
        <f>SUM(Z38:Z41)</f>
        <v>10.557739999999999</v>
      </c>
      <c r="AA42" s="236" t="s">
        <v>797</v>
      </c>
      <c r="AB42" s="236" t="s">
        <v>797</v>
      </c>
      <c r="AC42" s="236" t="s">
        <v>797</v>
      </c>
      <c r="AD42" s="236" t="s">
        <v>797</v>
      </c>
      <c r="AE42" s="236" t="s">
        <v>797</v>
      </c>
      <c r="AF42" s="236" t="s">
        <v>797</v>
      </c>
      <c r="AG42" s="233">
        <v>11406</v>
      </c>
      <c r="AH42" s="233" t="s">
        <v>3142</v>
      </c>
      <c r="AI42" s="233" t="s">
        <v>797</v>
      </c>
      <c r="AJ42" s="233" t="s">
        <v>797</v>
      </c>
      <c r="AK42" s="235" t="s">
        <v>797</v>
      </c>
      <c r="AL42" s="237" t="s">
        <v>797</v>
      </c>
      <c r="AM42" s="233" t="s">
        <v>337</v>
      </c>
      <c r="AN42" s="233" t="s">
        <v>797</v>
      </c>
      <c r="AO42" s="238" t="s">
        <v>797</v>
      </c>
      <c r="AP42" s="239" t="s">
        <v>797</v>
      </c>
      <c r="AQ42" s="239" t="s">
        <v>797</v>
      </c>
      <c r="AR42" s="233" t="s">
        <v>3211</v>
      </c>
      <c r="AS42" s="233" t="s">
        <v>1233</v>
      </c>
      <c r="AT42" s="236" t="s">
        <v>797</v>
      </c>
      <c r="AU42" s="236" t="s">
        <v>797</v>
      </c>
      <c r="AV42" s="236" t="s">
        <v>797</v>
      </c>
      <c r="AW42" s="236" t="s">
        <v>1233</v>
      </c>
      <c r="AX42" s="236" t="s">
        <v>1286</v>
      </c>
      <c r="AY42" s="236" t="s">
        <v>3212</v>
      </c>
      <c r="AZ42" s="236" t="s">
        <v>1167</v>
      </c>
      <c r="BA42" s="236" t="s">
        <v>797</v>
      </c>
      <c r="BB42" s="236" t="s">
        <v>797</v>
      </c>
      <c r="BC42" s="236" t="s">
        <v>1119</v>
      </c>
      <c r="BD42" s="236" t="s">
        <v>1168</v>
      </c>
      <c r="BE42" s="236" t="s">
        <v>1290</v>
      </c>
      <c r="BF42" s="236" t="s">
        <v>1168</v>
      </c>
      <c r="BG42" s="236" t="s">
        <v>337</v>
      </c>
      <c r="BH42" s="236" t="s">
        <v>337</v>
      </c>
      <c r="BI42" s="236" t="s">
        <v>797</v>
      </c>
      <c r="BJ42" s="236" t="s">
        <v>797</v>
      </c>
      <c r="BK42" s="236" t="s">
        <v>797</v>
      </c>
      <c r="BL42" s="236" t="s">
        <v>797</v>
      </c>
      <c r="BM42" s="236" t="s">
        <v>797</v>
      </c>
      <c r="BN42" s="236" t="s">
        <v>797</v>
      </c>
      <c r="BO42" s="236" t="s">
        <v>1296</v>
      </c>
      <c r="BP42" s="236" t="s">
        <v>1168</v>
      </c>
      <c r="BQ42" s="236" t="s">
        <v>337</v>
      </c>
      <c r="BR42" s="236" t="s">
        <v>337</v>
      </c>
      <c r="BS42" s="236" t="s">
        <v>1297</v>
      </c>
      <c r="BT42" s="236" t="s">
        <v>1167</v>
      </c>
      <c r="BU42" s="236" t="s">
        <v>1296</v>
      </c>
      <c r="BV42" s="236" t="s">
        <v>1168</v>
      </c>
      <c r="BW42" s="239" t="s">
        <v>797</v>
      </c>
      <c r="BX42" s="236" t="s">
        <v>797</v>
      </c>
      <c r="BY42" s="236" t="s">
        <v>797</v>
      </c>
      <c r="BZ42" s="236" t="s">
        <v>797</v>
      </c>
      <c r="CA42" s="236" t="s">
        <v>797</v>
      </c>
      <c r="CB42" s="236" t="s">
        <v>797</v>
      </c>
      <c r="CC42" s="233" t="s">
        <v>1233</v>
      </c>
      <c r="CD42" s="233" t="s">
        <v>2643</v>
      </c>
      <c r="CE42" s="233" t="s">
        <v>2644</v>
      </c>
      <c r="CF42" s="233" t="s">
        <v>1167</v>
      </c>
    </row>
    <row r="43" spans="1:84" s="233" customFormat="1" ht="31" x14ac:dyDescent="0.35">
      <c r="A43" s="231" t="s">
        <v>2980</v>
      </c>
      <c r="B43" s="231" t="s">
        <v>3215</v>
      </c>
      <c r="C43" s="231" t="s">
        <v>3166</v>
      </c>
      <c r="D43" s="231" t="s">
        <v>3190</v>
      </c>
      <c r="E43" s="232" t="s">
        <v>3148</v>
      </c>
      <c r="F43" s="233" t="s">
        <v>1507</v>
      </c>
      <c r="G43" s="233" t="s">
        <v>6</v>
      </c>
      <c r="H43" s="233" t="s">
        <v>67</v>
      </c>
      <c r="I43" s="257" t="s">
        <v>6</v>
      </c>
      <c r="J43" s="257" t="s">
        <v>121</v>
      </c>
      <c r="K43" s="257" t="s">
        <v>6</v>
      </c>
      <c r="L43" s="233" t="s">
        <v>388</v>
      </c>
      <c r="M43" s="272" t="s">
        <v>403</v>
      </c>
      <c r="N43" s="233" t="s">
        <v>3141</v>
      </c>
      <c r="O43" s="234" t="s">
        <v>337</v>
      </c>
      <c r="P43" s="233" t="s">
        <v>1270</v>
      </c>
      <c r="Q43" s="233" t="s">
        <v>337</v>
      </c>
      <c r="R43" s="233" t="s">
        <v>337</v>
      </c>
      <c r="S43" s="233" t="s">
        <v>1275</v>
      </c>
      <c r="T43" s="233" t="s">
        <v>337</v>
      </c>
      <c r="U43" s="233" t="s">
        <v>827</v>
      </c>
      <c r="V43" s="233" t="s">
        <v>3217</v>
      </c>
      <c r="W43" s="233" t="s">
        <v>1738</v>
      </c>
      <c r="X43" s="233" t="s">
        <v>337</v>
      </c>
      <c r="Y43" s="233" t="s">
        <v>337</v>
      </c>
      <c r="Z43" s="235">
        <f>48.43*48.1%</f>
        <v>23.294830000000001</v>
      </c>
      <c r="AA43" s="236" t="s">
        <v>797</v>
      </c>
      <c r="AB43" s="236" t="s">
        <v>797</v>
      </c>
      <c r="AC43" s="236" t="s">
        <v>797</v>
      </c>
      <c r="AD43" s="236" t="s">
        <v>797</v>
      </c>
      <c r="AE43" s="236" t="s">
        <v>797</v>
      </c>
      <c r="AF43" s="236" t="s">
        <v>797</v>
      </c>
      <c r="AG43" s="233">
        <v>11406</v>
      </c>
      <c r="AH43" s="233" t="s">
        <v>3142</v>
      </c>
      <c r="AI43" s="233" t="s">
        <v>797</v>
      </c>
      <c r="AJ43" s="233" t="s">
        <v>797</v>
      </c>
      <c r="AK43" s="235" t="s">
        <v>797</v>
      </c>
      <c r="AL43" s="237" t="s">
        <v>797</v>
      </c>
      <c r="AM43" s="233" t="s">
        <v>337</v>
      </c>
      <c r="AN43" s="233" t="s">
        <v>797</v>
      </c>
      <c r="AO43" s="238" t="s">
        <v>797</v>
      </c>
      <c r="AP43" s="239" t="s">
        <v>797</v>
      </c>
      <c r="AQ43" s="239" t="s">
        <v>797</v>
      </c>
      <c r="AR43" s="233" t="s">
        <v>3211</v>
      </c>
      <c r="AS43" s="233" t="s">
        <v>3226</v>
      </c>
      <c r="AT43" s="236" t="s">
        <v>797</v>
      </c>
      <c r="AU43" s="236" t="s">
        <v>797</v>
      </c>
      <c r="AV43" s="236" t="s">
        <v>797</v>
      </c>
      <c r="AW43" s="236" t="s">
        <v>1233</v>
      </c>
      <c r="AX43" s="236" t="s">
        <v>1286</v>
      </c>
      <c r="AY43" s="236" t="s">
        <v>3212</v>
      </c>
      <c r="AZ43" s="236" t="s">
        <v>1167</v>
      </c>
      <c r="BA43" s="236" t="s">
        <v>797</v>
      </c>
      <c r="BB43" s="236" t="s">
        <v>797</v>
      </c>
      <c r="BC43" s="236" t="s">
        <v>1119</v>
      </c>
      <c r="BD43" s="236" t="s">
        <v>1168</v>
      </c>
      <c r="BE43" s="236" t="s">
        <v>1290</v>
      </c>
      <c r="BF43" s="236" t="s">
        <v>1168</v>
      </c>
      <c r="BG43" s="236" t="s">
        <v>337</v>
      </c>
      <c r="BH43" s="236" t="s">
        <v>337</v>
      </c>
      <c r="BI43" s="236" t="s">
        <v>797</v>
      </c>
      <c r="BJ43" s="236" t="s">
        <v>797</v>
      </c>
      <c r="BK43" s="236" t="s">
        <v>797</v>
      </c>
      <c r="BL43" s="236" t="s">
        <v>797</v>
      </c>
      <c r="BM43" s="236" t="s">
        <v>797</v>
      </c>
      <c r="BN43" s="236" t="s">
        <v>797</v>
      </c>
      <c r="BO43" s="236" t="s">
        <v>1296</v>
      </c>
      <c r="BP43" s="236" t="s">
        <v>1168</v>
      </c>
      <c r="BQ43" s="236" t="s">
        <v>337</v>
      </c>
      <c r="BR43" s="236" t="s">
        <v>337</v>
      </c>
      <c r="BS43" s="236" t="s">
        <v>1297</v>
      </c>
      <c r="BT43" s="236" t="s">
        <v>1167</v>
      </c>
      <c r="BU43" s="236" t="s">
        <v>1296</v>
      </c>
      <c r="BV43" s="236" t="s">
        <v>1168</v>
      </c>
      <c r="BW43" s="239" t="s">
        <v>797</v>
      </c>
      <c r="BX43" s="236" t="s">
        <v>797</v>
      </c>
      <c r="BY43" s="236" t="s">
        <v>797</v>
      </c>
      <c r="BZ43" s="236" t="s">
        <v>797</v>
      </c>
      <c r="CA43" s="236" t="s">
        <v>797</v>
      </c>
      <c r="CB43" s="236" t="s">
        <v>797</v>
      </c>
      <c r="CC43" s="233" t="s">
        <v>1233</v>
      </c>
      <c r="CD43" s="233" t="s">
        <v>2643</v>
      </c>
      <c r="CE43" s="233" t="s">
        <v>2644</v>
      </c>
      <c r="CF43" s="233" t="s">
        <v>1167</v>
      </c>
    </row>
    <row r="44" spans="1:84" s="233" customFormat="1" ht="46.5" x14ac:dyDescent="0.35">
      <c r="A44" s="231" t="s">
        <v>2980</v>
      </c>
      <c r="B44" s="231" t="s">
        <v>3215</v>
      </c>
      <c r="C44" s="231" t="s">
        <v>3170</v>
      </c>
      <c r="D44" s="231" t="s">
        <v>3190</v>
      </c>
      <c r="E44" s="232" t="s">
        <v>3148</v>
      </c>
      <c r="F44" s="233" t="s">
        <v>1507</v>
      </c>
      <c r="G44" s="233" t="s">
        <v>3227</v>
      </c>
      <c r="H44" s="233" t="s">
        <v>17</v>
      </c>
      <c r="I44" s="257" t="s">
        <v>18</v>
      </c>
      <c r="J44" s="257" t="s">
        <v>166</v>
      </c>
      <c r="K44" s="257" t="s">
        <v>158</v>
      </c>
      <c r="L44" s="233" t="s">
        <v>388</v>
      </c>
      <c r="M44" s="272" t="s">
        <v>403</v>
      </c>
      <c r="N44" s="233" t="s">
        <v>3141</v>
      </c>
      <c r="O44" s="234" t="s">
        <v>337</v>
      </c>
      <c r="P44" s="233" t="s">
        <v>1269</v>
      </c>
      <c r="Q44" s="233" t="s">
        <v>337</v>
      </c>
      <c r="R44" s="233" t="s">
        <v>337</v>
      </c>
      <c r="S44" s="233" t="s">
        <v>1275</v>
      </c>
      <c r="T44" s="233" t="s">
        <v>337</v>
      </c>
      <c r="U44" s="233" t="s">
        <v>827</v>
      </c>
      <c r="V44" s="233" t="s">
        <v>3217</v>
      </c>
      <c r="W44" s="233" t="s">
        <v>1738</v>
      </c>
      <c r="X44" s="233" t="s">
        <v>337</v>
      </c>
      <c r="Y44" s="233" t="s">
        <v>337</v>
      </c>
      <c r="Z44" s="235">
        <f>48.43*11.4%</f>
        <v>5.52102</v>
      </c>
      <c r="AA44" s="236" t="s">
        <v>797</v>
      </c>
      <c r="AB44" s="236" t="s">
        <v>797</v>
      </c>
      <c r="AC44" s="236" t="s">
        <v>797</v>
      </c>
      <c r="AD44" s="236" t="s">
        <v>797</v>
      </c>
      <c r="AE44" s="236" t="s">
        <v>797</v>
      </c>
      <c r="AF44" s="236" t="s">
        <v>797</v>
      </c>
      <c r="AG44" s="233">
        <v>11406</v>
      </c>
      <c r="AH44" s="233" t="s">
        <v>3142</v>
      </c>
      <c r="AI44" s="233" t="s">
        <v>797</v>
      </c>
      <c r="AJ44" s="233" t="s">
        <v>797</v>
      </c>
      <c r="AK44" s="235" t="s">
        <v>797</v>
      </c>
      <c r="AL44" s="237" t="s">
        <v>797</v>
      </c>
      <c r="AM44" s="233" t="s">
        <v>337</v>
      </c>
      <c r="AN44" s="233" t="s">
        <v>797</v>
      </c>
      <c r="AO44" s="238" t="s">
        <v>797</v>
      </c>
      <c r="AP44" s="239" t="s">
        <v>797</v>
      </c>
      <c r="AQ44" s="239" t="s">
        <v>797</v>
      </c>
      <c r="AR44" s="233" t="s">
        <v>3211</v>
      </c>
      <c r="AS44" s="233" t="s">
        <v>3228</v>
      </c>
      <c r="AT44" s="236" t="s">
        <v>797</v>
      </c>
      <c r="AU44" s="236" t="s">
        <v>797</v>
      </c>
      <c r="AV44" s="236" t="s">
        <v>797</v>
      </c>
      <c r="AW44" s="236" t="s">
        <v>1233</v>
      </c>
      <c r="AX44" s="236" t="s">
        <v>1286</v>
      </c>
      <c r="AY44" s="236" t="s">
        <v>3212</v>
      </c>
      <c r="AZ44" s="236" t="s">
        <v>1167</v>
      </c>
      <c r="BA44" s="236" t="s">
        <v>797</v>
      </c>
      <c r="BB44" s="236" t="s">
        <v>797</v>
      </c>
      <c r="BC44" s="236" t="s">
        <v>1119</v>
      </c>
      <c r="BD44" s="236" t="s">
        <v>1168</v>
      </c>
      <c r="BE44" s="236" t="s">
        <v>1290</v>
      </c>
      <c r="BF44" s="236" t="s">
        <v>1168</v>
      </c>
      <c r="BG44" s="236" t="s">
        <v>337</v>
      </c>
      <c r="BH44" s="236" t="s">
        <v>337</v>
      </c>
      <c r="BI44" s="236" t="s">
        <v>797</v>
      </c>
      <c r="BJ44" s="236" t="s">
        <v>797</v>
      </c>
      <c r="BK44" s="236" t="s">
        <v>797</v>
      </c>
      <c r="BL44" s="236" t="s">
        <v>797</v>
      </c>
      <c r="BM44" s="236" t="s">
        <v>797</v>
      </c>
      <c r="BN44" s="236" t="s">
        <v>797</v>
      </c>
      <c r="BO44" s="236" t="s">
        <v>1296</v>
      </c>
      <c r="BP44" s="236" t="s">
        <v>1168</v>
      </c>
      <c r="BQ44" s="236" t="s">
        <v>337</v>
      </c>
      <c r="BR44" s="236" t="s">
        <v>337</v>
      </c>
      <c r="BS44" s="236" t="s">
        <v>1297</v>
      </c>
      <c r="BT44" s="236" t="s">
        <v>1167</v>
      </c>
      <c r="BU44" s="236" t="s">
        <v>1296</v>
      </c>
      <c r="BV44" s="236" t="s">
        <v>1168</v>
      </c>
      <c r="BW44" s="239" t="s">
        <v>797</v>
      </c>
      <c r="BX44" s="236" t="s">
        <v>797</v>
      </c>
      <c r="BY44" s="236" t="s">
        <v>797</v>
      </c>
      <c r="BZ44" s="236" t="s">
        <v>797</v>
      </c>
      <c r="CA44" s="236" t="s">
        <v>797</v>
      </c>
      <c r="CB44" s="236" t="s">
        <v>797</v>
      </c>
      <c r="CC44" s="233" t="s">
        <v>1233</v>
      </c>
      <c r="CD44" s="233" t="s">
        <v>2643</v>
      </c>
      <c r="CE44" s="233" t="s">
        <v>2644</v>
      </c>
      <c r="CF44" s="233" t="s">
        <v>1167</v>
      </c>
    </row>
    <row r="45" spans="1:84" s="233" customFormat="1" ht="62" x14ac:dyDescent="0.35">
      <c r="A45" s="231" t="s">
        <v>2980</v>
      </c>
      <c r="B45" s="231" t="s">
        <v>3215</v>
      </c>
      <c r="C45" s="231" t="s">
        <v>3172</v>
      </c>
      <c r="D45" s="231" t="s">
        <v>3190</v>
      </c>
      <c r="E45" s="232" t="s">
        <v>3148</v>
      </c>
      <c r="F45" s="233" t="s">
        <v>1507</v>
      </c>
      <c r="G45" s="233" t="s">
        <v>3229</v>
      </c>
      <c r="H45" s="233" t="s">
        <v>23</v>
      </c>
      <c r="I45" s="257" t="s">
        <v>18</v>
      </c>
      <c r="J45" s="257" t="s">
        <v>172</v>
      </c>
      <c r="K45" s="257" t="s">
        <v>158</v>
      </c>
      <c r="L45" s="233" t="s">
        <v>388</v>
      </c>
      <c r="M45" s="272" t="s">
        <v>403</v>
      </c>
      <c r="N45" s="233" t="s">
        <v>3141</v>
      </c>
      <c r="O45" s="234" t="s">
        <v>337</v>
      </c>
      <c r="P45" s="233" t="s">
        <v>1269</v>
      </c>
      <c r="Q45" s="233" t="s">
        <v>337</v>
      </c>
      <c r="R45" s="233" t="s">
        <v>337</v>
      </c>
      <c r="S45" s="233" t="s">
        <v>1275</v>
      </c>
      <c r="T45" s="233" t="s">
        <v>337</v>
      </c>
      <c r="U45" s="233" t="s">
        <v>827</v>
      </c>
      <c r="V45" s="233" t="s">
        <v>3217</v>
      </c>
      <c r="W45" s="233" t="s">
        <v>1738</v>
      </c>
      <c r="X45" s="233" t="s">
        <v>337</v>
      </c>
      <c r="Y45" s="233" t="s">
        <v>337</v>
      </c>
      <c r="Z45" s="235">
        <f>48.43*3.2%</f>
        <v>1.54976</v>
      </c>
      <c r="AA45" s="236" t="s">
        <v>797</v>
      </c>
      <c r="AB45" s="236" t="s">
        <v>797</v>
      </c>
      <c r="AC45" s="236" t="s">
        <v>797</v>
      </c>
      <c r="AD45" s="236" t="s">
        <v>797</v>
      </c>
      <c r="AE45" s="236" t="s">
        <v>797</v>
      </c>
      <c r="AF45" s="236" t="s">
        <v>797</v>
      </c>
      <c r="AG45" s="233">
        <v>11406</v>
      </c>
      <c r="AH45" s="233" t="s">
        <v>3142</v>
      </c>
      <c r="AI45" s="233" t="s">
        <v>797</v>
      </c>
      <c r="AJ45" s="233" t="s">
        <v>797</v>
      </c>
      <c r="AK45" s="235" t="s">
        <v>797</v>
      </c>
      <c r="AL45" s="237" t="s">
        <v>797</v>
      </c>
      <c r="AM45" s="233" t="s">
        <v>337</v>
      </c>
      <c r="AN45" s="233" t="s">
        <v>797</v>
      </c>
      <c r="AO45" s="238" t="s">
        <v>797</v>
      </c>
      <c r="AP45" s="239" t="s">
        <v>797</v>
      </c>
      <c r="AQ45" s="239" t="s">
        <v>797</v>
      </c>
      <c r="AR45" s="233" t="s">
        <v>3211</v>
      </c>
      <c r="AS45" s="233" t="s">
        <v>3230</v>
      </c>
      <c r="AT45" s="236" t="s">
        <v>797</v>
      </c>
      <c r="AU45" s="236" t="s">
        <v>797</v>
      </c>
      <c r="AV45" s="236" t="s">
        <v>797</v>
      </c>
      <c r="AW45" s="236" t="s">
        <v>1233</v>
      </c>
      <c r="AX45" s="236" t="s">
        <v>1286</v>
      </c>
      <c r="AY45" s="236" t="s">
        <v>3212</v>
      </c>
      <c r="AZ45" s="236" t="s">
        <v>1167</v>
      </c>
      <c r="BA45" s="236" t="s">
        <v>797</v>
      </c>
      <c r="BB45" s="236" t="s">
        <v>797</v>
      </c>
      <c r="BC45" s="236" t="s">
        <v>1119</v>
      </c>
      <c r="BD45" s="236" t="s">
        <v>1168</v>
      </c>
      <c r="BE45" s="236" t="s">
        <v>1290</v>
      </c>
      <c r="BF45" s="236" t="s">
        <v>1168</v>
      </c>
      <c r="BG45" s="236" t="s">
        <v>337</v>
      </c>
      <c r="BH45" s="236" t="s">
        <v>337</v>
      </c>
      <c r="BI45" s="236" t="s">
        <v>797</v>
      </c>
      <c r="BJ45" s="236" t="s">
        <v>797</v>
      </c>
      <c r="BK45" s="236" t="s">
        <v>797</v>
      </c>
      <c r="BL45" s="236" t="s">
        <v>797</v>
      </c>
      <c r="BM45" s="236" t="s">
        <v>797</v>
      </c>
      <c r="BN45" s="236" t="s">
        <v>797</v>
      </c>
      <c r="BO45" s="236" t="s">
        <v>1296</v>
      </c>
      <c r="BP45" s="236" t="s">
        <v>1168</v>
      </c>
      <c r="BQ45" s="236" t="s">
        <v>337</v>
      </c>
      <c r="BR45" s="236" t="s">
        <v>337</v>
      </c>
      <c r="BS45" s="236" t="s">
        <v>1297</v>
      </c>
      <c r="BT45" s="236" t="s">
        <v>1167</v>
      </c>
      <c r="BU45" s="236" t="s">
        <v>1296</v>
      </c>
      <c r="BV45" s="236" t="s">
        <v>1168</v>
      </c>
      <c r="BW45" s="239" t="s">
        <v>797</v>
      </c>
      <c r="BX45" s="236" t="s">
        <v>797</v>
      </c>
      <c r="BY45" s="236" t="s">
        <v>797</v>
      </c>
      <c r="BZ45" s="236" t="s">
        <v>797</v>
      </c>
      <c r="CA45" s="236" t="s">
        <v>797</v>
      </c>
      <c r="CB45" s="236" t="s">
        <v>797</v>
      </c>
      <c r="CC45" s="233" t="s">
        <v>1233</v>
      </c>
      <c r="CD45" s="233" t="s">
        <v>2643</v>
      </c>
      <c r="CE45" s="233" t="s">
        <v>2644</v>
      </c>
      <c r="CF45" s="233" t="s">
        <v>1167</v>
      </c>
    </row>
    <row r="46" spans="1:84" s="233" customFormat="1" ht="46.5" x14ac:dyDescent="0.35">
      <c r="A46" s="231" t="s">
        <v>2980</v>
      </c>
      <c r="B46" s="231" t="s">
        <v>3215</v>
      </c>
      <c r="C46" s="231" t="s">
        <v>3175</v>
      </c>
      <c r="D46" s="231" t="s">
        <v>3190</v>
      </c>
      <c r="E46" s="232" t="s">
        <v>3148</v>
      </c>
      <c r="F46" s="233" t="s">
        <v>1507</v>
      </c>
      <c r="G46" s="233" t="s">
        <v>3231</v>
      </c>
      <c r="H46" s="233" t="s">
        <v>23</v>
      </c>
      <c r="I46" s="257" t="s">
        <v>18</v>
      </c>
      <c r="J46" s="257" t="s">
        <v>166</v>
      </c>
      <c r="K46" s="257" t="s">
        <v>158</v>
      </c>
      <c r="L46" s="233" t="s">
        <v>388</v>
      </c>
      <c r="M46" s="272" t="s">
        <v>403</v>
      </c>
      <c r="N46" s="233" t="s">
        <v>3141</v>
      </c>
      <c r="O46" s="234" t="s">
        <v>337</v>
      </c>
      <c r="P46" s="233" t="s">
        <v>1269</v>
      </c>
      <c r="Q46" s="233" t="s">
        <v>337</v>
      </c>
      <c r="R46" s="233" t="s">
        <v>337</v>
      </c>
      <c r="S46" s="233" t="s">
        <v>1275</v>
      </c>
      <c r="T46" s="233" t="s">
        <v>337</v>
      </c>
      <c r="U46" s="233" t="s">
        <v>827</v>
      </c>
      <c r="V46" s="233" t="s">
        <v>3217</v>
      </c>
      <c r="W46" s="233" t="s">
        <v>1738</v>
      </c>
      <c r="X46" s="233" t="s">
        <v>337</v>
      </c>
      <c r="Y46" s="233" t="s">
        <v>337</v>
      </c>
      <c r="Z46" s="235">
        <f>48.43*3.4%</f>
        <v>1.6466200000000002</v>
      </c>
      <c r="AA46" s="236" t="s">
        <v>797</v>
      </c>
      <c r="AB46" s="236" t="s">
        <v>797</v>
      </c>
      <c r="AC46" s="236" t="s">
        <v>797</v>
      </c>
      <c r="AD46" s="236" t="s">
        <v>797</v>
      </c>
      <c r="AE46" s="236" t="s">
        <v>797</v>
      </c>
      <c r="AF46" s="236" t="s">
        <v>797</v>
      </c>
      <c r="AG46" s="233">
        <v>11406</v>
      </c>
      <c r="AH46" s="233" t="s">
        <v>3142</v>
      </c>
      <c r="AI46" s="233" t="s">
        <v>797</v>
      </c>
      <c r="AJ46" s="233" t="s">
        <v>797</v>
      </c>
      <c r="AK46" s="235" t="s">
        <v>797</v>
      </c>
      <c r="AL46" s="237" t="s">
        <v>797</v>
      </c>
      <c r="AM46" s="233" t="s">
        <v>337</v>
      </c>
      <c r="AN46" s="233" t="s">
        <v>797</v>
      </c>
      <c r="AO46" s="238" t="s">
        <v>797</v>
      </c>
      <c r="AP46" s="239" t="s">
        <v>797</v>
      </c>
      <c r="AQ46" s="239" t="s">
        <v>797</v>
      </c>
      <c r="AR46" s="233" t="s">
        <v>3211</v>
      </c>
      <c r="AS46" s="233" t="s">
        <v>3230</v>
      </c>
      <c r="AT46" s="236" t="s">
        <v>797</v>
      </c>
      <c r="AU46" s="236" t="s">
        <v>797</v>
      </c>
      <c r="AV46" s="236" t="s">
        <v>797</v>
      </c>
      <c r="AW46" s="236" t="s">
        <v>1233</v>
      </c>
      <c r="AX46" s="236" t="s">
        <v>1286</v>
      </c>
      <c r="AY46" s="236" t="s">
        <v>3212</v>
      </c>
      <c r="AZ46" s="236" t="s">
        <v>1167</v>
      </c>
      <c r="BA46" s="236" t="s">
        <v>797</v>
      </c>
      <c r="BB46" s="236" t="s">
        <v>797</v>
      </c>
      <c r="BC46" s="236" t="s">
        <v>1119</v>
      </c>
      <c r="BD46" s="236" t="s">
        <v>1168</v>
      </c>
      <c r="BE46" s="236" t="s">
        <v>1290</v>
      </c>
      <c r="BF46" s="236" t="s">
        <v>1168</v>
      </c>
      <c r="BG46" s="236" t="s">
        <v>337</v>
      </c>
      <c r="BH46" s="236" t="s">
        <v>337</v>
      </c>
      <c r="BI46" s="236" t="s">
        <v>797</v>
      </c>
      <c r="BJ46" s="236" t="s">
        <v>797</v>
      </c>
      <c r="BK46" s="236" t="s">
        <v>797</v>
      </c>
      <c r="BL46" s="236" t="s">
        <v>797</v>
      </c>
      <c r="BM46" s="236" t="s">
        <v>797</v>
      </c>
      <c r="BN46" s="236" t="s">
        <v>797</v>
      </c>
      <c r="BO46" s="236" t="s">
        <v>1296</v>
      </c>
      <c r="BP46" s="236" t="s">
        <v>1168</v>
      </c>
      <c r="BQ46" s="236" t="s">
        <v>337</v>
      </c>
      <c r="BR46" s="236" t="s">
        <v>337</v>
      </c>
      <c r="BS46" s="236" t="s">
        <v>1297</v>
      </c>
      <c r="BT46" s="236" t="s">
        <v>1167</v>
      </c>
      <c r="BU46" s="236" t="s">
        <v>1296</v>
      </c>
      <c r="BV46" s="236" t="s">
        <v>1168</v>
      </c>
      <c r="BW46" s="239" t="s">
        <v>797</v>
      </c>
      <c r="BX46" s="236" t="s">
        <v>797</v>
      </c>
      <c r="BY46" s="236" t="s">
        <v>797</v>
      </c>
      <c r="BZ46" s="236" t="s">
        <v>797</v>
      </c>
      <c r="CA46" s="236" t="s">
        <v>797</v>
      </c>
      <c r="CB46" s="236" t="s">
        <v>797</v>
      </c>
      <c r="CC46" s="233" t="s">
        <v>1233</v>
      </c>
      <c r="CD46" s="233" t="s">
        <v>2643</v>
      </c>
      <c r="CE46" s="233" t="s">
        <v>2644</v>
      </c>
      <c r="CF46" s="233" t="s">
        <v>1167</v>
      </c>
    </row>
    <row r="47" spans="1:84" s="233" customFormat="1" ht="31" x14ac:dyDescent="0.35">
      <c r="A47" s="231" t="s">
        <v>2980</v>
      </c>
      <c r="B47" s="231" t="s">
        <v>3215</v>
      </c>
      <c r="C47" s="231" t="s">
        <v>1067</v>
      </c>
      <c r="D47" s="231" t="s">
        <v>3190</v>
      </c>
      <c r="E47" s="232" t="s">
        <v>3148</v>
      </c>
      <c r="F47" s="233" t="s">
        <v>1507</v>
      </c>
      <c r="G47" s="233" t="s">
        <v>3232</v>
      </c>
      <c r="H47" s="233" t="s">
        <v>53</v>
      </c>
      <c r="I47" s="257" t="s">
        <v>84</v>
      </c>
      <c r="J47" s="257" t="s">
        <v>174</v>
      </c>
      <c r="K47" s="257" t="s">
        <v>158</v>
      </c>
      <c r="L47" s="233" t="s">
        <v>81</v>
      </c>
      <c r="M47" s="272" t="s">
        <v>403</v>
      </c>
      <c r="N47" s="233" t="s">
        <v>3141</v>
      </c>
      <c r="O47" s="234" t="s">
        <v>1266</v>
      </c>
      <c r="P47" s="233" t="s">
        <v>1267</v>
      </c>
      <c r="Q47" s="233" t="s">
        <v>337</v>
      </c>
      <c r="R47" s="233" t="s">
        <v>337</v>
      </c>
      <c r="S47" s="233" t="s">
        <v>1275</v>
      </c>
      <c r="T47" s="233" t="s">
        <v>337</v>
      </c>
      <c r="U47" s="233" t="s">
        <v>827</v>
      </c>
      <c r="V47" s="233" t="s">
        <v>3217</v>
      </c>
      <c r="W47" s="233" t="s">
        <v>1738</v>
      </c>
      <c r="X47" s="233" t="s">
        <v>337</v>
      </c>
      <c r="Y47" s="233" t="s">
        <v>337</v>
      </c>
      <c r="Z47" s="235">
        <f>48.43*3.5%</f>
        <v>1.6950500000000002</v>
      </c>
      <c r="AA47" s="236" t="s">
        <v>797</v>
      </c>
      <c r="AB47" s="236" t="s">
        <v>797</v>
      </c>
      <c r="AC47" s="236" t="s">
        <v>797</v>
      </c>
      <c r="AD47" s="236" t="s">
        <v>797</v>
      </c>
      <c r="AE47" s="236" t="s">
        <v>797</v>
      </c>
      <c r="AF47" s="236" t="s">
        <v>797</v>
      </c>
      <c r="AG47" s="233">
        <v>11406</v>
      </c>
      <c r="AH47" s="233" t="s">
        <v>3142</v>
      </c>
      <c r="AI47" s="233" t="s">
        <v>797</v>
      </c>
      <c r="AJ47" s="233" t="s">
        <v>797</v>
      </c>
      <c r="AK47" s="235" t="s">
        <v>797</v>
      </c>
      <c r="AL47" s="237" t="s">
        <v>797</v>
      </c>
      <c r="AM47" s="233" t="s">
        <v>337</v>
      </c>
      <c r="AN47" s="233" t="s">
        <v>797</v>
      </c>
      <c r="AO47" s="238" t="s">
        <v>797</v>
      </c>
      <c r="AP47" s="239" t="s">
        <v>797</v>
      </c>
      <c r="AQ47" s="239" t="s">
        <v>797</v>
      </c>
      <c r="AR47" s="233" t="s">
        <v>3211</v>
      </c>
      <c r="AS47" s="233" t="s">
        <v>3233</v>
      </c>
      <c r="AT47" s="236" t="s">
        <v>797</v>
      </c>
      <c r="AU47" s="236" t="s">
        <v>797</v>
      </c>
      <c r="AV47" s="236" t="s">
        <v>797</v>
      </c>
      <c r="AW47" s="236" t="s">
        <v>1233</v>
      </c>
      <c r="AX47" s="236" t="s">
        <v>1286</v>
      </c>
      <c r="AY47" s="236" t="s">
        <v>3212</v>
      </c>
      <c r="AZ47" s="236" t="s">
        <v>1167</v>
      </c>
      <c r="BA47" s="236" t="s">
        <v>797</v>
      </c>
      <c r="BB47" s="236" t="s">
        <v>797</v>
      </c>
      <c r="BC47" s="236" t="s">
        <v>1119</v>
      </c>
      <c r="BD47" s="236" t="s">
        <v>1168</v>
      </c>
      <c r="BE47" s="236" t="s">
        <v>1290</v>
      </c>
      <c r="BF47" s="236" t="s">
        <v>1168</v>
      </c>
      <c r="BG47" s="236" t="s">
        <v>337</v>
      </c>
      <c r="BH47" s="236" t="s">
        <v>337</v>
      </c>
      <c r="BI47" s="236" t="s">
        <v>797</v>
      </c>
      <c r="BJ47" s="236" t="s">
        <v>797</v>
      </c>
      <c r="BK47" s="236" t="s">
        <v>797</v>
      </c>
      <c r="BL47" s="236" t="s">
        <v>797</v>
      </c>
      <c r="BM47" s="236" t="s">
        <v>797</v>
      </c>
      <c r="BN47" s="236" t="s">
        <v>797</v>
      </c>
      <c r="BO47" s="236" t="s">
        <v>1296</v>
      </c>
      <c r="BP47" s="236" t="s">
        <v>1168</v>
      </c>
      <c r="BQ47" s="236" t="s">
        <v>337</v>
      </c>
      <c r="BR47" s="236" t="s">
        <v>337</v>
      </c>
      <c r="BS47" s="236" t="s">
        <v>1297</v>
      </c>
      <c r="BT47" s="236" t="s">
        <v>1167</v>
      </c>
      <c r="BU47" s="236" t="s">
        <v>1296</v>
      </c>
      <c r="BV47" s="236" t="s">
        <v>1168</v>
      </c>
      <c r="BW47" s="239" t="s">
        <v>797</v>
      </c>
      <c r="BX47" s="236" t="s">
        <v>797</v>
      </c>
      <c r="BY47" s="236" t="s">
        <v>797</v>
      </c>
      <c r="BZ47" s="236" t="s">
        <v>797</v>
      </c>
      <c r="CA47" s="236" t="s">
        <v>797</v>
      </c>
      <c r="CB47" s="236" t="s">
        <v>797</v>
      </c>
      <c r="CC47" s="233" t="s">
        <v>1233</v>
      </c>
      <c r="CD47" s="233" t="s">
        <v>2643</v>
      </c>
      <c r="CE47" s="233" t="s">
        <v>2644</v>
      </c>
      <c r="CF47" s="233" t="s">
        <v>1167</v>
      </c>
    </row>
    <row r="48" spans="1:84" s="233" customFormat="1" ht="62" x14ac:dyDescent="0.35">
      <c r="A48" s="231" t="s">
        <v>2980</v>
      </c>
      <c r="B48" s="231" t="s">
        <v>3215</v>
      </c>
      <c r="C48" s="231" t="s">
        <v>3180</v>
      </c>
      <c r="D48" s="231" t="s">
        <v>3190</v>
      </c>
      <c r="E48" s="232" t="s">
        <v>3148</v>
      </c>
      <c r="F48" s="233" t="s">
        <v>1507</v>
      </c>
      <c r="G48" s="233" t="s">
        <v>3234</v>
      </c>
      <c r="H48" s="233" t="s">
        <v>33</v>
      </c>
      <c r="I48" s="257" t="s">
        <v>13</v>
      </c>
      <c r="J48" s="257" t="s">
        <v>157</v>
      </c>
      <c r="K48" s="257" t="s">
        <v>158</v>
      </c>
      <c r="L48" s="273" t="s">
        <v>428</v>
      </c>
      <c r="M48" s="272" t="s">
        <v>403</v>
      </c>
      <c r="N48" s="233" t="s">
        <v>3141</v>
      </c>
      <c r="O48" s="234" t="s">
        <v>337</v>
      </c>
      <c r="P48" s="233" t="s">
        <v>1267</v>
      </c>
      <c r="Q48" s="233" t="s">
        <v>337</v>
      </c>
      <c r="R48" s="233" t="s">
        <v>337</v>
      </c>
      <c r="S48" s="233" t="s">
        <v>1275</v>
      </c>
      <c r="T48" s="233" t="s">
        <v>337</v>
      </c>
      <c r="U48" s="233" t="s">
        <v>827</v>
      </c>
      <c r="V48" s="233" t="s">
        <v>3217</v>
      </c>
      <c r="W48" s="233" t="s">
        <v>1738</v>
      </c>
      <c r="X48" s="233" t="s">
        <v>337</v>
      </c>
      <c r="Y48" s="233" t="s">
        <v>337</v>
      </c>
      <c r="Z48" s="235">
        <f>48.43*2%</f>
        <v>0.96860000000000002</v>
      </c>
      <c r="AA48" s="236" t="s">
        <v>797</v>
      </c>
      <c r="AB48" s="236" t="s">
        <v>797</v>
      </c>
      <c r="AC48" s="236" t="s">
        <v>797</v>
      </c>
      <c r="AD48" s="236" t="s">
        <v>797</v>
      </c>
      <c r="AE48" s="236" t="s">
        <v>797</v>
      </c>
      <c r="AF48" s="236" t="s">
        <v>797</v>
      </c>
      <c r="AG48" s="233">
        <v>11406</v>
      </c>
      <c r="AH48" s="233" t="s">
        <v>3142</v>
      </c>
      <c r="AI48" s="233" t="s">
        <v>797</v>
      </c>
      <c r="AJ48" s="233" t="s">
        <v>797</v>
      </c>
      <c r="AK48" s="235" t="s">
        <v>797</v>
      </c>
      <c r="AL48" s="237" t="s">
        <v>797</v>
      </c>
      <c r="AM48" s="233" t="s">
        <v>337</v>
      </c>
      <c r="AN48" s="233" t="s">
        <v>797</v>
      </c>
      <c r="AO48" s="238" t="s">
        <v>797</v>
      </c>
      <c r="AP48" s="239" t="s">
        <v>797</v>
      </c>
      <c r="AQ48" s="239" t="s">
        <v>797</v>
      </c>
      <c r="AR48" s="233" t="s">
        <v>3211</v>
      </c>
      <c r="AS48" s="233" t="s">
        <v>3235</v>
      </c>
      <c r="AT48" s="236" t="s">
        <v>797</v>
      </c>
      <c r="AU48" s="236" t="s">
        <v>797</v>
      </c>
      <c r="AV48" s="236" t="s">
        <v>797</v>
      </c>
      <c r="AW48" s="236" t="s">
        <v>1233</v>
      </c>
      <c r="AX48" s="236" t="s">
        <v>1286</v>
      </c>
      <c r="AY48" s="236" t="s">
        <v>3212</v>
      </c>
      <c r="AZ48" s="236" t="s">
        <v>1167</v>
      </c>
      <c r="BA48" s="236" t="s">
        <v>797</v>
      </c>
      <c r="BB48" s="236" t="s">
        <v>797</v>
      </c>
      <c r="BC48" s="236" t="s">
        <v>1119</v>
      </c>
      <c r="BD48" s="236" t="s">
        <v>1168</v>
      </c>
      <c r="BE48" s="236" t="s">
        <v>1290</v>
      </c>
      <c r="BF48" s="236" t="s">
        <v>1168</v>
      </c>
      <c r="BG48" s="236" t="s">
        <v>337</v>
      </c>
      <c r="BH48" s="236" t="s">
        <v>337</v>
      </c>
      <c r="BI48" s="236" t="s">
        <v>797</v>
      </c>
      <c r="BJ48" s="236" t="s">
        <v>797</v>
      </c>
      <c r="BK48" s="236" t="s">
        <v>797</v>
      </c>
      <c r="BL48" s="236" t="s">
        <v>797</v>
      </c>
      <c r="BM48" s="236" t="s">
        <v>797</v>
      </c>
      <c r="BN48" s="236" t="s">
        <v>797</v>
      </c>
      <c r="BO48" s="236" t="s">
        <v>1296</v>
      </c>
      <c r="BP48" s="236" t="s">
        <v>1168</v>
      </c>
      <c r="BQ48" s="236" t="s">
        <v>337</v>
      </c>
      <c r="BR48" s="236" t="s">
        <v>337</v>
      </c>
      <c r="BS48" s="236" t="s">
        <v>1297</v>
      </c>
      <c r="BT48" s="236" t="s">
        <v>1167</v>
      </c>
      <c r="BU48" s="236" t="s">
        <v>1296</v>
      </c>
      <c r="BV48" s="236" t="s">
        <v>1168</v>
      </c>
      <c r="BW48" s="239" t="s">
        <v>797</v>
      </c>
      <c r="BX48" s="236" t="s">
        <v>797</v>
      </c>
      <c r="BY48" s="236" t="s">
        <v>797</v>
      </c>
      <c r="BZ48" s="236" t="s">
        <v>797</v>
      </c>
      <c r="CA48" s="236" t="s">
        <v>797</v>
      </c>
      <c r="CB48" s="236" t="s">
        <v>797</v>
      </c>
      <c r="CC48" s="233" t="s">
        <v>1233</v>
      </c>
      <c r="CD48" s="233" t="s">
        <v>2643</v>
      </c>
      <c r="CE48" s="233" t="s">
        <v>2644</v>
      </c>
      <c r="CF48" s="233" t="s">
        <v>1167</v>
      </c>
    </row>
    <row r="49" spans="1:84" s="233" customFormat="1" ht="31" x14ac:dyDescent="0.35">
      <c r="A49" s="231" t="s">
        <v>2980</v>
      </c>
      <c r="B49" s="231" t="s">
        <v>3215</v>
      </c>
      <c r="C49" s="231" t="s">
        <v>3184</v>
      </c>
      <c r="D49" s="231" t="s">
        <v>3190</v>
      </c>
      <c r="E49" s="232" t="s">
        <v>3148</v>
      </c>
      <c r="F49" s="233" t="s">
        <v>1507</v>
      </c>
      <c r="G49" s="233" t="s">
        <v>3236</v>
      </c>
      <c r="H49" s="233" t="s">
        <v>63</v>
      </c>
      <c r="I49" s="257" t="s">
        <v>64</v>
      </c>
      <c r="J49" s="257" t="s">
        <v>174</v>
      </c>
      <c r="K49" s="257" t="s">
        <v>158</v>
      </c>
      <c r="L49" s="273" t="s">
        <v>419</v>
      </c>
      <c r="M49" s="272" t="s">
        <v>403</v>
      </c>
      <c r="N49" s="233" t="s">
        <v>3141</v>
      </c>
      <c r="O49" s="234" t="s">
        <v>337</v>
      </c>
      <c r="P49" s="233" t="s">
        <v>1267</v>
      </c>
      <c r="Q49" s="233" t="s">
        <v>337</v>
      </c>
      <c r="R49" s="233" t="s">
        <v>337</v>
      </c>
      <c r="S49" s="233" t="s">
        <v>1275</v>
      </c>
      <c r="T49" s="233" t="s">
        <v>337</v>
      </c>
      <c r="U49" s="233" t="s">
        <v>827</v>
      </c>
      <c r="V49" s="233" t="s">
        <v>3217</v>
      </c>
      <c r="W49" s="233" t="s">
        <v>1738</v>
      </c>
      <c r="X49" s="233" t="s">
        <v>337</v>
      </c>
      <c r="Y49" s="233" t="s">
        <v>337</v>
      </c>
      <c r="Z49" s="235">
        <f>48.43*2.6%</f>
        <v>1.2591800000000002</v>
      </c>
      <c r="AA49" s="236" t="s">
        <v>797</v>
      </c>
      <c r="AB49" s="236" t="s">
        <v>797</v>
      </c>
      <c r="AC49" s="236" t="s">
        <v>797</v>
      </c>
      <c r="AD49" s="236" t="s">
        <v>797</v>
      </c>
      <c r="AE49" s="236" t="s">
        <v>797</v>
      </c>
      <c r="AF49" s="236" t="s">
        <v>797</v>
      </c>
      <c r="AG49" s="233">
        <v>11406</v>
      </c>
      <c r="AH49" s="233" t="s">
        <v>3142</v>
      </c>
      <c r="AI49" s="233" t="s">
        <v>797</v>
      </c>
      <c r="AJ49" s="233" t="s">
        <v>797</v>
      </c>
      <c r="AK49" s="235" t="s">
        <v>797</v>
      </c>
      <c r="AL49" s="237" t="s">
        <v>797</v>
      </c>
      <c r="AM49" s="233" t="s">
        <v>337</v>
      </c>
      <c r="AN49" s="233" t="s">
        <v>797</v>
      </c>
      <c r="AO49" s="238" t="s">
        <v>797</v>
      </c>
      <c r="AP49" s="239" t="s">
        <v>797</v>
      </c>
      <c r="AQ49" s="239" t="s">
        <v>797</v>
      </c>
      <c r="AR49" s="233" t="s">
        <v>3211</v>
      </c>
      <c r="AS49" s="233" t="s">
        <v>3237</v>
      </c>
      <c r="AT49" s="236" t="s">
        <v>797</v>
      </c>
      <c r="AU49" s="236" t="s">
        <v>797</v>
      </c>
      <c r="AV49" s="236" t="s">
        <v>797</v>
      </c>
      <c r="AW49" s="236" t="s">
        <v>1233</v>
      </c>
      <c r="AX49" s="236" t="s">
        <v>1286</v>
      </c>
      <c r="AY49" s="236" t="s">
        <v>3212</v>
      </c>
      <c r="AZ49" s="236" t="s">
        <v>1167</v>
      </c>
      <c r="BA49" s="236" t="s">
        <v>797</v>
      </c>
      <c r="BB49" s="236" t="s">
        <v>797</v>
      </c>
      <c r="BC49" s="236" t="s">
        <v>1119</v>
      </c>
      <c r="BD49" s="236" t="s">
        <v>1168</v>
      </c>
      <c r="BE49" s="236" t="s">
        <v>1290</v>
      </c>
      <c r="BF49" s="236" t="s">
        <v>1168</v>
      </c>
      <c r="BG49" s="236" t="s">
        <v>337</v>
      </c>
      <c r="BH49" s="236" t="s">
        <v>337</v>
      </c>
      <c r="BI49" s="236" t="s">
        <v>797</v>
      </c>
      <c r="BJ49" s="236" t="s">
        <v>797</v>
      </c>
      <c r="BK49" s="236" t="s">
        <v>797</v>
      </c>
      <c r="BL49" s="236" t="s">
        <v>797</v>
      </c>
      <c r="BM49" s="236" t="s">
        <v>797</v>
      </c>
      <c r="BN49" s="236" t="s">
        <v>797</v>
      </c>
      <c r="BO49" s="236" t="s">
        <v>1296</v>
      </c>
      <c r="BP49" s="236" t="s">
        <v>1168</v>
      </c>
      <c r="BQ49" s="236" t="s">
        <v>337</v>
      </c>
      <c r="BR49" s="236" t="s">
        <v>337</v>
      </c>
      <c r="BS49" s="236" t="s">
        <v>1297</v>
      </c>
      <c r="BT49" s="236" t="s">
        <v>1167</v>
      </c>
      <c r="BU49" s="236" t="s">
        <v>1296</v>
      </c>
      <c r="BV49" s="236" t="s">
        <v>1168</v>
      </c>
      <c r="BW49" s="239" t="s">
        <v>797</v>
      </c>
      <c r="BX49" s="236" t="s">
        <v>797</v>
      </c>
      <c r="BY49" s="236" t="s">
        <v>797</v>
      </c>
      <c r="BZ49" s="236" t="s">
        <v>797</v>
      </c>
      <c r="CA49" s="236" t="s">
        <v>797</v>
      </c>
      <c r="CB49" s="236" t="s">
        <v>797</v>
      </c>
      <c r="CC49" s="233" t="s">
        <v>1233</v>
      </c>
      <c r="CD49" s="233" t="s">
        <v>2643</v>
      </c>
      <c r="CE49" s="233" t="s">
        <v>2644</v>
      </c>
      <c r="CF49" s="233" t="s">
        <v>1167</v>
      </c>
    </row>
    <row r="50" spans="1:84" s="233" customFormat="1" ht="31" x14ac:dyDescent="0.35">
      <c r="A50" s="231" t="s">
        <v>2980</v>
      </c>
      <c r="B50" s="231" t="s">
        <v>3215</v>
      </c>
      <c r="C50" s="231" t="s">
        <v>3187</v>
      </c>
      <c r="D50" s="231" t="s">
        <v>3190</v>
      </c>
      <c r="E50" s="232" t="s">
        <v>3148</v>
      </c>
      <c r="F50" s="233" t="s">
        <v>1507</v>
      </c>
      <c r="G50" s="233" t="s">
        <v>3238</v>
      </c>
      <c r="H50" s="233" t="s">
        <v>70</v>
      </c>
      <c r="I50" s="257" t="s">
        <v>18</v>
      </c>
      <c r="J50" s="257" t="s">
        <v>174</v>
      </c>
      <c r="K50" s="257" t="s">
        <v>158</v>
      </c>
      <c r="L50" s="273" t="s">
        <v>229</v>
      </c>
      <c r="M50" s="273" t="s">
        <v>229</v>
      </c>
      <c r="N50" s="233" t="s">
        <v>3141</v>
      </c>
      <c r="O50" s="234" t="s">
        <v>337</v>
      </c>
      <c r="P50" s="233" t="s">
        <v>1267</v>
      </c>
      <c r="Q50" s="233" t="s">
        <v>337</v>
      </c>
      <c r="R50" s="233" t="s">
        <v>337</v>
      </c>
      <c r="S50" s="233" t="s">
        <v>1275</v>
      </c>
      <c r="T50" s="233" t="s">
        <v>337</v>
      </c>
      <c r="U50" s="233" t="s">
        <v>827</v>
      </c>
      <c r="V50" s="233" t="s">
        <v>3217</v>
      </c>
      <c r="W50" s="233" t="s">
        <v>1738</v>
      </c>
      <c r="X50" s="233" t="s">
        <v>337</v>
      </c>
      <c r="Y50" s="233" t="s">
        <v>337</v>
      </c>
      <c r="Z50" s="235">
        <f>48.43*1.6%</f>
        <v>0.77488000000000001</v>
      </c>
      <c r="AA50" s="236" t="s">
        <v>797</v>
      </c>
      <c r="AB50" s="236" t="s">
        <v>797</v>
      </c>
      <c r="AC50" s="236" t="s">
        <v>797</v>
      </c>
      <c r="AD50" s="236" t="s">
        <v>797</v>
      </c>
      <c r="AE50" s="236" t="s">
        <v>797</v>
      </c>
      <c r="AF50" s="236" t="s">
        <v>797</v>
      </c>
      <c r="AG50" s="233">
        <v>11406</v>
      </c>
      <c r="AH50" s="233" t="s">
        <v>3142</v>
      </c>
      <c r="AI50" s="233" t="s">
        <v>797</v>
      </c>
      <c r="AJ50" s="233" t="s">
        <v>797</v>
      </c>
      <c r="AK50" s="235" t="s">
        <v>797</v>
      </c>
      <c r="AL50" s="237" t="s">
        <v>797</v>
      </c>
      <c r="AM50" s="233" t="s">
        <v>337</v>
      </c>
      <c r="AN50" s="233" t="s">
        <v>797</v>
      </c>
      <c r="AO50" s="238" t="s">
        <v>797</v>
      </c>
      <c r="AP50" s="239" t="s">
        <v>797</v>
      </c>
      <c r="AQ50" s="239" t="s">
        <v>797</v>
      </c>
      <c r="AR50" s="233" t="s">
        <v>3211</v>
      </c>
      <c r="AS50" s="233" t="s">
        <v>3239</v>
      </c>
      <c r="AT50" s="236" t="s">
        <v>797</v>
      </c>
      <c r="AU50" s="236" t="s">
        <v>797</v>
      </c>
      <c r="AV50" s="236" t="s">
        <v>797</v>
      </c>
      <c r="AW50" s="236" t="s">
        <v>1233</v>
      </c>
      <c r="AX50" s="236" t="s">
        <v>1286</v>
      </c>
      <c r="AY50" s="236" t="s">
        <v>3212</v>
      </c>
      <c r="AZ50" s="236" t="s">
        <v>1167</v>
      </c>
      <c r="BA50" s="236" t="s">
        <v>797</v>
      </c>
      <c r="BB50" s="236" t="s">
        <v>797</v>
      </c>
      <c r="BC50" s="236" t="s">
        <v>1119</v>
      </c>
      <c r="BD50" s="236" t="s">
        <v>1168</v>
      </c>
      <c r="BE50" s="236" t="s">
        <v>1290</v>
      </c>
      <c r="BF50" s="236" t="s">
        <v>1168</v>
      </c>
      <c r="BG50" s="236" t="s">
        <v>337</v>
      </c>
      <c r="BH50" s="236" t="s">
        <v>337</v>
      </c>
      <c r="BI50" s="236" t="s">
        <v>797</v>
      </c>
      <c r="BJ50" s="236" t="s">
        <v>797</v>
      </c>
      <c r="BK50" s="236" t="s">
        <v>797</v>
      </c>
      <c r="BL50" s="236" t="s">
        <v>797</v>
      </c>
      <c r="BM50" s="236" t="s">
        <v>797</v>
      </c>
      <c r="BN50" s="236" t="s">
        <v>797</v>
      </c>
      <c r="BO50" s="236" t="s">
        <v>1296</v>
      </c>
      <c r="BP50" s="236" t="s">
        <v>1168</v>
      </c>
      <c r="BQ50" s="236" t="s">
        <v>337</v>
      </c>
      <c r="BR50" s="236" t="s">
        <v>337</v>
      </c>
      <c r="BS50" s="236" t="s">
        <v>1297</v>
      </c>
      <c r="BT50" s="236" t="s">
        <v>1167</v>
      </c>
      <c r="BU50" s="236" t="s">
        <v>1296</v>
      </c>
      <c r="BV50" s="236" t="s">
        <v>1168</v>
      </c>
      <c r="BW50" s="239" t="s">
        <v>797</v>
      </c>
      <c r="BX50" s="236" t="s">
        <v>797</v>
      </c>
      <c r="BY50" s="236" t="s">
        <v>797</v>
      </c>
      <c r="BZ50" s="236" t="s">
        <v>797</v>
      </c>
      <c r="CA50" s="236" t="s">
        <v>797</v>
      </c>
      <c r="CB50" s="236" t="s">
        <v>797</v>
      </c>
      <c r="CC50" s="233" t="s">
        <v>1233</v>
      </c>
      <c r="CD50" s="233" t="s">
        <v>2643</v>
      </c>
      <c r="CE50" s="233" t="s">
        <v>2644</v>
      </c>
      <c r="CF50" s="233" t="s">
        <v>1167</v>
      </c>
    </row>
    <row r="51" spans="1:84" s="233" customFormat="1" ht="31" x14ac:dyDescent="0.35">
      <c r="A51" s="231" t="s">
        <v>2980</v>
      </c>
      <c r="B51" s="231" t="s">
        <v>3215</v>
      </c>
      <c r="C51" s="231" t="s">
        <v>3190</v>
      </c>
      <c r="D51" s="231" t="s">
        <v>3193</v>
      </c>
      <c r="E51" s="232" t="s">
        <v>3148</v>
      </c>
      <c r="F51" s="233" t="s">
        <v>1507</v>
      </c>
      <c r="G51" s="233" t="s">
        <v>3240</v>
      </c>
      <c r="H51" s="233" t="s">
        <v>76</v>
      </c>
      <c r="I51" s="257" t="s">
        <v>76</v>
      </c>
      <c r="J51" s="257" t="s">
        <v>1049</v>
      </c>
      <c r="K51" s="257" t="s">
        <v>1049</v>
      </c>
      <c r="L51" s="233" t="s">
        <v>181</v>
      </c>
      <c r="M51" s="257" t="s">
        <v>1049</v>
      </c>
      <c r="N51" s="233" t="s">
        <v>3141</v>
      </c>
      <c r="O51" s="234" t="s">
        <v>337</v>
      </c>
      <c r="P51" s="233" t="s">
        <v>1271</v>
      </c>
      <c r="Q51" s="233" t="s">
        <v>337</v>
      </c>
      <c r="R51" s="233" t="s">
        <v>337</v>
      </c>
      <c r="S51" s="233" t="s">
        <v>1275</v>
      </c>
      <c r="T51" s="233" t="s">
        <v>337</v>
      </c>
      <c r="U51" s="233" t="s">
        <v>827</v>
      </c>
      <c r="V51" s="233" t="s">
        <v>3217</v>
      </c>
      <c r="W51" s="233" t="s">
        <v>1738</v>
      </c>
      <c r="X51" s="233" t="s">
        <v>337</v>
      </c>
      <c r="Y51" s="233" t="s">
        <v>337</v>
      </c>
      <c r="Z51" s="235">
        <f>SUM(Z43:Z50)</f>
        <v>36.70994000000001</v>
      </c>
      <c r="AA51" s="236" t="s">
        <v>797</v>
      </c>
      <c r="AB51" s="236" t="s">
        <v>797</v>
      </c>
      <c r="AC51" s="236" t="s">
        <v>797</v>
      </c>
      <c r="AD51" s="236" t="s">
        <v>797</v>
      </c>
      <c r="AE51" s="236" t="s">
        <v>797</v>
      </c>
      <c r="AF51" s="236" t="s">
        <v>797</v>
      </c>
      <c r="AG51" s="233">
        <v>11406</v>
      </c>
      <c r="AH51" s="233" t="s">
        <v>3142</v>
      </c>
      <c r="AI51" s="233" t="s">
        <v>797</v>
      </c>
      <c r="AJ51" s="233" t="s">
        <v>797</v>
      </c>
      <c r="AK51" s="235" t="s">
        <v>797</v>
      </c>
      <c r="AL51" s="237" t="s">
        <v>797</v>
      </c>
      <c r="AM51" s="233" t="s">
        <v>337</v>
      </c>
      <c r="AN51" s="233" t="s">
        <v>797</v>
      </c>
      <c r="AO51" s="238" t="s">
        <v>797</v>
      </c>
      <c r="AP51" s="239" t="s">
        <v>797</v>
      </c>
      <c r="AQ51" s="239" t="s">
        <v>797</v>
      </c>
      <c r="AR51" s="233" t="s">
        <v>3211</v>
      </c>
      <c r="AS51" s="233" t="s">
        <v>1233</v>
      </c>
      <c r="AT51" s="236" t="s">
        <v>797</v>
      </c>
      <c r="AU51" s="236" t="s">
        <v>797</v>
      </c>
      <c r="AV51" s="236" t="s">
        <v>797</v>
      </c>
      <c r="AW51" s="236" t="s">
        <v>1233</v>
      </c>
      <c r="AX51" s="236" t="s">
        <v>1286</v>
      </c>
      <c r="AY51" s="236" t="s">
        <v>3212</v>
      </c>
      <c r="AZ51" s="236" t="s">
        <v>1167</v>
      </c>
      <c r="BA51" s="236" t="s">
        <v>797</v>
      </c>
      <c r="BB51" s="236" t="s">
        <v>797</v>
      </c>
      <c r="BC51" s="236" t="s">
        <v>1119</v>
      </c>
      <c r="BD51" s="236" t="s">
        <v>1168</v>
      </c>
      <c r="BE51" s="236" t="s">
        <v>1290</v>
      </c>
      <c r="BF51" s="236" t="s">
        <v>1168</v>
      </c>
      <c r="BG51" s="236" t="s">
        <v>337</v>
      </c>
      <c r="BH51" s="236" t="s">
        <v>337</v>
      </c>
      <c r="BI51" s="236" t="s">
        <v>797</v>
      </c>
      <c r="BJ51" s="236" t="s">
        <v>797</v>
      </c>
      <c r="BK51" s="236" t="s">
        <v>797</v>
      </c>
      <c r="BL51" s="236" t="s">
        <v>797</v>
      </c>
      <c r="BM51" s="236" t="s">
        <v>797</v>
      </c>
      <c r="BN51" s="236" t="s">
        <v>797</v>
      </c>
      <c r="BO51" s="236" t="s">
        <v>1296</v>
      </c>
      <c r="BP51" s="236" t="s">
        <v>1168</v>
      </c>
      <c r="BQ51" s="236" t="s">
        <v>337</v>
      </c>
      <c r="BR51" s="236" t="s">
        <v>337</v>
      </c>
      <c r="BS51" s="236" t="s">
        <v>1297</v>
      </c>
      <c r="BT51" s="236" t="s">
        <v>1167</v>
      </c>
      <c r="BU51" s="236" t="s">
        <v>1296</v>
      </c>
      <c r="BV51" s="236" t="s">
        <v>1168</v>
      </c>
      <c r="BW51" s="239" t="s">
        <v>797</v>
      </c>
      <c r="BX51" s="236" t="s">
        <v>797</v>
      </c>
      <c r="BY51" s="236" t="s">
        <v>797</v>
      </c>
      <c r="BZ51" s="236" t="s">
        <v>797</v>
      </c>
      <c r="CA51" s="236" t="s">
        <v>797</v>
      </c>
      <c r="CB51" s="236" t="s">
        <v>797</v>
      </c>
      <c r="CC51" s="233" t="s">
        <v>1233</v>
      </c>
      <c r="CD51" s="233" t="s">
        <v>2643</v>
      </c>
      <c r="CE51" s="233" t="s">
        <v>2644</v>
      </c>
      <c r="CF51" s="233" t="s">
        <v>1167</v>
      </c>
    </row>
    <row r="52" spans="1:84" s="233" customFormat="1" ht="46.5" x14ac:dyDescent="0.35">
      <c r="A52" s="231" t="s">
        <v>2980</v>
      </c>
      <c r="B52" s="231" t="s">
        <v>3215</v>
      </c>
      <c r="C52" s="231" t="s">
        <v>3193</v>
      </c>
      <c r="D52" s="231" t="s">
        <v>3137</v>
      </c>
      <c r="E52" s="232" t="s">
        <v>3148</v>
      </c>
      <c r="F52" s="233" t="s">
        <v>1507</v>
      </c>
      <c r="G52" s="233" t="s">
        <v>3216</v>
      </c>
      <c r="H52" s="233" t="s">
        <v>3140</v>
      </c>
      <c r="I52" s="233" t="s">
        <v>39</v>
      </c>
      <c r="J52" s="233" t="s">
        <v>179</v>
      </c>
      <c r="K52" s="233" t="str">
        <f>IF(J52="","",VLOOKUP(J52,'[2]Cost Categories'!$A$67:$B$82,2,FALSE))</f>
        <v>Mixed</v>
      </c>
      <c r="L52" s="233" t="s">
        <v>181</v>
      </c>
      <c r="M52" s="257" t="s">
        <v>1049</v>
      </c>
      <c r="N52" s="233" t="s">
        <v>1049</v>
      </c>
      <c r="O52" s="234" t="s">
        <v>337</v>
      </c>
      <c r="P52" s="233" t="s">
        <v>1267</v>
      </c>
      <c r="Q52" s="233" t="s">
        <v>337</v>
      </c>
      <c r="R52" s="233" t="s">
        <v>337</v>
      </c>
      <c r="S52" s="233" t="s">
        <v>1275</v>
      </c>
      <c r="T52" s="233" t="s">
        <v>337</v>
      </c>
      <c r="U52" s="233" t="s">
        <v>827</v>
      </c>
      <c r="V52" s="233" t="s">
        <v>3217</v>
      </c>
      <c r="W52" s="233" t="s">
        <v>1738</v>
      </c>
      <c r="X52" s="233" t="s">
        <v>337</v>
      </c>
      <c r="Y52" s="233" t="s">
        <v>337</v>
      </c>
      <c r="Z52" s="235">
        <f>Z51+Z42</f>
        <v>47.267680000000013</v>
      </c>
      <c r="AA52" s="236" t="s">
        <v>797</v>
      </c>
      <c r="AB52" s="236" t="s">
        <v>797</v>
      </c>
      <c r="AC52" s="236" t="s">
        <v>797</v>
      </c>
      <c r="AD52" s="236" t="s">
        <v>797</v>
      </c>
      <c r="AE52" s="236" t="s">
        <v>797</v>
      </c>
      <c r="AF52" s="236" t="s">
        <v>797</v>
      </c>
      <c r="AG52" s="233">
        <v>11406</v>
      </c>
      <c r="AH52" s="233" t="s">
        <v>3142</v>
      </c>
      <c r="AI52" s="233" t="s">
        <v>797</v>
      </c>
      <c r="AJ52" s="233" t="s">
        <v>797</v>
      </c>
      <c r="AK52" s="235" t="s">
        <v>797</v>
      </c>
      <c r="AL52" s="237" t="s">
        <v>797</v>
      </c>
      <c r="AM52" s="233" t="s">
        <v>337</v>
      </c>
      <c r="AN52" s="233" t="s">
        <v>797</v>
      </c>
      <c r="AO52" s="238" t="s">
        <v>797</v>
      </c>
      <c r="AP52" s="239" t="s">
        <v>797</v>
      </c>
      <c r="AQ52" s="239" t="s">
        <v>797</v>
      </c>
      <c r="AR52" s="233" t="s">
        <v>3211</v>
      </c>
      <c r="AS52" s="233" t="s">
        <v>3241</v>
      </c>
      <c r="AT52" s="236" t="s">
        <v>797</v>
      </c>
      <c r="AU52" s="236" t="s">
        <v>797</v>
      </c>
      <c r="AV52" s="236" t="s">
        <v>797</v>
      </c>
      <c r="AW52" s="236" t="s">
        <v>1233</v>
      </c>
      <c r="AX52" s="236" t="s">
        <v>1286</v>
      </c>
      <c r="AY52" s="236" t="s">
        <v>3212</v>
      </c>
      <c r="AZ52" s="236" t="s">
        <v>1167</v>
      </c>
      <c r="BA52" s="236" t="s">
        <v>797</v>
      </c>
      <c r="BB52" s="236" t="s">
        <v>797</v>
      </c>
      <c r="BC52" s="236" t="s">
        <v>1119</v>
      </c>
      <c r="BD52" s="236" t="s">
        <v>1168</v>
      </c>
      <c r="BE52" s="236" t="s">
        <v>1049</v>
      </c>
      <c r="BF52" s="236" t="s">
        <v>1168</v>
      </c>
      <c r="BG52" s="236" t="s">
        <v>337</v>
      </c>
      <c r="BH52" s="236" t="s">
        <v>337</v>
      </c>
      <c r="BI52" s="236" t="s">
        <v>797</v>
      </c>
      <c r="BJ52" s="236" t="s">
        <v>797</v>
      </c>
      <c r="BK52" s="236" t="s">
        <v>1049</v>
      </c>
      <c r="BL52" s="236" t="s">
        <v>1167</v>
      </c>
      <c r="BM52" s="236" t="s">
        <v>797</v>
      </c>
      <c r="BN52" s="236" t="s">
        <v>797</v>
      </c>
      <c r="BO52" s="236" t="s">
        <v>1296</v>
      </c>
      <c r="BP52" s="236" t="s">
        <v>1168</v>
      </c>
      <c r="BQ52" s="236" t="s">
        <v>337</v>
      </c>
      <c r="BR52" s="236" t="s">
        <v>337</v>
      </c>
      <c r="BS52" s="236" t="s">
        <v>1297</v>
      </c>
      <c r="BT52" s="236" t="s">
        <v>1167</v>
      </c>
      <c r="BU52" s="236" t="s">
        <v>1296</v>
      </c>
      <c r="BV52" s="236" t="s">
        <v>1168</v>
      </c>
      <c r="BW52" s="239" t="s">
        <v>797</v>
      </c>
      <c r="BX52" s="236" t="s">
        <v>797</v>
      </c>
      <c r="BY52" s="236" t="s">
        <v>1301</v>
      </c>
      <c r="BZ52" s="236" t="s">
        <v>1168</v>
      </c>
      <c r="CA52" s="236" t="s">
        <v>797</v>
      </c>
      <c r="CB52" s="236" t="s">
        <v>797</v>
      </c>
      <c r="CC52" s="233" t="s">
        <v>1233</v>
      </c>
      <c r="CD52" s="233" t="s">
        <v>2643</v>
      </c>
      <c r="CE52" s="233" t="s">
        <v>2644</v>
      </c>
      <c r="CF52" s="233" t="s">
        <v>1167</v>
      </c>
    </row>
    <row r="53" spans="1:84" s="233" customFormat="1" ht="31" x14ac:dyDescent="0.35">
      <c r="A53" s="231" t="s">
        <v>2980</v>
      </c>
      <c r="B53" s="231" t="s">
        <v>3205</v>
      </c>
      <c r="C53" s="231" t="s">
        <v>3136</v>
      </c>
      <c r="D53" s="231" t="s">
        <v>3137</v>
      </c>
      <c r="E53" s="232" t="s">
        <v>3148</v>
      </c>
      <c r="F53" s="233" t="s">
        <v>1507</v>
      </c>
      <c r="G53" s="233" t="s">
        <v>3213</v>
      </c>
      <c r="H53" s="233" t="s">
        <v>3140</v>
      </c>
      <c r="I53" s="233" t="s">
        <v>39</v>
      </c>
      <c r="J53" s="233" t="s">
        <v>179</v>
      </c>
      <c r="K53" s="233" t="str">
        <f>IF(J53="","",VLOOKUP(J53,'[2]Cost Categories'!$A$67:$B$82,2,FALSE))</f>
        <v>Mixed</v>
      </c>
      <c r="L53" s="233" t="s">
        <v>181</v>
      </c>
      <c r="M53" s="257" t="s">
        <v>1049</v>
      </c>
      <c r="N53" s="233" t="s">
        <v>1049</v>
      </c>
      <c r="O53" s="234" t="s">
        <v>337</v>
      </c>
      <c r="P53" s="233" t="s">
        <v>1267</v>
      </c>
      <c r="Q53" s="233" t="s">
        <v>337</v>
      </c>
      <c r="R53" s="233" t="s">
        <v>337</v>
      </c>
      <c r="S53" s="233" t="s">
        <v>1275</v>
      </c>
      <c r="T53" s="233" t="s">
        <v>337</v>
      </c>
      <c r="U53" s="233" t="s">
        <v>827</v>
      </c>
      <c r="V53" s="233" t="s">
        <v>3214</v>
      </c>
      <c r="W53" s="233" t="s">
        <v>1738</v>
      </c>
      <c r="X53" s="233" t="s">
        <v>337</v>
      </c>
      <c r="Y53" s="233" t="s">
        <v>337</v>
      </c>
      <c r="Z53" s="235">
        <v>50.79</v>
      </c>
      <c r="AA53" s="236" t="s">
        <v>797</v>
      </c>
      <c r="AB53" s="236" t="s">
        <v>797</v>
      </c>
      <c r="AC53" s="236" t="s">
        <v>797</v>
      </c>
      <c r="AD53" s="236" t="s">
        <v>797</v>
      </c>
      <c r="AE53" s="236" t="s">
        <v>797</v>
      </c>
      <c r="AF53" s="236" t="s">
        <v>797</v>
      </c>
      <c r="AG53" s="233">
        <v>553</v>
      </c>
      <c r="AH53" s="233" t="s">
        <v>3142</v>
      </c>
      <c r="AI53" s="233" t="s">
        <v>797</v>
      </c>
      <c r="AJ53" s="233" t="s">
        <v>797</v>
      </c>
      <c r="AK53" s="235" t="s">
        <v>797</v>
      </c>
      <c r="AL53" s="237" t="s">
        <v>797</v>
      </c>
      <c r="AM53" s="233" t="s">
        <v>337</v>
      </c>
      <c r="AN53" s="233" t="s">
        <v>797</v>
      </c>
      <c r="AO53" s="238" t="s">
        <v>797</v>
      </c>
      <c r="AP53" s="239" t="s">
        <v>797</v>
      </c>
      <c r="AQ53" s="239" t="s">
        <v>797</v>
      </c>
      <c r="AR53" s="233" t="s">
        <v>3211</v>
      </c>
      <c r="AS53" s="233" t="s">
        <v>1233</v>
      </c>
      <c r="AT53" s="236" t="s">
        <v>797</v>
      </c>
      <c r="AU53" s="236" t="s">
        <v>797</v>
      </c>
      <c r="AV53" s="236" t="s">
        <v>797</v>
      </c>
      <c r="AW53" s="236" t="s">
        <v>1233</v>
      </c>
      <c r="AX53" s="236" t="s">
        <v>1286</v>
      </c>
      <c r="AY53" s="236" t="s">
        <v>3212</v>
      </c>
      <c r="AZ53" s="236" t="s">
        <v>1167</v>
      </c>
      <c r="BA53" s="236" t="s">
        <v>797</v>
      </c>
      <c r="BB53" s="236" t="s">
        <v>797</v>
      </c>
      <c r="BC53" s="236" t="s">
        <v>1119</v>
      </c>
      <c r="BD53" s="236" t="s">
        <v>1168</v>
      </c>
      <c r="BE53" s="236" t="s">
        <v>1049</v>
      </c>
      <c r="BF53" s="236" t="s">
        <v>1168</v>
      </c>
      <c r="BG53" s="236" t="s">
        <v>337</v>
      </c>
      <c r="BH53" s="236" t="s">
        <v>337</v>
      </c>
      <c r="BI53" s="236" t="s">
        <v>797</v>
      </c>
      <c r="BJ53" s="236" t="s">
        <v>797</v>
      </c>
      <c r="BK53" s="236" t="s">
        <v>1049</v>
      </c>
      <c r="BL53" s="236" t="s">
        <v>1167</v>
      </c>
      <c r="BM53" s="236" t="s">
        <v>797</v>
      </c>
      <c r="BN53" s="236" t="s">
        <v>797</v>
      </c>
      <c r="BO53" s="236" t="s">
        <v>1296</v>
      </c>
      <c r="BP53" s="236" t="s">
        <v>1168</v>
      </c>
      <c r="BQ53" s="236" t="s">
        <v>337</v>
      </c>
      <c r="BR53" s="236" t="s">
        <v>337</v>
      </c>
      <c r="BS53" s="236" t="s">
        <v>1297</v>
      </c>
      <c r="BT53" s="236" t="s">
        <v>1167</v>
      </c>
      <c r="BU53" s="236" t="s">
        <v>1296</v>
      </c>
      <c r="BV53" s="236" t="s">
        <v>1168</v>
      </c>
      <c r="BW53" s="239" t="s">
        <v>797</v>
      </c>
      <c r="BX53" s="236" t="s">
        <v>797</v>
      </c>
      <c r="BY53" s="236" t="s">
        <v>1301</v>
      </c>
      <c r="BZ53" s="236" t="s">
        <v>1168</v>
      </c>
      <c r="CA53" s="236" t="s">
        <v>797</v>
      </c>
      <c r="CB53" s="236" t="s">
        <v>797</v>
      </c>
      <c r="CC53" s="233" t="s">
        <v>1233</v>
      </c>
      <c r="CD53" s="233" t="s">
        <v>2643</v>
      </c>
      <c r="CE53" s="233" t="s">
        <v>2644</v>
      </c>
      <c r="CF53" s="233" t="s">
        <v>1167</v>
      </c>
    </row>
    <row r="54" spans="1:84" s="233" customFormat="1" ht="31" x14ac:dyDescent="0.35">
      <c r="A54" s="231" t="s">
        <v>2978</v>
      </c>
      <c r="B54" s="231" t="s">
        <v>3135</v>
      </c>
      <c r="C54" s="231" t="s">
        <v>3136</v>
      </c>
      <c r="D54" s="231" t="s">
        <v>3137</v>
      </c>
      <c r="E54" s="232" t="s">
        <v>3148</v>
      </c>
      <c r="F54" s="233" t="s">
        <v>1507</v>
      </c>
      <c r="G54" s="233" t="s">
        <v>3208</v>
      </c>
      <c r="H54" s="233" t="s">
        <v>3140</v>
      </c>
      <c r="I54" s="233" t="s">
        <v>39</v>
      </c>
      <c r="J54" s="233" t="s">
        <v>179</v>
      </c>
      <c r="K54" s="233" t="str">
        <f>IF(J54="","",VLOOKUP(J54,'[2]Cost Categories'!$A$67:$B$82,2,FALSE))</f>
        <v>Mixed</v>
      </c>
      <c r="L54" s="233" t="s">
        <v>181</v>
      </c>
      <c r="M54" s="257" t="s">
        <v>1049</v>
      </c>
      <c r="N54" s="233" t="s">
        <v>1049</v>
      </c>
      <c r="O54" s="234" t="s">
        <v>337</v>
      </c>
      <c r="P54" s="233" t="s">
        <v>1267</v>
      </c>
      <c r="Q54" s="233" t="s">
        <v>337</v>
      </c>
      <c r="R54" s="233" t="s">
        <v>337</v>
      </c>
      <c r="S54" s="233" t="s">
        <v>1275</v>
      </c>
      <c r="T54" s="233" t="s">
        <v>337</v>
      </c>
      <c r="U54" s="233" t="s">
        <v>827</v>
      </c>
      <c r="V54" s="233" t="s">
        <v>3209</v>
      </c>
      <c r="X54" s="233" t="s">
        <v>337</v>
      </c>
      <c r="Y54" s="233" t="s">
        <v>337</v>
      </c>
      <c r="Z54" s="235">
        <v>25.12</v>
      </c>
      <c r="AA54" s="236" t="s">
        <v>797</v>
      </c>
      <c r="AB54" s="236" t="s">
        <v>797</v>
      </c>
      <c r="AC54" s="236" t="s">
        <v>797</v>
      </c>
      <c r="AD54" s="236" t="s">
        <v>797</v>
      </c>
      <c r="AE54" s="236" t="s">
        <v>797</v>
      </c>
      <c r="AF54" s="236" t="s">
        <v>797</v>
      </c>
      <c r="AG54" s="233">
        <v>13326</v>
      </c>
      <c r="AH54" s="233" t="s">
        <v>3142</v>
      </c>
      <c r="AI54" s="233" t="s">
        <v>797</v>
      </c>
      <c r="AJ54" s="233" t="s">
        <v>797</v>
      </c>
      <c r="AK54" s="235" t="s">
        <v>797</v>
      </c>
      <c r="AL54" s="237" t="s">
        <v>797</v>
      </c>
      <c r="AM54" s="233" t="s">
        <v>337</v>
      </c>
      <c r="AN54" s="233" t="s">
        <v>797</v>
      </c>
      <c r="AO54" s="238" t="s">
        <v>797</v>
      </c>
      <c r="AP54" s="239" t="s">
        <v>797</v>
      </c>
      <c r="AQ54" s="239" t="s">
        <v>797</v>
      </c>
      <c r="AR54" s="233" t="s">
        <v>3211</v>
      </c>
      <c r="AS54" s="233" t="s">
        <v>1233</v>
      </c>
      <c r="AT54" s="236" t="s">
        <v>797</v>
      </c>
      <c r="AU54" s="236" t="s">
        <v>797</v>
      </c>
      <c r="AV54" s="236" t="s">
        <v>797</v>
      </c>
      <c r="AW54" s="236" t="s">
        <v>1233</v>
      </c>
      <c r="AX54" s="236" t="s">
        <v>1286</v>
      </c>
      <c r="AY54" s="236" t="s">
        <v>3212</v>
      </c>
      <c r="AZ54" s="236" t="s">
        <v>1167</v>
      </c>
      <c r="BA54" s="236" t="s">
        <v>797</v>
      </c>
      <c r="BB54" s="236" t="s">
        <v>797</v>
      </c>
      <c r="BC54" s="236" t="s">
        <v>1119</v>
      </c>
      <c r="BD54" s="236" t="s">
        <v>1168</v>
      </c>
      <c r="BE54" s="236" t="s">
        <v>1049</v>
      </c>
      <c r="BF54" s="236" t="s">
        <v>1168</v>
      </c>
      <c r="BG54" s="236" t="s">
        <v>337</v>
      </c>
      <c r="BH54" s="236" t="s">
        <v>337</v>
      </c>
      <c r="BI54" s="236" t="s">
        <v>797</v>
      </c>
      <c r="BJ54" s="236" t="s">
        <v>797</v>
      </c>
      <c r="BK54" s="236" t="s">
        <v>1049</v>
      </c>
      <c r="BL54" s="236" t="s">
        <v>1167</v>
      </c>
      <c r="BM54" s="236" t="s">
        <v>797</v>
      </c>
      <c r="BN54" s="236" t="s">
        <v>797</v>
      </c>
      <c r="BO54" s="236" t="s">
        <v>1296</v>
      </c>
      <c r="BP54" s="236" t="s">
        <v>1168</v>
      </c>
      <c r="BQ54" s="236" t="s">
        <v>337</v>
      </c>
      <c r="BR54" s="236" t="s">
        <v>337</v>
      </c>
      <c r="BS54" s="236" t="s">
        <v>1297</v>
      </c>
      <c r="BT54" s="236" t="s">
        <v>1167</v>
      </c>
      <c r="BU54" s="236" t="s">
        <v>1296</v>
      </c>
      <c r="BV54" s="236" t="s">
        <v>1168</v>
      </c>
      <c r="BW54" s="239" t="s">
        <v>797</v>
      </c>
      <c r="BX54" s="236" t="s">
        <v>797</v>
      </c>
      <c r="BY54" s="236" t="s">
        <v>1301</v>
      </c>
      <c r="BZ54" s="236" t="s">
        <v>1168</v>
      </c>
      <c r="CA54" s="236" t="s">
        <v>797</v>
      </c>
      <c r="CB54" s="236" t="s">
        <v>797</v>
      </c>
      <c r="CC54" s="233" t="s">
        <v>1233</v>
      </c>
      <c r="CD54" s="233" t="s">
        <v>2643</v>
      </c>
      <c r="CE54" s="233" t="s">
        <v>2644</v>
      </c>
      <c r="CF54" s="233" t="s">
        <v>1167</v>
      </c>
    </row>
    <row r="55" spans="1:84" s="233" customFormat="1" ht="31" x14ac:dyDescent="0.35">
      <c r="A55" s="231" t="s">
        <v>2982</v>
      </c>
      <c r="B55" s="231" t="s">
        <v>3135</v>
      </c>
      <c r="C55" s="231" t="s">
        <v>3136</v>
      </c>
      <c r="D55" s="231" t="s">
        <v>3166</v>
      </c>
      <c r="E55" s="232" t="s">
        <v>3148</v>
      </c>
      <c r="F55" s="233" t="s">
        <v>1507</v>
      </c>
      <c r="G55" s="233" t="s">
        <v>6</v>
      </c>
      <c r="H55" s="233" t="s">
        <v>67</v>
      </c>
      <c r="I55" s="257" t="s">
        <v>6</v>
      </c>
      <c r="J55" s="257" t="s">
        <v>121</v>
      </c>
      <c r="K55" s="257" t="s">
        <v>6</v>
      </c>
      <c r="L55" s="233" t="s">
        <v>388</v>
      </c>
      <c r="M55" s="272" t="s">
        <v>403</v>
      </c>
      <c r="N55" s="233" t="s">
        <v>3141</v>
      </c>
      <c r="O55" s="234" t="s">
        <v>337</v>
      </c>
      <c r="P55" s="233" t="s">
        <v>1270</v>
      </c>
      <c r="Q55" s="233" t="s">
        <v>337</v>
      </c>
      <c r="R55" s="233" t="s">
        <v>337</v>
      </c>
      <c r="S55" s="233" t="s">
        <v>1275</v>
      </c>
      <c r="T55" s="233" t="s">
        <v>337</v>
      </c>
      <c r="U55" s="233" t="s">
        <v>827</v>
      </c>
      <c r="V55" s="233" t="s">
        <v>3242</v>
      </c>
      <c r="W55" s="233" t="s">
        <v>1738</v>
      </c>
      <c r="X55" s="233" t="s">
        <v>337</v>
      </c>
      <c r="Y55" s="233" t="s">
        <v>337</v>
      </c>
      <c r="Z55" s="235">
        <f>18.9*77.7%</f>
        <v>14.6853</v>
      </c>
      <c r="AA55" s="236" t="s">
        <v>797</v>
      </c>
      <c r="AB55" s="236" t="s">
        <v>797</v>
      </c>
      <c r="AC55" s="236" t="s">
        <v>797</v>
      </c>
      <c r="AD55" s="236" t="s">
        <v>797</v>
      </c>
      <c r="AE55" s="236" t="s">
        <v>797</v>
      </c>
      <c r="AF55" s="236" t="s">
        <v>797</v>
      </c>
      <c r="AG55" s="233">
        <v>11935</v>
      </c>
      <c r="AH55" s="233" t="s">
        <v>3142</v>
      </c>
      <c r="AI55" s="233" t="s">
        <v>797</v>
      </c>
      <c r="AJ55" s="233" t="s">
        <v>797</v>
      </c>
      <c r="AK55" s="235" t="s">
        <v>797</v>
      </c>
      <c r="AL55" s="237" t="s">
        <v>797</v>
      </c>
      <c r="AM55" s="233" t="s">
        <v>337</v>
      </c>
      <c r="AN55" s="233" t="s">
        <v>797</v>
      </c>
      <c r="AO55" s="238" t="s">
        <v>797</v>
      </c>
      <c r="AP55" s="239" t="s">
        <v>797</v>
      </c>
      <c r="AQ55" s="239" t="s">
        <v>797</v>
      </c>
      <c r="AR55" s="233" t="s">
        <v>3243</v>
      </c>
      <c r="AS55" s="233" t="s">
        <v>3244</v>
      </c>
      <c r="AT55" s="236" t="s">
        <v>797</v>
      </c>
      <c r="AU55" s="236" t="s">
        <v>797</v>
      </c>
      <c r="AV55" s="236" t="s">
        <v>797</v>
      </c>
      <c r="AW55" s="236" t="s">
        <v>1233</v>
      </c>
      <c r="AX55" s="236" t="s">
        <v>1286</v>
      </c>
      <c r="AY55" s="236" t="s">
        <v>3245</v>
      </c>
      <c r="AZ55" s="236" t="s">
        <v>1167</v>
      </c>
      <c r="BA55" s="236" t="s">
        <v>797</v>
      </c>
      <c r="BB55" s="236" t="s">
        <v>797</v>
      </c>
      <c r="BC55" s="236" t="s">
        <v>1119</v>
      </c>
      <c r="BD55" s="236" t="s">
        <v>1168</v>
      </c>
      <c r="BE55" s="236" t="s">
        <v>1290</v>
      </c>
      <c r="BF55" s="236" t="s">
        <v>1168</v>
      </c>
      <c r="BG55" s="236" t="s">
        <v>337</v>
      </c>
      <c r="BH55" s="236" t="s">
        <v>337</v>
      </c>
      <c r="BI55" s="236" t="s">
        <v>337</v>
      </c>
      <c r="BJ55" s="236" t="s">
        <v>337</v>
      </c>
      <c r="BK55" s="236" t="s">
        <v>337</v>
      </c>
      <c r="BL55" s="236" t="s">
        <v>337</v>
      </c>
      <c r="BM55" s="236" t="s">
        <v>797</v>
      </c>
      <c r="BN55" s="236" t="s">
        <v>797</v>
      </c>
      <c r="BO55" s="236" t="s">
        <v>1296</v>
      </c>
      <c r="BP55" s="236" t="s">
        <v>1168</v>
      </c>
      <c r="BQ55" s="236" t="s">
        <v>337</v>
      </c>
      <c r="BR55" s="236" t="s">
        <v>337</v>
      </c>
      <c r="BS55" s="236" t="s">
        <v>1297</v>
      </c>
      <c r="BT55" s="236" t="s">
        <v>1167</v>
      </c>
      <c r="BU55" s="236" t="s">
        <v>1296</v>
      </c>
      <c r="BV55" s="236" t="s">
        <v>1168</v>
      </c>
      <c r="BW55" s="239" t="s">
        <v>797</v>
      </c>
      <c r="BX55" s="236" t="s">
        <v>797</v>
      </c>
      <c r="BY55" s="236" t="s">
        <v>797</v>
      </c>
      <c r="BZ55" s="236" t="s">
        <v>797</v>
      </c>
      <c r="CA55" s="236" t="s">
        <v>797</v>
      </c>
      <c r="CB55" s="236" t="s">
        <v>797</v>
      </c>
      <c r="CC55" s="233" t="s">
        <v>1233</v>
      </c>
      <c r="CD55" s="233" t="s">
        <v>2615</v>
      </c>
      <c r="CE55" s="247" t="s">
        <v>2616</v>
      </c>
      <c r="CF55" s="233" t="s">
        <v>1167</v>
      </c>
    </row>
    <row r="56" spans="1:84" s="233" customFormat="1" ht="77.5" x14ac:dyDescent="0.35">
      <c r="A56" s="231" t="s">
        <v>2982</v>
      </c>
      <c r="B56" s="231" t="s">
        <v>3135</v>
      </c>
      <c r="C56" s="231" t="s">
        <v>3155</v>
      </c>
      <c r="D56" s="231" t="s">
        <v>3166</v>
      </c>
      <c r="E56" s="232" t="s">
        <v>3148</v>
      </c>
      <c r="F56" s="233" t="s">
        <v>1507</v>
      </c>
      <c r="G56" s="233" t="s">
        <v>3246</v>
      </c>
      <c r="H56" s="233" t="s">
        <v>70</v>
      </c>
      <c r="I56" s="257" t="s">
        <v>18</v>
      </c>
      <c r="J56" s="257" t="s">
        <v>174</v>
      </c>
      <c r="K56" s="257" t="s">
        <v>158</v>
      </c>
      <c r="L56" s="273" t="s">
        <v>388</v>
      </c>
      <c r="M56" s="273" t="s">
        <v>388</v>
      </c>
      <c r="N56" s="233" t="s">
        <v>3141</v>
      </c>
      <c r="O56" s="234" t="s">
        <v>337</v>
      </c>
      <c r="P56" s="233" t="s">
        <v>1269</v>
      </c>
      <c r="Q56" s="233" t="s">
        <v>337</v>
      </c>
      <c r="R56" s="233" t="s">
        <v>337</v>
      </c>
      <c r="S56" s="233" t="s">
        <v>1275</v>
      </c>
      <c r="T56" s="233" t="s">
        <v>337</v>
      </c>
      <c r="U56" s="233" t="s">
        <v>827</v>
      </c>
      <c r="V56" s="233" t="s">
        <v>3242</v>
      </c>
      <c r="W56" s="233" t="s">
        <v>1738</v>
      </c>
      <c r="X56" s="233" t="s">
        <v>337</v>
      </c>
      <c r="Y56" s="233" t="s">
        <v>337</v>
      </c>
      <c r="Z56" s="235">
        <f>18.9*9.1%</f>
        <v>1.7198999999999998</v>
      </c>
      <c r="AA56" s="236" t="s">
        <v>797</v>
      </c>
      <c r="AB56" s="236" t="s">
        <v>797</v>
      </c>
      <c r="AC56" s="236" t="s">
        <v>797</v>
      </c>
      <c r="AD56" s="236" t="s">
        <v>797</v>
      </c>
      <c r="AE56" s="236" t="s">
        <v>797</v>
      </c>
      <c r="AF56" s="236" t="s">
        <v>797</v>
      </c>
      <c r="AG56" s="233">
        <v>11935</v>
      </c>
      <c r="AH56" s="233" t="s">
        <v>3142</v>
      </c>
      <c r="AI56" s="233" t="s">
        <v>797</v>
      </c>
      <c r="AJ56" s="233" t="s">
        <v>797</v>
      </c>
      <c r="AK56" s="235" t="s">
        <v>797</v>
      </c>
      <c r="AL56" s="237" t="s">
        <v>797</v>
      </c>
      <c r="AM56" s="233" t="s">
        <v>337</v>
      </c>
      <c r="AN56" s="233" t="s">
        <v>797</v>
      </c>
      <c r="AO56" s="238" t="s">
        <v>797</v>
      </c>
      <c r="AP56" s="239" t="s">
        <v>797</v>
      </c>
      <c r="AQ56" s="239" t="s">
        <v>797</v>
      </c>
      <c r="AR56" s="233" t="s">
        <v>3243</v>
      </c>
      <c r="AS56" s="233" t="s">
        <v>3247</v>
      </c>
      <c r="AT56" s="236" t="s">
        <v>797</v>
      </c>
      <c r="AU56" s="236" t="s">
        <v>797</v>
      </c>
      <c r="AV56" s="236" t="s">
        <v>797</v>
      </c>
      <c r="AW56" s="236" t="s">
        <v>1233</v>
      </c>
      <c r="AX56" s="236" t="s">
        <v>1286</v>
      </c>
      <c r="AY56" s="236" t="s">
        <v>3245</v>
      </c>
      <c r="AZ56" s="236" t="s">
        <v>1167</v>
      </c>
      <c r="BA56" s="236" t="s">
        <v>797</v>
      </c>
      <c r="BB56" s="236" t="s">
        <v>797</v>
      </c>
      <c r="BC56" s="236" t="s">
        <v>1119</v>
      </c>
      <c r="BD56" s="236" t="s">
        <v>1168</v>
      </c>
      <c r="BE56" s="236" t="s">
        <v>1291</v>
      </c>
      <c r="BF56" s="236" t="s">
        <v>1168</v>
      </c>
      <c r="BG56" s="236" t="s">
        <v>1124</v>
      </c>
      <c r="BH56" s="236" t="s">
        <v>1168</v>
      </c>
      <c r="BI56" s="236" t="s">
        <v>797</v>
      </c>
      <c r="BJ56" s="236" t="s">
        <v>797</v>
      </c>
      <c r="BK56" s="236" t="s">
        <v>1049</v>
      </c>
      <c r="BL56" s="236" t="s">
        <v>1167</v>
      </c>
      <c r="BM56" s="236" t="s">
        <v>3248</v>
      </c>
      <c r="BN56" s="236" t="s">
        <v>1167</v>
      </c>
      <c r="BO56" s="236" t="s">
        <v>1296</v>
      </c>
      <c r="BP56" s="236" t="s">
        <v>1167</v>
      </c>
      <c r="BQ56" s="236" t="s">
        <v>337</v>
      </c>
      <c r="BR56" s="236" t="s">
        <v>337</v>
      </c>
      <c r="BS56" s="236" t="s">
        <v>1297</v>
      </c>
      <c r="BT56" s="236" t="s">
        <v>1167</v>
      </c>
      <c r="BU56" s="236" t="s">
        <v>1296</v>
      </c>
      <c r="BV56" s="236" t="s">
        <v>1168</v>
      </c>
      <c r="BW56" s="239" t="s">
        <v>797</v>
      </c>
      <c r="BX56" s="236" t="s">
        <v>797</v>
      </c>
      <c r="BY56" s="236" t="s">
        <v>797</v>
      </c>
      <c r="BZ56" s="236" t="s">
        <v>797</v>
      </c>
      <c r="CA56" s="236" t="s">
        <v>797</v>
      </c>
      <c r="CB56" s="236" t="s">
        <v>797</v>
      </c>
      <c r="CC56" s="233" t="s">
        <v>1233</v>
      </c>
      <c r="CD56" s="233" t="s">
        <v>2615</v>
      </c>
      <c r="CE56" s="247" t="s">
        <v>2616</v>
      </c>
      <c r="CF56" s="233" t="s">
        <v>1167</v>
      </c>
    </row>
    <row r="57" spans="1:84" s="233" customFormat="1" ht="46.5" x14ac:dyDescent="0.35">
      <c r="A57" s="231" t="s">
        <v>2982</v>
      </c>
      <c r="B57" s="231" t="s">
        <v>3135</v>
      </c>
      <c r="C57" s="231" t="s">
        <v>1043</v>
      </c>
      <c r="D57" s="231" t="s">
        <v>3166</v>
      </c>
      <c r="E57" s="232" t="s">
        <v>3148</v>
      </c>
      <c r="F57" s="233" t="s">
        <v>1507</v>
      </c>
      <c r="G57" s="233" t="s">
        <v>3249</v>
      </c>
      <c r="H57" s="233" t="s">
        <v>33</v>
      </c>
      <c r="I57" s="257" t="s">
        <v>22</v>
      </c>
      <c r="J57" s="257" t="s">
        <v>174</v>
      </c>
      <c r="K57" s="257" t="s">
        <v>158</v>
      </c>
      <c r="L57" s="273" t="s">
        <v>432</v>
      </c>
      <c r="M57" s="273" t="s">
        <v>432</v>
      </c>
      <c r="N57" s="233" t="s">
        <v>3141</v>
      </c>
      <c r="O57" s="234" t="s">
        <v>337</v>
      </c>
      <c r="P57" s="233" t="s">
        <v>1269</v>
      </c>
      <c r="Q57" s="233" t="s">
        <v>337</v>
      </c>
      <c r="R57" s="233" t="s">
        <v>337</v>
      </c>
      <c r="S57" s="233" t="s">
        <v>1275</v>
      </c>
      <c r="T57" s="233" t="s">
        <v>337</v>
      </c>
      <c r="U57" s="233" t="s">
        <v>827</v>
      </c>
      <c r="V57" s="233" t="s">
        <v>3242</v>
      </c>
      <c r="W57" s="233" t="s">
        <v>1738</v>
      </c>
      <c r="X57" s="233" t="s">
        <v>337</v>
      </c>
      <c r="Y57" s="233" t="s">
        <v>337</v>
      </c>
      <c r="Z57" s="235">
        <f>18.9*1.9%</f>
        <v>0.35909999999999997</v>
      </c>
      <c r="AA57" s="236" t="s">
        <v>797</v>
      </c>
      <c r="AB57" s="236" t="s">
        <v>797</v>
      </c>
      <c r="AC57" s="236" t="s">
        <v>797</v>
      </c>
      <c r="AD57" s="236" t="s">
        <v>797</v>
      </c>
      <c r="AE57" s="236" t="s">
        <v>797</v>
      </c>
      <c r="AF57" s="236" t="s">
        <v>797</v>
      </c>
      <c r="AG57" s="233">
        <v>6</v>
      </c>
      <c r="AH57" s="233" t="s">
        <v>3250</v>
      </c>
      <c r="AI57" s="233" t="s">
        <v>797</v>
      </c>
      <c r="AJ57" s="233" t="s">
        <v>797</v>
      </c>
      <c r="AK57" s="235" t="s">
        <v>797</v>
      </c>
      <c r="AL57" s="237" t="s">
        <v>797</v>
      </c>
      <c r="AM57" s="233" t="s">
        <v>337</v>
      </c>
      <c r="AN57" s="233" t="s">
        <v>797</v>
      </c>
      <c r="AO57" s="238" t="s">
        <v>797</v>
      </c>
      <c r="AP57" s="239" t="s">
        <v>797</v>
      </c>
      <c r="AQ57" s="239" t="s">
        <v>797</v>
      </c>
      <c r="AR57" s="233" t="s">
        <v>3251</v>
      </c>
      <c r="AS57" s="233" t="s">
        <v>3252</v>
      </c>
      <c r="AT57" s="236" t="s">
        <v>797</v>
      </c>
      <c r="AU57" s="236" t="s">
        <v>797</v>
      </c>
      <c r="AV57" s="236" t="s">
        <v>797</v>
      </c>
      <c r="AW57" s="236" t="s">
        <v>1233</v>
      </c>
      <c r="AX57" s="236" t="s">
        <v>1286</v>
      </c>
      <c r="AY57" s="236" t="s">
        <v>3245</v>
      </c>
      <c r="AZ57" s="236" t="s">
        <v>1167</v>
      </c>
      <c r="BA57" s="236" t="s">
        <v>797</v>
      </c>
      <c r="BB57" s="236" t="s">
        <v>797</v>
      </c>
      <c r="BC57" s="236" t="s">
        <v>1119</v>
      </c>
      <c r="BD57" s="236" t="s">
        <v>1168</v>
      </c>
      <c r="BE57" s="236" t="s">
        <v>1291</v>
      </c>
      <c r="BF57" s="236" t="s">
        <v>1168</v>
      </c>
      <c r="BG57" s="236" t="s">
        <v>1124</v>
      </c>
      <c r="BH57" s="236" t="s">
        <v>1168</v>
      </c>
      <c r="BI57" s="236" t="s">
        <v>797</v>
      </c>
      <c r="BJ57" s="236" t="s">
        <v>797</v>
      </c>
      <c r="BK57" s="236" t="s">
        <v>1191</v>
      </c>
      <c r="BL57" s="236" t="s">
        <v>1168</v>
      </c>
      <c r="BM57" s="236" t="s">
        <v>797</v>
      </c>
      <c r="BN57" s="236" t="s">
        <v>797</v>
      </c>
      <c r="BO57" s="236" t="s">
        <v>1296</v>
      </c>
      <c r="BP57" s="236" t="s">
        <v>1167</v>
      </c>
      <c r="BQ57" s="236" t="s">
        <v>337</v>
      </c>
      <c r="BR57" s="236" t="s">
        <v>337</v>
      </c>
      <c r="BS57" s="236" t="s">
        <v>1297</v>
      </c>
      <c r="BT57" s="236" t="s">
        <v>1167</v>
      </c>
      <c r="BU57" s="236" t="s">
        <v>1296</v>
      </c>
      <c r="BV57" s="236" t="s">
        <v>1168</v>
      </c>
      <c r="BW57" s="239" t="s">
        <v>797</v>
      </c>
      <c r="BX57" s="236" t="s">
        <v>797</v>
      </c>
      <c r="BY57" s="236" t="s">
        <v>797</v>
      </c>
      <c r="BZ57" s="236" t="s">
        <v>797</v>
      </c>
      <c r="CA57" s="236" t="s">
        <v>797</v>
      </c>
      <c r="CB57" s="236" t="s">
        <v>797</v>
      </c>
      <c r="CC57" s="233" t="s">
        <v>1233</v>
      </c>
      <c r="CD57" s="233" t="s">
        <v>2615</v>
      </c>
      <c r="CE57" s="247" t="s">
        <v>2616</v>
      </c>
      <c r="CF57" s="233" t="s">
        <v>1167</v>
      </c>
    </row>
    <row r="58" spans="1:84" s="233" customFormat="1" ht="31" x14ac:dyDescent="0.35">
      <c r="A58" s="231" t="s">
        <v>2982</v>
      </c>
      <c r="B58" s="231" t="s">
        <v>3135</v>
      </c>
      <c r="C58" s="231" t="s">
        <v>3160</v>
      </c>
      <c r="D58" s="231" t="s">
        <v>3166</v>
      </c>
      <c r="E58" s="232" t="s">
        <v>3148</v>
      </c>
      <c r="F58" s="233" t="s">
        <v>1507</v>
      </c>
      <c r="G58" s="233" t="s">
        <v>3253</v>
      </c>
      <c r="H58" s="233" t="s">
        <v>34</v>
      </c>
      <c r="I58" s="257" t="s">
        <v>13</v>
      </c>
      <c r="J58" s="257" t="s">
        <v>146</v>
      </c>
      <c r="K58" s="257" t="s">
        <v>158</v>
      </c>
      <c r="L58" s="273" t="s">
        <v>432</v>
      </c>
      <c r="M58" s="273" t="s">
        <v>432</v>
      </c>
      <c r="N58" s="233" t="s">
        <v>3141</v>
      </c>
      <c r="O58" s="234" t="s">
        <v>337</v>
      </c>
      <c r="P58" s="233" t="s">
        <v>1268</v>
      </c>
      <c r="Q58" s="233" t="s">
        <v>337</v>
      </c>
      <c r="R58" s="233" t="s">
        <v>337</v>
      </c>
      <c r="S58" s="233" t="s">
        <v>1275</v>
      </c>
      <c r="T58" s="233" t="s">
        <v>337</v>
      </c>
      <c r="U58" s="233" t="s">
        <v>827</v>
      </c>
      <c r="V58" s="233" t="s">
        <v>3242</v>
      </c>
      <c r="W58" s="233" t="s">
        <v>1738</v>
      </c>
      <c r="X58" s="233" t="s">
        <v>337</v>
      </c>
      <c r="Y58" s="233" t="s">
        <v>337</v>
      </c>
      <c r="Z58" s="235">
        <f>18.9*9.6%</f>
        <v>1.8143999999999998</v>
      </c>
      <c r="AA58" s="236" t="s">
        <v>797</v>
      </c>
      <c r="AB58" s="236" t="s">
        <v>797</v>
      </c>
      <c r="AC58" s="236" t="s">
        <v>797</v>
      </c>
      <c r="AD58" s="236" t="s">
        <v>797</v>
      </c>
      <c r="AE58" s="236" t="s">
        <v>797</v>
      </c>
      <c r="AF58" s="236" t="s">
        <v>797</v>
      </c>
      <c r="AG58" s="233">
        <v>6</v>
      </c>
      <c r="AH58" s="233" t="s">
        <v>3250</v>
      </c>
      <c r="AI58" s="233" t="s">
        <v>797</v>
      </c>
      <c r="AJ58" s="233" t="s">
        <v>797</v>
      </c>
      <c r="AK58" s="235" t="s">
        <v>797</v>
      </c>
      <c r="AL58" s="237" t="s">
        <v>797</v>
      </c>
      <c r="AM58" s="233" t="s">
        <v>337</v>
      </c>
      <c r="AN58" s="233" t="s">
        <v>797</v>
      </c>
      <c r="AO58" s="238" t="s">
        <v>797</v>
      </c>
      <c r="AP58" s="239" t="s">
        <v>797</v>
      </c>
      <c r="AQ58" s="239" t="s">
        <v>797</v>
      </c>
      <c r="AR58" s="233" t="s">
        <v>3243</v>
      </c>
      <c r="AS58" s="233" t="s">
        <v>3254</v>
      </c>
      <c r="AT58" s="236" t="s">
        <v>797</v>
      </c>
      <c r="AU58" s="236" t="s">
        <v>797</v>
      </c>
      <c r="AV58" s="236" t="s">
        <v>797</v>
      </c>
      <c r="AW58" s="236" t="s">
        <v>1233</v>
      </c>
      <c r="AX58" s="236" t="s">
        <v>1286</v>
      </c>
      <c r="AY58" s="236" t="s">
        <v>3245</v>
      </c>
      <c r="AZ58" s="236" t="s">
        <v>1167</v>
      </c>
      <c r="BA58" s="236" t="s">
        <v>797</v>
      </c>
      <c r="BB58" s="236" t="s">
        <v>797</v>
      </c>
      <c r="BC58" s="236" t="s">
        <v>1119</v>
      </c>
      <c r="BD58" s="236" t="s">
        <v>1168</v>
      </c>
      <c r="BE58" s="236" t="s">
        <v>1290</v>
      </c>
      <c r="BF58" s="236" t="s">
        <v>1168</v>
      </c>
      <c r="BG58" s="236" t="s">
        <v>1124</v>
      </c>
      <c r="BH58" s="236" t="s">
        <v>1168</v>
      </c>
      <c r="BI58" s="236" t="s">
        <v>797</v>
      </c>
      <c r="BJ58" s="236" t="s">
        <v>797</v>
      </c>
      <c r="BK58" s="236" t="s">
        <v>1191</v>
      </c>
      <c r="BL58" s="236" t="s">
        <v>1168</v>
      </c>
      <c r="BM58" s="236" t="s">
        <v>797</v>
      </c>
      <c r="BN58" s="236" t="s">
        <v>797</v>
      </c>
      <c r="BO58" s="236" t="s">
        <v>1296</v>
      </c>
      <c r="BP58" s="236" t="s">
        <v>1167</v>
      </c>
      <c r="BQ58" s="236" t="s">
        <v>337</v>
      </c>
      <c r="BR58" s="236" t="s">
        <v>337</v>
      </c>
      <c r="BS58" s="236" t="s">
        <v>1297</v>
      </c>
      <c r="BT58" s="236" t="s">
        <v>1167</v>
      </c>
      <c r="BU58" s="236" t="s">
        <v>1296</v>
      </c>
      <c r="BV58" s="236" t="s">
        <v>1168</v>
      </c>
      <c r="BW58" s="239" t="s">
        <v>797</v>
      </c>
      <c r="BX58" s="236" t="s">
        <v>797</v>
      </c>
      <c r="BY58" s="236" t="s">
        <v>797</v>
      </c>
      <c r="BZ58" s="236" t="s">
        <v>797</v>
      </c>
      <c r="CA58" s="236" t="s">
        <v>797</v>
      </c>
      <c r="CB58" s="236" t="s">
        <v>797</v>
      </c>
      <c r="CC58" s="233" t="s">
        <v>1233</v>
      </c>
      <c r="CD58" s="233" t="s">
        <v>2615</v>
      </c>
      <c r="CE58" s="247" t="s">
        <v>2616</v>
      </c>
      <c r="CF58" s="233" t="s">
        <v>1167</v>
      </c>
    </row>
    <row r="59" spans="1:84" s="233" customFormat="1" ht="31" x14ac:dyDescent="0.35">
      <c r="A59" s="231" t="s">
        <v>2982</v>
      </c>
      <c r="B59" s="231" t="s">
        <v>3135</v>
      </c>
      <c r="C59" s="231" t="s">
        <v>3163</v>
      </c>
      <c r="D59" s="231" t="s">
        <v>3166</v>
      </c>
      <c r="E59" s="232" t="s">
        <v>3148</v>
      </c>
      <c r="F59" s="233" t="s">
        <v>1507</v>
      </c>
      <c r="G59" s="233" t="s">
        <v>3255</v>
      </c>
      <c r="H59" s="233" t="s">
        <v>15</v>
      </c>
      <c r="I59" s="257" t="s">
        <v>8</v>
      </c>
      <c r="J59" s="257" t="s">
        <v>155</v>
      </c>
      <c r="K59" s="257" t="s">
        <v>158</v>
      </c>
      <c r="L59" s="273" t="s">
        <v>432</v>
      </c>
      <c r="M59" s="273" t="s">
        <v>432</v>
      </c>
      <c r="N59" s="233" t="s">
        <v>3141</v>
      </c>
      <c r="O59" s="234" t="s">
        <v>337</v>
      </c>
      <c r="P59" s="233" t="s">
        <v>1268</v>
      </c>
      <c r="Q59" s="233" t="s">
        <v>337</v>
      </c>
      <c r="R59" s="233" t="s">
        <v>337</v>
      </c>
      <c r="S59" s="233" t="s">
        <v>1275</v>
      </c>
      <c r="T59" s="233" t="s">
        <v>337</v>
      </c>
      <c r="U59" s="233" t="s">
        <v>827</v>
      </c>
      <c r="V59" s="233" t="s">
        <v>3242</v>
      </c>
      <c r="W59" s="233" t="s">
        <v>1738</v>
      </c>
      <c r="X59" s="233" t="s">
        <v>337</v>
      </c>
      <c r="Y59" s="233" t="s">
        <v>337</v>
      </c>
      <c r="Z59" s="235">
        <f>18.9*1.6%</f>
        <v>0.3024</v>
      </c>
      <c r="AA59" s="236" t="s">
        <v>797</v>
      </c>
      <c r="AB59" s="236" t="s">
        <v>797</v>
      </c>
      <c r="AC59" s="236" t="s">
        <v>797</v>
      </c>
      <c r="AD59" s="236" t="s">
        <v>797</v>
      </c>
      <c r="AE59" s="236" t="s">
        <v>797</v>
      </c>
      <c r="AF59" s="236" t="s">
        <v>797</v>
      </c>
      <c r="AG59" s="233">
        <v>6</v>
      </c>
      <c r="AH59" s="233" t="s">
        <v>3250</v>
      </c>
      <c r="AI59" s="233" t="s">
        <v>797</v>
      </c>
      <c r="AJ59" s="233" t="s">
        <v>797</v>
      </c>
      <c r="AK59" s="235" t="s">
        <v>797</v>
      </c>
      <c r="AL59" s="237" t="s">
        <v>797</v>
      </c>
      <c r="AM59" s="233" t="s">
        <v>337</v>
      </c>
      <c r="AN59" s="233" t="s">
        <v>797</v>
      </c>
      <c r="AO59" s="238" t="s">
        <v>797</v>
      </c>
      <c r="AP59" s="239" t="s">
        <v>797</v>
      </c>
      <c r="AQ59" s="239" t="s">
        <v>797</v>
      </c>
      <c r="AR59" s="233" t="s">
        <v>3243</v>
      </c>
      <c r="AS59" s="233" t="s">
        <v>3256</v>
      </c>
      <c r="AT59" s="236" t="s">
        <v>797</v>
      </c>
      <c r="AU59" s="236" t="s">
        <v>797</v>
      </c>
      <c r="AV59" s="236" t="s">
        <v>797</v>
      </c>
      <c r="AW59" s="236" t="s">
        <v>1233</v>
      </c>
      <c r="AX59" s="236" t="s">
        <v>1286</v>
      </c>
      <c r="AY59" s="236" t="s">
        <v>3245</v>
      </c>
      <c r="AZ59" s="236" t="s">
        <v>1167</v>
      </c>
      <c r="BA59" s="236" t="s">
        <v>797</v>
      </c>
      <c r="BB59" s="236" t="s">
        <v>797</v>
      </c>
      <c r="BC59" s="236" t="s">
        <v>1119</v>
      </c>
      <c r="BD59" s="236" t="s">
        <v>1168</v>
      </c>
      <c r="BE59" s="236" t="s">
        <v>1290</v>
      </c>
      <c r="BF59" s="236" t="s">
        <v>1168</v>
      </c>
      <c r="BG59" s="236" t="s">
        <v>1124</v>
      </c>
      <c r="BH59" s="236" t="s">
        <v>1168</v>
      </c>
      <c r="BI59" s="236" t="s">
        <v>797</v>
      </c>
      <c r="BJ59" s="236" t="s">
        <v>797</v>
      </c>
      <c r="BK59" s="236" t="s">
        <v>1191</v>
      </c>
      <c r="BL59" s="236" t="s">
        <v>1168</v>
      </c>
      <c r="BM59" s="236" t="s">
        <v>797</v>
      </c>
      <c r="BN59" s="236" t="s">
        <v>797</v>
      </c>
      <c r="BO59" s="236" t="s">
        <v>1296</v>
      </c>
      <c r="BP59" s="236" t="s">
        <v>1167</v>
      </c>
      <c r="BQ59" s="236" t="s">
        <v>337</v>
      </c>
      <c r="BR59" s="236" t="s">
        <v>337</v>
      </c>
      <c r="BS59" s="236" t="s">
        <v>1297</v>
      </c>
      <c r="BT59" s="236" t="s">
        <v>1167</v>
      </c>
      <c r="BU59" s="236" t="s">
        <v>1296</v>
      </c>
      <c r="BV59" s="236" t="s">
        <v>1168</v>
      </c>
      <c r="BW59" s="239" t="s">
        <v>797</v>
      </c>
      <c r="BX59" s="236" t="s">
        <v>797</v>
      </c>
      <c r="BY59" s="236" t="s">
        <v>797</v>
      </c>
      <c r="BZ59" s="236" t="s">
        <v>797</v>
      </c>
      <c r="CA59" s="236" t="s">
        <v>797</v>
      </c>
      <c r="CB59" s="236" t="s">
        <v>797</v>
      </c>
      <c r="CC59" s="233" t="s">
        <v>1233</v>
      </c>
      <c r="CD59" s="233" t="s">
        <v>2615</v>
      </c>
      <c r="CE59" s="247" t="s">
        <v>2616</v>
      </c>
      <c r="CF59" s="233" t="s">
        <v>1167</v>
      </c>
    </row>
    <row r="60" spans="1:84" s="233" customFormat="1" ht="62" x14ac:dyDescent="0.35">
      <c r="A60" s="231" t="s">
        <v>2982</v>
      </c>
      <c r="B60" s="231" t="s">
        <v>3135</v>
      </c>
      <c r="C60" s="231" t="s">
        <v>3166</v>
      </c>
      <c r="D60" s="231" t="s">
        <v>3137</v>
      </c>
      <c r="E60" s="232" t="s">
        <v>3148</v>
      </c>
      <c r="F60" s="233" t="s">
        <v>1507</v>
      </c>
      <c r="G60" s="233" t="s">
        <v>3257</v>
      </c>
      <c r="H60" s="233" t="s">
        <v>3140</v>
      </c>
      <c r="I60" s="233" t="s">
        <v>39</v>
      </c>
      <c r="J60" s="233" t="s">
        <v>179</v>
      </c>
      <c r="K60" s="233" t="str">
        <f>IF(J60="","",VLOOKUP(J60,'[2]Cost Categories'!$A$67:$B$82,2,FALSE))</f>
        <v>Mixed</v>
      </c>
      <c r="L60" s="233" t="s">
        <v>181</v>
      </c>
      <c r="M60" s="257" t="s">
        <v>1049</v>
      </c>
      <c r="N60" s="233" t="s">
        <v>3141</v>
      </c>
      <c r="O60" s="234" t="s">
        <v>337</v>
      </c>
      <c r="P60" s="233" t="s">
        <v>1271</v>
      </c>
      <c r="Q60" s="233" t="s">
        <v>337</v>
      </c>
      <c r="R60" s="233" t="s">
        <v>337</v>
      </c>
      <c r="S60" s="233" t="s">
        <v>1275</v>
      </c>
      <c r="T60" s="233" t="s">
        <v>337</v>
      </c>
      <c r="U60" s="233" t="s">
        <v>827</v>
      </c>
      <c r="V60" s="233" t="s">
        <v>3242</v>
      </c>
      <c r="W60" s="233" t="s">
        <v>1738</v>
      </c>
      <c r="X60" s="233" t="s">
        <v>337</v>
      </c>
      <c r="Y60" s="233" t="s">
        <v>337</v>
      </c>
      <c r="Z60" s="235">
        <f>SUM(Z55:Z59)</f>
        <v>18.8811</v>
      </c>
      <c r="AA60" s="236" t="s">
        <v>797</v>
      </c>
      <c r="AB60" s="236" t="s">
        <v>797</v>
      </c>
      <c r="AC60" s="236">
        <f>STDEV(12.6,16.8,17.4,17.8,21.4,26.1)</f>
        <v>4.5906063506542099</v>
      </c>
      <c r="AD60" s="236">
        <f>(17.4+17.8)/2</f>
        <v>17.600000000000001</v>
      </c>
      <c r="AE60" s="236" t="s">
        <v>797</v>
      </c>
      <c r="AF60" s="236" t="s">
        <v>797</v>
      </c>
      <c r="AG60" s="233" t="s">
        <v>337</v>
      </c>
      <c r="AH60" s="233" t="s">
        <v>337</v>
      </c>
      <c r="AI60" s="233" t="s">
        <v>797</v>
      </c>
      <c r="AJ60" s="233" t="s">
        <v>797</v>
      </c>
      <c r="AK60" s="235" t="s">
        <v>797</v>
      </c>
      <c r="AL60" s="237" t="s">
        <v>797</v>
      </c>
      <c r="AM60" s="233" t="s">
        <v>337</v>
      </c>
      <c r="AN60" s="233" t="s">
        <v>797</v>
      </c>
      <c r="AO60" s="238" t="s">
        <v>797</v>
      </c>
      <c r="AP60" s="239" t="s">
        <v>797</v>
      </c>
      <c r="AQ60" s="239" t="s">
        <v>797</v>
      </c>
      <c r="AR60" s="233" t="s">
        <v>3258</v>
      </c>
      <c r="AS60" s="233" t="s">
        <v>3259</v>
      </c>
      <c r="AT60" s="236" t="s">
        <v>797</v>
      </c>
      <c r="AU60" s="236" t="s">
        <v>797</v>
      </c>
      <c r="AV60" s="236" t="s">
        <v>797</v>
      </c>
      <c r="AW60" s="236" t="s">
        <v>1233</v>
      </c>
      <c r="AX60" s="236" t="s">
        <v>1286</v>
      </c>
      <c r="AY60" s="236" t="s">
        <v>3245</v>
      </c>
      <c r="AZ60" s="236" t="s">
        <v>1167</v>
      </c>
      <c r="BA60" s="236" t="s">
        <v>797</v>
      </c>
      <c r="BB60" s="236" t="s">
        <v>797</v>
      </c>
      <c r="BC60" s="236" t="s">
        <v>1119</v>
      </c>
      <c r="BD60" s="236" t="s">
        <v>1168</v>
      </c>
      <c r="BE60" s="236" t="s">
        <v>1049</v>
      </c>
      <c r="BF60" s="236" t="s">
        <v>1168</v>
      </c>
      <c r="BG60" s="236" t="s">
        <v>337</v>
      </c>
      <c r="BH60" s="236" t="s">
        <v>337</v>
      </c>
      <c r="BI60" s="236" t="s">
        <v>797</v>
      </c>
      <c r="BJ60" s="236" t="s">
        <v>797</v>
      </c>
      <c r="BK60" s="236" t="s">
        <v>1049</v>
      </c>
      <c r="BL60" s="236" t="s">
        <v>1167</v>
      </c>
      <c r="BM60" s="236" t="s">
        <v>797</v>
      </c>
      <c r="BN60" s="236" t="s">
        <v>797</v>
      </c>
      <c r="BO60" s="236" t="s">
        <v>1296</v>
      </c>
      <c r="BP60" s="236" t="s">
        <v>1168</v>
      </c>
      <c r="BQ60" s="236" t="s">
        <v>337</v>
      </c>
      <c r="BR60" s="236" t="s">
        <v>337</v>
      </c>
      <c r="BS60" s="236" t="s">
        <v>1297</v>
      </c>
      <c r="BT60" s="236" t="s">
        <v>1167</v>
      </c>
      <c r="BU60" s="236" t="s">
        <v>1296</v>
      </c>
      <c r="BV60" s="236" t="s">
        <v>1168</v>
      </c>
      <c r="BW60" s="239" t="s">
        <v>797</v>
      </c>
      <c r="BX60" s="236" t="s">
        <v>797</v>
      </c>
      <c r="BY60" s="236" t="s">
        <v>797</v>
      </c>
      <c r="BZ60" s="236" t="s">
        <v>797</v>
      </c>
      <c r="CA60" s="236" t="s">
        <v>797</v>
      </c>
      <c r="CB60" s="236" t="s">
        <v>797</v>
      </c>
      <c r="CC60" s="233" t="s">
        <v>1233</v>
      </c>
      <c r="CD60" s="233" t="s">
        <v>2615</v>
      </c>
      <c r="CE60" s="247" t="s">
        <v>2616</v>
      </c>
      <c r="CF60" s="233" t="s">
        <v>1167</v>
      </c>
    </row>
    <row r="61" spans="1:84" s="233" customFormat="1" ht="31" x14ac:dyDescent="0.35">
      <c r="A61" s="231" t="s">
        <v>2984</v>
      </c>
      <c r="B61" s="231" t="s">
        <v>3135</v>
      </c>
      <c r="C61" s="231" t="s">
        <v>3136</v>
      </c>
      <c r="D61" s="231" t="s">
        <v>3166</v>
      </c>
      <c r="E61" s="232" t="s">
        <v>3148</v>
      </c>
      <c r="F61" s="233" t="s">
        <v>1507</v>
      </c>
      <c r="G61" s="233" t="s">
        <v>6</v>
      </c>
      <c r="H61" s="233" t="s">
        <v>67</v>
      </c>
      <c r="I61" s="257" t="s">
        <v>6</v>
      </c>
      <c r="J61" s="257" t="s">
        <v>121</v>
      </c>
      <c r="K61" s="257" t="s">
        <v>6</v>
      </c>
      <c r="L61" s="233" t="s">
        <v>388</v>
      </c>
      <c r="M61" s="272" t="s">
        <v>403</v>
      </c>
      <c r="N61" s="233" t="s">
        <v>3141</v>
      </c>
      <c r="O61" s="234" t="s">
        <v>337</v>
      </c>
      <c r="P61" s="233" t="s">
        <v>1270</v>
      </c>
      <c r="Q61" s="233" t="s">
        <v>337</v>
      </c>
      <c r="R61" s="233" t="s">
        <v>337</v>
      </c>
      <c r="S61" s="233" t="s">
        <v>1275</v>
      </c>
      <c r="T61" s="233" t="s">
        <v>337</v>
      </c>
      <c r="U61" s="233" t="s">
        <v>827</v>
      </c>
      <c r="V61" s="233" t="s">
        <v>3242</v>
      </c>
      <c r="W61" s="233" t="s">
        <v>1738</v>
      </c>
      <c r="X61" s="233" t="s">
        <v>337</v>
      </c>
      <c r="Y61" s="233" t="s">
        <v>337</v>
      </c>
      <c r="Z61" s="235">
        <f>10.6*70.5%</f>
        <v>7.472999999999999</v>
      </c>
      <c r="AA61" s="236" t="s">
        <v>797</v>
      </c>
      <c r="AB61" s="236" t="s">
        <v>797</v>
      </c>
      <c r="AC61" s="236" t="s">
        <v>797</v>
      </c>
      <c r="AD61" s="236" t="s">
        <v>797</v>
      </c>
      <c r="AE61" s="236" t="s">
        <v>797</v>
      </c>
      <c r="AF61" s="236" t="s">
        <v>797</v>
      </c>
      <c r="AG61" s="233">
        <v>4414</v>
      </c>
      <c r="AH61" s="233" t="s">
        <v>3142</v>
      </c>
      <c r="AI61" s="233" t="s">
        <v>797</v>
      </c>
      <c r="AJ61" s="233" t="s">
        <v>797</v>
      </c>
      <c r="AK61" s="235" t="s">
        <v>797</v>
      </c>
      <c r="AL61" s="237" t="s">
        <v>797</v>
      </c>
      <c r="AM61" s="233" t="s">
        <v>337</v>
      </c>
      <c r="AN61" s="233" t="s">
        <v>797</v>
      </c>
      <c r="AO61" s="238" t="s">
        <v>797</v>
      </c>
      <c r="AP61" s="239" t="s">
        <v>797</v>
      </c>
      <c r="AQ61" s="239" t="s">
        <v>797</v>
      </c>
      <c r="AR61" s="233" t="s">
        <v>3243</v>
      </c>
      <c r="AS61" s="233" t="s">
        <v>3260</v>
      </c>
      <c r="AT61" s="236" t="s">
        <v>797</v>
      </c>
      <c r="AU61" s="236" t="s">
        <v>797</v>
      </c>
      <c r="AV61" s="236" t="s">
        <v>797</v>
      </c>
      <c r="AW61" s="236" t="s">
        <v>1233</v>
      </c>
      <c r="AX61" s="236" t="s">
        <v>1286</v>
      </c>
      <c r="AY61" s="236" t="s">
        <v>3245</v>
      </c>
      <c r="AZ61" s="236" t="s">
        <v>1167</v>
      </c>
      <c r="BA61" s="236" t="s">
        <v>797</v>
      </c>
      <c r="BB61" s="236" t="s">
        <v>797</v>
      </c>
      <c r="BC61" s="236" t="s">
        <v>1119</v>
      </c>
      <c r="BD61" s="236" t="s">
        <v>1168</v>
      </c>
      <c r="BE61" s="236" t="s">
        <v>1290</v>
      </c>
      <c r="BF61" s="236" t="s">
        <v>1168</v>
      </c>
      <c r="BG61" s="236" t="s">
        <v>337</v>
      </c>
      <c r="BH61" s="236" t="s">
        <v>337</v>
      </c>
      <c r="BI61" s="236" t="s">
        <v>337</v>
      </c>
      <c r="BJ61" s="236" t="s">
        <v>337</v>
      </c>
      <c r="BK61" s="236" t="s">
        <v>337</v>
      </c>
      <c r="BL61" s="236" t="s">
        <v>337</v>
      </c>
      <c r="BM61" s="236" t="s">
        <v>797</v>
      </c>
      <c r="BN61" s="236" t="s">
        <v>797</v>
      </c>
      <c r="BO61" s="236" t="s">
        <v>1296</v>
      </c>
      <c r="BP61" s="236" t="s">
        <v>1168</v>
      </c>
      <c r="BQ61" s="236" t="s">
        <v>337</v>
      </c>
      <c r="BR61" s="236" t="s">
        <v>337</v>
      </c>
      <c r="BS61" s="236" t="s">
        <v>1297</v>
      </c>
      <c r="BT61" s="236" t="s">
        <v>1167</v>
      </c>
      <c r="BU61" s="236" t="s">
        <v>1296</v>
      </c>
      <c r="BV61" s="236" t="s">
        <v>1168</v>
      </c>
      <c r="BW61" s="239" t="s">
        <v>797</v>
      </c>
      <c r="BX61" s="236" t="s">
        <v>797</v>
      </c>
      <c r="BY61" s="236" t="s">
        <v>797</v>
      </c>
      <c r="BZ61" s="236" t="s">
        <v>797</v>
      </c>
      <c r="CA61" s="236" t="s">
        <v>797</v>
      </c>
      <c r="CB61" s="236" t="s">
        <v>797</v>
      </c>
      <c r="CC61" s="233" t="s">
        <v>1233</v>
      </c>
      <c r="CD61" s="233" t="s">
        <v>2615</v>
      </c>
      <c r="CE61" s="247" t="s">
        <v>2616</v>
      </c>
      <c r="CF61" s="233" t="s">
        <v>1167</v>
      </c>
    </row>
    <row r="62" spans="1:84" s="233" customFormat="1" ht="77.5" x14ac:dyDescent="0.35">
      <c r="A62" s="231" t="s">
        <v>2984</v>
      </c>
      <c r="B62" s="231" t="s">
        <v>3135</v>
      </c>
      <c r="C62" s="231" t="s">
        <v>3155</v>
      </c>
      <c r="D62" s="231" t="s">
        <v>3166</v>
      </c>
      <c r="E62" s="232" t="s">
        <v>3148</v>
      </c>
      <c r="F62" s="233" t="s">
        <v>1507</v>
      </c>
      <c r="G62" s="233" t="s">
        <v>3246</v>
      </c>
      <c r="H62" s="233" t="s">
        <v>70</v>
      </c>
      <c r="I62" s="257" t="s">
        <v>18</v>
      </c>
      <c r="J62" s="257" t="s">
        <v>174</v>
      </c>
      <c r="K62" s="257" t="s">
        <v>158</v>
      </c>
      <c r="L62" s="273" t="s">
        <v>388</v>
      </c>
      <c r="M62" s="273" t="s">
        <v>388</v>
      </c>
      <c r="N62" s="233" t="s">
        <v>3141</v>
      </c>
      <c r="O62" s="234" t="s">
        <v>337</v>
      </c>
      <c r="P62" s="233" t="s">
        <v>1269</v>
      </c>
      <c r="Q62" s="233" t="s">
        <v>337</v>
      </c>
      <c r="R62" s="233" t="s">
        <v>337</v>
      </c>
      <c r="S62" s="233" t="s">
        <v>1275</v>
      </c>
      <c r="T62" s="233" t="s">
        <v>337</v>
      </c>
      <c r="U62" s="233" t="s">
        <v>827</v>
      </c>
      <c r="V62" s="233" t="s">
        <v>3242</v>
      </c>
      <c r="W62" s="233" t="s">
        <v>1738</v>
      </c>
      <c r="X62" s="233" t="s">
        <v>337</v>
      </c>
      <c r="Y62" s="233" t="s">
        <v>337</v>
      </c>
      <c r="Z62" s="235">
        <f>10.6*12.9%</f>
        <v>1.3673999999999999</v>
      </c>
      <c r="AA62" s="236" t="s">
        <v>797</v>
      </c>
      <c r="AB62" s="236" t="s">
        <v>797</v>
      </c>
      <c r="AC62" s="236" t="s">
        <v>797</v>
      </c>
      <c r="AD62" s="236" t="s">
        <v>797</v>
      </c>
      <c r="AE62" s="236" t="s">
        <v>797</v>
      </c>
      <c r="AF62" s="236" t="s">
        <v>797</v>
      </c>
      <c r="AG62" s="233">
        <v>4414</v>
      </c>
      <c r="AH62" s="233" t="s">
        <v>3142</v>
      </c>
      <c r="AI62" s="233" t="s">
        <v>797</v>
      </c>
      <c r="AJ62" s="233" t="s">
        <v>797</v>
      </c>
      <c r="AK62" s="235" t="s">
        <v>797</v>
      </c>
      <c r="AL62" s="237" t="s">
        <v>797</v>
      </c>
      <c r="AM62" s="233" t="s">
        <v>337</v>
      </c>
      <c r="AN62" s="233" t="s">
        <v>797</v>
      </c>
      <c r="AO62" s="238" t="s">
        <v>797</v>
      </c>
      <c r="AP62" s="239" t="s">
        <v>797</v>
      </c>
      <c r="AQ62" s="239" t="s">
        <v>797</v>
      </c>
      <c r="AR62" s="233" t="s">
        <v>3243</v>
      </c>
      <c r="AS62" s="233" t="s">
        <v>3261</v>
      </c>
      <c r="AT62" s="236" t="s">
        <v>797</v>
      </c>
      <c r="AU62" s="236" t="s">
        <v>797</v>
      </c>
      <c r="AV62" s="236" t="s">
        <v>797</v>
      </c>
      <c r="AW62" s="236" t="s">
        <v>1233</v>
      </c>
      <c r="AX62" s="236" t="s">
        <v>1286</v>
      </c>
      <c r="AY62" s="236" t="s">
        <v>3245</v>
      </c>
      <c r="AZ62" s="236" t="s">
        <v>1167</v>
      </c>
      <c r="BA62" s="236" t="s">
        <v>797</v>
      </c>
      <c r="BB62" s="236" t="s">
        <v>797</v>
      </c>
      <c r="BC62" s="236" t="s">
        <v>1119</v>
      </c>
      <c r="BD62" s="236" t="s">
        <v>1168</v>
      </c>
      <c r="BE62" s="236" t="s">
        <v>1291</v>
      </c>
      <c r="BF62" s="236" t="s">
        <v>1168</v>
      </c>
      <c r="BG62" s="236" t="s">
        <v>1124</v>
      </c>
      <c r="BH62" s="236" t="s">
        <v>1168</v>
      </c>
      <c r="BI62" s="236" t="s">
        <v>797</v>
      </c>
      <c r="BJ62" s="236" t="s">
        <v>797</v>
      </c>
      <c r="BK62" s="236" t="s">
        <v>1049</v>
      </c>
      <c r="BL62" s="236" t="s">
        <v>1167</v>
      </c>
      <c r="BM62" s="268" t="s">
        <v>3324</v>
      </c>
      <c r="BN62" s="236" t="s">
        <v>1167</v>
      </c>
      <c r="BO62" s="236" t="s">
        <v>1296</v>
      </c>
      <c r="BP62" s="236" t="s">
        <v>1167</v>
      </c>
      <c r="BQ62" s="236" t="s">
        <v>337</v>
      </c>
      <c r="BR62" s="236" t="s">
        <v>337</v>
      </c>
      <c r="BS62" s="236" t="s">
        <v>1297</v>
      </c>
      <c r="BT62" s="236" t="s">
        <v>1167</v>
      </c>
      <c r="BU62" s="236" t="s">
        <v>1296</v>
      </c>
      <c r="BV62" s="236" t="s">
        <v>1168</v>
      </c>
      <c r="BW62" s="239" t="s">
        <v>797</v>
      </c>
      <c r="BX62" s="236" t="s">
        <v>797</v>
      </c>
      <c r="BY62" s="236" t="s">
        <v>797</v>
      </c>
      <c r="BZ62" s="236" t="s">
        <v>797</v>
      </c>
      <c r="CA62" s="236" t="s">
        <v>797</v>
      </c>
      <c r="CB62" s="236" t="s">
        <v>797</v>
      </c>
      <c r="CC62" s="233" t="s">
        <v>1233</v>
      </c>
      <c r="CD62" s="233" t="s">
        <v>2615</v>
      </c>
      <c r="CE62" s="247" t="s">
        <v>2616</v>
      </c>
      <c r="CF62" s="233" t="s">
        <v>1167</v>
      </c>
    </row>
    <row r="63" spans="1:84" s="233" customFormat="1" ht="46.5" x14ac:dyDescent="0.35">
      <c r="A63" s="231" t="s">
        <v>2984</v>
      </c>
      <c r="B63" s="231" t="s">
        <v>3135</v>
      </c>
      <c r="C63" s="231" t="s">
        <v>1043</v>
      </c>
      <c r="D63" s="231" t="s">
        <v>3166</v>
      </c>
      <c r="E63" s="232" t="s">
        <v>3148</v>
      </c>
      <c r="F63" s="233" t="s">
        <v>1507</v>
      </c>
      <c r="G63" s="233" t="s">
        <v>3249</v>
      </c>
      <c r="H63" s="233" t="s">
        <v>33</v>
      </c>
      <c r="I63" s="257" t="s">
        <v>22</v>
      </c>
      <c r="J63" s="257" t="s">
        <v>174</v>
      </c>
      <c r="K63" s="257" t="s">
        <v>158</v>
      </c>
      <c r="L63" s="273" t="s">
        <v>432</v>
      </c>
      <c r="M63" s="273" t="s">
        <v>432</v>
      </c>
      <c r="N63" s="233" t="s">
        <v>3141</v>
      </c>
      <c r="O63" s="234" t="s">
        <v>337</v>
      </c>
      <c r="P63" s="233" t="s">
        <v>1269</v>
      </c>
      <c r="Q63" s="233" t="s">
        <v>337</v>
      </c>
      <c r="R63" s="233" t="s">
        <v>337</v>
      </c>
      <c r="S63" s="233" t="s">
        <v>1275</v>
      </c>
      <c r="T63" s="233" t="s">
        <v>337</v>
      </c>
      <c r="U63" s="233" t="s">
        <v>827</v>
      </c>
      <c r="V63" s="233" t="s">
        <v>3242</v>
      </c>
      <c r="W63" s="233" t="s">
        <v>1738</v>
      </c>
      <c r="X63" s="233" t="s">
        <v>337</v>
      </c>
      <c r="Y63" s="233" t="s">
        <v>337</v>
      </c>
      <c r="Z63" s="235">
        <f>10.6*2.2%</f>
        <v>0.23320000000000002</v>
      </c>
      <c r="AA63" s="236" t="s">
        <v>797</v>
      </c>
      <c r="AB63" s="236" t="s">
        <v>797</v>
      </c>
      <c r="AC63" s="236" t="s">
        <v>797</v>
      </c>
      <c r="AD63" s="236" t="s">
        <v>797</v>
      </c>
      <c r="AE63" s="236" t="s">
        <v>797</v>
      </c>
      <c r="AF63" s="236" t="s">
        <v>797</v>
      </c>
      <c r="AG63" s="233">
        <v>4</v>
      </c>
      <c r="AH63" s="233" t="s">
        <v>3250</v>
      </c>
      <c r="AI63" s="233" t="s">
        <v>797</v>
      </c>
      <c r="AJ63" s="233" t="s">
        <v>797</v>
      </c>
      <c r="AK63" s="235" t="s">
        <v>797</v>
      </c>
      <c r="AL63" s="237" t="s">
        <v>797</v>
      </c>
      <c r="AM63" s="233" t="s">
        <v>337</v>
      </c>
      <c r="AN63" s="233" t="s">
        <v>797</v>
      </c>
      <c r="AO63" s="238" t="s">
        <v>797</v>
      </c>
      <c r="AP63" s="239" t="s">
        <v>797</v>
      </c>
      <c r="AQ63" s="239" t="s">
        <v>797</v>
      </c>
      <c r="AR63" s="233" t="s">
        <v>3251</v>
      </c>
      <c r="AS63" s="233" t="s">
        <v>3262</v>
      </c>
      <c r="AT63" s="236" t="s">
        <v>797</v>
      </c>
      <c r="AU63" s="236" t="s">
        <v>797</v>
      </c>
      <c r="AV63" s="236" t="s">
        <v>797</v>
      </c>
      <c r="AW63" s="236" t="s">
        <v>1233</v>
      </c>
      <c r="AX63" s="236" t="s">
        <v>1286</v>
      </c>
      <c r="AY63" s="236" t="s">
        <v>3245</v>
      </c>
      <c r="AZ63" s="236" t="s">
        <v>1167</v>
      </c>
      <c r="BA63" s="236" t="s">
        <v>797</v>
      </c>
      <c r="BB63" s="236" t="s">
        <v>797</v>
      </c>
      <c r="BC63" s="236" t="s">
        <v>1119</v>
      </c>
      <c r="BD63" s="236" t="s">
        <v>1168</v>
      </c>
      <c r="BE63" s="236" t="s">
        <v>1291</v>
      </c>
      <c r="BF63" s="236" t="s">
        <v>1168</v>
      </c>
      <c r="BG63" s="236" t="s">
        <v>1124</v>
      </c>
      <c r="BH63" s="236" t="s">
        <v>1168</v>
      </c>
      <c r="BI63" s="236" t="s">
        <v>797</v>
      </c>
      <c r="BJ63" s="236" t="s">
        <v>797</v>
      </c>
      <c r="BK63" s="236" t="s">
        <v>1191</v>
      </c>
      <c r="BL63" s="236" t="s">
        <v>1168</v>
      </c>
      <c r="BM63" s="236" t="s">
        <v>797</v>
      </c>
      <c r="BN63" s="236" t="s">
        <v>797</v>
      </c>
      <c r="BO63" s="236" t="s">
        <v>1296</v>
      </c>
      <c r="BP63" s="236" t="s">
        <v>1167</v>
      </c>
      <c r="BQ63" s="236" t="s">
        <v>337</v>
      </c>
      <c r="BR63" s="236" t="s">
        <v>337</v>
      </c>
      <c r="BS63" s="236" t="s">
        <v>1297</v>
      </c>
      <c r="BT63" s="236" t="s">
        <v>1167</v>
      </c>
      <c r="BU63" s="236" t="s">
        <v>1296</v>
      </c>
      <c r="BV63" s="236" t="s">
        <v>1168</v>
      </c>
      <c r="BW63" s="239" t="s">
        <v>797</v>
      </c>
      <c r="BX63" s="236" t="s">
        <v>797</v>
      </c>
      <c r="BY63" s="236" t="s">
        <v>797</v>
      </c>
      <c r="BZ63" s="236" t="s">
        <v>797</v>
      </c>
      <c r="CA63" s="236" t="s">
        <v>797</v>
      </c>
      <c r="CB63" s="236" t="s">
        <v>797</v>
      </c>
      <c r="CC63" s="233" t="s">
        <v>1233</v>
      </c>
      <c r="CD63" s="233" t="s">
        <v>2615</v>
      </c>
      <c r="CE63" s="247" t="s">
        <v>2616</v>
      </c>
      <c r="CF63" s="233" t="s">
        <v>1167</v>
      </c>
    </row>
    <row r="64" spans="1:84" s="233" customFormat="1" ht="31" x14ac:dyDescent="0.35">
      <c r="A64" s="231" t="s">
        <v>2984</v>
      </c>
      <c r="B64" s="231" t="s">
        <v>3135</v>
      </c>
      <c r="C64" s="231" t="s">
        <v>3160</v>
      </c>
      <c r="D64" s="231" t="s">
        <v>3166</v>
      </c>
      <c r="E64" s="232" t="s">
        <v>3148</v>
      </c>
      <c r="F64" s="233" t="s">
        <v>1507</v>
      </c>
      <c r="G64" s="233" t="s">
        <v>3253</v>
      </c>
      <c r="H64" s="233" t="s">
        <v>34</v>
      </c>
      <c r="I64" s="257" t="s">
        <v>13</v>
      </c>
      <c r="J64" s="257" t="s">
        <v>146</v>
      </c>
      <c r="K64" s="257" t="s">
        <v>158</v>
      </c>
      <c r="L64" s="273" t="s">
        <v>432</v>
      </c>
      <c r="M64" s="273" t="s">
        <v>432</v>
      </c>
      <c r="N64" s="233" t="s">
        <v>3141</v>
      </c>
      <c r="O64" s="234" t="s">
        <v>337</v>
      </c>
      <c r="P64" s="233" t="s">
        <v>1268</v>
      </c>
      <c r="Q64" s="233" t="s">
        <v>337</v>
      </c>
      <c r="R64" s="233" t="s">
        <v>337</v>
      </c>
      <c r="S64" s="233" t="s">
        <v>1275</v>
      </c>
      <c r="T64" s="233" t="s">
        <v>337</v>
      </c>
      <c r="U64" s="233" t="s">
        <v>827</v>
      </c>
      <c r="V64" s="233" t="s">
        <v>3242</v>
      </c>
      <c r="W64" s="233" t="s">
        <v>1738</v>
      </c>
      <c r="X64" s="233" t="s">
        <v>337</v>
      </c>
      <c r="Y64" s="233" t="s">
        <v>337</v>
      </c>
      <c r="Z64" s="235">
        <f>10.6*12.7%</f>
        <v>1.3462000000000001</v>
      </c>
      <c r="AA64" s="236" t="s">
        <v>797</v>
      </c>
      <c r="AB64" s="236" t="s">
        <v>797</v>
      </c>
      <c r="AC64" s="236" t="s">
        <v>797</v>
      </c>
      <c r="AD64" s="236" t="s">
        <v>797</v>
      </c>
      <c r="AE64" s="236" t="s">
        <v>797</v>
      </c>
      <c r="AF64" s="236" t="s">
        <v>797</v>
      </c>
      <c r="AG64" s="233">
        <v>4</v>
      </c>
      <c r="AH64" s="233" t="s">
        <v>3250</v>
      </c>
      <c r="AI64" s="233" t="s">
        <v>797</v>
      </c>
      <c r="AJ64" s="233" t="s">
        <v>797</v>
      </c>
      <c r="AK64" s="235" t="s">
        <v>797</v>
      </c>
      <c r="AL64" s="237" t="s">
        <v>797</v>
      </c>
      <c r="AM64" s="233" t="s">
        <v>337</v>
      </c>
      <c r="AN64" s="233" t="s">
        <v>797</v>
      </c>
      <c r="AO64" s="238" t="s">
        <v>797</v>
      </c>
      <c r="AP64" s="239" t="s">
        <v>797</v>
      </c>
      <c r="AQ64" s="239" t="s">
        <v>797</v>
      </c>
      <c r="AR64" s="233" t="s">
        <v>3243</v>
      </c>
      <c r="AS64" s="233" t="s">
        <v>3263</v>
      </c>
      <c r="AT64" s="236" t="s">
        <v>797</v>
      </c>
      <c r="AU64" s="236" t="s">
        <v>797</v>
      </c>
      <c r="AV64" s="236" t="s">
        <v>797</v>
      </c>
      <c r="AW64" s="236" t="s">
        <v>1233</v>
      </c>
      <c r="AX64" s="236" t="s">
        <v>1286</v>
      </c>
      <c r="AY64" s="236" t="s">
        <v>3245</v>
      </c>
      <c r="AZ64" s="236" t="s">
        <v>1167</v>
      </c>
      <c r="BA64" s="236" t="s">
        <v>797</v>
      </c>
      <c r="BB64" s="236" t="s">
        <v>797</v>
      </c>
      <c r="BC64" s="236" t="s">
        <v>1119</v>
      </c>
      <c r="BD64" s="236" t="s">
        <v>1168</v>
      </c>
      <c r="BE64" s="236" t="s">
        <v>1290</v>
      </c>
      <c r="BF64" s="236" t="s">
        <v>1168</v>
      </c>
      <c r="BG64" s="236" t="s">
        <v>1124</v>
      </c>
      <c r="BH64" s="236" t="s">
        <v>1168</v>
      </c>
      <c r="BI64" s="236" t="s">
        <v>797</v>
      </c>
      <c r="BJ64" s="236" t="s">
        <v>797</v>
      </c>
      <c r="BK64" s="236" t="s">
        <v>1191</v>
      </c>
      <c r="BL64" s="236" t="s">
        <v>1168</v>
      </c>
      <c r="BM64" s="236" t="s">
        <v>797</v>
      </c>
      <c r="BN64" s="236" t="s">
        <v>797</v>
      </c>
      <c r="BO64" s="236" t="s">
        <v>1296</v>
      </c>
      <c r="BP64" s="236" t="s">
        <v>1167</v>
      </c>
      <c r="BQ64" s="236" t="s">
        <v>337</v>
      </c>
      <c r="BR64" s="236" t="s">
        <v>337</v>
      </c>
      <c r="BS64" s="236" t="s">
        <v>1297</v>
      </c>
      <c r="BT64" s="236" t="s">
        <v>1167</v>
      </c>
      <c r="BU64" s="236" t="s">
        <v>1296</v>
      </c>
      <c r="BV64" s="236" t="s">
        <v>1168</v>
      </c>
      <c r="BW64" s="239" t="s">
        <v>797</v>
      </c>
      <c r="BX64" s="236" t="s">
        <v>797</v>
      </c>
      <c r="BY64" s="236" t="s">
        <v>797</v>
      </c>
      <c r="BZ64" s="236" t="s">
        <v>797</v>
      </c>
      <c r="CA64" s="236" t="s">
        <v>797</v>
      </c>
      <c r="CB64" s="236" t="s">
        <v>797</v>
      </c>
      <c r="CC64" s="233" t="s">
        <v>1233</v>
      </c>
      <c r="CD64" s="233" t="s">
        <v>2615</v>
      </c>
      <c r="CE64" s="247" t="s">
        <v>2616</v>
      </c>
      <c r="CF64" s="233" t="s">
        <v>1167</v>
      </c>
    </row>
    <row r="65" spans="1:84" s="233" customFormat="1" ht="31" x14ac:dyDescent="0.35">
      <c r="A65" s="231" t="s">
        <v>2984</v>
      </c>
      <c r="B65" s="231" t="s">
        <v>3135</v>
      </c>
      <c r="C65" s="231" t="s">
        <v>3163</v>
      </c>
      <c r="D65" s="231" t="s">
        <v>3166</v>
      </c>
      <c r="E65" s="232" t="s">
        <v>3148</v>
      </c>
      <c r="F65" s="233" t="s">
        <v>1507</v>
      </c>
      <c r="G65" s="233" t="s">
        <v>3255</v>
      </c>
      <c r="H65" s="233" t="s">
        <v>15</v>
      </c>
      <c r="I65" s="257" t="s">
        <v>8</v>
      </c>
      <c r="J65" s="257" t="s">
        <v>155</v>
      </c>
      <c r="K65" s="257" t="s">
        <v>158</v>
      </c>
      <c r="L65" s="273" t="s">
        <v>432</v>
      </c>
      <c r="M65" s="273" t="s">
        <v>432</v>
      </c>
      <c r="N65" s="233" t="s">
        <v>3141</v>
      </c>
      <c r="O65" s="234" t="s">
        <v>337</v>
      </c>
      <c r="P65" s="233" t="s">
        <v>1268</v>
      </c>
      <c r="Q65" s="233" t="s">
        <v>337</v>
      </c>
      <c r="R65" s="233" t="s">
        <v>337</v>
      </c>
      <c r="S65" s="233" t="s">
        <v>1275</v>
      </c>
      <c r="T65" s="233" t="s">
        <v>337</v>
      </c>
      <c r="U65" s="233" t="s">
        <v>827</v>
      </c>
      <c r="V65" s="233" t="s">
        <v>3242</v>
      </c>
      <c r="W65" s="233" t="s">
        <v>1738</v>
      </c>
      <c r="X65" s="233" t="s">
        <v>337</v>
      </c>
      <c r="Y65" s="233" t="s">
        <v>337</v>
      </c>
      <c r="Z65" s="235">
        <f>18.9*1.6%</f>
        <v>0.3024</v>
      </c>
      <c r="AA65" s="236" t="s">
        <v>797</v>
      </c>
      <c r="AB65" s="236" t="s">
        <v>797</v>
      </c>
      <c r="AC65" s="236" t="s">
        <v>797</v>
      </c>
      <c r="AD65" s="236" t="s">
        <v>797</v>
      </c>
      <c r="AE65" s="236" t="s">
        <v>797</v>
      </c>
      <c r="AF65" s="236" t="s">
        <v>797</v>
      </c>
      <c r="AG65" s="233">
        <v>4</v>
      </c>
      <c r="AH65" s="233" t="s">
        <v>3250</v>
      </c>
      <c r="AI65" s="233" t="s">
        <v>797</v>
      </c>
      <c r="AJ65" s="233" t="s">
        <v>797</v>
      </c>
      <c r="AK65" s="235" t="s">
        <v>797</v>
      </c>
      <c r="AL65" s="237" t="s">
        <v>797</v>
      </c>
      <c r="AM65" s="233" t="s">
        <v>337</v>
      </c>
      <c r="AN65" s="233" t="s">
        <v>797</v>
      </c>
      <c r="AO65" s="238" t="s">
        <v>797</v>
      </c>
      <c r="AP65" s="239" t="s">
        <v>797</v>
      </c>
      <c r="AQ65" s="239" t="s">
        <v>797</v>
      </c>
      <c r="AR65" s="233" t="s">
        <v>3243</v>
      </c>
      <c r="AS65" s="233" t="s">
        <v>3256</v>
      </c>
      <c r="AT65" s="236" t="s">
        <v>797</v>
      </c>
      <c r="AU65" s="236" t="s">
        <v>797</v>
      </c>
      <c r="AV65" s="236" t="s">
        <v>797</v>
      </c>
      <c r="AW65" s="236" t="s">
        <v>1233</v>
      </c>
      <c r="AX65" s="236" t="s">
        <v>1286</v>
      </c>
      <c r="AY65" s="236" t="s">
        <v>3245</v>
      </c>
      <c r="AZ65" s="236" t="s">
        <v>1167</v>
      </c>
      <c r="BA65" s="236" t="s">
        <v>797</v>
      </c>
      <c r="BB65" s="236" t="s">
        <v>797</v>
      </c>
      <c r="BC65" s="236" t="s">
        <v>1119</v>
      </c>
      <c r="BD65" s="236" t="s">
        <v>1168</v>
      </c>
      <c r="BE65" s="236" t="s">
        <v>1290</v>
      </c>
      <c r="BF65" s="236" t="s">
        <v>1168</v>
      </c>
      <c r="BG65" s="236" t="s">
        <v>1124</v>
      </c>
      <c r="BH65" s="236" t="s">
        <v>1168</v>
      </c>
      <c r="BI65" s="236" t="s">
        <v>797</v>
      </c>
      <c r="BJ65" s="236" t="s">
        <v>797</v>
      </c>
      <c r="BK65" s="236" t="s">
        <v>1191</v>
      </c>
      <c r="BL65" s="236" t="s">
        <v>1168</v>
      </c>
      <c r="BM65" s="236" t="s">
        <v>797</v>
      </c>
      <c r="BN65" s="236" t="s">
        <v>797</v>
      </c>
      <c r="BO65" s="236" t="s">
        <v>1296</v>
      </c>
      <c r="BP65" s="236" t="s">
        <v>1167</v>
      </c>
      <c r="BQ65" s="236" t="s">
        <v>337</v>
      </c>
      <c r="BR65" s="236" t="s">
        <v>337</v>
      </c>
      <c r="BS65" s="236" t="s">
        <v>1297</v>
      </c>
      <c r="BT65" s="236" t="s">
        <v>1167</v>
      </c>
      <c r="BU65" s="236" t="s">
        <v>1296</v>
      </c>
      <c r="BV65" s="236" t="s">
        <v>1168</v>
      </c>
      <c r="BW65" s="239" t="s">
        <v>797</v>
      </c>
      <c r="BX65" s="236" t="s">
        <v>797</v>
      </c>
      <c r="BY65" s="236" t="s">
        <v>797</v>
      </c>
      <c r="BZ65" s="236" t="s">
        <v>797</v>
      </c>
      <c r="CA65" s="236" t="s">
        <v>797</v>
      </c>
      <c r="CB65" s="236" t="s">
        <v>797</v>
      </c>
      <c r="CC65" s="233" t="s">
        <v>1233</v>
      </c>
      <c r="CD65" s="233" t="s">
        <v>2615</v>
      </c>
      <c r="CE65" s="247" t="s">
        <v>2616</v>
      </c>
      <c r="CF65" s="233" t="s">
        <v>1167</v>
      </c>
    </row>
    <row r="66" spans="1:84" s="233" customFormat="1" ht="46.5" x14ac:dyDescent="0.35">
      <c r="A66" s="231" t="s">
        <v>2984</v>
      </c>
      <c r="B66" s="231" t="s">
        <v>3135</v>
      </c>
      <c r="C66" s="231" t="s">
        <v>3166</v>
      </c>
      <c r="D66" s="231" t="s">
        <v>3137</v>
      </c>
      <c r="E66" s="232" t="s">
        <v>3148</v>
      </c>
      <c r="F66" s="233" t="s">
        <v>1507</v>
      </c>
      <c r="G66" s="233" t="s">
        <v>3257</v>
      </c>
      <c r="H66" s="233" t="s">
        <v>3140</v>
      </c>
      <c r="I66" s="233" t="s">
        <v>39</v>
      </c>
      <c r="J66" s="233" t="s">
        <v>179</v>
      </c>
      <c r="K66" s="233" t="str">
        <f>IF(J66="","",VLOOKUP(J66,'[2]Cost Categories'!$A$67:$B$82,2,FALSE))</f>
        <v>Mixed</v>
      </c>
      <c r="L66" s="233" t="s">
        <v>181</v>
      </c>
      <c r="M66" s="257" t="s">
        <v>1049</v>
      </c>
      <c r="N66" s="233" t="s">
        <v>3141</v>
      </c>
      <c r="O66" s="234" t="s">
        <v>337</v>
      </c>
      <c r="P66" s="233" t="s">
        <v>1271</v>
      </c>
      <c r="Q66" s="233" t="s">
        <v>337</v>
      </c>
      <c r="R66" s="233" t="s">
        <v>337</v>
      </c>
      <c r="S66" s="233" t="s">
        <v>1275</v>
      </c>
      <c r="T66" s="233" t="s">
        <v>337</v>
      </c>
      <c r="U66" s="233" t="s">
        <v>827</v>
      </c>
      <c r="V66" s="233" t="s">
        <v>3242</v>
      </c>
      <c r="W66" s="233" t="s">
        <v>1738</v>
      </c>
      <c r="X66" s="233" t="s">
        <v>337</v>
      </c>
      <c r="Y66" s="233" t="s">
        <v>337</v>
      </c>
      <c r="Z66" s="235">
        <f>SUM(Z61:Z65)</f>
        <v>10.722199999999999</v>
      </c>
      <c r="AA66" s="236" t="s">
        <v>797</v>
      </c>
      <c r="AB66" s="236" t="s">
        <v>797</v>
      </c>
      <c r="AC66" s="236">
        <f>STDEV(4.9,5.8,13.2,53.9)</f>
        <v>23.265783173292636</v>
      </c>
      <c r="AD66" s="236">
        <f>(5.8+13.2)/2</f>
        <v>9.5</v>
      </c>
      <c r="AE66" s="236" t="s">
        <v>797</v>
      </c>
      <c r="AF66" s="236" t="s">
        <v>797</v>
      </c>
      <c r="AG66" s="233" t="s">
        <v>337</v>
      </c>
      <c r="AH66" s="233" t="s">
        <v>337</v>
      </c>
      <c r="AI66" s="233" t="s">
        <v>797</v>
      </c>
      <c r="AJ66" s="233" t="s">
        <v>797</v>
      </c>
      <c r="AK66" s="235" t="s">
        <v>797</v>
      </c>
      <c r="AL66" s="237" t="s">
        <v>797</v>
      </c>
      <c r="AM66" s="233" t="s">
        <v>337</v>
      </c>
      <c r="AN66" s="233" t="s">
        <v>797</v>
      </c>
      <c r="AO66" s="238" t="s">
        <v>797</v>
      </c>
      <c r="AP66" s="239" t="s">
        <v>797</v>
      </c>
      <c r="AQ66" s="239" t="s">
        <v>797</v>
      </c>
      <c r="AR66" s="233" t="s">
        <v>3258</v>
      </c>
      <c r="AS66" s="233" t="s">
        <v>3264</v>
      </c>
      <c r="AT66" s="236" t="s">
        <v>797</v>
      </c>
      <c r="AU66" s="236" t="s">
        <v>797</v>
      </c>
      <c r="AV66" s="236" t="s">
        <v>797</v>
      </c>
      <c r="AW66" s="236" t="s">
        <v>1233</v>
      </c>
      <c r="AX66" s="236" t="s">
        <v>1286</v>
      </c>
      <c r="AY66" s="236" t="s">
        <v>3245</v>
      </c>
      <c r="AZ66" s="236" t="s">
        <v>1167</v>
      </c>
      <c r="BA66" s="236" t="s">
        <v>797</v>
      </c>
      <c r="BB66" s="236" t="s">
        <v>797</v>
      </c>
      <c r="BC66" s="236" t="s">
        <v>1119</v>
      </c>
      <c r="BD66" s="236" t="s">
        <v>1168</v>
      </c>
      <c r="BE66" s="236" t="s">
        <v>1049</v>
      </c>
      <c r="BF66" s="236" t="s">
        <v>1168</v>
      </c>
      <c r="BG66" s="236" t="s">
        <v>337</v>
      </c>
      <c r="BH66" s="236" t="s">
        <v>337</v>
      </c>
      <c r="BI66" s="236" t="s">
        <v>797</v>
      </c>
      <c r="BJ66" s="236" t="s">
        <v>797</v>
      </c>
      <c r="BK66" s="236" t="s">
        <v>1049</v>
      </c>
      <c r="BL66" s="236" t="s">
        <v>1167</v>
      </c>
      <c r="BM66" s="236" t="s">
        <v>797</v>
      </c>
      <c r="BN66" s="236" t="s">
        <v>797</v>
      </c>
      <c r="BO66" s="236" t="s">
        <v>1296</v>
      </c>
      <c r="BP66" s="236" t="s">
        <v>1168</v>
      </c>
      <c r="BQ66" s="236" t="s">
        <v>337</v>
      </c>
      <c r="BR66" s="236" t="s">
        <v>337</v>
      </c>
      <c r="BS66" s="236" t="s">
        <v>1297</v>
      </c>
      <c r="BT66" s="236" t="s">
        <v>1167</v>
      </c>
      <c r="BU66" s="236" t="s">
        <v>1296</v>
      </c>
      <c r="BV66" s="236" t="s">
        <v>1168</v>
      </c>
      <c r="BW66" s="239" t="s">
        <v>797</v>
      </c>
      <c r="BX66" s="236" t="s">
        <v>797</v>
      </c>
      <c r="BY66" s="236" t="s">
        <v>797</v>
      </c>
      <c r="BZ66" s="236" t="s">
        <v>797</v>
      </c>
      <c r="CA66" s="236" t="s">
        <v>797</v>
      </c>
      <c r="CB66" s="236" t="s">
        <v>797</v>
      </c>
      <c r="CC66" s="233" t="s">
        <v>1233</v>
      </c>
      <c r="CD66" s="233" t="s">
        <v>2615</v>
      </c>
      <c r="CE66" s="247" t="s">
        <v>2616</v>
      </c>
      <c r="CF66" s="233" t="s">
        <v>1167</v>
      </c>
    </row>
    <row r="67" spans="1:84" s="233" customFormat="1" ht="31" x14ac:dyDescent="0.35">
      <c r="A67" s="231" t="s">
        <v>2986</v>
      </c>
      <c r="B67" s="231" t="s">
        <v>3135</v>
      </c>
      <c r="C67" s="231" t="s">
        <v>3136</v>
      </c>
      <c r="D67" s="231" t="s">
        <v>3166</v>
      </c>
      <c r="E67" s="232" t="s">
        <v>3148</v>
      </c>
      <c r="F67" s="233" t="s">
        <v>1507</v>
      </c>
      <c r="G67" s="233" t="s">
        <v>6</v>
      </c>
      <c r="H67" s="233" t="s">
        <v>67</v>
      </c>
      <c r="I67" s="257" t="s">
        <v>6</v>
      </c>
      <c r="J67" s="257" t="s">
        <v>121</v>
      </c>
      <c r="K67" s="257" t="s">
        <v>6</v>
      </c>
      <c r="L67" s="233" t="s">
        <v>388</v>
      </c>
      <c r="M67" s="272" t="s">
        <v>403</v>
      </c>
      <c r="N67" s="233" t="s">
        <v>3141</v>
      </c>
      <c r="O67" s="234" t="s">
        <v>337</v>
      </c>
      <c r="P67" s="233" t="s">
        <v>1270</v>
      </c>
      <c r="Q67" s="233" t="s">
        <v>337</v>
      </c>
      <c r="R67" s="233" t="s">
        <v>337</v>
      </c>
      <c r="S67" s="233" t="s">
        <v>1275</v>
      </c>
      <c r="T67" s="233" t="s">
        <v>337</v>
      </c>
      <c r="U67" s="233" t="s">
        <v>827</v>
      </c>
      <c r="V67" s="233" t="s">
        <v>3242</v>
      </c>
      <c r="W67" s="233" t="s">
        <v>1738</v>
      </c>
      <c r="X67" s="233" t="s">
        <v>337</v>
      </c>
      <c r="Y67" s="233" t="s">
        <v>337</v>
      </c>
      <c r="Z67" s="235">
        <f>10.7*72.9%</f>
        <v>7.8003000000000009</v>
      </c>
      <c r="AA67" s="236" t="s">
        <v>797</v>
      </c>
      <c r="AB67" s="236" t="s">
        <v>797</v>
      </c>
      <c r="AC67" s="236" t="s">
        <v>797</v>
      </c>
      <c r="AD67" s="236" t="s">
        <v>797</v>
      </c>
      <c r="AE67" s="236" t="s">
        <v>797</v>
      </c>
      <c r="AF67" s="236" t="s">
        <v>797</v>
      </c>
      <c r="AG67" s="233">
        <v>4414</v>
      </c>
      <c r="AH67" s="233" t="s">
        <v>3142</v>
      </c>
      <c r="AI67" s="233" t="s">
        <v>797</v>
      </c>
      <c r="AJ67" s="233" t="s">
        <v>797</v>
      </c>
      <c r="AK67" s="235" t="s">
        <v>797</v>
      </c>
      <c r="AL67" s="237" t="s">
        <v>797</v>
      </c>
      <c r="AM67" s="233" t="s">
        <v>337</v>
      </c>
      <c r="AN67" s="233" t="s">
        <v>797</v>
      </c>
      <c r="AO67" s="238" t="s">
        <v>797</v>
      </c>
      <c r="AP67" s="239" t="s">
        <v>797</v>
      </c>
      <c r="AQ67" s="239" t="s">
        <v>797</v>
      </c>
      <c r="AR67" s="233" t="s">
        <v>3243</v>
      </c>
      <c r="AS67" s="233" t="s">
        <v>3265</v>
      </c>
      <c r="AT67" s="236" t="s">
        <v>797</v>
      </c>
      <c r="AU67" s="236" t="s">
        <v>797</v>
      </c>
      <c r="AV67" s="236" t="s">
        <v>797</v>
      </c>
      <c r="AW67" s="236" t="s">
        <v>1233</v>
      </c>
      <c r="AX67" s="236" t="s">
        <v>1286</v>
      </c>
      <c r="AY67" s="236" t="s">
        <v>3245</v>
      </c>
      <c r="AZ67" s="236" t="s">
        <v>1167</v>
      </c>
      <c r="BA67" s="236" t="s">
        <v>3266</v>
      </c>
      <c r="BB67" s="236" t="s">
        <v>797</v>
      </c>
      <c r="BC67" s="236" t="s">
        <v>1119</v>
      </c>
      <c r="BD67" s="236" t="s">
        <v>1168</v>
      </c>
      <c r="BE67" s="236" t="s">
        <v>1290</v>
      </c>
      <c r="BF67" s="236" t="s">
        <v>1168</v>
      </c>
      <c r="BG67" s="236" t="s">
        <v>337</v>
      </c>
      <c r="BH67" s="236" t="s">
        <v>337</v>
      </c>
      <c r="BI67" s="236" t="s">
        <v>337</v>
      </c>
      <c r="BJ67" s="236" t="s">
        <v>337</v>
      </c>
      <c r="BK67" s="236" t="s">
        <v>337</v>
      </c>
      <c r="BL67" s="236" t="s">
        <v>337</v>
      </c>
      <c r="BM67" s="236" t="s">
        <v>797</v>
      </c>
      <c r="BN67" s="236" t="s">
        <v>797</v>
      </c>
      <c r="BO67" s="236" t="s">
        <v>1296</v>
      </c>
      <c r="BP67" s="236" t="s">
        <v>1168</v>
      </c>
      <c r="BQ67" s="236" t="s">
        <v>337</v>
      </c>
      <c r="BR67" s="236" t="s">
        <v>337</v>
      </c>
      <c r="BS67" s="236" t="s">
        <v>1297</v>
      </c>
      <c r="BT67" s="236" t="s">
        <v>1167</v>
      </c>
      <c r="BU67" s="236" t="s">
        <v>1296</v>
      </c>
      <c r="BV67" s="236" t="s">
        <v>1168</v>
      </c>
      <c r="BW67" s="239" t="s">
        <v>797</v>
      </c>
      <c r="BX67" s="236" t="s">
        <v>797</v>
      </c>
      <c r="BY67" s="236" t="s">
        <v>797</v>
      </c>
      <c r="BZ67" s="236" t="s">
        <v>797</v>
      </c>
      <c r="CA67" s="236" t="s">
        <v>797</v>
      </c>
      <c r="CB67" s="236" t="s">
        <v>797</v>
      </c>
      <c r="CC67" s="233" t="s">
        <v>1233</v>
      </c>
      <c r="CD67" s="233" t="s">
        <v>2615</v>
      </c>
      <c r="CE67" s="247" t="s">
        <v>2616</v>
      </c>
      <c r="CF67" s="233" t="s">
        <v>1167</v>
      </c>
    </row>
    <row r="68" spans="1:84" s="233" customFormat="1" ht="77.5" x14ac:dyDescent="0.35">
      <c r="A68" s="231" t="s">
        <v>2986</v>
      </c>
      <c r="B68" s="231" t="s">
        <v>3135</v>
      </c>
      <c r="C68" s="231" t="s">
        <v>3155</v>
      </c>
      <c r="D68" s="231" t="s">
        <v>3166</v>
      </c>
      <c r="E68" s="232" t="s">
        <v>3148</v>
      </c>
      <c r="F68" s="233" t="s">
        <v>1507</v>
      </c>
      <c r="G68" s="233" t="s">
        <v>3246</v>
      </c>
      <c r="H68" s="233" t="s">
        <v>70</v>
      </c>
      <c r="I68" s="257" t="s">
        <v>18</v>
      </c>
      <c r="J68" s="257" t="s">
        <v>174</v>
      </c>
      <c r="K68" s="257" t="s">
        <v>158</v>
      </c>
      <c r="L68" s="273" t="s">
        <v>388</v>
      </c>
      <c r="M68" s="273" t="s">
        <v>388</v>
      </c>
      <c r="N68" s="233" t="s">
        <v>3141</v>
      </c>
      <c r="O68" s="234" t="s">
        <v>337</v>
      </c>
      <c r="P68" s="233" t="s">
        <v>1269</v>
      </c>
      <c r="Q68" s="233" t="s">
        <v>337</v>
      </c>
      <c r="R68" s="233" t="s">
        <v>337</v>
      </c>
      <c r="S68" s="233" t="s">
        <v>1275</v>
      </c>
      <c r="T68" s="233" t="s">
        <v>337</v>
      </c>
      <c r="U68" s="233" t="s">
        <v>827</v>
      </c>
      <c r="V68" s="233" t="s">
        <v>3242</v>
      </c>
      <c r="W68" s="233" t="s">
        <v>1738</v>
      </c>
      <c r="X68" s="233" t="s">
        <v>337</v>
      </c>
      <c r="Y68" s="233" t="s">
        <v>337</v>
      </c>
      <c r="Z68" s="235">
        <f>10.7*14.1%</f>
        <v>1.5086999999999997</v>
      </c>
      <c r="AA68" s="236" t="s">
        <v>797</v>
      </c>
      <c r="AB68" s="236" t="s">
        <v>797</v>
      </c>
      <c r="AC68" s="236" t="s">
        <v>797</v>
      </c>
      <c r="AD68" s="236" t="s">
        <v>797</v>
      </c>
      <c r="AE68" s="236" t="s">
        <v>797</v>
      </c>
      <c r="AF68" s="236" t="s">
        <v>797</v>
      </c>
      <c r="AG68" s="233">
        <v>4414</v>
      </c>
      <c r="AH68" s="233" t="s">
        <v>3142</v>
      </c>
      <c r="AI68" s="233" t="s">
        <v>797</v>
      </c>
      <c r="AJ68" s="233" t="s">
        <v>797</v>
      </c>
      <c r="AK68" s="235" t="s">
        <v>797</v>
      </c>
      <c r="AL68" s="237" t="s">
        <v>797</v>
      </c>
      <c r="AM68" s="233" t="s">
        <v>337</v>
      </c>
      <c r="AN68" s="233" t="s">
        <v>797</v>
      </c>
      <c r="AO68" s="238" t="s">
        <v>797</v>
      </c>
      <c r="AP68" s="239" t="s">
        <v>797</v>
      </c>
      <c r="AQ68" s="239" t="s">
        <v>797</v>
      </c>
      <c r="AR68" s="233" t="s">
        <v>3243</v>
      </c>
      <c r="AS68" s="233" t="s">
        <v>3267</v>
      </c>
      <c r="AT68" s="236" t="s">
        <v>797</v>
      </c>
      <c r="AU68" s="236" t="s">
        <v>797</v>
      </c>
      <c r="AV68" s="236" t="s">
        <v>797</v>
      </c>
      <c r="AW68" s="236" t="s">
        <v>1233</v>
      </c>
      <c r="AX68" s="236" t="s">
        <v>1286</v>
      </c>
      <c r="AY68" s="236" t="s">
        <v>3245</v>
      </c>
      <c r="AZ68" s="236" t="s">
        <v>1167</v>
      </c>
      <c r="BA68" s="236" t="s">
        <v>3268</v>
      </c>
      <c r="BB68" s="236" t="s">
        <v>797</v>
      </c>
      <c r="BC68" s="236" t="s">
        <v>1119</v>
      </c>
      <c r="BD68" s="236" t="s">
        <v>1168</v>
      </c>
      <c r="BE68" s="236" t="s">
        <v>1291</v>
      </c>
      <c r="BF68" s="236" t="s">
        <v>1168</v>
      </c>
      <c r="BG68" s="236" t="s">
        <v>1124</v>
      </c>
      <c r="BH68" s="236" t="s">
        <v>1168</v>
      </c>
      <c r="BI68" s="236" t="s">
        <v>797</v>
      </c>
      <c r="BJ68" s="236" t="s">
        <v>797</v>
      </c>
      <c r="BK68" s="236" t="s">
        <v>1049</v>
      </c>
      <c r="BL68" s="236" t="s">
        <v>1167</v>
      </c>
      <c r="BM68" s="268" t="s">
        <v>3324</v>
      </c>
      <c r="BN68" s="236" t="s">
        <v>1167</v>
      </c>
      <c r="BO68" s="236" t="s">
        <v>1296</v>
      </c>
      <c r="BP68" s="236" t="s">
        <v>1167</v>
      </c>
      <c r="BQ68" s="236" t="s">
        <v>337</v>
      </c>
      <c r="BR68" s="236" t="s">
        <v>337</v>
      </c>
      <c r="BS68" s="236" t="s">
        <v>1297</v>
      </c>
      <c r="BT68" s="236" t="s">
        <v>1167</v>
      </c>
      <c r="BU68" s="236" t="s">
        <v>1296</v>
      </c>
      <c r="BV68" s="236" t="s">
        <v>1168</v>
      </c>
      <c r="BW68" s="239" t="s">
        <v>797</v>
      </c>
      <c r="BX68" s="236" t="s">
        <v>797</v>
      </c>
      <c r="BY68" s="236" t="s">
        <v>797</v>
      </c>
      <c r="BZ68" s="236" t="s">
        <v>797</v>
      </c>
      <c r="CA68" s="236" t="s">
        <v>797</v>
      </c>
      <c r="CB68" s="236" t="s">
        <v>797</v>
      </c>
      <c r="CC68" s="233" t="s">
        <v>1233</v>
      </c>
      <c r="CD68" s="233" t="s">
        <v>2615</v>
      </c>
      <c r="CE68" s="247" t="s">
        <v>2616</v>
      </c>
      <c r="CF68" s="233" t="s">
        <v>1167</v>
      </c>
    </row>
    <row r="69" spans="1:84" s="233" customFormat="1" ht="46.5" x14ac:dyDescent="0.35">
      <c r="A69" s="231" t="s">
        <v>2986</v>
      </c>
      <c r="B69" s="231" t="s">
        <v>3135</v>
      </c>
      <c r="C69" s="231" t="s">
        <v>1043</v>
      </c>
      <c r="D69" s="231" t="s">
        <v>3166</v>
      </c>
      <c r="E69" s="232" t="s">
        <v>3148</v>
      </c>
      <c r="F69" s="233" t="s">
        <v>1507</v>
      </c>
      <c r="G69" s="233" t="s">
        <v>3249</v>
      </c>
      <c r="H69" s="233" t="s">
        <v>33</v>
      </c>
      <c r="I69" s="257" t="s">
        <v>22</v>
      </c>
      <c r="J69" s="257" t="s">
        <v>174</v>
      </c>
      <c r="K69" s="257" t="s">
        <v>158</v>
      </c>
      <c r="L69" s="273" t="s">
        <v>432</v>
      </c>
      <c r="M69" s="273" t="s">
        <v>432</v>
      </c>
      <c r="N69" s="233" t="s">
        <v>3141</v>
      </c>
      <c r="O69" s="234" t="s">
        <v>337</v>
      </c>
      <c r="P69" s="233" t="s">
        <v>1269</v>
      </c>
      <c r="Q69" s="233" t="s">
        <v>337</v>
      </c>
      <c r="R69" s="233" t="s">
        <v>337</v>
      </c>
      <c r="S69" s="233" t="s">
        <v>1275</v>
      </c>
      <c r="T69" s="233" t="s">
        <v>337</v>
      </c>
      <c r="U69" s="233" t="s">
        <v>827</v>
      </c>
      <c r="V69" s="233" t="s">
        <v>3242</v>
      </c>
      <c r="W69" s="233" t="s">
        <v>1738</v>
      </c>
      <c r="X69" s="233" t="s">
        <v>337</v>
      </c>
      <c r="Y69" s="233" t="s">
        <v>337</v>
      </c>
      <c r="Z69" s="235">
        <f>10.7*3.4%</f>
        <v>0.36380000000000001</v>
      </c>
      <c r="AA69" s="236" t="s">
        <v>797</v>
      </c>
      <c r="AB69" s="236" t="s">
        <v>797</v>
      </c>
      <c r="AC69" s="236" t="s">
        <v>797</v>
      </c>
      <c r="AD69" s="236" t="s">
        <v>797</v>
      </c>
      <c r="AE69" s="236" t="s">
        <v>797</v>
      </c>
      <c r="AF69" s="236" t="s">
        <v>797</v>
      </c>
      <c r="AG69" s="233">
        <v>4</v>
      </c>
      <c r="AH69" s="233" t="s">
        <v>3250</v>
      </c>
      <c r="AI69" s="233" t="s">
        <v>797</v>
      </c>
      <c r="AJ69" s="233" t="s">
        <v>797</v>
      </c>
      <c r="AK69" s="235" t="s">
        <v>797</v>
      </c>
      <c r="AL69" s="237" t="s">
        <v>797</v>
      </c>
      <c r="AM69" s="233" t="s">
        <v>337</v>
      </c>
      <c r="AN69" s="233" t="s">
        <v>797</v>
      </c>
      <c r="AO69" s="238" t="s">
        <v>797</v>
      </c>
      <c r="AP69" s="239" t="s">
        <v>797</v>
      </c>
      <c r="AQ69" s="239" t="s">
        <v>797</v>
      </c>
      <c r="AR69" s="233" t="s">
        <v>3251</v>
      </c>
      <c r="AS69" s="233" t="s">
        <v>3269</v>
      </c>
      <c r="AT69" s="236" t="s">
        <v>797</v>
      </c>
      <c r="AU69" s="236" t="s">
        <v>797</v>
      </c>
      <c r="AV69" s="236" t="s">
        <v>797</v>
      </c>
      <c r="AW69" s="236" t="s">
        <v>1233</v>
      </c>
      <c r="AX69" s="236" t="s">
        <v>1286</v>
      </c>
      <c r="AY69" s="236" t="s">
        <v>3245</v>
      </c>
      <c r="AZ69" s="236" t="s">
        <v>1167</v>
      </c>
      <c r="BA69" s="236" t="s">
        <v>3245</v>
      </c>
      <c r="BB69" s="236" t="s">
        <v>797</v>
      </c>
      <c r="BC69" s="236" t="s">
        <v>1119</v>
      </c>
      <c r="BD69" s="236" t="s">
        <v>1168</v>
      </c>
      <c r="BE69" s="236" t="s">
        <v>1291</v>
      </c>
      <c r="BF69" s="236" t="s">
        <v>1168</v>
      </c>
      <c r="BG69" s="236" t="s">
        <v>1124</v>
      </c>
      <c r="BH69" s="236" t="s">
        <v>1168</v>
      </c>
      <c r="BI69" s="236" t="s">
        <v>797</v>
      </c>
      <c r="BJ69" s="236" t="s">
        <v>797</v>
      </c>
      <c r="BK69" s="236" t="s">
        <v>1191</v>
      </c>
      <c r="BL69" s="236" t="s">
        <v>1168</v>
      </c>
      <c r="BM69" s="236" t="s">
        <v>797</v>
      </c>
      <c r="BN69" s="236" t="s">
        <v>797</v>
      </c>
      <c r="BO69" s="236" t="s">
        <v>1296</v>
      </c>
      <c r="BP69" s="236" t="s">
        <v>1167</v>
      </c>
      <c r="BQ69" s="236" t="s">
        <v>337</v>
      </c>
      <c r="BR69" s="236" t="s">
        <v>337</v>
      </c>
      <c r="BS69" s="236" t="s">
        <v>1297</v>
      </c>
      <c r="BT69" s="236" t="s">
        <v>1167</v>
      </c>
      <c r="BU69" s="236" t="s">
        <v>1296</v>
      </c>
      <c r="BV69" s="236" t="s">
        <v>1168</v>
      </c>
      <c r="BW69" s="239" t="s">
        <v>797</v>
      </c>
      <c r="BX69" s="236" t="s">
        <v>797</v>
      </c>
      <c r="BY69" s="236" t="s">
        <v>797</v>
      </c>
      <c r="BZ69" s="236" t="s">
        <v>797</v>
      </c>
      <c r="CA69" s="236" t="s">
        <v>797</v>
      </c>
      <c r="CB69" s="236" t="s">
        <v>797</v>
      </c>
      <c r="CC69" s="233" t="s">
        <v>1233</v>
      </c>
      <c r="CD69" s="233" t="s">
        <v>2615</v>
      </c>
      <c r="CE69" s="247" t="s">
        <v>2616</v>
      </c>
      <c r="CF69" s="233" t="s">
        <v>1167</v>
      </c>
    </row>
    <row r="70" spans="1:84" s="233" customFormat="1" ht="31" x14ac:dyDescent="0.35">
      <c r="A70" s="231" t="s">
        <v>2986</v>
      </c>
      <c r="B70" s="231" t="s">
        <v>3135</v>
      </c>
      <c r="C70" s="231" t="s">
        <v>3160</v>
      </c>
      <c r="D70" s="231" t="s">
        <v>3166</v>
      </c>
      <c r="E70" s="232" t="s">
        <v>3148</v>
      </c>
      <c r="F70" s="233" t="s">
        <v>1507</v>
      </c>
      <c r="G70" s="233" t="s">
        <v>3253</v>
      </c>
      <c r="H70" s="233" t="s">
        <v>34</v>
      </c>
      <c r="I70" s="257" t="s">
        <v>13</v>
      </c>
      <c r="J70" s="257" t="s">
        <v>146</v>
      </c>
      <c r="K70" s="257" t="s">
        <v>158</v>
      </c>
      <c r="L70" s="273" t="s">
        <v>432</v>
      </c>
      <c r="M70" s="273" t="s">
        <v>432</v>
      </c>
      <c r="N70" s="233" t="s">
        <v>3141</v>
      </c>
      <c r="O70" s="234" t="s">
        <v>337</v>
      </c>
      <c r="P70" s="233" t="s">
        <v>1268</v>
      </c>
      <c r="Q70" s="233" t="s">
        <v>337</v>
      </c>
      <c r="R70" s="233" t="s">
        <v>337</v>
      </c>
      <c r="S70" s="233" t="s">
        <v>1275</v>
      </c>
      <c r="T70" s="233" t="s">
        <v>337</v>
      </c>
      <c r="U70" s="233" t="s">
        <v>827</v>
      </c>
      <c r="V70" s="233" t="s">
        <v>3242</v>
      </c>
      <c r="W70" s="233" t="s">
        <v>1738</v>
      </c>
      <c r="X70" s="233" t="s">
        <v>337</v>
      </c>
      <c r="Y70" s="233" t="s">
        <v>337</v>
      </c>
      <c r="Z70" s="235">
        <f>10.7*7.4%</f>
        <v>0.79180000000000006</v>
      </c>
      <c r="AA70" s="236" t="s">
        <v>797</v>
      </c>
      <c r="AB70" s="236" t="s">
        <v>797</v>
      </c>
      <c r="AC70" s="236" t="s">
        <v>797</v>
      </c>
      <c r="AD70" s="236" t="s">
        <v>797</v>
      </c>
      <c r="AE70" s="236" t="s">
        <v>797</v>
      </c>
      <c r="AF70" s="236" t="s">
        <v>797</v>
      </c>
      <c r="AG70" s="233">
        <v>4</v>
      </c>
      <c r="AH70" s="233" t="s">
        <v>3250</v>
      </c>
      <c r="AI70" s="233" t="s">
        <v>797</v>
      </c>
      <c r="AJ70" s="233" t="s">
        <v>797</v>
      </c>
      <c r="AK70" s="235" t="s">
        <v>797</v>
      </c>
      <c r="AL70" s="237" t="s">
        <v>797</v>
      </c>
      <c r="AM70" s="233" t="s">
        <v>337</v>
      </c>
      <c r="AN70" s="233" t="s">
        <v>797</v>
      </c>
      <c r="AO70" s="238" t="s">
        <v>797</v>
      </c>
      <c r="AP70" s="239" t="s">
        <v>797</v>
      </c>
      <c r="AQ70" s="239" t="s">
        <v>797</v>
      </c>
      <c r="AR70" s="233" t="s">
        <v>3243</v>
      </c>
      <c r="AS70" s="233" t="s">
        <v>3270</v>
      </c>
      <c r="AT70" s="236" t="s">
        <v>797</v>
      </c>
      <c r="AU70" s="236" t="s">
        <v>797</v>
      </c>
      <c r="AV70" s="236" t="s">
        <v>797</v>
      </c>
      <c r="AW70" s="236" t="s">
        <v>1233</v>
      </c>
      <c r="AX70" s="236" t="s">
        <v>1286</v>
      </c>
      <c r="AY70" s="236" t="s">
        <v>3245</v>
      </c>
      <c r="AZ70" s="236" t="s">
        <v>1167</v>
      </c>
      <c r="BA70" s="236" t="s">
        <v>3245</v>
      </c>
      <c r="BB70" s="236" t="s">
        <v>797</v>
      </c>
      <c r="BC70" s="236" t="s">
        <v>1119</v>
      </c>
      <c r="BD70" s="236" t="s">
        <v>1168</v>
      </c>
      <c r="BE70" s="236" t="s">
        <v>1290</v>
      </c>
      <c r="BF70" s="236" t="s">
        <v>1168</v>
      </c>
      <c r="BG70" s="236" t="s">
        <v>1124</v>
      </c>
      <c r="BH70" s="236" t="s">
        <v>1168</v>
      </c>
      <c r="BI70" s="236" t="s">
        <v>797</v>
      </c>
      <c r="BJ70" s="236" t="s">
        <v>797</v>
      </c>
      <c r="BK70" s="236" t="s">
        <v>1191</v>
      </c>
      <c r="BL70" s="236" t="s">
        <v>1168</v>
      </c>
      <c r="BM70" s="236" t="s">
        <v>797</v>
      </c>
      <c r="BN70" s="236" t="s">
        <v>797</v>
      </c>
      <c r="BO70" s="236" t="s">
        <v>1296</v>
      </c>
      <c r="BP70" s="236" t="s">
        <v>1167</v>
      </c>
      <c r="BQ70" s="236" t="s">
        <v>337</v>
      </c>
      <c r="BR70" s="236" t="s">
        <v>337</v>
      </c>
      <c r="BS70" s="236" t="s">
        <v>1297</v>
      </c>
      <c r="BT70" s="236" t="s">
        <v>1167</v>
      </c>
      <c r="BU70" s="236" t="s">
        <v>1296</v>
      </c>
      <c r="BV70" s="236" t="s">
        <v>1168</v>
      </c>
      <c r="BW70" s="239" t="s">
        <v>797</v>
      </c>
      <c r="BX70" s="236" t="s">
        <v>797</v>
      </c>
      <c r="BY70" s="236" t="s">
        <v>797</v>
      </c>
      <c r="BZ70" s="236" t="s">
        <v>797</v>
      </c>
      <c r="CA70" s="236" t="s">
        <v>797</v>
      </c>
      <c r="CB70" s="236" t="s">
        <v>797</v>
      </c>
      <c r="CC70" s="233" t="s">
        <v>1233</v>
      </c>
      <c r="CD70" s="233" t="s">
        <v>2615</v>
      </c>
      <c r="CE70" s="247" t="s">
        <v>2616</v>
      </c>
      <c r="CF70" s="233" t="s">
        <v>1167</v>
      </c>
    </row>
    <row r="71" spans="1:84" s="233" customFormat="1" ht="31" x14ac:dyDescent="0.35">
      <c r="A71" s="231" t="s">
        <v>2986</v>
      </c>
      <c r="B71" s="231" t="s">
        <v>3135</v>
      </c>
      <c r="C71" s="231" t="s">
        <v>3163</v>
      </c>
      <c r="D71" s="231" t="s">
        <v>3166</v>
      </c>
      <c r="E71" s="232" t="s">
        <v>3148</v>
      </c>
      <c r="F71" s="233" t="s">
        <v>1507</v>
      </c>
      <c r="G71" s="233" t="s">
        <v>3255</v>
      </c>
      <c r="H71" s="233" t="s">
        <v>15</v>
      </c>
      <c r="I71" s="257" t="s">
        <v>8</v>
      </c>
      <c r="J71" s="257" t="s">
        <v>155</v>
      </c>
      <c r="K71" s="257" t="s">
        <v>158</v>
      </c>
      <c r="L71" s="273" t="s">
        <v>432</v>
      </c>
      <c r="M71" s="273" t="s">
        <v>432</v>
      </c>
      <c r="N71" s="233" t="s">
        <v>3141</v>
      </c>
      <c r="O71" s="234" t="s">
        <v>337</v>
      </c>
      <c r="P71" s="233" t="s">
        <v>1268</v>
      </c>
      <c r="Q71" s="233" t="s">
        <v>337</v>
      </c>
      <c r="R71" s="233" t="s">
        <v>337</v>
      </c>
      <c r="S71" s="233" t="s">
        <v>1275</v>
      </c>
      <c r="T71" s="233" t="s">
        <v>337</v>
      </c>
      <c r="U71" s="233" t="s">
        <v>827</v>
      </c>
      <c r="V71" s="233" t="s">
        <v>3242</v>
      </c>
      <c r="W71" s="233" t="s">
        <v>1738</v>
      </c>
      <c r="X71" s="233" t="s">
        <v>337</v>
      </c>
      <c r="Y71" s="233" t="s">
        <v>337</v>
      </c>
      <c r="Z71" s="235">
        <f>10.7*2.2%</f>
        <v>0.2354</v>
      </c>
      <c r="AA71" s="236" t="s">
        <v>797</v>
      </c>
      <c r="AB71" s="236" t="s">
        <v>797</v>
      </c>
      <c r="AC71" s="236" t="s">
        <v>797</v>
      </c>
      <c r="AD71" s="236" t="s">
        <v>797</v>
      </c>
      <c r="AE71" s="236" t="s">
        <v>797</v>
      </c>
      <c r="AF71" s="236" t="s">
        <v>797</v>
      </c>
      <c r="AG71" s="233">
        <v>4</v>
      </c>
      <c r="AH71" s="233" t="s">
        <v>3250</v>
      </c>
      <c r="AI71" s="233" t="s">
        <v>797</v>
      </c>
      <c r="AJ71" s="233" t="s">
        <v>797</v>
      </c>
      <c r="AK71" s="235" t="s">
        <v>797</v>
      </c>
      <c r="AL71" s="237" t="s">
        <v>797</v>
      </c>
      <c r="AM71" s="233" t="s">
        <v>337</v>
      </c>
      <c r="AN71" s="233" t="s">
        <v>797</v>
      </c>
      <c r="AO71" s="238" t="s">
        <v>797</v>
      </c>
      <c r="AP71" s="239" t="s">
        <v>797</v>
      </c>
      <c r="AQ71" s="239" t="s">
        <v>797</v>
      </c>
      <c r="AR71" s="233" t="s">
        <v>3243</v>
      </c>
      <c r="AS71" s="233" t="s">
        <v>3271</v>
      </c>
      <c r="AT71" s="236" t="s">
        <v>797</v>
      </c>
      <c r="AU71" s="236" t="s">
        <v>797</v>
      </c>
      <c r="AV71" s="236" t="s">
        <v>797</v>
      </c>
      <c r="AW71" s="236" t="s">
        <v>1233</v>
      </c>
      <c r="AX71" s="236" t="s">
        <v>1286</v>
      </c>
      <c r="AY71" s="236" t="s">
        <v>3245</v>
      </c>
      <c r="AZ71" s="236" t="s">
        <v>1167</v>
      </c>
      <c r="BA71" s="236" t="s">
        <v>3245</v>
      </c>
      <c r="BB71" s="236" t="s">
        <v>797</v>
      </c>
      <c r="BC71" s="236" t="s">
        <v>1119</v>
      </c>
      <c r="BD71" s="236" t="s">
        <v>1168</v>
      </c>
      <c r="BE71" s="236" t="s">
        <v>1290</v>
      </c>
      <c r="BF71" s="236" t="s">
        <v>1168</v>
      </c>
      <c r="BG71" s="236" t="s">
        <v>1124</v>
      </c>
      <c r="BH71" s="236" t="s">
        <v>1168</v>
      </c>
      <c r="BI71" s="236" t="s">
        <v>797</v>
      </c>
      <c r="BJ71" s="236" t="s">
        <v>797</v>
      </c>
      <c r="BK71" s="236" t="s">
        <v>1191</v>
      </c>
      <c r="BL71" s="236" t="s">
        <v>1168</v>
      </c>
      <c r="BM71" s="236" t="s">
        <v>797</v>
      </c>
      <c r="BN71" s="236" t="s">
        <v>797</v>
      </c>
      <c r="BO71" s="236" t="s">
        <v>1296</v>
      </c>
      <c r="BP71" s="236" t="s">
        <v>1167</v>
      </c>
      <c r="BQ71" s="236" t="s">
        <v>337</v>
      </c>
      <c r="BR71" s="236" t="s">
        <v>337</v>
      </c>
      <c r="BS71" s="236" t="s">
        <v>1297</v>
      </c>
      <c r="BT71" s="236" t="s">
        <v>1167</v>
      </c>
      <c r="BU71" s="236" t="s">
        <v>1296</v>
      </c>
      <c r="BV71" s="236" t="s">
        <v>1168</v>
      </c>
      <c r="BW71" s="239" t="s">
        <v>797</v>
      </c>
      <c r="BX71" s="236" t="s">
        <v>797</v>
      </c>
      <c r="BY71" s="236" t="s">
        <v>797</v>
      </c>
      <c r="BZ71" s="236" t="s">
        <v>797</v>
      </c>
      <c r="CA71" s="236" t="s">
        <v>797</v>
      </c>
      <c r="CB71" s="236" t="s">
        <v>797</v>
      </c>
      <c r="CC71" s="233" t="s">
        <v>1233</v>
      </c>
      <c r="CD71" s="233" t="s">
        <v>2615</v>
      </c>
      <c r="CE71" s="247" t="s">
        <v>2616</v>
      </c>
      <c r="CF71" s="233" t="s">
        <v>1167</v>
      </c>
    </row>
    <row r="72" spans="1:84" s="233" customFormat="1" ht="15.5" x14ac:dyDescent="0.35">
      <c r="A72" s="231" t="s">
        <v>2986</v>
      </c>
      <c r="B72" s="231" t="s">
        <v>3135</v>
      </c>
      <c r="C72" s="231" t="s">
        <v>3166</v>
      </c>
      <c r="D72" s="231" t="s">
        <v>3137</v>
      </c>
      <c r="E72" s="232" t="s">
        <v>3148</v>
      </c>
      <c r="F72" s="233" t="s">
        <v>1507</v>
      </c>
      <c r="G72" s="233" t="s">
        <v>3257</v>
      </c>
      <c r="H72" s="233" t="s">
        <v>3140</v>
      </c>
      <c r="I72" s="233" t="s">
        <v>39</v>
      </c>
      <c r="J72" s="233" t="s">
        <v>179</v>
      </c>
      <c r="K72" s="233" t="str">
        <f>IF(J72="","",VLOOKUP(J72,'[2]Cost Categories'!$A$67:$B$82,2,FALSE))</f>
        <v>Mixed</v>
      </c>
      <c r="L72" s="233" t="s">
        <v>181</v>
      </c>
      <c r="M72" s="257" t="s">
        <v>1049</v>
      </c>
      <c r="N72" s="233" t="s">
        <v>3141</v>
      </c>
      <c r="O72" s="234" t="s">
        <v>337</v>
      </c>
      <c r="P72" s="233" t="s">
        <v>1271</v>
      </c>
      <c r="Q72" s="233" t="s">
        <v>337</v>
      </c>
      <c r="R72" s="233" t="s">
        <v>337</v>
      </c>
      <c r="S72" s="233" t="s">
        <v>1275</v>
      </c>
      <c r="T72" s="233" t="s">
        <v>337</v>
      </c>
      <c r="U72" s="233" t="s">
        <v>827</v>
      </c>
      <c r="V72" s="233" t="s">
        <v>3242</v>
      </c>
      <c r="W72" s="233" t="s">
        <v>1738</v>
      </c>
      <c r="X72" s="233" t="s">
        <v>337</v>
      </c>
      <c r="Y72" s="233" t="s">
        <v>337</v>
      </c>
      <c r="Z72" s="235">
        <f>SUM(Z67:Z71)</f>
        <v>10.700000000000001</v>
      </c>
      <c r="AA72" s="236" t="s">
        <v>797</v>
      </c>
      <c r="AB72" s="236" t="s">
        <v>797</v>
      </c>
      <c r="AC72" s="236">
        <f>STDEV(7.4,9.4,13.3,13.4)</f>
        <v>2.9725129660496572</v>
      </c>
      <c r="AD72" s="236">
        <f>(9.4+13.3)/2</f>
        <v>11.350000000000001</v>
      </c>
      <c r="AE72" s="236" t="s">
        <v>797</v>
      </c>
      <c r="AF72" s="236" t="s">
        <v>797</v>
      </c>
      <c r="AG72" s="233" t="s">
        <v>337</v>
      </c>
      <c r="AH72" s="233" t="s">
        <v>337</v>
      </c>
      <c r="AI72" s="233" t="s">
        <v>797</v>
      </c>
      <c r="AJ72" s="233" t="s">
        <v>797</v>
      </c>
      <c r="AK72" s="235" t="s">
        <v>797</v>
      </c>
      <c r="AL72" s="237" t="s">
        <v>797</v>
      </c>
      <c r="AM72" s="233" t="s">
        <v>337</v>
      </c>
      <c r="AN72" s="233" t="s">
        <v>797</v>
      </c>
      <c r="AO72" s="238" t="s">
        <v>797</v>
      </c>
      <c r="AP72" s="239" t="s">
        <v>797</v>
      </c>
      <c r="AQ72" s="239" t="s">
        <v>797</v>
      </c>
      <c r="AR72" s="233" t="s">
        <v>3258</v>
      </c>
      <c r="AS72" s="233" t="s">
        <v>1233</v>
      </c>
      <c r="AT72" s="236" t="s">
        <v>797</v>
      </c>
      <c r="AU72" s="236" t="s">
        <v>797</v>
      </c>
      <c r="AV72" s="236" t="s">
        <v>797</v>
      </c>
      <c r="AW72" s="236" t="s">
        <v>1233</v>
      </c>
      <c r="AX72" s="236" t="s">
        <v>1286</v>
      </c>
      <c r="AY72" s="236" t="s">
        <v>3245</v>
      </c>
      <c r="AZ72" s="236" t="s">
        <v>1167</v>
      </c>
      <c r="BA72" s="236" t="s">
        <v>797</v>
      </c>
      <c r="BB72" s="236" t="s">
        <v>797</v>
      </c>
      <c r="BC72" s="236" t="s">
        <v>1119</v>
      </c>
      <c r="BD72" s="236" t="s">
        <v>1168</v>
      </c>
      <c r="BE72" s="236" t="s">
        <v>1049</v>
      </c>
      <c r="BF72" s="236" t="s">
        <v>1168</v>
      </c>
      <c r="BG72" s="236" t="s">
        <v>337</v>
      </c>
      <c r="BH72" s="236" t="s">
        <v>337</v>
      </c>
      <c r="BI72" s="236" t="s">
        <v>797</v>
      </c>
      <c r="BJ72" s="236" t="s">
        <v>797</v>
      </c>
      <c r="BK72" s="236" t="s">
        <v>1049</v>
      </c>
      <c r="BL72" s="236" t="s">
        <v>1167</v>
      </c>
      <c r="BM72" s="236" t="s">
        <v>797</v>
      </c>
      <c r="BN72" s="236" t="s">
        <v>797</v>
      </c>
      <c r="BO72" s="236" t="s">
        <v>1296</v>
      </c>
      <c r="BP72" s="236" t="s">
        <v>1168</v>
      </c>
      <c r="BQ72" s="236" t="s">
        <v>337</v>
      </c>
      <c r="BR72" s="236" t="s">
        <v>337</v>
      </c>
      <c r="BS72" s="236" t="s">
        <v>1297</v>
      </c>
      <c r="BT72" s="236" t="s">
        <v>1167</v>
      </c>
      <c r="BU72" s="236" t="s">
        <v>1296</v>
      </c>
      <c r="BV72" s="236" t="s">
        <v>1168</v>
      </c>
      <c r="BW72" s="239" t="s">
        <v>797</v>
      </c>
      <c r="BX72" s="236" t="s">
        <v>797</v>
      </c>
      <c r="BY72" s="236" t="s">
        <v>797</v>
      </c>
      <c r="BZ72" s="236" t="s">
        <v>797</v>
      </c>
      <c r="CA72" s="236" t="s">
        <v>797</v>
      </c>
      <c r="CB72" s="236" t="s">
        <v>797</v>
      </c>
      <c r="CC72" s="233" t="s">
        <v>1233</v>
      </c>
      <c r="CD72" s="233" t="s">
        <v>2615</v>
      </c>
      <c r="CE72" s="247" t="s">
        <v>2616</v>
      </c>
      <c r="CF72" s="233" t="s">
        <v>1167</v>
      </c>
    </row>
    <row r="73" spans="1:84" s="233" customFormat="1" ht="46.5" x14ac:dyDescent="0.35">
      <c r="A73" s="231" t="s">
        <v>2990</v>
      </c>
      <c r="B73" s="231" t="s">
        <v>3135</v>
      </c>
      <c r="C73" s="231" t="s">
        <v>3136</v>
      </c>
      <c r="D73" s="231" t="s">
        <v>3137</v>
      </c>
      <c r="E73" s="232" t="s">
        <v>3148</v>
      </c>
      <c r="F73" s="233" t="s">
        <v>1507</v>
      </c>
      <c r="G73" s="233" t="s">
        <v>3272</v>
      </c>
      <c r="H73" s="233" t="s">
        <v>29</v>
      </c>
      <c r="I73" s="257" t="s">
        <v>18</v>
      </c>
      <c r="J73" s="257" t="s">
        <v>170</v>
      </c>
      <c r="K73" s="257" t="s">
        <v>158</v>
      </c>
      <c r="L73" s="233" t="s">
        <v>388</v>
      </c>
      <c r="M73" s="272" t="s">
        <v>403</v>
      </c>
      <c r="N73" s="233" t="s">
        <v>3141</v>
      </c>
      <c r="O73" s="234" t="s">
        <v>602</v>
      </c>
      <c r="P73" s="233" t="s">
        <v>1269</v>
      </c>
      <c r="Q73" s="233" t="s">
        <v>337</v>
      </c>
      <c r="R73" s="233" t="s">
        <v>337</v>
      </c>
      <c r="S73" s="233" t="s">
        <v>1275</v>
      </c>
      <c r="T73" s="233" t="s">
        <v>337</v>
      </c>
      <c r="U73" s="233" t="s">
        <v>3055</v>
      </c>
      <c r="V73" s="233" t="s">
        <v>3272</v>
      </c>
      <c r="W73" s="233" t="s">
        <v>1738</v>
      </c>
      <c r="X73" s="233" t="s">
        <v>337</v>
      </c>
      <c r="Y73" s="233" t="s">
        <v>337</v>
      </c>
      <c r="Z73" s="235">
        <v>3.9</v>
      </c>
      <c r="AA73" s="236" t="s">
        <v>797</v>
      </c>
      <c r="AB73" s="236" t="s">
        <v>797</v>
      </c>
      <c r="AC73" s="236" t="s">
        <v>797</v>
      </c>
      <c r="AD73" s="236" t="s">
        <v>797</v>
      </c>
      <c r="AE73" s="236" t="s">
        <v>797</v>
      </c>
      <c r="AF73" s="236" t="s">
        <v>797</v>
      </c>
      <c r="AG73" s="233">
        <v>9822</v>
      </c>
      <c r="AH73" s="233" t="s">
        <v>3142</v>
      </c>
      <c r="AI73" s="233" t="s">
        <v>797</v>
      </c>
      <c r="AJ73" s="233" t="s">
        <v>797</v>
      </c>
      <c r="AK73" s="235" t="s">
        <v>797</v>
      </c>
      <c r="AL73" s="237" t="s">
        <v>797</v>
      </c>
      <c r="AM73" s="233" t="s">
        <v>337</v>
      </c>
      <c r="AN73" s="233" t="s">
        <v>797</v>
      </c>
      <c r="AO73" s="238" t="s">
        <v>797</v>
      </c>
      <c r="AP73" s="239" t="s">
        <v>797</v>
      </c>
      <c r="AQ73" s="239" t="s">
        <v>797</v>
      </c>
      <c r="AR73" s="233" t="s">
        <v>3143</v>
      </c>
      <c r="AS73" s="233" t="s">
        <v>3273</v>
      </c>
      <c r="AT73" s="236" t="s">
        <v>797</v>
      </c>
      <c r="AU73" s="236" t="s">
        <v>797</v>
      </c>
      <c r="AV73" s="236" t="s">
        <v>797</v>
      </c>
      <c r="AW73" s="236" t="s">
        <v>1233</v>
      </c>
      <c r="AX73" s="236" t="s">
        <v>1286</v>
      </c>
      <c r="AY73" s="236" t="s">
        <v>3274</v>
      </c>
      <c r="AZ73" s="236" t="s">
        <v>1167</v>
      </c>
      <c r="BA73" s="236" t="s">
        <v>3275</v>
      </c>
      <c r="BB73" s="236" t="s">
        <v>1167</v>
      </c>
      <c r="BC73" s="236" t="s">
        <v>1119</v>
      </c>
      <c r="BD73" s="236" t="s">
        <v>1168</v>
      </c>
      <c r="BE73" s="236" t="s">
        <v>1291</v>
      </c>
      <c r="BF73" s="236" t="s">
        <v>1168</v>
      </c>
      <c r="BG73" s="236" t="s">
        <v>1293</v>
      </c>
      <c r="BH73" s="236" t="s">
        <v>1167</v>
      </c>
      <c r="BI73" s="236" t="s">
        <v>1299</v>
      </c>
      <c r="BJ73" s="236" t="s">
        <v>1167</v>
      </c>
      <c r="BK73" s="236" t="s">
        <v>797</v>
      </c>
      <c r="BL73" s="236" t="s">
        <v>797</v>
      </c>
      <c r="BM73" s="236" t="s">
        <v>337</v>
      </c>
      <c r="BN73" s="236" t="s">
        <v>337</v>
      </c>
      <c r="BO73" s="236" t="s">
        <v>1295</v>
      </c>
      <c r="BP73" s="236" t="s">
        <v>1168</v>
      </c>
      <c r="BQ73" s="236" t="s">
        <v>337</v>
      </c>
      <c r="BR73" s="236" t="s">
        <v>337</v>
      </c>
      <c r="BS73" s="236" t="s">
        <v>1297</v>
      </c>
      <c r="BT73" s="236" t="s">
        <v>1167</v>
      </c>
      <c r="BU73" s="236" t="s">
        <v>1295</v>
      </c>
      <c r="BV73" s="236" t="s">
        <v>1168</v>
      </c>
      <c r="BW73" s="239" t="s">
        <v>797</v>
      </c>
      <c r="BX73" s="236" t="s">
        <v>797</v>
      </c>
      <c r="BY73" s="236" t="s">
        <v>797</v>
      </c>
      <c r="BZ73" s="236" t="s">
        <v>797</v>
      </c>
      <c r="CA73" s="236" t="s">
        <v>797</v>
      </c>
      <c r="CB73" s="236" t="s">
        <v>797</v>
      </c>
      <c r="CC73" s="233" t="s">
        <v>1233</v>
      </c>
      <c r="CD73" s="233" t="s">
        <v>943</v>
      </c>
      <c r="CE73" s="247" t="s">
        <v>2846</v>
      </c>
      <c r="CF73" s="236" t="s">
        <v>1168</v>
      </c>
    </row>
    <row r="74" spans="1:84" s="233" customFormat="1" ht="62" x14ac:dyDescent="0.35">
      <c r="A74" s="231" t="s">
        <v>2992</v>
      </c>
      <c r="B74" s="231" t="s">
        <v>3135</v>
      </c>
      <c r="C74" s="231" t="s">
        <v>3136</v>
      </c>
      <c r="D74" s="231" t="s">
        <v>3137</v>
      </c>
      <c r="E74" s="232" t="s">
        <v>3148</v>
      </c>
      <c r="F74" s="233" t="s">
        <v>1507</v>
      </c>
      <c r="G74" s="233" t="s">
        <v>3272</v>
      </c>
      <c r="H74" s="233" t="s">
        <v>29</v>
      </c>
      <c r="I74" s="257" t="s">
        <v>18</v>
      </c>
      <c r="J74" s="257" t="s">
        <v>170</v>
      </c>
      <c r="K74" s="257" t="s">
        <v>158</v>
      </c>
      <c r="L74" s="233" t="s">
        <v>388</v>
      </c>
      <c r="M74" s="272" t="s">
        <v>403</v>
      </c>
      <c r="N74" s="233" t="s">
        <v>3141</v>
      </c>
      <c r="O74" s="234" t="s">
        <v>602</v>
      </c>
      <c r="P74" s="233" t="s">
        <v>1269</v>
      </c>
      <c r="Q74" s="233" t="s">
        <v>337</v>
      </c>
      <c r="R74" s="233" t="s">
        <v>337</v>
      </c>
      <c r="S74" s="233" t="s">
        <v>1275</v>
      </c>
      <c r="T74" s="233" t="s">
        <v>337</v>
      </c>
      <c r="U74" s="233" t="s">
        <v>3055</v>
      </c>
      <c r="V74" s="233" t="s">
        <v>3272</v>
      </c>
      <c r="W74" s="233" t="s">
        <v>1738</v>
      </c>
      <c r="X74" s="233" t="s">
        <v>337</v>
      </c>
      <c r="Y74" s="233" t="s">
        <v>337</v>
      </c>
      <c r="Z74" s="235">
        <v>4.22</v>
      </c>
      <c r="AA74" s="236" t="s">
        <v>797</v>
      </c>
      <c r="AB74" s="236" t="s">
        <v>797</v>
      </c>
      <c r="AC74" s="236" t="s">
        <v>797</v>
      </c>
      <c r="AD74" s="236" t="s">
        <v>797</v>
      </c>
      <c r="AE74" s="236" t="s">
        <v>797</v>
      </c>
      <c r="AF74" s="236" t="s">
        <v>797</v>
      </c>
      <c r="AG74" s="233">
        <v>3181</v>
      </c>
      <c r="AH74" s="233" t="s">
        <v>3142</v>
      </c>
      <c r="AI74" s="233" t="s">
        <v>797</v>
      </c>
      <c r="AJ74" s="233" t="s">
        <v>797</v>
      </c>
      <c r="AK74" s="235" t="s">
        <v>797</v>
      </c>
      <c r="AL74" s="237" t="s">
        <v>797</v>
      </c>
      <c r="AM74" s="233" t="s">
        <v>337</v>
      </c>
      <c r="AN74" s="233" t="s">
        <v>797</v>
      </c>
      <c r="AO74" s="238" t="s">
        <v>797</v>
      </c>
      <c r="AP74" s="239" t="s">
        <v>797</v>
      </c>
      <c r="AQ74" s="239" t="s">
        <v>797</v>
      </c>
      <c r="AR74" s="233" t="s">
        <v>3143</v>
      </c>
      <c r="AS74" s="233" t="s">
        <v>3276</v>
      </c>
      <c r="AT74" s="236" t="s">
        <v>797</v>
      </c>
      <c r="AU74" s="236" t="s">
        <v>797</v>
      </c>
      <c r="AV74" s="236" t="s">
        <v>797</v>
      </c>
      <c r="AW74" s="236" t="s">
        <v>1233</v>
      </c>
      <c r="AX74" s="236" t="s">
        <v>1286</v>
      </c>
      <c r="AY74" s="236" t="s">
        <v>3274</v>
      </c>
      <c r="AZ74" s="236" t="s">
        <v>1167</v>
      </c>
      <c r="BA74" s="236" t="s">
        <v>3275</v>
      </c>
      <c r="BB74" s="236" t="s">
        <v>1167</v>
      </c>
      <c r="BC74" s="236" t="s">
        <v>1119</v>
      </c>
      <c r="BD74" s="236" t="s">
        <v>1168</v>
      </c>
      <c r="BE74" s="236" t="s">
        <v>1291</v>
      </c>
      <c r="BF74" s="236" t="s">
        <v>1168</v>
      </c>
      <c r="BG74" s="236" t="s">
        <v>1293</v>
      </c>
      <c r="BH74" s="236" t="s">
        <v>1167</v>
      </c>
      <c r="BI74" s="236" t="s">
        <v>1299</v>
      </c>
      <c r="BJ74" s="236" t="s">
        <v>1167</v>
      </c>
      <c r="BK74" s="236" t="s">
        <v>797</v>
      </c>
      <c r="BL74" s="236" t="s">
        <v>797</v>
      </c>
      <c r="BM74" s="236" t="s">
        <v>337</v>
      </c>
      <c r="BN74" s="236" t="s">
        <v>337</v>
      </c>
      <c r="BO74" s="236" t="s">
        <v>1295</v>
      </c>
      <c r="BP74" s="236" t="s">
        <v>1168</v>
      </c>
      <c r="BQ74" s="236" t="s">
        <v>337</v>
      </c>
      <c r="BR74" s="236" t="s">
        <v>337</v>
      </c>
      <c r="BS74" s="236" t="s">
        <v>1297</v>
      </c>
      <c r="BT74" s="236" t="s">
        <v>1167</v>
      </c>
      <c r="BU74" s="236" t="s">
        <v>1295</v>
      </c>
      <c r="BV74" s="236" t="s">
        <v>1168</v>
      </c>
      <c r="BW74" s="239" t="s">
        <v>797</v>
      </c>
      <c r="BX74" s="236" t="s">
        <v>797</v>
      </c>
      <c r="BY74" s="236" t="s">
        <v>797</v>
      </c>
      <c r="BZ74" s="236" t="s">
        <v>797</v>
      </c>
      <c r="CA74" s="236" t="s">
        <v>797</v>
      </c>
      <c r="CB74" s="236" t="s">
        <v>797</v>
      </c>
      <c r="CC74" s="233" t="s">
        <v>1233</v>
      </c>
      <c r="CD74" s="233" t="s">
        <v>943</v>
      </c>
      <c r="CE74" s="247" t="s">
        <v>2846</v>
      </c>
      <c r="CF74" s="236" t="s">
        <v>1168</v>
      </c>
    </row>
    <row r="75" spans="1:84" s="233" customFormat="1" ht="46.5" x14ac:dyDescent="0.35">
      <c r="A75" s="231" t="s">
        <v>2994</v>
      </c>
      <c r="B75" s="231" t="s">
        <v>3135</v>
      </c>
      <c r="C75" s="231" t="s">
        <v>3136</v>
      </c>
      <c r="D75" s="231" t="s">
        <v>3137</v>
      </c>
      <c r="E75" s="232" t="s">
        <v>3148</v>
      </c>
      <c r="F75" s="233" t="s">
        <v>1507</v>
      </c>
      <c r="G75" s="233" t="s">
        <v>3272</v>
      </c>
      <c r="H75" s="233" t="s">
        <v>29</v>
      </c>
      <c r="I75" s="257" t="s">
        <v>18</v>
      </c>
      <c r="J75" s="257" t="s">
        <v>170</v>
      </c>
      <c r="K75" s="257" t="s">
        <v>158</v>
      </c>
      <c r="L75" s="233" t="s">
        <v>388</v>
      </c>
      <c r="M75" s="272" t="s">
        <v>403</v>
      </c>
      <c r="N75" s="233" t="s">
        <v>3141</v>
      </c>
      <c r="O75" s="234" t="s">
        <v>602</v>
      </c>
      <c r="P75" s="233" t="s">
        <v>1269</v>
      </c>
      <c r="Q75" s="233" t="s">
        <v>337</v>
      </c>
      <c r="R75" s="233" t="s">
        <v>337</v>
      </c>
      <c r="S75" s="233" t="s">
        <v>1275</v>
      </c>
      <c r="T75" s="233" t="s">
        <v>337</v>
      </c>
      <c r="U75" s="233" t="s">
        <v>3055</v>
      </c>
      <c r="V75" s="233" t="s">
        <v>3272</v>
      </c>
      <c r="W75" s="233" t="s">
        <v>1738</v>
      </c>
      <c r="X75" s="233" t="s">
        <v>337</v>
      </c>
      <c r="Y75" s="233" t="s">
        <v>337</v>
      </c>
      <c r="Z75" s="235">
        <v>8.23</v>
      </c>
      <c r="AA75" s="236" t="s">
        <v>797</v>
      </c>
      <c r="AB75" s="236" t="s">
        <v>797</v>
      </c>
      <c r="AC75" s="236" t="s">
        <v>797</v>
      </c>
      <c r="AD75" s="236" t="s">
        <v>797</v>
      </c>
      <c r="AE75" s="236" t="s">
        <v>797</v>
      </c>
      <c r="AF75" s="236" t="s">
        <v>797</v>
      </c>
      <c r="AG75" s="233">
        <v>1060</v>
      </c>
      <c r="AH75" s="233" t="s">
        <v>3142</v>
      </c>
      <c r="AI75" s="233" t="s">
        <v>797</v>
      </c>
      <c r="AJ75" s="233" t="s">
        <v>797</v>
      </c>
      <c r="AK75" s="235" t="s">
        <v>797</v>
      </c>
      <c r="AL75" s="237" t="s">
        <v>797</v>
      </c>
      <c r="AM75" s="233" t="s">
        <v>337</v>
      </c>
      <c r="AN75" s="233" t="s">
        <v>797</v>
      </c>
      <c r="AO75" s="238" t="s">
        <v>797</v>
      </c>
      <c r="AP75" s="239" t="s">
        <v>797</v>
      </c>
      <c r="AQ75" s="239" t="s">
        <v>797</v>
      </c>
      <c r="AR75" s="233" t="s">
        <v>3143</v>
      </c>
      <c r="AS75" s="233" t="s">
        <v>3277</v>
      </c>
      <c r="AT75" s="236" t="s">
        <v>797</v>
      </c>
      <c r="AU75" s="236" t="s">
        <v>797</v>
      </c>
      <c r="AV75" s="236" t="s">
        <v>797</v>
      </c>
      <c r="AW75" s="236" t="s">
        <v>1233</v>
      </c>
      <c r="AX75" s="236" t="s">
        <v>1286</v>
      </c>
      <c r="AY75" s="236" t="s">
        <v>3274</v>
      </c>
      <c r="AZ75" s="236" t="s">
        <v>1167</v>
      </c>
      <c r="BA75" s="236" t="s">
        <v>3275</v>
      </c>
      <c r="BB75" s="236" t="s">
        <v>1167</v>
      </c>
      <c r="BC75" s="236" t="s">
        <v>1119</v>
      </c>
      <c r="BD75" s="236" t="s">
        <v>1168</v>
      </c>
      <c r="BE75" s="236" t="s">
        <v>1291</v>
      </c>
      <c r="BF75" s="236" t="s">
        <v>1168</v>
      </c>
      <c r="BG75" s="236" t="s">
        <v>1293</v>
      </c>
      <c r="BH75" s="236" t="s">
        <v>1167</v>
      </c>
      <c r="BI75" s="236" t="s">
        <v>1299</v>
      </c>
      <c r="BJ75" s="236" t="s">
        <v>1167</v>
      </c>
      <c r="BK75" s="236" t="s">
        <v>797</v>
      </c>
      <c r="BL75" s="236" t="s">
        <v>797</v>
      </c>
      <c r="BM75" s="236" t="s">
        <v>337</v>
      </c>
      <c r="BN75" s="236" t="s">
        <v>337</v>
      </c>
      <c r="BO75" s="236" t="s">
        <v>1295</v>
      </c>
      <c r="BP75" s="236" t="s">
        <v>1168</v>
      </c>
      <c r="BQ75" s="236" t="s">
        <v>337</v>
      </c>
      <c r="BR75" s="236" t="s">
        <v>337</v>
      </c>
      <c r="BS75" s="236" t="s">
        <v>1297</v>
      </c>
      <c r="BT75" s="236" t="s">
        <v>1167</v>
      </c>
      <c r="BU75" s="236" t="s">
        <v>1295</v>
      </c>
      <c r="BV75" s="236" t="s">
        <v>1168</v>
      </c>
      <c r="BW75" s="239" t="s">
        <v>797</v>
      </c>
      <c r="BX75" s="236" t="s">
        <v>797</v>
      </c>
      <c r="BY75" s="236" t="s">
        <v>797</v>
      </c>
      <c r="BZ75" s="236" t="s">
        <v>797</v>
      </c>
      <c r="CA75" s="236" t="s">
        <v>797</v>
      </c>
      <c r="CB75" s="236" t="s">
        <v>797</v>
      </c>
      <c r="CC75" s="233" t="s">
        <v>1233</v>
      </c>
      <c r="CD75" s="233" t="s">
        <v>943</v>
      </c>
      <c r="CE75" s="247" t="s">
        <v>2846</v>
      </c>
      <c r="CF75" s="236" t="s">
        <v>1168</v>
      </c>
    </row>
    <row r="76" spans="1:84" s="233" customFormat="1" ht="46.5" x14ac:dyDescent="0.35">
      <c r="A76" s="231" t="s">
        <v>2996</v>
      </c>
      <c r="B76" s="231" t="s">
        <v>3135</v>
      </c>
      <c r="C76" s="231" t="s">
        <v>3136</v>
      </c>
      <c r="D76" s="231" t="s">
        <v>3137</v>
      </c>
      <c r="E76" s="232" t="s">
        <v>3148</v>
      </c>
      <c r="F76" s="233" t="s">
        <v>1507</v>
      </c>
      <c r="G76" s="233" t="s">
        <v>3272</v>
      </c>
      <c r="H76" s="233" t="s">
        <v>29</v>
      </c>
      <c r="I76" s="257" t="s">
        <v>18</v>
      </c>
      <c r="J76" s="257" t="s">
        <v>170</v>
      </c>
      <c r="K76" s="257" t="s">
        <v>158</v>
      </c>
      <c r="L76" s="233" t="s">
        <v>388</v>
      </c>
      <c r="M76" s="272" t="s">
        <v>403</v>
      </c>
      <c r="N76" s="233" t="s">
        <v>3141</v>
      </c>
      <c r="O76" s="234" t="s">
        <v>602</v>
      </c>
      <c r="P76" s="233" t="s">
        <v>1269</v>
      </c>
      <c r="Q76" s="233" t="s">
        <v>337</v>
      </c>
      <c r="R76" s="233" t="s">
        <v>337</v>
      </c>
      <c r="S76" s="233" t="s">
        <v>1275</v>
      </c>
      <c r="T76" s="233" t="s">
        <v>337</v>
      </c>
      <c r="U76" s="233" t="s">
        <v>3055</v>
      </c>
      <c r="V76" s="233" t="s">
        <v>3272</v>
      </c>
      <c r="W76" s="233" t="s">
        <v>1738</v>
      </c>
      <c r="X76" s="233" t="s">
        <v>337</v>
      </c>
      <c r="Y76" s="233" t="s">
        <v>337</v>
      </c>
      <c r="Z76" s="235">
        <v>2.98</v>
      </c>
      <c r="AA76" s="236" t="s">
        <v>797</v>
      </c>
      <c r="AB76" s="236" t="s">
        <v>797</v>
      </c>
      <c r="AC76" s="236" t="s">
        <v>797</v>
      </c>
      <c r="AD76" s="236" t="s">
        <v>797</v>
      </c>
      <c r="AE76" s="236" t="s">
        <v>797</v>
      </c>
      <c r="AF76" s="236" t="s">
        <v>797</v>
      </c>
      <c r="AG76" s="233">
        <v>2659</v>
      </c>
      <c r="AH76" s="233" t="s">
        <v>3142</v>
      </c>
      <c r="AI76" s="233" t="s">
        <v>797</v>
      </c>
      <c r="AJ76" s="233" t="s">
        <v>797</v>
      </c>
      <c r="AK76" s="235" t="s">
        <v>797</v>
      </c>
      <c r="AL76" s="237" t="s">
        <v>797</v>
      </c>
      <c r="AM76" s="233" t="s">
        <v>337</v>
      </c>
      <c r="AN76" s="233" t="s">
        <v>797</v>
      </c>
      <c r="AO76" s="238" t="s">
        <v>797</v>
      </c>
      <c r="AP76" s="239" t="s">
        <v>797</v>
      </c>
      <c r="AQ76" s="239" t="s">
        <v>797</v>
      </c>
      <c r="AR76" s="233" t="s">
        <v>3143</v>
      </c>
      <c r="AS76" s="233" t="s">
        <v>3278</v>
      </c>
      <c r="AT76" s="236" t="s">
        <v>797</v>
      </c>
      <c r="AU76" s="236" t="s">
        <v>797</v>
      </c>
      <c r="AV76" s="236" t="s">
        <v>797</v>
      </c>
      <c r="AW76" s="236" t="s">
        <v>1233</v>
      </c>
      <c r="AX76" s="236" t="s">
        <v>1286</v>
      </c>
      <c r="AY76" s="236" t="s">
        <v>3274</v>
      </c>
      <c r="AZ76" s="236" t="s">
        <v>1167</v>
      </c>
      <c r="BA76" s="236" t="s">
        <v>3275</v>
      </c>
      <c r="BB76" s="236" t="s">
        <v>1167</v>
      </c>
      <c r="BC76" s="236" t="s">
        <v>1119</v>
      </c>
      <c r="BD76" s="236" t="s">
        <v>1168</v>
      </c>
      <c r="BE76" s="236" t="s">
        <v>1291</v>
      </c>
      <c r="BF76" s="236" t="s">
        <v>1168</v>
      </c>
      <c r="BG76" s="236" t="s">
        <v>1293</v>
      </c>
      <c r="BH76" s="236" t="s">
        <v>1167</v>
      </c>
      <c r="BI76" s="236" t="s">
        <v>1299</v>
      </c>
      <c r="BJ76" s="236" t="s">
        <v>1167</v>
      </c>
      <c r="BK76" s="236" t="s">
        <v>797</v>
      </c>
      <c r="BL76" s="236" t="s">
        <v>797</v>
      </c>
      <c r="BM76" s="236" t="s">
        <v>337</v>
      </c>
      <c r="BN76" s="236" t="s">
        <v>337</v>
      </c>
      <c r="BO76" s="236" t="s">
        <v>1295</v>
      </c>
      <c r="BP76" s="236" t="s">
        <v>1168</v>
      </c>
      <c r="BQ76" s="236" t="s">
        <v>337</v>
      </c>
      <c r="BR76" s="236" t="s">
        <v>337</v>
      </c>
      <c r="BS76" s="236" t="s">
        <v>1297</v>
      </c>
      <c r="BT76" s="236" t="s">
        <v>1167</v>
      </c>
      <c r="BU76" s="236" t="s">
        <v>1295</v>
      </c>
      <c r="BV76" s="236" t="s">
        <v>1168</v>
      </c>
      <c r="BW76" s="239" t="s">
        <v>797</v>
      </c>
      <c r="BX76" s="236" t="s">
        <v>797</v>
      </c>
      <c r="BY76" s="236" t="s">
        <v>797</v>
      </c>
      <c r="BZ76" s="236" t="s">
        <v>797</v>
      </c>
      <c r="CA76" s="236" t="s">
        <v>797</v>
      </c>
      <c r="CB76" s="236" t="s">
        <v>797</v>
      </c>
      <c r="CC76" s="233" t="s">
        <v>1233</v>
      </c>
      <c r="CD76" s="233" t="s">
        <v>943</v>
      </c>
      <c r="CE76" s="247" t="s">
        <v>2846</v>
      </c>
      <c r="CF76" s="236" t="s">
        <v>1168</v>
      </c>
    </row>
    <row r="77" spans="1:84" s="233" customFormat="1" ht="46.5" x14ac:dyDescent="0.35">
      <c r="A77" s="231" t="s">
        <v>2998</v>
      </c>
      <c r="B77" s="231" t="s">
        <v>3135</v>
      </c>
      <c r="C77" s="231" t="s">
        <v>3136</v>
      </c>
      <c r="D77" s="231" t="s">
        <v>3137</v>
      </c>
      <c r="E77" s="232" t="s">
        <v>3148</v>
      </c>
      <c r="F77" s="233" t="s">
        <v>1507</v>
      </c>
      <c r="G77" s="233" t="s">
        <v>3272</v>
      </c>
      <c r="H77" s="233" t="s">
        <v>29</v>
      </c>
      <c r="I77" s="257" t="s">
        <v>18</v>
      </c>
      <c r="J77" s="257" t="s">
        <v>170</v>
      </c>
      <c r="K77" s="257" t="s">
        <v>158</v>
      </c>
      <c r="L77" s="233" t="s">
        <v>388</v>
      </c>
      <c r="M77" s="272" t="s">
        <v>403</v>
      </c>
      <c r="N77" s="233" t="s">
        <v>3141</v>
      </c>
      <c r="O77" s="234" t="s">
        <v>602</v>
      </c>
      <c r="P77" s="233" t="s">
        <v>1269</v>
      </c>
      <c r="Q77" s="233" t="s">
        <v>337</v>
      </c>
      <c r="R77" s="233" t="s">
        <v>337</v>
      </c>
      <c r="S77" s="233" t="s">
        <v>1275</v>
      </c>
      <c r="T77" s="233" t="s">
        <v>337</v>
      </c>
      <c r="U77" s="233" t="s">
        <v>3055</v>
      </c>
      <c r="V77" s="233" t="s">
        <v>3272</v>
      </c>
      <c r="W77" s="233" t="s">
        <v>1738</v>
      </c>
      <c r="X77" s="233" t="s">
        <v>337</v>
      </c>
      <c r="Y77" s="233" t="s">
        <v>337</v>
      </c>
      <c r="Z77" s="235">
        <v>1.73</v>
      </c>
      <c r="AA77" s="236" t="s">
        <v>797</v>
      </c>
      <c r="AB77" s="236" t="s">
        <v>797</v>
      </c>
      <c r="AC77" s="236" t="s">
        <v>797</v>
      </c>
      <c r="AD77" s="236" t="s">
        <v>797</v>
      </c>
      <c r="AE77" s="236" t="s">
        <v>797</v>
      </c>
      <c r="AF77" s="236" t="s">
        <v>797</v>
      </c>
      <c r="AG77" s="233">
        <v>1602</v>
      </c>
      <c r="AH77" s="233" t="s">
        <v>3142</v>
      </c>
      <c r="AI77" s="233" t="s">
        <v>797</v>
      </c>
      <c r="AJ77" s="233" t="s">
        <v>797</v>
      </c>
      <c r="AK77" s="235" t="s">
        <v>797</v>
      </c>
      <c r="AL77" s="237" t="s">
        <v>797</v>
      </c>
      <c r="AM77" s="233" t="s">
        <v>337</v>
      </c>
      <c r="AN77" s="233" t="s">
        <v>797</v>
      </c>
      <c r="AO77" s="238" t="s">
        <v>797</v>
      </c>
      <c r="AP77" s="239" t="s">
        <v>797</v>
      </c>
      <c r="AQ77" s="239" t="s">
        <v>797</v>
      </c>
      <c r="AR77" s="233" t="s">
        <v>3143</v>
      </c>
      <c r="AS77" s="233" t="s">
        <v>3279</v>
      </c>
      <c r="AT77" s="236" t="s">
        <v>797</v>
      </c>
      <c r="AU77" s="236" t="s">
        <v>797</v>
      </c>
      <c r="AV77" s="236" t="s">
        <v>797</v>
      </c>
      <c r="AW77" s="236" t="s">
        <v>1233</v>
      </c>
      <c r="AX77" s="236" t="s">
        <v>1286</v>
      </c>
      <c r="AY77" s="236" t="s">
        <v>3274</v>
      </c>
      <c r="AZ77" s="236" t="s">
        <v>1167</v>
      </c>
      <c r="BA77" s="236" t="s">
        <v>3275</v>
      </c>
      <c r="BB77" s="236" t="s">
        <v>1167</v>
      </c>
      <c r="BC77" s="236" t="s">
        <v>1119</v>
      </c>
      <c r="BD77" s="236" t="s">
        <v>1168</v>
      </c>
      <c r="BE77" s="236" t="s">
        <v>1291</v>
      </c>
      <c r="BF77" s="236" t="s">
        <v>1168</v>
      </c>
      <c r="BG77" s="236" t="s">
        <v>1293</v>
      </c>
      <c r="BH77" s="236" t="s">
        <v>1167</v>
      </c>
      <c r="BI77" s="236" t="s">
        <v>1299</v>
      </c>
      <c r="BJ77" s="236" t="s">
        <v>1167</v>
      </c>
      <c r="BK77" s="236" t="s">
        <v>797</v>
      </c>
      <c r="BL77" s="236" t="s">
        <v>797</v>
      </c>
      <c r="BM77" s="236" t="s">
        <v>337</v>
      </c>
      <c r="BN77" s="236" t="s">
        <v>337</v>
      </c>
      <c r="BO77" s="236" t="s">
        <v>1295</v>
      </c>
      <c r="BP77" s="236" t="s">
        <v>1168</v>
      </c>
      <c r="BQ77" s="236" t="s">
        <v>337</v>
      </c>
      <c r="BR77" s="236" t="s">
        <v>337</v>
      </c>
      <c r="BS77" s="236" t="s">
        <v>1297</v>
      </c>
      <c r="BT77" s="236" t="s">
        <v>1167</v>
      </c>
      <c r="BU77" s="236" t="s">
        <v>1295</v>
      </c>
      <c r="BV77" s="236" t="s">
        <v>1168</v>
      </c>
      <c r="BW77" s="239" t="s">
        <v>797</v>
      </c>
      <c r="BX77" s="236" t="s">
        <v>797</v>
      </c>
      <c r="BY77" s="236" t="s">
        <v>797</v>
      </c>
      <c r="BZ77" s="236" t="s">
        <v>797</v>
      </c>
      <c r="CA77" s="236" t="s">
        <v>797</v>
      </c>
      <c r="CB77" s="236" t="s">
        <v>797</v>
      </c>
      <c r="CC77" s="233" t="s">
        <v>1233</v>
      </c>
      <c r="CD77" s="233" t="s">
        <v>943</v>
      </c>
      <c r="CE77" s="247" t="s">
        <v>2846</v>
      </c>
      <c r="CF77" s="236" t="s">
        <v>1168</v>
      </c>
    </row>
    <row r="78" spans="1:84" s="233" customFormat="1" ht="46.5" x14ac:dyDescent="0.35">
      <c r="A78" s="231" t="s">
        <v>3000</v>
      </c>
      <c r="B78" s="231" t="s">
        <v>3135</v>
      </c>
      <c r="C78" s="231" t="s">
        <v>3136</v>
      </c>
      <c r="D78" s="231" t="s">
        <v>3137</v>
      </c>
      <c r="E78" s="232" t="s">
        <v>3148</v>
      </c>
      <c r="F78" s="233" t="s">
        <v>1507</v>
      </c>
      <c r="G78" s="233" t="s">
        <v>3272</v>
      </c>
      <c r="H78" s="233" t="s">
        <v>29</v>
      </c>
      <c r="I78" s="257" t="s">
        <v>18</v>
      </c>
      <c r="J78" s="257" t="s">
        <v>170</v>
      </c>
      <c r="K78" s="257" t="s">
        <v>158</v>
      </c>
      <c r="L78" s="233" t="s">
        <v>388</v>
      </c>
      <c r="M78" s="272" t="s">
        <v>403</v>
      </c>
      <c r="N78" s="233" t="s">
        <v>3141</v>
      </c>
      <c r="O78" s="234" t="s">
        <v>602</v>
      </c>
      <c r="P78" s="233" t="s">
        <v>1269</v>
      </c>
      <c r="Q78" s="233" t="s">
        <v>337</v>
      </c>
      <c r="R78" s="233" t="s">
        <v>337</v>
      </c>
      <c r="S78" s="233" t="s">
        <v>1275</v>
      </c>
      <c r="T78" s="233" t="s">
        <v>337</v>
      </c>
      <c r="U78" s="233" t="s">
        <v>3055</v>
      </c>
      <c r="V78" s="233" t="s">
        <v>3272</v>
      </c>
      <c r="W78" s="233" t="s">
        <v>1738</v>
      </c>
      <c r="X78" s="233" t="s">
        <v>337</v>
      </c>
      <c r="Y78" s="233" t="s">
        <v>337</v>
      </c>
      <c r="Z78" s="235">
        <v>3.39</v>
      </c>
      <c r="AA78" s="236" t="s">
        <v>797</v>
      </c>
      <c r="AB78" s="236" t="s">
        <v>797</v>
      </c>
      <c r="AC78" s="236" t="s">
        <v>797</v>
      </c>
      <c r="AD78" s="236" t="s">
        <v>797</v>
      </c>
      <c r="AE78" s="236" t="s">
        <v>797</v>
      </c>
      <c r="AF78" s="236" t="s">
        <v>797</v>
      </c>
      <c r="AG78" s="233">
        <v>181</v>
      </c>
      <c r="AH78" s="233" t="s">
        <v>3142</v>
      </c>
      <c r="AI78" s="233" t="s">
        <v>797</v>
      </c>
      <c r="AJ78" s="233" t="s">
        <v>797</v>
      </c>
      <c r="AK78" s="235" t="s">
        <v>797</v>
      </c>
      <c r="AL78" s="237" t="s">
        <v>797</v>
      </c>
      <c r="AM78" s="233" t="s">
        <v>337</v>
      </c>
      <c r="AN78" s="233" t="s">
        <v>797</v>
      </c>
      <c r="AO78" s="238" t="s">
        <v>797</v>
      </c>
      <c r="AP78" s="239" t="s">
        <v>797</v>
      </c>
      <c r="AQ78" s="239" t="s">
        <v>797</v>
      </c>
      <c r="AR78" s="233" t="s">
        <v>3143</v>
      </c>
      <c r="AS78" s="233" t="s">
        <v>3280</v>
      </c>
      <c r="AT78" s="236" t="s">
        <v>797</v>
      </c>
      <c r="AU78" s="236" t="s">
        <v>797</v>
      </c>
      <c r="AV78" s="236" t="s">
        <v>797</v>
      </c>
      <c r="AW78" s="236" t="s">
        <v>1233</v>
      </c>
      <c r="AX78" s="236" t="s">
        <v>1286</v>
      </c>
      <c r="AY78" s="236" t="s">
        <v>3274</v>
      </c>
      <c r="AZ78" s="236" t="s">
        <v>1167</v>
      </c>
      <c r="BA78" s="236" t="s">
        <v>3275</v>
      </c>
      <c r="BB78" s="236" t="s">
        <v>1167</v>
      </c>
      <c r="BC78" s="236" t="s">
        <v>1119</v>
      </c>
      <c r="BD78" s="236" t="s">
        <v>1168</v>
      </c>
      <c r="BE78" s="236" t="s">
        <v>1291</v>
      </c>
      <c r="BF78" s="236" t="s">
        <v>1168</v>
      </c>
      <c r="BG78" s="236" t="s">
        <v>1293</v>
      </c>
      <c r="BH78" s="236" t="s">
        <v>1167</v>
      </c>
      <c r="BI78" s="236" t="s">
        <v>1299</v>
      </c>
      <c r="BJ78" s="236" t="s">
        <v>1167</v>
      </c>
      <c r="BK78" s="236" t="s">
        <v>797</v>
      </c>
      <c r="BL78" s="236" t="s">
        <v>797</v>
      </c>
      <c r="BM78" s="236" t="s">
        <v>337</v>
      </c>
      <c r="BN78" s="236" t="s">
        <v>337</v>
      </c>
      <c r="BO78" s="236" t="s">
        <v>1295</v>
      </c>
      <c r="BP78" s="236" t="s">
        <v>1168</v>
      </c>
      <c r="BQ78" s="236" t="s">
        <v>337</v>
      </c>
      <c r="BR78" s="236" t="s">
        <v>337</v>
      </c>
      <c r="BS78" s="236" t="s">
        <v>1297</v>
      </c>
      <c r="BT78" s="236" t="s">
        <v>1167</v>
      </c>
      <c r="BU78" s="236" t="s">
        <v>1295</v>
      </c>
      <c r="BV78" s="236" t="s">
        <v>1168</v>
      </c>
      <c r="BW78" s="239" t="s">
        <v>797</v>
      </c>
      <c r="BX78" s="236" t="s">
        <v>797</v>
      </c>
      <c r="BY78" s="236" t="s">
        <v>797</v>
      </c>
      <c r="BZ78" s="236" t="s">
        <v>797</v>
      </c>
      <c r="CA78" s="236" t="s">
        <v>797</v>
      </c>
      <c r="CB78" s="236" t="s">
        <v>797</v>
      </c>
      <c r="CC78" s="233" t="s">
        <v>1233</v>
      </c>
      <c r="CD78" s="233" t="s">
        <v>943</v>
      </c>
      <c r="CE78" s="247" t="s">
        <v>2846</v>
      </c>
      <c r="CF78" s="236" t="s">
        <v>1168</v>
      </c>
    </row>
    <row r="79" spans="1:84" s="233" customFormat="1" ht="46.5" x14ac:dyDescent="0.35">
      <c r="A79" s="231" t="s">
        <v>3002</v>
      </c>
      <c r="B79" s="231" t="s">
        <v>3135</v>
      </c>
      <c r="C79" s="231" t="s">
        <v>3136</v>
      </c>
      <c r="D79" s="231" t="s">
        <v>3137</v>
      </c>
      <c r="E79" s="232" t="s">
        <v>3148</v>
      </c>
      <c r="F79" s="233" t="s">
        <v>1507</v>
      </c>
      <c r="G79" s="233" t="s">
        <v>3272</v>
      </c>
      <c r="H79" s="233" t="s">
        <v>29</v>
      </c>
      <c r="I79" s="257" t="s">
        <v>18</v>
      </c>
      <c r="J79" s="257" t="s">
        <v>170</v>
      </c>
      <c r="K79" s="257" t="s">
        <v>158</v>
      </c>
      <c r="L79" s="233" t="s">
        <v>388</v>
      </c>
      <c r="M79" s="272" t="s">
        <v>403</v>
      </c>
      <c r="N79" s="233" t="s">
        <v>3141</v>
      </c>
      <c r="O79" s="234" t="s">
        <v>602</v>
      </c>
      <c r="P79" s="233" t="s">
        <v>1269</v>
      </c>
      <c r="Q79" s="233" t="s">
        <v>337</v>
      </c>
      <c r="R79" s="233" t="s">
        <v>337</v>
      </c>
      <c r="S79" s="233" t="s">
        <v>1275</v>
      </c>
      <c r="T79" s="233" t="s">
        <v>337</v>
      </c>
      <c r="U79" s="233" t="s">
        <v>3055</v>
      </c>
      <c r="V79" s="233" t="s">
        <v>3272</v>
      </c>
      <c r="W79" s="233" t="s">
        <v>1738</v>
      </c>
      <c r="X79" s="233" t="s">
        <v>337</v>
      </c>
      <c r="Y79" s="233" t="s">
        <v>337</v>
      </c>
      <c r="Z79" s="235">
        <v>3.26</v>
      </c>
      <c r="AA79" s="236" t="s">
        <v>797</v>
      </c>
      <c r="AB79" s="236" t="s">
        <v>797</v>
      </c>
      <c r="AC79" s="236" t="s">
        <v>797</v>
      </c>
      <c r="AD79" s="236" t="s">
        <v>797</v>
      </c>
      <c r="AE79" s="236" t="s">
        <v>797</v>
      </c>
      <c r="AF79" s="236" t="s">
        <v>797</v>
      </c>
      <c r="AG79" s="233">
        <v>178</v>
      </c>
      <c r="AH79" s="233" t="s">
        <v>3142</v>
      </c>
      <c r="AI79" s="233" t="s">
        <v>797</v>
      </c>
      <c r="AJ79" s="233" t="s">
        <v>797</v>
      </c>
      <c r="AK79" s="235" t="s">
        <v>797</v>
      </c>
      <c r="AL79" s="237" t="s">
        <v>797</v>
      </c>
      <c r="AM79" s="233" t="s">
        <v>337</v>
      </c>
      <c r="AN79" s="233" t="s">
        <v>797</v>
      </c>
      <c r="AO79" s="238" t="s">
        <v>797</v>
      </c>
      <c r="AP79" s="239" t="s">
        <v>797</v>
      </c>
      <c r="AQ79" s="239" t="s">
        <v>797</v>
      </c>
      <c r="AR79" s="233" t="s">
        <v>3143</v>
      </c>
      <c r="AS79" s="233" t="s">
        <v>3281</v>
      </c>
      <c r="AT79" s="236" t="s">
        <v>797</v>
      </c>
      <c r="AU79" s="236" t="s">
        <v>797</v>
      </c>
      <c r="AV79" s="236" t="s">
        <v>797</v>
      </c>
      <c r="AW79" s="236" t="s">
        <v>1233</v>
      </c>
      <c r="AX79" s="236" t="s">
        <v>1286</v>
      </c>
      <c r="AY79" s="236" t="s">
        <v>3274</v>
      </c>
      <c r="AZ79" s="236" t="s">
        <v>1167</v>
      </c>
      <c r="BA79" s="236" t="s">
        <v>3275</v>
      </c>
      <c r="BB79" s="236" t="s">
        <v>1167</v>
      </c>
      <c r="BC79" s="236" t="s">
        <v>1119</v>
      </c>
      <c r="BD79" s="236" t="s">
        <v>1168</v>
      </c>
      <c r="BE79" s="236" t="s">
        <v>1291</v>
      </c>
      <c r="BF79" s="236" t="s">
        <v>1168</v>
      </c>
      <c r="BG79" s="236" t="s">
        <v>1293</v>
      </c>
      <c r="BH79" s="236" t="s">
        <v>1167</v>
      </c>
      <c r="BI79" s="236" t="s">
        <v>1299</v>
      </c>
      <c r="BJ79" s="236" t="s">
        <v>1167</v>
      </c>
      <c r="BK79" s="236" t="s">
        <v>797</v>
      </c>
      <c r="BL79" s="236" t="s">
        <v>797</v>
      </c>
      <c r="BM79" s="236" t="s">
        <v>337</v>
      </c>
      <c r="BN79" s="236" t="s">
        <v>337</v>
      </c>
      <c r="BO79" s="236" t="s">
        <v>1295</v>
      </c>
      <c r="BP79" s="236" t="s">
        <v>1168</v>
      </c>
      <c r="BQ79" s="236" t="s">
        <v>337</v>
      </c>
      <c r="BR79" s="236" t="s">
        <v>337</v>
      </c>
      <c r="BS79" s="236" t="s">
        <v>1297</v>
      </c>
      <c r="BT79" s="236" t="s">
        <v>1167</v>
      </c>
      <c r="BU79" s="236" t="s">
        <v>1295</v>
      </c>
      <c r="BV79" s="236" t="s">
        <v>1168</v>
      </c>
      <c r="BW79" s="239" t="s">
        <v>797</v>
      </c>
      <c r="BX79" s="236" t="s">
        <v>797</v>
      </c>
      <c r="BY79" s="236" t="s">
        <v>797</v>
      </c>
      <c r="BZ79" s="236" t="s">
        <v>797</v>
      </c>
      <c r="CA79" s="236" t="s">
        <v>797</v>
      </c>
      <c r="CB79" s="236" t="s">
        <v>797</v>
      </c>
      <c r="CC79" s="233" t="s">
        <v>1233</v>
      </c>
      <c r="CD79" s="233" t="s">
        <v>943</v>
      </c>
      <c r="CE79" s="247" t="s">
        <v>2846</v>
      </c>
      <c r="CF79" s="236" t="s">
        <v>1168</v>
      </c>
    </row>
    <row r="80" spans="1:84" s="233" customFormat="1" ht="46.5" x14ac:dyDescent="0.35">
      <c r="A80" s="231" t="s">
        <v>3004</v>
      </c>
      <c r="B80" s="231" t="s">
        <v>3135</v>
      </c>
      <c r="C80" s="231" t="s">
        <v>3136</v>
      </c>
      <c r="D80" s="231" t="s">
        <v>3137</v>
      </c>
      <c r="E80" s="232" t="s">
        <v>3148</v>
      </c>
      <c r="F80" s="233" t="s">
        <v>1507</v>
      </c>
      <c r="G80" s="233" t="s">
        <v>3272</v>
      </c>
      <c r="H80" s="233" t="s">
        <v>29</v>
      </c>
      <c r="I80" s="257" t="s">
        <v>18</v>
      </c>
      <c r="J80" s="257" t="s">
        <v>170</v>
      </c>
      <c r="K80" s="257" t="s">
        <v>158</v>
      </c>
      <c r="L80" s="233" t="s">
        <v>388</v>
      </c>
      <c r="M80" s="272" t="s">
        <v>403</v>
      </c>
      <c r="N80" s="233" t="s">
        <v>3141</v>
      </c>
      <c r="O80" s="234" t="s">
        <v>602</v>
      </c>
      <c r="P80" s="233" t="s">
        <v>1269</v>
      </c>
      <c r="Q80" s="233" t="s">
        <v>337</v>
      </c>
      <c r="R80" s="233" t="s">
        <v>337</v>
      </c>
      <c r="S80" s="233" t="s">
        <v>1275</v>
      </c>
      <c r="T80" s="233" t="s">
        <v>337</v>
      </c>
      <c r="U80" s="233" t="s">
        <v>3055</v>
      </c>
      <c r="V80" s="233" t="s">
        <v>3272</v>
      </c>
      <c r="W80" s="233" t="s">
        <v>1738</v>
      </c>
      <c r="X80" s="233" t="s">
        <v>337</v>
      </c>
      <c r="Y80" s="233" t="s">
        <v>337</v>
      </c>
      <c r="Z80" s="235">
        <v>5.12</v>
      </c>
      <c r="AA80" s="236" t="s">
        <v>797</v>
      </c>
      <c r="AB80" s="236" t="s">
        <v>797</v>
      </c>
      <c r="AC80" s="236" t="s">
        <v>797</v>
      </c>
      <c r="AD80" s="236" t="s">
        <v>797</v>
      </c>
      <c r="AE80" s="236" t="s">
        <v>797</v>
      </c>
      <c r="AF80" s="236" t="s">
        <v>797</v>
      </c>
      <c r="AG80" s="233">
        <v>20</v>
      </c>
      <c r="AH80" s="233" t="s">
        <v>3142</v>
      </c>
      <c r="AI80" s="233" t="s">
        <v>797</v>
      </c>
      <c r="AJ80" s="233" t="s">
        <v>797</v>
      </c>
      <c r="AK80" s="235" t="s">
        <v>797</v>
      </c>
      <c r="AL80" s="237" t="s">
        <v>797</v>
      </c>
      <c r="AM80" s="233" t="s">
        <v>337</v>
      </c>
      <c r="AN80" s="233" t="s">
        <v>797</v>
      </c>
      <c r="AO80" s="238" t="s">
        <v>797</v>
      </c>
      <c r="AP80" s="239" t="s">
        <v>797</v>
      </c>
      <c r="AQ80" s="239" t="s">
        <v>797</v>
      </c>
      <c r="AR80" s="233" t="s">
        <v>3143</v>
      </c>
      <c r="AS80" s="233" t="s">
        <v>3282</v>
      </c>
      <c r="AT80" s="236" t="s">
        <v>797</v>
      </c>
      <c r="AU80" s="236" t="s">
        <v>797</v>
      </c>
      <c r="AV80" s="236" t="s">
        <v>797</v>
      </c>
      <c r="AW80" s="236" t="s">
        <v>1233</v>
      </c>
      <c r="AX80" s="236" t="s">
        <v>1286</v>
      </c>
      <c r="AY80" s="236" t="s">
        <v>3274</v>
      </c>
      <c r="AZ80" s="236" t="s">
        <v>1167</v>
      </c>
      <c r="BA80" s="236" t="s">
        <v>3275</v>
      </c>
      <c r="BB80" s="236" t="s">
        <v>1167</v>
      </c>
      <c r="BC80" s="236" t="s">
        <v>1119</v>
      </c>
      <c r="BD80" s="236" t="s">
        <v>1168</v>
      </c>
      <c r="BE80" s="236" t="s">
        <v>1291</v>
      </c>
      <c r="BF80" s="236" t="s">
        <v>1168</v>
      </c>
      <c r="BG80" s="236" t="s">
        <v>1293</v>
      </c>
      <c r="BH80" s="236" t="s">
        <v>1167</v>
      </c>
      <c r="BI80" s="236" t="s">
        <v>1299</v>
      </c>
      <c r="BJ80" s="236" t="s">
        <v>1167</v>
      </c>
      <c r="BK80" s="236" t="s">
        <v>797</v>
      </c>
      <c r="BL80" s="236" t="s">
        <v>797</v>
      </c>
      <c r="BM80" s="236" t="s">
        <v>337</v>
      </c>
      <c r="BN80" s="236" t="s">
        <v>337</v>
      </c>
      <c r="BO80" s="236" t="s">
        <v>1295</v>
      </c>
      <c r="BP80" s="236" t="s">
        <v>1168</v>
      </c>
      <c r="BQ80" s="236" t="s">
        <v>337</v>
      </c>
      <c r="BR80" s="236" t="s">
        <v>337</v>
      </c>
      <c r="BS80" s="236" t="s">
        <v>1297</v>
      </c>
      <c r="BT80" s="236" t="s">
        <v>1167</v>
      </c>
      <c r="BU80" s="236" t="s">
        <v>1295</v>
      </c>
      <c r="BV80" s="236" t="s">
        <v>1168</v>
      </c>
      <c r="BW80" s="239" t="s">
        <v>797</v>
      </c>
      <c r="BX80" s="236" t="s">
        <v>797</v>
      </c>
      <c r="BY80" s="236" t="s">
        <v>797</v>
      </c>
      <c r="BZ80" s="236" t="s">
        <v>797</v>
      </c>
      <c r="CA80" s="236" t="s">
        <v>797</v>
      </c>
      <c r="CB80" s="236" t="s">
        <v>797</v>
      </c>
      <c r="CC80" s="233" t="s">
        <v>1233</v>
      </c>
      <c r="CD80" s="233" t="s">
        <v>943</v>
      </c>
      <c r="CE80" s="247" t="s">
        <v>2846</v>
      </c>
      <c r="CF80" s="236" t="s">
        <v>1168</v>
      </c>
    </row>
    <row r="81" spans="1:84" s="233" customFormat="1" ht="46.5" x14ac:dyDescent="0.35">
      <c r="A81" s="231" t="s">
        <v>3006</v>
      </c>
      <c r="B81" s="231" t="s">
        <v>3135</v>
      </c>
      <c r="C81" s="231" t="s">
        <v>3136</v>
      </c>
      <c r="D81" s="231" t="s">
        <v>3137</v>
      </c>
      <c r="E81" s="232" t="s">
        <v>3148</v>
      </c>
      <c r="F81" s="233" t="s">
        <v>1507</v>
      </c>
      <c r="G81" s="233" t="s">
        <v>3272</v>
      </c>
      <c r="H81" s="233" t="s">
        <v>29</v>
      </c>
      <c r="I81" s="257" t="s">
        <v>18</v>
      </c>
      <c r="J81" s="257" t="s">
        <v>170</v>
      </c>
      <c r="K81" s="257" t="s">
        <v>158</v>
      </c>
      <c r="L81" s="233" t="s">
        <v>388</v>
      </c>
      <c r="M81" s="272" t="s">
        <v>403</v>
      </c>
      <c r="N81" s="233" t="s">
        <v>3141</v>
      </c>
      <c r="O81" s="234" t="s">
        <v>602</v>
      </c>
      <c r="P81" s="233" t="s">
        <v>1269</v>
      </c>
      <c r="Q81" s="233" t="s">
        <v>337</v>
      </c>
      <c r="R81" s="233" t="s">
        <v>337</v>
      </c>
      <c r="S81" s="233" t="s">
        <v>1275</v>
      </c>
      <c r="T81" s="233" t="s">
        <v>337</v>
      </c>
      <c r="U81" s="233" t="s">
        <v>3055</v>
      </c>
      <c r="V81" s="233" t="s">
        <v>3272</v>
      </c>
      <c r="W81" s="233" t="s">
        <v>1738</v>
      </c>
      <c r="X81" s="233" t="s">
        <v>337</v>
      </c>
      <c r="Y81" s="233" t="s">
        <v>337</v>
      </c>
      <c r="Z81" s="235">
        <v>4.32</v>
      </c>
      <c r="AA81" s="236" t="s">
        <v>797</v>
      </c>
      <c r="AB81" s="236" t="s">
        <v>797</v>
      </c>
      <c r="AC81" s="236" t="s">
        <v>797</v>
      </c>
      <c r="AD81" s="236" t="s">
        <v>797</v>
      </c>
      <c r="AE81" s="236" t="s">
        <v>797</v>
      </c>
      <c r="AF81" s="236" t="s">
        <v>797</v>
      </c>
      <c r="AG81" s="233">
        <v>626</v>
      </c>
      <c r="AH81" s="233" t="s">
        <v>3142</v>
      </c>
      <c r="AI81" s="233" t="s">
        <v>797</v>
      </c>
      <c r="AJ81" s="233" t="s">
        <v>797</v>
      </c>
      <c r="AK81" s="235" t="s">
        <v>797</v>
      </c>
      <c r="AL81" s="237" t="s">
        <v>797</v>
      </c>
      <c r="AM81" s="233" t="s">
        <v>337</v>
      </c>
      <c r="AN81" s="233" t="s">
        <v>797</v>
      </c>
      <c r="AO81" s="238" t="s">
        <v>797</v>
      </c>
      <c r="AP81" s="239" t="s">
        <v>797</v>
      </c>
      <c r="AQ81" s="239" t="s">
        <v>797</v>
      </c>
      <c r="AR81" s="233" t="s">
        <v>3143</v>
      </c>
      <c r="AS81" s="233" t="s">
        <v>3283</v>
      </c>
      <c r="AT81" s="236" t="s">
        <v>797</v>
      </c>
      <c r="AU81" s="236" t="s">
        <v>797</v>
      </c>
      <c r="AV81" s="236" t="s">
        <v>797</v>
      </c>
      <c r="AW81" s="236" t="s">
        <v>1233</v>
      </c>
      <c r="AX81" s="236" t="s">
        <v>1286</v>
      </c>
      <c r="AY81" s="236" t="s">
        <v>3274</v>
      </c>
      <c r="AZ81" s="236" t="s">
        <v>1167</v>
      </c>
      <c r="BA81" s="236" t="s">
        <v>3275</v>
      </c>
      <c r="BB81" s="236" t="s">
        <v>1167</v>
      </c>
      <c r="BC81" s="236" t="s">
        <v>1119</v>
      </c>
      <c r="BD81" s="236" t="s">
        <v>1168</v>
      </c>
      <c r="BE81" s="236" t="s">
        <v>1291</v>
      </c>
      <c r="BF81" s="236" t="s">
        <v>1168</v>
      </c>
      <c r="BG81" s="236" t="s">
        <v>1293</v>
      </c>
      <c r="BH81" s="236" t="s">
        <v>1167</v>
      </c>
      <c r="BI81" s="236" t="s">
        <v>1299</v>
      </c>
      <c r="BJ81" s="236" t="s">
        <v>1167</v>
      </c>
      <c r="BK81" s="236" t="s">
        <v>797</v>
      </c>
      <c r="BL81" s="236" t="s">
        <v>797</v>
      </c>
      <c r="BM81" s="236" t="s">
        <v>337</v>
      </c>
      <c r="BN81" s="236" t="s">
        <v>337</v>
      </c>
      <c r="BO81" s="236" t="s">
        <v>1295</v>
      </c>
      <c r="BP81" s="236" t="s">
        <v>1168</v>
      </c>
      <c r="BQ81" s="236" t="s">
        <v>337</v>
      </c>
      <c r="BR81" s="236" t="s">
        <v>337</v>
      </c>
      <c r="BS81" s="236" t="s">
        <v>1297</v>
      </c>
      <c r="BT81" s="236" t="s">
        <v>1167</v>
      </c>
      <c r="BU81" s="236" t="s">
        <v>1295</v>
      </c>
      <c r="BV81" s="236" t="s">
        <v>1168</v>
      </c>
      <c r="BW81" s="239" t="s">
        <v>797</v>
      </c>
      <c r="BX81" s="236" t="s">
        <v>797</v>
      </c>
      <c r="BY81" s="236" t="s">
        <v>797</v>
      </c>
      <c r="BZ81" s="236" t="s">
        <v>797</v>
      </c>
      <c r="CA81" s="236" t="s">
        <v>797</v>
      </c>
      <c r="CB81" s="236" t="s">
        <v>797</v>
      </c>
      <c r="CC81" s="233" t="s">
        <v>1233</v>
      </c>
      <c r="CD81" s="233" t="s">
        <v>943</v>
      </c>
      <c r="CE81" s="247" t="s">
        <v>2846</v>
      </c>
      <c r="CF81" s="236" t="s">
        <v>1168</v>
      </c>
    </row>
    <row r="82" spans="1:84" s="233" customFormat="1" ht="46.5" x14ac:dyDescent="0.35">
      <c r="A82" s="231" t="s">
        <v>3008</v>
      </c>
      <c r="B82" s="231" t="s">
        <v>3135</v>
      </c>
      <c r="C82" s="231" t="s">
        <v>3136</v>
      </c>
      <c r="D82" s="231" t="s">
        <v>3137</v>
      </c>
      <c r="E82" s="232" t="s">
        <v>3148</v>
      </c>
      <c r="F82" s="233" t="s">
        <v>1507</v>
      </c>
      <c r="G82" s="233" t="s">
        <v>3272</v>
      </c>
      <c r="H82" s="233" t="s">
        <v>29</v>
      </c>
      <c r="I82" s="257" t="s">
        <v>18</v>
      </c>
      <c r="J82" s="257" t="s">
        <v>170</v>
      </c>
      <c r="K82" s="257" t="s">
        <v>158</v>
      </c>
      <c r="L82" s="233" t="s">
        <v>388</v>
      </c>
      <c r="M82" s="272" t="s">
        <v>403</v>
      </c>
      <c r="N82" s="233" t="s">
        <v>3141</v>
      </c>
      <c r="O82" s="234" t="s">
        <v>602</v>
      </c>
      <c r="P82" s="233" t="s">
        <v>1269</v>
      </c>
      <c r="Q82" s="233" t="s">
        <v>337</v>
      </c>
      <c r="R82" s="233" t="s">
        <v>337</v>
      </c>
      <c r="S82" s="233" t="s">
        <v>1275</v>
      </c>
      <c r="T82" s="233" t="s">
        <v>337</v>
      </c>
      <c r="U82" s="233" t="s">
        <v>3055</v>
      </c>
      <c r="V82" s="233" t="s">
        <v>3272</v>
      </c>
      <c r="W82" s="233" t="s">
        <v>1738</v>
      </c>
      <c r="X82" s="233" t="s">
        <v>337</v>
      </c>
      <c r="Y82" s="233" t="s">
        <v>337</v>
      </c>
      <c r="Z82" s="235">
        <v>8.86</v>
      </c>
      <c r="AA82" s="236" t="s">
        <v>797</v>
      </c>
      <c r="AB82" s="236" t="s">
        <v>797</v>
      </c>
      <c r="AC82" s="236" t="s">
        <v>797</v>
      </c>
      <c r="AD82" s="236" t="s">
        <v>797</v>
      </c>
      <c r="AE82" s="236" t="s">
        <v>797</v>
      </c>
      <c r="AF82" s="236" t="s">
        <v>797</v>
      </c>
      <c r="AG82" s="233">
        <v>69</v>
      </c>
      <c r="AH82" s="233" t="s">
        <v>3142</v>
      </c>
      <c r="AI82" s="233" t="s">
        <v>797</v>
      </c>
      <c r="AJ82" s="233" t="s">
        <v>797</v>
      </c>
      <c r="AK82" s="235" t="s">
        <v>797</v>
      </c>
      <c r="AL82" s="237" t="s">
        <v>797</v>
      </c>
      <c r="AM82" s="233" t="s">
        <v>337</v>
      </c>
      <c r="AN82" s="233" t="s">
        <v>797</v>
      </c>
      <c r="AO82" s="238" t="s">
        <v>797</v>
      </c>
      <c r="AP82" s="239" t="s">
        <v>797</v>
      </c>
      <c r="AQ82" s="239" t="s">
        <v>797</v>
      </c>
      <c r="AR82" s="233" t="s">
        <v>3143</v>
      </c>
      <c r="AS82" s="233" t="s">
        <v>3284</v>
      </c>
      <c r="AT82" s="236" t="s">
        <v>797</v>
      </c>
      <c r="AU82" s="236" t="s">
        <v>797</v>
      </c>
      <c r="AV82" s="236" t="s">
        <v>797</v>
      </c>
      <c r="AW82" s="236" t="s">
        <v>1233</v>
      </c>
      <c r="AX82" s="236" t="s">
        <v>1286</v>
      </c>
      <c r="AY82" s="236" t="s">
        <v>3274</v>
      </c>
      <c r="AZ82" s="236" t="s">
        <v>1167</v>
      </c>
      <c r="BA82" s="236" t="s">
        <v>3275</v>
      </c>
      <c r="BB82" s="236" t="s">
        <v>1167</v>
      </c>
      <c r="BC82" s="236" t="s">
        <v>1119</v>
      </c>
      <c r="BD82" s="236" t="s">
        <v>1168</v>
      </c>
      <c r="BE82" s="236" t="s">
        <v>1291</v>
      </c>
      <c r="BF82" s="236" t="s">
        <v>1168</v>
      </c>
      <c r="BG82" s="236" t="s">
        <v>1293</v>
      </c>
      <c r="BH82" s="236" t="s">
        <v>1167</v>
      </c>
      <c r="BI82" s="236" t="s">
        <v>1299</v>
      </c>
      <c r="BJ82" s="236" t="s">
        <v>1167</v>
      </c>
      <c r="BK82" s="236" t="s">
        <v>797</v>
      </c>
      <c r="BL82" s="236" t="s">
        <v>797</v>
      </c>
      <c r="BM82" s="236" t="s">
        <v>337</v>
      </c>
      <c r="BN82" s="236" t="s">
        <v>337</v>
      </c>
      <c r="BO82" s="236" t="s">
        <v>1295</v>
      </c>
      <c r="BP82" s="236" t="s">
        <v>1168</v>
      </c>
      <c r="BQ82" s="236" t="s">
        <v>337</v>
      </c>
      <c r="BR82" s="236" t="s">
        <v>337</v>
      </c>
      <c r="BS82" s="236" t="s">
        <v>1297</v>
      </c>
      <c r="BT82" s="236" t="s">
        <v>1167</v>
      </c>
      <c r="BU82" s="236" t="s">
        <v>1295</v>
      </c>
      <c r="BV82" s="236" t="s">
        <v>1168</v>
      </c>
      <c r="BW82" s="239" t="s">
        <v>797</v>
      </c>
      <c r="BX82" s="236" t="s">
        <v>797</v>
      </c>
      <c r="BY82" s="236" t="s">
        <v>797</v>
      </c>
      <c r="BZ82" s="236" t="s">
        <v>797</v>
      </c>
      <c r="CA82" s="236" t="s">
        <v>797</v>
      </c>
      <c r="CB82" s="236" t="s">
        <v>797</v>
      </c>
      <c r="CC82" s="233" t="s">
        <v>1233</v>
      </c>
      <c r="CD82" s="233" t="s">
        <v>943</v>
      </c>
      <c r="CE82" s="247" t="s">
        <v>2846</v>
      </c>
      <c r="CF82" s="236" t="s">
        <v>1168</v>
      </c>
    </row>
    <row r="83" spans="1:84" s="233" customFormat="1" ht="46.5" x14ac:dyDescent="0.35">
      <c r="A83" s="231" t="s">
        <v>3010</v>
      </c>
      <c r="B83" s="231" t="s">
        <v>3135</v>
      </c>
      <c r="C83" s="231" t="s">
        <v>3136</v>
      </c>
      <c r="D83" s="231" t="s">
        <v>3137</v>
      </c>
      <c r="E83" s="232" t="s">
        <v>3148</v>
      </c>
      <c r="F83" s="233" t="s">
        <v>1507</v>
      </c>
      <c r="G83" s="233" t="s">
        <v>3272</v>
      </c>
      <c r="H83" s="233" t="s">
        <v>29</v>
      </c>
      <c r="I83" s="257" t="s">
        <v>18</v>
      </c>
      <c r="J83" s="257" t="s">
        <v>170</v>
      </c>
      <c r="K83" s="257" t="s">
        <v>158</v>
      </c>
      <c r="L83" s="233" t="s">
        <v>388</v>
      </c>
      <c r="M83" s="272" t="s">
        <v>403</v>
      </c>
      <c r="N83" s="233" t="s">
        <v>3141</v>
      </c>
      <c r="O83" s="234" t="s">
        <v>602</v>
      </c>
      <c r="P83" s="233" t="s">
        <v>1269</v>
      </c>
      <c r="Q83" s="233" t="s">
        <v>337</v>
      </c>
      <c r="R83" s="233" t="s">
        <v>337</v>
      </c>
      <c r="S83" s="233" t="s">
        <v>1275</v>
      </c>
      <c r="T83" s="233" t="s">
        <v>337</v>
      </c>
      <c r="U83" s="233" t="s">
        <v>3055</v>
      </c>
      <c r="V83" s="233" t="s">
        <v>3272</v>
      </c>
      <c r="W83" s="233" t="s">
        <v>1738</v>
      </c>
      <c r="X83" s="233" t="s">
        <v>337</v>
      </c>
      <c r="Y83" s="233" t="s">
        <v>337</v>
      </c>
      <c r="Z83" s="235">
        <v>3.48</v>
      </c>
      <c r="AA83" s="236" t="s">
        <v>797</v>
      </c>
      <c r="AB83" s="236" t="s">
        <v>797</v>
      </c>
      <c r="AC83" s="236" t="s">
        <v>797</v>
      </c>
      <c r="AD83" s="236" t="s">
        <v>797</v>
      </c>
      <c r="AE83" s="236" t="s">
        <v>797</v>
      </c>
      <c r="AF83" s="236" t="s">
        <v>797</v>
      </c>
      <c r="AG83" s="233">
        <v>245</v>
      </c>
      <c r="AH83" s="233" t="s">
        <v>3142</v>
      </c>
      <c r="AI83" s="233" t="s">
        <v>797</v>
      </c>
      <c r="AJ83" s="233" t="s">
        <v>797</v>
      </c>
      <c r="AK83" s="235" t="s">
        <v>797</v>
      </c>
      <c r="AL83" s="237" t="s">
        <v>797</v>
      </c>
      <c r="AM83" s="233" t="s">
        <v>337</v>
      </c>
      <c r="AN83" s="233" t="s">
        <v>797</v>
      </c>
      <c r="AO83" s="238" t="s">
        <v>797</v>
      </c>
      <c r="AP83" s="239" t="s">
        <v>797</v>
      </c>
      <c r="AQ83" s="239" t="s">
        <v>797</v>
      </c>
      <c r="AR83" s="233" t="s">
        <v>3143</v>
      </c>
      <c r="AS83" s="233" t="s">
        <v>3283</v>
      </c>
      <c r="AT83" s="236" t="s">
        <v>797</v>
      </c>
      <c r="AU83" s="236" t="s">
        <v>797</v>
      </c>
      <c r="AV83" s="236" t="s">
        <v>797</v>
      </c>
      <c r="AW83" s="236" t="s">
        <v>1233</v>
      </c>
      <c r="AX83" s="236" t="s">
        <v>1286</v>
      </c>
      <c r="AY83" s="236" t="s">
        <v>3274</v>
      </c>
      <c r="AZ83" s="236" t="s">
        <v>1167</v>
      </c>
      <c r="BA83" s="236" t="s">
        <v>3275</v>
      </c>
      <c r="BB83" s="236" t="s">
        <v>1167</v>
      </c>
      <c r="BC83" s="236" t="s">
        <v>1119</v>
      </c>
      <c r="BD83" s="236" t="s">
        <v>1168</v>
      </c>
      <c r="BE83" s="236" t="s">
        <v>1291</v>
      </c>
      <c r="BF83" s="236" t="s">
        <v>1168</v>
      </c>
      <c r="BG83" s="236" t="s">
        <v>1293</v>
      </c>
      <c r="BH83" s="236" t="s">
        <v>1167</v>
      </c>
      <c r="BI83" s="236" t="s">
        <v>1299</v>
      </c>
      <c r="BJ83" s="236" t="s">
        <v>1167</v>
      </c>
      <c r="BK83" s="236" t="s">
        <v>797</v>
      </c>
      <c r="BL83" s="236" t="s">
        <v>797</v>
      </c>
      <c r="BM83" s="236" t="s">
        <v>337</v>
      </c>
      <c r="BN83" s="236" t="s">
        <v>337</v>
      </c>
      <c r="BO83" s="236" t="s">
        <v>1295</v>
      </c>
      <c r="BP83" s="236" t="s">
        <v>1168</v>
      </c>
      <c r="BQ83" s="236" t="s">
        <v>337</v>
      </c>
      <c r="BR83" s="236" t="s">
        <v>337</v>
      </c>
      <c r="BS83" s="236" t="s">
        <v>1297</v>
      </c>
      <c r="BT83" s="236" t="s">
        <v>1167</v>
      </c>
      <c r="BU83" s="236" t="s">
        <v>1295</v>
      </c>
      <c r="BV83" s="236" t="s">
        <v>1168</v>
      </c>
      <c r="BW83" s="239" t="s">
        <v>797</v>
      </c>
      <c r="BX83" s="236" t="s">
        <v>797</v>
      </c>
      <c r="BY83" s="236" t="s">
        <v>797</v>
      </c>
      <c r="BZ83" s="236" t="s">
        <v>797</v>
      </c>
      <c r="CA83" s="236" t="s">
        <v>797</v>
      </c>
      <c r="CB83" s="236" t="s">
        <v>797</v>
      </c>
      <c r="CC83" s="233" t="s">
        <v>1233</v>
      </c>
      <c r="CD83" s="233" t="s">
        <v>943</v>
      </c>
      <c r="CE83" s="247" t="s">
        <v>2846</v>
      </c>
      <c r="CF83" s="236" t="s">
        <v>1168</v>
      </c>
    </row>
    <row r="84" spans="1:84" s="233" customFormat="1" ht="46.5" x14ac:dyDescent="0.35">
      <c r="A84" s="231" t="s">
        <v>3012</v>
      </c>
      <c r="B84" s="231" t="s">
        <v>3135</v>
      </c>
      <c r="C84" s="231" t="s">
        <v>3136</v>
      </c>
      <c r="D84" s="231" t="s">
        <v>3137</v>
      </c>
      <c r="E84" s="232" t="s">
        <v>3148</v>
      </c>
      <c r="F84" s="233" t="s">
        <v>1507</v>
      </c>
      <c r="G84" s="233" t="s">
        <v>3272</v>
      </c>
      <c r="H84" s="233" t="s">
        <v>29</v>
      </c>
      <c r="I84" s="257" t="s">
        <v>18</v>
      </c>
      <c r="J84" s="257" t="s">
        <v>170</v>
      </c>
      <c r="K84" s="257" t="s">
        <v>158</v>
      </c>
      <c r="L84" s="233" t="s">
        <v>388</v>
      </c>
      <c r="M84" s="272" t="s">
        <v>403</v>
      </c>
      <c r="N84" s="233" t="s">
        <v>3141</v>
      </c>
      <c r="O84" s="234" t="s">
        <v>602</v>
      </c>
      <c r="P84" s="233" t="s">
        <v>1269</v>
      </c>
      <c r="Q84" s="233" t="s">
        <v>337</v>
      </c>
      <c r="R84" s="233" t="s">
        <v>337</v>
      </c>
      <c r="S84" s="233" t="s">
        <v>1275</v>
      </c>
      <c r="T84" s="233" t="s">
        <v>337</v>
      </c>
      <c r="U84" s="233" t="s">
        <v>3055</v>
      </c>
      <c r="V84" s="233" t="s">
        <v>3272</v>
      </c>
      <c r="W84" s="233" t="s">
        <v>1738</v>
      </c>
      <c r="X84" s="233" t="s">
        <v>337</v>
      </c>
      <c r="Y84" s="233" t="s">
        <v>337</v>
      </c>
      <c r="Z84" s="235">
        <v>3.53</v>
      </c>
      <c r="AA84" s="236" t="s">
        <v>797</v>
      </c>
      <c r="AB84" s="236" t="s">
        <v>797</v>
      </c>
      <c r="AC84" s="236" t="s">
        <v>797</v>
      </c>
      <c r="AD84" s="236" t="s">
        <v>797</v>
      </c>
      <c r="AE84" s="236" t="s">
        <v>797</v>
      </c>
      <c r="AF84" s="236" t="s">
        <v>797</v>
      </c>
      <c r="AG84" s="233">
        <v>1</v>
      </c>
      <c r="AH84" s="233" t="s">
        <v>3142</v>
      </c>
      <c r="AI84" s="233" t="s">
        <v>797</v>
      </c>
      <c r="AJ84" s="233" t="s">
        <v>797</v>
      </c>
      <c r="AK84" s="235" t="s">
        <v>797</v>
      </c>
      <c r="AL84" s="237" t="s">
        <v>797</v>
      </c>
      <c r="AM84" s="233" t="s">
        <v>337</v>
      </c>
      <c r="AN84" s="233" t="s">
        <v>797</v>
      </c>
      <c r="AO84" s="238" t="s">
        <v>797</v>
      </c>
      <c r="AP84" s="239" t="s">
        <v>797</v>
      </c>
      <c r="AQ84" s="239" t="s">
        <v>797</v>
      </c>
      <c r="AR84" s="233" t="s">
        <v>3143</v>
      </c>
      <c r="AS84" s="233" t="s">
        <v>3285</v>
      </c>
      <c r="AT84" s="236" t="s">
        <v>797</v>
      </c>
      <c r="AU84" s="236" t="s">
        <v>797</v>
      </c>
      <c r="AV84" s="236" t="s">
        <v>797</v>
      </c>
      <c r="AW84" s="236" t="s">
        <v>1233</v>
      </c>
      <c r="AX84" s="236" t="s">
        <v>1286</v>
      </c>
      <c r="AY84" s="236" t="s">
        <v>3274</v>
      </c>
      <c r="AZ84" s="236" t="s">
        <v>1167</v>
      </c>
      <c r="BA84" s="236" t="s">
        <v>3275</v>
      </c>
      <c r="BB84" s="236" t="s">
        <v>1167</v>
      </c>
      <c r="BC84" s="236" t="s">
        <v>1119</v>
      </c>
      <c r="BD84" s="236" t="s">
        <v>1168</v>
      </c>
      <c r="BE84" s="236" t="s">
        <v>1291</v>
      </c>
      <c r="BF84" s="236" t="s">
        <v>1168</v>
      </c>
      <c r="BG84" s="236" t="s">
        <v>1293</v>
      </c>
      <c r="BH84" s="236" t="s">
        <v>1167</v>
      </c>
      <c r="BI84" s="236" t="s">
        <v>1299</v>
      </c>
      <c r="BJ84" s="236" t="s">
        <v>1167</v>
      </c>
      <c r="BK84" s="236" t="s">
        <v>797</v>
      </c>
      <c r="BL84" s="236" t="s">
        <v>797</v>
      </c>
      <c r="BM84" s="236" t="s">
        <v>337</v>
      </c>
      <c r="BN84" s="236" t="s">
        <v>337</v>
      </c>
      <c r="BO84" s="236" t="s">
        <v>1295</v>
      </c>
      <c r="BP84" s="236" t="s">
        <v>1168</v>
      </c>
      <c r="BQ84" s="236" t="s">
        <v>337</v>
      </c>
      <c r="BR84" s="236" t="s">
        <v>337</v>
      </c>
      <c r="BS84" s="236" t="s">
        <v>1297</v>
      </c>
      <c r="BT84" s="236" t="s">
        <v>1167</v>
      </c>
      <c r="BU84" s="236" t="s">
        <v>1295</v>
      </c>
      <c r="BV84" s="236" t="s">
        <v>1168</v>
      </c>
      <c r="BW84" s="239" t="s">
        <v>797</v>
      </c>
      <c r="BX84" s="236" t="s">
        <v>797</v>
      </c>
      <c r="BY84" s="236" t="s">
        <v>797</v>
      </c>
      <c r="BZ84" s="236" t="s">
        <v>797</v>
      </c>
      <c r="CA84" s="236" t="s">
        <v>797</v>
      </c>
      <c r="CB84" s="236" t="s">
        <v>797</v>
      </c>
      <c r="CC84" s="233" t="s">
        <v>1233</v>
      </c>
      <c r="CD84" s="233" t="s">
        <v>943</v>
      </c>
      <c r="CE84" s="247" t="s">
        <v>2846</v>
      </c>
      <c r="CF84" s="236" t="s">
        <v>1168</v>
      </c>
    </row>
    <row r="85" spans="1:84" s="233" customFormat="1" ht="62" x14ac:dyDescent="0.35">
      <c r="A85" s="231" t="s">
        <v>3013</v>
      </c>
      <c r="B85" s="231" t="s">
        <v>3135</v>
      </c>
      <c r="C85" s="231" t="s">
        <v>3136</v>
      </c>
      <c r="D85" s="231" t="s">
        <v>3137</v>
      </c>
      <c r="E85" s="232" t="s">
        <v>3148</v>
      </c>
      <c r="F85" s="233" t="s">
        <v>1507</v>
      </c>
      <c r="G85" s="233" t="s">
        <v>3286</v>
      </c>
      <c r="H85" s="233" t="s">
        <v>3140</v>
      </c>
      <c r="I85" s="233" t="s">
        <v>39</v>
      </c>
      <c r="J85" s="233" t="s">
        <v>179</v>
      </c>
      <c r="K85" s="233" t="str">
        <f>IF(J85="","",VLOOKUP(J85,'[2]Cost Categories'!$A$67:$B$82,2,FALSE))</f>
        <v>Mixed</v>
      </c>
      <c r="L85" s="233" t="s">
        <v>181</v>
      </c>
      <c r="M85" s="257" t="s">
        <v>1049</v>
      </c>
      <c r="N85" s="233" t="s">
        <v>3141</v>
      </c>
      <c r="O85" s="234" t="s">
        <v>337</v>
      </c>
      <c r="P85" s="233" t="s">
        <v>1271</v>
      </c>
      <c r="Q85" s="233" t="s">
        <v>337</v>
      </c>
      <c r="R85" s="233" t="s">
        <v>337</v>
      </c>
      <c r="S85" s="233" t="s">
        <v>1275</v>
      </c>
      <c r="T85" s="233" t="s">
        <v>337</v>
      </c>
      <c r="U85" s="233" t="s">
        <v>827</v>
      </c>
      <c r="V85" s="233" t="s">
        <v>3286</v>
      </c>
      <c r="W85" s="233" t="s">
        <v>337</v>
      </c>
      <c r="X85" s="233" t="s">
        <v>337</v>
      </c>
      <c r="Y85" s="233" t="s">
        <v>337</v>
      </c>
      <c r="Z85" s="235">
        <v>2.5299999999999998</v>
      </c>
      <c r="AA85" s="236" t="s">
        <v>797</v>
      </c>
      <c r="AB85" s="236" t="s">
        <v>797</v>
      </c>
      <c r="AC85" s="236" t="s">
        <v>797</v>
      </c>
      <c r="AD85" s="236" t="s">
        <v>797</v>
      </c>
      <c r="AE85" s="236" t="s">
        <v>797</v>
      </c>
      <c r="AF85" s="236" t="s">
        <v>797</v>
      </c>
      <c r="AG85" s="233">
        <v>3</v>
      </c>
      <c r="AH85" s="233" t="s">
        <v>3287</v>
      </c>
      <c r="AI85" s="233" t="s">
        <v>797</v>
      </c>
      <c r="AJ85" s="233" t="s">
        <v>797</v>
      </c>
      <c r="AK85" s="235" t="s">
        <v>337</v>
      </c>
      <c r="AL85" s="237" t="s">
        <v>797</v>
      </c>
      <c r="AM85" s="233" t="s">
        <v>337</v>
      </c>
      <c r="AN85" s="233" t="s">
        <v>797</v>
      </c>
      <c r="AO85" s="238" t="s">
        <v>797</v>
      </c>
      <c r="AP85" s="239" t="s">
        <v>797</v>
      </c>
      <c r="AQ85" s="239" t="s">
        <v>797</v>
      </c>
      <c r="AR85" s="233" t="s">
        <v>3288</v>
      </c>
      <c r="AS85" s="233" t="s">
        <v>1233</v>
      </c>
      <c r="AT85" s="236" t="s">
        <v>3289</v>
      </c>
      <c r="AU85" s="236" t="s">
        <v>1167</v>
      </c>
      <c r="AV85" s="236" t="s">
        <v>3290</v>
      </c>
      <c r="AW85" s="236" t="s">
        <v>1233</v>
      </c>
      <c r="AX85" s="236" t="s">
        <v>1286</v>
      </c>
      <c r="AY85" s="236" t="s">
        <v>3291</v>
      </c>
      <c r="AZ85" s="236" t="s">
        <v>1167</v>
      </c>
      <c r="BA85" s="240" t="s">
        <v>1049</v>
      </c>
      <c r="BB85" s="236" t="s">
        <v>1168</v>
      </c>
      <c r="BC85" s="236" t="s">
        <v>1119</v>
      </c>
      <c r="BD85" s="236" t="s">
        <v>1168</v>
      </c>
      <c r="BE85" s="236" t="s">
        <v>1049</v>
      </c>
      <c r="BF85" s="236" t="s">
        <v>1168</v>
      </c>
      <c r="BG85" s="236" t="s">
        <v>1049</v>
      </c>
      <c r="BH85" s="236" t="s">
        <v>1167</v>
      </c>
      <c r="BI85" s="236" t="s">
        <v>3292</v>
      </c>
      <c r="BJ85" s="236" t="s">
        <v>1168</v>
      </c>
      <c r="BK85" s="236" t="s">
        <v>1049</v>
      </c>
      <c r="BL85" s="236" t="s">
        <v>1167</v>
      </c>
      <c r="BM85" s="236" t="s">
        <v>797</v>
      </c>
      <c r="BN85" s="236" t="s">
        <v>797</v>
      </c>
      <c r="BO85" s="236" t="s">
        <v>1295</v>
      </c>
      <c r="BP85" s="236" t="s">
        <v>1167</v>
      </c>
      <c r="BQ85" s="236" t="s">
        <v>337</v>
      </c>
      <c r="BR85" s="236" t="s">
        <v>337</v>
      </c>
      <c r="BS85" s="236" t="s">
        <v>1297</v>
      </c>
      <c r="BT85" s="236" t="s">
        <v>1167</v>
      </c>
      <c r="BU85" s="236" t="s">
        <v>1296</v>
      </c>
      <c r="BV85" s="236" t="s">
        <v>1167</v>
      </c>
      <c r="BW85" s="245">
        <v>5.2900000000000003E-2</v>
      </c>
      <c r="BX85" s="236" t="s">
        <v>1167</v>
      </c>
      <c r="BY85" s="236" t="s">
        <v>1301</v>
      </c>
      <c r="BZ85" s="236" t="s">
        <v>1167</v>
      </c>
      <c r="CA85" s="236" t="s">
        <v>797</v>
      </c>
      <c r="CB85" s="236" t="s">
        <v>797</v>
      </c>
      <c r="CC85" s="233" t="s">
        <v>1233</v>
      </c>
      <c r="CD85" s="233" t="s">
        <v>2880</v>
      </c>
      <c r="CE85" s="247" t="s">
        <v>2881</v>
      </c>
      <c r="CF85" s="233" t="s">
        <v>1167</v>
      </c>
    </row>
    <row r="86" spans="1:84" s="233" customFormat="1" ht="62" x14ac:dyDescent="0.35">
      <c r="A86" s="231" t="s">
        <v>3013</v>
      </c>
      <c r="B86" s="231" t="s">
        <v>3205</v>
      </c>
      <c r="C86" s="231" t="s">
        <v>3136</v>
      </c>
      <c r="D86" s="231" t="s">
        <v>3137</v>
      </c>
      <c r="E86" s="232" t="s">
        <v>3148</v>
      </c>
      <c r="F86" s="233" t="s">
        <v>1507</v>
      </c>
      <c r="G86" s="233" t="s">
        <v>3293</v>
      </c>
      <c r="H86" s="233" t="s">
        <v>3140</v>
      </c>
      <c r="I86" s="233" t="s">
        <v>39</v>
      </c>
      <c r="J86" s="233" t="s">
        <v>179</v>
      </c>
      <c r="K86" s="233" t="str">
        <f>IF(J86="","",VLOOKUP(J86,'[2]Cost Categories'!$A$67:$B$82,2,FALSE))</f>
        <v>Mixed</v>
      </c>
      <c r="L86" s="233" t="s">
        <v>181</v>
      </c>
      <c r="M86" s="257" t="s">
        <v>1049</v>
      </c>
      <c r="N86" s="233" t="s">
        <v>3141</v>
      </c>
      <c r="O86" s="234" t="s">
        <v>337</v>
      </c>
      <c r="P86" s="233" t="s">
        <v>1271</v>
      </c>
      <c r="Q86" s="233" t="s">
        <v>337</v>
      </c>
      <c r="R86" s="233" t="s">
        <v>337</v>
      </c>
      <c r="S86" s="233" t="s">
        <v>1275</v>
      </c>
      <c r="T86" s="233" t="s">
        <v>337</v>
      </c>
      <c r="U86" s="233" t="s">
        <v>827</v>
      </c>
      <c r="V86" s="233" t="s">
        <v>3293</v>
      </c>
      <c r="W86" s="233" t="s">
        <v>1738</v>
      </c>
      <c r="X86" s="233" t="s">
        <v>337</v>
      </c>
      <c r="Y86" s="233" t="s">
        <v>337</v>
      </c>
      <c r="Z86" s="235">
        <v>23.35</v>
      </c>
      <c r="AA86" s="236" t="s">
        <v>797</v>
      </c>
      <c r="AB86" s="236" t="s">
        <v>797</v>
      </c>
      <c r="AC86" s="236" t="s">
        <v>797</v>
      </c>
      <c r="AD86" s="236" t="s">
        <v>797</v>
      </c>
      <c r="AE86" s="236" t="s">
        <v>797</v>
      </c>
      <c r="AF86" s="236" t="s">
        <v>797</v>
      </c>
      <c r="AG86" s="233">
        <v>3</v>
      </c>
      <c r="AH86" s="233" t="s">
        <v>3287</v>
      </c>
      <c r="AI86" s="233" t="s">
        <v>797</v>
      </c>
      <c r="AJ86" s="233" t="s">
        <v>797</v>
      </c>
      <c r="AK86" s="235" t="s">
        <v>337</v>
      </c>
      <c r="AL86" s="237" t="s">
        <v>797</v>
      </c>
      <c r="AM86" s="233" t="s">
        <v>337</v>
      </c>
      <c r="AN86" s="233" t="s">
        <v>797</v>
      </c>
      <c r="AO86" s="238" t="s">
        <v>797</v>
      </c>
      <c r="AP86" s="239" t="s">
        <v>797</v>
      </c>
      <c r="AQ86" s="239" t="s">
        <v>797</v>
      </c>
      <c r="AR86" s="233" t="s">
        <v>3288</v>
      </c>
      <c r="AS86" s="233" t="s">
        <v>1233</v>
      </c>
      <c r="AT86" s="236" t="s">
        <v>3289</v>
      </c>
      <c r="AU86" s="236" t="s">
        <v>1167</v>
      </c>
      <c r="AV86" s="236" t="s">
        <v>3290</v>
      </c>
      <c r="AW86" s="236" t="s">
        <v>1233</v>
      </c>
      <c r="AX86" s="236" t="s">
        <v>1286</v>
      </c>
      <c r="AY86" s="236" t="s">
        <v>3291</v>
      </c>
      <c r="AZ86" s="236" t="s">
        <v>1167</v>
      </c>
      <c r="BA86" s="240" t="s">
        <v>1049</v>
      </c>
      <c r="BB86" s="236" t="s">
        <v>1168</v>
      </c>
      <c r="BC86" s="236" t="s">
        <v>1119</v>
      </c>
      <c r="BD86" s="236" t="s">
        <v>1168</v>
      </c>
      <c r="BE86" s="236" t="s">
        <v>1049</v>
      </c>
      <c r="BF86" s="236" t="s">
        <v>1168</v>
      </c>
      <c r="BG86" s="236" t="s">
        <v>1049</v>
      </c>
      <c r="BH86" s="236" t="s">
        <v>1167</v>
      </c>
      <c r="BI86" s="236" t="s">
        <v>3292</v>
      </c>
      <c r="BJ86" s="236" t="s">
        <v>1168</v>
      </c>
      <c r="BK86" s="236" t="s">
        <v>1049</v>
      </c>
      <c r="BL86" s="236" t="s">
        <v>1167</v>
      </c>
      <c r="BM86" s="236" t="s">
        <v>797</v>
      </c>
      <c r="BN86" s="236" t="s">
        <v>797</v>
      </c>
      <c r="BO86" s="236" t="s">
        <v>1295</v>
      </c>
      <c r="BP86" s="236" t="s">
        <v>1167</v>
      </c>
      <c r="BQ86" s="236" t="s">
        <v>337</v>
      </c>
      <c r="BR86" s="236" t="s">
        <v>337</v>
      </c>
      <c r="BS86" s="236" t="s">
        <v>1297</v>
      </c>
      <c r="BT86" s="236" t="s">
        <v>1167</v>
      </c>
      <c r="BU86" s="236" t="s">
        <v>1296</v>
      </c>
      <c r="BV86" s="236" t="s">
        <v>1167</v>
      </c>
      <c r="BW86" s="245">
        <v>5.2900000000000003E-2</v>
      </c>
      <c r="BX86" s="236" t="s">
        <v>1167</v>
      </c>
      <c r="BY86" s="236" t="s">
        <v>1301</v>
      </c>
      <c r="BZ86" s="236" t="s">
        <v>1167</v>
      </c>
      <c r="CA86" s="236" t="s">
        <v>797</v>
      </c>
      <c r="CB86" s="236" t="s">
        <v>797</v>
      </c>
      <c r="CC86" s="233" t="s">
        <v>1233</v>
      </c>
      <c r="CD86" s="233" t="s">
        <v>2880</v>
      </c>
      <c r="CE86" s="247" t="s">
        <v>2881</v>
      </c>
      <c r="CF86" s="233" t="s">
        <v>1167</v>
      </c>
    </row>
    <row r="87" spans="1:84" s="233" customFormat="1" ht="170.5" x14ac:dyDescent="0.35">
      <c r="A87" s="231" t="s">
        <v>3015</v>
      </c>
      <c r="B87" s="231" t="s">
        <v>3135</v>
      </c>
      <c r="C87" s="231" t="s">
        <v>3136</v>
      </c>
      <c r="D87" s="231" t="s">
        <v>3137</v>
      </c>
      <c r="E87" s="232" t="s">
        <v>3148</v>
      </c>
      <c r="F87" s="233" t="s">
        <v>1507</v>
      </c>
      <c r="G87" s="233" t="s">
        <v>3286</v>
      </c>
      <c r="H87" s="233" t="s">
        <v>3140</v>
      </c>
      <c r="I87" s="233" t="s">
        <v>39</v>
      </c>
      <c r="J87" s="233" t="s">
        <v>179</v>
      </c>
      <c r="K87" s="233" t="str">
        <f>IF(J87="","",VLOOKUP(J87,'[2]Cost Categories'!$A$67:$B$82,2,FALSE))</f>
        <v>Mixed</v>
      </c>
      <c r="L87" s="233" t="s">
        <v>181</v>
      </c>
      <c r="M87" s="257" t="s">
        <v>1049</v>
      </c>
      <c r="N87" s="233" t="s">
        <v>3141</v>
      </c>
      <c r="O87" s="234" t="s">
        <v>337</v>
      </c>
      <c r="P87" s="233" t="s">
        <v>1271</v>
      </c>
      <c r="Q87" s="233" t="s">
        <v>337</v>
      </c>
      <c r="R87" s="233" t="s">
        <v>337</v>
      </c>
      <c r="S87" s="233" t="s">
        <v>1275</v>
      </c>
      <c r="T87" s="233" t="s">
        <v>337</v>
      </c>
      <c r="U87" s="233" t="s">
        <v>827</v>
      </c>
      <c r="V87" s="233" t="s">
        <v>3286</v>
      </c>
      <c r="W87" s="233" t="s">
        <v>337</v>
      </c>
      <c r="X87" s="233" t="s">
        <v>337</v>
      </c>
      <c r="Y87" s="233" t="s">
        <v>337</v>
      </c>
      <c r="Z87" s="235">
        <v>11.49</v>
      </c>
      <c r="AA87" s="236" t="s">
        <v>797</v>
      </c>
      <c r="AB87" s="236" t="s">
        <v>797</v>
      </c>
      <c r="AC87" s="236" t="s">
        <v>797</v>
      </c>
      <c r="AD87" s="236" t="s">
        <v>797</v>
      </c>
      <c r="AE87" s="236" t="s">
        <v>797</v>
      </c>
      <c r="AF87" s="236" t="s">
        <v>797</v>
      </c>
      <c r="AG87" s="233">
        <v>2</v>
      </c>
      <c r="AH87" s="233" t="s">
        <v>3287</v>
      </c>
      <c r="AI87" s="233" t="s">
        <v>797</v>
      </c>
      <c r="AJ87" s="233" t="s">
        <v>797</v>
      </c>
      <c r="AK87" s="235" t="s">
        <v>337</v>
      </c>
      <c r="AL87" s="237" t="s">
        <v>797</v>
      </c>
      <c r="AM87" s="233" t="s">
        <v>337</v>
      </c>
      <c r="AN87" s="233" t="s">
        <v>797</v>
      </c>
      <c r="AO87" s="238" t="s">
        <v>797</v>
      </c>
      <c r="AP87" s="239" t="s">
        <v>797</v>
      </c>
      <c r="AQ87" s="239" t="s">
        <v>797</v>
      </c>
      <c r="AR87" s="233" t="s">
        <v>3288</v>
      </c>
      <c r="AS87" s="233" t="s">
        <v>1233</v>
      </c>
      <c r="AT87" s="236" t="s">
        <v>3294</v>
      </c>
      <c r="AU87" s="236" t="s">
        <v>1167</v>
      </c>
      <c r="AV87" s="236" t="s">
        <v>797</v>
      </c>
      <c r="AW87" s="236" t="s">
        <v>1233</v>
      </c>
      <c r="AX87" s="236" t="s">
        <v>1286</v>
      </c>
      <c r="AY87" s="236" t="s">
        <v>3291</v>
      </c>
      <c r="AZ87" s="236" t="s">
        <v>1167</v>
      </c>
      <c r="BA87" s="240" t="s">
        <v>1049</v>
      </c>
      <c r="BB87" s="236" t="s">
        <v>1168</v>
      </c>
      <c r="BC87" s="236" t="s">
        <v>1119</v>
      </c>
      <c r="BD87" s="236" t="s">
        <v>1168</v>
      </c>
      <c r="BE87" s="236" t="s">
        <v>1049</v>
      </c>
      <c r="BF87" s="236" t="s">
        <v>1168</v>
      </c>
      <c r="BG87" s="236" t="s">
        <v>1049</v>
      </c>
      <c r="BH87" s="236" t="s">
        <v>1167</v>
      </c>
      <c r="BI87" s="236" t="s">
        <v>3292</v>
      </c>
      <c r="BJ87" s="236" t="s">
        <v>1168</v>
      </c>
      <c r="BK87" s="236" t="s">
        <v>1049</v>
      </c>
      <c r="BL87" s="236" t="s">
        <v>1167</v>
      </c>
      <c r="BM87" s="236" t="s">
        <v>797</v>
      </c>
      <c r="BN87" s="236" t="s">
        <v>797</v>
      </c>
      <c r="BO87" s="236" t="s">
        <v>1295</v>
      </c>
      <c r="BP87" s="236" t="s">
        <v>1167</v>
      </c>
      <c r="BQ87" s="236" t="s">
        <v>337</v>
      </c>
      <c r="BR87" s="236" t="s">
        <v>337</v>
      </c>
      <c r="BS87" s="236" t="s">
        <v>1297</v>
      </c>
      <c r="BT87" s="236" t="s">
        <v>1167</v>
      </c>
      <c r="BU87" s="236" t="s">
        <v>1296</v>
      </c>
      <c r="BV87" s="236" t="s">
        <v>1167</v>
      </c>
      <c r="BW87" s="245">
        <v>5.2900000000000003E-2</v>
      </c>
      <c r="BX87" s="236" t="s">
        <v>1167</v>
      </c>
      <c r="BY87" s="236" t="s">
        <v>1301</v>
      </c>
      <c r="BZ87" s="236" t="s">
        <v>1167</v>
      </c>
      <c r="CA87" s="236" t="s">
        <v>797</v>
      </c>
      <c r="CB87" s="236" t="s">
        <v>797</v>
      </c>
      <c r="CC87" s="233" t="s">
        <v>1233</v>
      </c>
      <c r="CD87" s="233" t="s">
        <v>2880</v>
      </c>
      <c r="CE87" s="247" t="s">
        <v>2881</v>
      </c>
      <c r="CF87" s="233" t="s">
        <v>1167</v>
      </c>
    </row>
    <row r="88" spans="1:84" s="233" customFormat="1" ht="170.5" x14ac:dyDescent="0.35">
      <c r="A88" s="231" t="s">
        <v>3015</v>
      </c>
      <c r="B88" s="231" t="s">
        <v>3205</v>
      </c>
      <c r="C88" s="231" t="s">
        <v>3136</v>
      </c>
      <c r="D88" s="231" t="s">
        <v>3137</v>
      </c>
      <c r="E88" s="232" t="s">
        <v>3148</v>
      </c>
      <c r="F88" s="233" t="s">
        <v>1507</v>
      </c>
      <c r="G88" s="233" t="s">
        <v>3293</v>
      </c>
      <c r="H88" s="233" t="s">
        <v>3140</v>
      </c>
      <c r="I88" s="233" t="s">
        <v>39</v>
      </c>
      <c r="J88" s="233" t="s">
        <v>179</v>
      </c>
      <c r="K88" s="233" t="str">
        <f>IF(J88="","",VLOOKUP(J88,'[2]Cost Categories'!$A$67:$B$82,2,FALSE))</f>
        <v>Mixed</v>
      </c>
      <c r="L88" s="233" t="s">
        <v>181</v>
      </c>
      <c r="M88" s="257" t="s">
        <v>1049</v>
      </c>
      <c r="N88" s="233" t="s">
        <v>3141</v>
      </c>
      <c r="O88" s="234" t="s">
        <v>337</v>
      </c>
      <c r="P88" s="233" t="s">
        <v>1271</v>
      </c>
      <c r="Q88" s="233" t="s">
        <v>337</v>
      </c>
      <c r="R88" s="233" t="s">
        <v>337</v>
      </c>
      <c r="S88" s="233" t="s">
        <v>1275</v>
      </c>
      <c r="T88" s="233" t="s">
        <v>337</v>
      </c>
      <c r="U88" s="233" t="s">
        <v>827</v>
      </c>
      <c r="V88" s="233" t="s">
        <v>3293</v>
      </c>
      <c r="W88" s="233" t="s">
        <v>1738</v>
      </c>
      <c r="X88" s="233" t="s">
        <v>337</v>
      </c>
      <c r="Y88" s="233" t="s">
        <v>337</v>
      </c>
      <c r="Z88" s="235">
        <v>166.86</v>
      </c>
      <c r="AA88" s="236" t="s">
        <v>797</v>
      </c>
      <c r="AB88" s="236" t="s">
        <v>797</v>
      </c>
      <c r="AC88" s="236" t="s">
        <v>797</v>
      </c>
      <c r="AD88" s="236" t="s">
        <v>797</v>
      </c>
      <c r="AE88" s="236" t="s">
        <v>797</v>
      </c>
      <c r="AF88" s="236" t="s">
        <v>797</v>
      </c>
      <c r="AG88" s="233">
        <v>2</v>
      </c>
      <c r="AH88" s="233" t="s">
        <v>3287</v>
      </c>
      <c r="AI88" s="233" t="s">
        <v>797</v>
      </c>
      <c r="AJ88" s="233" t="s">
        <v>797</v>
      </c>
      <c r="AK88" s="235" t="s">
        <v>337</v>
      </c>
      <c r="AL88" s="237" t="s">
        <v>797</v>
      </c>
      <c r="AM88" s="233" t="s">
        <v>337</v>
      </c>
      <c r="AN88" s="233" t="s">
        <v>797</v>
      </c>
      <c r="AO88" s="238" t="s">
        <v>797</v>
      </c>
      <c r="AP88" s="239" t="s">
        <v>797</v>
      </c>
      <c r="AQ88" s="239" t="s">
        <v>797</v>
      </c>
      <c r="AR88" s="233" t="s">
        <v>3288</v>
      </c>
      <c r="AS88" s="233" t="s">
        <v>1233</v>
      </c>
      <c r="AT88" s="236" t="s">
        <v>3294</v>
      </c>
      <c r="AU88" s="236" t="s">
        <v>1167</v>
      </c>
      <c r="AV88" s="236" t="s">
        <v>797</v>
      </c>
      <c r="AW88" s="236" t="s">
        <v>1233</v>
      </c>
      <c r="AX88" s="236" t="s">
        <v>1286</v>
      </c>
      <c r="AY88" s="236" t="s">
        <v>3291</v>
      </c>
      <c r="AZ88" s="236" t="s">
        <v>1167</v>
      </c>
      <c r="BA88" s="240" t="s">
        <v>1049</v>
      </c>
      <c r="BB88" s="236" t="s">
        <v>1168</v>
      </c>
      <c r="BC88" s="236" t="s">
        <v>1119</v>
      </c>
      <c r="BD88" s="236" t="s">
        <v>1168</v>
      </c>
      <c r="BE88" s="236" t="s">
        <v>1049</v>
      </c>
      <c r="BF88" s="236" t="s">
        <v>1168</v>
      </c>
      <c r="BG88" s="236" t="s">
        <v>1049</v>
      </c>
      <c r="BH88" s="236" t="s">
        <v>1167</v>
      </c>
      <c r="BI88" s="236" t="s">
        <v>3292</v>
      </c>
      <c r="BJ88" s="236" t="s">
        <v>1168</v>
      </c>
      <c r="BK88" s="236" t="s">
        <v>1049</v>
      </c>
      <c r="BL88" s="236" t="s">
        <v>1167</v>
      </c>
      <c r="BM88" s="236" t="s">
        <v>797</v>
      </c>
      <c r="BN88" s="236" t="s">
        <v>797</v>
      </c>
      <c r="BO88" s="236" t="s">
        <v>1295</v>
      </c>
      <c r="BP88" s="236" t="s">
        <v>1167</v>
      </c>
      <c r="BQ88" s="236" t="s">
        <v>337</v>
      </c>
      <c r="BR88" s="236" t="s">
        <v>337</v>
      </c>
      <c r="BS88" s="236" t="s">
        <v>1297</v>
      </c>
      <c r="BT88" s="236" t="s">
        <v>1167</v>
      </c>
      <c r="BU88" s="236" t="s">
        <v>1296</v>
      </c>
      <c r="BV88" s="236" t="s">
        <v>1167</v>
      </c>
      <c r="BW88" s="245">
        <v>5.2900000000000003E-2</v>
      </c>
      <c r="BX88" s="236" t="s">
        <v>1167</v>
      </c>
      <c r="BY88" s="236" t="s">
        <v>1301</v>
      </c>
      <c r="BZ88" s="236" t="s">
        <v>1167</v>
      </c>
      <c r="CA88" s="236" t="s">
        <v>797</v>
      </c>
      <c r="CB88" s="236" t="s">
        <v>797</v>
      </c>
      <c r="CC88" s="233" t="s">
        <v>1233</v>
      </c>
      <c r="CD88" s="233" t="s">
        <v>2880</v>
      </c>
      <c r="CE88" s="247" t="s">
        <v>2881</v>
      </c>
      <c r="CF88" s="233" t="s">
        <v>1167</v>
      </c>
    </row>
    <row r="89" spans="1:84" s="233" customFormat="1" ht="124" x14ac:dyDescent="0.35">
      <c r="A89" s="231" t="s">
        <v>3017</v>
      </c>
      <c r="B89" s="231" t="s">
        <v>3135</v>
      </c>
      <c r="C89" s="231" t="s">
        <v>3136</v>
      </c>
      <c r="D89" s="231" t="s">
        <v>3137</v>
      </c>
      <c r="E89" s="232" t="s">
        <v>3148</v>
      </c>
      <c r="F89" s="233" t="s">
        <v>1507</v>
      </c>
      <c r="G89" s="233" t="s">
        <v>3286</v>
      </c>
      <c r="H89" s="233" t="s">
        <v>3140</v>
      </c>
      <c r="I89" s="233" t="s">
        <v>39</v>
      </c>
      <c r="J89" s="233" t="s">
        <v>179</v>
      </c>
      <c r="K89" s="233" t="str">
        <f>IF(J89="","",VLOOKUP(J89,'[2]Cost Categories'!$A$67:$B$82,2,FALSE))</f>
        <v>Mixed</v>
      </c>
      <c r="L89" s="233" t="s">
        <v>181</v>
      </c>
      <c r="M89" s="257" t="s">
        <v>1049</v>
      </c>
      <c r="N89" s="233" t="s">
        <v>3141</v>
      </c>
      <c r="O89" s="234" t="s">
        <v>337</v>
      </c>
      <c r="P89" s="233" t="s">
        <v>1271</v>
      </c>
      <c r="Q89" s="233" t="s">
        <v>337</v>
      </c>
      <c r="R89" s="233" t="s">
        <v>337</v>
      </c>
      <c r="S89" s="233" t="s">
        <v>1275</v>
      </c>
      <c r="T89" s="233" t="s">
        <v>337</v>
      </c>
      <c r="U89" s="233" t="s">
        <v>827</v>
      </c>
      <c r="V89" s="233" t="s">
        <v>3286</v>
      </c>
      <c r="W89" s="233" t="s">
        <v>337</v>
      </c>
      <c r="X89" s="233" t="s">
        <v>337</v>
      </c>
      <c r="Y89" s="233" t="s">
        <v>337</v>
      </c>
      <c r="Z89" s="235">
        <v>3.19</v>
      </c>
      <c r="AA89" s="236" t="s">
        <v>797</v>
      </c>
      <c r="AB89" s="236" t="s">
        <v>797</v>
      </c>
      <c r="AC89" s="236" t="s">
        <v>797</v>
      </c>
      <c r="AD89" s="236" t="s">
        <v>797</v>
      </c>
      <c r="AE89" s="236" t="s">
        <v>797</v>
      </c>
      <c r="AF89" s="236" t="s">
        <v>797</v>
      </c>
      <c r="AG89" s="233">
        <v>5</v>
      </c>
      <c r="AH89" s="233" t="s">
        <v>3287</v>
      </c>
      <c r="AI89" s="233" t="s">
        <v>797</v>
      </c>
      <c r="AJ89" s="233" t="s">
        <v>797</v>
      </c>
      <c r="AK89" s="235" t="s">
        <v>337</v>
      </c>
      <c r="AL89" s="237" t="s">
        <v>797</v>
      </c>
      <c r="AM89" s="233" t="s">
        <v>337</v>
      </c>
      <c r="AN89" s="233" t="s">
        <v>797</v>
      </c>
      <c r="AO89" s="238" t="s">
        <v>797</v>
      </c>
      <c r="AP89" s="239" t="s">
        <v>797</v>
      </c>
      <c r="AQ89" s="239" t="s">
        <v>797</v>
      </c>
      <c r="AR89" s="233" t="s">
        <v>3288</v>
      </c>
      <c r="AS89" s="233" t="s">
        <v>3295</v>
      </c>
      <c r="AT89" s="236" t="s">
        <v>337</v>
      </c>
      <c r="AU89" s="236" t="s">
        <v>797</v>
      </c>
      <c r="AV89" s="236" t="s">
        <v>797</v>
      </c>
      <c r="AW89" s="236" t="s">
        <v>1233</v>
      </c>
      <c r="AX89" s="236" t="s">
        <v>1286</v>
      </c>
      <c r="AY89" s="236" t="s">
        <v>3291</v>
      </c>
      <c r="AZ89" s="236" t="s">
        <v>1167</v>
      </c>
      <c r="BA89" s="240" t="s">
        <v>1049</v>
      </c>
      <c r="BB89" s="236" t="s">
        <v>1168</v>
      </c>
      <c r="BC89" s="236" t="s">
        <v>1119</v>
      </c>
      <c r="BD89" s="236" t="s">
        <v>1168</v>
      </c>
      <c r="BE89" s="236" t="s">
        <v>1049</v>
      </c>
      <c r="BF89" s="236" t="s">
        <v>1168</v>
      </c>
      <c r="BG89" s="236" t="s">
        <v>1049</v>
      </c>
      <c r="BH89" s="236" t="s">
        <v>1167</v>
      </c>
      <c r="BI89" s="236" t="s">
        <v>3292</v>
      </c>
      <c r="BJ89" s="236" t="s">
        <v>1168</v>
      </c>
      <c r="BK89" s="236" t="s">
        <v>1049</v>
      </c>
      <c r="BL89" s="236" t="s">
        <v>1167</v>
      </c>
      <c r="BM89" s="236" t="s">
        <v>797</v>
      </c>
      <c r="BN89" s="236" t="s">
        <v>797</v>
      </c>
      <c r="BO89" s="236" t="s">
        <v>1295</v>
      </c>
      <c r="BP89" s="236" t="s">
        <v>1167</v>
      </c>
      <c r="BQ89" s="236" t="s">
        <v>337</v>
      </c>
      <c r="BR89" s="236" t="s">
        <v>337</v>
      </c>
      <c r="BS89" s="236" t="s">
        <v>1297</v>
      </c>
      <c r="BT89" s="236" t="s">
        <v>1167</v>
      </c>
      <c r="BU89" s="236" t="s">
        <v>1296</v>
      </c>
      <c r="BV89" s="236" t="s">
        <v>1167</v>
      </c>
      <c r="BW89" s="245">
        <v>5.2900000000000003E-2</v>
      </c>
      <c r="BX89" s="236" t="s">
        <v>1167</v>
      </c>
      <c r="BY89" s="236" t="s">
        <v>1301</v>
      </c>
      <c r="BZ89" s="236" t="s">
        <v>1167</v>
      </c>
      <c r="CA89" s="236" t="s">
        <v>797</v>
      </c>
      <c r="CB89" s="236" t="s">
        <v>797</v>
      </c>
      <c r="CC89" s="233" t="s">
        <v>1233</v>
      </c>
      <c r="CD89" s="233" t="s">
        <v>2880</v>
      </c>
      <c r="CE89" s="247" t="s">
        <v>2881</v>
      </c>
      <c r="CF89" s="233" t="s">
        <v>1167</v>
      </c>
    </row>
    <row r="90" spans="1:84" s="233" customFormat="1" ht="31" x14ac:dyDescent="0.35">
      <c r="A90" s="231" t="s">
        <v>3017</v>
      </c>
      <c r="B90" s="231" t="s">
        <v>3135</v>
      </c>
      <c r="C90" s="231" t="s">
        <v>3155</v>
      </c>
      <c r="D90" s="231" t="s">
        <v>3137</v>
      </c>
      <c r="E90" s="232" t="s">
        <v>3148</v>
      </c>
      <c r="F90" s="233" t="s">
        <v>1507</v>
      </c>
      <c r="G90" s="233" t="s">
        <v>3296</v>
      </c>
      <c r="H90" s="233" t="s">
        <v>3140</v>
      </c>
      <c r="I90" s="233" t="s">
        <v>39</v>
      </c>
      <c r="J90" s="233" t="s">
        <v>179</v>
      </c>
      <c r="K90" s="233" t="str">
        <f>IF(J90="","",VLOOKUP(J90,'[2]Cost Categories'!$A$67:$B$82,2,FALSE))</f>
        <v>Mixed</v>
      </c>
      <c r="L90" s="233" t="s">
        <v>181</v>
      </c>
      <c r="M90" s="257" t="s">
        <v>1049</v>
      </c>
      <c r="N90" s="233" t="s">
        <v>3141</v>
      </c>
      <c r="O90" s="234" t="s">
        <v>337</v>
      </c>
      <c r="P90" s="233" t="s">
        <v>1271</v>
      </c>
      <c r="Q90" s="233" t="s">
        <v>337</v>
      </c>
      <c r="R90" s="233" t="s">
        <v>337</v>
      </c>
      <c r="S90" s="233" t="s">
        <v>1275</v>
      </c>
      <c r="T90" s="233" t="s">
        <v>337</v>
      </c>
      <c r="U90" s="233" t="s">
        <v>827</v>
      </c>
      <c r="V90" s="233" t="s">
        <v>3286</v>
      </c>
      <c r="W90" s="233" t="s">
        <v>337</v>
      </c>
      <c r="X90" s="233" t="s">
        <v>337</v>
      </c>
      <c r="Y90" s="233" t="s">
        <v>337</v>
      </c>
      <c r="Z90" s="235">
        <v>1.49</v>
      </c>
      <c r="AA90" s="236" t="s">
        <v>797</v>
      </c>
      <c r="AB90" s="236" t="s">
        <v>797</v>
      </c>
      <c r="AC90" s="236" t="s">
        <v>797</v>
      </c>
      <c r="AD90" s="236" t="s">
        <v>797</v>
      </c>
      <c r="AE90" s="236" t="s">
        <v>797</v>
      </c>
      <c r="AF90" s="236" t="s">
        <v>797</v>
      </c>
      <c r="AG90" s="233">
        <v>5</v>
      </c>
      <c r="AH90" s="233" t="s">
        <v>3287</v>
      </c>
      <c r="AI90" s="233" t="s">
        <v>797</v>
      </c>
      <c r="AJ90" s="233" t="s">
        <v>797</v>
      </c>
      <c r="AK90" s="235" t="s">
        <v>337</v>
      </c>
      <c r="AL90" s="237" t="s">
        <v>797</v>
      </c>
      <c r="AM90" s="233" t="s">
        <v>337</v>
      </c>
      <c r="AN90" s="233" t="s">
        <v>797</v>
      </c>
      <c r="AO90" s="238" t="s">
        <v>797</v>
      </c>
      <c r="AP90" s="239" t="s">
        <v>797</v>
      </c>
      <c r="AQ90" s="239" t="s">
        <v>797</v>
      </c>
      <c r="AR90" s="233" t="s">
        <v>3288</v>
      </c>
      <c r="AS90" s="233" t="s">
        <v>3297</v>
      </c>
      <c r="AT90" s="236" t="s">
        <v>337</v>
      </c>
      <c r="AU90" s="236" t="s">
        <v>797</v>
      </c>
      <c r="AV90" s="236" t="s">
        <v>797</v>
      </c>
      <c r="AW90" s="236" t="s">
        <v>1233</v>
      </c>
      <c r="AX90" s="236" t="s">
        <v>1286</v>
      </c>
      <c r="AY90" s="236" t="s">
        <v>3291</v>
      </c>
      <c r="AZ90" s="236" t="s">
        <v>1167</v>
      </c>
      <c r="BA90" s="240" t="s">
        <v>1049</v>
      </c>
      <c r="BB90" s="236" t="s">
        <v>1168</v>
      </c>
      <c r="BC90" s="236" t="s">
        <v>1119</v>
      </c>
      <c r="BD90" s="236" t="s">
        <v>1168</v>
      </c>
      <c r="BE90" s="236" t="s">
        <v>1049</v>
      </c>
      <c r="BF90" s="236" t="s">
        <v>1168</v>
      </c>
      <c r="BG90" s="236" t="s">
        <v>1049</v>
      </c>
      <c r="BH90" s="236" t="s">
        <v>1167</v>
      </c>
      <c r="BI90" s="236" t="s">
        <v>3292</v>
      </c>
      <c r="BJ90" s="236" t="s">
        <v>1168</v>
      </c>
      <c r="BK90" s="236" t="s">
        <v>1049</v>
      </c>
      <c r="BL90" s="236" t="s">
        <v>1167</v>
      </c>
      <c r="BM90" s="236" t="s">
        <v>797</v>
      </c>
      <c r="BN90" s="236" t="s">
        <v>797</v>
      </c>
      <c r="BO90" s="236" t="s">
        <v>1295</v>
      </c>
      <c r="BP90" s="236" t="s">
        <v>1167</v>
      </c>
      <c r="BQ90" s="236" t="s">
        <v>337</v>
      </c>
      <c r="BR90" s="236" t="s">
        <v>337</v>
      </c>
      <c r="BS90" s="236" t="s">
        <v>1297</v>
      </c>
      <c r="BT90" s="236" t="s">
        <v>1167</v>
      </c>
      <c r="BU90" s="236" t="s">
        <v>1296</v>
      </c>
      <c r="BV90" s="236" t="s">
        <v>1167</v>
      </c>
      <c r="BW90" s="245">
        <v>5.2900000000000003E-2</v>
      </c>
      <c r="BX90" s="236" t="s">
        <v>1167</v>
      </c>
      <c r="BY90" s="236" t="s">
        <v>1301</v>
      </c>
      <c r="BZ90" s="236" t="s">
        <v>1167</v>
      </c>
      <c r="CA90" s="236" t="s">
        <v>797</v>
      </c>
      <c r="CB90" s="236" t="s">
        <v>797</v>
      </c>
      <c r="CC90" s="233" t="s">
        <v>1233</v>
      </c>
      <c r="CD90" s="233" t="s">
        <v>2880</v>
      </c>
      <c r="CE90" s="247" t="s">
        <v>2881</v>
      </c>
      <c r="CF90" s="233" t="s">
        <v>1167</v>
      </c>
    </row>
    <row r="91" spans="1:84" s="233" customFormat="1" ht="124" x14ac:dyDescent="0.35">
      <c r="A91" s="231" t="s">
        <v>3017</v>
      </c>
      <c r="B91" s="231" t="s">
        <v>3205</v>
      </c>
      <c r="C91" s="231" t="s">
        <v>3136</v>
      </c>
      <c r="D91" s="231" t="s">
        <v>3137</v>
      </c>
      <c r="E91" s="232" t="s">
        <v>3148</v>
      </c>
      <c r="F91" s="233" t="s">
        <v>1507</v>
      </c>
      <c r="G91" s="233" t="s">
        <v>3293</v>
      </c>
      <c r="H91" s="233" t="s">
        <v>3140</v>
      </c>
      <c r="I91" s="233" t="s">
        <v>39</v>
      </c>
      <c r="J91" s="233" t="s">
        <v>179</v>
      </c>
      <c r="K91" s="233" t="str">
        <f>IF(J91="","",VLOOKUP(J91,'[2]Cost Categories'!$A$67:$B$82,2,FALSE))</f>
        <v>Mixed</v>
      </c>
      <c r="L91" s="233" t="s">
        <v>181</v>
      </c>
      <c r="M91" s="257" t="s">
        <v>1049</v>
      </c>
      <c r="N91" s="233" t="s">
        <v>3141</v>
      </c>
      <c r="O91" s="234" t="s">
        <v>337</v>
      </c>
      <c r="P91" s="233" t="s">
        <v>1271</v>
      </c>
      <c r="Q91" s="233" t="s">
        <v>337</v>
      </c>
      <c r="R91" s="233" t="s">
        <v>337</v>
      </c>
      <c r="S91" s="233" t="s">
        <v>1275</v>
      </c>
      <c r="T91" s="233" t="s">
        <v>337</v>
      </c>
      <c r="U91" s="233" t="s">
        <v>827</v>
      </c>
      <c r="V91" s="233" t="s">
        <v>3293</v>
      </c>
      <c r="W91" s="233" t="s">
        <v>1738</v>
      </c>
      <c r="X91" s="233" t="s">
        <v>337</v>
      </c>
      <c r="Y91" s="233" t="s">
        <v>337</v>
      </c>
      <c r="Z91" s="235">
        <v>30.28</v>
      </c>
      <c r="AA91" s="236" t="s">
        <v>797</v>
      </c>
      <c r="AB91" s="236" t="s">
        <v>797</v>
      </c>
      <c r="AC91" s="236" t="s">
        <v>797</v>
      </c>
      <c r="AD91" s="236" t="s">
        <v>797</v>
      </c>
      <c r="AE91" s="236" t="s">
        <v>797</v>
      </c>
      <c r="AF91" s="236" t="s">
        <v>797</v>
      </c>
      <c r="AG91" s="233">
        <v>5</v>
      </c>
      <c r="AH91" s="233" t="s">
        <v>3287</v>
      </c>
      <c r="AI91" s="233" t="s">
        <v>797</v>
      </c>
      <c r="AJ91" s="233" t="s">
        <v>797</v>
      </c>
      <c r="AK91" s="235" t="s">
        <v>337</v>
      </c>
      <c r="AL91" s="237" t="s">
        <v>797</v>
      </c>
      <c r="AM91" s="233" t="s">
        <v>337</v>
      </c>
      <c r="AN91" s="233" t="s">
        <v>797</v>
      </c>
      <c r="AO91" s="238" t="s">
        <v>797</v>
      </c>
      <c r="AP91" s="239" t="s">
        <v>797</v>
      </c>
      <c r="AQ91" s="239" t="s">
        <v>797</v>
      </c>
      <c r="AR91" s="233" t="s">
        <v>3288</v>
      </c>
      <c r="AS91" s="233" t="s">
        <v>3295</v>
      </c>
      <c r="AT91" s="236" t="s">
        <v>337</v>
      </c>
      <c r="AU91" s="236" t="s">
        <v>797</v>
      </c>
      <c r="AV91" s="236" t="s">
        <v>797</v>
      </c>
      <c r="AW91" s="236" t="s">
        <v>1233</v>
      </c>
      <c r="AX91" s="236" t="s">
        <v>1286</v>
      </c>
      <c r="AY91" s="236" t="s">
        <v>3291</v>
      </c>
      <c r="AZ91" s="236" t="s">
        <v>1167</v>
      </c>
      <c r="BA91" s="240" t="s">
        <v>1049</v>
      </c>
      <c r="BB91" s="236" t="s">
        <v>1168</v>
      </c>
      <c r="BC91" s="236" t="s">
        <v>1119</v>
      </c>
      <c r="BD91" s="236" t="s">
        <v>1168</v>
      </c>
      <c r="BE91" s="236" t="s">
        <v>1049</v>
      </c>
      <c r="BF91" s="236" t="s">
        <v>1168</v>
      </c>
      <c r="BG91" s="236" t="s">
        <v>1049</v>
      </c>
      <c r="BH91" s="236" t="s">
        <v>1167</v>
      </c>
      <c r="BI91" s="236" t="s">
        <v>3292</v>
      </c>
      <c r="BJ91" s="236" t="s">
        <v>1168</v>
      </c>
      <c r="BK91" s="236" t="s">
        <v>1049</v>
      </c>
      <c r="BL91" s="236" t="s">
        <v>1167</v>
      </c>
      <c r="BM91" s="236" t="s">
        <v>797</v>
      </c>
      <c r="BN91" s="236" t="s">
        <v>797</v>
      </c>
      <c r="BO91" s="236" t="s">
        <v>1295</v>
      </c>
      <c r="BP91" s="236" t="s">
        <v>1167</v>
      </c>
      <c r="BQ91" s="236" t="s">
        <v>337</v>
      </c>
      <c r="BR91" s="236" t="s">
        <v>337</v>
      </c>
      <c r="BS91" s="236" t="s">
        <v>1297</v>
      </c>
      <c r="BT91" s="236" t="s">
        <v>1167</v>
      </c>
      <c r="BU91" s="236" t="s">
        <v>1296</v>
      </c>
      <c r="BV91" s="236" t="s">
        <v>1167</v>
      </c>
      <c r="BW91" s="245">
        <v>5.2900000000000003E-2</v>
      </c>
      <c r="BX91" s="236" t="s">
        <v>1167</v>
      </c>
      <c r="BY91" s="236" t="s">
        <v>1301</v>
      </c>
      <c r="BZ91" s="236" t="s">
        <v>1167</v>
      </c>
      <c r="CA91" s="236" t="s">
        <v>797</v>
      </c>
      <c r="CB91" s="236" t="s">
        <v>797</v>
      </c>
      <c r="CC91" s="233" t="s">
        <v>1233</v>
      </c>
      <c r="CD91" s="233" t="s">
        <v>2880</v>
      </c>
      <c r="CE91" s="247" t="s">
        <v>2881</v>
      </c>
      <c r="CF91" s="233" t="s">
        <v>1167</v>
      </c>
    </row>
    <row r="92" spans="1:84" s="233" customFormat="1" ht="31" x14ac:dyDescent="0.35">
      <c r="A92" s="231" t="s">
        <v>3017</v>
      </c>
      <c r="B92" s="231" t="s">
        <v>3205</v>
      </c>
      <c r="C92" s="231" t="s">
        <v>3155</v>
      </c>
      <c r="D92" s="231" t="s">
        <v>3137</v>
      </c>
      <c r="E92" s="232" t="s">
        <v>3148</v>
      </c>
      <c r="F92" s="233" t="s">
        <v>1507</v>
      </c>
      <c r="G92" s="233" t="s">
        <v>3298</v>
      </c>
      <c r="H92" s="233" t="s">
        <v>3140</v>
      </c>
      <c r="I92" s="233" t="s">
        <v>39</v>
      </c>
      <c r="J92" s="233" t="s">
        <v>179</v>
      </c>
      <c r="K92" s="233" t="str">
        <f>IF(J92="","",VLOOKUP(J92,'[2]Cost Categories'!$A$67:$B$82,2,FALSE))</f>
        <v>Mixed</v>
      </c>
      <c r="L92" s="233" t="s">
        <v>181</v>
      </c>
      <c r="M92" s="257" t="s">
        <v>1049</v>
      </c>
      <c r="N92" s="233" t="s">
        <v>3141</v>
      </c>
      <c r="O92" s="234" t="s">
        <v>337</v>
      </c>
      <c r="P92" s="233" t="s">
        <v>1271</v>
      </c>
      <c r="Q92" s="233" t="s">
        <v>337</v>
      </c>
      <c r="R92" s="233" t="s">
        <v>337</v>
      </c>
      <c r="S92" s="233" t="s">
        <v>1275</v>
      </c>
      <c r="T92" s="233" t="s">
        <v>337</v>
      </c>
      <c r="U92" s="233" t="s">
        <v>827</v>
      </c>
      <c r="V92" s="233" t="s">
        <v>3293</v>
      </c>
      <c r="W92" s="233" t="s">
        <v>1738</v>
      </c>
      <c r="X92" s="233" t="s">
        <v>337</v>
      </c>
      <c r="Y92" s="233" t="s">
        <v>337</v>
      </c>
      <c r="Z92" s="235">
        <v>14.12</v>
      </c>
      <c r="AA92" s="236" t="s">
        <v>797</v>
      </c>
      <c r="AB92" s="236" t="s">
        <v>797</v>
      </c>
      <c r="AC92" s="236" t="s">
        <v>797</v>
      </c>
      <c r="AD92" s="236" t="s">
        <v>797</v>
      </c>
      <c r="AE92" s="236" t="s">
        <v>797</v>
      </c>
      <c r="AF92" s="236" t="s">
        <v>797</v>
      </c>
      <c r="AG92" s="233">
        <v>5</v>
      </c>
      <c r="AH92" s="233" t="s">
        <v>3287</v>
      </c>
      <c r="AI92" s="233" t="s">
        <v>797</v>
      </c>
      <c r="AJ92" s="233" t="s">
        <v>797</v>
      </c>
      <c r="AK92" s="235" t="s">
        <v>337</v>
      </c>
      <c r="AL92" s="237" t="s">
        <v>797</v>
      </c>
      <c r="AM92" s="233" t="s">
        <v>337</v>
      </c>
      <c r="AN92" s="233" t="s">
        <v>797</v>
      </c>
      <c r="AO92" s="238" t="s">
        <v>797</v>
      </c>
      <c r="AP92" s="239" t="s">
        <v>797</v>
      </c>
      <c r="AQ92" s="239" t="s">
        <v>797</v>
      </c>
      <c r="AR92" s="233" t="s">
        <v>3288</v>
      </c>
      <c r="AS92" s="233" t="s">
        <v>3297</v>
      </c>
      <c r="AT92" s="236" t="s">
        <v>337</v>
      </c>
      <c r="AU92" s="236" t="s">
        <v>797</v>
      </c>
      <c r="AV92" s="236" t="s">
        <v>797</v>
      </c>
      <c r="AW92" s="236" t="s">
        <v>1233</v>
      </c>
      <c r="AX92" s="236" t="s">
        <v>1286</v>
      </c>
      <c r="AY92" s="236" t="s">
        <v>3291</v>
      </c>
      <c r="AZ92" s="236" t="s">
        <v>1167</v>
      </c>
      <c r="BA92" s="240" t="s">
        <v>1049</v>
      </c>
      <c r="BB92" s="236" t="s">
        <v>1168</v>
      </c>
      <c r="BC92" s="236" t="s">
        <v>1119</v>
      </c>
      <c r="BD92" s="236" t="s">
        <v>1168</v>
      </c>
      <c r="BE92" s="236" t="s">
        <v>1049</v>
      </c>
      <c r="BF92" s="236" t="s">
        <v>1168</v>
      </c>
      <c r="BG92" s="236" t="s">
        <v>1049</v>
      </c>
      <c r="BH92" s="236" t="s">
        <v>1167</v>
      </c>
      <c r="BI92" s="236" t="s">
        <v>3292</v>
      </c>
      <c r="BJ92" s="236" t="s">
        <v>1168</v>
      </c>
      <c r="BK92" s="236" t="s">
        <v>1049</v>
      </c>
      <c r="BL92" s="236" t="s">
        <v>1167</v>
      </c>
      <c r="BM92" s="236" t="s">
        <v>797</v>
      </c>
      <c r="BN92" s="236" t="s">
        <v>797</v>
      </c>
      <c r="BO92" s="236" t="s">
        <v>1295</v>
      </c>
      <c r="BP92" s="236" t="s">
        <v>1167</v>
      </c>
      <c r="BQ92" s="236" t="s">
        <v>337</v>
      </c>
      <c r="BR92" s="236" t="s">
        <v>337</v>
      </c>
      <c r="BS92" s="236" t="s">
        <v>1297</v>
      </c>
      <c r="BT92" s="236" t="s">
        <v>1167</v>
      </c>
      <c r="BU92" s="236" t="s">
        <v>1296</v>
      </c>
      <c r="BV92" s="236" t="s">
        <v>1167</v>
      </c>
      <c r="BW92" s="245">
        <v>5.2900000000000003E-2</v>
      </c>
      <c r="BX92" s="236" t="s">
        <v>1167</v>
      </c>
      <c r="BY92" s="236" t="s">
        <v>1301</v>
      </c>
      <c r="BZ92" s="236" t="s">
        <v>1167</v>
      </c>
      <c r="CA92" s="236" t="s">
        <v>797</v>
      </c>
      <c r="CB92" s="236" t="s">
        <v>797</v>
      </c>
      <c r="CC92" s="233" t="s">
        <v>1233</v>
      </c>
      <c r="CD92" s="233" t="s">
        <v>2880</v>
      </c>
      <c r="CE92" s="247" t="s">
        <v>2881</v>
      </c>
      <c r="CF92" s="233" t="s">
        <v>1167</v>
      </c>
    </row>
    <row r="93" spans="1:84" s="233" customFormat="1" ht="62" x14ac:dyDescent="0.35">
      <c r="A93" s="231" t="s">
        <v>3019</v>
      </c>
      <c r="B93" s="231" t="s">
        <v>3135</v>
      </c>
      <c r="C93" s="231" t="s">
        <v>3136</v>
      </c>
      <c r="D93" s="231" t="s">
        <v>3137</v>
      </c>
      <c r="E93" s="232" t="s">
        <v>3148</v>
      </c>
      <c r="F93" s="233" t="s">
        <v>1507</v>
      </c>
      <c r="G93" s="233" t="s">
        <v>3286</v>
      </c>
      <c r="H93" s="233" t="s">
        <v>3140</v>
      </c>
      <c r="I93" s="233" t="s">
        <v>39</v>
      </c>
      <c r="J93" s="233" t="s">
        <v>179</v>
      </c>
      <c r="K93" s="233" t="str">
        <f>IF(J93="","",VLOOKUP(J93,'[2]Cost Categories'!$A$67:$B$82,2,FALSE))</f>
        <v>Mixed</v>
      </c>
      <c r="L93" s="233" t="s">
        <v>181</v>
      </c>
      <c r="M93" s="257" t="s">
        <v>1049</v>
      </c>
      <c r="N93" s="233" t="s">
        <v>3141</v>
      </c>
      <c r="O93" s="234" t="s">
        <v>337</v>
      </c>
      <c r="P93" s="233" t="s">
        <v>1271</v>
      </c>
      <c r="Q93" s="233" t="s">
        <v>337</v>
      </c>
      <c r="R93" s="233" t="s">
        <v>337</v>
      </c>
      <c r="S93" s="233" t="s">
        <v>1275</v>
      </c>
      <c r="T93" s="233" t="s">
        <v>337</v>
      </c>
      <c r="U93" s="233" t="s">
        <v>827</v>
      </c>
      <c r="V93" s="233" t="s">
        <v>3286</v>
      </c>
      <c r="W93" s="233" t="s">
        <v>337</v>
      </c>
      <c r="X93" s="233" t="s">
        <v>337</v>
      </c>
      <c r="Y93" s="233" t="s">
        <v>337</v>
      </c>
      <c r="Z93" s="235">
        <v>11.16</v>
      </c>
      <c r="AA93" s="236" t="s">
        <v>797</v>
      </c>
      <c r="AB93" s="236" t="s">
        <v>797</v>
      </c>
      <c r="AC93" s="236" t="s">
        <v>797</v>
      </c>
      <c r="AD93" s="236" t="s">
        <v>797</v>
      </c>
      <c r="AE93" s="236" t="s">
        <v>797</v>
      </c>
      <c r="AF93" s="236" t="s">
        <v>797</v>
      </c>
      <c r="AG93" s="233">
        <v>1</v>
      </c>
      <c r="AH93" s="233" t="s">
        <v>3287</v>
      </c>
      <c r="AI93" s="233" t="s">
        <v>797</v>
      </c>
      <c r="AJ93" s="233" t="s">
        <v>797</v>
      </c>
      <c r="AK93" s="235" t="s">
        <v>337</v>
      </c>
      <c r="AL93" s="237" t="s">
        <v>797</v>
      </c>
      <c r="AM93" s="233" t="s">
        <v>337</v>
      </c>
      <c r="AN93" s="233" t="s">
        <v>797</v>
      </c>
      <c r="AO93" s="238" t="s">
        <v>797</v>
      </c>
      <c r="AP93" s="239" t="s">
        <v>797</v>
      </c>
      <c r="AQ93" s="239" t="s">
        <v>797</v>
      </c>
      <c r="AR93" s="233" t="s">
        <v>3288</v>
      </c>
      <c r="AS93" s="233" t="s">
        <v>1233</v>
      </c>
      <c r="AT93" s="236" t="s">
        <v>337</v>
      </c>
      <c r="AU93" s="236" t="s">
        <v>1167</v>
      </c>
      <c r="AV93" s="236" t="s">
        <v>3290</v>
      </c>
      <c r="AW93" s="236" t="s">
        <v>1233</v>
      </c>
      <c r="AX93" s="236" t="s">
        <v>1286</v>
      </c>
      <c r="AY93" s="236" t="s">
        <v>3291</v>
      </c>
      <c r="AZ93" s="236" t="s">
        <v>1167</v>
      </c>
      <c r="BA93" s="240" t="s">
        <v>1049</v>
      </c>
      <c r="BB93" s="236" t="s">
        <v>1168</v>
      </c>
      <c r="BC93" s="236" t="s">
        <v>1119</v>
      </c>
      <c r="BD93" s="236" t="s">
        <v>1168</v>
      </c>
      <c r="BE93" s="236" t="s">
        <v>1049</v>
      </c>
      <c r="BF93" s="236" t="s">
        <v>1168</v>
      </c>
      <c r="BG93" s="236" t="s">
        <v>1049</v>
      </c>
      <c r="BH93" s="236" t="s">
        <v>1167</v>
      </c>
      <c r="BI93" s="236" t="s">
        <v>3292</v>
      </c>
      <c r="BJ93" s="236" t="s">
        <v>1168</v>
      </c>
      <c r="BK93" s="236" t="s">
        <v>1049</v>
      </c>
      <c r="BL93" s="236" t="s">
        <v>1167</v>
      </c>
      <c r="BM93" s="236" t="s">
        <v>797</v>
      </c>
      <c r="BN93" s="236" t="s">
        <v>797</v>
      </c>
      <c r="BO93" s="236" t="s">
        <v>1295</v>
      </c>
      <c r="BP93" s="236" t="s">
        <v>1167</v>
      </c>
      <c r="BQ93" s="236" t="s">
        <v>337</v>
      </c>
      <c r="BR93" s="236" t="s">
        <v>337</v>
      </c>
      <c r="BS93" s="236" t="s">
        <v>1297</v>
      </c>
      <c r="BT93" s="236" t="s">
        <v>1167</v>
      </c>
      <c r="BU93" s="236" t="s">
        <v>1296</v>
      </c>
      <c r="BV93" s="236" t="s">
        <v>1167</v>
      </c>
      <c r="BW93" s="245">
        <v>5.2900000000000003E-2</v>
      </c>
      <c r="BX93" s="236" t="s">
        <v>1167</v>
      </c>
      <c r="BY93" s="236" t="s">
        <v>1301</v>
      </c>
      <c r="BZ93" s="236" t="s">
        <v>1167</v>
      </c>
      <c r="CA93" s="236" t="s">
        <v>797</v>
      </c>
      <c r="CB93" s="236" t="s">
        <v>797</v>
      </c>
      <c r="CC93" s="233" t="s">
        <v>1233</v>
      </c>
      <c r="CD93" s="233" t="s">
        <v>2880</v>
      </c>
      <c r="CE93" s="247" t="s">
        <v>2881</v>
      </c>
      <c r="CF93" s="233" t="s">
        <v>1167</v>
      </c>
    </row>
    <row r="94" spans="1:84" s="233" customFormat="1" ht="62" x14ac:dyDescent="0.35">
      <c r="A94" s="231" t="s">
        <v>3019</v>
      </c>
      <c r="B94" s="231" t="s">
        <v>3205</v>
      </c>
      <c r="C94" s="231" t="s">
        <v>3136</v>
      </c>
      <c r="D94" s="231" t="s">
        <v>3137</v>
      </c>
      <c r="E94" s="232" t="s">
        <v>3148</v>
      </c>
      <c r="F94" s="233" t="s">
        <v>1507</v>
      </c>
      <c r="G94" s="233" t="s">
        <v>3293</v>
      </c>
      <c r="H94" s="233" t="s">
        <v>3140</v>
      </c>
      <c r="I94" s="233" t="s">
        <v>39</v>
      </c>
      <c r="J94" s="233" t="s">
        <v>179</v>
      </c>
      <c r="K94" s="233" t="str">
        <f>IF(J94="","",VLOOKUP(J94,'[2]Cost Categories'!$A$67:$B$82,2,FALSE))</f>
        <v>Mixed</v>
      </c>
      <c r="L94" s="233" t="s">
        <v>181</v>
      </c>
      <c r="M94" s="257" t="s">
        <v>1049</v>
      </c>
      <c r="N94" s="233" t="s">
        <v>3141</v>
      </c>
      <c r="O94" s="234" t="s">
        <v>337</v>
      </c>
      <c r="P94" s="233" t="s">
        <v>1271</v>
      </c>
      <c r="Q94" s="233" t="s">
        <v>337</v>
      </c>
      <c r="R94" s="233" t="s">
        <v>337</v>
      </c>
      <c r="S94" s="233" t="s">
        <v>1275</v>
      </c>
      <c r="T94" s="233" t="s">
        <v>337</v>
      </c>
      <c r="U94" s="233" t="s">
        <v>827</v>
      </c>
      <c r="V94" s="233" t="s">
        <v>3293</v>
      </c>
      <c r="W94" s="233" t="s">
        <v>1738</v>
      </c>
      <c r="X94" s="233" t="s">
        <v>337</v>
      </c>
      <c r="Y94" s="233" t="s">
        <v>337</v>
      </c>
      <c r="Z94" s="235">
        <v>156.29</v>
      </c>
      <c r="AA94" s="236" t="s">
        <v>797</v>
      </c>
      <c r="AB94" s="236" t="s">
        <v>797</v>
      </c>
      <c r="AC94" s="236" t="s">
        <v>797</v>
      </c>
      <c r="AD94" s="236" t="s">
        <v>797</v>
      </c>
      <c r="AE94" s="236" t="s">
        <v>797</v>
      </c>
      <c r="AF94" s="236" t="s">
        <v>797</v>
      </c>
      <c r="AG94" s="233">
        <v>1</v>
      </c>
      <c r="AH94" s="233" t="s">
        <v>3287</v>
      </c>
      <c r="AI94" s="233" t="s">
        <v>797</v>
      </c>
      <c r="AJ94" s="233" t="s">
        <v>797</v>
      </c>
      <c r="AK94" s="235" t="s">
        <v>337</v>
      </c>
      <c r="AL94" s="237" t="s">
        <v>797</v>
      </c>
      <c r="AM94" s="233" t="s">
        <v>337</v>
      </c>
      <c r="AN94" s="233" t="s">
        <v>797</v>
      </c>
      <c r="AO94" s="238" t="s">
        <v>797</v>
      </c>
      <c r="AP94" s="239" t="s">
        <v>797</v>
      </c>
      <c r="AQ94" s="239" t="s">
        <v>797</v>
      </c>
      <c r="AR94" s="233" t="s">
        <v>3288</v>
      </c>
      <c r="AS94" s="233" t="s">
        <v>1233</v>
      </c>
      <c r="AT94" s="236" t="s">
        <v>337</v>
      </c>
      <c r="AU94" s="236" t="s">
        <v>1167</v>
      </c>
      <c r="AV94" s="236" t="s">
        <v>3290</v>
      </c>
      <c r="AW94" s="236" t="s">
        <v>1233</v>
      </c>
      <c r="AX94" s="236" t="s">
        <v>1286</v>
      </c>
      <c r="AY94" s="236" t="s">
        <v>3291</v>
      </c>
      <c r="AZ94" s="236" t="s">
        <v>1167</v>
      </c>
      <c r="BA94" s="240" t="s">
        <v>1049</v>
      </c>
      <c r="BB94" s="236" t="s">
        <v>1168</v>
      </c>
      <c r="BC94" s="236" t="s">
        <v>1119</v>
      </c>
      <c r="BD94" s="236" t="s">
        <v>1168</v>
      </c>
      <c r="BE94" s="236" t="s">
        <v>1049</v>
      </c>
      <c r="BF94" s="236" t="s">
        <v>1168</v>
      </c>
      <c r="BG94" s="236" t="s">
        <v>1049</v>
      </c>
      <c r="BH94" s="236" t="s">
        <v>1167</v>
      </c>
      <c r="BI94" s="236" t="s">
        <v>3292</v>
      </c>
      <c r="BJ94" s="236" t="s">
        <v>1168</v>
      </c>
      <c r="BK94" s="236" t="s">
        <v>1049</v>
      </c>
      <c r="BL94" s="236" t="s">
        <v>1167</v>
      </c>
      <c r="BM94" s="236" t="s">
        <v>797</v>
      </c>
      <c r="BN94" s="236" t="s">
        <v>797</v>
      </c>
      <c r="BO94" s="236" t="s">
        <v>1295</v>
      </c>
      <c r="BP94" s="236" t="s">
        <v>1167</v>
      </c>
      <c r="BQ94" s="236" t="s">
        <v>337</v>
      </c>
      <c r="BR94" s="236" t="s">
        <v>337</v>
      </c>
      <c r="BS94" s="236" t="s">
        <v>1297</v>
      </c>
      <c r="BT94" s="236" t="s">
        <v>1167</v>
      </c>
      <c r="BU94" s="236" t="s">
        <v>1296</v>
      </c>
      <c r="BV94" s="236" t="s">
        <v>1167</v>
      </c>
      <c r="BW94" s="245">
        <v>5.2900000000000003E-2</v>
      </c>
      <c r="BX94" s="236" t="s">
        <v>1167</v>
      </c>
      <c r="BY94" s="236" t="s">
        <v>1301</v>
      </c>
      <c r="BZ94" s="236" t="s">
        <v>1167</v>
      </c>
      <c r="CA94" s="236" t="s">
        <v>797</v>
      </c>
      <c r="CB94" s="236" t="s">
        <v>797</v>
      </c>
      <c r="CC94" s="233" t="s">
        <v>1233</v>
      </c>
      <c r="CD94" s="233" t="s">
        <v>2880</v>
      </c>
      <c r="CE94" s="247" t="s">
        <v>2881</v>
      </c>
      <c r="CF94" s="233" t="s">
        <v>1167</v>
      </c>
    </row>
    <row r="95" spans="1:84" s="233" customFormat="1" ht="201.5" x14ac:dyDescent="0.35">
      <c r="A95" s="231" t="s">
        <v>3021</v>
      </c>
      <c r="B95" s="231" t="s">
        <v>3135</v>
      </c>
      <c r="C95" s="231" t="s">
        <v>3136</v>
      </c>
      <c r="D95" s="231" t="s">
        <v>3137</v>
      </c>
      <c r="E95" s="232" t="s">
        <v>3148</v>
      </c>
      <c r="F95" s="233" t="s">
        <v>1507</v>
      </c>
      <c r="G95" s="233" t="s">
        <v>3286</v>
      </c>
      <c r="H95" s="233" t="s">
        <v>3140</v>
      </c>
      <c r="I95" s="233" t="s">
        <v>39</v>
      </c>
      <c r="J95" s="233" t="s">
        <v>179</v>
      </c>
      <c r="K95" s="233" t="str">
        <f>IF(J95="","",VLOOKUP(J95,'[2]Cost Categories'!$A$67:$B$82,2,FALSE))</f>
        <v>Mixed</v>
      </c>
      <c r="L95" s="233" t="s">
        <v>181</v>
      </c>
      <c r="M95" s="257" t="s">
        <v>1049</v>
      </c>
      <c r="N95" s="233" t="s">
        <v>3141</v>
      </c>
      <c r="O95" s="234" t="s">
        <v>337</v>
      </c>
      <c r="P95" s="233" t="s">
        <v>1271</v>
      </c>
      <c r="Q95" s="233" t="s">
        <v>337</v>
      </c>
      <c r="R95" s="233" t="s">
        <v>337</v>
      </c>
      <c r="S95" s="233" t="s">
        <v>1275</v>
      </c>
      <c r="T95" s="233" t="s">
        <v>337</v>
      </c>
      <c r="U95" s="233" t="s">
        <v>827</v>
      </c>
      <c r="V95" s="233" t="s">
        <v>3286</v>
      </c>
      <c r="W95" s="233" t="s">
        <v>337</v>
      </c>
      <c r="X95" s="233" t="s">
        <v>337</v>
      </c>
      <c r="Y95" s="233" t="s">
        <v>337</v>
      </c>
      <c r="Z95" s="235">
        <v>11.16</v>
      </c>
      <c r="AA95" s="236" t="s">
        <v>797</v>
      </c>
      <c r="AB95" s="236" t="s">
        <v>797</v>
      </c>
      <c r="AC95" s="236" t="s">
        <v>797</v>
      </c>
      <c r="AD95" s="236" t="s">
        <v>797</v>
      </c>
      <c r="AE95" s="236" t="s">
        <v>797</v>
      </c>
      <c r="AF95" s="236" t="s">
        <v>797</v>
      </c>
      <c r="AG95" s="233">
        <v>3</v>
      </c>
      <c r="AH95" s="233" t="s">
        <v>3287</v>
      </c>
      <c r="AI95" s="233" t="s">
        <v>797</v>
      </c>
      <c r="AJ95" s="233" t="s">
        <v>797</v>
      </c>
      <c r="AK95" s="235" t="s">
        <v>337</v>
      </c>
      <c r="AL95" s="237" t="s">
        <v>797</v>
      </c>
      <c r="AM95" s="233" t="s">
        <v>337</v>
      </c>
      <c r="AN95" s="233" t="s">
        <v>797</v>
      </c>
      <c r="AO95" s="238" t="s">
        <v>797</v>
      </c>
      <c r="AP95" s="239" t="s">
        <v>797</v>
      </c>
      <c r="AQ95" s="239" t="s">
        <v>797</v>
      </c>
      <c r="AR95" s="233" t="s">
        <v>3288</v>
      </c>
      <c r="AS95" s="233" t="s">
        <v>1233</v>
      </c>
      <c r="AT95" s="236" t="s">
        <v>3299</v>
      </c>
      <c r="AU95" s="236" t="s">
        <v>1167</v>
      </c>
      <c r="AV95" s="236" t="s">
        <v>797</v>
      </c>
      <c r="AW95" s="236" t="s">
        <v>1233</v>
      </c>
      <c r="AX95" s="236" t="s">
        <v>1286</v>
      </c>
      <c r="AY95" s="236" t="s">
        <v>3291</v>
      </c>
      <c r="AZ95" s="236" t="s">
        <v>1167</v>
      </c>
      <c r="BA95" s="240" t="s">
        <v>1049</v>
      </c>
      <c r="BB95" s="236" t="s">
        <v>1168</v>
      </c>
      <c r="BC95" s="236" t="s">
        <v>1119</v>
      </c>
      <c r="BD95" s="236" t="s">
        <v>1168</v>
      </c>
      <c r="BE95" s="236" t="s">
        <v>1049</v>
      </c>
      <c r="BF95" s="236" t="s">
        <v>1168</v>
      </c>
      <c r="BG95" s="236" t="s">
        <v>1049</v>
      </c>
      <c r="BH95" s="236" t="s">
        <v>1167</v>
      </c>
      <c r="BI95" s="236" t="s">
        <v>3292</v>
      </c>
      <c r="BJ95" s="236" t="s">
        <v>1168</v>
      </c>
      <c r="BK95" s="236" t="s">
        <v>1049</v>
      </c>
      <c r="BL95" s="236" t="s">
        <v>1167</v>
      </c>
      <c r="BM95" s="236" t="s">
        <v>797</v>
      </c>
      <c r="BN95" s="236" t="s">
        <v>797</v>
      </c>
      <c r="BO95" s="236" t="s">
        <v>1295</v>
      </c>
      <c r="BP95" s="236" t="s">
        <v>1167</v>
      </c>
      <c r="BQ95" s="236" t="s">
        <v>337</v>
      </c>
      <c r="BR95" s="236" t="s">
        <v>337</v>
      </c>
      <c r="BS95" s="236" t="s">
        <v>1297</v>
      </c>
      <c r="BT95" s="236" t="s">
        <v>1167</v>
      </c>
      <c r="BU95" s="236" t="s">
        <v>1296</v>
      </c>
      <c r="BV95" s="236" t="s">
        <v>1167</v>
      </c>
      <c r="BW95" s="245">
        <v>5.2900000000000003E-2</v>
      </c>
      <c r="BX95" s="236" t="s">
        <v>1167</v>
      </c>
      <c r="BY95" s="236" t="s">
        <v>1301</v>
      </c>
      <c r="BZ95" s="236" t="s">
        <v>1167</v>
      </c>
      <c r="CA95" s="236" t="s">
        <v>797</v>
      </c>
      <c r="CB95" s="236" t="s">
        <v>797</v>
      </c>
      <c r="CC95" s="233" t="s">
        <v>1233</v>
      </c>
      <c r="CD95" s="233" t="s">
        <v>2880</v>
      </c>
      <c r="CE95" s="247" t="s">
        <v>2881</v>
      </c>
      <c r="CF95" s="233" t="s">
        <v>1167</v>
      </c>
    </row>
    <row r="96" spans="1:84" s="233" customFormat="1" ht="31" x14ac:dyDescent="0.35">
      <c r="A96" s="231" t="s">
        <v>3021</v>
      </c>
      <c r="B96" s="231" t="s">
        <v>3205</v>
      </c>
      <c r="C96" s="231" t="s">
        <v>3136</v>
      </c>
      <c r="D96" s="231" t="s">
        <v>3137</v>
      </c>
      <c r="E96" s="232" t="s">
        <v>3148</v>
      </c>
      <c r="F96" s="233" t="s">
        <v>1507</v>
      </c>
      <c r="G96" s="233" t="s">
        <v>3293</v>
      </c>
      <c r="H96" s="233" t="s">
        <v>3140</v>
      </c>
      <c r="I96" s="233" t="s">
        <v>39</v>
      </c>
      <c r="J96" s="233" t="s">
        <v>179</v>
      </c>
      <c r="K96" s="233" t="str">
        <f>IF(J96="","",VLOOKUP(J96,'[2]Cost Categories'!$A$67:$B$82,2,FALSE))</f>
        <v>Mixed</v>
      </c>
      <c r="L96" s="233" t="s">
        <v>181</v>
      </c>
      <c r="M96" s="257" t="s">
        <v>1049</v>
      </c>
      <c r="N96" s="233" t="s">
        <v>3141</v>
      </c>
      <c r="O96" s="234" t="s">
        <v>337</v>
      </c>
      <c r="P96" s="233" t="s">
        <v>1271</v>
      </c>
      <c r="Q96" s="233" t="s">
        <v>337</v>
      </c>
      <c r="R96" s="233" t="s">
        <v>337</v>
      </c>
      <c r="S96" s="233" t="s">
        <v>1275</v>
      </c>
      <c r="T96" s="233" t="s">
        <v>337</v>
      </c>
      <c r="U96" s="233" t="s">
        <v>827</v>
      </c>
      <c r="V96" s="233" t="s">
        <v>3293</v>
      </c>
      <c r="W96" s="233" t="s">
        <v>1738</v>
      </c>
      <c r="X96" s="233" t="s">
        <v>337</v>
      </c>
      <c r="Y96" s="233" t="s">
        <v>337</v>
      </c>
      <c r="Z96" s="235">
        <v>175.33</v>
      </c>
      <c r="AA96" s="236" t="s">
        <v>797</v>
      </c>
      <c r="AB96" s="236" t="s">
        <v>797</v>
      </c>
      <c r="AC96" s="236" t="s">
        <v>797</v>
      </c>
      <c r="AD96" s="236" t="s">
        <v>797</v>
      </c>
      <c r="AE96" s="236" t="s">
        <v>797</v>
      </c>
      <c r="AF96" s="236" t="s">
        <v>797</v>
      </c>
      <c r="AG96" s="233">
        <v>3</v>
      </c>
      <c r="AH96" s="233" t="s">
        <v>3287</v>
      </c>
      <c r="AI96" s="233" t="s">
        <v>797</v>
      </c>
      <c r="AJ96" s="233" t="s">
        <v>797</v>
      </c>
      <c r="AK96" s="235" t="s">
        <v>337</v>
      </c>
      <c r="AL96" s="237" t="s">
        <v>797</v>
      </c>
      <c r="AM96" s="233" t="s">
        <v>337</v>
      </c>
      <c r="AN96" s="233" t="s">
        <v>797</v>
      </c>
      <c r="AO96" s="238" t="s">
        <v>797</v>
      </c>
      <c r="AP96" s="239" t="s">
        <v>797</v>
      </c>
      <c r="AQ96" s="239" t="s">
        <v>797</v>
      </c>
      <c r="AR96" s="233" t="s">
        <v>3288</v>
      </c>
      <c r="AS96" s="233" t="s">
        <v>1233</v>
      </c>
      <c r="AT96" s="236" t="s">
        <v>337</v>
      </c>
      <c r="AU96" s="236" t="s">
        <v>1167</v>
      </c>
      <c r="AV96" s="236" t="s">
        <v>797</v>
      </c>
      <c r="AW96" s="236" t="s">
        <v>1233</v>
      </c>
      <c r="AX96" s="236" t="s">
        <v>1286</v>
      </c>
      <c r="AY96" s="236" t="s">
        <v>3291</v>
      </c>
      <c r="AZ96" s="236" t="s">
        <v>1167</v>
      </c>
      <c r="BA96" s="240" t="s">
        <v>1049</v>
      </c>
      <c r="BB96" s="236" t="s">
        <v>1168</v>
      </c>
      <c r="BC96" s="236" t="s">
        <v>1119</v>
      </c>
      <c r="BD96" s="236" t="s">
        <v>1168</v>
      </c>
      <c r="BE96" s="236" t="s">
        <v>1049</v>
      </c>
      <c r="BF96" s="236" t="s">
        <v>1168</v>
      </c>
      <c r="BG96" s="236" t="s">
        <v>1049</v>
      </c>
      <c r="BH96" s="236" t="s">
        <v>1167</v>
      </c>
      <c r="BI96" s="236" t="s">
        <v>3292</v>
      </c>
      <c r="BJ96" s="236" t="s">
        <v>1168</v>
      </c>
      <c r="BK96" s="236" t="s">
        <v>1049</v>
      </c>
      <c r="BL96" s="236" t="s">
        <v>1167</v>
      </c>
      <c r="BM96" s="236" t="s">
        <v>797</v>
      </c>
      <c r="BN96" s="236" t="s">
        <v>797</v>
      </c>
      <c r="BO96" s="236" t="s">
        <v>1295</v>
      </c>
      <c r="BP96" s="236" t="s">
        <v>1167</v>
      </c>
      <c r="BQ96" s="236" t="s">
        <v>337</v>
      </c>
      <c r="BR96" s="236" t="s">
        <v>337</v>
      </c>
      <c r="BS96" s="236" t="s">
        <v>1297</v>
      </c>
      <c r="BT96" s="236" t="s">
        <v>1167</v>
      </c>
      <c r="BU96" s="236" t="s">
        <v>1296</v>
      </c>
      <c r="BV96" s="236" t="s">
        <v>1167</v>
      </c>
      <c r="BW96" s="245">
        <v>5.2900000000000003E-2</v>
      </c>
      <c r="BX96" s="236" t="s">
        <v>1167</v>
      </c>
      <c r="BY96" s="236" t="s">
        <v>1301</v>
      </c>
      <c r="BZ96" s="236" t="s">
        <v>1167</v>
      </c>
      <c r="CA96" s="236" t="s">
        <v>797</v>
      </c>
      <c r="CB96" s="236" t="s">
        <v>797</v>
      </c>
      <c r="CC96" s="233" t="s">
        <v>1233</v>
      </c>
      <c r="CD96" s="233" t="s">
        <v>2880</v>
      </c>
      <c r="CE96" s="247" t="s">
        <v>2881</v>
      </c>
      <c r="CF96" s="233" t="s">
        <v>1167</v>
      </c>
    </row>
    <row r="97" spans="1:84" s="233" customFormat="1" ht="124" x14ac:dyDescent="0.35">
      <c r="A97" s="231" t="s">
        <v>3023</v>
      </c>
      <c r="B97" s="231" t="s">
        <v>3135</v>
      </c>
      <c r="C97" s="231" t="s">
        <v>3136</v>
      </c>
      <c r="D97" s="231" t="s">
        <v>3137</v>
      </c>
      <c r="E97" s="232" t="s">
        <v>3148</v>
      </c>
      <c r="F97" s="233" t="s">
        <v>1507</v>
      </c>
      <c r="G97" s="233" t="s">
        <v>3286</v>
      </c>
      <c r="H97" s="233" t="s">
        <v>3140</v>
      </c>
      <c r="I97" s="233" t="s">
        <v>39</v>
      </c>
      <c r="J97" s="233" t="s">
        <v>179</v>
      </c>
      <c r="K97" s="233" t="str">
        <f>IF(J97="","",VLOOKUP(J97,'[2]Cost Categories'!$A$67:$B$82,2,FALSE))</f>
        <v>Mixed</v>
      </c>
      <c r="L97" s="233" t="s">
        <v>181</v>
      </c>
      <c r="M97" s="257" t="s">
        <v>1049</v>
      </c>
      <c r="N97" s="233" t="s">
        <v>3141</v>
      </c>
      <c r="O97" s="234" t="s">
        <v>337</v>
      </c>
      <c r="P97" s="233" t="s">
        <v>1271</v>
      </c>
      <c r="Q97" s="233" t="s">
        <v>337</v>
      </c>
      <c r="R97" s="233" t="s">
        <v>337</v>
      </c>
      <c r="S97" s="233" t="s">
        <v>1275</v>
      </c>
      <c r="T97" s="233" t="s">
        <v>337</v>
      </c>
      <c r="U97" s="233" t="s">
        <v>827</v>
      </c>
      <c r="V97" s="233" t="s">
        <v>3286</v>
      </c>
      <c r="W97" s="233" t="s">
        <v>337</v>
      </c>
      <c r="X97" s="233" t="s">
        <v>337</v>
      </c>
      <c r="Y97" s="233" t="s">
        <v>337</v>
      </c>
      <c r="Z97" s="235">
        <v>11.16</v>
      </c>
      <c r="AA97" s="236" t="s">
        <v>797</v>
      </c>
      <c r="AB97" s="236" t="s">
        <v>797</v>
      </c>
      <c r="AC97" s="236" t="s">
        <v>797</v>
      </c>
      <c r="AD97" s="236" t="s">
        <v>797</v>
      </c>
      <c r="AE97" s="236" t="s">
        <v>797</v>
      </c>
      <c r="AF97" s="236" t="s">
        <v>797</v>
      </c>
      <c r="AG97" s="233">
        <v>4</v>
      </c>
      <c r="AH97" s="233" t="s">
        <v>3287</v>
      </c>
      <c r="AI97" s="233" t="s">
        <v>797</v>
      </c>
      <c r="AJ97" s="233" t="s">
        <v>797</v>
      </c>
      <c r="AK97" s="235" t="s">
        <v>337</v>
      </c>
      <c r="AL97" s="237" t="s">
        <v>797</v>
      </c>
      <c r="AM97" s="233" t="s">
        <v>337</v>
      </c>
      <c r="AN97" s="233" t="s">
        <v>797</v>
      </c>
      <c r="AO97" s="238" t="s">
        <v>797</v>
      </c>
      <c r="AP97" s="239" t="s">
        <v>797</v>
      </c>
      <c r="AQ97" s="239" t="s">
        <v>797</v>
      </c>
      <c r="AR97" s="233" t="s">
        <v>3288</v>
      </c>
      <c r="AS97" s="233" t="s">
        <v>3300</v>
      </c>
      <c r="AT97" s="236" t="s">
        <v>337</v>
      </c>
      <c r="AU97" s="236" t="s">
        <v>797</v>
      </c>
      <c r="AV97" s="236" t="s">
        <v>797</v>
      </c>
      <c r="AW97" s="236" t="s">
        <v>1233</v>
      </c>
      <c r="AX97" s="236" t="s">
        <v>1286</v>
      </c>
      <c r="AY97" s="236" t="s">
        <v>3291</v>
      </c>
      <c r="AZ97" s="236" t="s">
        <v>1167</v>
      </c>
      <c r="BA97" s="240" t="s">
        <v>1049</v>
      </c>
      <c r="BB97" s="236" t="s">
        <v>1168</v>
      </c>
      <c r="BC97" s="236" t="s">
        <v>1119</v>
      </c>
      <c r="BD97" s="236" t="s">
        <v>1168</v>
      </c>
      <c r="BE97" s="236" t="s">
        <v>1049</v>
      </c>
      <c r="BF97" s="236" t="s">
        <v>1168</v>
      </c>
      <c r="BG97" s="236" t="s">
        <v>1049</v>
      </c>
      <c r="BH97" s="236" t="s">
        <v>1167</v>
      </c>
      <c r="BI97" s="236" t="s">
        <v>3292</v>
      </c>
      <c r="BJ97" s="236" t="s">
        <v>1168</v>
      </c>
      <c r="BK97" s="236" t="s">
        <v>1049</v>
      </c>
      <c r="BL97" s="236" t="s">
        <v>1167</v>
      </c>
      <c r="BM97" s="236" t="s">
        <v>797</v>
      </c>
      <c r="BN97" s="236" t="s">
        <v>797</v>
      </c>
      <c r="BO97" s="236" t="s">
        <v>1295</v>
      </c>
      <c r="BP97" s="236" t="s">
        <v>1167</v>
      </c>
      <c r="BQ97" s="236" t="s">
        <v>337</v>
      </c>
      <c r="BR97" s="236" t="s">
        <v>337</v>
      </c>
      <c r="BS97" s="236" t="s">
        <v>1297</v>
      </c>
      <c r="BT97" s="236" t="s">
        <v>1167</v>
      </c>
      <c r="BU97" s="236" t="s">
        <v>1296</v>
      </c>
      <c r="BV97" s="236" t="s">
        <v>1167</v>
      </c>
      <c r="BW97" s="245">
        <v>5.2900000000000003E-2</v>
      </c>
      <c r="BX97" s="236" t="s">
        <v>1167</v>
      </c>
      <c r="BY97" s="236" t="s">
        <v>1301</v>
      </c>
      <c r="BZ97" s="236" t="s">
        <v>1167</v>
      </c>
      <c r="CA97" s="236" t="s">
        <v>797</v>
      </c>
      <c r="CB97" s="236" t="s">
        <v>797</v>
      </c>
      <c r="CC97" s="233" t="s">
        <v>1233</v>
      </c>
      <c r="CD97" s="233" t="s">
        <v>2880</v>
      </c>
      <c r="CE97" s="247" t="s">
        <v>2881</v>
      </c>
      <c r="CF97" s="233" t="s">
        <v>1167</v>
      </c>
    </row>
    <row r="98" spans="1:84" s="233" customFormat="1" ht="31" x14ac:dyDescent="0.35">
      <c r="A98" s="231" t="s">
        <v>3023</v>
      </c>
      <c r="B98" s="231" t="s">
        <v>3135</v>
      </c>
      <c r="C98" s="231" t="s">
        <v>3155</v>
      </c>
      <c r="D98" s="231" t="s">
        <v>3137</v>
      </c>
      <c r="E98" s="232" t="s">
        <v>3148</v>
      </c>
      <c r="F98" s="233" t="s">
        <v>1507</v>
      </c>
      <c r="G98" s="233" t="s">
        <v>3296</v>
      </c>
      <c r="H98" s="233" t="s">
        <v>3140</v>
      </c>
      <c r="I98" s="233" t="s">
        <v>39</v>
      </c>
      <c r="J98" s="233" t="s">
        <v>179</v>
      </c>
      <c r="K98" s="233" t="str">
        <f>IF(J98="","",VLOOKUP(J98,'[2]Cost Categories'!$A$67:$B$82,2,FALSE))</f>
        <v>Mixed</v>
      </c>
      <c r="L98" s="233" t="s">
        <v>181</v>
      </c>
      <c r="M98" s="257" t="s">
        <v>1049</v>
      </c>
      <c r="N98" s="233" t="s">
        <v>3141</v>
      </c>
      <c r="O98" s="234" t="s">
        <v>337</v>
      </c>
      <c r="P98" s="233" t="s">
        <v>1271</v>
      </c>
      <c r="Q98" s="233" t="s">
        <v>337</v>
      </c>
      <c r="R98" s="233" t="s">
        <v>337</v>
      </c>
      <c r="S98" s="233" t="s">
        <v>1275</v>
      </c>
      <c r="T98" s="233" t="s">
        <v>337</v>
      </c>
      <c r="U98" s="233" t="s">
        <v>827</v>
      </c>
      <c r="V98" s="233" t="s">
        <v>3286</v>
      </c>
      <c r="W98" s="233" t="s">
        <v>337</v>
      </c>
      <c r="X98" s="233" t="s">
        <v>337</v>
      </c>
      <c r="Y98" s="233" t="s">
        <v>337</v>
      </c>
      <c r="Z98" s="235">
        <v>4.84</v>
      </c>
      <c r="AA98" s="236" t="s">
        <v>797</v>
      </c>
      <c r="AB98" s="236" t="s">
        <v>797</v>
      </c>
      <c r="AC98" s="236" t="s">
        <v>797</v>
      </c>
      <c r="AD98" s="236" t="s">
        <v>797</v>
      </c>
      <c r="AE98" s="236" t="s">
        <v>797</v>
      </c>
      <c r="AF98" s="236" t="s">
        <v>797</v>
      </c>
      <c r="AG98" s="233">
        <v>4</v>
      </c>
      <c r="AH98" s="233" t="s">
        <v>3287</v>
      </c>
      <c r="AI98" s="233" t="s">
        <v>797</v>
      </c>
      <c r="AJ98" s="233" t="s">
        <v>797</v>
      </c>
      <c r="AK98" s="235" t="s">
        <v>337</v>
      </c>
      <c r="AL98" s="237" t="s">
        <v>797</v>
      </c>
      <c r="AM98" s="233" t="s">
        <v>337</v>
      </c>
      <c r="AN98" s="233" t="s">
        <v>797</v>
      </c>
      <c r="AO98" s="238" t="s">
        <v>797</v>
      </c>
      <c r="AP98" s="239" t="s">
        <v>797</v>
      </c>
      <c r="AQ98" s="239" t="s">
        <v>797</v>
      </c>
      <c r="AR98" s="233" t="s">
        <v>3288</v>
      </c>
      <c r="AS98" s="233" t="s">
        <v>3301</v>
      </c>
      <c r="AT98" s="236" t="s">
        <v>337</v>
      </c>
      <c r="AU98" s="236" t="s">
        <v>797</v>
      </c>
      <c r="AV98" s="236" t="s">
        <v>797</v>
      </c>
      <c r="AW98" s="236" t="s">
        <v>1233</v>
      </c>
      <c r="AX98" s="236" t="s">
        <v>1286</v>
      </c>
      <c r="AY98" s="236" t="s">
        <v>3291</v>
      </c>
      <c r="AZ98" s="236" t="s">
        <v>1167</v>
      </c>
      <c r="BA98" s="240" t="s">
        <v>1049</v>
      </c>
      <c r="BB98" s="236" t="s">
        <v>1168</v>
      </c>
      <c r="BC98" s="236" t="s">
        <v>1119</v>
      </c>
      <c r="BD98" s="236" t="s">
        <v>1168</v>
      </c>
      <c r="BE98" s="236" t="s">
        <v>1049</v>
      </c>
      <c r="BF98" s="236" t="s">
        <v>1168</v>
      </c>
      <c r="BG98" s="236" t="s">
        <v>1049</v>
      </c>
      <c r="BH98" s="236" t="s">
        <v>1167</v>
      </c>
      <c r="BI98" s="236" t="s">
        <v>3292</v>
      </c>
      <c r="BJ98" s="236" t="s">
        <v>1168</v>
      </c>
      <c r="BK98" s="236" t="s">
        <v>1049</v>
      </c>
      <c r="BL98" s="236" t="s">
        <v>1167</v>
      </c>
      <c r="BM98" s="236" t="s">
        <v>797</v>
      </c>
      <c r="BN98" s="236" t="s">
        <v>797</v>
      </c>
      <c r="BO98" s="236" t="s">
        <v>1295</v>
      </c>
      <c r="BP98" s="236" t="s">
        <v>1167</v>
      </c>
      <c r="BQ98" s="236" t="s">
        <v>337</v>
      </c>
      <c r="BR98" s="236" t="s">
        <v>337</v>
      </c>
      <c r="BS98" s="236" t="s">
        <v>1297</v>
      </c>
      <c r="BT98" s="236" t="s">
        <v>1167</v>
      </c>
      <c r="BU98" s="236" t="s">
        <v>1296</v>
      </c>
      <c r="BV98" s="236" t="s">
        <v>1167</v>
      </c>
      <c r="BW98" s="245">
        <v>5.2900000000000003E-2</v>
      </c>
      <c r="BX98" s="236" t="s">
        <v>1167</v>
      </c>
      <c r="BY98" s="236" t="s">
        <v>1301</v>
      </c>
      <c r="BZ98" s="236" t="s">
        <v>1167</v>
      </c>
      <c r="CA98" s="236" t="s">
        <v>797</v>
      </c>
      <c r="CB98" s="236" t="s">
        <v>797</v>
      </c>
      <c r="CC98" s="233" t="s">
        <v>1233</v>
      </c>
      <c r="CD98" s="233" t="s">
        <v>2880</v>
      </c>
      <c r="CE98" s="247" t="s">
        <v>2881</v>
      </c>
      <c r="CF98" s="233" t="s">
        <v>1167</v>
      </c>
    </row>
    <row r="99" spans="1:84" s="233" customFormat="1" ht="124" x14ac:dyDescent="0.35">
      <c r="A99" s="231" t="s">
        <v>3023</v>
      </c>
      <c r="B99" s="231" t="s">
        <v>3205</v>
      </c>
      <c r="C99" s="231" t="s">
        <v>3136</v>
      </c>
      <c r="D99" s="231" t="s">
        <v>3137</v>
      </c>
      <c r="E99" s="232" t="s">
        <v>3148</v>
      </c>
      <c r="F99" s="233" t="s">
        <v>1507</v>
      </c>
      <c r="G99" s="233" t="s">
        <v>3293</v>
      </c>
      <c r="H99" s="233" t="s">
        <v>3140</v>
      </c>
      <c r="I99" s="233" t="s">
        <v>39</v>
      </c>
      <c r="J99" s="233" t="s">
        <v>179</v>
      </c>
      <c r="K99" s="233" t="str">
        <f>IF(J99="","",VLOOKUP(J99,'[2]Cost Categories'!$A$67:$B$82,2,FALSE))</f>
        <v>Mixed</v>
      </c>
      <c r="L99" s="233" t="s">
        <v>181</v>
      </c>
      <c r="M99" s="257" t="s">
        <v>1049</v>
      </c>
      <c r="N99" s="233" t="s">
        <v>3141</v>
      </c>
      <c r="O99" s="234" t="s">
        <v>337</v>
      </c>
      <c r="P99" s="233" t="s">
        <v>1271</v>
      </c>
      <c r="Q99" s="233" t="s">
        <v>337</v>
      </c>
      <c r="R99" s="233" t="s">
        <v>337</v>
      </c>
      <c r="S99" s="233" t="s">
        <v>1275</v>
      </c>
      <c r="T99" s="233" t="s">
        <v>337</v>
      </c>
      <c r="U99" s="233" t="s">
        <v>827</v>
      </c>
      <c r="V99" s="233" t="s">
        <v>3293</v>
      </c>
      <c r="W99" s="233" t="s">
        <v>1738</v>
      </c>
      <c r="X99" s="233" t="s">
        <v>337</v>
      </c>
      <c r="Y99" s="233" t="s">
        <v>337</v>
      </c>
      <c r="Z99" s="235">
        <v>167.85</v>
      </c>
      <c r="AA99" s="236" t="s">
        <v>797</v>
      </c>
      <c r="AB99" s="236" t="s">
        <v>797</v>
      </c>
      <c r="AC99" s="236" t="s">
        <v>797</v>
      </c>
      <c r="AD99" s="236" t="s">
        <v>797</v>
      </c>
      <c r="AE99" s="236" t="s">
        <v>797</v>
      </c>
      <c r="AF99" s="236" t="s">
        <v>797</v>
      </c>
      <c r="AG99" s="233">
        <v>4</v>
      </c>
      <c r="AH99" s="233" t="s">
        <v>3287</v>
      </c>
      <c r="AI99" s="233" t="s">
        <v>797</v>
      </c>
      <c r="AJ99" s="233" t="s">
        <v>797</v>
      </c>
      <c r="AK99" s="235" t="s">
        <v>337</v>
      </c>
      <c r="AL99" s="237" t="s">
        <v>797</v>
      </c>
      <c r="AM99" s="233" t="s">
        <v>337</v>
      </c>
      <c r="AN99" s="233" t="s">
        <v>797</v>
      </c>
      <c r="AO99" s="238" t="s">
        <v>797</v>
      </c>
      <c r="AP99" s="239" t="s">
        <v>797</v>
      </c>
      <c r="AQ99" s="239" t="s">
        <v>797</v>
      </c>
      <c r="AR99" s="233" t="s">
        <v>3288</v>
      </c>
      <c r="AS99" s="233" t="s">
        <v>3300</v>
      </c>
      <c r="AT99" s="236" t="s">
        <v>337</v>
      </c>
      <c r="AU99" s="236" t="s">
        <v>797</v>
      </c>
      <c r="AV99" s="236" t="s">
        <v>797</v>
      </c>
      <c r="AW99" s="236" t="s">
        <v>1233</v>
      </c>
      <c r="AX99" s="236" t="s">
        <v>1286</v>
      </c>
      <c r="AY99" s="236" t="s">
        <v>3291</v>
      </c>
      <c r="AZ99" s="236" t="s">
        <v>1167</v>
      </c>
      <c r="BA99" s="240" t="s">
        <v>1049</v>
      </c>
      <c r="BB99" s="236" t="s">
        <v>1168</v>
      </c>
      <c r="BC99" s="236" t="s">
        <v>1119</v>
      </c>
      <c r="BD99" s="236" t="s">
        <v>1168</v>
      </c>
      <c r="BE99" s="236" t="s">
        <v>1049</v>
      </c>
      <c r="BF99" s="236" t="s">
        <v>1168</v>
      </c>
      <c r="BG99" s="236" t="s">
        <v>1049</v>
      </c>
      <c r="BH99" s="236" t="s">
        <v>1167</v>
      </c>
      <c r="BI99" s="236" t="s">
        <v>3292</v>
      </c>
      <c r="BJ99" s="236" t="s">
        <v>1168</v>
      </c>
      <c r="BK99" s="236" t="s">
        <v>1049</v>
      </c>
      <c r="BL99" s="236" t="s">
        <v>1167</v>
      </c>
      <c r="BM99" s="236" t="s">
        <v>797</v>
      </c>
      <c r="BN99" s="236" t="s">
        <v>797</v>
      </c>
      <c r="BO99" s="236" t="s">
        <v>1295</v>
      </c>
      <c r="BP99" s="236" t="s">
        <v>1167</v>
      </c>
      <c r="BQ99" s="236" t="s">
        <v>337</v>
      </c>
      <c r="BR99" s="236" t="s">
        <v>337</v>
      </c>
      <c r="BS99" s="236" t="s">
        <v>1297</v>
      </c>
      <c r="BT99" s="236" t="s">
        <v>1167</v>
      </c>
      <c r="BU99" s="236" t="s">
        <v>1296</v>
      </c>
      <c r="BV99" s="236" t="s">
        <v>1167</v>
      </c>
      <c r="BW99" s="245">
        <v>5.2900000000000003E-2</v>
      </c>
      <c r="BX99" s="236" t="s">
        <v>1167</v>
      </c>
      <c r="BY99" s="236" t="s">
        <v>1301</v>
      </c>
      <c r="BZ99" s="236" t="s">
        <v>1167</v>
      </c>
      <c r="CA99" s="236" t="s">
        <v>797</v>
      </c>
      <c r="CB99" s="236" t="s">
        <v>797</v>
      </c>
      <c r="CC99" s="233" t="s">
        <v>1233</v>
      </c>
      <c r="CD99" s="233" t="s">
        <v>2880</v>
      </c>
      <c r="CE99" s="247" t="s">
        <v>2881</v>
      </c>
      <c r="CF99" s="233" t="s">
        <v>1167</v>
      </c>
    </row>
    <row r="100" spans="1:84" s="233" customFormat="1" ht="31" x14ac:dyDescent="0.35">
      <c r="A100" s="231" t="s">
        <v>3023</v>
      </c>
      <c r="B100" s="231" t="s">
        <v>3205</v>
      </c>
      <c r="C100" s="231" t="s">
        <v>3155</v>
      </c>
      <c r="D100" s="231" t="s">
        <v>3137</v>
      </c>
      <c r="E100" s="232" t="s">
        <v>3148</v>
      </c>
      <c r="F100" s="233" t="s">
        <v>1507</v>
      </c>
      <c r="G100" s="233" t="s">
        <v>3298</v>
      </c>
      <c r="H100" s="233" t="s">
        <v>3140</v>
      </c>
      <c r="I100" s="233" t="s">
        <v>39</v>
      </c>
      <c r="J100" s="233" t="s">
        <v>179</v>
      </c>
      <c r="K100" s="233" t="str">
        <f>IF(J100="","",VLOOKUP(J100,'[2]Cost Categories'!$A$67:$B$82,2,FALSE))</f>
        <v>Mixed</v>
      </c>
      <c r="L100" s="233" t="s">
        <v>181</v>
      </c>
      <c r="M100" s="257" t="s">
        <v>1049</v>
      </c>
      <c r="N100" s="233" t="s">
        <v>3141</v>
      </c>
      <c r="O100" s="234" t="s">
        <v>337</v>
      </c>
      <c r="P100" s="233" t="s">
        <v>1271</v>
      </c>
      <c r="Q100" s="233" t="s">
        <v>337</v>
      </c>
      <c r="R100" s="233" t="s">
        <v>337</v>
      </c>
      <c r="S100" s="233" t="s">
        <v>1275</v>
      </c>
      <c r="T100" s="233" t="s">
        <v>337</v>
      </c>
      <c r="U100" s="233" t="s">
        <v>827</v>
      </c>
      <c r="V100" s="233" t="s">
        <v>3293</v>
      </c>
      <c r="W100" s="233" t="s">
        <v>1738</v>
      </c>
      <c r="X100" s="233" t="s">
        <v>337</v>
      </c>
      <c r="Y100" s="233" t="s">
        <v>337</v>
      </c>
      <c r="Z100" s="235">
        <v>72.73</v>
      </c>
      <c r="AA100" s="236" t="s">
        <v>797</v>
      </c>
      <c r="AB100" s="236" t="s">
        <v>797</v>
      </c>
      <c r="AC100" s="236" t="s">
        <v>797</v>
      </c>
      <c r="AD100" s="236" t="s">
        <v>797</v>
      </c>
      <c r="AE100" s="236" t="s">
        <v>797</v>
      </c>
      <c r="AF100" s="236" t="s">
        <v>797</v>
      </c>
      <c r="AG100" s="233">
        <v>4</v>
      </c>
      <c r="AH100" s="233" t="s">
        <v>3287</v>
      </c>
      <c r="AI100" s="233" t="s">
        <v>797</v>
      </c>
      <c r="AJ100" s="233" t="s">
        <v>797</v>
      </c>
      <c r="AK100" s="235" t="s">
        <v>337</v>
      </c>
      <c r="AL100" s="237" t="s">
        <v>797</v>
      </c>
      <c r="AM100" s="233" t="s">
        <v>337</v>
      </c>
      <c r="AN100" s="233" t="s">
        <v>797</v>
      </c>
      <c r="AO100" s="238" t="s">
        <v>797</v>
      </c>
      <c r="AP100" s="239" t="s">
        <v>797</v>
      </c>
      <c r="AQ100" s="239" t="s">
        <v>797</v>
      </c>
      <c r="AR100" s="233" t="s">
        <v>3288</v>
      </c>
      <c r="AS100" s="233" t="s">
        <v>3301</v>
      </c>
      <c r="AT100" s="236" t="s">
        <v>337</v>
      </c>
      <c r="AU100" s="236" t="s">
        <v>797</v>
      </c>
      <c r="AV100" s="236" t="s">
        <v>797</v>
      </c>
      <c r="AW100" s="236" t="s">
        <v>1233</v>
      </c>
      <c r="AX100" s="236" t="s">
        <v>1286</v>
      </c>
      <c r="AY100" s="236" t="s">
        <v>3291</v>
      </c>
      <c r="AZ100" s="236" t="s">
        <v>1167</v>
      </c>
      <c r="BA100" s="240" t="s">
        <v>1049</v>
      </c>
      <c r="BB100" s="236" t="s">
        <v>1168</v>
      </c>
      <c r="BC100" s="236" t="s">
        <v>1119</v>
      </c>
      <c r="BD100" s="236" t="s">
        <v>1168</v>
      </c>
      <c r="BE100" s="236" t="s">
        <v>1049</v>
      </c>
      <c r="BF100" s="236" t="s">
        <v>1168</v>
      </c>
      <c r="BG100" s="236" t="s">
        <v>1049</v>
      </c>
      <c r="BH100" s="236" t="s">
        <v>1167</v>
      </c>
      <c r="BI100" s="236" t="s">
        <v>3292</v>
      </c>
      <c r="BJ100" s="236" t="s">
        <v>1168</v>
      </c>
      <c r="BK100" s="236" t="s">
        <v>1049</v>
      </c>
      <c r="BL100" s="236" t="s">
        <v>1167</v>
      </c>
      <c r="BM100" s="236" t="s">
        <v>797</v>
      </c>
      <c r="BN100" s="236" t="s">
        <v>797</v>
      </c>
      <c r="BO100" s="236" t="s">
        <v>1295</v>
      </c>
      <c r="BP100" s="236" t="s">
        <v>1167</v>
      </c>
      <c r="BQ100" s="236" t="s">
        <v>337</v>
      </c>
      <c r="BR100" s="236" t="s">
        <v>337</v>
      </c>
      <c r="BS100" s="236" t="s">
        <v>1297</v>
      </c>
      <c r="BT100" s="236" t="s">
        <v>1167</v>
      </c>
      <c r="BU100" s="236" t="s">
        <v>1296</v>
      </c>
      <c r="BV100" s="236" t="s">
        <v>1167</v>
      </c>
      <c r="BW100" s="245">
        <v>5.2900000000000003E-2</v>
      </c>
      <c r="BX100" s="236" t="s">
        <v>1167</v>
      </c>
      <c r="BY100" s="236" t="s">
        <v>1301</v>
      </c>
      <c r="BZ100" s="236" t="s">
        <v>1167</v>
      </c>
      <c r="CA100" s="236" t="s">
        <v>797</v>
      </c>
      <c r="CB100" s="236" t="s">
        <v>797</v>
      </c>
      <c r="CC100" s="233" t="s">
        <v>1233</v>
      </c>
      <c r="CD100" s="233" t="s">
        <v>2880</v>
      </c>
      <c r="CE100" s="247" t="s">
        <v>2881</v>
      </c>
      <c r="CF100" s="233" t="s">
        <v>1167</v>
      </c>
    </row>
    <row r="101" spans="1:84" ht="15" customHeight="1" x14ac:dyDescent="0.35">
      <c r="A101" s="70"/>
      <c r="B101" s="70"/>
      <c r="C101" s="45"/>
      <c r="D101" s="45"/>
      <c r="E101" s="45"/>
      <c r="F101" s="45"/>
      <c r="G101" s="45"/>
      <c r="H101" s="45"/>
      <c r="I101" s="45" t="str">
        <f>IF(H101="","",VLOOKUP(H101,'Cost Categories'!$A$1:$B$70,2,FALSE))</f>
        <v/>
      </c>
      <c r="J101" s="45"/>
      <c r="K101" s="45" t="str">
        <f>IF(J101="","",VLOOKUP(J101,'Cost Categories'!$A$70:$B$85,2,FALSE))</f>
        <v/>
      </c>
      <c r="L101" s="45"/>
      <c r="M101" s="45" t="str">
        <f>IF(L101="","",VLOOKUP(L101,'Cost Categories'!$A$116:$B$137,2,FALSE))</f>
        <v/>
      </c>
      <c r="N101" s="45"/>
      <c r="O101" s="47"/>
      <c r="P101" s="45"/>
      <c r="Q101" s="45"/>
      <c r="R101" s="45"/>
      <c r="S101" s="45"/>
      <c r="T101" s="45"/>
      <c r="U101" s="45"/>
      <c r="V101" s="45"/>
      <c r="W101" s="45"/>
      <c r="X101" s="45"/>
      <c r="Y101" s="45"/>
      <c r="Z101" s="48"/>
      <c r="AA101" s="48"/>
      <c r="AB101" s="48"/>
      <c r="AC101" s="48"/>
      <c r="AD101" s="48"/>
      <c r="AE101" s="48"/>
      <c r="AF101" s="48"/>
      <c r="AG101" s="45"/>
      <c r="AH101" s="45"/>
      <c r="AI101" s="45"/>
      <c r="AJ101" s="45"/>
      <c r="AK101" s="48"/>
      <c r="AL101" s="56"/>
      <c r="AM101" s="48"/>
      <c r="AN101" s="48"/>
      <c r="AO101" s="48"/>
      <c r="AP101" s="45"/>
      <c r="AQ101" s="45"/>
      <c r="AR101" s="45"/>
      <c r="AS101" s="45"/>
      <c r="AT101" s="49"/>
      <c r="AU101" s="49"/>
      <c r="AV101" s="49"/>
      <c r="AW101" s="49"/>
      <c r="AX101" s="49"/>
      <c r="AY101" s="49"/>
      <c r="AZ101" s="49"/>
      <c r="BA101" s="49"/>
      <c r="BB101" s="49"/>
      <c r="BC101" s="45"/>
      <c r="BD101" s="45"/>
      <c r="BE101" s="45"/>
      <c r="BF101" s="45"/>
      <c r="BG101" s="45"/>
      <c r="BH101" s="45"/>
      <c r="BI101" s="49"/>
      <c r="BJ101" s="49"/>
      <c r="BK101" s="45"/>
      <c r="BL101" s="49"/>
      <c r="BM101" s="49"/>
      <c r="BN101" s="49"/>
      <c r="BO101" s="49"/>
      <c r="BP101" s="49"/>
      <c r="BQ101" s="49"/>
      <c r="BR101" s="49"/>
      <c r="BS101" s="49"/>
      <c r="BT101" s="49"/>
      <c r="BU101" s="49"/>
      <c r="BV101" s="49"/>
      <c r="BW101" s="59"/>
      <c r="BX101" s="49"/>
      <c r="BY101" s="45"/>
      <c r="BZ101" s="49"/>
      <c r="CA101" s="45"/>
      <c r="CB101" s="49"/>
      <c r="CC101" s="45"/>
      <c r="CD101" s="45"/>
      <c r="CE101" s="45"/>
      <c r="CF101" s="45"/>
    </row>
    <row r="102" spans="1:84" ht="15" customHeight="1" x14ac:dyDescent="0.35">
      <c r="A102" s="70"/>
      <c r="B102" s="70"/>
      <c r="C102" s="45"/>
      <c r="D102" s="45"/>
      <c r="E102" s="45"/>
      <c r="F102" s="45"/>
      <c r="G102" s="45"/>
      <c r="H102" s="45"/>
      <c r="I102" s="45" t="str">
        <f>IF(H102="","",VLOOKUP(H102,'Cost Categories'!$A$1:$B$70,2,FALSE))</f>
        <v/>
      </c>
      <c r="J102" s="45"/>
      <c r="K102" s="45" t="str">
        <f>IF(J102="","",VLOOKUP(J102,'Cost Categories'!$A$70:$B$85,2,FALSE))</f>
        <v/>
      </c>
      <c r="L102" s="45"/>
      <c r="M102" s="45" t="str">
        <f>IF(L102="","",VLOOKUP(L102,'Cost Categories'!$A$116:$B$137,2,FALSE))</f>
        <v/>
      </c>
      <c r="N102" s="45"/>
      <c r="O102" s="47"/>
      <c r="P102" s="45"/>
      <c r="Q102" s="45"/>
      <c r="R102" s="45"/>
      <c r="S102" s="45"/>
      <c r="T102" s="45"/>
      <c r="U102" s="45"/>
      <c r="V102" s="45"/>
      <c r="W102" s="45"/>
      <c r="X102" s="45"/>
      <c r="Y102" s="45"/>
      <c r="Z102" s="48"/>
      <c r="AA102" s="48"/>
      <c r="AB102" s="48"/>
      <c r="AC102" s="48"/>
      <c r="AD102" s="48"/>
      <c r="AE102" s="48"/>
      <c r="AF102" s="48"/>
      <c r="AG102" s="45"/>
      <c r="AH102" s="45"/>
      <c r="AI102" s="45"/>
      <c r="AJ102" s="45"/>
      <c r="AK102" s="48"/>
      <c r="AL102" s="56"/>
      <c r="AM102" s="48"/>
      <c r="AN102" s="48"/>
      <c r="AO102" s="48"/>
      <c r="AP102" s="45"/>
      <c r="AQ102" s="45"/>
      <c r="AR102" s="45"/>
      <c r="AS102" s="45"/>
      <c r="AT102" s="49"/>
      <c r="AU102" s="49"/>
      <c r="AV102" s="49"/>
      <c r="AW102" s="49"/>
      <c r="AX102" s="49"/>
      <c r="AY102" s="49"/>
      <c r="AZ102" s="49"/>
      <c r="BA102" s="49"/>
      <c r="BB102" s="49"/>
      <c r="BC102" s="45"/>
      <c r="BD102" s="45"/>
      <c r="BE102" s="45"/>
      <c r="BF102" s="45"/>
      <c r="BG102" s="45"/>
      <c r="BH102" s="45"/>
      <c r="BI102" s="49"/>
      <c r="BJ102" s="49"/>
      <c r="BK102" s="45"/>
      <c r="BL102" s="49"/>
      <c r="BM102" s="49"/>
      <c r="BN102" s="49"/>
      <c r="BO102" s="49"/>
      <c r="BP102" s="49"/>
      <c r="BQ102" s="49"/>
      <c r="BR102" s="49"/>
      <c r="BS102" s="49"/>
      <c r="BT102" s="49"/>
      <c r="BU102" s="49"/>
      <c r="BV102" s="49"/>
      <c r="BW102" s="59"/>
      <c r="BX102" s="49"/>
      <c r="BY102" s="45"/>
      <c r="BZ102" s="49"/>
      <c r="CA102" s="45"/>
      <c r="CB102" s="49"/>
      <c r="CC102" s="45"/>
      <c r="CD102" s="45"/>
      <c r="CE102" s="45"/>
      <c r="CF102" s="45"/>
    </row>
    <row r="103" spans="1:84" ht="15" customHeight="1" x14ac:dyDescent="0.35">
      <c r="A103" s="70"/>
      <c r="B103" s="70"/>
      <c r="C103" s="45"/>
      <c r="D103" s="45"/>
      <c r="E103" s="45"/>
      <c r="F103" s="45"/>
      <c r="G103" s="45"/>
      <c r="H103" s="45"/>
      <c r="I103" s="45" t="str">
        <f>IF(H103="","",VLOOKUP(H103,'Cost Categories'!$A$1:$B$70,2,FALSE))</f>
        <v/>
      </c>
      <c r="J103" s="45"/>
      <c r="K103" s="45" t="str">
        <f>IF(J103="","",VLOOKUP(J103,'Cost Categories'!$A$70:$B$85,2,FALSE))</f>
        <v/>
      </c>
      <c r="L103" s="45"/>
      <c r="M103" s="45" t="str">
        <f>IF(L103="","",VLOOKUP(L103,'Cost Categories'!$A$116:$B$137,2,FALSE))</f>
        <v/>
      </c>
      <c r="N103" s="45"/>
      <c r="O103" s="47"/>
      <c r="P103" s="45"/>
      <c r="Q103" s="45"/>
      <c r="R103" s="45"/>
      <c r="S103" s="45"/>
      <c r="T103" s="45"/>
      <c r="U103" s="45"/>
      <c r="V103" s="45"/>
      <c r="W103" s="45"/>
      <c r="X103" s="45"/>
      <c r="Y103" s="45"/>
      <c r="Z103" s="48"/>
      <c r="AA103" s="48"/>
      <c r="AB103" s="48"/>
      <c r="AC103" s="48"/>
      <c r="AD103" s="48"/>
      <c r="AE103" s="48"/>
      <c r="AF103" s="48"/>
      <c r="AG103" s="45"/>
      <c r="AH103" s="45"/>
      <c r="AI103" s="45"/>
      <c r="AJ103" s="45"/>
      <c r="AK103" s="48"/>
      <c r="AL103" s="56"/>
      <c r="AM103" s="48"/>
      <c r="AN103" s="48"/>
      <c r="AO103" s="48"/>
      <c r="AP103" s="45"/>
      <c r="AQ103" s="45"/>
      <c r="AR103" s="45"/>
      <c r="AS103" s="45"/>
      <c r="AT103" s="49"/>
      <c r="AU103" s="49"/>
      <c r="AV103" s="49"/>
      <c r="AW103" s="49"/>
      <c r="AX103" s="49"/>
      <c r="AY103" s="49"/>
      <c r="AZ103" s="49"/>
      <c r="BA103" s="49"/>
      <c r="BB103" s="49"/>
      <c r="BC103" s="45"/>
      <c r="BD103" s="45"/>
      <c r="BE103" s="45"/>
      <c r="BF103" s="45"/>
      <c r="BG103" s="45"/>
      <c r="BH103" s="45"/>
      <c r="BI103" s="49"/>
      <c r="BJ103" s="49"/>
      <c r="BK103" s="45"/>
      <c r="BL103" s="49"/>
      <c r="BM103" s="49"/>
      <c r="BN103" s="49"/>
      <c r="BO103" s="49"/>
      <c r="BP103" s="49"/>
      <c r="BQ103" s="49"/>
      <c r="BR103" s="49"/>
      <c r="BS103" s="49"/>
      <c r="BT103" s="49"/>
      <c r="BU103" s="49"/>
      <c r="BV103" s="49"/>
      <c r="BW103" s="59"/>
      <c r="BX103" s="49"/>
      <c r="BY103" s="45"/>
      <c r="BZ103" s="49"/>
      <c r="CA103" s="45"/>
      <c r="CB103" s="49"/>
      <c r="CC103" s="45"/>
      <c r="CD103" s="45"/>
      <c r="CE103" s="45"/>
      <c r="CF103" s="45"/>
    </row>
    <row r="104" spans="1:84" ht="15" customHeight="1" x14ac:dyDescent="0.35">
      <c r="A104" s="70"/>
      <c r="B104" s="70"/>
      <c r="C104" s="45"/>
      <c r="D104" s="45"/>
      <c r="E104" s="45"/>
      <c r="F104" s="45"/>
      <c r="G104" s="45"/>
      <c r="H104" s="45"/>
      <c r="I104" s="45" t="str">
        <f>IF(H104="","",VLOOKUP(H104,'Cost Categories'!$A$1:$B$70,2,FALSE))</f>
        <v/>
      </c>
      <c r="J104" s="45"/>
      <c r="K104" s="45" t="str">
        <f>IF(J104="","",VLOOKUP(J104,'Cost Categories'!$A$70:$B$85,2,FALSE))</f>
        <v/>
      </c>
      <c r="L104" s="45"/>
      <c r="M104" s="45" t="str">
        <f>IF(L104="","",VLOOKUP(L104,'Cost Categories'!$A$116:$B$137,2,FALSE))</f>
        <v/>
      </c>
      <c r="N104" s="45"/>
      <c r="O104" s="47"/>
      <c r="P104" s="45"/>
      <c r="Q104" s="45"/>
      <c r="R104" s="45"/>
      <c r="S104" s="45"/>
      <c r="T104" s="45"/>
      <c r="U104" s="45"/>
      <c r="V104" s="45"/>
      <c r="W104" s="45"/>
      <c r="X104" s="45"/>
      <c r="Y104" s="45"/>
      <c r="Z104" s="48"/>
      <c r="AA104" s="48"/>
      <c r="AB104" s="48"/>
      <c r="AC104" s="48"/>
      <c r="AD104" s="48"/>
      <c r="AE104" s="48"/>
      <c r="AF104" s="48"/>
      <c r="AG104" s="45"/>
      <c r="AH104" s="45"/>
      <c r="AI104" s="45"/>
      <c r="AJ104" s="45"/>
      <c r="AK104" s="48"/>
      <c r="AL104" s="56"/>
      <c r="AM104" s="48"/>
      <c r="AN104" s="48"/>
      <c r="AO104" s="48"/>
      <c r="AP104" s="45"/>
      <c r="AQ104" s="45"/>
      <c r="AR104" s="45"/>
      <c r="AS104" s="45"/>
      <c r="AT104" s="49"/>
      <c r="AU104" s="49"/>
      <c r="AV104" s="49"/>
      <c r="AW104" s="49"/>
      <c r="AX104" s="49"/>
      <c r="AY104" s="49"/>
      <c r="AZ104" s="49"/>
      <c r="BA104" s="49"/>
      <c r="BB104" s="49"/>
      <c r="BC104" s="45"/>
      <c r="BD104" s="45"/>
      <c r="BE104" s="45"/>
      <c r="BF104" s="45"/>
      <c r="BG104" s="45"/>
      <c r="BH104" s="45"/>
      <c r="BI104" s="49"/>
      <c r="BJ104" s="49"/>
      <c r="BK104" s="45"/>
      <c r="BL104" s="49"/>
      <c r="BM104" s="49"/>
      <c r="BN104" s="49"/>
      <c r="BO104" s="49"/>
      <c r="BP104" s="49"/>
      <c r="BQ104" s="49"/>
      <c r="BR104" s="49"/>
      <c r="BS104" s="49"/>
      <c r="BT104" s="49"/>
      <c r="BU104" s="49"/>
      <c r="BV104" s="49"/>
      <c r="BW104" s="59"/>
      <c r="BX104" s="49"/>
      <c r="BY104" s="45"/>
      <c r="BZ104" s="49"/>
      <c r="CA104" s="45"/>
      <c r="CB104" s="49"/>
      <c r="CC104" s="45"/>
      <c r="CD104" s="45"/>
      <c r="CE104" s="45"/>
      <c r="CF104" s="45"/>
    </row>
    <row r="105" spans="1:84" ht="15" customHeight="1" x14ac:dyDescent="0.35">
      <c r="A105" s="70"/>
      <c r="B105" s="70"/>
      <c r="C105" s="45"/>
      <c r="D105" s="45"/>
      <c r="E105" s="45"/>
      <c r="F105" s="45"/>
      <c r="G105" s="45"/>
      <c r="H105" s="45"/>
      <c r="I105" s="45" t="str">
        <f>IF(H105="","",VLOOKUP(H105,'Cost Categories'!$A$1:$B$70,2,FALSE))</f>
        <v/>
      </c>
      <c r="J105" s="45"/>
      <c r="K105" s="45" t="str">
        <f>IF(J105="","",VLOOKUP(J105,'Cost Categories'!$A$70:$B$85,2,FALSE))</f>
        <v/>
      </c>
      <c r="L105" s="45"/>
      <c r="M105" s="45" t="str">
        <f>IF(L105="","",VLOOKUP(L105,'Cost Categories'!$A$116:$B$137,2,FALSE))</f>
        <v/>
      </c>
      <c r="N105" s="45"/>
      <c r="O105" s="47"/>
      <c r="P105" s="45"/>
      <c r="Q105" s="45"/>
      <c r="R105" s="45"/>
      <c r="S105" s="45"/>
      <c r="T105" s="45"/>
      <c r="U105" s="45"/>
      <c r="V105" s="45"/>
      <c r="W105" s="45"/>
      <c r="X105" s="45"/>
      <c r="Y105" s="45"/>
      <c r="Z105" s="48"/>
      <c r="AA105" s="48"/>
      <c r="AB105" s="48"/>
      <c r="AC105" s="48"/>
      <c r="AD105" s="48"/>
      <c r="AE105" s="48"/>
      <c r="AF105" s="48"/>
      <c r="AG105" s="45"/>
      <c r="AH105" s="45"/>
      <c r="AI105" s="45"/>
      <c r="AJ105" s="45"/>
      <c r="AK105" s="48"/>
      <c r="AL105" s="56"/>
      <c r="AM105" s="48"/>
      <c r="AN105" s="48"/>
      <c r="AO105" s="48"/>
      <c r="AP105" s="45"/>
      <c r="AQ105" s="45"/>
      <c r="AR105" s="45"/>
      <c r="AS105" s="45"/>
      <c r="AT105" s="49"/>
      <c r="AU105" s="49"/>
      <c r="AV105" s="49"/>
      <c r="AW105" s="49"/>
      <c r="AX105" s="49"/>
      <c r="AY105" s="49"/>
      <c r="AZ105" s="49"/>
      <c r="BA105" s="49"/>
      <c r="BB105" s="49"/>
      <c r="BC105" s="45"/>
      <c r="BD105" s="45"/>
      <c r="BE105" s="45"/>
      <c r="BF105" s="45"/>
      <c r="BG105" s="45"/>
      <c r="BH105" s="45"/>
      <c r="BI105" s="49"/>
      <c r="BJ105" s="49"/>
      <c r="BK105" s="45"/>
      <c r="BL105" s="49"/>
      <c r="BM105" s="49"/>
      <c r="BN105" s="49"/>
      <c r="BO105" s="49"/>
      <c r="BP105" s="49"/>
      <c r="BQ105" s="49"/>
      <c r="BR105" s="49"/>
      <c r="BS105" s="49"/>
      <c r="BT105" s="49"/>
      <c r="BU105" s="49"/>
      <c r="BV105" s="49"/>
      <c r="BW105" s="59"/>
      <c r="BX105" s="49"/>
      <c r="BY105" s="45"/>
      <c r="BZ105" s="49"/>
      <c r="CA105" s="45"/>
      <c r="CB105" s="49"/>
      <c r="CC105" s="45"/>
      <c r="CD105" s="45"/>
      <c r="CE105" s="45"/>
      <c r="CF105" s="45"/>
    </row>
    <row r="106" spans="1:84" ht="15" customHeight="1" x14ac:dyDescent="0.35">
      <c r="A106" s="70"/>
      <c r="B106" s="70"/>
      <c r="C106" s="45"/>
      <c r="D106" s="45"/>
      <c r="E106" s="45"/>
      <c r="F106" s="45"/>
      <c r="G106" s="45"/>
      <c r="H106" s="45"/>
      <c r="I106" s="45" t="str">
        <f>IF(H106="","",VLOOKUP(H106,'Cost Categories'!$A$1:$B$70,2,FALSE))</f>
        <v/>
      </c>
      <c r="J106" s="45"/>
      <c r="K106" s="45" t="str">
        <f>IF(J106="","",VLOOKUP(J106,'Cost Categories'!$A$70:$B$85,2,FALSE))</f>
        <v/>
      </c>
      <c r="L106" s="45"/>
      <c r="M106" s="45" t="str">
        <f>IF(L106="","",VLOOKUP(L106,'Cost Categories'!$A$116:$B$137,2,FALSE))</f>
        <v/>
      </c>
      <c r="N106" s="45"/>
      <c r="O106" s="47"/>
      <c r="P106" s="45"/>
      <c r="Q106" s="45"/>
      <c r="R106" s="45"/>
      <c r="S106" s="45"/>
      <c r="T106" s="45"/>
      <c r="U106" s="45"/>
      <c r="V106" s="45"/>
      <c r="W106" s="45"/>
      <c r="X106" s="45"/>
      <c r="Y106" s="45"/>
      <c r="Z106" s="48"/>
      <c r="AA106" s="48"/>
      <c r="AB106" s="48"/>
      <c r="AC106" s="48"/>
      <c r="AD106" s="48"/>
      <c r="AE106" s="48"/>
      <c r="AF106" s="48"/>
      <c r="AG106" s="45"/>
      <c r="AH106" s="45"/>
      <c r="AI106" s="45"/>
      <c r="AJ106" s="45"/>
      <c r="AK106" s="48"/>
      <c r="AL106" s="56"/>
      <c r="AM106" s="48"/>
      <c r="AN106" s="48"/>
      <c r="AO106" s="48"/>
      <c r="AP106" s="45"/>
      <c r="AQ106" s="45"/>
      <c r="AR106" s="45"/>
      <c r="AS106" s="45"/>
      <c r="AT106" s="49"/>
      <c r="AU106" s="49"/>
      <c r="AV106" s="49"/>
      <c r="AW106" s="49"/>
      <c r="AX106" s="49"/>
      <c r="AY106" s="49"/>
      <c r="AZ106" s="49"/>
      <c r="BA106" s="49"/>
      <c r="BB106" s="49"/>
      <c r="BC106" s="45"/>
      <c r="BD106" s="45"/>
      <c r="BE106" s="45"/>
      <c r="BF106" s="45"/>
      <c r="BG106" s="45"/>
      <c r="BH106" s="45"/>
      <c r="BI106" s="49"/>
      <c r="BJ106" s="49"/>
      <c r="BK106" s="45"/>
      <c r="BL106" s="49"/>
      <c r="BM106" s="49"/>
      <c r="BN106" s="49"/>
      <c r="BO106" s="49"/>
      <c r="BP106" s="49"/>
      <c r="BQ106" s="49"/>
      <c r="BR106" s="49"/>
      <c r="BS106" s="49"/>
      <c r="BT106" s="49"/>
      <c r="BU106" s="49"/>
      <c r="BV106" s="49"/>
      <c r="BW106" s="59"/>
      <c r="BX106" s="49"/>
      <c r="BY106" s="45"/>
      <c r="BZ106" s="49"/>
      <c r="CA106" s="45"/>
      <c r="CB106" s="49"/>
      <c r="CC106" s="45"/>
      <c r="CD106" s="45"/>
      <c r="CE106" s="45"/>
      <c r="CF106" s="45"/>
    </row>
    <row r="107" spans="1:84" ht="15" customHeight="1" x14ac:dyDescent="0.35">
      <c r="A107" s="70"/>
      <c r="B107" s="70"/>
      <c r="C107" s="45"/>
      <c r="D107" s="45"/>
      <c r="E107" s="45"/>
      <c r="F107" s="45"/>
      <c r="G107" s="45"/>
      <c r="H107" s="45"/>
      <c r="I107" s="45" t="str">
        <f>IF(H107="","",VLOOKUP(H107,'Cost Categories'!$A$1:$B$70,2,FALSE))</f>
        <v/>
      </c>
      <c r="J107" s="45"/>
      <c r="K107" s="45" t="str">
        <f>IF(J107="","",VLOOKUP(J107,'Cost Categories'!$A$70:$B$85,2,FALSE))</f>
        <v/>
      </c>
      <c r="L107" s="45"/>
      <c r="M107" s="45" t="str">
        <f>IF(L107="","",VLOOKUP(L107,'Cost Categories'!$A$116:$B$137,2,FALSE))</f>
        <v/>
      </c>
      <c r="N107" s="45"/>
      <c r="O107" s="47"/>
      <c r="P107" s="45"/>
      <c r="Q107" s="45"/>
      <c r="R107" s="45"/>
      <c r="S107" s="45"/>
      <c r="T107" s="45"/>
      <c r="U107" s="45"/>
      <c r="V107" s="45"/>
      <c r="W107" s="45"/>
      <c r="X107" s="45"/>
      <c r="Y107" s="45"/>
      <c r="Z107" s="48"/>
      <c r="AA107" s="48"/>
      <c r="AB107" s="48"/>
      <c r="AC107" s="48"/>
      <c r="AD107" s="48"/>
      <c r="AE107" s="48"/>
      <c r="AF107" s="48"/>
      <c r="AG107" s="45"/>
      <c r="AH107" s="45"/>
      <c r="AI107" s="45"/>
      <c r="AJ107" s="45"/>
      <c r="AK107" s="48"/>
      <c r="AL107" s="56"/>
      <c r="AM107" s="48"/>
      <c r="AN107" s="48"/>
      <c r="AO107" s="48"/>
      <c r="AP107" s="45"/>
      <c r="AQ107" s="45"/>
      <c r="AR107" s="45"/>
      <c r="AS107" s="45"/>
      <c r="AT107" s="49"/>
      <c r="AU107" s="49"/>
      <c r="AV107" s="49"/>
      <c r="AW107" s="49"/>
      <c r="AX107" s="49"/>
      <c r="AY107" s="49"/>
      <c r="AZ107" s="49"/>
      <c r="BA107" s="49"/>
      <c r="BB107" s="49"/>
      <c r="BC107" s="45"/>
      <c r="BD107" s="45"/>
      <c r="BE107" s="45"/>
      <c r="BF107" s="45"/>
      <c r="BG107" s="45"/>
      <c r="BH107" s="45"/>
      <c r="BI107" s="49"/>
      <c r="BJ107" s="49"/>
      <c r="BK107" s="45"/>
      <c r="BL107" s="49"/>
      <c r="BM107" s="49"/>
      <c r="BN107" s="49"/>
      <c r="BO107" s="49"/>
      <c r="BP107" s="49"/>
      <c r="BQ107" s="49"/>
      <c r="BR107" s="49"/>
      <c r="BS107" s="49"/>
      <c r="BT107" s="49"/>
      <c r="BU107" s="49"/>
      <c r="BV107" s="49"/>
      <c r="BW107" s="59"/>
      <c r="BX107" s="49"/>
      <c r="BY107" s="45"/>
      <c r="BZ107" s="49"/>
      <c r="CA107" s="45"/>
      <c r="CB107" s="49"/>
      <c r="CC107" s="45"/>
      <c r="CD107" s="45"/>
      <c r="CE107" s="45"/>
      <c r="CF107" s="45"/>
    </row>
    <row r="108" spans="1:84" ht="15" customHeight="1" x14ac:dyDescent="0.35">
      <c r="A108" s="70"/>
      <c r="B108" s="70"/>
      <c r="C108" s="45"/>
      <c r="D108" s="45"/>
      <c r="E108" s="45"/>
      <c r="F108" s="45"/>
      <c r="G108" s="45"/>
      <c r="H108" s="45"/>
      <c r="I108" s="45" t="str">
        <f>IF(H108="","",VLOOKUP(H108,'Cost Categories'!$A$1:$B$70,2,FALSE))</f>
        <v/>
      </c>
      <c r="J108" s="45"/>
      <c r="K108" s="45" t="str">
        <f>IF(J108="","",VLOOKUP(J108,'Cost Categories'!$A$70:$B$85,2,FALSE))</f>
        <v/>
      </c>
      <c r="L108" s="45"/>
      <c r="M108" s="45" t="str">
        <f>IF(L108="","",VLOOKUP(L108,'Cost Categories'!$A$116:$B$137,2,FALSE))</f>
        <v/>
      </c>
      <c r="N108" s="45"/>
      <c r="O108" s="47"/>
      <c r="P108" s="45"/>
      <c r="Q108" s="45"/>
      <c r="R108" s="45"/>
      <c r="S108" s="45"/>
      <c r="T108" s="45"/>
      <c r="U108" s="45"/>
      <c r="V108" s="45"/>
      <c r="W108" s="45"/>
      <c r="X108" s="45"/>
      <c r="Y108" s="45"/>
      <c r="Z108" s="48"/>
      <c r="AA108" s="48"/>
      <c r="AB108" s="48"/>
      <c r="AC108" s="48"/>
      <c r="AD108" s="48"/>
      <c r="AE108" s="48"/>
      <c r="AF108" s="48"/>
      <c r="AG108" s="45"/>
      <c r="AH108" s="45"/>
      <c r="AI108" s="45"/>
      <c r="AJ108" s="45"/>
      <c r="AK108" s="48"/>
      <c r="AL108" s="56"/>
      <c r="AM108" s="48"/>
      <c r="AN108" s="48"/>
      <c r="AO108" s="48"/>
      <c r="AP108" s="45"/>
      <c r="AQ108" s="45"/>
      <c r="AR108" s="45"/>
      <c r="AS108" s="45"/>
      <c r="AT108" s="49"/>
      <c r="AU108" s="49"/>
      <c r="AV108" s="49"/>
      <c r="AW108" s="49"/>
      <c r="AX108" s="49"/>
      <c r="AY108" s="49"/>
      <c r="AZ108" s="49"/>
      <c r="BA108" s="49"/>
      <c r="BB108" s="49"/>
      <c r="BC108" s="45"/>
      <c r="BD108" s="45"/>
      <c r="BE108" s="45"/>
      <c r="BF108" s="45"/>
      <c r="BG108" s="45"/>
      <c r="BH108" s="45"/>
      <c r="BI108" s="49"/>
      <c r="BJ108" s="49"/>
      <c r="BK108" s="45"/>
      <c r="BL108" s="49"/>
      <c r="BM108" s="49"/>
      <c r="BN108" s="49"/>
      <c r="BO108" s="49"/>
      <c r="BP108" s="49"/>
      <c r="BQ108" s="49"/>
      <c r="BR108" s="49"/>
      <c r="BS108" s="49"/>
      <c r="BT108" s="49"/>
      <c r="BU108" s="49"/>
      <c r="BV108" s="49"/>
      <c r="BW108" s="59"/>
      <c r="BX108" s="49"/>
      <c r="BY108" s="45"/>
      <c r="BZ108" s="49"/>
      <c r="CA108" s="45"/>
      <c r="CB108" s="49"/>
      <c r="CC108" s="45"/>
      <c r="CD108" s="45"/>
      <c r="CE108" s="45"/>
      <c r="CF108" s="45"/>
    </row>
    <row r="109" spans="1:84" ht="15" customHeight="1" x14ac:dyDescent="0.35">
      <c r="A109" s="70"/>
      <c r="B109" s="70"/>
      <c r="C109" s="45"/>
      <c r="D109" s="45"/>
      <c r="E109" s="45"/>
      <c r="F109" s="45"/>
      <c r="G109" s="45"/>
      <c r="H109" s="45"/>
      <c r="I109" s="45" t="str">
        <f>IF(H109="","",VLOOKUP(H109,'Cost Categories'!$A$1:$B$70,2,FALSE))</f>
        <v/>
      </c>
      <c r="J109" s="45"/>
      <c r="K109" s="45" t="str">
        <f>IF(J109="","",VLOOKUP(J109,'Cost Categories'!$A$70:$B$85,2,FALSE))</f>
        <v/>
      </c>
      <c r="L109" s="45"/>
      <c r="M109" s="45" t="str">
        <f>IF(L109="","",VLOOKUP(L109,'Cost Categories'!$A$116:$B$137,2,FALSE))</f>
        <v/>
      </c>
      <c r="N109" s="45"/>
      <c r="O109" s="47"/>
      <c r="P109" s="45"/>
      <c r="Q109" s="45"/>
      <c r="R109" s="45"/>
      <c r="S109" s="45"/>
      <c r="T109" s="45"/>
      <c r="U109" s="45"/>
      <c r="V109" s="45"/>
      <c r="W109" s="45"/>
      <c r="X109" s="45"/>
      <c r="Y109" s="45"/>
      <c r="Z109" s="48"/>
      <c r="AA109" s="48"/>
      <c r="AB109" s="48"/>
      <c r="AC109" s="48"/>
      <c r="AD109" s="48"/>
      <c r="AE109" s="48"/>
      <c r="AF109" s="48"/>
      <c r="AG109" s="45"/>
      <c r="AH109" s="45"/>
      <c r="AI109" s="45"/>
      <c r="AJ109" s="45"/>
      <c r="AK109" s="48"/>
      <c r="AL109" s="56"/>
      <c r="AM109" s="48"/>
      <c r="AN109" s="48"/>
      <c r="AO109" s="48"/>
      <c r="AP109" s="45"/>
      <c r="AQ109" s="45"/>
      <c r="AR109" s="45"/>
      <c r="AS109" s="45"/>
      <c r="AT109" s="49"/>
      <c r="AU109" s="49"/>
      <c r="AV109" s="49"/>
      <c r="AW109" s="49"/>
      <c r="AX109" s="49"/>
      <c r="AY109" s="49"/>
      <c r="AZ109" s="49"/>
      <c r="BA109" s="49"/>
      <c r="BB109" s="49"/>
      <c r="BC109" s="45"/>
      <c r="BD109" s="45"/>
      <c r="BE109" s="45"/>
      <c r="BF109" s="45"/>
      <c r="BG109" s="45"/>
      <c r="BH109" s="45"/>
      <c r="BI109" s="49"/>
      <c r="BJ109" s="49"/>
      <c r="BK109" s="45"/>
      <c r="BL109" s="49"/>
      <c r="BM109" s="49"/>
      <c r="BN109" s="49"/>
      <c r="BO109" s="49"/>
      <c r="BP109" s="49"/>
      <c r="BQ109" s="49"/>
      <c r="BR109" s="49"/>
      <c r="BS109" s="49"/>
      <c r="BT109" s="49"/>
      <c r="BU109" s="49"/>
      <c r="BV109" s="49"/>
      <c r="BW109" s="59"/>
      <c r="BX109" s="49"/>
      <c r="BY109" s="45"/>
      <c r="BZ109" s="49"/>
      <c r="CA109" s="45"/>
      <c r="CB109" s="49"/>
      <c r="CC109" s="45"/>
      <c r="CD109" s="45"/>
      <c r="CE109" s="45"/>
      <c r="CF109" s="45"/>
    </row>
    <row r="110" spans="1:84" ht="15" customHeight="1" x14ac:dyDescent="0.35">
      <c r="A110" s="70"/>
      <c r="B110" s="70"/>
      <c r="C110" s="45"/>
      <c r="D110" s="70"/>
      <c r="E110" s="45"/>
      <c r="F110" s="45"/>
      <c r="G110" s="45"/>
      <c r="H110" s="45"/>
      <c r="I110" s="45" t="str">
        <f>IF(H110="","",VLOOKUP(H110,'Cost Categories'!$A$1:$B$70,2,FALSE))</f>
        <v/>
      </c>
      <c r="J110" s="45"/>
      <c r="K110" s="45" t="str">
        <f>IF(J110="","",VLOOKUP(J110,'Cost Categories'!$A$70:$B$85,2,FALSE))</f>
        <v/>
      </c>
      <c r="L110" s="45"/>
      <c r="M110" s="45" t="str">
        <f>IF(L110="","",VLOOKUP(L110,'Cost Categories'!$A$116:$B$137,2,FALSE))</f>
        <v/>
      </c>
      <c r="N110" s="45"/>
      <c r="O110" s="47"/>
      <c r="P110" s="45"/>
      <c r="Q110" s="45"/>
      <c r="R110" s="45"/>
      <c r="S110" s="45"/>
      <c r="T110" s="45"/>
      <c r="U110" s="45"/>
      <c r="V110" s="45"/>
      <c r="W110" s="45"/>
      <c r="X110" s="45"/>
      <c r="Y110" s="45"/>
      <c r="Z110" s="48"/>
      <c r="AA110" s="48"/>
      <c r="AB110" s="48"/>
      <c r="AC110" s="48"/>
      <c r="AD110" s="48"/>
      <c r="AE110" s="48"/>
      <c r="AF110" s="48"/>
      <c r="AG110" s="45"/>
      <c r="AH110" s="45"/>
      <c r="AI110" s="45"/>
      <c r="AJ110" s="45"/>
      <c r="AK110" s="48"/>
      <c r="AL110" s="56"/>
      <c r="AM110" s="48"/>
      <c r="AN110" s="48"/>
      <c r="AO110" s="48"/>
      <c r="AP110" s="45"/>
      <c r="AQ110" s="45"/>
      <c r="AR110" s="45"/>
      <c r="AS110" s="45"/>
      <c r="AT110" s="49"/>
      <c r="AU110" s="49"/>
      <c r="AV110" s="49"/>
      <c r="AW110" s="49"/>
      <c r="AX110" s="49"/>
      <c r="AY110" s="49"/>
      <c r="AZ110" s="49"/>
      <c r="BA110" s="49"/>
      <c r="BB110" s="49"/>
      <c r="BC110" s="45"/>
      <c r="BD110" s="45"/>
      <c r="BE110" s="45"/>
      <c r="BF110" s="45"/>
      <c r="BG110" s="45"/>
      <c r="BH110" s="45"/>
      <c r="BI110" s="49"/>
      <c r="BJ110" s="49"/>
      <c r="BK110" s="45"/>
      <c r="BL110" s="49"/>
      <c r="BM110" s="49"/>
      <c r="BN110" s="49"/>
      <c r="BO110" s="49"/>
      <c r="BP110" s="49"/>
      <c r="BQ110" s="49"/>
      <c r="BR110" s="49"/>
      <c r="BS110" s="49"/>
      <c r="BT110" s="49"/>
      <c r="BU110" s="49"/>
      <c r="BV110" s="49"/>
      <c r="BW110" s="59"/>
      <c r="BX110" s="49"/>
      <c r="BY110" s="45"/>
      <c r="BZ110" s="49"/>
      <c r="CA110" s="45"/>
      <c r="CB110" s="49"/>
      <c r="CC110" s="45"/>
      <c r="CD110" s="45"/>
      <c r="CE110" s="45"/>
      <c r="CF110" s="45"/>
    </row>
    <row r="111" spans="1:84" ht="40.5" customHeight="1" x14ac:dyDescent="0.35">
      <c r="A111" s="70"/>
      <c r="B111" s="70"/>
      <c r="C111" s="45"/>
      <c r="D111" s="70"/>
      <c r="E111" s="45"/>
      <c r="F111" s="45"/>
      <c r="G111" s="45"/>
      <c r="H111" s="45"/>
      <c r="I111" s="45" t="str">
        <f>IF(H111="","",VLOOKUP(H111,'Cost Categories'!$A$1:$B$70,2,FALSE))</f>
        <v/>
      </c>
      <c r="J111" s="45"/>
      <c r="K111" s="45" t="str">
        <f>IF(J111="","",VLOOKUP(J111,'Cost Categories'!$A$70:$B$85,2,FALSE))</f>
        <v/>
      </c>
      <c r="L111" s="45"/>
      <c r="M111" s="45" t="str">
        <f>IF(L111="","",VLOOKUP(L111,'Cost Categories'!$A$116:$B$137,2,FALSE))</f>
        <v/>
      </c>
      <c r="N111" s="45"/>
      <c r="O111" s="47"/>
      <c r="P111" s="45"/>
      <c r="Q111" s="45"/>
      <c r="R111" s="45"/>
      <c r="S111" s="45"/>
      <c r="T111" s="45"/>
      <c r="U111" s="45"/>
      <c r="V111" s="45"/>
      <c r="W111" s="45"/>
      <c r="X111" s="45"/>
      <c r="Y111" s="45"/>
      <c r="Z111" s="48"/>
      <c r="AA111" s="48"/>
      <c r="AB111" s="48"/>
      <c r="AC111" s="48"/>
      <c r="AD111" s="48"/>
      <c r="AE111" s="48"/>
      <c r="AF111" s="48"/>
      <c r="AG111" s="45"/>
      <c r="AH111" s="45"/>
      <c r="AI111" s="45"/>
      <c r="AJ111" s="45"/>
      <c r="AK111" s="48"/>
      <c r="AL111" s="56"/>
      <c r="AM111" s="48"/>
      <c r="AN111" s="48"/>
      <c r="AO111" s="48"/>
      <c r="AP111" s="45"/>
      <c r="AQ111" s="45"/>
      <c r="AR111" s="45"/>
      <c r="AS111" s="45"/>
      <c r="AT111" s="49"/>
      <c r="AU111" s="49"/>
      <c r="AV111" s="49"/>
      <c r="AW111" s="49"/>
      <c r="AX111" s="49"/>
      <c r="AY111" s="49"/>
      <c r="AZ111" s="49"/>
      <c r="BA111" s="49"/>
      <c r="BB111" s="49"/>
      <c r="BC111" s="45"/>
      <c r="BD111" s="45"/>
      <c r="BE111" s="45"/>
      <c r="BF111" s="45"/>
      <c r="BG111" s="45"/>
      <c r="BH111" s="45"/>
      <c r="BI111" s="49"/>
      <c r="BJ111" s="49"/>
      <c r="BK111" s="45"/>
      <c r="BL111" s="49"/>
      <c r="BM111" s="49"/>
      <c r="BN111" s="49"/>
      <c r="BO111" s="49"/>
      <c r="BP111" s="49"/>
      <c r="BQ111" s="49"/>
      <c r="BR111" s="49"/>
      <c r="BS111" s="49"/>
      <c r="BT111" s="49"/>
      <c r="BU111" s="49"/>
      <c r="BV111" s="49"/>
      <c r="BW111" s="59"/>
      <c r="BX111" s="49"/>
      <c r="BY111" s="45"/>
      <c r="BZ111" s="49"/>
      <c r="CA111" s="45"/>
      <c r="CB111" s="49"/>
      <c r="CC111" s="45"/>
      <c r="CD111" s="45"/>
      <c r="CE111" s="45"/>
      <c r="CF111" s="45"/>
    </row>
    <row r="112" spans="1:84" ht="40.5" customHeight="1" x14ac:dyDescent="0.35">
      <c r="A112" s="70"/>
      <c r="B112" s="70"/>
      <c r="C112" s="45"/>
      <c r="D112" s="70"/>
      <c r="E112" s="45"/>
      <c r="F112" s="45"/>
      <c r="G112" s="45"/>
      <c r="H112" s="45"/>
      <c r="I112" s="45" t="str">
        <f>IF(H112="","",VLOOKUP(H112,'Cost Categories'!$A$1:$B$70,2,FALSE))</f>
        <v/>
      </c>
      <c r="J112" s="45"/>
      <c r="K112" s="45" t="str">
        <f>IF(J112="","",VLOOKUP(J112,'Cost Categories'!$A$70:$B$85,2,FALSE))</f>
        <v/>
      </c>
      <c r="L112" s="45"/>
      <c r="M112" s="45" t="str">
        <f>IF(L112="","",VLOOKUP(L112,'Cost Categories'!$A$116:$B$137,2,FALSE))</f>
        <v/>
      </c>
      <c r="N112" s="45"/>
      <c r="O112" s="47"/>
      <c r="P112" s="45"/>
      <c r="Q112" s="45"/>
      <c r="R112" s="45"/>
      <c r="S112" s="45"/>
      <c r="T112" s="45"/>
      <c r="U112" s="45"/>
      <c r="V112" s="45"/>
      <c r="W112" s="45"/>
      <c r="X112" s="45"/>
      <c r="Y112" s="45"/>
      <c r="Z112" s="48"/>
      <c r="AA112" s="48"/>
      <c r="AB112" s="48"/>
      <c r="AC112" s="48"/>
      <c r="AD112" s="48"/>
      <c r="AE112" s="48"/>
      <c r="AF112" s="48"/>
      <c r="AG112" s="45"/>
      <c r="AH112" s="45"/>
      <c r="AI112" s="45"/>
      <c r="AJ112" s="45"/>
      <c r="AK112" s="48"/>
      <c r="AL112" s="56"/>
      <c r="AM112" s="48"/>
      <c r="AN112" s="48"/>
      <c r="AO112" s="48"/>
      <c r="AP112" s="45"/>
      <c r="AQ112" s="45"/>
      <c r="AR112" s="45"/>
      <c r="AS112" s="45"/>
      <c r="AT112" s="49"/>
      <c r="AU112" s="49"/>
      <c r="AV112" s="49"/>
      <c r="AW112" s="49"/>
      <c r="AX112" s="49"/>
      <c r="AY112" s="49"/>
      <c r="AZ112" s="49"/>
      <c r="BA112" s="49"/>
      <c r="BB112" s="49"/>
      <c r="BC112" s="45"/>
      <c r="BD112" s="45"/>
      <c r="BE112" s="45"/>
      <c r="BF112" s="45"/>
      <c r="BG112" s="45"/>
      <c r="BH112" s="45"/>
      <c r="BI112" s="49"/>
      <c r="BJ112" s="49"/>
      <c r="BK112" s="45"/>
      <c r="BL112" s="49"/>
      <c r="BM112" s="49"/>
      <c r="BN112" s="49"/>
      <c r="BO112" s="49"/>
      <c r="BP112" s="49"/>
      <c r="BQ112" s="49"/>
      <c r="BR112" s="49"/>
      <c r="BS112" s="49"/>
      <c r="BT112" s="49"/>
      <c r="BU112" s="49"/>
      <c r="BV112" s="49"/>
      <c r="BW112" s="59"/>
      <c r="BX112" s="49"/>
      <c r="BY112" s="45"/>
      <c r="BZ112" s="49"/>
      <c r="CA112" s="45"/>
      <c r="CB112" s="49"/>
      <c r="CC112" s="45"/>
      <c r="CD112" s="45"/>
      <c r="CE112" s="45"/>
      <c r="CF112" s="45"/>
    </row>
    <row r="113" spans="1:84" ht="40.5" customHeight="1" x14ac:dyDescent="0.35">
      <c r="A113" s="70"/>
      <c r="B113" s="70"/>
      <c r="C113" s="45"/>
      <c r="D113" s="70"/>
      <c r="E113" s="45"/>
      <c r="F113" s="45"/>
      <c r="G113" s="45"/>
      <c r="H113" s="45"/>
      <c r="I113" s="45" t="str">
        <f>IF(H113="","",VLOOKUP(H113,'Cost Categories'!$A$1:$B$70,2,FALSE))</f>
        <v/>
      </c>
      <c r="J113" s="45"/>
      <c r="K113" s="45" t="str">
        <f>IF(J113="","",VLOOKUP(J113,'Cost Categories'!$A$70:$B$85,2,FALSE))</f>
        <v/>
      </c>
      <c r="L113" s="45"/>
      <c r="M113" s="45" t="str">
        <f>IF(L113="","",VLOOKUP(L113,'Cost Categories'!$A$116:$B$137,2,FALSE))</f>
        <v/>
      </c>
      <c r="N113" s="45"/>
      <c r="O113" s="47"/>
      <c r="P113" s="45"/>
      <c r="Q113" s="45"/>
      <c r="R113" s="45"/>
      <c r="S113" s="45"/>
      <c r="T113" s="45"/>
      <c r="U113" s="45"/>
      <c r="V113" s="45"/>
      <c r="W113" s="45"/>
      <c r="X113" s="45"/>
      <c r="Y113" s="45"/>
      <c r="Z113" s="48"/>
      <c r="AA113" s="48"/>
      <c r="AB113" s="48"/>
      <c r="AC113" s="48"/>
      <c r="AD113" s="48"/>
      <c r="AE113" s="48"/>
      <c r="AF113" s="48"/>
      <c r="AG113" s="45"/>
      <c r="AH113" s="45"/>
      <c r="AI113" s="45"/>
      <c r="AJ113" s="45"/>
      <c r="AK113" s="48"/>
      <c r="AL113" s="56"/>
      <c r="AM113" s="48"/>
      <c r="AN113" s="48"/>
      <c r="AO113" s="48"/>
      <c r="AP113" s="45"/>
      <c r="AQ113" s="45"/>
      <c r="AR113" s="45"/>
      <c r="AS113" s="45"/>
      <c r="AT113" s="49"/>
      <c r="AU113" s="49"/>
      <c r="AV113" s="49"/>
      <c r="AW113" s="49"/>
      <c r="AX113" s="49"/>
      <c r="AY113" s="49"/>
      <c r="AZ113" s="49"/>
      <c r="BA113" s="49"/>
      <c r="BB113" s="49"/>
      <c r="BC113" s="45"/>
      <c r="BD113" s="45"/>
      <c r="BE113" s="45"/>
      <c r="BF113" s="45"/>
      <c r="BG113" s="45"/>
      <c r="BH113" s="45"/>
      <c r="BI113" s="49"/>
      <c r="BJ113" s="49"/>
      <c r="BK113" s="45"/>
      <c r="BL113" s="49"/>
      <c r="BM113" s="49"/>
      <c r="BN113" s="49"/>
      <c r="BO113" s="49"/>
      <c r="BP113" s="49"/>
      <c r="BQ113" s="49"/>
      <c r="BR113" s="49"/>
      <c r="BS113" s="49"/>
      <c r="BT113" s="49"/>
      <c r="BU113" s="49"/>
      <c r="BV113" s="49"/>
      <c r="BW113" s="59"/>
      <c r="BX113" s="49"/>
      <c r="BY113" s="45"/>
      <c r="BZ113" s="49"/>
      <c r="CA113" s="45"/>
      <c r="CB113" s="49"/>
      <c r="CC113" s="45"/>
      <c r="CD113" s="45"/>
      <c r="CE113" s="45"/>
      <c r="CF113" s="45"/>
    </row>
    <row r="114" spans="1:84" ht="37.5" customHeight="1" x14ac:dyDescent="0.35">
      <c r="A114" s="70"/>
      <c r="B114" s="70"/>
      <c r="C114" s="45"/>
      <c r="D114" s="70"/>
      <c r="E114" s="45"/>
      <c r="F114" s="45"/>
      <c r="G114" s="45"/>
      <c r="H114" s="45"/>
      <c r="I114" s="45" t="str">
        <f>IF(H114="","",VLOOKUP(H114,'Cost Categories'!$A$1:$B$70,2,FALSE))</f>
        <v/>
      </c>
      <c r="J114" s="45"/>
      <c r="K114" s="45" t="str">
        <f>IF(J114="","",VLOOKUP(J114,'Cost Categories'!$A$70:$B$85,2,FALSE))</f>
        <v/>
      </c>
      <c r="L114" s="45"/>
      <c r="M114" s="45" t="str">
        <f>IF(L114="","",VLOOKUP(L114,'Cost Categories'!$A$116:$B$137,2,FALSE))</f>
        <v/>
      </c>
      <c r="N114" s="45"/>
      <c r="O114" s="47"/>
      <c r="P114" s="45"/>
      <c r="Q114" s="45"/>
      <c r="R114" s="45"/>
      <c r="S114" s="45"/>
      <c r="T114" s="45"/>
      <c r="U114" s="45"/>
      <c r="V114" s="45"/>
      <c r="W114" s="45"/>
      <c r="X114" s="45"/>
      <c r="Y114" s="45"/>
      <c r="Z114" s="48"/>
      <c r="AA114" s="48"/>
      <c r="AB114" s="48"/>
      <c r="AC114" s="48"/>
      <c r="AD114" s="48"/>
      <c r="AE114" s="48"/>
      <c r="AF114" s="48"/>
      <c r="AG114" s="45"/>
      <c r="AH114" s="45"/>
      <c r="AI114" s="45"/>
      <c r="AJ114" s="45"/>
      <c r="AK114" s="48"/>
      <c r="AL114" s="56"/>
      <c r="AM114" s="48"/>
      <c r="AN114" s="48"/>
      <c r="AO114" s="48"/>
      <c r="AP114" s="45"/>
      <c r="AQ114" s="45"/>
      <c r="AR114" s="45"/>
      <c r="AS114" s="45"/>
      <c r="AT114" s="49"/>
      <c r="AU114" s="49"/>
      <c r="AV114" s="49"/>
      <c r="AW114" s="49"/>
      <c r="AX114" s="49"/>
      <c r="AY114" s="49"/>
      <c r="AZ114" s="49"/>
      <c r="BA114" s="49"/>
      <c r="BB114" s="49"/>
      <c r="BC114" s="45"/>
      <c r="BD114" s="45"/>
      <c r="BE114" s="45"/>
      <c r="BF114" s="45"/>
      <c r="BG114" s="45"/>
      <c r="BH114" s="45"/>
      <c r="BI114" s="49"/>
      <c r="BJ114" s="49"/>
      <c r="BK114" s="45"/>
      <c r="BL114" s="49"/>
      <c r="BM114" s="49"/>
      <c r="BN114" s="49"/>
      <c r="BO114" s="49"/>
      <c r="BP114" s="49"/>
      <c r="BQ114" s="49"/>
      <c r="BR114" s="49"/>
      <c r="BS114" s="49"/>
      <c r="BT114" s="49"/>
      <c r="BU114" s="49"/>
      <c r="BV114" s="49"/>
      <c r="BW114" s="59"/>
      <c r="BX114" s="49"/>
      <c r="BY114" s="45"/>
      <c r="BZ114" s="49"/>
      <c r="CA114" s="45"/>
      <c r="CB114" s="49"/>
      <c r="CC114" s="45"/>
      <c r="CD114" s="45"/>
      <c r="CE114" s="45"/>
      <c r="CF114" s="45"/>
    </row>
    <row r="115" spans="1:84" ht="37.5" customHeight="1" x14ac:dyDescent="0.35">
      <c r="A115" s="70"/>
      <c r="B115" s="70"/>
      <c r="C115" s="45"/>
      <c r="D115" s="70"/>
      <c r="E115" s="45"/>
      <c r="F115" s="45"/>
      <c r="G115" s="45"/>
      <c r="H115" s="45"/>
      <c r="I115" s="45" t="str">
        <f>IF(H115="","",VLOOKUP(H115,'Cost Categories'!$A$1:$B$70,2,FALSE))</f>
        <v/>
      </c>
      <c r="J115" s="45"/>
      <c r="K115" s="45" t="str">
        <f>IF(J115="","",VLOOKUP(J115,'Cost Categories'!$A$70:$B$85,2,FALSE))</f>
        <v/>
      </c>
      <c r="L115" s="45"/>
      <c r="M115" s="45" t="str">
        <f>IF(L115="","",VLOOKUP(L115,'Cost Categories'!$A$116:$B$137,2,FALSE))</f>
        <v/>
      </c>
      <c r="N115" s="45"/>
      <c r="O115" s="47"/>
      <c r="P115" s="45"/>
      <c r="Q115" s="45"/>
      <c r="R115" s="45"/>
      <c r="S115" s="45"/>
      <c r="T115" s="45"/>
      <c r="U115" s="45"/>
      <c r="V115" s="45"/>
      <c r="W115" s="45"/>
      <c r="X115" s="45"/>
      <c r="Y115" s="45"/>
      <c r="Z115" s="48"/>
      <c r="AA115" s="48"/>
      <c r="AB115" s="48"/>
      <c r="AC115" s="48"/>
      <c r="AD115" s="48"/>
      <c r="AE115" s="48"/>
      <c r="AF115" s="48"/>
      <c r="AG115" s="45"/>
      <c r="AH115" s="45"/>
      <c r="AI115" s="45"/>
      <c r="AJ115" s="45"/>
      <c r="AK115" s="48"/>
      <c r="AL115" s="56"/>
      <c r="AM115" s="48"/>
      <c r="AN115" s="48"/>
      <c r="AO115" s="48"/>
      <c r="AP115" s="45"/>
      <c r="AQ115" s="45"/>
      <c r="AR115" s="45"/>
      <c r="AS115" s="45"/>
      <c r="AT115" s="49"/>
      <c r="AU115" s="49"/>
      <c r="AV115" s="49"/>
      <c r="AW115" s="49"/>
      <c r="AX115" s="49"/>
      <c r="AY115" s="49"/>
      <c r="AZ115" s="49"/>
      <c r="BA115" s="49"/>
      <c r="BB115" s="49"/>
      <c r="BC115" s="45"/>
      <c r="BD115" s="45"/>
      <c r="BE115" s="45"/>
      <c r="BF115" s="45"/>
      <c r="BG115" s="45"/>
      <c r="BH115" s="45"/>
      <c r="BI115" s="49"/>
      <c r="BJ115" s="49"/>
      <c r="BK115" s="45"/>
      <c r="BL115" s="49"/>
      <c r="BM115" s="49"/>
      <c r="BN115" s="49"/>
      <c r="BO115" s="49"/>
      <c r="BP115" s="49"/>
      <c r="BQ115" s="49"/>
      <c r="BR115" s="49"/>
      <c r="BS115" s="49"/>
      <c r="BT115" s="49"/>
      <c r="BU115" s="49"/>
      <c r="BV115" s="49"/>
      <c r="BW115" s="59"/>
      <c r="BX115" s="49"/>
      <c r="BY115" s="45"/>
      <c r="BZ115" s="49"/>
      <c r="CA115" s="45"/>
      <c r="CB115" s="49"/>
      <c r="CC115" s="45"/>
      <c r="CD115" s="45"/>
      <c r="CE115" s="45"/>
      <c r="CF115" s="45"/>
    </row>
    <row r="116" spans="1:84" ht="37.5" customHeight="1" x14ac:dyDescent="0.35">
      <c r="A116" s="70"/>
      <c r="B116" s="70"/>
      <c r="C116" s="45"/>
      <c r="D116" s="70"/>
      <c r="E116" s="45"/>
      <c r="F116" s="45"/>
      <c r="G116" s="45"/>
      <c r="H116" s="45"/>
      <c r="I116" s="45" t="str">
        <f>IF(H116="","",VLOOKUP(H116,'Cost Categories'!$A$1:$B$70,2,FALSE))</f>
        <v/>
      </c>
      <c r="J116" s="45"/>
      <c r="K116" s="45" t="str">
        <f>IF(J116="","",VLOOKUP(J116,'Cost Categories'!$A$70:$B$85,2,FALSE))</f>
        <v/>
      </c>
      <c r="L116" s="45"/>
      <c r="M116" s="45" t="str">
        <f>IF(L116="","",VLOOKUP(L116,'Cost Categories'!$A$116:$B$137,2,FALSE))</f>
        <v/>
      </c>
      <c r="N116" s="45"/>
      <c r="O116" s="47"/>
      <c r="P116" s="45"/>
      <c r="Q116" s="45"/>
      <c r="R116" s="45"/>
      <c r="S116" s="45"/>
      <c r="T116" s="45"/>
      <c r="U116" s="45"/>
      <c r="V116" s="45"/>
      <c r="W116" s="45"/>
      <c r="X116" s="45"/>
      <c r="Y116" s="45"/>
      <c r="Z116" s="48"/>
      <c r="AA116" s="48"/>
      <c r="AB116" s="48"/>
      <c r="AC116" s="48"/>
      <c r="AD116" s="48"/>
      <c r="AE116" s="48"/>
      <c r="AF116" s="48"/>
      <c r="AG116" s="45"/>
      <c r="AH116" s="45"/>
      <c r="AI116" s="45"/>
      <c r="AJ116" s="45"/>
      <c r="AK116" s="48"/>
      <c r="AL116" s="56"/>
      <c r="AM116" s="48"/>
      <c r="AN116" s="48"/>
      <c r="AO116" s="48"/>
      <c r="AP116" s="45"/>
      <c r="AQ116" s="45"/>
      <c r="AR116" s="45"/>
      <c r="AS116" s="45"/>
      <c r="AT116" s="49"/>
      <c r="AU116" s="49"/>
      <c r="AV116" s="49"/>
      <c r="AW116" s="49"/>
      <c r="AX116" s="49"/>
      <c r="AY116" s="49"/>
      <c r="AZ116" s="49"/>
      <c r="BA116" s="49"/>
      <c r="BB116" s="49"/>
      <c r="BC116" s="45"/>
      <c r="BD116" s="45"/>
      <c r="BE116" s="45"/>
      <c r="BF116" s="45"/>
      <c r="BG116" s="45"/>
      <c r="BH116" s="45"/>
      <c r="BI116" s="49"/>
      <c r="BJ116" s="49"/>
      <c r="BK116" s="45"/>
      <c r="BL116" s="49"/>
      <c r="BM116" s="49"/>
      <c r="BN116" s="49"/>
      <c r="BO116" s="49"/>
      <c r="BP116" s="49"/>
      <c r="BQ116" s="49"/>
      <c r="BR116" s="49"/>
      <c r="BS116" s="49"/>
      <c r="BT116" s="49"/>
      <c r="BU116" s="49"/>
      <c r="BV116" s="49"/>
      <c r="BW116" s="59"/>
      <c r="BX116" s="49"/>
      <c r="BY116" s="45"/>
      <c r="BZ116" s="49"/>
      <c r="CA116" s="45"/>
      <c r="CB116" s="49"/>
      <c r="CC116" s="45"/>
      <c r="CD116" s="45"/>
      <c r="CE116" s="45"/>
      <c r="CF116" s="45"/>
    </row>
    <row r="117" spans="1:84" ht="32.25" customHeight="1" x14ac:dyDescent="0.35">
      <c r="A117" s="70"/>
      <c r="B117" s="70"/>
      <c r="C117" s="45"/>
      <c r="D117" s="70"/>
      <c r="E117" s="45"/>
      <c r="F117" s="45"/>
      <c r="G117" s="45"/>
      <c r="H117" s="45"/>
      <c r="I117" s="45" t="str">
        <f>IF(H117="","",VLOOKUP(H117,'Cost Categories'!$A$1:$B$70,2,FALSE))</f>
        <v/>
      </c>
      <c r="J117" s="45"/>
      <c r="K117" s="45" t="str">
        <f>IF(J117="","",VLOOKUP(J117,'Cost Categories'!$A$70:$B$85,2,FALSE))</f>
        <v/>
      </c>
      <c r="L117" s="45"/>
      <c r="M117" s="45" t="str">
        <f>IF(L117="","",VLOOKUP(L117,'Cost Categories'!$A$116:$B$137,2,FALSE))</f>
        <v/>
      </c>
      <c r="N117" s="45"/>
      <c r="O117" s="47"/>
      <c r="P117" s="45"/>
      <c r="Q117" s="45"/>
      <c r="R117" s="45"/>
      <c r="S117" s="45"/>
      <c r="T117" s="45"/>
      <c r="U117" s="45"/>
      <c r="V117" s="45"/>
      <c r="W117" s="45"/>
      <c r="X117" s="45"/>
      <c r="Y117" s="45"/>
      <c r="Z117" s="48"/>
      <c r="AA117" s="48"/>
      <c r="AB117" s="48"/>
      <c r="AC117" s="48"/>
      <c r="AD117" s="48"/>
      <c r="AE117" s="48"/>
      <c r="AF117" s="48"/>
      <c r="AG117" s="45"/>
      <c r="AH117" s="45"/>
      <c r="AI117" s="45"/>
      <c r="AJ117" s="45"/>
      <c r="AK117" s="48"/>
      <c r="AL117" s="56"/>
      <c r="AM117" s="48"/>
      <c r="AN117" s="48"/>
      <c r="AO117" s="48"/>
      <c r="AP117" s="45"/>
      <c r="AQ117" s="45"/>
      <c r="AR117" s="45"/>
      <c r="AS117" s="45"/>
      <c r="AT117" s="49"/>
      <c r="AU117" s="49"/>
      <c r="AV117" s="49"/>
      <c r="AW117" s="49"/>
      <c r="AX117" s="49"/>
      <c r="AY117" s="49"/>
      <c r="AZ117" s="49"/>
      <c r="BA117" s="49"/>
      <c r="BB117" s="49"/>
      <c r="BC117" s="45"/>
      <c r="BD117" s="45"/>
      <c r="BE117" s="45"/>
      <c r="BF117" s="45"/>
      <c r="BG117" s="45"/>
      <c r="BH117" s="45"/>
      <c r="BI117" s="49"/>
      <c r="BJ117" s="49"/>
      <c r="BK117" s="45"/>
      <c r="BL117" s="49"/>
      <c r="BM117" s="49"/>
      <c r="BN117" s="49"/>
      <c r="BO117" s="49"/>
      <c r="BP117" s="49"/>
      <c r="BQ117" s="49"/>
      <c r="BR117" s="49"/>
      <c r="BS117" s="49"/>
      <c r="BT117" s="49"/>
      <c r="BU117" s="49"/>
      <c r="BV117" s="49"/>
      <c r="BW117" s="59"/>
      <c r="BX117" s="49"/>
      <c r="BY117" s="45"/>
      <c r="BZ117" s="49"/>
      <c r="CA117" s="45"/>
      <c r="CB117" s="49"/>
      <c r="CC117" s="45"/>
      <c r="CD117" s="45"/>
      <c r="CE117" s="45"/>
      <c r="CF117" s="45"/>
    </row>
    <row r="118" spans="1:84" ht="32.25" customHeight="1" x14ac:dyDescent="0.35">
      <c r="A118" s="70"/>
      <c r="B118" s="70"/>
      <c r="C118" s="45"/>
      <c r="D118" s="70"/>
      <c r="E118" s="45"/>
      <c r="F118" s="45"/>
      <c r="G118" s="45"/>
      <c r="H118" s="45"/>
      <c r="I118" s="45" t="str">
        <f>IF(H118="","",VLOOKUP(H118,'Cost Categories'!$A$1:$B$70,2,FALSE))</f>
        <v/>
      </c>
      <c r="J118" s="45"/>
      <c r="K118" s="45" t="str">
        <f>IF(J118="","",VLOOKUP(J118,'Cost Categories'!$A$70:$B$85,2,FALSE))</f>
        <v/>
      </c>
      <c r="L118" s="45"/>
      <c r="M118" s="45" t="str">
        <f>IF(L118="","",VLOOKUP(L118,'Cost Categories'!$A$116:$B$137,2,FALSE))</f>
        <v/>
      </c>
      <c r="N118" s="45"/>
      <c r="O118" s="47"/>
      <c r="P118" s="45"/>
      <c r="Q118" s="45"/>
      <c r="R118" s="45"/>
      <c r="S118" s="45"/>
      <c r="T118" s="45"/>
      <c r="U118" s="45"/>
      <c r="V118" s="45"/>
      <c r="W118" s="45"/>
      <c r="X118" s="45"/>
      <c r="Y118" s="45"/>
      <c r="Z118" s="48"/>
      <c r="AA118" s="48"/>
      <c r="AB118" s="48"/>
      <c r="AC118" s="48"/>
      <c r="AD118" s="48"/>
      <c r="AE118" s="48"/>
      <c r="AF118" s="48"/>
      <c r="AG118" s="45"/>
      <c r="AH118" s="45"/>
      <c r="AI118" s="45"/>
      <c r="AJ118" s="45"/>
      <c r="AK118" s="48"/>
      <c r="AL118" s="56"/>
      <c r="AM118" s="48"/>
      <c r="AN118" s="48"/>
      <c r="AO118" s="48"/>
      <c r="AP118" s="45"/>
      <c r="AQ118" s="45"/>
      <c r="AR118" s="45"/>
      <c r="AS118" s="45"/>
      <c r="AT118" s="49"/>
      <c r="AU118" s="49"/>
      <c r="AV118" s="49"/>
      <c r="AW118" s="49"/>
      <c r="AX118" s="49"/>
      <c r="AY118" s="49"/>
      <c r="AZ118" s="49"/>
      <c r="BA118" s="49"/>
      <c r="BB118" s="49"/>
      <c r="BC118" s="45"/>
      <c r="BD118" s="45"/>
      <c r="BE118" s="45"/>
      <c r="BF118" s="45"/>
      <c r="BG118" s="45"/>
      <c r="BH118" s="45"/>
      <c r="BI118" s="49"/>
      <c r="BJ118" s="49"/>
      <c r="BK118" s="45"/>
      <c r="BL118" s="49"/>
      <c r="BM118" s="49"/>
      <c r="BN118" s="49"/>
      <c r="BO118" s="49"/>
      <c r="BP118" s="49"/>
      <c r="BQ118" s="49"/>
      <c r="BR118" s="49"/>
      <c r="BS118" s="49"/>
      <c r="BT118" s="49"/>
      <c r="BU118" s="49"/>
      <c r="BV118" s="49"/>
      <c r="BW118" s="59"/>
      <c r="BX118" s="49"/>
      <c r="BY118" s="45"/>
      <c r="BZ118" s="49"/>
      <c r="CA118" s="45"/>
      <c r="CB118" s="49"/>
      <c r="CC118" s="45"/>
      <c r="CD118" s="45"/>
      <c r="CE118" s="45"/>
      <c r="CF118" s="45"/>
    </row>
    <row r="119" spans="1:84" ht="32.25" customHeight="1" x14ac:dyDescent="0.35">
      <c r="A119" s="70"/>
      <c r="B119" s="70"/>
      <c r="C119" s="45"/>
      <c r="D119" s="70"/>
      <c r="E119" s="45"/>
      <c r="F119" s="45"/>
      <c r="G119" s="45"/>
      <c r="H119" s="45"/>
      <c r="I119" s="45" t="str">
        <f>IF(H119="","",VLOOKUP(H119,'Cost Categories'!$A$1:$B$70,2,FALSE))</f>
        <v/>
      </c>
      <c r="J119" s="45"/>
      <c r="K119" s="45" t="str">
        <f>IF(J119="","",VLOOKUP(J119,'Cost Categories'!$A$70:$B$85,2,FALSE))</f>
        <v/>
      </c>
      <c r="L119" s="45"/>
      <c r="M119" s="45" t="str">
        <f>IF(L119="","",VLOOKUP(L119,'Cost Categories'!$A$116:$B$137,2,FALSE))</f>
        <v/>
      </c>
      <c r="N119" s="45"/>
      <c r="O119" s="47"/>
      <c r="P119" s="45"/>
      <c r="Q119" s="45"/>
      <c r="R119" s="45"/>
      <c r="S119" s="45"/>
      <c r="T119" s="45"/>
      <c r="U119" s="45"/>
      <c r="V119" s="45"/>
      <c r="W119" s="45"/>
      <c r="X119" s="45"/>
      <c r="Y119" s="45"/>
      <c r="Z119" s="48"/>
      <c r="AA119" s="48"/>
      <c r="AB119" s="48"/>
      <c r="AC119" s="48"/>
      <c r="AD119" s="48"/>
      <c r="AE119" s="48"/>
      <c r="AF119" s="48"/>
      <c r="AG119" s="45"/>
      <c r="AH119" s="45"/>
      <c r="AI119" s="45"/>
      <c r="AJ119" s="45"/>
      <c r="AK119" s="48"/>
      <c r="AL119" s="56"/>
      <c r="AM119" s="48"/>
      <c r="AN119" s="48"/>
      <c r="AO119" s="48"/>
      <c r="AP119" s="45"/>
      <c r="AQ119" s="45"/>
      <c r="AR119" s="45"/>
      <c r="AS119" s="45"/>
      <c r="AT119" s="49"/>
      <c r="AU119" s="49"/>
      <c r="AV119" s="49"/>
      <c r="AW119" s="49"/>
      <c r="AX119" s="49"/>
      <c r="AY119" s="49"/>
      <c r="AZ119" s="49"/>
      <c r="BA119" s="49"/>
      <c r="BB119" s="49"/>
      <c r="BC119" s="45"/>
      <c r="BD119" s="45"/>
      <c r="BE119" s="45"/>
      <c r="BF119" s="45"/>
      <c r="BG119" s="45"/>
      <c r="BH119" s="45"/>
      <c r="BI119" s="49"/>
      <c r="BJ119" s="49"/>
      <c r="BK119" s="45"/>
      <c r="BL119" s="49"/>
      <c r="BM119" s="49"/>
      <c r="BN119" s="49"/>
      <c r="BO119" s="49"/>
      <c r="BP119" s="49"/>
      <c r="BQ119" s="49"/>
      <c r="BR119" s="49"/>
      <c r="BS119" s="49"/>
      <c r="BT119" s="49"/>
      <c r="BU119" s="49"/>
      <c r="BV119" s="49"/>
      <c r="BW119" s="59"/>
      <c r="BX119" s="49"/>
      <c r="BY119" s="45"/>
      <c r="BZ119" s="49"/>
      <c r="CA119" s="45"/>
      <c r="CB119" s="49"/>
      <c r="CC119" s="45"/>
      <c r="CD119" s="45"/>
      <c r="CE119" s="45"/>
      <c r="CF119" s="45"/>
    </row>
    <row r="120" spans="1:84" ht="32.25" customHeight="1" x14ac:dyDescent="0.35">
      <c r="A120" s="70"/>
      <c r="B120" s="70"/>
      <c r="C120" s="45"/>
      <c r="D120" s="70"/>
      <c r="E120" s="45"/>
      <c r="F120" s="45"/>
      <c r="G120" s="45"/>
      <c r="H120" s="45"/>
      <c r="I120" s="45" t="str">
        <f>IF(H120="","",VLOOKUP(H120,'Cost Categories'!$A$1:$B$70,2,FALSE))</f>
        <v/>
      </c>
      <c r="J120" s="45"/>
      <c r="K120" s="45" t="str">
        <f>IF(J120="","",VLOOKUP(J120,'Cost Categories'!$A$70:$B$85,2,FALSE))</f>
        <v/>
      </c>
      <c r="L120" s="45"/>
      <c r="M120" s="45" t="str">
        <f>IF(L120="","",VLOOKUP(L120,'Cost Categories'!$A$116:$B$137,2,FALSE))</f>
        <v/>
      </c>
      <c r="N120" s="45"/>
      <c r="O120" s="47"/>
      <c r="P120" s="45"/>
      <c r="Q120" s="45"/>
      <c r="R120" s="45"/>
      <c r="S120" s="45"/>
      <c r="T120" s="45"/>
      <c r="U120" s="45"/>
      <c r="V120" s="45"/>
      <c r="W120" s="45"/>
      <c r="X120" s="45"/>
      <c r="Y120" s="45"/>
      <c r="Z120" s="48"/>
      <c r="AA120" s="48"/>
      <c r="AB120" s="48"/>
      <c r="AC120" s="48"/>
      <c r="AD120" s="48"/>
      <c r="AE120" s="48"/>
      <c r="AF120" s="48"/>
      <c r="AG120" s="45"/>
      <c r="AH120" s="45"/>
      <c r="AI120" s="45"/>
      <c r="AJ120" s="45"/>
      <c r="AK120" s="48"/>
      <c r="AL120" s="56"/>
      <c r="AM120" s="48"/>
      <c r="AN120" s="48"/>
      <c r="AO120" s="48"/>
      <c r="AP120" s="45"/>
      <c r="AQ120" s="45"/>
      <c r="AR120" s="45"/>
      <c r="AS120" s="45"/>
      <c r="AT120" s="49"/>
      <c r="AU120" s="49"/>
      <c r="AV120" s="49"/>
      <c r="AW120" s="49"/>
      <c r="AX120" s="49"/>
      <c r="AY120" s="49"/>
      <c r="AZ120" s="49"/>
      <c r="BA120" s="49"/>
      <c r="BB120" s="49"/>
      <c r="BC120" s="45"/>
      <c r="BD120" s="45"/>
      <c r="BE120" s="45"/>
      <c r="BF120" s="45"/>
      <c r="BG120" s="45"/>
      <c r="BH120" s="45"/>
      <c r="BI120" s="49"/>
      <c r="BJ120" s="49"/>
      <c r="BK120" s="45"/>
      <c r="BL120" s="49"/>
      <c r="BM120" s="49"/>
      <c r="BN120" s="49"/>
      <c r="BO120" s="49"/>
      <c r="BP120" s="49"/>
      <c r="BQ120" s="49"/>
      <c r="BR120" s="49"/>
      <c r="BS120" s="49"/>
      <c r="BT120" s="49"/>
      <c r="BU120" s="49"/>
      <c r="BV120" s="49"/>
      <c r="BW120" s="59"/>
      <c r="BX120" s="49"/>
      <c r="BY120" s="45"/>
      <c r="BZ120" s="49"/>
      <c r="CA120" s="45"/>
      <c r="CB120" s="49"/>
      <c r="CC120" s="45"/>
      <c r="CD120" s="45"/>
      <c r="CE120" s="45"/>
      <c r="CF120" s="45"/>
    </row>
    <row r="121" spans="1:84" ht="32.25" customHeight="1" x14ac:dyDescent="0.35">
      <c r="A121" s="70"/>
      <c r="B121" s="70"/>
      <c r="C121" s="45"/>
      <c r="D121" s="70"/>
      <c r="E121" s="45"/>
      <c r="F121" s="45"/>
      <c r="G121" s="45"/>
      <c r="H121" s="45"/>
      <c r="I121" s="45" t="str">
        <f>IF(H121="","",VLOOKUP(H121,'Cost Categories'!$A$1:$B$70,2,FALSE))</f>
        <v/>
      </c>
      <c r="J121" s="45"/>
      <c r="K121" s="45" t="str">
        <f>IF(J121="","",VLOOKUP(J121,'Cost Categories'!$A$70:$B$85,2,FALSE))</f>
        <v/>
      </c>
      <c r="L121" s="45"/>
      <c r="M121" s="45" t="str">
        <f>IF(L121="","",VLOOKUP(L121,'Cost Categories'!$A$116:$B$137,2,FALSE))</f>
        <v/>
      </c>
      <c r="N121" s="45"/>
      <c r="O121" s="47"/>
      <c r="P121" s="45"/>
      <c r="Q121" s="45"/>
      <c r="R121" s="45"/>
      <c r="S121" s="45"/>
      <c r="T121" s="45"/>
      <c r="U121" s="45"/>
      <c r="V121" s="45"/>
      <c r="W121" s="45"/>
      <c r="X121" s="45"/>
      <c r="Y121" s="45"/>
      <c r="Z121" s="48"/>
      <c r="AA121" s="48"/>
      <c r="AB121" s="48"/>
      <c r="AC121" s="48"/>
      <c r="AD121" s="48"/>
      <c r="AE121" s="48"/>
      <c r="AF121" s="48"/>
      <c r="AG121" s="45"/>
      <c r="AH121" s="45"/>
      <c r="AI121" s="45"/>
      <c r="AJ121" s="45"/>
      <c r="AK121" s="48"/>
      <c r="AL121" s="56"/>
      <c r="AM121" s="48"/>
      <c r="AN121" s="48"/>
      <c r="AO121" s="48"/>
      <c r="AP121" s="45"/>
      <c r="AQ121" s="45"/>
      <c r="AR121" s="45"/>
      <c r="AS121" s="45"/>
      <c r="AT121" s="49"/>
      <c r="AU121" s="49"/>
      <c r="AV121" s="49"/>
      <c r="AW121" s="49"/>
      <c r="AX121" s="49"/>
      <c r="AY121" s="49"/>
      <c r="AZ121" s="49"/>
      <c r="BA121" s="49"/>
      <c r="BB121" s="49"/>
      <c r="BC121" s="45"/>
      <c r="BD121" s="45"/>
      <c r="BE121" s="45"/>
      <c r="BF121" s="45"/>
      <c r="BG121" s="45"/>
      <c r="BH121" s="45"/>
      <c r="BI121" s="49"/>
      <c r="BJ121" s="49"/>
      <c r="BK121" s="45"/>
      <c r="BL121" s="49"/>
      <c r="BM121" s="49"/>
      <c r="BN121" s="49"/>
      <c r="BO121" s="49"/>
      <c r="BP121" s="49"/>
      <c r="BQ121" s="49"/>
      <c r="BR121" s="49"/>
      <c r="BS121" s="49"/>
      <c r="BT121" s="49"/>
      <c r="BU121" s="49"/>
      <c r="BV121" s="49"/>
      <c r="BW121" s="59"/>
      <c r="BX121" s="49"/>
      <c r="BY121" s="45"/>
      <c r="BZ121" s="49"/>
      <c r="CA121" s="45"/>
      <c r="CB121" s="49"/>
      <c r="CC121" s="45"/>
      <c r="CD121" s="45"/>
      <c r="CE121" s="45"/>
      <c r="CF121" s="45"/>
    </row>
    <row r="122" spans="1:84" ht="32.25" customHeight="1" x14ac:dyDescent="0.35">
      <c r="A122" s="70"/>
      <c r="B122" s="70"/>
      <c r="C122" s="45"/>
      <c r="D122" s="70"/>
      <c r="E122" s="45"/>
      <c r="F122" s="45"/>
      <c r="G122" s="45"/>
      <c r="H122" s="45"/>
      <c r="I122" s="45" t="str">
        <f>IF(H122="","",VLOOKUP(H122,'Cost Categories'!$A$1:$B$70,2,FALSE))</f>
        <v/>
      </c>
      <c r="J122" s="45"/>
      <c r="K122" s="45" t="str">
        <f>IF(J122="","",VLOOKUP(J122,'Cost Categories'!$A$70:$B$85,2,FALSE))</f>
        <v/>
      </c>
      <c r="L122" s="45"/>
      <c r="M122" s="45" t="str">
        <f>IF(L122="","",VLOOKUP(L122,'Cost Categories'!$A$116:$B$137,2,FALSE))</f>
        <v/>
      </c>
      <c r="N122" s="45"/>
      <c r="O122" s="47"/>
      <c r="P122" s="45"/>
      <c r="Q122" s="45"/>
      <c r="R122" s="45"/>
      <c r="S122" s="45"/>
      <c r="T122" s="45"/>
      <c r="U122" s="45"/>
      <c r="V122" s="45"/>
      <c r="W122" s="45"/>
      <c r="X122" s="45"/>
      <c r="Y122" s="45"/>
      <c r="Z122" s="48"/>
      <c r="AA122" s="48"/>
      <c r="AB122" s="48"/>
      <c r="AC122" s="48"/>
      <c r="AD122" s="48"/>
      <c r="AE122" s="48"/>
      <c r="AF122" s="48"/>
      <c r="AG122" s="45"/>
      <c r="AH122" s="45"/>
      <c r="AI122" s="45"/>
      <c r="AJ122" s="45"/>
      <c r="AK122" s="48"/>
      <c r="AL122" s="56"/>
      <c r="AM122" s="48"/>
      <c r="AN122" s="48"/>
      <c r="AO122" s="48"/>
      <c r="AP122" s="45"/>
      <c r="AQ122" s="45"/>
      <c r="AR122" s="45"/>
      <c r="AS122" s="45"/>
      <c r="AT122" s="49"/>
      <c r="AU122" s="49"/>
      <c r="AV122" s="49"/>
      <c r="AW122" s="49"/>
      <c r="AX122" s="49"/>
      <c r="AY122" s="49"/>
      <c r="AZ122" s="49"/>
      <c r="BA122" s="49"/>
      <c r="BB122" s="49"/>
      <c r="BC122" s="45"/>
      <c r="BD122" s="45"/>
      <c r="BE122" s="45"/>
      <c r="BF122" s="45"/>
      <c r="BG122" s="45"/>
      <c r="BH122" s="45"/>
      <c r="BI122" s="49"/>
      <c r="BJ122" s="49"/>
      <c r="BK122" s="45"/>
      <c r="BL122" s="49"/>
      <c r="BM122" s="49"/>
      <c r="BN122" s="49"/>
      <c r="BO122" s="49"/>
      <c r="BP122" s="49"/>
      <c r="BQ122" s="49"/>
      <c r="BR122" s="49"/>
      <c r="BS122" s="49"/>
      <c r="BT122" s="49"/>
      <c r="BU122" s="49"/>
      <c r="BV122" s="49"/>
      <c r="BW122" s="59"/>
      <c r="BX122" s="49"/>
      <c r="BY122" s="45"/>
      <c r="BZ122" s="49"/>
      <c r="CA122" s="45"/>
      <c r="CB122" s="49"/>
      <c r="CC122" s="45"/>
      <c r="CD122" s="45"/>
      <c r="CE122" s="45"/>
      <c r="CF122" s="45"/>
    </row>
    <row r="123" spans="1:84" ht="32.25" customHeight="1" x14ac:dyDescent="0.35">
      <c r="A123" s="70"/>
      <c r="B123" s="70"/>
      <c r="C123" s="45"/>
      <c r="D123" s="70"/>
      <c r="E123" s="45"/>
      <c r="F123" s="45"/>
      <c r="G123" s="45"/>
      <c r="H123" s="45"/>
      <c r="I123" s="45" t="str">
        <f>IF(H123="","",VLOOKUP(H123,'Cost Categories'!$A$1:$B$70,2,FALSE))</f>
        <v/>
      </c>
      <c r="J123" s="45"/>
      <c r="K123" s="45" t="str">
        <f>IF(J123="","",VLOOKUP(J123,'Cost Categories'!$A$70:$B$85,2,FALSE))</f>
        <v/>
      </c>
      <c r="L123" s="45"/>
      <c r="M123" s="45" t="str">
        <f>IF(L123="","",VLOOKUP(L123,'Cost Categories'!$A$116:$B$137,2,FALSE))</f>
        <v/>
      </c>
      <c r="N123" s="45"/>
      <c r="O123" s="47"/>
      <c r="P123" s="45"/>
      <c r="Q123" s="45"/>
      <c r="R123" s="45"/>
      <c r="S123" s="45"/>
      <c r="T123" s="45"/>
      <c r="U123" s="45"/>
      <c r="V123" s="45"/>
      <c r="W123" s="45"/>
      <c r="X123" s="45"/>
      <c r="Y123" s="45"/>
      <c r="Z123" s="48"/>
      <c r="AA123" s="48"/>
      <c r="AB123" s="48"/>
      <c r="AC123" s="48"/>
      <c r="AD123" s="48"/>
      <c r="AE123" s="48"/>
      <c r="AF123" s="48"/>
      <c r="AG123" s="45"/>
      <c r="AH123" s="45"/>
      <c r="AI123" s="45"/>
      <c r="AJ123" s="45"/>
      <c r="AK123" s="48"/>
      <c r="AL123" s="56"/>
      <c r="AM123" s="48"/>
      <c r="AN123" s="48"/>
      <c r="AO123" s="48"/>
      <c r="AP123" s="45"/>
      <c r="AQ123" s="45"/>
      <c r="AR123" s="45"/>
      <c r="AS123" s="45"/>
      <c r="AT123" s="49"/>
      <c r="AU123" s="49"/>
      <c r="AV123" s="49"/>
      <c r="AW123" s="49"/>
      <c r="AX123" s="49"/>
      <c r="AY123" s="49"/>
      <c r="AZ123" s="49"/>
      <c r="BA123" s="49"/>
      <c r="BB123" s="49"/>
      <c r="BC123" s="45"/>
      <c r="BD123" s="45"/>
      <c r="BE123" s="45"/>
      <c r="BF123" s="45"/>
      <c r="BG123" s="45"/>
      <c r="BH123" s="45"/>
      <c r="BI123" s="49"/>
      <c r="BJ123" s="49"/>
      <c r="BK123" s="45"/>
      <c r="BL123" s="49"/>
      <c r="BM123" s="49"/>
      <c r="BN123" s="49"/>
      <c r="BO123" s="49"/>
      <c r="BP123" s="49"/>
      <c r="BQ123" s="49"/>
      <c r="BR123" s="49"/>
      <c r="BS123" s="49"/>
      <c r="BT123" s="49"/>
      <c r="BU123" s="49"/>
      <c r="BV123" s="49"/>
      <c r="BW123" s="59"/>
      <c r="BX123" s="49"/>
      <c r="BY123" s="45"/>
      <c r="BZ123" s="49"/>
      <c r="CA123" s="45"/>
      <c r="CB123" s="49"/>
      <c r="CC123" s="45"/>
      <c r="CD123" s="45"/>
      <c r="CE123" s="45"/>
      <c r="CF123" s="45"/>
    </row>
    <row r="124" spans="1:84" ht="32.25" customHeight="1" x14ac:dyDescent="0.35">
      <c r="A124" s="70"/>
      <c r="B124" s="70"/>
      <c r="C124" s="45"/>
      <c r="D124" s="70"/>
      <c r="E124" s="45"/>
      <c r="F124" s="45"/>
      <c r="G124" s="45"/>
      <c r="H124" s="45"/>
      <c r="I124" s="45" t="str">
        <f>IF(H124="","",VLOOKUP(H124,'Cost Categories'!$A$1:$B$70,2,FALSE))</f>
        <v/>
      </c>
      <c r="J124" s="45"/>
      <c r="K124" s="45" t="str">
        <f>IF(J124="","",VLOOKUP(J124,'Cost Categories'!$A$70:$B$85,2,FALSE))</f>
        <v/>
      </c>
      <c r="L124" s="45"/>
      <c r="M124" s="45" t="str">
        <f>IF(L124="","",VLOOKUP(L124,'Cost Categories'!$A$116:$B$137,2,FALSE))</f>
        <v/>
      </c>
      <c r="N124" s="45"/>
      <c r="O124" s="47"/>
      <c r="P124" s="45"/>
      <c r="Q124" s="45"/>
      <c r="R124" s="45"/>
      <c r="S124" s="45"/>
      <c r="T124" s="45"/>
      <c r="U124" s="45"/>
      <c r="V124" s="45"/>
      <c r="W124" s="45"/>
      <c r="X124" s="45"/>
      <c r="Y124" s="45"/>
      <c r="Z124" s="48"/>
      <c r="AA124" s="48"/>
      <c r="AB124" s="48"/>
      <c r="AC124" s="48"/>
      <c r="AD124" s="48"/>
      <c r="AE124" s="48"/>
      <c r="AF124" s="48"/>
      <c r="AG124" s="45"/>
      <c r="AH124" s="45"/>
      <c r="AI124" s="45"/>
      <c r="AJ124" s="45"/>
      <c r="AK124" s="48"/>
      <c r="AL124" s="56"/>
      <c r="AM124" s="48"/>
      <c r="AN124" s="48"/>
      <c r="AO124" s="48"/>
      <c r="AP124" s="45"/>
      <c r="AQ124" s="45"/>
      <c r="AR124" s="45"/>
      <c r="AS124" s="45"/>
      <c r="AT124" s="49"/>
      <c r="AU124" s="49"/>
      <c r="AV124" s="49"/>
      <c r="AW124" s="49"/>
      <c r="AX124" s="49"/>
      <c r="AY124" s="49"/>
      <c r="AZ124" s="49"/>
      <c r="BA124" s="49"/>
      <c r="BB124" s="49"/>
      <c r="BC124" s="45"/>
      <c r="BD124" s="45"/>
      <c r="BE124" s="45"/>
      <c r="BF124" s="45"/>
      <c r="BG124" s="45"/>
      <c r="BH124" s="45"/>
      <c r="BI124" s="49"/>
      <c r="BJ124" s="49"/>
      <c r="BK124" s="45"/>
      <c r="BL124" s="49"/>
      <c r="BM124" s="49"/>
      <c r="BN124" s="49"/>
      <c r="BO124" s="49"/>
      <c r="BP124" s="49"/>
      <c r="BQ124" s="49"/>
      <c r="BR124" s="49"/>
      <c r="BS124" s="49"/>
      <c r="BT124" s="49"/>
      <c r="BU124" s="49"/>
      <c r="BV124" s="49"/>
      <c r="BW124" s="59"/>
      <c r="BX124" s="49"/>
      <c r="BY124" s="45"/>
      <c r="BZ124" s="49"/>
      <c r="CA124" s="45"/>
      <c r="CB124" s="49"/>
      <c r="CC124" s="45"/>
      <c r="CD124" s="45"/>
      <c r="CE124" s="45"/>
      <c r="CF124" s="45"/>
    </row>
    <row r="125" spans="1:84" ht="21.75" customHeight="1" x14ac:dyDescent="0.35">
      <c r="A125" s="70"/>
      <c r="B125" s="70"/>
      <c r="C125" s="45"/>
      <c r="D125" s="70"/>
      <c r="E125" s="45"/>
      <c r="F125" s="45"/>
      <c r="G125" s="45"/>
      <c r="H125" s="45"/>
      <c r="I125" s="45" t="str">
        <f>IF(H125="","",VLOOKUP(H125,'Cost Categories'!$A$1:$B$70,2,FALSE))</f>
        <v/>
      </c>
      <c r="J125" s="45"/>
      <c r="K125" s="45" t="str">
        <f>IF(J125="","",VLOOKUP(J125,'Cost Categories'!$A$70:$B$85,2,FALSE))</f>
        <v/>
      </c>
      <c r="L125" s="45"/>
      <c r="M125" s="45" t="str">
        <f>IF(L125="","",VLOOKUP(L125,'Cost Categories'!$A$116:$B$137,2,FALSE))</f>
        <v/>
      </c>
      <c r="N125" s="45"/>
      <c r="O125" s="47"/>
      <c r="P125" s="45"/>
      <c r="Q125" s="45"/>
      <c r="R125" s="45"/>
      <c r="S125" s="45"/>
      <c r="T125" s="45"/>
      <c r="U125" s="45"/>
      <c r="V125" s="45"/>
      <c r="W125" s="45"/>
      <c r="X125" s="45"/>
      <c r="Y125" s="45"/>
      <c r="Z125" s="48"/>
      <c r="AA125" s="48"/>
      <c r="AB125" s="48"/>
      <c r="AC125" s="48"/>
      <c r="AD125" s="48"/>
      <c r="AE125" s="48"/>
      <c r="AF125" s="48"/>
      <c r="AG125" s="45"/>
      <c r="AH125" s="45"/>
      <c r="AI125" s="45"/>
      <c r="AJ125" s="45"/>
      <c r="AK125" s="48"/>
      <c r="AL125" s="56"/>
      <c r="AM125" s="48"/>
      <c r="AN125" s="48"/>
      <c r="AO125" s="48"/>
      <c r="AP125" s="45"/>
      <c r="AQ125" s="45"/>
      <c r="AR125" s="45"/>
      <c r="AS125" s="45"/>
      <c r="AT125" s="49"/>
      <c r="AU125" s="49"/>
      <c r="AV125" s="49"/>
      <c r="AW125" s="49"/>
      <c r="AX125" s="49"/>
      <c r="AY125" s="49"/>
      <c r="AZ125" s="49"/>
      <c r="BA125" s="49"/>
      <c r="BB125" s="49"/>
      <c r="BC125" s="45"/>
      <c r="BD125" s="45"/>
      <c r="BE125" s="45"/>
      <c r="BF125" s="45"/>
      <c r="BG125" s="45"/>
      <c r="BH125" s="45"/>
      <c r="BI125" s="49"/>
      <c r="BJ125" s="49"/>
      <c r="BK125" s="45"/>
      <c r="BL125" s="49"/>
      <c r="BM125" s="49"/>
      <c r="BN125" s="49"/>
      <c r="BO125" s="49"/>
      <c r="BP125" s="49"/>
      <c r="BQ125" s="49"/>
      <c r="BR125" s="49"/>
      <c r="BS125" s="49"/>
      <c r="BT125" s="49"/>
      <c r="BU125" s="49"/>
      <c r="BV125" s="49"/>
      <c r="BW125" s="59"/>
      <c r="BX125" s="49"/>
      <c r="BY125" s="45"/>
      <c r="BZ125" s="49"/>
      <c r="CA125" s="45"/>
      <c r="CB125" s="49"/>
      <c r="CC125" s="45"/>
      <c r="CD125" s="45"/>
      <c r="CE125" s="45"/>
      <c r="CF125" s="45"/>
    </row>
    <row r="126" spans="1:84" ht="21.75" customHeight="1" x14ac:dyDescent="0.35">
      <c r="A126" s="70"/>
      <c r="B126" s="70"/>
      <c r="C126" s="45"/>
      <c r="D126" s="70"/>
      <c r="E126" s="45"/>
      <c r="F126" s="45"/>
      <c r="G126" s="45"/>
      <c r="H126" s="45"/>
      <c r="I126" s="45" t="str">
        <f>IF(H126="","",VLOOKUP(H126,'Cost Categories'!$A$1:$B$70,2,FALSE))</f>
        <v/>
      </c>
      <c r="J126" s="45"/>
      <c r="K126" s="45" t="str">
        <f>IF(J126="","",VLOOKUP(J126,'Cost Categories'!$A$70:$B$85,2,FALSE))</f>
        <v/>
      </c>
      <c r="L126" s="45"/>
      <c r="M126" s="45" t="str">
        <f>IF(L126="","",VLOOKUP(L126,'Cost Categories'!$A$116:$B$137,2,FALSE))</f>
        <v/>
      </c>
      <c r="N126" s="45"/>
      <c r="O126" s="47"/>
      <c r="P126" s="45"/>
      <c r="Q126" s="45"/>
      <c r="R126" s="45"/>
      <c r="S126" s="45"/>
      <c r="T126" s="45"/>
      <c r="U126" s="45"/>
      <c r="V126" s="45"/>
      <c r="W126" s="45"/>
      <c r="X126" s="45"/>
      <c r="Y126" s="45"/>
      <c r="Z126" s="48"/>
      <c r="AA126" s="48"/>
      <c r="AB126" s="48"/>
      <c r="AC126" s="48"/>
      <c r="AD126" s="48"/>
      <c r="AE126" s="48"/>
      <c r="AF126" s="48"/>
      <c r="AG126" s="45"/>
      <c r="AH126" s="45"/>
      <c r="AI126" s="45"/>
      <c r="AJ126" s="45"/>
      <c r="AK126" s="48"/>
      <c r="AL126" s="56"/>
      <c r="AM126" s="48"/>
      <c r="AN126" s="48"/>
      <c r="AO126" s="48"/>
      <c r="AP126" s="45"/>
      <c r="AQ126" s="45"/>
      <c r="AR126" s="45"/>
      <c r="AS126" s="45"/>
      <c r="AT126" s="49"/>
      <c r="AU126" s="49"/>
      <c r="AV126" s="49"/>
      <c r="AW126" s="49"/>
      <c r="AX126" s="49"/>
      <c r="AY126" s="49"/>
      <c r="AZ126" s="49"/>
      <c r="BA126" s="49"/>
      <c r="BB126" s="49"/>
      <c r="BC126" s="45"/>
      <c r="BD126" s="45"/>
      <c r="BE126" s="45"/>
      <c r="BF126" s="45"/>
      <c r="BG126" s="45"/>
      <c r="BH126" s="45"/>
      <c r="BI126" s="49"/>
      <c r="BJ126" s="49"/>
      <c r="BK126" s="45"/>
      <c r="BL126" s="49"/>
      <c r="BM126" s="49"/>
      <c r="BN126" s="49"/>
      <c r="BO126" s="49"/>
      <c r="BP126" s="49"/>
      <c r="BQ126" s="49"/>
      <c r="BR126" s="49"/>
      <c r="BS126" s="49"/>
      <c r="BT126" s="49"/>
      <c r="BU126" s="49"/>
      <c r="BV126" s="49"/>
      <c r="BW126" s="59"/>
      <c r="BX126" s="49"/>
      <c r="BY126" s="45"/>
      <c r="BZ126" s="49"/>
      <c r="CA126" s="45"/>
      <c r="CB126" s="49"/>
      <c r="CC126" s="45"/>
      <c r="CD126" s="45"/>
      <c r="CE126" s="45"/>
      <c r="CF126" s="45"/>
    </row>
    <row r="127" spans="1:84" ht="21.75" customHeight="1" x14ac:dyDescent="0.35">
      <c r="A127" s="70"/>
      <c r="B127" s="70"/>
      <c r="C127" s="45"/>
      <c r="D127" s="70"/>
      <c r="E127" s="45"/>
      <c r="F127" s="45"/>
      <c r="G127" s="45"/>
      <c r="H127" s="45"/>
      <c r="I127" s="45" t="str">
        <f>IF(H127="","",VLOOKUP(H127,'Cost Categories'!$A$1:$B$70,2,FALSE))</f>
        <v/>
      </c>
      <c r="J127" s="45"/>
      <c r="K127" s="45" t="str">
        <f>IF(J127="","",VLOOKUP(J127,'Cost Categories'!$A$70:$B$85,2,FALSE))</f>
        <v/>
      </c>
      <c r="L127" s="45"/>
      <c r="M127" s="45" t="str">
        <f>IF(L127="","",VLOOKUP(L127,'Cost Categories'!$A$116:$B$137,2,FALSE))</f>
        <v/>
      </c>
      <c r="N127" s="45"/>
      <c r="O127" s="47"/>
      <c r="P127" s="45"/>
      <c r="Q127" s="45"/>
      <c r="R127" s="45"/>
      <c r="S127" s="45"/>
      <c r="T127" s="45"/>
      <c r="U127" s="45"/>
      <c r="V127" s="45"/>
      <c r="W127" s="45"/>
      <c r="X127" s="45"/>
      <c r="Y127" s="45"/>
      <c r="Z127" s="48"/>
      <c r="AA127" s="48"/>
      <c r="AB127" s="48"/>
      <c r="AC127" s="48"/>
      <c r="AD127" s="48"/>
      <c r="AE127" s="48"/>
      <c r="AF127" s="48"/>
      <c r="AG127" s="45"/>
      <c r="AH127" s="45"/>
      <c r="AI127" s="45"/>
      <c r="AJ127" s="45"/>
      <c r="AK127" s="48"/>
      <c r="AL127" s="56"/>
      <c r="AM127" s="48"/>
      <c r="AN127" s="48"/>
      <c r="AO127" s="48"/>
      <c r="AP127" s="45"/>
      <c r="AQ127" s="45"/>
      <c r="AR127" s="45"/>
      <c r="AS127" s="45"/>
      <c r="AT127" s="49"/>
      <c r="AU127" s="49"/>
      <c r="AV127" s="49"/>
      <c r="AW127" s="49"/>
      <c r="AX127" s="49"/>
      <c r="AY127" s="49"/>
      <c r="AZ127" s="49"/>
      <c r="BA127" s="49"/>
      <c r="BB127" s="49"/>
      <c r="BC127" s="45"/>
      <c r="BD127" s="45"/>
      <c r="BE127" s="45"/>
      <c r="BF127" s="45"/>
      <c r="BG127" s="45"/>
      <c r="BH127" s="45"/>
      <c r="BI127" s="49"/>
      <c r="BJ127" s="49"/>
      <c r="BK127" s="45"/>
      <c r="BL127" s="49"/>
      <c r="BM127" s="49"/>
      <c r="BN127" s="49"/>
      <c r="BO127" s="49"/>
      <c r="BP127" s="49"/>
      <c r="BQ127" s="49"/>
      <c r="BR127" s="49"/>
      <c r="BS127" s="49"/>
      <c r="BT127" s="49"/>
      <c r="BU127" s="49"/>
      <c r="BV127" s="49"/>
      <c r="BW127" s="59"/>
      <c r="BX127" s="49"/>
      <c r="BY127" s="45"/>
      <c r="BZ127" s="49"/>
      <c r="CA127" s="45"/>
      <c r="CB127" s="49"/>
      <c r="CC127" s="45"/>
      <c r="CD127" s="45"/>
      <c r="CE127" s="45"/>
      <c r="CF127" s="45"/>
    </row>
    <row r="128" spans="1:84" ht="21.75" customHeight="1" x14ac:dyDescent="0.35">
      <c r="A128" s="70"/>
      <c r="B128" s="70"/>
      <c r="C128" s="45"/>
      <c r="D128" s="70"/>
      <c r="E128" s="45"/>
      <c r="F128" s="45"/>
      <c r="G128" s="45"/>
      <c r="H128" s="45"/>
      <c r="I128" s="45" t="str">
        <f>IF(H128="","",VLOOKUP(H128,'Cost Categories'!$A$1:$B$70,2,FALSE))</f>
        <v/>
      </c>
      <c r="J128" s="45"/>
      <c r="K128" s="45" t="str">
        <f>IF(J128="","",VLOOKUP(J128,'Cost Categories'!$A$70:$B$85,2,FALSE))</f>
        <v/>
      </c>
      <c r="L128" s="45"/>
      <c r="M128" s="45" t="str">
        <f>IF(L128="","",VLOOKUP(L128,'Cost Categories'!$A$116:$B$137,2,FALSE))</f>
        <v/>
      </c>
      <c r="N128" s="45"/>
      <c r="O128" s="47"/>
      <c r="P128" s="45"/>
      <c r="Q128" s="45"/>
      <c r="R128" s="45"/>
      <c r="S128" s="45"/>
      <c r="T128" s="45"/>
      <c r="U128" s="45"/>
      <c r="V128" s="45"/>
      <c r="W128" s="45"/>
      <c r="X128" s="45"/>
      <c r="Y128" s="45"/>
      <c r="Z128" s="48"/>
      <c r="AA128" s="48"/>
      <c r="AB128" s="48"/>
      <c r="AC128" s="48"/>
      <c r="AD128" s="48"/>
      <c r="AE128" s="48"/>
      <c r="AF128" s="48"/>
      <c r="AG128" s="45"/>
      <c r="AH128" s="45"/>
      <c r="AI128" s="45"/>
      <c r="AJ128" s="45"/>
      <c r="AK128" s="48"/>
      <c r="AL128" s="56"/>
      <c r="AM128" s="48"/>
      <c r="AN128" s="48"/>
      <c r="AO128" s="48"/>
      <c r="AP128" s="45"/>
      <c r="AQ128" s="45"/>
      <c r="AR128" s="45"/>
      <c r="AS128" s="45"/>
      <c r="AT128" s="49"/>
      <c r="AU128" s="49"/>
      <c r="AV128" s="49"/>
      <c r="AW128" s="49"/>
      <c r="AX128" s="49"/>
      <c r="AY128" s="49"/>
      <c r="AZ128" s="49"/>
      <c r="BA128" s="49"/>
      <c r="BB128" s="49"/>
      <c r="BC128" s="45"/>
      <c r="BD128" s="45"/>
      <c r="BE128" s="45"/>
      <c r="BF128" s="45"/>
      <c r="BG128" s="45"/>
      <c r="BH128" s="45"/>
      <c r="BI128" s="49"/>
      <c r="BJ128" s="49"/>
      <c r="BK128" s="45"/>
      <c r="BL128" s="49"/>
      <c r="BM128" s="49"/>
      <c r="BN128" s="49"/>
      <c r="BO128" s="49"/>
      <c r="BP128" s="49"/>
      <c r="BQ128" s="49"/>
      <c r="BR128" s="49"/>
      <c r="BS128" s="49"/>
      <c r="BT128" s="49"/>
      <c r="BU128" s="49"/>
      <c r="BV128" s="49"/>
      <c r="BW128" s="59"/>
      <c r="BX128" s="49"/>
      <c r="BY128" s="45"/>
      <c r="BZ128" s="49"/>
      <c r="CA128" s="45"/>
      <c r="CB128" s="49"/>
      <c r="CC128" s="45"/>
      <c r="CD128" s="45"/>
      <c r="CE128" s="45"/>
      <c r="CF128" s="45"/>
    </row>
    <row r="129" spans="1:84" ht="21.75" customHeight="1" x14ac:dyDescent="0.35">
      <c r="A129" s="70"/>
      <c r="B129" s="70"/>
      <c r="C129" s="45"/>
      <c r="D129" s="70"/>
      <c r="E129" s="45"/>
      <c r="F129" s="45"/>
      <c r="G129" s="45"/>
      <c r="H129" s="45"/>
      <c r="I129" s="45" t="str">
        <f>IF(H129="","",VLOOKUP(H129,'Cost Categories'!$A$1:$B$70,2,FALSE))</f>
        <v/>
      </c>
      <c r="J129" s="45"/>
      <c r="K129" s="45" t="str">
        <f>IF(J129="","",VLOOKUP(J129,'Cost Categories'!$A$70:$B$85,2,FALSE))</f>
        <v/>
      </c>
      <c r="L129" s="45"/>
      <c r="M129" s="45" t="str">
        <f>IF(L129="","",VLOOKUP(L129,'Cost Categories'!$A$116:$B$137,2,FALSE))</f>
        <v/>
      </c>
      <c r="N129" s="45"/>
      <c r="O129" s="47"/>
      <c r="P129" s="45"/>
      <c r="Q129" s="45"/>
      <c r="R129" s="45"/>
      <c r="S129" s="45"/>
      <c r="T129" s="45"/>
      <c r="U129" s="45"/>
      <c r="V129" s="45"/>
      <c r="W129" s="45"/>
      <c r="X129" s="45"/>
      <c r="Y129" s="45"/>
      <c r="Z129" s="48"/>
      <c r="AA129" s="48"/>
      <c r="AB129" s="48"/>
      <c r="AC129" s="48"/>
      <c r="AD129" s="48"/>
      <c r="AE129" s="48"/>
      <c r="AF129" s="48"/>
      <c r="AG129" s="45"/>
      <c r="AH129" s="45"/>
      <c r="AI129" s="45"/>
      <c r="AJ129" s="45"/>
      <c r="AK129" s="48"/>
      <c r="AL129" s="56"/>
      <c r="AM129" s="48"/>
      <c r="AN129" s="48"/>
      <c r="AO129" s="48"/>
      <c r="AP129" s="45"/>
      <c r="AQ129" s="45"/>
      <c r="AR129" s="45"/>
      <c r="AS129" s="45"/>
      <c r="AT129" s="49"/>
      <c r="AU129" s="49"/>
      <c r="AV129" s="49"/>
      <c r="AW129" s="49"/>
      <c r="AX129" s="49"/>
      <c r="AY129" s="49"/>
      <c r="AZ129" s="49"/>
      <c r="BA129" s="49"/>
      <c r="BB129" s="49"/>
      <c r="BC129" s="45"/>
      <c r="BD129" s="45"/>
      <c r="BE129" s="45"/>
      <c r="BF129" s="45"/>
      <c r="BG129" s="45"/>
      <c r="BH129" s="45"/>
      <c r="BI129" s="49"/>
      <c r="BJ129" s="49"/>
      <c r="BK129" s="45"/>
      <c r="BL129" s="49"/>
      <c r="BM129" s="49"/>
      <c r="BN129" s="49"/>
      <c r="BO129" s="49"/>
      <c r="BP129" s="49"/>
      <c r="BQ129" s="49"/>
      <c r="BR129" s="49"/>
      <c r="BS129" s="49"/>
      <c r="BT129" s="49"/>
      <c r="BU129" s="49"/>
      <c r="BV129" s="49"/>
      <c r="BW129" s="59"/>
      <c r="BX129" s="49"/>
      <c r="BY129" s="45"/>
      <c r="BZ129" s="49"/>
      <c r="CA129" s="45"/>
      <c r="CB129" s="49"/>
      <c r="CC129" s="45"/>
      <c r="CD129" s="45"/>
      <c r="CE129" s="45"/>
      <c r="CF129" s="45"/>
    </row>
    <row r="130" spans="1:84" ht="21.75" customHeight="1" x14ac:dyDescent="0.35">
      <c r="A130" s="70"/>
      <c r="B130" s="70"/>
      <c r="C130" s="45"/>
      <c r="D130" s="70"/>
      <c r="E130" s="45"/>
      <c r="F130" s="45"/>
      <c r="G130" s="45"/>
      <c r="H130" s="45"/>
      <c r="I130" s="45" t="str">
        <f>IF(H130="","",VLOOKUP(H130,'Cost Categories'!$A$1:$B$70,2,FALSE))</f>
        <v/>
      </c>
      <c r="J130" s="45"/>
      <c r="K130" s="45" t="str">
        <f>IF(J130="","",VLOOKUP(J130,'Cost Categories'!$A$70:$B$85,2,FALSE))</f>
        <v/>
      </c>
      <c r="L130" s="45"/>
      <c r="M130" s="45" t="str">
        <f>IF(L130="","",VLOOKUP(L130,'Cost Categories'!$A$116:$B$137,2,FALSE))</f>
        <v/>
      </c>
      <c r="N130" s="45"/>
      <c r="O130" s="47"/>
      <c r="P130" s="45"/>
      <c r="Q130" s="45"/>
      <c r="R130" s="45"/>
      <c r="S130" s="45"/>
      <c r="T130" s="45"/>
      <c r="U130" s="45"/>
      <c r="V130" s="45"/>
      <c r="W130" s="45"/>
      <c r="X130" s="45"/>
      <c r="Y130" s="45"/>
      <c r="Z130" s="48"/>
      <c r="AA130" s="48"/>
      <c r="AB130" s="48"/>
      <c r="AC130" s="48"/>
      <c r="AD130" s="48"/>
      <c r="AE130" s="48"/>
      <c r="AF130" s="48"/>
      <c r="AG130" s="45"/>
      <c r="AH130" s="45"/>
      <c r="AI130" s="45"/>
      <c r="AJ130" s="45"/>
      <c r="AK130" s="48"/>
      <c r="AL130" s="56"/>
      <c r="AM130" s="48"/>
      <c r="AN130" s="48"/>
      <c r="AO130" s="48"/>
      <c r="AP130" s="45"/>
      <c r="AQ130" s="45"/>
      <c r="AR130" s="45"/>
      <c r="AS130" s="45"/>
      <c r="AT130" s="49"/>
      <c r="AU130" s="49"/>
      <c r="AV130" s="49"/>
      <c r="AW130" s="49"/>
      <c r="AX130" s="49"/>
      <c r="AY130" s="49"/>
      <c r="AZ130" s="49"/>
      <c r="BA130" s="49"/>
      <c r="BB130" s="49"/>
      <c r="BC130" s="45"/>
      <c r="BD130" s="45"/>
      <c r="BE130" s="45"/>
      <c r="BF130" s="45"/>
      <c r="BG130" s="45"/>
      <c r="BH130" s="45"/>
      <c r="BI130" s="49"/>
      <c r="BJ130" s="49"/>
      <c r="BK130" s="45"/>
      <c r="BL130" s="49"/>
      <c r="BM130" s="49"/>
      <c r="BN130" s="49"/>
      <c r="BO130" s="49"/>
      <c r="BP130" s="49"/>
      <c r="BQ130" s="49"/>
      <c r="BR130" s="49"/>
      <c r="BS130" s="49"/>
      <c r="BT130" s="49"/>
      <c r="BU130" s="49"/>
      <c r="BV130" s="49"/>
      <c r="BW130" s="59"/>
      <c r="BX130" s="49"/>
      <c r="BY130" s="45"/>
      <c r="BZ130" s="49"/>
      <c r="CA130" s="45"/>
      <c r="CB130" s="49"/>
      <c r="CC130" s="45"/>
      <c r="CD130" s="45"/>
      <c r="CE130" s="45"/>
      <c r="CF130" s="45"/>
    </row>
    <row r="131" spans="1:84" ht="21.75" customHeight="1" x14ac:dyDescent="0.35">
      <c r="A131" s="70"/>
      <c r="B131" s="70"/>
      <c r="C131" s="45"/>
      <c r="D131" s="70"/>
      <c r="E131" s="45"/>
      <c r="F131" s="45"/>
      <c r="G131" s="45"/>
      <c r="H131" s="45"/>
      <c r="I131" s="45" t="str">
        <f>IF(H131="","",VLOOKUP(H131,'Cost Categories'!$A$1:$B$70,2,FALSE))</f>
        <v/>
      </c>
      <c r="J131" s="45"/>
      <c r="K131" s="45" t="str">
        <f>IF(J131="","",VLOOKUP(J131,'Cost Categories'!$A$70:$B$85,2,FALSE))</f>
        <v/>
      </c>
      <c r="L131" s="45"/>
      <c r="M131" s="45" t="str">
        <f>IF(L131="","",VLOOKUP(L131,'Cost Categories'!$A$116:$B$137,2,FALSE))</f>
        <v/>
      </c>
      <c r="N131" s="45"/>
      <c r="O131" s="47"/>
      <c r="P131" s="45"/>
      <c r="Q131" s="45"/>
      <c r="R131" s="45"/>
      <c r="S131" s="45"/>
      <c r="T131" s="45"/>
      <c r="U131" s="45"/>
      <c r="V131" s="45"/>
      <c r="W131" s="45"/>
      <c r="X131" s="45"/>
      <c r="Y131" s="45"/>
      <c r="Z131" s="48"/>
      <c r="AA131" s="48"/>
      <c r="AB131" s="48"/>
      <c r="AC131" s="48"/>
      <c r="AD131" s="48"/>
      <c r="AE131" s="48"/>
      <c r="AF131" s="48"/>
      <c r="AG131" s="45"/>
      <c r="AH131" s="45"/>
      <c r="AI131" s="45"/>
      <c r="AJ131" s="45"/>
      <c r="AK131" s="48"/>
      <c r="AL131" s="56"/>
      <c r="AM131" s="48"/>
      <c r="AN131" s="48"/>
      <c r="AO131" s="48"/>
      <c r="AP131" s="45"/>
      <c r="AQ131" s="45"/>
      <c r="AR131" s="45"/>
      <c r="AS131" s="45"/>
      <c r="AT131" s="49"/>
      <c r="AU131" s="49"/>
      <c r="AV131" s="49"/>
      <c r="AW131" s="49"/>
      <c r="AX131" s="49"/>
      <c r="AY131" s="49"/>
      <c r="AZ131" s="49"/>
      <c r="BA131" s="49"/>
      <c r="BB131" s="49"/>
      <c r="BC131" s="45"/>
      <c r="BD131" s="45"/>
      <c r="BE131" s="45"/>
      <c r="BF131" s="45"/>
      <c r="BG131" s="45"/>
      <c r="BH131" s="45"/>
      <c r="BI131" s="49"/>
      <c r="BJ131" s="49"/>
      <c r="BK131" s="45"/>
      <c r="BL131" s="49"/>
      <c r="BM131" s="49"/>
      <c r="BN131" s="49"/>
      <c r="BO131" s="49"/>
      <c r="BP131" s="49"/>
      <c r="BQ131" s="49"/>
      <c r="BR131" s="49"/>
      <c r="BS131" s="49"/>
      <c r="BT131" s="49"/>
      <c r="BU131" s="49"/>
      <c r="BV131" s="49"/>
      <c r="BW131" s="59"/>
      <c r="BX131" s="49"/>
      <c r="BY131" s="45"/>
      <c r="BZ131" s="49"/>
      <c r="CA131" s="45"/>
      <c r="CB131" s="49"/>
      <c r="CC131" s="45"/>
      <c r="CD131" s="45"/>
      <c r="CE131" s="45"/>
      <c r="CF131" s="45"/>
    </row>
    <row r="132" spans="1:84" ht="21.75" customHeight="1" x14ac:dyDescent="0.35">
      <c r="A132" s="70"/>
      <c r="B132" s="70"/>
      <c r="C132" s="45"/>
      <c r="D132" s="70"/>
      <c r="E132" s="45"/>
      <c r="F132" s="45"/>
      <c r="G132" s="45"/>
      <c r="H132" s="45"/>
      <c r="I132" s="45" t="str">
        <f>IF(H132="","",VLOOKUP(H132,'Cost Categories'!$A$1:$B$70,2,FALSE))</f>
        <v/>
      </c>
      <c r="J132" s="45"/>
      <c r="K132" s="45" t="str">
        <f>IF(J132="","",VLOOKUP(J132,'Cost Categories'!$A$70:$B$85,2,FALSE))</f>
        <v/>
      </c>
      <c r="L132" s="45"/>
      <c r="M132" s="45" t="str">
        <f>IF(L132="","",VLOOKUP(L132,'Cost Categories'!$A$116:$B$137,2,FALSE))</f>
        <v/>
      </c>
      <c r="N132" s="45"/>
      <c r="O132" s="47"/>
      <c r="P132" s="45"/>
      <c r="Q132" s="45"/>
      <c r="R132" s="45"/>
      <c r="S132" s="45"/>
      <c r="T132" s="45"/>
      <c r="U132" s="45"/>
      <c r="V132" s="45"/>
      <c r="W132" s="45"/>
      <c r="X132" s="45"/>
      <c r="Y132" s="45"/>
      <c r="Z132" s="48"/>
      <c r="AA132" s="48"/>
      <c r="AB132" s="48"/>
      <c r="AC132" s="48"/>
      <c r="AD132" s="48"/>
      <c r="AE132" s="48"/>
      <c r="AF132" s="48"/>
      <c r="AG132" s="45"/>
      <c r="AH132" s="45"/>
      <c r="AI132" s="45"/>
      <c r="AJ132" s="45"/>
      <c r="AK132" s="48"/>
      <c r="AL132" s="56"/>
      <c r="AM132" s="48"/>
      <c r="AN132" s="48"/>
      <c r="AO132" s="48"/>
      <c r="AP132" s="45"/>
      <c r="AQ132" s="45"/>
      <c r="AR132" s="45"/>
      <c r="AS132" s="45"/>
      <c r="AT132" s="49"/>
      <c r="AU132" s="49"/>
      <c r="AV132" s="49"/>
      <c r="AW132" s="49"/>
      <c r="AX132" s="49"/>
      <c r="AY132" s="49"/>
      <c r="AZ132" s="49"/>
      <c r="BA132" s="49"/>
      <c r="BB132" s="49"/>
      <c r="BC132" s="45"/>
      <c r="BD132" s="45"/>
      <c r="BE132" s="45"/>
      <c r="BF132" s="45"/>
      <c r="BG132" s="45"/>
      <c r="BH132" s="45"/>
      <c r="BI132" s="49"/>
      <c r="BJ132" s="49"/>
      <c r="BK132" s="45"/>
      <c r="BL132" s="49"/>
      <c r="BM132" s="49"/>
      <c r="BN132" s="49"/>
      <c r="BO132" s="49"/>
      <c r="BP132" s="49"/>
      <c r="BQ132" s="49"/>
      <c r="BR132" s="49"/>
      <c r="BS132" s="49"/>
      <c r="BT132" s="49"/>
      <c r="BU132" s="49"/>
      <c r="BV132" s="49"/>
      <c r="BW132" s="59"/>
      <c r="BX132" s="49"/>
      <c r="BY132" s="45"/>
      <c r="BZ132" s="49"/>
      <c r="CA132" s="45"/>
      <c r="CB132" s="49"/>
      <c r="CC132" s="45"/>
      <c r="CD132" s="45"/>
      <c r="CE132" s="45"/>
      <c r="CF132" s="45"/>
    </row>
    <row r="133" spans="1:84" ht="21.75" customHeight="1" x14ac:dyDescent="0.35">
      <c r="A133" s="70"/>
      <c r="B133" s="70"/>
      <c r="C133" s="45"/>
      <c r="D133" s="70"/>
      <c r="E133" s="45"/>
      <c r="F133" s="45"/>
      <c r="G133" s="45"/>
      <c r="H133" s="45"/>
      <c r="I133" s="45" t="str">
        <f>IF(H133="","",VLOOKUP(H133,'Cost Categories'!$A$1:$B$70,2,FALSE))</f>
        <v/>
      </c>
      <c r="J133" s="45"/>
      <c r="K133" s="45" t="str">
        <f>IF(J133="","",VLOOKUP(J133,'Cost Categories'!$A$70:$B$85,2,FALSE))</f>
        <v/>
      </c>
      <c r="L133" s="45"/>
      <c r="M133" s="45" t="str">
        <f>IF(L133="","",VLOOKUP(L133,'Cost Categories'!$A$116:$B$137,2,FALSE))</f>
        <v/>
      </c>
      <c r="N133" s="45"/>
      <c r="O133" s="47"/>
      <c r="P133" s="45"/>
      <c r="Q133" s="45"/>
      <c r="R133" s="45"/>
      <c r="S133" s="45"/>
      <c r="T133" s="45"/>
      <c r="U133" s="45"/>
      <c r="V133" s="45"/>
      <c r="W133" s="45"/>
      <c r="X133" s="45"/>
      <c r="Y133" s="45"/>
      <c r="Z133" s="48"/>
      <c r="AA133" s="48"/>
      <c r="AB133" s="48"/>
      <c r="AC133" s="48"/>
      <c r="AD133" s="48"/>
      <c r="AE133" s="48"/>
      <c r="AF133" s="48"/>
      <c r="AG133" s="45"/>
      <c r="AH133" s="45"/>
      <c r="AI133" s="45"/>
      <c r="AJ133" s="45"/>
      <c r="AK133" s="48"/>
      <c r="AL133" s="56"/>
      <c r="AM133" s="48"/>
      <c r="AN133" s="48"/>
      <c r="AO133" s="48"/>
      <c r="AP133" s="45"/>
      <c r="AQ133" s="45"/>
      <c r="AR133" s="45"/>
      <c r="AS133" s="45"/>
      <c r="AT133" s="49"/>
      <c r="AU133" s="49"/>
      <c r="AV133" s="49"/>
      <c r="AW133" s="49"/>
      <c r="AX133" s="49"/>
      <c r="AY133" s="49"/>
      <c r="AZ133" s="49"/>
      <c r="BA133" s="49"/>
      <c r="BB133" s="49"/>
      <c r="BC133" s="45"/>
      <c r="BD133" s="45"/>
      <c r="BE133" s="45"/>
      <c r="BF133" s="45"/>
      <c r="BG133" s="45"/>
      <c r="BH133" s="45"/>
      <c r="BI133" s="49"/>
      <c r="BJ133" s="49"/>
      <c r="BK133" s="45"/>
      <c r="BL133" s="49"/>
      <c r="BM133" s="49"/>
      <c r="BN133" s="49"/>
      <c r="BO133" s="49"/>
      <c r="BP133" s="49"/>
      <c r="BQ133" s="49"/>
      <c r="BR133" s="49"/>
      <c r="BS133" s="49"/>
      <c r="BT133" s="49"/>
      <c r="BU133" s="49"/>
      <c r="BV133" s="49"/>
      <c r="BW133" s="59"/>
      <c r="BX133" s="49"/>
      <c r="BY133" s="45"/>
      <c r="BZ133" s="49"/>
      <c r="CA133" s="45"/>
      <c r="CB133" s="49"/>
      <c r="CC133" s="45"/>
      <c r="CD133" s="45"/>
      <c r="CE133" s="45"/>
      <c r="CF133" s="45"/>
    </row>
    <row r="134" spans="1:84" ht="21.75" customHeight="1" x14ac:dyDescent="0.35">
      <c r="A134" s="70"/>
      <c r="B134" s="70"/>
      <c r="C134" s="45"/>
      <c r="D134" s="70"/>
      <c r="E134" s="45"/>
      <c r="F134" s="45"/>
      <c r="G134" s="45"/>
      <c r="H134" s="45"/>
      <c r="I134" s="45" t="str">
        <f>IF(H134="","",VLOOKUP(H134,'Cost Categories'!$A$1:$B$70,2,FALSE))</f>
        <v/>
      </c>
      <c r="J134" s="45"/>
      <c r="K134" s="45" t="str">
        <f>IF(J134="","",VLOOKUP(J134,'Cost Categories'!$A$70:$B$85,2,FALSE))</f>
        <v/>
      </c>
      <c r="L134" s="45"/>
      <c r="M134" s="45" t="str">
        <f>IF(L134="","",VLOOKUP(L134,'Cost Categories'!$A$116:$B$137,2,FALSE))</f>
        <v/>
      </c>
      <c r="N134" s="45"/>
      <c r="O134" s="47"/>
      <c r="P134" s="45"/>
      <c r="Q134" s="45"/>
      <c r="R134" s="45"/>
      <c r="S134" s="45"/>
      <c r="T134" s="45"/>
      <c r="U134" s="45"/>
      <c r="V134" s="45"/>
      <c r="W134" s="45"/>
      <c r="X134" s="45"/>
      <c r="Y134" s="45"/>
      <c r="Z134" s="48"/>
      <c r="AA134" s="48"/>
      <c r="AB134" s="48"/>
      <c r="AC134" s="48"/>
      <c r="AD134" s="48"/>
      <c r="AE134" s="48"/>
      <c r="AF134" s="48"/>
      <c r="AG134" s="45"/>
      <c r="AH134" s="45"/>
      <c r="AI134" s="45"/>
      <c r="AJ134" s="45"/>
      <c r="AK134" s="48"/>
      <c r="AL134" s="56"/>
      <c r="AM134" s="48"/>
      <c r="AN134" s="48"/>
      <c r="AO134" s="48"/>
      <c r="AP134" s="45"/>
      <c r="AQ134" s="45"/>
      <c r="AR134" s="45"/>
      <c r="AS134" s="45"/>
      <c r="AT134" s="49"/>
      <c r="AU134" s="49"/>
      <c r="AV134" s="49"/>
      <c r="AW134" s="49"/>
      <c r="AX134" s="49"/>
      <c r="AY134" s="49"/>
      <c r="AZ134" s="49"/>
      <c r="BA134" s="49"/>
      <c r="BB134" s="49"/>
      <c r="BC134" s="45"/>
      <c r="BD134" s="45"/>
      <c r="BE134" s="45"/>
      <c r="BF134" s="45"/>
      <c r="BG134" s="45"/>
      <c r="BH134" s="45"/>
      <c r="BI134" s="49"/>
      <c r="BJ134" s="49"/>
      <c r="BK134" s="45"/>
      <c r="BL134" s="49"/>
      <c r="BM134" s="49"/>
      <c r="BN134" s="49"/>
      <c r="BO134" s="49"/>
      <c r="BP134" s="49"/>
      <c r="BQ134" s="49"/>
      <c r="BR134" s="49"/>
      <c r="BS134" s="49"/>
      <c r="BT134" s="49"/>
      <c r="BU134" s="49"/>
      <c r="BV134" s="49"/>
      <c r="BW134" s="59"/>
      <c r="BX134" s="49"/>
      <c r="BY134" s="45"/>
      <c r="BZ134" s="49"/>
      <c r="CA134" s="45"/>
      <c r="CB134" s="49"/>
      <c r="CC134" s="45"/>
      <c r="CD134" s="45"/>
      <c r="CE134" s="45"/>
      <c r="CF134" s="45"/>
    </row>
    <row r="135" spans="1:84" ht="21.75" customHeight="1" x14ac:dyDescent="0.35">
      <c r="A135" s="70"/>
      <c r="B135" s="70"/>
      <c r="C135" s="45"/>
      <c r="D135" s="70"/>
      <c r="E135" s="45"/>
      <c r="F135" s="45"/>
      <c r="G135" s="45"/>
      <c r="H135" s="45"/>
      <c r="I135" s="45" t="str">
        <f>IF(H135="","",VLOOKUP(H135,'Cost Categories'!$A$1:$B$70,2,FALSE))</f>
        <v/>
      </c>
      <c r="J135" s="45"/>
      <c r="K135" s="45" t="str">
        <f>IF(J135="","",VLOOKUP(J135,'Cost Categories'!$A$70:$B$85,2,FALSE))</f>
        <v/>
      </c>
      <c r="L135" s="45"/>
      <c r="M135" s="45" t="str">
        <f>IF(L135="","",VLOOKUP(L135,'Cost Categories'!$A$116:$B$137,2,FALSE))</f>
        <v/>
      </c>
      <c r="N135" s="45"/>
      <c r="O135" s="47"/>
      <c r="P135" s="45"/>
      <c r="Q135" s="45"/>
      <c r="R135" s="45"/>
      <c r="S135" s="45"/>
      <c r="T135" s="45"/>
      <c r="U135" s="45"/>
      <c r="V135" s="45"/>
      <c r="W135" s="45"/>
      <c r="X135" s="45"/>
      <c r="Y135" s="45"/>
      <c r="Z135" s="48"/>
      <c r="AA135" s="48"/>
      <c r="AB135" s="48"/>
      <c r="AC135" s="48"/>
      <c r="AD135" s="48"/>
      <c r="AE135" s="48"/>
      <c r="AF135" s="48"/>
      <c r="AG135" s="45"/>
      <c r="AH135" s="45"/>
      <c r="AI135" s="45"/>
      <c r="AJ135" s="45"/>
      <c r="AK135" s="48"/>
      <c r="AL135" s="56"/>
      <c r="AM135" s="48"/>
      <c r="AN135" s="48"/>
      <c r="AO135" s="48"/>
      <c r="AP135" s="45"/>
      <c r="AQ135" s="45"/>
      <c r="AR135" s="45"/>
      <c r="AS135" s="45"/>
      <c r="AT135" s="49"/>
      <c r="AU135" s="49"/>
      <c r="AV135" s="49"/>
      <c r="AW135" s="49"/>
      <c r="AX135" s="49"/>
      <c r="AY135" s="49"/>
      <c r="AZ135" s="49"/>
      <c r="BA135" s="49"/>
      <c r="BB135" s="49"/>
      <c r="BC135" s="45"/>
      <c r="BD135" s="45"/>
      <c r="BE135" s="45"/>
      <c r="BF135" s="45"/>
      <c r="BG135" s="45"/>
      <c r="BH135" s="45"/>
      <c r="BI135" s="49"/>
      <c r="BJ135" s="49"/>
      <c r="BK135" s="45"/>
      <c r="BL135" s="49"/>
      <c r="BM135" s="49"/>
      <c r="BN135" s="49"/>
      <c r="BO135" s="49"/>
      <c r="BP135" s="49"/>
      <c r="BQ135" s="49"/>
      <c r="BR135" s="49"/>
      <c r="BS135" s="49"/>
      <c r="BT135" s="49"/>
      <c r="BU135" s="49"/>
      <c r="BV135" s="49"/>
      <c r="BW135" s="59"/>
      <c r="BX135" s="49"/>
      <c r="BY135" s="45"/>
      <c r="BZ135" s="49"/>
      <c r="CA135" s="45"/>
      <c r="CB135" s="49"/>
      <c r="CC135" s="45"/>
      <c r="CD135" s="45"/>
      <c r="CE135" s="45"/>
      <c r="CF135" s="45"/>
    </row>
    <row r="136" spans="1:84" ht="15" customHeight="1" x14ac:dyDescent="0.35">
      <c r="A136" s="70"/>
      <c r="B136" s="70"/>
      <c r="C136" s="45"/>
      <c r="D136" s="70"/>
      <c r="E136" s="45"/>
      <c r="F136" s="45"/>
      <c r="G136" s="45"/>
      <c r="H136" s="45"/>
      <c r="I136" s="45" t="str">
        <f>IF(H136="","",VLOOKUP(H136,'Cost Categories'!$A$1:$B$70,2,FALSE))</f>
        <v/>
      </c>
      <c r="J136" s="45"/>
      <c r="K136" s="45" t="str">
        <f>IF(J136="","",VLOOKUP(J136,'Cost Categories'!$A$70:$B$85,2,FALSE))</f>
        <v/>
      </c>
      <c r="L136" s="45"/>
      <c r="M136" s="45" t="str">
        <f>IF(L136="","",VLOOKUP(L136,'Cost Categories'!$A$116:$B$137,2,FALSE))</f>
        <v/>
      </c>
      <c r="N136" s="45"/>
      <c r="O136" s="47"/>
      <c r="P136" s="45"/>
      <c r="Q136" s="45"/>
      <c r="R136" s="45"/>
      <c r="S136" s="45"/>
      <c r="T136" s="45"/>
      <c r="U136" s="45"/>
      <c r="V136" s="45"/>
      <c r="W136" s="45"/>
      <c r="X136" s="45"/>
      <c r="Y136" s="45"/>
      <c r="Z136" s="48"/>
      <c r="AA136" s="48"/>
      <c r="AB136" s="48"/>
      <c r="AC136" s="48"/>
      <c r="AD136" s="48"/>
      <c r="AE136" s="48"/>
      <c r="AF136" s="48"/>
      <c r="AG136" s="45"/>
      <c r="AH136" s="45"/>
      <c r="AI136" s="45"/>
      <c r="AJ136" s="45"/>
      <c r="AK136" s="48"/>
      <c r="AL136" s="56"/>
      <c r="AM136" s="48"/>
      <c r="AN136" s="48"/>
      <c r="AO136" s="48"/>
      <c r="AP136" s="45"/>
      <c r="AQ136" s="45"/>
      <c r="AR136" s="45"/>
      <c r="AS136" s="45"/>
      <c r="AT136" s="49"/>
      <c r="AU136" s="49"/>
      <c r="AV136" s="49"/>
      <c r="AW136" s="49"/>
      <c r="AX136" s="49"/>
      <c r="AY136" s="49"/>
      <c r="AZ136" s="49"/>
      <c r="BA136" s="49"/>
      <c r="BB136" s="49"/>
      <c r="BC136" s="45"/>
      <c r="BD136" s="45"/>
      <c r="BE136" s="45"/>
      <c r="BF136" s="45"/>
      <c r="BG136" s="45"/>
      <c r="BH136" s="45"/>
      <c r="BI136" s="49"/>
      <c r="BJ136" s="49"/>
      <c r="BK136" s="45"/>
      <c r="BL136" s="49"/>
      <c r="BM136" s="49"/>
      <c r="BN136" s="49"/>
      <c r="BO136" s="49"/>
      <c r="BP136" s="49"/>
      <c r="BQ136" s="49"/>
      <c r="BR136" s="49"/>
      <c r="BS136" s="49"/>
      <c r="BT136" s="49"/>
      <c r="BU136" s="49"/>
      <c r="BV136" s="49"/>
      <c r="BW136" s="59"/>
      <c r="BX136" s="49"/>
      <c r="BY136" s="45"/>
      <c r="BZ136" s="49"/>
      <c r="CA136" s="45"/>
      <c r="CB136" s="49"/>
      <c r="CC136" s="45"/>
      <c r="CD136" s="45"/>
      <c r="CE136" s="45"/>
      <c r="CF136" s="45"/>
    </row>
    <row r="137" spans="1:84" ht="15" customHeight="1" x14ac:dyDescent="0.35">
      <c r="A137" s="70"/>
      <c r="B137" s="70"/>
      <c r="C137" s="45"/>
      <c r="D137" s="70"/>
      <c r="E137" s="45"/>
      <c r="F137" s="45"/>
      <c r="G137" s="45"/>
      <c r="H137" s="45"/>
      <c r="I137" s="45" t="str">
        <f>IF(H137="","",VLOOKUP(H137,'Cost Categories'!$A$1:$B$70,2,FALSE))</f>
        <v/>
      </c>
      <c r="J137" s="45"/>
      <c r="K137" s="45" t="str">
        <f>IF(J137="","",VLOOKUP(J137,'Cost Categories'!$A$70:$B$85,2,FALSE))</f>
        <v/>
      </c>
      <c r="L137" s="45"/>
      <c r="M137" s="45" t="str">
        <f>IF(L137="","",VLOOKUP(L137,'Cost Categories'!$A$116:$B$137,2,FALSE))</f>
        <v/>
      </c>
      <c r="N137" s="45"/>
      <c r="O137" s="47"/>
      <c r="P137" s="45"/>
      <c r="Q137" s="45"/>
      <c r="R137" s="45"/>
      <c r="S137" s="45"/>
      <c r="T137" s="45"/>
      <c r="U137" s="45"/>
      <c r="V137" s="45"/>
      <c r="W137" s="45"/>
      <c r="X137" s="45"/>
      <c r="Y137" s="45"/>
      <c r="Z137" s="48"/>
      <c r="AA137" s="48"/>
      <c r="AB137" s="48"/>
      <c r="AC137" s="48"/>
      <c r="AD137" s="48"/>
      <c r="AE137" s="48"/>
      <c r="AF137" s="48"/>
      <c r="AG137" s="45"/>
      <c r="AH137" s="45"/>
      <c r="AI137" s="45"/>
      <c r="AJ137" s="45"/>
      <c r="AK137" s="48"/>
      <c r="AL137" s="56"/>
      <c r="AM137" s="48"/>
      <c r="AN137" s="48"/>
      <c r="AO137" s="48"/>
      <c r="AP137" s="45"/>
      <c r="AQ137" s="45"/>
      <c r="AR137" s="45"/>
      <c r="AS137" s="45"/>
      <c r="AT137" s="49"/>
      <c r="AU137" s="49"/>
      <c r="AV137" s="49"/>
      <c r="AW137" s="49"/>
      <c r="AX137" s="49"/>
      <c r="AY137" s="49"/>
      <c r="AZ137" s="49"/>
      <c r="BA137" s="49"/>
      <c r="BB137" s="49"/>
      <c r="BC137" s="45"/>
      <c r="BD137" s="45"/>
      <c r="BE137" s="45"/>
      <c r="BF137" s="45"/>
      <c r="BG137" s="45"/>
      <c r="BH137" s="45"/>
      <c r="BI137" s="49"/>
      <c r="BJ137" s="49"/>
      <c r="BK137" s="45"/>
      <c r="BL137" s="49"/>
      <c r="BM137" s="49"/>
      <c r="BN137" s="49"/>
      <c r="BO137" s="49"/>
      <c r="BP137" s="49"/>
      <c r="BQ137" s="49"/>
      <c r="BR137" s="49"/>
      <c r="BS137" s="49"/>
      <c r="BT137" s="49"/>
      <c r="BU137" s="49"/>
      <c r="BV137" s="49"/>
      <c r="BW137" s="59"/>
      <c r="BX137" s="49"/>
      <c r="BY137" s="45"/>
      <c r="BZ137" s="49"/>
      <c r="CA137" s="45"/>
      <c r="CB137" s="49"/>
      <c r="CC137" s="45"/>
      <c r="CD137" s="45"/>
      <c r="CE137" s="45"/>
      <c r="CF137" s="45"/>
    </row>
    <row r="138" spans="1:84" ht="15" customHeight="1" x14ac:dyDescent="0.35">
      <c r="A138" s="70"/>
      <c r="B138" s="70"/>
      <c r="C138" s="45"/>
      <c r="D138" s="70"/>
      <c r="E138" s="45"/>
      <c r="F138" s="45"/>
      <c r="G138" s="45"/>
      <c r="H138" s="45"/>
      <c r="I138" s="45" t="str">
        <f>IF(H138="","",VLOOKUP(H138,'Cost Categories'!$A$1:$B$70,2,FALSE))</f>
        <v/>
      </c>
      <c r="J138" s="45"/>
      <c r="K138" s="45" t="str">
        <f>IF(J138="","",VLOOKUP(J138,'Cost Categories'!$A$70:$B$85,2,FALSE))</f>
        <v/>
      </c>
      <c r="L138" s="45"/>
      <c r="M138" s="45" t="str">
        <f>IF(L138="","",VLOOKUP(L138,'Cost Categories'!$A$116:$B$137,2,FALSE))</f>
        <v/>
      </c>
      <c r="N138" s="45"/>
      <c r="O138" s="47"/>
      <c r="P138" s="45"/>
      <c r="Q138" s="45"/>
      <c r="R138" s="45"/>
      <c r="S138" s="45"/>
      <c r="T138" s="45"/>
      <c r="U138" s="45"/>
      <c r="V138" s="45"/>
      <c r="W138" s="45"/>
      <c r="X138" s="45"/>
      <c r="Y138" s="45"/>
      <c r="Z138" s="48"/>
      <c r="AA138" s="48"/>
      <c r="AB138" s="48"/>
      <c r="AC138" s="48"/>
      <c r="AD138" s="48"/>
      <c r="AE138" s="48"/>
      <c r="AF138" s="48"/>
      <c r="AG138" s="45"/>
      <c r="AH138" s="45"/>
      <c r="AI138" s="45"/>
      <c r="AJ138" s="45"/>
      <c r="AK138" s="48"/>
      <c r="AL138" s="56"/>
      <c r="AM138" s="48"/>
      <c r="AN138" s="48"/>
      <c r="AO138" s="48"/>
      <c r="AP138" s="45"/>
      <c r="AQ138" s="45"/>
      <c r="AR138" s="45"/>
      <c r="AS138" s="45"/>
      <c r="AT138" s="49"/>
      <c r="AU138" s="49"/>
      <c r="AV138" s="49"/>
      <c r="AW138" s="49"/>
      <c r="AX138" s="49"/>
      <c r="AY138" s="49"/>
      <c r="AZ138" s="49"/>
      <c r="BA138" s="49"/>
      <c r="BB138" s="49"/>
      <c r="BC138" s="45"/>
      <c r="BD138" s="45"/>
      <c r="BE138" s="45"/>
      <c r="BF138" s="45"/>
      <c r="BG138" s="45"/>
      <c r="BH138" s="45"/>
      <c r="BI138" s="49"/>
      <c r="BJ138" s="49"/>
      <c r="BK138" s="45"/>
      <c r="BL138" s="49"/>
      <c r="BM138" s="49"/>
      <c r="BN138" s="49"/>
      <c r="BO138" s="49"/>
      <c r="BP138" s="49"/>
      <c r="BQ138" s="49"/>
      <c r="BR138" s="49"/>
      <c r="BS138" s="49"/>
      <c r="BT138" s="49"/>
      <c r="BU138" s="49"/>
      <c r="BV138" s="49"/>
      <c r="BW138" s="59"/>
      <c r="BX138" s="49"/>
      <c r="BY138" s="45"/>
      <c r="BZ138" s="49"/>
      <c r="CA138" s="45"/>
      <c r="CB138" s="49"/>
      <c r="CC138" s="45"/>
      <c r="CD138" s="45"/>
      <c r="CE138" s="45"/>
      <c r="CF138" s="45"/>
    </row>
    <row r="139" spans="1:84" ht="15" customHeight="1" x14ac:dyDescent="0.35">
      <c r="A139" s="70"/>
      <c r="B139" s="70"/>
      <c r="C139" s="45"/>
      <c r="D139" s="70"/>
      <c r="E139" s="45"/>
      <c r="F139" s="45"/>
      <c r="G139" s="45"/>
      <c r="H139" s="45"/>
      <c r="I139" s="45" t="str">
        <f>IF(H139="","",VLOOKUP(H139,'Cost Categories'!$A$1:$B$70,2,FALSE))</f>
        <v/>
      </c>
      <c r="J139" s="45"/>
      <c r="K139" s="45" t="str">
        <f>IF(J139="","",VLOOKUP(J139,'Cost Categories'!$A$70:$B$85,2,FALSE))</f>
        <v/>
      </c>
      <c r="L139" s="45"/>
      <c r="M139" s="45" t="str">
        <f>IF(L139="","",VLOOKUP(L139,'Cost Categories'!$A$116:$B$137,2,FALSE))</f>
        <v/>
      </c>
      <c r="N139" s="45"/>
      <c r="O139" s="47"/>
      <c r="P139" s="45"/>
      <c r="Q139" s="45"/>
      <c r="R139" s="45"/>
      <c r="S139" s="45"/>
      <c r="T139" s="45"/>
      <c r="U139" s="45"/>
      <c r="V139" s="45"/>
      <c r="W139" s="45"/>
      <c r="X139" s="45"/>
      <c r="Y139" s="45"/>
      <c r="Z139" s="48"/>
      <c r="AA139" s="48"/>
      <c r="AB139" s="48"/>
      <c r="AC139" s="48"/>
      <c r="AD139" s="48"/>
      <c r="AE139" s="48"/>
      <c r="AF139" s="48"/>
      <c r="AG139" s="45"/>
      <c r="AH139" s="45"/>
      <c r="AI139" s="45"/>
      <c r="AJ139" s="45"/>
      <c r="AK139" s="48"/>
      <c r="AL139" s="56"/>
      <c r="AM139" s="48"/>
      <c r="AN139" s="48"/>
      <c r="AO139" s="48"/>
      <c r="AP139" s="45"/>
      <c r="AQ139" s="45"/>
      <c r="AR139" s="45"/>
      <c r="AS139" s="45"/>
      <c r="AT139" s="49"/>
      <c r="AU139" s="49"/>
      <c r="AV139" s="49"/>
      <c r="AW139" s="49"/>
      <c r="AX139" s="49"/>
      <c r="AY139" s="49"/>
      <c r="AZ139" s="49"/>
      <c r="BA139" s="49"/>
      <c r="BB139" s="49"/>
      <c r="BC139" s="45"/>
      <c r="BD139" s="45"/>
      <c r="BE139" s="45"/>
      <c r="BF139" s="45"/>
      <c r="BG139" s="45"/>
      <c r="BH139" s="45"/>
      <c r="BI139" s="49"/>
      <c r="BJ139" s="49"/>
      <c r="BK139" s="45"/>
      <c r="BL139" s="49"/>
      <c r="BM139" s="49"/>
      <c r="BN139" s="49"/>
      <c r="BO139" s="49"/>
      <c r="BP139" s="49"/>
      <c r="BQ139" s="49"/>
      <c r="BR139" s="49"/>
      <c r="BS139" s="49"/>
      <c r="BT139" s="49"/>
      <c r="BU139" s="49"/>
      <c r="BV139" s="49"/>
      <c r="BW139" s="59"/>
      <c r="BX139" s="49"/>
      <c r="BY139" s="45"/>
      <c r="BZ139" s="49"/>
      <c r="CA139" s="45"/>
      <c r="CB139" s="49"/>
      <c r="CC139" s="45"/>
      <c r="CD139" s="45"/>
      <c r="CE139" s="45"/>
      <c r="CF139" s="45"/>
    </row>
    <row r="140" spans="1:84" ht="15" customHeight="1" x14ac:dyDescent="0.35">
      <c r="A140" s="70"/>
      <c r="B140" s="70"/>
      <c r="C140" s="45"/>
      <c r="D140" s="70"/>
      <c r="E140" s="45"/>
      <c r="F140" s="45"/>
      <c r="G140" s="45"/>
      <c r="H140" s="45"/>
      <c r="I140" s="45" t="str">
        <f>IF(H140="","",VLOOKUP(H140,'Cost Categories'!$A$1:$B$70,2,FALSE))</f>
        <v/>
      </c>
      <c r="J140" s="45"/>
      <c r="K140" s="45" t="str">
        <f>IF(J140="","",VLOOKUP(J140,'Cost Categories'!$A$70:$B$85,2,FALSE))</f>
        <v/>
      </c>
      <c r="L140" s="45"/>
      <c r="M140" s="45" t="str">
        <f>IF(L140="","",VLOOKUP(L140,'Cost Categories'!$A$116:$B$137,2,FALSE))</f>
        <v/>
      </c>
      <c r="N140" s="45"/>
      <c r="O140" s="47"/>
      <c r="P140" s="45"/>
      <c r="Q140" s="45"/>
      <c r="R140" s="45"/>
      <c r="S140" s="45"/>
      <c r="T140" s="45"/>
      <c r="U140" s="45"/>
      <c r="V140" s="45"/>
      <c r="W140" s="45"/>
      <c r="X140" s="45"/>
      <c r="Y140" s="45"/>
      <c r="Z140" s="48"/>
      <c r="AA140" s="48"/>
      <c r="AB140" s="48"/>
      <c r="AC140" s="48"/>
      <c r="AD140" s="48"/>
      <c r="AE140" s="48"/>
      <c r="AF140" s="48"/>
      <c r="AG140" s="45"/>
      <c r="AH140" s="45"/>
      <c r="AI140" s="45"/>
      <c r="AJ140" s="45"/>
      <c r="AK140" s="48"/>
      <c r="AL140" s="56"/>
      <c r="AM140" s="48"/>
      <c r="AN140" s="48"/>
      <c r="AO140" s="48"/>
      <c r="AP140" s="45"/>
      <c r="AQ140" s="45"/>
      <c r="AR140" s="45"/>
      <c r="AS140" s="45"/>
      <c r="AT140" s="49"/>
      <c r="AU140" s="49"/>
      <c r="AV140" s="49"/>
      <c r="AW140" s="49"/>
      <c r="AX140" s="49"/>
      <c r="AY140" s="49"/>
      <c r="AZ140" s="49"/>
      <c r="BA140" s="49"/>
      <c r="BB140" s="49"/>
      <c r="BC140" s="45"/>
      <c r="BD140" s="45"/>
      <c r="BE140" s="45"/>
      <c r="BF140" s="45"/>
      <c r="BG140" s="45"/>
      <c r="BH140" s="45"/>
      <c r="BI140" s="49"/>
      <c r="BJ140" s="49"/>
      <c r="BK140" s="45"/>
      <c r="BL140" s="49"/>
      <c r="BM140" s="49"/>
      <c r="BN140" s="49"/>
      <c r="BO140" s="49"/>
      <c r="BP140" s="49"/>
      <c r="BQ140" s="49"/>
      <c r="BR140" s="49"/>
      <c r="BS140" s="49"/>
      <c r="BT140" s="49"/>
      <c r="BU140" s="49"/>
      <c r="BV140" s="49"/>
      <c r="BW140" s="59"/>
      <c r="BX140" s="49"/>
      <c r="BY140" s="45"/>
      <c r="BZ140" s="49"/>
      <c r="CA140" s="45"/>
      <c r="CB140" s="49"/>
      <c r="CC140" s="45"/>
      <c r="CD140" s="45"/>
      <c r="CE140" s="45"/>
      <c r="CF140" s="45"/>
    </row>
    <row r="141" spans="1:84" ht="15" customHeight="1" x14ac:dyDescent="0.35">
      <c r="A141" s="70"/>
      <c r="B141" s="70"/>
      <c r="C141" s="45"/>
      <c r="D141" s="70"/>
      <c r="E141" s="45"/>
      <c r="F141" s="45"/>
      <c r="G141" s="45"/>
      <c r="H141" s="45"/>
      <c r="I141" s="45" t="str">
        <f>IF(H141="","",VLOOKUP(H141,'Cost Categories'!$A$1:$B$70,2,FALSE))</f>
        <v/>
      </c>
      <c r="J141" s="45"/>
      <c r="K141" s="45" t="str">
        <f>IF(J141="","",VLOOKUP(J141,'Cost Categories'!$A$70:$B$85,2,FALSE))</f>
        <v/>
      </c>
      <c r="L141" s="45"/>
      <c r="M141" s="45" t="str">
        <f>IF(L141="","",VLOOKUP(L141,'Cost Categories'!$A$116:$B$137,2,FALSE))</f>
        <v/>
      </c>
      <c r="N141" s="45"/>
      <c r="O141" s="47"/>
      <c r="P141" s="45"/>
      <c r="Q141" s="45"/>
      <c r="R141" s="45"/>
      <c r="S141" s="45"/>
      <c r="T141" s="45"/>
      <c r="U141" s="45"/>
      <c r="V141" s="45"/>
      <c r="W141" s="45"/>
      <c r="X141" s="45"/>
      <c r="Y141" s="45"/>
      <c r="Z141" s="48"/>
      <c r="AA141" s="48"/>
      <c r="AB141" s="48"/>
      <c r="AC141" s="48"/>
      <c r="AD141" s="48"/>
      <c r="AE141" s="48"/>
      <c r="AF141" s="48"/>
      <c r="AG141" s="45"/>
      <c r="AH141" s="45"/>
      <c r="AI141" s="45"/>
      <c r="AJ141" s="45"/>
      <c r="AK141" s="48"/>
      <c r="AL141" s="56"/>
      <c r="AM141" s="48"/>
      <c r="AN141" s="48"/>
      <c r="AO141" s="48"/>
      <c r="AP141" s="45"/>
      <c r="AQ141" s="45"/>
      <c r="AR141" s="45"/>
      <c r="AS141" s="45"/>
      <c r="AT141" s="49"/>
      <c r="AU141" s="49"/>
      <c r="AV141" s="49"/>
      <c r="AW141" s="49"/>
      <c r="AX141" s="49"/>
      <c r="AY141" s="49"/>
      <c r="AZ141" s="49"/>
      <c r="BA141" s="49"/>
      <c r="BB141" s="49"/>
      <c r="BC141" s="45"/>
      <c r="BD141" s="45"/>
      <c r="BE141" s="45"/>
      <c r="BF141" s="45"/>
      <c r="BG141" s="45"/>
      <c r="BH141" s="45"/>
      <c r="BI141" s="49"/>
      <c r="BJ141" s="49"/>
      <c r="BK141" s="45"/>
      <c r="BL141" s="49"/>
      <c r="BM141" s="49"/>
      <c r="BN141" s="49"/>
      <c r="BO141" s="49"/>
      <c r="BP141" s="49"/>
      <c r="BQ141" s="49"/>
      <c r="BR141" s="49"/>
      <c r="BS141" s="49"/>
      <c r="BT141" s="49"/>
      <c r="BU141" s="49"/>
      <c r="BV141" s="49"/>
      <c r="BW141" s="59"/>
      <c r="BX141" s="49"/>
      <c r="BY141" s="45"/>
      <c r="BZ141" s="49"/>
      <c r="CA141" s="45"/>
      <c r="CB141" s="49"/>
      <c r="CC141" s="45"/>
      <c r="CD141" s="45"/>
      <c r="CE141" s="45"/>
      <c r="CF141" s="45"/>
    </row>
    <row r="142" spans="1:84" ht="15" customHeight="1" x14ac:dyDescent="0.35">
      <c r="A142" s="70"/>
      <c r="B142" s="70"/>
      <c r="C142" s="45"/>
      <c r="D142" s="70"/>
      <c r="E142" s="45"/>
      <c r="F142" s="45"/>
      <c r="G142" s="45"/>
      <c r="H142" s="45"/>
      <c r="I142" s="45" t="str">
        <f>IF(H142="","",VLOOKUP(H142,'Cost Categories'!$A$1:$B$70,2,FALSE))</f>
        <v/>
      </c>
      <c r="J142" s="45"/>
      <c r="K142" s="45" t="str">
        <f>IF(J142="","",VLOOKUP(J142,'Cost Categories'!$A$70:$B$85,2,FALSE))</f>
        <v/>
      </c>
      <c r="L142" s="45"/>
      <c r="M142" s="45" t="str">
        <f>IF(L142="","",VLOOKUP(L142,'Cost Categories'!$A$116:$B$137,2,FALSE))</f>
        <v/>
      </c>
      <c r="N142" s="45"/>
      <c r="O142" s="47"/>
      <c r="P142" s="45"/>
      <c r="Q142" s="45"/>
      <c r="R142" s="45"/>
      <c r="S142" s="45"/>
      <c r="T142" s="45"/>
      <c r="U142" s="45"/>
      <c r="V142" s="45"/>
      <c r="W142" s="45"/>
      <c r="X142" s="45"/>
      <c r="Y142" s="45"/>
      <c r="Z142" s="48"/>
      <c r="AA142" s="48"/>
      <c r="AB142" s="48"/>
      <c r="AC142" s="48"/>
      <c r="AD142" s="48"/>
      <c r="AE142" s="48"/>
      <c r="AF142" s="48"/>
      <c r="AG142" s="45"/>
      <c r="AH142" s="45"/>
      <c r="AI142" s="45"/>
      <c r="AJ142" s="45"/>
      <c r="AK142" s="48"/>
      <c r="AL142" s="56"/>
      <c r="AM142" s="48"/>
      <c r="AN142" s="48"/>
      <c r="AO142" s="48"/>
      <c r="AP142" s="45"/>
      <c r="AQ142" s="45"/>
      <c r="AR142" s="45"/>
      <c r="AS142" s="45"/>
      <c r="AT142" s="49"/>
      <c r="AU142" s="49"/>
      <c r="AV142" s="49"/>
      <c r="AW142" s="49"/>
      <c r="AX142" s="49"/>
      <c r="AY142" s="49"/>
      <c r="AZ142" s="49"/>
      <c r="BA142" s="49"/>
      <c r="BB142" s="49"/>
      <c r="BC142" s="45"/>
      <c r="BD142" s="45"/>
      <c r="BE142" s="45"/>
      <c r="BF142" s="45"/>
      <c r="BG142" s="45"/>
      <c r="BH142" s="45"/>
      <c r="BI142" s="49"/>
      <c r="BJ142" s="49"/>
      <c r="BK142" s="45"/>
      <c r="BL142" s="49"/>
      <c r="BM142" s="49"/>
      <c r="BN142" s="49"/>
      <c r="BO142" s="49"/>
      <c r="BP142" s="49"/>
      <c r="BQ142" s="49"/>
      <c r="BR142" s="49"/>
      <c r="BS142" s="49"/>
      <c r="BT142" s="49"/>
      <c r="BU142" s="49"/>
      <c r="BV142" s="49"/>
      <c r="BW142" s="59"/>
      <c r="BX142" s="49"/>
      <c r="BY142" s="45"/>
      <c r="BZ142" s="49"/>
      <c r="CA142" s="45"/>
      <c r="CB142" s="49"/>
      <c r="CC142" s="45"/>
      <c r="CD142" s="45"/>
      <c r="CE142" s="45"/>
      <c r="CF142" s="45"/>
    </row>
    <row r="143" spans="1:84" ht="15" customHeight="1" x14ac:dyDescent="0.35">
      <c r="A143" s="70"/>
      <c r="B143" s="70"/>
      <c r="C143" s="45"/>
      <c r="D143" s="70"/>
      <c r="E143" s="45"/>
      <c r="F143" s="45"/>
      <c r="G143" s="45"/>
      <c r="H143" s="45"/>
      <c r="I143" s="45" t="str">
        <f>IF(H143="","",VLOOKUP(H143,'Cost Categories'!$A$1:$B$70,2,FALSE))</f>
        <v/>
      </c>
      <c r="J143" s="45"/>
      <c r="K143" s="45" t="str">
        <f>IF(J143="","",VLOOKUP(J143,'Cost Categories'!$A$70:$B$85,2,FALSE))</f>
        <v/>
      </c>
      <c r="L143" s="45"/>
      <c r="M143" s="45" t="str">
        <f>IF(L143="","",VLOOKUP(L143,'Cost Categories'!$A$116:$B$137,2,FALSE))</f>
        <v/>
      </c>
      <c r="N143" s="45"/>
      <c r="O143" s="47"/>
      <c r="P143" s="45"/>
      <c r="Q143" s="45"/>
      <c r="R143" s="45"/>
      <c r="S143" s="45"/>
      <c r="T143" s="45"/>
      <c r="U143" s="45"/>
      <c r="V143" s="45"/>
      <c r="W143" s="45"/>
      <c r="X143" s="45"/>
      <c r="Y143" s="45"/>
      <c r="Z143" s="48"/>
      <c r="AA143" s="48"/>
      <c r="AB143" s="48"/>
      <c r="AC143" s="48"/>
      <c r="AD143" s="48"/>
      <c r="AE143" s="48"/>
      <c r="AF143" s="48"/>
      <c r="AG143" s="45"/>
      <c r="AH143" s="45"/>
      <c r="AI143" s="45"/>
      <c r="AJ143" s="45"/>
      <c r="AK143" s="48"/>
      <c r="AL143" s="56"/>
      <c r="AM143" s="48"/>
      <c r="AN143" s="48"/>
      <c r="AO143" s="48"/>
      <c r="AP143" s="45"/>
      <c r="AQ143" s="45"/>
      <c r="AR143" s="45"/>
      <c r="AS143" s="45"/>
      <c r="AT143" s="49"/>
      <c r="AU143" s="49"/>
      <c r="AV143" s="49"/>
      <c r="AW143" s="49"/>
      <c r="AX143" s="49"/>
      <c r="AY143" s="49"/>
      <c r="AZ143" s="49"/>
      <c r="BA143" s="49"/>
      <c r="BB143" s="49"/>
      <c r="BC143" s="45"/>
      <c r="BD143" s="45"/>
      <c r="BE143" s="45"/>
      <c r="BF143" s="45"/>
      <c r="BG143" s="45"/>
      <c r="BH143" s="45"/>
      <c r="BI143" s="49"/>
      <c r="BJ143" s="49"/>
      <c r="BK143" s="45"/>
      <c r="BL143" s="49"/>
      <c r="BM143" s="49"/>
      <c r="BN143" s="49"/>
      <c r="BO143" s="49"/>
      <c r="BP143" s="49"/>
      <c r="BQ143" s="49"/>
      <c r="BR143" s="49"/>
      <c r="BS143" s="49"/>
      <c r="BT143" s="49"/>
      <c r="BU143" s="49"/>
      <c r="BV143" s="49"/>
      <c r="BW143" s="59"/>
      <c r="BX143" s="49"/>
      <c r="BY143" s="45"/>
      <c r="BZ143" s="49"/>
      <c r="CA143" s="45"/>
      <c r="CB143" s="49"/>
      <c r="CC143" s="45"/>
      <c r="CD143" s="45"/>
      <c r="CE143" s="45"/>
      <c r="CF143" s="45"/>
    </row>
    <row r="144" spans="1:84" ht="15" customHeight="1" x14ac:dyDescent="0.35">
      <c r="A144" s="70"/>
      <c r="B144" s="70"/>
      <c r="C144" s="45"/>
      <c r="D144" s="70"/>
      <c r="E144" s="45"/>
      <c r="F144" s="45"/>
      <c r="G144" s="45"/>
      <c r="H144" s="45"/>
      <c r="I144" s="45" t="str">
        <f>IF(H144="","",VLOOKUP(H144,'Cost Categories'!$A$1:$B$70,2,FALSE))</f>
        <v/>
      </c>
      <c r="J144" s="45"/>
      <c r="K144" s="45" t="str">
        <f>IF(J144="","",VLOOKUP(J144,'Cost Categories'!$A$70:$B$85,2,FALSE))</f>
        <v/>
      </c>
      <c r="L144" s="45"/>
      <c r="M144" s="45" t="str">
        <f>IF(L144="","",VLOOKUP(L144,'Cost Categories'!$A$116:$B$137,2,FALSE))</f>
        <v/>
      </c>
      <c r="N144" s="45"/>
      <c r="O144" s="47"/>
      <c r="P144" s="45"/>
      <c r="Q144" s="45"/>
      <c r="R144" s="45"/>
      <c r="S144" s="45"/>
      <c r="T144" s="45"/>
      <c r="U144" s="45"/>
      <c r="V144" s="45"/>
      <c r="W144" s="45"/>
      <c r="X144" s="45"/>
      <c r="Y144" s="45"/>
      <c r="Z144" s="48"/>
      <c r="AA144" s="48"/>
      <c r="AB144" s="48"/>
      <c r="AC144" s="48"/>
      <c r="AD144" s="48"/>
      <c r="AE144" s="48"/>
      <c r="AF144" s="48"/>
      <c r="AG144" s="45"/>
      <c r="AH144" s="45"/>
      <c r="AI144" s="45"/>
      <c r="AJ144" s="45"/>
      <c r="AK144" s="48"/>
      <c r="AL144" s="56"/>
      <c r="AM144" s="48"/>
      <c r="AN144" s="48"/>
      <c r="AO144" s="48"/>
      <c r="AP144" s="45"/>
      <c r="AQ144" s="45"/>
      <c r="AR144" s="45"/>
      <c r="AS144" s="45"/>
      <c r="AT144" s="49"/>
      <c r="AU144" s="49"/>
      <c r="AV144" s="49"/>
      <c r="AW144" s="49"/>
      <c r="AX144" s="49"/>
      <c r="AY144" s="49"/>
      <c r="AZ144" s="49"/>
      <c r="BA144" s="49"/>
      <c r="BB144" s="49"/>
      <c r="BC144" s="45"/>
      <c r="BD144" s="45"/>
      <c r="BE144" s="45"/>
      <c r="BF144" s="45"/>
      <c r="BG144" s="45"/>
      <c r="BH144" s="45"/>
      <c r="BI144" s="49"/>
      <c r="BJ144" s="49"/>
      <c r="BK144" s="45"/>
      <c r="BL144" s="49"/>
      <c r="BM144" s="49"/>
      <c r="BN144" s="49"/>
      <c r="BO144" s="49"/>
      <c r="BP144" s="49"/>
      <c r="BQ144" s="49"/>
      <c r="BR144" s="49"/>
      <c r="BS144" s="49"/>
      <c r="BT144" s="49"/>
      <c r="BU144" s="49"/>
      <c r="BV144" s="49"/>
      <c r="BW144" s="59"/>
      <c r="BX144" s="49"/>
      <c r="BY144" s="45"/>
      <c r="BZ144" s="49"/>
      <c r="CA144" s="45"/>
      <c r="CB144" s="49"/>
      <c r="CC144" s="45"/>
      <c r="CD144" s="45"/>
      <c r="CE144" s="45"/>
      <c r="CF144" s="45"/>
    </row>
    <row r="145" spans="1:84" ht="15" customHeight="1" x14ac:dyDescent="0.35">
      <c r="A145" s="70"/>
      <c r="B145" s="70"/>
      <c r="C145" s="45"/>
      <c r="D145" s="70"/>
      <c r="E145" s="45"/>
      <c r="F145" s="45"/>
      <c r="G145" s="45"/>
      <c r="H145" s="45"/>
      <c r="I145" s="45" t="str">
        <f>IF(H145="","",VLOOKUP(H145,'Cost Categories'!$A$1:$B$70,2,FALSE))</f>
        <v/>
      </c>
      <c r="J145" s="45"/>
      <c r="K145" s="45" t="str">
        <f>IF(J145="","",VLOOKUP(J145,'Cost Categories'!$A$70:$B$85,2,FALSE))</f>
        <v/>
      </c>
      <c r="L145" s="45"/>
      <c r="M145" s="45" t="str">
        <f>IF(L145="","",VLOOKUP(L145,'Cost Categories'!$A$116:$B$137,2,FALSE))</f>
        <v/>
      </c>
      <c r="N145" s="45"/>
      <c r="O145" s="47"/>
      <c r="P145" s="45"/>
      <c r="Q145" s="45"/>
      <c r="R145" s="45"/>
      <c r="S145" s="45"/>
      <c r="T145" s="45"/>
      <c r="U145" s="45"/>
      <c r="V145" s="45"/>
      <c r="W145" s="45"/>
      <c r="X145" s="45"/>
      <c r="Y145" s="45"/>
      <c r="Z145" s="48"/>
      <c r="AA145" s="48"/>
      <c r="AB145" s="48"/>
      <c r="AC145" s="48"/>
      <c r="AD145" s="48"/>
      <c r="AE145" s="48"/>
      <c r="AF145" s="48"/>
      <c r="AG145" s="45"/>
      <c r="AH145" s="45"/>
      <c r="AI145" s="45"/>
      <c r="AJ145" s="45"/>
      <c r="AK145" s="48"/>
      <c r="AL145" s="56"/>
      <c r="AM145" s="48"/>
      <c r="AN145" s="48"/>
      <c r="AO145" s="48"/>
      <c r="AP145" s="45"/>
      <c r="AQ145" s="45"/>
      <c r="AR145" s="45"/>
      <c r="AS145" s="45"/>
      <c r="AT145" s="49"/>
      <c r="AU145" s="49"/>
      <c r="AV145" s="49"/>
      <c r="AW145" s="49"/>
      <c r="AX145" s="49"/>
      <c r="AY145" s="49"/>
      <c r="AZ145" s="49"/>
      <c r="BA145" s="49"/>
      <c r="BB145" s="49"/>
      <c r="BC145" s="45"/>
      <c r="BD145" s="45"/>
      <c r="BE145" s="45"/>
      <c r="BF145" s="45"/>
      <c r="BG145" s="45"/>
      <c r="BH145" s="45"/>
      <c r="BI145" s="49"/>
      <c r="BJ145" s="49"/>
      <c r="BK145" s="45"/>
      <c r="BL145" s="49"/>
      <c r="BM145" s="49"/>
      <c r="BN145" s="49"/>
      <c r="BO145" s="49"/>
      <c r="BP145" s="49"/>
      <c r="BQ145" s="49"/>
      <c r="BR145" s="49"/>
      <c r="BS145" s="49"/>
      <c r="BT145" s="49"/>
      <c r="BU145" s="49"/>
      <c r="BV145" s="49"/>
      <c r="BW145" s="59"/>
      <c r="BX145" s="49"/>
      <c r="BY145" s="45"/>
      <c r="BZ145" s="49"/>
      <c r="CA145" s="45"/>
      <c r="CB145" s="49"/>
      <c r="CC145" s="45"/>
      <c r="CD145" s="45"/>
      <c r="CE145" s="45"/>
      <c r="CF145" s="45"/>
    </row>
    <row r="146" spans="1:84" ht="15" customHeight="1" x14ac:dyDescent="0.35">
      <c r="A146" s="70"/>
      <c r="B146" s="70"/>
      <c r="C146" s="45"/>
      <c r="D146" s="70"/>
      <c r="E146" s="45"/>
      <c r="F146" s="45"/>
      <c r="G146" s="45"/>
      <c r="H146" s="45"/>
      <c r="I146" s="45" t="str">
        <f>IF(H146="","",VLOOKUP(H146,'Cost Categories'!$A$1:$B$70,2,FALSE))</f>
        <v/>
      </c>
      <c r="J146" s="45"/>
      <c r="K146" s="45" t="str">
        <f>IF(J146="","",VLOOKUP(J146,'Cost Categories'!$A$70:$B$85,2,FALSE))</f>
        <v/>
      </c>
      <c r="L146" s="45"/>
      <c r="M146" s="45" t="str">
        <f>IF(L146="","",VLOOKUP(L146,'Cost Categories'!$A$116:$B$137,2,FALSE))</f>
        <v/>
      </c>
      <c r="N146" s="45"/>
      <c r="O146" s="47"/>
      <c r="P146" s="45"/>
      <c r="Q146" s="45"/>
      <c r="R146" s="45"/>
      <c r="S146" s="45"/>
      <c r="T146" s="45"/>
      <c r="U146" s="45"/>
      <c r="V146" s="45"/>
      <c r="W146" s="45"/>
      <c r="X146" s="45"/>
      <c r="Y146" s="45"/>
      <c r="Z146" s="48"/>
      <c r="AA146" s="48"/>
      <c r="AB146" s="48"/>
      <c r="AC146" s="48"/>
      <c r="AD146" s="48"/>
      <c r="AE146" s="48"/>
      <c r="AF146" s="48"/>
      <c r="AG146" s="45"/>
      <c r="AH146" s="45"/>
      <c r="AI146" s="45"/>
      <c r="AJ146" s="45"/>
      <c r="AK146" s="48"/>
      <c r="AL146" s="56"/>
      <c r="AM146" s="48"/>
      <c r="AN146" s="48"/>
      <c r="AO146" s="48"/>
      <c r="AP146" s="45"/>
      <c r="AQ146" s="45"/>
      <c r="AR146" s="45"/>
      <c r="AS146" s="45"/>
      <c r="AT146" s="49"/>
      <c r="AU146" s="49"/>
      <c r="AV146" s="49"/>
      <c r="AW146" s="49"/>
      <c r="AX146" s="49"/>
      <c r="AY146" s="49"/>
      <c r="AZ146" s="49"/>
      <c r="BA146" s="49"/>
      <c r="BB146" s="49"/>
      <c r="BC146" s="45"/>
      <c r="BD146" s="45"/>
      <c r="BE146" s="45"/>
      <c r="BF146" s="45"/>
      <c r="BG146" s="45"/>
      <c r="BH146" s="45"/>
      <c r="BI146" s="49"/>
      <c r="BJ146" s="49"/>
      <c r="BK146" s="45"/>
      <c r="BL146" s="49"/>
      <c r="BM146" s="49"/>
      <c r="BN146" s="49"/>
      <c r="BO146" s="49"/>
      <c r="BP146" s="49"/>
      <c r="BQ146" s="49"/>
      <c r="BR146" s="49"/>
      <c r="BS146" s="49"/>
      <c r="BT146" s="49"/>
      <c r="BU146" s="49"/>
      <c r="BV146" s="49"/>
      <c r="BW146" s="59"/>
      <c r="BX146" s="49"/>
      <c r="BY146" s="45"/>
      <c r="BZ146" s="49"/>
      <c r="CA146" s="45"/>
      <c r="CB146" s="49"/>
      <c r="CC146" s="45"/>
      <c r="CD146" s="45"/>
      <c r="CE146" s="45"/>
      <c r="CF146" s="45"/>
    </row>
    <row r="147" spans="1:84" ht="15" customHeight="1" x14ac:dyDescent="0.35">
      <c r="A147" s="70"/>
      <c r="B147" s="70"/>
      <c r="C147" s="45"/>
      <c r="D147" s="70"/>
      <c r="E147" s="45"/>
      <c r="F147" s="45"/>
      <c r="G147" s="45"/>
      <c r="H147" s="45"/>
      <c r="I147" s="45" t="str">
        <f>IF(H147="","",VLOOKUP(H147,'Cost Categories'!$A$1:$B$70,2,FALSE))</f>
        <v/>
      </c>
      <c r="J147" s="45"/>
      <c r="K147" s="45" t="str">
        <f>IF(J147="","",VLOOKUP(J147,'Cost Categories'!$A$70:$B$85,2,FALSE))</f>
        <v/>
      </c>
      <c r="L147" s="45"/>
      <c r="M147" s="45" t="str">
        <f>IF(L147="","",VLOOKUP(L147,'Cost Categories'!$A$116:$B$137,2,FALSE))</f>
        <v/>
      </c>
      <c r="N147" s="45"/>
      <c r="O147" s="47"/>
      <c r="P147" s="45"/>
      <c r="Q147" s="45"/>
      <c r="R147" s="45"/>
      <c r="S147" s="45"/>
      <c r="T147" s="45"/>
      <c r="U147" s="45"/>
      <c r="V147" s="45"/>
      <c r="W147" s="45"/>
      <c r="X147" s="45"/>
      <c r="Y147" s="45"/>
      <c r="Z147" s="48"/>
      <c r="AA147" s="48"/>
      <c r="AB147" s="48"/>
      <c r="AC147" s="48"/>
      <c r="AD147" s="48"/>
      <c r="AE147" s="48"/>
      <c r="AF147" s="48"/>
      <c r="AG147" s="45"/>
      <c r="AH147" s="45"/>
      <c r="AI147" s="45"/>
      <c r="AJ147" s="45"/>
      <c r="AK147" s="48"/>
      <c r="AL147" s="56"/>
      <c r="AM147" s="48"/>
      <c r="AN147" s="48"/>
      <c r="AO147" s="48"/>
      <c r="AP147" s="45"/>
      <c r="AQ147" s="45"/>
      <c r="AR147" s="45"/>
      <c r="AS147" s="45"/>
      <c r="AT147" s="49"/>
      <c r="AU147" s="49"/>
      <c r="AV147" s="49"/>
      <c r="AW147" s="49"/>
      <c r="AX147" s="49"/>
      <c r="AY147" s="49"/>
      <c r="AZ147" s="49"/>
      <c r="BA147" s="49"/>
      <c r="BB147" s="49"/>
      <c r="BC147" s="45"/>
      <c r="BD147" s="45"/>
      <c r="BE147" s="45"/>
      <c r="BF147" s="45"/>
      <c r="BG147" s="45"/>
      <c r="BH147" s="45"/>
      <c r="BI147" s="49"/>
      <c r="BJ147" s="49"/>
      <c r="BK147" s="45"/>
      <c r="BL147" s="49"/>
      <c r="BM147" s="49"/>
      <c r="BN147" s="49"/>
      <c r="BO147" s="49"/>
      <c r="BP147" s="49"/>
      <c r="BQ147" s="49"/>
      <c r="BR147" s="49"/>
      <c r="BS147" s="49"/>
      <c r="BT147" s="49"/>
      <c r="BU147" s="49"/>
      <c r="BV147" s="49"/>
      <c r="BW147" s="59"/>
      <c r="BX147" s="49"/>
      <c r="BY147" s="45"/>
      <c r="BZ147" s="49"/>
      <c r="CA147" s="45"/>
      <c r="CB147" s="49"/>
      <c r="CC147" s="45"/>
      <c r="CD147" s="45"/>
      <c r="CE147" s="45"/>
      <c r="CF147" s="45"/>
    </row>
    <row r="148" spans="1:84" ht="15" customHeight="1" x14ac:dyDescent="0.35">
      <c r="A148" s="70"/>
      <c r="B148" s="70"/>
      <c r="C148" s="45"/>
      <c r="D148" s="70"/>
      <c r="E148" s="45"/>
      <c r="F148" s="45"/>
      <c r="G148" s="45"/>
      <c r="H148" s="45"/>
      <c r="I148" s="45" t="str">
        <f>IF(H148="","",VLOOKUP(H148,'Cost Categories'!$A$1:$B$70,2,FALSE))</f>
        <v/>
      </c>
      <c r="J148" s="45"/>
      <c r="K148" s="45" t="str">
        <f>IF(J148="","",VLOOKUP(J148,'Cost Categories'!$A$70:$B$85,2,FALSE))</f>
        <v/>
      </c>
      <c r="L148" s="45"/>
      <c r="M148" s="45" t="str">
        <f>IF(L148="","",VLOOKUP(L148,'Cost Categories'!$A$116:$B$137,2,FALSE))</f>
        <v/>
      </c>
      <c r="N148" s="45"/>
      <c r="O148" s="47"/>
      <c r="P148" s="45"/>
      <c r="Q148" s="45"/>
      <c r="R148" s="45"/>
      <c r="S148" s="45"/>
      <c r="T148" s="45"/>
      <c r="U148" s="45"/>
      <c r="V148" s="45"/>
      <c r="W148" s="45"/>
      <c r="X148" s="45"/>
      <c r="Y148" s="45"/>
      <c r="Z148" s="48"/>
      <c r="AA148" s="48"/>
      <c r="AB148" s="48"/>
      <c r="AC148" s="48"/>
      <c r="AD148" s="48"/>
      <c r="AE148" s="48"/>
      <c r="AF148" s="48"/>
      <c r="AG148" s="45"/>
      <c r="AH148" s="45"/>
      <c r="AI148" s="45"/>
      <c r="AJ148" s="45"/>
      <c r="AK148" s="48"/>
      <c r="AL148" s="56"/>
      <c r="AM148" s="48"/>
      <c r="AN148" s="48"/>
      <c r="AO148" s="48"/>
      <c r="AP148" s="45"/>
      <c r="AQ148" s="45"/>
      <c r="AR148" s="45"/>
      <c r="AS148" s="45"/>
      <c r="AT148" s="49"/>
      <c r="AU148" s="49"/>
      <c r="AV148" s="49"/>
      <c r="AW148" s="49"/>
      <c r="AX148" s="49"/>
      <c r="AY148" s="49"/>
      <c r="AZ148" s="49"/>
      <c r="BA148" s="49"/>
      <c r="BB148" s="49"/>
      <c r="BC148" s="45"/>
      <c r="BD148" s="45"/>
      <c r="BE148" s="45"/>
      <c r="BF148" s="45"/>
      <c r="BG148" s="45"/>
      <c r="BH148" s="45"/>
      <c r="BI148" s="49"/>
      <c r="BJ148" s="49"/>
      <c r="BK148" s="45"/>
      <c r="BL148" s="49"/>
      <c r="BM148" s="49"/>
      <c r="BN148" s="49"/>
      <c r="BO148" s="49"/>
      <c r="BP148" s="49"/>
      <c r="BQ148" s="49"/>
      <c r="BR148" s="49"/>
      <c r="BS148" s="49"/>
      <c r="BT148" s="49"/>
      <c r="BU148" s="49"/>
      <c r="BV148" s="49"/>
      <c r="BW148" s="59"/>
      <c r="BX148" s="49"/>
      <c r="BY148" s="45"/>
      <c r="BZ148" s="49"/>
      <c r="CA148" s="45"/>
      <c r="CB148" s="49"/>
      <c r="CC148" s="45"/>
      <c r="CD148" s="45"/>
      <c r="CE148" s="45"/>
      <c r="CF148" s="45"/>
    </row>
    <row r="149" spans="1:84" ht="15" customHeight="1" x14ac:dyDescent="0.35">
      <c r="A149" s="70"/>
      <c r="B149" s="70"/>
      <c r="C149" s="45"/>
      <c r="D149" s="70"/>
      <c r="E149" s="45"/>
      <c r="F149" s="45"/>
      <c r="G149" s="45"/>
      <c r="H149" s="45"/>
      <c r="I149" s="45" t="str">
        <f>IF(H149="","",VLOOKUP(H149,'Cost Categories'!$A$1:$B$70,2,FALSE))</f>
        <v/>
      </c>
      <c r="J149" s="45"/>
      <c r="K149" s="45" t="str">
        <f>IF(J149="","",VLOOKUP(J149,'Cost Categories'!$A$70:$B$85,2,FALSE))</f>
        <v/>
      </c>
      <c r="L149" s="45"/>
      <c r="M149" s="45" t="str">
        <f>IF(L149="","",VLOOKUP(L149,'Cost Categories'!$A$116:$B$137,2,FALSE))</f>
        <v/>
      </c>
      <c r="N149" s="45"/>
      <c r="O149" s="47"/>
      <c r="P149" s="45"/>
      <c r="Q149" s="45"/>
      <c r="R149" s="45"/>
      <c r="S149" s="45"/>
      <c r="T149" s="45"/>
      <c r="U149" s="45"/>
      <c r="V149" s="45"/>
      <c r="W149" s="45"/>
      <c r="X149" s="45"/>
      <c r="Y149" s="45"/>
      <c r="Z149" s="48"/>
      <c r="AA149" s="48"/>
      <c r="AB149" s="48"/>
      <c r="AC149" s="48"/>
      <c r="AD149" s="48"/>
      <c r="AE149" s="48"/>
      <c r="AF149" s="48"/>
      <c r="AG149" s="45"/>
      <c r="AH149" s="45"/>
      <c r="AI149" s="45"/>
      <c r="AJ149" s="45"/>
      <c r="AK149" s="48"/>
      <c r="AL149" s="56"/>
      <c r="AM149" s="48"/>
      <c r="AN149" s="48"/>
      <c r="AO149" s="48"/>
      <c r="AP149" s="45"/>
      <c r="AQ149" s="45"/>
      <c r="AR149" s="45"/>
      <c r="AS149" s="45"/>
      <c r="AT149" s="49"/>
      <c r="AU149" s="49"/>
      <c r="AV149" s="49"/>
      <c r="AW149" s="49"/>
      <c r="AX149" s="49"/>
      <c r="AY149" s="49"/>
      <c r="AZ149" s="49"/>
      <c r="BA149" s="49"/>
      <c r="BB149" s="49"/>
      <c r="BC149" s="45"/>
      <c r="BD149" s="45"/>
      <c r="BE149" s="45"/>
      <c r="BF149" s="45"/>
      <c r="BG149" s="45"/>
      <c r="BH149" s="45"/>
      <c r="BI149" s="49"/>
      <c r="BJ149" s="49"/>
      <c r="BK149" s="45"/>
      <c r="BL149" s="49"/>
      <c r="BM149" s="49"/>
      <c r="BN149" s="49"/>
      <c r="BO149" s="49"/>
      <c r="BP149" s="49"/>
      <c r="BQ149" s="49"/>
      <c r="BR149" s="49"/>
      <c r="BS149" s="49"/>
      <c r="BT149" s="49"/>
      <c r="BU149" s="49"/>
      <c r="BV149" s="49"/>
      <c r="BW149" s="59"/>
      <c r="BX149" s="49"/>
      <c r="BY149" s="45"/>
      <c r="BZ149" s="49"/>
      <c r="CA149" s="45"/>
      <c r="CB149" s="49"/>
      <c r="CC149" s="45"/>
      <c r="CD149" s="45"/>
      <c r="CE149" s="45"/>
      <c r="CF149" s="45"/>
    </row>
    <row r="150" spans="1:84" ht="15" customHeight="1" x14ac:dyDescent="0.35">
      <c r="A150" s="70"/>
      <c r="B150" s="70"/>
      <c r="C150" s="45"/>
      <c r="D150" s="70"/>
      <c r="E150" s="45"/>
      <c r="F150" s="45"/>
      <c r="G150" s="45"/>
      <c r="H150" s="45"/>
      <c r="I150" s="45" t="str">
        <f>IF(H150="","",VLOOKUP(H150,'Cost Categories'!$A$1:$B$70,2,FALSE))</f>
        <v/>
      </c>
      <c r="J150" s="45"/>
      <c r="K150" s="45" t="str">
        <f>IF(J150="","",VLOOKUP(J150,'Cost Categories'!$A$70:$B$85,2,FALSE))</f>
        <v/>
      </c>
      <c r="L150" s="45"/>
      <c r="M150" s="45" t="str">
        <f>IF(L150="","",VLOOKUP(L150,'Cost Categories'!$A$116:$B$137,2,FALSE))</f>
        <v/>
      </c>
      <c r="N150" s="45"/>
      <c r="O150" s="47"/>
      <c r="P150" s="45"/>
      <c r="Q150" s="45"/>
      <c r="R150" s="45"/>
      <c r="S150" s="45"/>
      <c r="T150" s="45"/>
      <c r="U150" s="45"/>
      <c r="V150" s="45"/>
      <c r="W150" s="45"/>
      <c r="X150" s="45"/>
      <c r="Y150" s="45"/>
      <c r="Z150" s="48"/>
      <c r="AA150" s="48"/>
      <c r="AB150" s="48"/>
      <c r="AC150" s="48"/>
      <c r="AD150" s="48"/>
      <c r="AE150" s="48"/>
      <c r="AF150" s="48"/>
      <c r="AG150" s="45"/>
      <c r="AH150" s="45"/>
      <c r="AI150" s="45"/>
      <c r="AJ150" s="45"/>
      <c r="AK150" s="48"/>
      <c r="AL150" s="56"/>
      <c r="AM150" s="48"/>
      <c r="AN150" s="48"/>
      <c r="AO150" s="48"/>
      <c r="AP150" s="45"/>
      <c r="AQ150" s="45"/>
      <c r="AR150" s="45"/>
      <c r="AS150" s="45"/>
      <c r="AT150" s="49"/>
      <c r="AU150" s="49"/>
      <c r="AV150" s="49"/>
      <c r="AW150" s="49"/>
      <c r="AX150" s="49"/>
      <c r="AY150" s="49"/>
      <c r="AZ150" s="49"/>
      <c r="BA150" s="49"/>
      <c r="BB150" s="49"/>
      <c r="BC150" s="45"/>
      <c r="BD150" s="45"/>
      <c r="BE150" s="45"/>
      <c r="BF150" s="45"/>
      <c r="BG150" s="45"/>
      <c r="BH150" s="45"/>
      <c r="BI150" s="49"/>
      <c r="BJ150" s="49"/>
      <c r="BK150" s="45"/>
      <c r="BL150" s="49"/>
      <c r="BM150" s="49"/>
      <c r="BN150" s="49"/>
      <c r="BO150" s="49"/>
      <c r="BP150" s="49"/>
      <c r="BQ150" s="49"/>
      <c r="BR150" s="49"/>
      <c r="BS150" s="49"/>
      <c r="BT150" s="49"/>
      <c r="BU150" s="49"/>
      <c r="BV150" s="49"/>
      <c r="BW150" s="59"/>
      <c r="BX150" s="49"/>
      <c r="BY150" s="45"/>
      <c r="BZ150" s="49"/>
      <c r="CA150" s="45"/>
      <c r="CB150" s="49"/>
      <c r="CC150" s="45"/>
      <c r="CD150" s="45"/>
      <c r="CE150" s="45"/>
      <c r="CF150" s="45"/>
    </row>
    <row r="151" spans="1:84" ht="15" customHeight="1" x14ac:dyDescent="0.35">
      <c r="A151" s="70"/>
      <c r="B151" s="70"/>
      <c r="C151" s="45"/>
      <c r="D151" s="70"/>
      <c r="E151" s="45"/>
      <c r="F151" s="45"/>
      <c r="G151" s="45"/>
      <c r="H151" s="45"/>
      <c r="I151" s="45" t="str">
        <f>IF(H151="","",VLOOKUP(H151,'Cost Categories'!$A$1:$B$70,2,FALSE))</f>
        <v/>
      </c>
      <c r="J151" s="45"/>
      <c r="K151" s="45" t="str">
        <f>IF(J151="","",VLOOKUP(J151,'Cost Categories'!$A$70:$B$85,2,FALSE))</f>
        <v/>
      </c>
      <c r="L151" s="45"/>
      <c r="M151" s="45" t="str">
        <f>IF(L151="","",VLOOKUP(L151,'Cost Categories'!$A$116:$B$137,2,FALSE))</f>
        <v/>
      </c>
      <c r="N151" s="45"/>
      <c r="O151" s="47"/>
      <c r="P151" s="45"/>
      <c r="Q151" s="45"/>
      <c r="R151" s="45"/>
      <c r="S151" s="45"/>
      <c r="T151" s="45"/>
      <c r="U151" s="45"/>
      <c r="V151" s="45"/>
      <c r="W151" s="45"/>
      <c r="X151" s="45"/>
      <c r="Y151" s="45"/>
      <c r="Z151" s="48"/>
      <c r="AA151" s="48"/>
      <c r="AB151" s="48"/>
      <c r="AC151" s="48"/>
      <c r="AD151" s="48"/>
      <c r="AE151" s="48"/>
      <c r="AF151" s="48"/>
      <c r="AG151" s="45"/>
      <c r="AH151" s="45"/>
      <c r="AI151" s="45"/>
      <c r="AJ151" s="45"/>
      <c r="AK151" s="48"/>
      <c r="AL151" s="56"/>
      <c r="AM151" s="48"/>
      <c r="AN151" s="48"/>
      <c r="AO151" s="48"/>
      <c r="AP151" s="45"/>
      <c r="AQ151" s="45"/>
      <c r="AR151" s="45"/>
      <c r="AS151" s="45"/>
      <c r="AT151" s="49"/>
      <c r="AU151" s="49"/>
      <c r="AV151" s="49"/>
      <c r="AW151" s="49"/>
      <c r="AX151" s="49"/>
      <c r="AY151" s="49"/>
      <c r="AZ151" s="49"/>
      <c r="BA151" s="49"/>
      <c r="BB151" s="49"/>
      <c r="BC151" s="45"/>
      <c r="BD151" s="45"/>
      <c r="BE151" s="45"/>
      <c r="BF151" s="45"/>
      <c r="BG151" s="45"/>
      <c r="BH151" s="45"/>
      <c r="BI151" s="49"/>
      <c r="BJ151" s="49"/>
      <c r="BK151" s="45"/>
      <c r="BL151" s="49"/>
      <c r="BM151" s="49"/>
      <c r="BN151" s="49"/>
      <c r="BO151" s="49"/>
      <c r="BP151" s="49"/>
      <c r="BQ151" s="49"/>
      <c r="BR151" s="49"/>
      <c r="BS151" s="49"/>
      <c r="BT151" s="49"/>
      <c r="BU151" s="49"/>
      <c r="BV151" s="49"/>
      <c r="BW151" s="59"/>
      <c r="BX151" s="49"/>
      <c r="BY151" s="45"/>
      <c r="BZ151" s="49"/>
      <c r="CA151" s="45"/>
      <c r="CB151" s="49"/>
      <c r="CC151" s="45"/>
      <c r="CD151" s="45"/>
      <c r="CE151" s="45"/>
      <c r="CF151" s="45"/>
    </row>
    <row r="152" spans="1:84" ht="15" customHeight="1" x14ac:dyDescent="0.35">
      <c r="A152" s="70"/>
      <c r="B152" s="70"/>
      <c r="C152" s="45"/>
      <c r="D152" s="70"/>
      <c r="E152" s="45"/>
      <c r="F152" s="45"/>
      <c r="G152" s="45"/>
      <c r="H152" s="45"/>
      <c r="I152" s="45" t="str">
        <f>IF(H152="","",VLOOKUP(H152,'Cost Categories'!$A$1:$B$70,2,FALSE))</f>
        <v/>
      </c>
      <c r="J152" s="45"/>
      <c r="K152" s="45" t="str">
        <f>IF(J152="","",VLOOKUP(J152,'Cost Categories'!$A$70:$B$85,2,FALSE))</f>
        <v/>
      </c>
      <c r="L152" s="45"/>
      <c r="M152" s="45" t="str">
        <f>IF(L152="","",VLOOKUP(L152,'Cost Categories'!$A$116:$B$137,2,FALSE))</f>
        <v/>
      </c>
      <c r="N152" s="45"/>
      <c r="O152" s="47"/>
      <c r="P152" s="45"/>
      <c r="Q152" s="45"/>
      <c r="R152" s="45"/>
      <c r="S152" s="45"/>
      <c r="T152" s="45"/>
      <c r="U152" s="45"/>
      <c r="V152" s="45"/>
      <c r="W152" s="45"/>
      <c r="X152" s="45"/>
      <c r="Y152" s="45"/>
      <c r="Z152" s="48"/>
      <c r="AA152" s="48"/>
      <c r="AB152" s="48"/>
      <c r="AC152" s="48"/>
      <c r="AD152" s="48"/>
      <c r="AE152" s="48"/>
      <c r="AF152" s="48"/>
      <c r="AG152" s="45"/>
      <c r="AH152" s="45"/>
      <c r="AI152" s="45"/>
      <c r="AJ152" s="45"/>
      <c r="AK152" s="48"/>
      <c r="AL152" s="56"/>
      <c r="AM152" s="48"/>
      <c r="AN152" s="48"/>
      <c r="AO152" s="48"/>
      <c r="AP152" s="45"/>
      <c r="AQ152" s="45"/>
      <c r="AR152" s="45"/>
      <c r="AS152" s="45"/>
      <c r="AT152" s="49"/>
      <c r="AU152" s="49"/>
      <c r="AV152" s="49"/>
      <c r="AW152" s="49"/>
      <c r="AX152" s="49"/>
      <c r="AY152" s="49"/>
      <c r="AZ152" s="49"/>
      <c r="BA152" s="49"/>
      <c r="BB152" s="49"/>
      <c r="BC152" s="45"/>
      <c r="BD152" s="45"/>
      <c r="BE152" s="45"/>
      <c r="BF152" s="45"/>
      <c r="BG152" s="45"/>
      <c r="BH152" s="45"/>
      <c r="BI152" s="49"/>
      <c r="BJ152" s="49"/>
      <c r="BK152" s="45"/>
      <c r="BL152" s="49"/>
      <c r="BM152" s="49"/>
      <c r="BN152" s="49"/>
      <c r="BO152" s="49"/>
      <c r="BP152" s="49"/>
      <c r="BQ152" s="49"/>
      <c r="BR152" s="49"/>
      <c r="BS152" s="49"/>
      <c r="BT152" s="49"/>
      <c r="BU152" s="49"/>
      <c r="BV152" s="49"/>
      <c r="BW152" s="59"/>
      <c r="BX152" s="49"/>
      <c r="BY152" s="45"/>
      <c r="BZ152" s="49"/>
      <c r="CA152" s="45"/>
      <c r="CB152" s="49"/>
      <c r="CC152" s="45"/>
      <c r="CD152" s="45"/>
      <c r="CE152" s="45"/>
      <c r="CF152" s="45"/>
    </row>
    <row r="153" spans="1:84" ht="15" customHeight="1" x14ac:dyDescent="0.35">
      <c r="A153" s="70"/>
      <c r="B153" s="70"/>
      <c r="C153" s="45"/>
      <c r="D153" s="70"/>
      <c r="E153" s="45"/>
      <c r="F153" s="45"/>
      <c r="G153" s="45"/>
      <c r="H153" s="45"/>
      <c r="I153" s="45" t="str">
        <f>IF(H153="","",VLOOKUP(H153,'Cost Categories'!$A$1:$B$70,2,FALSE))</f>
        <v/>
      </c>
      <c r="J153" s="45"/>
      <c r="K153" s="45" t="str">
        <f>IF(J153="","",VLOOKUP(J153,'Cost Categories'!$A$70:$B$85,2,FALSE))</f>
        <v/>
      </c>
      <c r="L153" s="45"/>
      <c r="M153" s="45" t="str">
        <f>IF(L153="","",VLOOKUP(L153,'Cost Categories'!$A$116:$B$137,2,FALSE))</f>
        <v/>
      </c>
      <c r="N153" s="45"/>
      <c r="O153" s="47"/>
      <c r="P153" s="45"/>
      <c r="Q153" s="45"/>
      <c r="R153" s="45"/>
      <c r="S153" s="45"/>
      <c r="T153" s="45"/>
      <c r="U153" s="45"/>
      <c r="V153" s="45"/>
      <c r="W153" s="45"/>
      <c r="X153" s="45"/>
      <c r="Y153" s="45"/>
      <c r="Z153" s="48"/>
      <c r="AA153" s="48"/>
      <c r="AB153" s="48"/>
      <c r="AC153" s="48"/>
      <c r="AD153" s="48"/>
      <c r="AE153" s="48"/>
      <c r="AF153" s="48"/>
      <c r="AG153" s="45"/>
      <c r="AH153" s="45"/>
      <c r="AI153" s="45"/>
      <c r="AJ153" s="45"/>
      <c r="AK153" s="48"/>
      <c r="AL153" s="56"/>
      <c r="AM153" s="48"/>
      <c r="AN153" s="48"/>
      <c r="AO153" s="48"/>
      <c r="AP153" s="45"/>
      <c r="AQ153" s="45"/>
      <c r="AR153" s="45"/>
      <c r="AS153" s="45"/>
      <c r="AT153" s="49"/>
      <c r="AU153" s="49"/>
      <c r="AV153" s="49"/>
      <c r="AW153" s="49"/>
      <c r="AX153" s="49"/>
      <c r="AY153" s="49"/>
      <c r="AZ153" s="49"/>
      <c r="BA153" s="49"/>
      <c r="BB153" s="49"/>
      <c r="BC153" s="45"/>
      <c r="BD153" s="45"/>
      <c r="BE153" s="45"/>
      <c r="BF153" s="45"/>
      <c r="BG153" s="45"/>
      <c r="BH153" s="45"/>
      <c r="BI153" s="49"/>
      <c r="BJ153" s="49"/>
      <c r="BK153" s="45"/>
      <c r="BL153" s="49"/>
      <c r="BM153" s="49"/>
      <c r="BN153" s="49"/>
      <c r="BO153" s="49"/>
      <c r="BP153" s="49"/>
      <c r="BQ153" s="49"/>
      <c r="BR153" s="49"/>
      <c r="BS153" s="49"/>
      <c r="BT153" s="49"/>
      <c r="BU153" s="49"/>
      <c r="BV153" s="49"/>
      <c r="BW153" s="59"/>
      <c r="BX153" s="49"/>
      <c r="BY153" s="45"/>
      <c r="BZ153" s="49"/>
      <c r="CA153" s="45"/>
      <c r="CB153" s="49"/>
      <c r="CC153" s="45"/>
      <c r="CD153" s="45"/>
      <c r="CE153" s="45"/>
      <c r="CF153" s="45"/>
    </row>
    <row r="154" spans="1:84" ht="15" customHeight="1" x14ac:dyDescent="0.35">
      <c r="A154" s="70"/>
      <c r="B154" s="70"/>
      <c r="C154" s="45"/>
      <c r="D154" s="70"/>
      <c r="E154" s="45"/>
      <c r="F154" s="45"/>
      <c r="G154" s="45"/>
      <c r="H154" s="45"/>
      <c r="I154" s="45" t="str">
        <f>IF(H154="","",VLOOKUP(H154,'Cost Categories'!$A$1:$B$70,2,FALSE))</f>
        <v/>
      </c>
      <c r="J154" s="45"/>
      <c r="K154" s="45" t="str">
        <f>IF(J154="","",VLOOKUP(J154,'Cost Categories'!$A$70:$B$85,2,FALSE))</f>
        <v/>
      </c>
      <c r="L154" s="45"/>
      <c r="M154" s="45" t="str">
        <f>IF(L154="","",VLOOKUP(L154,'Cost Categories'!$A$116:$B$137,2,FALSE))</f>
        <v/>
      </c>
      <c r="N154" s="45"/>
      <c r="O154" s="47"/>
      <c r="P154" s="45"/>
      <c r="Q154" s="45"/>
      <c r="R154" s="45"/>
      <c r="S154" s="45"/>
      <c r="T154" s="45"/>
      <c r="U154" s="45"/>
      <c r="V154" s="45"/>
      <c r="W154" s="45"/>
      <c r="X154" s="45"/>
      <c r="Y154" s="45"/>
      <c r="Z154" s="48"/>
      <c r="AA154" s="48"/>
      <c r="AB154" s="48"/>
      <c r="AC154" s="48"/>
      <c r="AD154" s="48"/>
      <c r="AE154" s="48"/>
      <c r="AF154" s="48"/>
      <c r="AG154" s="45"/>
      <c r="AH154" s="45"/>
      <c r="AI154" s="45"/>
      <c r="AJ154" s="45"/>
      <c r="AK154" s="48"/>
      <c r="AL154" s="56"/>
      <c r="AM154" s="48"/>
      <c r="AN154" s="48"/>
      <c r="AO154" s="48"/>
      <c r="AP154" s="45"/>
      <c r="AQ154" s="45"/>
      <c r="AR154" s="45"/>
      <c r="AS154" s="45"/>
      <c r="AT154" s="49"/>
      <c r="AU154" s="49"/>
      <c r="AV154" s="49"/>
      <c r="AW154" s="49"/>
      <c r="AX154" s="49"/>
      <c r="AY154" s="49"/>
      <c r="AZ154" s="49"/>
      <c r="BA154" s="49"/>
      <c r="BB154" s="49"/>
      <c r="BC154" s="45"/>
      <c r="BD154" s="45"/>
      <c r="BE154" s="45"/>
      <c r="BF154" s="45"/>
      <c r="BG154" s="45"/>
      <c r="BH154" s="45"/>
      <c r="BI154" s="49"/>
      <c r="BJ154" s="49"/>
      <c r="BK154" s="45"/>
      <c r="BL154" s="49"/>
      <c r="BM154" s="49"/>
      <c r="BN154" s="49"/>
      <c r="BO154" s="49"/>
      <c r="BP154" s="49"/>
      <c r="BQ154" s="49"/>
      <c r="BR154" s="49"/>
      <c r="BS154" s="49"/>
      <c r="BT154" s="49"/>
      <c r="BU154" s="49"/>
      <c r="BV154" s="49"/>
      <c r="BW154" s="59"/>
      <c r="BX154" s="49"/>
      <c r="BY154" s="45"/>
      <c r="BZ154" s="49"/>
      <c r="CA154" s="45"/>
      <c r="CB154" s="49"/>
      <c r="CC154" s="45"/>
      <c r="CD154" s="45"/>
      <c r="CE154" s="45"/>
      <c r="CF154" s="45"/>
    </row>
    <row r="155" spans="1:84" ht="15" customHeight="1" x14ac:dyDescent="0.35">
      <c r="A155" s="70"/>
      <c r="B155" s="70"/>
      <c r="C155" s="45"/>
      <c r="D155" s="70"/>
      <c r="E155" s="45"/>
      <c r="F155" s="45"/>
      <c r="G155" s="45"/>
      <c r="H155" s="45"/>
      <c r="I155" s="45" t="str">
        <f>IF(H155="","",VLOOKUP(H155,'Cost Categories'!$A$1:$B$70,2,FALSE))</f>
        <v/>
      </c>
      <c r="J155" s="45"/>
      <c r="K155" s="45" t="str">
        <f>IF(J155="","",VLOOKUP(J155,'Cost Categories'!$A$70:$B$85,2,FALSE))</f>
        <v/>
      </c>
      <c r="L155" s="45"/>
      <c r="M155" s="45" t="str">
        <f>IF(L155="","",VLOOKUP(L155,'Cost Categories'!$A$116:$B$137,2,FALSE))</f>
        <v/>
      </c>
      <c r="N155" s="45"/>
      <c r="O155" s="47"/>
      <c r="P155" s="45"/>
      <c r="Q155" s="45"/>
      <c r="R155" s="45"/>
      <c r="S155" s="45"/>
      <c r="T155" s="45"/>
      <c r="U155" s="45"/>
      <c r="V155" s="45"/>
      <c r="W155" s="45"/>
      <c r="X155" s="45"/>
      <c r="Y155" s="45"/>
      <c r="Z155" s="48"/>
      <c r="AA155" s="48"/>
      <c r="AB155" s="48"/>
      <c r="AC155" s="48"/>
      <c r="AD155" s="48"/>
      <c r="AE155" s="48"/>
      <c r="AF155" s="48"/>
      <c r="AG155" s="45"/>
      <c r="AH155" s="45"/>
      <c r="AI155" s="45"/>
      <c r="AJ155" s="45"/>
      <c r="AK155" s="48"/>
      <c r="AL155" s="56"/>
      <c r="AM155" s="48"/>
      <c r="AN155" s="48"/>
      <c r="AO155" s="48"/>
      <c r="AP155" s="45"/>
      <c r="AQ155" s="45"/>
      <c r="AR155" s="45"/>
      <c r="AS155" s="45"/>
      <c r="AT155" s="49"/>
      <c r="AU155" s="49"/>
      <c r="AV155" s="49"/>
      <c r="AW155" s="49"/>
      <c r="AX155" s="49"/>
      <c r="AY155" s="49"/>
      <c r="AZ155" s="49"/>
      <c r="BA155" s="49"/>
      <c r="BB155" s="49"/>
      <c r="BC155" s="45"/>
      <c r="BD155" s="45"/>
      <c r="BE155" s="45"/>
      <c r="BF155" s="45"/>
      <c r="BG155" s="45"/>
      <c r="BH155" s="45"/>
      <c r="BI155" s="49"/>
      <c r="BJ155" s="49"/>
      <c r="BK155" s="45"/>
      <c r="BL155" s="49"/>
      <c r="BM155" s="49"/>
      <c r="BN155" s="49"/>
      <c r="BO155" s="49"/>
      <c r="BP155" s="49"/>
      <c r="BQ155" s="49"/>
      <c r="BR155" s="49"/>
      <c r="BS155" s="49"/>
      <c r="BT155" s="49"/>
      <c r="BU155" s="49"/>
      <c r="BV155" s="49"/>
      <c r="BW155" s="59"/>
      <c r="BX155" s="49"/>
      <c r="BY155" s="45"/>
      <c r="BZ155" s="49"/>
      <c r="CA155" s="45"/>
      <c r="CB155" s="49"/>
      <c r="CC155" s="45"/>
      <c r="CD155" s="45"/>
      <c r="CE155" s="45"/>
      <c r="CF155" s="45"/>
    </row>
    <row r="156" spans="1:84" ht="15" customHeight="1" x14ac:dyDescent="0.35">
      <c r="A156" s="70"/>
      <c r="B156" s="70"/>
      <c r="C156" s="45"/>
      <c r="D156" s="70"/>
      <c r="E156" s="45"/>
      <c r="F156" s="45"/>
      <c r="G156" s="45"/>
      <c r="H156" s="45"/>
      <c r="I156" s="45" t="str">
        <f>IF(H156="","",VLOOKUP(H156,'Cost Categories'!$A$1:$B$70,2,FALSE))</f>
        <v/>
      </c>
      <c r="J156" s="45"/>
      <c r="K156" s="45" t="str">
        <f>IF(J156="","",VLOOKUP(J156,'Cost Categories'!$A$70:$B$85,2,FALSE))</f>
        <v/>
      </c>
      <c r="L156" s="45"/>
      <c r="M156" s="45" t="str">
        <f>IF(L156="","",VLOOKUP(L156,'Cost Categories'!$A$116:$B$137,2,FALSE))</f>
        <v/>
      </c>
      <c r="N156" s="45"/>
      <c r="O156" s="47"/>
      <c r="P156" s="45"/>
      <c r="Q156" s="45"/>
      <c r="R156" s="45"/>
      <c r="S156" s="45"/>
      <c r="T156" s="45"/>
      <c r="U156" s="45"/>
      <c r="V156" s="45"/>
      <c r="W156" s="45"/>
      <c r="X156" s="45"/>
      <c r="Y156" s="45"/>
      <c r="Z156" s="48"/>
      <c r="AA156" s="48"/>
      <c r="AB156" s="48"/>
      <c r="AC156" s="48"/>
      <c r="AD156" s="48"/>
      <c r="AE156" s="48"/>
      <c r="AF156" s="48"/>
      <c r="AG156" s="45"/>
      <c r="AH156" s="45"/>
      <c r="AI156" s="45"/>
      <c r="AJ156" s="45"/>
      <c r="AK156" s="48"/>
      <c r="AL156" s="56"/>
      <c r="AM156" s="48"/>
      <c r="AN156" s="48"/>
      <c r="AO156" s="48"/>
      <c r="AP156" s="45"/>
      <c r="AQ156" s="45"/>
      <c r="AR156" s="45"/>
      <c r="AS156" s="45"/>
      <c r="AT156" s="49"/>
      <c r="AU156" s="49"/>
      <c r="AV156" s="49"/>
      <c r="AW156" s="49"/>
      <c r="AX156" s="49"/>
      <c r="AY156" s="49"/>
      <c r="AZ156" s="49"/>
      <c r="BA156" s="49"/>
      <c r="BB156" s="49"/>
      <c r="BC156" s="45"/>
      <c r="BD156" s="45"/>
      <c r="BE156" s="45"/>
      <c r="BF156" s="45"/>
      <c r="BG156" s="45"/>
      <c r="BH156" s="45"/>
      <c r="BI156" s="49"/>
      <c r="BJ156" s="49"/>
      <c r="BK156" s="45"/>
      <c r="BL156" s="49"/>
      <c r="BM156" s="49"/>
      <c r="BN156" s="49"/>
      <c r="BO156" s="49"/>
      <c r="BP156" s="49"/>
      <c r="BQ156" s="49"/>
      <c r="BR156" s="49"/>
      <c r="BS156" s="49"/>
      <c r="BT156" s="49"/>
      <c r="BU156" s="49"/>
      <c r="BV156" s="49"/>
      <c r="BW156" s="59"/>
      <c r="BX156" s="49"/>
      <c r="BY156" s="45"/>
      <c r="BZ156" s="49"/>
      <c r="CA156" s="45"/>
      <c r="CB156" s="49"/>
      <c r="CC156" s="45"/>
      <c r="CD156" s="45"/>
      <c r="CE156" s="45"/>
      <c r="CF156" s="45"/>
    </row>
    <row r="157" spans="1:84" ht="15" customHeight="1" x14ac:dyDescent="0.35">
      <c r="A157" s="70"/>
      <c r="B157" s="70"/>
      <c r="C157" s="45"/>
      <c r="D157" s="70"/>
      <c r="E157" s="45"/>
      <c r="F157" s="45"/>
      <c r="G157" s="45"/>
      <c r="H157" s="45"/>
      <c r="I157" s="45" t="str">
        <f>IF(H157="","",VLOOKUP(H157,'Cost Categories'!$A$1:$B$70,2,FALSE))</f>
        <v/>
      </c>
      <c r="J157" s="45"/>
      <c r="K157" s="45" t="str">
        <f>IF(J157="","",VLOOKUP(J157,'Cost Categories'!$A$70:$B$85,2,FALSE))</f>
        <v/>
      </c>
      <c r="L157" s="45"/>
      <c r="M157" s="45" t="str">
        <f>IF(L157="","",VLOOKUP(L157,'Cost Categories'!$A$116:$B$137,2,FALSE))</f>
        <v/>
      </c>
      <c r="N157" s="45"/>
      <c r="O157" s="47"/>
      <c r="P157" s="45"/>
      <c r="Q157" s="45"/>
      <c r="R157" s="45"/>
      <c r="S157" s="45"/>
      <c r="T157" s="45"/>
      <c r="U157" s="45"/>
      <c r="V157" s="45"/>
      <c r="W157" s="45"/>
      <c r="X157" s="45"/>
      <c r="Y157" s="45"/>
      <c r="Z157" s="48"/>
      <c r="AA157" s="48"/>
      <c r="AB157" s="48"/>
      <c r="AC157" s="48"/>
      <c r="AD157" s="48"/>
      <c r="AE157" s="48"/>
      <c r="AF157" s="48"/>
      <c r="AG157" s="45"/>
      <c r="AH157" s="45"/>
      <c r="AI157" s="45"/>
      <c r="AJ157" s="45"/>
      <c r="AK157" s="48"/>
      <c r="AL157" s="56"/>
      <c r="AM157" s="48"/>
      <c r="AN157" s="48"/>
      <c r="AO157" s="48"/>
      <c r="AP157" s="45"/>
      <c r="AQ157" s="45"/>
      <c r="AR157" s="45"/>
      <c r="AS157" s="45"/>
      <c r="AT157" s="49"/>
      <c r="AU157" s="49"/>
      <c r="AV157" s="49"/>
      <c r="AW157" s="49"/>
      <c r="AX157" s="49"/>
      <c r="AY157" s="49"/>
      <c r="AZ157" s="49"/>
      <c r="BA157" s="49"/>
      <c r="BB157" s="49"/>
      <c r="BC157" s="45"/>
      <c r="BD157" s="45"/>
      <c r="BE157" s="45"/>
      <c r="BF157" s="45"/>
      <c r="BG157" s="45"/>
      <c r="BH157" s="45"/>
      <c r="BI157" s="49"/>
      <c r="BJ157" s="49"/>
      <c r="BK157" s="45"/>
      <c r="BL157" s="49"/>
      <c r="BM157" s="49"/>
      <c r="BN157" s="49"/>
      <c r="BO157" s="49"/>
      <c r="BP157" s="49"/>
      <c r="BQ157" s="49"/>
      <c r="BR157" s="49"/>
      <c r="BS157" s="49"/>
      <c r="BT157" s="49"/>
      <c r="BU157" s="49"/>
      <c r="BV157" s="49"/>
      <c r="BW157" s="59"/>
      <c r="BX157" s="49"/>
      <c r="BY157" s="45"/>
      <c r="BZ157" s="49"/>
      <c r="CA157" s="45"/>
      <c r="CB157" s="49"/>
      <c r="CC157" s="45"/>
      <c r="CD157" s="45"/>
      <c r="CE157" s="45"/>
      <c r="CF157" s="45"/>
    </row>
    <row r="158" spans="1:84" ht="15" customHeight="1" x14ac:dyDescent="0.35">
      <c r="A158" s="70"/>
      <c r="B158" s="70"/>
      <c r="C158" s="45"/>
      <c r="D158" s="70"/>
      <c r="E158" s="45"/>
      <c r="F158" s="45"/>
      <c r="G158" s="45"/>
      <c r="H158" s="45"/>
      <c r="I158" s="45" t="str">
        <f>IF(H158="","",VLOOKUP(H158,'Cost Categories'!$A$1:$B$70,2,FALSE))</f>
        <v/>
      </c>
      <c r="J158" s="45"/>
      <c r="K158" s="45" t="str">
        <f>IF(J158="","",VLOOKUP(J158,'Cost Categories'!$A$70:$B$85,2,FALSE))</f>
        <v/>
      </c>
      <c r="L158" s="45"/>
      <c r="M158" s="45" t="str">
        <f>IF(L158="","",VLOOKUP(L158,'Cost Categories'!$A$116:$B$137,2,FALSE))</f>
        <v/>
      </c>
      <c r="N158" s="45"/>
      <c r="O158" s="47"/>
      <c r="P158" s="45"/>
      <c r="Q158" s="45"/>
      <c r="R158" s="45"/>
      <c r="S158" s="45"/>
      <c r="T158" s="45"/>
      <c r="U158" s="45"/>
      <c r="V158" s="45"/>
      <c r="W158" s="45"/>
      <c r="X158" s="45"/>
      <c r="Y158" s="45"/>
      <c r="Z158" s="48"/>
      <c r="AA158" s="48"/>
      <c r="AB158" s="48"/>
      <c r="AC158" s="48"/>
      <c r="AD158" s="48"/>
      <c r="AE158" s="48"/>
      <c r="AF158" s="48"/>
      <c r="AG158" s="45"/>
      <c r="AH158" s="45"/>
      <c r="AI158" s="45"/>
      <c r="AJ158" s="45"/>
      <c r="AK158" s="48"/>
      <c r="AL158" s="56"/>
      <c r="AM158" s="48"/>
      <c r="AN158" s="48"/>
      <c r="AO158" s="48"/>
      <c r="AP158" s="45"/>
      <c r="AQ158" s="45"/>
      <c r="AR158" s="45"/>
      <c r="AS158" s="45"/>
      <c r="AT158" s="49"/>
      <c r="AU158" s="49"/>
      <c r="AV158" s="49"/>
      <c r="AW158" s="49"/>
      <c r="AX158" s="49"/>
      <c r="AY158" s="49"/>
      <c r="AZ158" s="49"/>
      <c r="BA158" s="49"/>
      <c r="BB158" s="49"/>
      <c r="BC158" s="45"/>
      <c r="BD158" s="45"/>
      <c r="BE158" s="45"/>
      <c r="BF158" s="45"/>
      <c r="BG158" s="45"/>
      <c r="BH158" s="45"/>
      <c r="BI158" s="49"/>
      <c r="BJ158" s="49"/>
      <c r="BK158" s="45"/>
      <c r="BL158" s="49"/>
      <c r="BM158" s="49"/>
      <c r="BN158" s="49"/>
      <c r="BO158" s="49"/>
      <c r="BP158" s="49"/>
      <c r="BQ158" s="49"/>
      <c r="BR158" s="49"/>
      <c r="BS158" s="49"/>
      <c r="BT158" s="49"/>
      <c r="BU158" s="49"/>
      <c r="BV158" s="49"/>
      <c r="BW158" s="59"/>
      <c r="BX158" s="49"/>
      <c r="BY158" s="45"/>
      <c r="BZ158" s="49"/>
      <c r="CA158" s="45"/>
      <c r="CB158" s="49"/>
      <c r="CC158" s="45"/>
      <c r="CD158" s="45"/>
      <c r="CE158" s="45"/>
      <c r="CF158" s="45"/>
    </row>
    <row r="159" spans="1:84" ht="15" customHeight="1" x14ac:dyDescent="0.35">
      <c r="A159" s="70"/>
      <c r="B159" s="70"/>
      <c r="C159" s="45"/>
      <c r="D159" s="70"/>
      <c r="E159" s="45"/>
      <c r="F159" s="45"/>
      <c r="G159" s="45"/>
      <c r="H159" s="45"/>
      <c r="I159" s="45" t="str">
        <f>IF(H159="","",VLOOKUP(H159,'Cost Categories'!$A$1:$B$70,2,FALSE))</f>
        <v/>
      </c>
      <c r="J159" s="45"/>
      <c r="K159" s="45" t="str">
        <f>IF(J159="","",VLOOKUP(J159,'Cost Categories'!$A$70:$B$85,2,FALSE))</f>
        <v/>
      </c>
      <c r="L159" s="45"/>
      <c r="M159" s="45" t="str">
        <f>IF(L159="","",VLOOKUP(L159,'Cost Categories'!$A$116:$B$137,2,FALSE))</f>
        <v/>
      </c>
      <c r="N159" s="45"/>
      <c r="O159" s="47"/>
      <c r="P159" s="45"/>
      <c r="Q159" s="45"/>
      <c r="R159" s="45"/>
      <c r="S159" s="45"/>
      <c r="T159" s="45"/>
      <c r="U159" s="45"/>
      <c r="V159" s="45"/>
      <c r="W159" s="45"/>
      <c r="X159" s="45"/>
      <c r="Y159" s="45"/>
      <c r="Z159" s="48"/>
      <c r="AA159" s="48"/>
      <c r="AB159" s="48"/>
      <c r="AC159" s="48"/>
      <c r="AD159" s="48"/>
      <c r="AE159" s="48"/>
      <c r="AF159" s="48"/>
      <c r="AG159" s="45"/>
      <c r="AH159" s="45"/>
      <c r="AI159" s="45"/>
      <c r="AJ159" s="45"/>
      <c r="AK159" s="48"/>
      <c r="AL159" s="56"/>
      <c r="AM159" s="48"/>
      <c r="AN159" s="48"/>
      <c r="AO159" s="48"/>
      <c r="AP159" s="45"/>
      <c r="AQ159" s="45"/>
      <c r="AR159" s="45"/>
      <c r="AS159" s="45"/>
      <c r="AT159" s="49"/>
      <c r="AU159" s="49"/>
      <c r="AV159" s="49"/>
      <c r="AW159" s="49"/>
      <c r="AX159" s="49"/>
      <c r="AY159" s="49"/>
      <c r="AZ159" s="49"/>
      <c r="BA159" s="49"/>
      <c r="BB159" s="49"/>
      <c r="BC159" s="45"/>
      <c r="BD159" s="45"/>
      <c r="BE159" s="45"/>
      <c r="BF159" s="45"/>
      <c r="BG159" s="45"/>
      <c r="BH159" s="45"/>
      <c r="BI159" s="49"/>
      <c r="BJ159" s="49"/>
      <c r="BK159" s="45"/>
      <c r="BL159" s="49"/>
      <c r="BM159" s="49"/>
      <c r="BN159" s="49"/>
      <c r="BO159" s="49"/>
      <c r="BP159" s="49"/>
      <c r="BQ159" s="49"/>
      <c r="BR159" s="49"/>
      <c r="BS159" s="49"/>
      <c r="BT159" s="49"/>
      <c r="BU159" s="49"/>
      <c r="BV159" s="49"/>
      <c r="BW159" s="59"/>
      <c r="BX159" s="49"/>
      <c r="BY159" s="45"/>
      <c r="BZ159" s="49"/>
      <c r="CA159" s="45"/>
      <c r="CB159" s="49"/>
      <c r="CC159" s="45"/>
      <c r="CD159" s="45"/>
      <c r="CE159" s="45"/>
      <c r="CF159" s="45"/>
    </row>
    <row r="160" spans="1:84" ht="15" customHeight="1" x14ac:dyDescent="0.35">
      <c r="A160" s="70"/>
      <c r="B160" s="70"/>
      <c r="C160" s="45"/>
      <c r="D160" s="70"/>
      <c r="E160" s="45"/>
      <c r="F160" s="45"/>
      <c r="G160" s="45"/>
      <c r="H160" s="45"/>
      <c r="I160" s="45" t="str">
        <f>IF(H160="","",VLOOKUP(H160,'Cost Categories'!$A$1:$B$70,2,FALSE))</f>
        <v/>
      </c>
      <c r="J160" s="45"/>
      <c r="K160" s="45" t="str">
        <f>IF(J160="","",VLOOKUP(J160,'Cost Categories'!$A$70:$B$85,2,FALSE))</f>
        <v/>
      </c>
      <c r="L160" s="45"/>
      <c r="M160" s="45" t="str">
        <f>IF(L160="","",VLOOKUP(L160,'Cost Categories'!$A$116:$B$137,2,FALSE))</f>
        <v/>
      </c>
      <c r="N160" s="45"/>
      <c r="O160" s="47"/>
      <c r="P160" s="45"/>
      <c r="Q160" s="45"/>
      <c r="R160" s="45"/>
      <c r="S160" s="45"/>
      <c r="T160" s="45"/>
      <c r="U160" s="45"/>
      <c r="V160" s="45"/>
      <c r="W160" s="45"/>
      <c r="X160" s="45"/>
      <c r="Y160" s="45"/>
      <c r="Z160" s="48"/>
      <c r="AA160" s="48"/>
      <c r="AB160" s="48"/>
      <c r="AC160" s="48"/>
      <c r="AD160" s="48"/>
      <c r="AE160" s="48"/>
      <c r="AF160" s="48"/>
      <c r="AG160" s="45"/>
      <c r="AH160" s="45"/>
      <c r="AI160" s="45"/>
      <c r="AJ160" s="45"/>
      <c r="AK160" s="48"/>
      <c r="AL160" s="56"/>
      <c r="AM160" s="48"/>
      <c r="AN160" s="48"/>
      <c r="AO160" s="48"/>
      <c r="AP160" s="45"/>
      <c r="AQ160" s="45"/>
      <c r="AR160" s="45"/>
      <c r="AS160" s="45"/>
      <c r="AT160" s="49"/>
      <c r="AU160" s="49"/>
      <c r="AV160" s="49"/>
      <c r="AW160" s="49"/>
      <c r="AX160" s="49"/>
      <c r="AY160" s="49"/>
      <c r="AZ160" s="49"/>
      <c r="BA160" s="49"/>
      <c r="BB160" s="49"/>
      <c r="BC160" s="45"/>
      <c r="BD160" s="45"/>
      <c r="BE160" s="45"/>
      <c r="BF160" s="45"/>
      <c r="BG160" s="45"/>
      <c r="BH160" s="45"/>
      <c r="BI160" s="49"/>
      <c r="BJ160" s="49"/>
      <c r="BK160" s="45"/>
      <c r="BL160" s="49"/>
      <c r="BM160" s="49"/>
      <c r="BN160" s="49"/>
      <c r="BO160" s="49"/>
      <c r="BP160" s="49"/>
      <c r="BQ160" s="49"/>
      <c r="BR160" s="49"/>
      <c r="BS160" s="49"/>
      <c r="BT160" s="49"/>
      <c r="BU160" s="49"/>
      <c r="BV160" s="49"/>
      <c r="BW160" s="59"/>
      <c r="BX160" s="49"/>
      <c r="BY160" s="45"/>
      <c r="BZ160" s="49"/>
      <c r="CA160" s="45"/>
      <c r="CB160" s="49"/>
      <c r="CC160" s="45"/>
      <c r="CD160" s="45"/>
      <c r="CE160" s="45"/>
      <c r="CF160" s="45"/>
    </row>
    <row r="161" spans="1:84" ht="15" customHeight="1" x14ac:dyDescent="0.35">
      <c r="A161" s="70"/>
      <c r="B161" s="70"/>
      <c r="C161" s="45"/>
      <c r="D161" s="70"/>
      <c r="E161" s="45"/>
      <c r="F161" s="45"/>
      <c r="G161" s="45"/>
      <c r="H161" s="45"/>
      <c r="I161" s="45" t="str">
        <f>IF(H161="","",VLOOKUP(H161,'Cost Categories'!$A$1:$B$70,2,FALSE))</f>
        <v/>
      </c>
      <c r="J161" s="45"/>
      <c r="K161" s="45" t="str">
        <f>IF(J161="","",VLOOKUP(J161,'Cost Categories'!$A$70:$B$85,2,FALSE))</f>
        <v/>
      </c>
      <c r="L161" s="45"/>
      <c r="M161" s="45" t="str">
        <f>IF(L161="","",VLOOKUP(L161,'Cost Categories'!$A$116:$B$137,2,FALSE))</f>
        <v/>
      </c>
      <c r="N161" s="45"/>
      <c r="O161" s="47"/>
      <c r="P161" s="45"/>
      <c r="Q161" s="45"/>
      <c r="R161" s="45"/>
      <c r="S161" s="45"/>
      <c r="T161" s="45"/>
      <c r="U161" s="45"/>
      <c r="V161" s="45"/>
      <c r="W161" s="45"/>
      <c r="X161" s="45"/>
      <c r="Y161" s="45"/>
      <c r="Z161" s="48"/>
      <c r="AA161" s="48"/>
      <c r="AB161" s="48"/>
      <c r="AC161" s="48"/>
      <c r="AD161" s="48"/>
      <c r="AE161" s="48"/>
      <c r="AF161" s="48"/>
      <c r="AG161" s="45"/>
      <c r="AH161" s="45"/>
      <c r="AI161" s="45"/>
      <c r="AJ161" s="45"/>
      <c r="AK161" s="48"/>
      <c r="AL161" s="56"/>
      <c r="AM161" s="48"/>
      <c r="AN161" s="48"/>
      <c r="AO161" s="48"/>
      <c r="AP161" s="45"/>
      <c r="AQ161" s="45"/>
      <c r="AR161" s="45"/>
      <c r="AS161" s="45"/>
      <c r="AT161" s="49"/>
      <c r="AU161" s="49"/>
      <c r="AV161" s="49"/>
      <c r="AW161" s="49"/>
      <c r="AX161" s="49"/>
      <c r="AY161" s="49"/>
      <c r="AZ161" s="49"/>
      <c r="BA161" s="49"/>
      <c r="BB161" s="49"/>
      <c r="BC161" s="45"/>
      <c r="BD161" s="45"/>
      <c r="BE161" s="45"/>
      <c r="BF161" s="45"/>
      <c r="BG161" s="45"/>
      <c r="BH161" s="45"/>
      <c r="BI161" s="49"/>
      <c r="BJ161" s="49"/>
      <c r="BK161" s="45"/>
      <c r="BL161" s="49"/>
      <c r="BM161" s="49"/>
      <c r="BN161" s="49"/>
      <c r="BO161" s="49"/>
      <c r="BP161" s="49"/>
      <c r="BQ161" s="49"/>
      <c r="BR161" s="49"/>
      <c r="BS161" s="49"/>
      <c r="BT161" s="49"/>
      <c r="BU161" s="49"/>
      <c r="BV161" s="49"/>
      <c r="BW161" s="59"/>
      <c r="BX161" s="49"/>
      <c r="BY161" s="45"/>
      <c r="BZ161" s="49"/>
      <c r="CA161" s="45"/>
      <c r="CB161" s="49"/>
      <c r="CC161" s="45"/>
      <c r="CD161" s="45"/>
      <c r="CE161" s="45"/>
      <c r="CF161" s="45"/>
    </row>
    <row r="162" spans="1:84" ht="15" customHeight="1" x14ac:dyDescent="0.35">
      <c r="A162" s="70"/>
      <c r="B162" s="70"/>
      <c r="C162" s="45"/>
      <c r="D162" s="70"/>
      <c r="E162" s="45"/>
      <c r="F162" s="45"/>
      <c r="G162" s="45"/>
      <c r="H162" s="45"/>
      <c r="I162" s="45" t="str">
        <f>IF(H162="","",VLOOKUP(H162,'Cost Categories'!$A$1:$B$70,2,FALSE))</f>
        <v/>
      </c>
      <c r="J162" s="45"/>
      <c r="K162" s="45" t="str">
        <f>IF(J162="","",VLOOKUP(J162,'Cost Categories'!$A$70:$B$85,2,FALSE))</f>
        <v/>
      </c>
      <c r="L162" s="45"/>
      <c r="M162" s="45" t="str">
        <f>IF(L162="","",VLOOKUP(L162,'Cost Categories'!$A$116:$B$137,2,FALSE))</f>
        <v/>
      </c>
      <c r="N162" s="45"/>
      <c r="O162" s="47"/>
      <c r="P162" s="45"/>
      <c r="Q162" s="45"/>
      <c r="R162" s="45"/>
      <c r="S162" s="45"/>
      <c r="T162" s="45"/>
      <c r="U162" s="45"/>
      <c r="V162" s="45"/>
      <c r="W162" s="45"/>
      <c r="X162" s="45"/>
      <c r="Y162" s="45"/>
      <c r="Z162" s="48"/>
      <c r="AA162" s="48"/>
      <c r="AB162" s="48"/>
      <c r="AC162" s="48"/>
      <c r="AD162" s="48"/>
      <c r="AE162" s="48"/>
      <c r="AF162" s="48"/>
      <c r="AG162" s="45"/>
      <c r="AH162" s="45"/>
      <c r="AI162" s="45"/>
      <c r="AJ162" s="45"/>
      <c r="AK162" s="48"/>
      <c r="AL162" s="56"/>
      <c r="AM162" s="48"/>
      <c r="AN162" s="48"/>
      <c r="AO162" s="48"/>
      <c r="AP162" s="45"/>
      <c r="AQ162" s="45"/>
      <c r="AR162" s="45"/>
      <c r="AS162" s="45"/>
      <c r="AT162" s="49"/>
      <c r="AU162" s="49"/>
      <c r="AV162" s="49"/>
      <c r="AW162" s="49"/>
      <c r="AX162" s="49"/>
      <c r="AY162" s="49"/>
      <c r="AZ162" s="49"/>
      <c r="BA162" s="49"/>
      <c r="BB162" s="49"/>
      <c r="BC162" s="45"/>
      <c r="BD162" s="45"/>
      <c r="BE162" s="45"/>
      <c r="BF162" s="45"/>
      <c r="BG162" s="45"/>
      <c r="BH162" s="45"/>
      <c r="BI162" s="49"/>
      <c r="BJ162" s="49"/>
      <c r="BK162" s="45"/>
      <c r="BL162" s="49"/>
      <c r="BM162" s="49"/>
      <c r="BN162" s="49"/>
      <c r="BO162" s="49"/>
      <c r="BP162" s="49"/>
      <c r="BQ162" s="49"/>
      <c r="BR162" s="49"/>
      <c r="BS162" s="49"/>
      <c r="BT162" s="49"/>
      <c r="BU162" s="49"/>
      <c r="BV162" s="49"/>
      <c r="BW162" s="59"/>
      <c r="BX162" s="49"/>
      <c r="BY162" s="45"/>
      <c r="BZ162" s="49"/>
      <c r="CA162" s="45"/>
      <c r="CB162" s="49"/>
      <c r="CC162" s="45"/>
      <c r="CD162" s="45"/>
      <c r="CE162" s="45"/>
      <c r="CF162" s="45"/>
    </row>
    <row r="163" spans="1:84" ht="15" customHeight="1" x14ac:dyDescent="0.35">
      <c r="A163" s="70"/>
      <c r="B163" s="70"/>
      <c r="C163" s="45"/>
      <c r="D163" s="70"/>
      <c r="E163" s="45"/>
      <c r="F163" s="45"/>
      <c r="G163" s="45"/>
      <c r="H163" s="45"/>
      <c r="I163" s="45" t="str">
        <f>IF(H163="","",VLOOKUP(H163,'Cost Categories'!$A$1:$B$70,2,FALSE))</f>
        <v/>
      </c>
      <c r="J163" s="45"/>
      <c r="K163" s="45" t="str">
        <f>IF(J163="","",VLOOKUP(J163,'Cost Categories'!$A$70:$B$85,2,FALSE))</f>
        <v/>
      </c>
      <c r="L163" s="45"/>
      <c r="M163" s="45" t="str">
        <f>IF(L163="","",VLOOKUP(L163,'Cost Categories'!$A$116:$B$137,2,FALSE))</f>
        <v/>
      </c>
      <c r="N163" s="45"/>
      <c r="O163" s="47"/>
      <c r="P163" s="45"/>
      <c r="Q163" s="45"/>
      <c r="R163" s="45"/>
      <c r="S163" s="45"/>
      <c r="T163" s="45"/>
      <c r="U163" s="45"/>
      <c r="V163" s="45"/>
      <c r="W163" s="45"/>
      <c r="X163" s="45"/>
      <c r="Y163" s="45"/>
      <c r="Z163" s="48"/>
      <c r="AA163" s="48"/>
      <c r="AB163" s="48"/>
      <c r="AC163" s="48"/>
      <c r="AD163" s="48"/>
      <c r="AE163" s="48"/>
      <c r="AF163" s="48"/>
      <c r="AG163" s="45"/>
      <c r="AH163" s="45"/>
      <c r="AI163" s="45"/>
      <c r="AJ163" s="45"/>
      <c r="AK163" s="48"/>
      <c r="AL163" s="56"/>
      <c r="AM163" s="48"/>
      <c r="AN163" s="48"/>
      <c r="AO163" s="48"/>
      <c r="AP163" s="45"/>
      <c r="AQ163" s="45"/>
      <c r="AR163" s="45"/>
      <c r="AS163" s="45"/>
      <c r="AT163" s="49"/>
      <c r="AU163" s="49"/>
      <c r="AV163" s="49"/>
      <c r="AW163" s="49"/>
      <c r="AX163" s="49"/>
      <c r="AY163" s="49"/>
      <c r="AZ163" s="49"/>
      <c r="BA163" s="49"/>
      <c r="BB163" s="49"/>
      <c r="BC163" s="45"/>
      <c r="BD163" s="45"/>
      <c r="BE163" s="45"/>
      <c r="BF163" s="45"/>
      <c r="BG163" s="45"/>
      <c r="BH163" s="45"/>
      <c r="BI163" s="49"/>
      <c r="BJ163" s="49"/>
      <c r="BK163" s="45"/>
      <c r="BL163" s="49"/>
      <c r="BM163" s="49"/>
      <c r="BN163" s="49"/>
      <c r="BO163" s="49"/>
      <c r="BP163" s="49"/>
      <c r="BQ163" s="49"/>
      <c r="BR163" s="49"/>
      <c r="BS163" s="49"/>
      <c r="BT163" s="49"/>
      <c r="BU163" s="49"/>
      <c r="BV163" s="49"/>
      <c r="BW163" s="59"/>
      <c r="BX163" s="49"/>
      <c r="BY163" s="45"/>
      <c r="BZ163" s="49"/>
      <c r="CA163" s="45"/>
      <c r="CB163" s="49"/>
      <c r="CC163" s="45"/>
      <c r="CD163" s="45"/>
      <c r="CE163" s="45"/>
      <c r="CF163" s="45"/>
    </row>
    <row r="164" spans="1:84" ht="15" customHeight="1" x14ac:dyDescent="0.35">
      <c r="A164" s="70"/>
      <c r="B164" s="70"/>
      <c r="C164" s="45"/>
      <c r="D164" s="70"/>
      <c r="E164" s="45"/>
      <c r="F164" s="45"/>
      <c r="G164" s="45"/>
      <c r="H164" s="45"/>
      <c r="I164" s="45" t="str">
        <f>IF(H164="","",VLOOKUP(H164,'Cost Categories'!$A$1:$B$70,2,FALSE))</f>
        <v/>
      </c>
      <c r="J164" s="45"/>
      <c r="K164" s="45" t="str">
        <f>IF(J164="","",VLOOKUP(J164,'Cost Categories'!$A$70:$B$85,2,FALSE))</f>
        <v/>
      </c>
      <c r="L164" s="45"/>
      <c r="M164" s="45" t="str">
        <f>IF(L164="","",VLOOKUP(L164,'Cost Categories'!$A$116:$B$137,2,FALSE))</f>
        <v/>
      </c>
      <c r="N164" s="45"/>
      <c r="O164" s="47"/>
      <c r="P164" s="45"/>
      <c r="Q164" s="45"/>
      <c r="R164" s="45"/>
      <c r="S164" s="45"/>
      <c r="T164" s="45"/>
      <c r="U164" s="45"/>
      <c r="V164" s="45"/>
      <c r="W164" s="45"/>
      <c r="X164" s="45"/>
      <c r="Y164" s="45"/>
      <c r="Z164" s="48"/>
      <c r="AA164" s="48"/>
      <c r="AB164" s="48"/>
      <c r="AC164" s="48"/>
      <c r="AD164" s="48"/>
      <c r="AE164" s="48"/>
      <c r="AF164" s="48"/>
      <c r="AG164" s="45"/>
      <c r="AH164" s="45"/>
      <c r="AI164" s="45"/>
      <c r="AJ164" s="45"/>
      <c r="AK164" s="48"/>
      <c r="AL164" s="56"/>
      <c r="AM164" s="48"/>
      <c r="AN164" s="48"/>
      <c r="AO164" s="48"/>
      <c r="AP164" s="45"/>
      <c r="AQ164" s="45"/>
      <c r="AR164" s="45"/>
      <c r="AS164" s="45"/>
      <c r="AT164" s="49"/>
      <c r="AU164" s="49"/>
      <c r="AV164" s="49"/>
      <c r="AW164" s="49"/>
      <c r="AX164" s="49"/>
      <c r="AY164" s="49"/>
      <c r="AZ164" s="49"/>
      <c r="BA164" s="49"/>
      <c r="BB164" s="49"/>
      <c r="BC164" s="45"/>
      <c r="BD164" s="45"/>
      <c r="BE164" s="45"/>
      <c r="BF164" s="45"/>
      <c r="BG164" s="45"/>
      <c r="BH164" s="45"/>
      <c r="BI164" s="49"/>
      <c r="BJ164" s="49"/>
      <c r="BK164" s="45"/>
      <c r="BL164" s="49"/>
      <c r="BM164" s="49"/>
      <c r="BN164" s="49"/>
      <c r="BO164" s="49"/>
      <c r="BP164" s="49"/>
      <c r="BQ164" s="49"/>
      <c r="BR164" s="49"/>
      <c r="BS164" s="49"/>
      <c r="BT164" s="49"/>
      <c r="BU164" s="49"/>
      <c r="BV164" s="49"/>
      <c r="BW164" s="59"/>
      <c r="BX164" s="49"/>
      <c r="BY164" s="45"/>
      <c r="BZ164" s="49"/>
      <c r="CA164" s="45"/>
      <c r="CB164" s="49"/>
      <c r="CC164" s="45"/>
      <c r="CD164" s="45"/>
      <c r="CE164" s="45"/>
      <c r="CF164" s="45"/>
    </row>
    <row r="165" spans="1:84" ht="15" customHeight="1" x14ac:dyDescent="0.35">
      <c r="A165" s="70"/>
      <c r="B165" s="70"/>
      <c r="C165" s="45"/>
      <c r="D165" s="70"/>
      <c r="E165" s="45"/>
      <c r="F165" s="45"/>
      <c r="G165" s="45"/>
      <c r="H165" s="45"/>
      <c r="I165" s="45" t="str">
        <f>IF(H165="","",VLOOKUP(H165,'Cost Categories'!$A$1:$B$70,2,FALSE))</f>
        <v/>
      </c>
      <c r="J165" s="45"/>
      <c r="K165" s="45" t="str">
        <f>IF(J165="","",VLOOKUP(J165,'Cost Categories'!$A$70:$B$85,2,FALSE))</f>
        <v/>
      </c>
      <c r="L165" s="45"/>
      <c r="M165" s="45" t="str">
        <f>IF(L165="","",VLOOKUP(L165,'Cost Categories'!$A$116:$B$137,2,FALSE))</f>
        <v/>
      </c>
      <c r="N165" s="45"/>
      <c r="O165" s="47"/>
      <c r="P165" s="45"/>
      <c r="Q165" s="45"/>
      <c r="R165" s="45"/>
      <c r="S165" s="45"/>
      <c r="T165" s="45"/>
      <c r="U165" s="45"/>
      <c r="V165" s="45"/>
      <c r="W165" s="45"/>
      <c r="X165" s="45"/>
      <c r="Y165" s="45"/>
      <c r="Z165" s="48"/>
      <c r="AA165" s="48"/>
      <c r="AB165" s="48"/>
      <c r="AC165" s="48"/>
      <c r="AD165" s="48"/>
      <c r="AE165" s="48"/>
      <c r="AF165" s="48"/>
      <c r="AG165" s="45"/>
      <c r="AH165" s="45"/>
      <c r="AI165" s="45"/>
      <c r="AJ165" s="45"/>
      <c r="AK165" s="48"/>
      <c r="AL165" s="56"/>
      <c r="AM165" s="48"/>
      <c r="AN165" s="48"/>
      <c r="AO165" s="48"/>
      <c r="AP165" s="45"/>
      <c r="AQ165" s="45"/>
      <c r="AR165" s="45"/>
      <c r="AS165" s="45"/>
      <c r="AT165" s="49"/>
      <c r="AU165" s="49"/>
      <c r="AV165" s="49"/>
      <c r="AW165" s="49"/>
      <c r="AX165" s="49"/>
      <c r="AY165" s="49"/>
      <c r="AZ165" s="49"/>
      <c r="BA165" s="49"/>
      <c r="BB165" s="49"/>
      <c r="BC165" s="45"/>
      <c r="BD165" s="45"/>
      <c r="BE165" s="45"/>
      <c r="BF165" s="45"/>
      <c r="BG165" s="45"/>
      <c r="BH165" s="45"/>
      <c r="BI165" s="49"/>
      <c r="BJ165" s="49"/>
      <c r="BK165" s="45"/>
      <c r="BL165" s="49"/>
      <c r="BM165" s="49"/>
      <c r="BN165" s="49"/>
      <c r="BO165" s="49"/>
      <c r="BP165" s="49"/>
      <c r="BQ165" s="49"/>
      <c r="BR165" s="49"/>
      <c r="BS165" s="49"/>
      <c r="BT165" s="49"/>
      <c r="BU165" s="49"/>
      <c r="BV165" s="49"/>
      <c r="BW165" s="59"/>
      <c r="BX165" s="49"/>
      <c r="BY165" s="45"/>
      <c r="BZ165" s="49"/>
      <c r="CA165" s="45"/>
      <c r="CB165" s="49"/>
      <c r="CC165" s="45"/>
      <c r="CD165" s="45"/>
      <c r="CE165" s="45"/>
      <c r="CF165" s="45"/>
    </row>
    <row r="166" spans="1:84" ht="15" customHeight="1" x14ac:dyDescent="0.35">
      <c r="A166" s="70"/>
      <c r="B166" s="70"/>
      <c r="C166" s="45"/>
      <c r="D166" s="70"/>
      <c r="E166" s="45"/>
      <c r="F166" s="45"/>
      <c r="G166" s="45"/>
      <c r="H166" s="45"/>
      <c r="I166" s="45" t="str">
        <f>IF(H166="","",VLOOKUP(H166,'Cost Categories'!$A$1:$B$70,2,FALSE))</f>
        <v/>
      </c>
      <c r="J166" s="45"/>
      <c r="K166" s="45" t="str">
        <f>IF(J166="","",VLOOKUP(J166,'Cost Categories'!$A$70:$B$85,2,FALSE))</f>
        <v/>
      </c>
      <c r="L166" s="45"/>
      <c r="M166" s="45" t="str">
        <f>IF(L166="","",VLOOKUP(L166,'Cost Categories'!$A$116:$B$137,2,FALSE))</f>
        <v/>
      </c>
      <c r="N166" s="45"/>
      <c r="O166" s="47"/>
      <c r="P166" s="45"/>
      <c r="Q166" s="45"/>
      <c r="R166" s="45"/>
      <c r="S166" s="45"/>
      <c r="T166" s="45"/>
      <c r="U166" s="45"/>
      <c r="V166" s="45"/>
      <c r="W166" s="45"/>
      <c r="X166" s="45"/>
      <c r="Y166" s="45"/>
      <c r="Z166" s="48"/>
      <c r="AA166" s="48"/>
      <c r="AB166" s="48"/>
      <c r="AC166" s="48"/>
      <c r="AD166" s="48"/>
      <c r="AE166" s="48"/>
      <c r="AF166" s="48"/>
      <c r="AG166" s="45"/>
      <c r="AH166" s="45"/>
      <c r="AI166" s="45"/>
      <c r="AJ166" s="45"/>
      <c r="AK166" s="48"/>
      <c r="AL166" s="56"/>
      <c r="AM166" s="48"/>
      <c r="AN166" s="48"/>
      <c r="AO166" s="48"/>
      <c r="AP166" s="45"/>
      <c r="AQ166" s="45"/>
      <c r="AR166" s="45"/>
      <c r="AS166" s="45"/>
      <c r="AT166" s="49"/>
      <c r="AU166" s="49"/>
      <c r="AV166" s="49"/>
      <c r="AW166" s="49"/>
      <c r="AX166" s="49"/>
      <c r="AY166" s="49"/>
      <c r="AZ166" s="49"/>
      <c r="BA166" s="49"/>
      <c r="BB166" s="49"/>
      <c r="BC166" s="45"/>
      <c r="BD166" s="45"/>
      <c r="BE166" s="45"/>
      <c r="BF166" s="45"/>
      <c r="BG166" s="45"/>
      <c r="BH166" s="45"/>
      <c r="BI166" s="49"/>
      <c r="BJ166" s="49"/>
      <c r="BK166" s="45"/>
      <c r="BL166" s="49"/>
      <c r="BM166" s="49"/>
      <c r="BN166" s="49"/>
      <c r="BO166" s="49"/>
      <c r="BP166" s="49"/>
      <c r="BQ166" s="49"/>
      <c r="BR166" s="49"/>
      <c r="BS166" s="49"/>
      <c r="BT166" s="49"/>
      <c r="BU166" s="49"/>
      <c r="BV166" s="49"/>
      <c r="BW166" s="59"/>
      <c r="BX166" s="49"/>
      <c r="BY166" s="45"/>
      <c r="BZ166" s="49"/>
      <c r="CA166" s="45"/>
      <c r="CB166" s="49"/>
      <c r="CC166" s="45"/>
      <c r="CD166" s="45"/>
      <c r="CE166" s="45"/>
      <c r="CF166" s="45"/>
    </row>
    <row r="167" spans="1:84" ht="15" customHeight="1" x14ac:dyDescent="0.35">
      <c r="A167" s="70"/>
      <c r="B167" s="70"/>
      <c r="C167" s="45"/>
      <c r="D167" s="70"/>
      <c r="E167" s="45"/>
      <c r="F167" s="45"/>
      <c r="G167" s="45"/>
      <c r="H167" s="45"/>
      <c r="I167" s="45" t="str">
        <f>IF(H167="","",VLOOKUP(H167,'Cost Categories'!$A$1:$B$70,2,FALSE))</f>
        <v/>
      </c>
      <c r="J167" s="45"/>
      <c r="K167" s="45" t="str">
        <f>IF(J167="","",VLOOKUP(J167,'Cost Categories'!$A$70:$B$85,2,FALSE))</f>
        <v/>
      </c>
      <c r="L167" s="45"/>
      <c r="M167" s="45" t="str">
        <f>IF(L167="","",VLOOKUP(L167,'Cost Categories'!$A$116:$B$137,2,FALSE))</f>
        <v/>
      </c>
      <c r="N167" s="45"/>
      <c r="O167" s="47"/>
      <c r="P167" s="45"/>
      <c r="Q167" s="45"/>
      <c r="R167" s="45"/>
      <c r="S167" s="45"/>
      <c r="T167" s="45"/>
      <c r="U167" s="45"/>
      <c r="V167" s="45"/>
      <c r="W167" s="45"/>
      <c r="X167" s="45"/>
      <c r="Y167" s="45"/>
      <c r="Z167" s="48"/>
      <c r="AA167" s="48"/>
      <c r="AB167" s="48"/>
      <c r="AC167" s="48"/>
      <c r="AD167" s="48"/>
      <c r="AE167" s="48"/>
      <c r="AF167" s="48"/>
      <c r="AG167" s="45"/>
      <c r="AH167" s="45"/>
      <c r="AI167" s="45"/>
      <c r="AJ167" s="45"/>
      <c r="AK167" s="48"/>
      <c r="AL167" s="56"/>
      <c r="AM167" s="48"/>
      <c r="AN167" s="48"/>
      <c r="AO167" s="48"/>
      <c r="AP167" s="45"/>
      <c r="AQ167" s="45"/>
      <c r="AR167" s="45"/>
      <c r="AS167" s="45"/>
      <c r="AT167" s="49"/>
      <c r="AU167" s="49"/>
      <c r="AV167" s="49"/>
      <c r="AW167" s="49"/>
      <c r="AX167" s="49"/>
      <c r="AY167" s="49"/>
      <c r="AZ167" s="49"/>
      <c r="BA167" s="49"/>
      <c r="BB167" s="49"/>
      <c r="BC167" s="45"/>
      <c r="BD167" s="45"/>
      <c r="BE167" s="45"/>
      <c r="BF167" s="45"/>
      <c r="BG167" s="45"/>
      <c r="BH167" s="45"/>
      <c r="BI167" s="49"/>
      <c r="BJ167" s="49"/>
      <c r="BK167" s="45"/>
      <c r="BL167" s="49"/>
      <c r="BM167" s="49"/>
      <c r="BN167" s="49"/>
      <c r="BO167" s="49"/>
      <c r="BP167" s="49"/>
      <c r="BQ167" s="49"/>
      <c r="BR167" s="49"/>
      <c r="BS167" s="49"/>
      <c r="BT167" s="49"/>
      <c r="BU167" s="49"/>
      <c r="BV167" s="49"/>
      <c r="BW167" s="59"/>
      <c r="BX167" s="49"/>
      <c r="BY167" s="45"/>
      <c r="BZ167" s="49"/>
      <c r="CA167" s="45"/>
      <c r="CB167" s="49"/>
      <c r="CC167" s="45"/>
      <c r="CD167" s="45"/>
      <c r="CE167" s="45"/>
      <c r="CF167" s="45"/>
    </row>
    <row r="168" spans="1:84" ht="15" customHeight="1" x14ac:dyDescent="0.35">
      <c r="A168" s="70"/>
      <c r="B168" s="70"/>
      <c r="C168" s="45"/>
      <c r="D168" s="70"/>
      <c r="E168" s="45"/>
      <c r="F168" s="45"/>
      <c r="G168" s="45"/>
      <c r="H168" s="45"/>
      <c r="I168" s="45" t="str">
        <f>IF(H168="","",VLOOKUP(H168,'Cost Categories'!$A$1:$B$70,2,FALSE))</f>
        <v/>
      </c>
      <c r="J168" s="45"/>
      <c r="K168" s="45" t="str">
        <f>IF(J168="","",VLOOKUP(J168,'Cost Categories'!$A$70:$B$85,2,FALSE))</f>
        <v/>
      </c>
      <c r="L168" s="45"/>
      <c r="M168" s="45" t="str">
        <f>IF(L168="","",VLOOKUP(L168,'Cost Categories'!$A$116:$B$137,2,FALSE))</f>
        <v/>
      </c>
      <c r="N168" s="45"/>
      <c r="O168" s="47"/>
      <c r="P168" s="45"/>
      <c r="Q168" s="45"/>
      <c r="R168" s="45"/>
      <c r="S168" s="45"/>
      <c r="T168" s="45"/>
      <c r="U168" s="45"/>
      <c r="V168" s="45"/>
      <c r="W168" s="45"/>
      <c r="X168" s="45"/>
      <c r="Y168" s="45"/>
      <c r="Z168" s="48"/>
      <c r="AA168" s="48"/>
      <c r="AB168" s="48"/>
      <c r="AC168" s="48"/>
      <c r="AD168" s="48"/>
      <c r="AE168" s="48"/>
      <c r="AF168" s="48"/>
      <c r="AG168" s="45"/>
      <c r="AH168" s="45"/>
      <c r="AI168" s="45"/>
      <c r="AJ168" s="45"/>
      <c r="AK168" s="48"/>
      <c r="AL168" s="56"/>
      <c r="AM168" s="48"/>
      <c r="AN168" s="48"/>
      <c r="AO168" s="48"/>
      <c r="AP168" s="45"/>
      <c r="AQ168" s="45"/>
      <c r="AR168" s="45"/>
      <c r="AS168" s="45"/>
      <c r="AT168" s="49"/>
      <c r="AU168" s="49"/>
      <c r="AV168" s="49"/>
      <c r="AW168" s="49"/>
      <c r="AX168" s="49"/>
      <c r="AY168" s="49"/>
      <c r="AZ168" s="49"/>
      <c r="BA168" s="49"/>
      <c r="BB168" s="49"/>
      <c r="BC168" s="45"/>
      <c r="BD168" s="45"/>
      <c r="BE168" s="45"/>
      <c r="BF168" s="45"/>
      <c r="BG168" s="45"/>
      <c r="BH168" s="45"/>
      <c r="BI168" s="49"/>
      <c r="BJ168" s="49"/>
      <c r="BK168" s="45"/>
      <c r="BL168" s="49"/>
      <c r="BM168" s="49"/>
      <c r="BN168" s="49"/>
      <c r="BO168" s="49"/>
      <c r="BP168" s="49"/>
      <c r="BQ168" s="49"/>
      <c r="BR168" s="49"/>
      <c r="BS168" s="49"/>
      <c r="BT168" s="49"/>
      <c r="BU168" s="49"/>
      <c r="BV168" s="49"/>
      <c r="BW168" s="59"/>
      <c r="BX168" s="49"/>
      <c r="BY168" s="45"/>
      <c r="BZ168" s="49"/>
      <c r="CA168" s="45"/>
      <c r="CB168" s="49"/>
      <c r="CC168" s="45"/>
      <c r="CD168" s="45"/>
      <c r="CE168" s="45"/>
      <c r="CF168" s="45"/>
    </row>
    <row r="169" spans="1:84" ht="15" customHeight="1" x14ac:dyDescent="0.35">
      <c r="A169" s="70"/>
      <c r="B169" s="70"/>
      <c r="C169" s="45"/>
      <c r="D169" s="70"/>
      <c r="E169" s="45"/>
      <c r="F169" s="45"/>
      <c r="G169" s="45"/>
      <c r="H169" s="45"/>
      <c r="I169" s="45" t="str">
        <f>IF(H169="","",VLOOKUP(H169,'Cost Categories'!$A$1:$B$70,2,FALSE))</f>
        <v/>
      </c>
      <c r="J169" s="45"/>
      <c r="K169" s="45" t="str">
        <f>IF(J169="","",VLOOKUP(J169,'Cost Categories'!$A$70:$B$85,2,FALSE))</f>
        <v/>
      </c>
      <c r="L169" s="45"/>
      <c r="M169" s="45" t="str">
        <f>IF(L169="","",VLOOKUP(L169,'Cost Categories'!$A$116:$B$137,2,FALSE))</f>
        <v/>
      </c>
      <c r="N169" s="45"/>
      <c r="O169" s="47"/>
      <c r="P169" s="45"/>
      <c r="Q169" s="45"/>
      <c r="R169" s="45"/>
      <c r="S169" s="45"/>
      <c r="T169" s="45"/>
      <c r="U169" s="45"/>
      <c r="V169" s="45"/>
      <c r="W169" s="45"/>
      <c r="X169" s="45"/>
      <c r="Y169" s="45"/>
      <c r="Z169" s="48"/>
      <c r="AA169" s="48"/>
      <c r="AB169" s="48"/>
      <c r="AC169" s="48"/>
      <c r="AD169" s="48"/>
      <c r="AE169" s="48"/>
      <c r="AF169" s="48"/>
      <c r="AG169" s="45"/>
      <c r="AH169" s="45"/>
      <c r="AI169" s="45"/>
      <c r="AJ169" s="45"/>
      <c r="AK169" s="48"/>
      <c r="AL169" s="56"/>
      <c r="AM169" s="48"/>
      <c r="AN169" s="48"/>
      <c r="AO169" s="48"/>
      <c r="AP169" s="45"/>
      <c r="AQ169" s="45"/>
      <c r="AR169" s="45"/>
      <c r="AS169" s="45"/>
      <c r="AT169" s="49"/>
      <c r="AU169" s="49"/>
      <c r="AV169" s="49"/>
      <c r="AW169" s="49"/>
      <c r="AX169" s="49"/>
      <c r="AY169" s="49"/>
      <c r="AZ169" s="49"/>
      <c r="BA169" s="49"/>
      <c r="BB169" s="49"/>
      <c r="BC169" s="45"/>
      <c r="BD169" s="45"/>
      <c r="BE169" s="45"/>
      <c r="BF169" s="45"/>
      <c r="BG169" s="45"/>
      <c r="BH169" s="45"/>
      <c r="BI169" s="49"/>
      <c r="BJ169" s="49"/>
      <c r="BK169" s="45"/>
      <c r="BL169" s="49"/>
      <c r="BM169" s="49"/>
      <c r="BN169" s="49"/>
      <c r="BO169" s="49"/>
      <c r="BP169" s="49"/>
      <c r="BQ169" s="49"/>
      <c r="BR169" s="49"/>
      <c r="BS169" s="49"/>
      <c r="BT169" s="49"/>
      <c r="BU169" s="49"/>
      <c r="BV169" s="49"/>
      <c r="BW169" s="59"/>
      <c r="BX169" s="49"/>
      <c r="BY169" s="45"/>
      <c r="BZ169" s="49"/>
      <c r="CA169" s="45"/>
      <c r="CB169" s="49"/>
      <c r="CC169" s="45"/>
      <c r="CD169" s="45"/>
      <c r="CE169" s="45"/>
      <c r="CF169" s="45"/>
    </row>
    <row r="170" spans="1:84" ht="15" customHeight="1" x14ac:dyDescent="0.35">
      <c r="A170" s="70"/>
      <c r="B170" s="70"/>
      <c r="C170" s="45"/>
      <c r="D170" s="70"/>
      <c r="E170" s="45"/>
      <c r="F170" s="45"/>
      <c r="G170" s="45"/>
      <c r="H170" s="45"/>
      <c r="I170" s="45" t="str">
        <f>IF(H170="","",VLOOKUP(H170,'Cost Categories'!$A$1:$B$70,2,FALSE))</f>
        <v/>
      </c>
      <c r="J170" s="45"/>
      <c r="K170" s="45" t="str">
        <f>IF(J170="","",VLOOKUP(J170,'Cost Categories'!$A$70:$B$85,2,FALSE))</f>
        <v/>
      </c>
      <c r="L170" s="45"/>
      <c r="M170" s="45" t="str">
        <f>IF(L170="","",VLOOKUP(L170,'Cost Categories'!$A$116:$B$137,2,FALSE))</f>
        <v/>
      </c>
      <c r="N170" s="45"/>
      <c r="O170" s="47"/>
      <c r="P170" s="45"/>
      <c r="Q170" s="45"/>
      <c r="R170" s="45"/>
      <c r="S170" s="45"/>
      <c r="T170" s="45"/>
      <c r="U170" s="45"/>
      <c r="V170" s="45"/>
      <c r="W170" s="45"/>
      <c r="X170" s="45"/>
      <c r="Y170" s="45"/>
      <c r="Z170" s="48"/>
      <c r="AA170" s="48"/>
      <c r="AB170" s="48"/>
      <c r="AC170" s="48"/>
      <c r="AD170" s="48"/>
      <c r="AE170" s="48"/>
      <c r="AF170" s="48"/>
      <c r="AG170" s="45"/>
      <c r="AH170" s="45"/>
      <c r="AI170" s="45"/>
      <c r="AJ170" s="45"/>
      <c r="AK170" s="48"/>
      <c r="AL170" s="56"/>
      <c r="AM170" s="48"/>
      <c r="AN170" s="48"/>
      <c r="AO170" s="48"/>
      <c r="AP170" s="45"/>
      <c r="AQ170" s="45"/>
      <c r="AR170" s="45"/>
      <c r="AS170" s="45"/>
      <c r="AT170" s="49"/>
      <c r="AU170" s="49"/>
      <c r="AV170" s="49"/>
      <c r="AW170" s="49"/>
      <c r="AX170" s="49"/>
      <c r="AY170" s="49"/>
      <c r="AZ170" s="49"/>
      <c r="BA170" s="49"/>
      <c r="BB170" s="49"/>
      <c r="BC170" s="45"/>
      <c r="BD170" s="45"/>
      <c r="BE170" s="45"/>
      <c r="BF170" s="45"/>
      <c r="BG170" s="45"/>
      <c r="BH170" s="45"/>
      <c r="BI170" s="49"/>
      <c r="BJ170" s="49"/>
      <c r="BK170" s="45"/>
      <c r="BL170" s="49"/>
      <c r="BM170" s="49"/>
      <c r="BN170" s="49"/>
      <c r="BO170" s="49"/>
      <c r="BP170" s="49"/>
      <c r="BQ170" s="49"/>
      <c r="BR170" s="49"/>
      <c r="BS170" s="49"/>
      <c r="BT170" s="49"/>
      <c r="BU170" s="49"/>
      <c r="BV170" s="49"/>
      <c r="BW170" s="59"/>
      <c r="BX170" s="49"/>
      <c r="BY170" s="45"/>
      <c r="BZ170" s="49"/>
      <c r="CA170" s="45"/>
      <c r="CB170" s="49"/>
      <c r="CC170" s="45"/>
      <c r="CD170" s="45"/>
      <c r="CE170" s="45"/>
      <c r="CF170" s="45"/>
    </row>
    <row r="171" spans="1:84" ht="15" customHeight="1" x14ac:dyDescent="0.35">
      <c r="A171" s="70"/>
      <c r="B171" s="70"/>
      <c r="C171" s="45"/>
      <c r="D171" s="70"/>
      <c r="E171" s="45"/>
      <c r="F171" s="45"/>
      <c r="G171" s="45"/>
      <c r="H171" s="45"/>
      <c r="I171" s="45" t="str">
        <f>IF(H171="","",VLOOKUP(H171,'Cost Categories'!$A$1:$B$70,2,FALSE))</f>
        <v/>
      </c>
      <c r="J171" s="45"/>
      <c r="K171" s="45" t="str">
        <f>IF(J171="","",VLOOKUP(J171,'Cost Categories'!$A$70:$B$85,2,FALSE))</f>
        <v/>
      </c>
      <c r="L171" s="45"/>
      <c r="M171" s="45" t="str">
        <f>IF(L171="","",VLOOKUP(L171,'Cost Categories'!$A$116:$B$137,2,FALSE))</f>
        <v/>
      </c>
      <c r="N171" s="45"/>
      <c r="O171" s="47"/>
      <c r="P171" s="45"/>
      <c r="Q171" s="45"/>
      <c r="R171" s="45"/>
      <c r="S171" s="45"/>
      <c r="T171" s="45"/>
      <c r="U171" s="45"/>
      <c r="V171" s="45"/>
      <c r="W171" s="45"/>
      <c r="X171" s="45"/>
      <c r="Y171" s="45"/>
      <c r="Z171" s="48"/>
      <c r="AA171" s="48"/>
      <c r="AB171" s="48"/>
      <c r="AC171" s="48"/>
      <c r="AD171" s="48"/>
      <c r="AE171" s="48"/>
      <c r="AF171" s="48"/>
      <c r="AG171" s="45"/>
      <c r="AH171" s="45"/>
      <c r="AI171" s="45"/>
      <c r="AJ171" s="45"/>
      <c r="AK171" s="48"/>
      <c r="AL171" s="56"/>
      <c r="AM171" s="48"/>
      <c r="AN171" s="48"/>
      <c r="AO171" s="48"/>
      <c r="AP171" s="45"/>
      <c r="AQ171" s="45"/>
      <c r="AR171" s="45"/>
      <c r="AS171" s="45"/>
      <c r="AT171" s="49"/>
      <c r="AU171" s="49"/>
      <c r="AV171" s="49"/>
      <c r="AW171" s="49"/>
      <c r="AX171" s="49"/>
      <c r="AY171" s="49"/>
      <c r="AZ171" s="49"/>
      <c r="BA171" s="49"/>
      <c r="BB171" s="49"/>
      <c r="BC171" s="45"/>
      <c r="BD171" s="45"/>
      <c r="BE171" s="45"/>
      <c r="BF171" s="45"/>
      <c r="BG171" s="45"/>
      <c r="BH171" s="45"/>
      <c r="BI171" s="49"/>
      <c r="BJ171" s="49"/>
      <c r="BK171" s="45"/>
      <c r="BL171" s="49"/>
      <c r="BM171" s="49"/>
      <c r="BN171" s="49"/>
      <c r="BO171" s="49"/>
      <c r="BP171" s="49"/>
      <c r="BQ171" s="49"/>
      <c r="BR171" s="49"/>
      <c r="BS171" s="49"/>
      <c r="BT171" s="49"/>
      <c r="BU171" s="49"/>
      <c r="BV171" s="49"/>
      <c r="BW171" s="59"/>
      <c r="BX171" s="49"/>
      <c r="BY171" s="45"/>
      <c r="BZ171" s="49"/>
      <c r="CA171" s="45"/>
      <c r="CB171" s="49"/>
      <c r="CC171" s="45"/>
      <c r="CD171" s="45"/>
      <c r="CE171" s="45"/>
      <c r="CF171" s="45"/>
    </row>
    <row r="172" spans="1:84" ht="15" customHeight="1" x14ac:dyDescent="0.35">
      <c r="A172" s="70"/>
      <c r="B172" s="70"/>
      <c r="C172" s="45"/>
      <c r="D172" s="70"/>
      <c r="E172" s="45"/>
      <c r="F172" s="45"/>
      <c r="G172" s="45"/>
      <c r="H172" s="45"/>
      <c r="I172" s="45" t="str">
        <f>IF(H172="","",VLOOKUP(H172,'Cost Categories'!$A$1:$B$70,2,FALSE))</f>
        <v/>
      </c>
      <c r="J172" s="45"/>
      <c r="K172" s="45" t="str">
        <f>IF(J172="","",VLOOKUP(J172,'Cost Categories'!$A$70:$B$85,2,FALSE))</f>
        <v/>
      </c>
      <c r="L172" s="45"/>
      <c r="M172" s="45" t="str">
        <f>IF(L172="","",VLOOKUP(L172,'Cost Categories'!$A$116:$B$137,2,FALSE))</f>
        <v/>
      </c>
      <c r="N172" s="45"/>
      <c r="O172" s="47"/>
      <c r="P172" s="45"/>
      <c r="Q172" s="45"/>
      <c r="R172" s="45"/>
      <c r="S172" s="45"/>
      <c r="T172" s="45"/>
      <c r="U172" s="45"/>
      <c r="V172" s="45"/>
      <c r="W172" s="45"/>
      <c r="X172" s="45"/>
      <c r="Y172" s="45"/>
      <c r="Z172" s="48"/>
      <c r="AA172" s="48"/>
      <c r="AB172" s="48"/>
      <c r="AC172" s="48"/>
      <c r="AD172" s="48"/>
      <c r="AE172" s="48"/>
      <c r="AF172" s="48"/>
      <c r="AG172" s="45"/>
      <c r="AH172" s="45"/>
      <c r="AI172" s="45"/>
      <c r="AJ172" s="45"/>
      <c r="AK172" s="48"/>
      <c r="AL172" s="56"/>
      <c r="AM172" s="48"/>
      <c r="AN172" s="48"/>
      <c r="AO172" s="48"/>
      <c r="AP172" s="45"/>
      <c r="AQ172" s="45"/>
      <c r="AR172" s="45"/>
      <c r="AS172" s="45"/>
      <c r="AT172" s="49"/>
      <c r="AU172" s="49"/>
      <c r="AV172" s="49"/>
      <c r="AW172" s="49"/>
      <c r="AX172" s="49"/>
      <c r="AY172" s="49"/>
      <c r="AZ172" s="49"/>
      <c r="BA172" s="49"/>
      <c r="BB172" s="49"/>
      <c r="BC172" s="45"/>
      <c r="BD172" s="45"/>
      <c r="BE172" s="45"/>
      <c r="BF172" s="45"/>
      <c r="BG172" s="45"/>
      <c r="BH172" s="45"/>
      <c r="BI172" s="49"/>
      <c r="BJ172" s="49"/>
      <c r="BK172" s="45"/>
      <c r="BL172" s="49"/>
      <c r="BM172" s="49"/>
      <c r="BN172" s="49"/>
      <c r="BO172" s="49"/>
      <c r="BP172" s="49"/>
      <c r="BQ172" s="49"/>
      <c r="BR172" s="49"/>
      <c r="BS172" s="49"/>
      <c r="BT172" s="49"/>
      <c r="BU172" s="49"/>
      <c r="BV172" s="49"/>
      <c r="BW172" s="59"/>
      <c r="BX172" s="49"/>
      <c r="BY172" s="45"/>
      <c r="BZ172" s="49"/>
      <c r="CA172" s="45"/>
      <c r="CB172" s="49"/>
      <c r="CC172" s="45"/>
      <c r="CD172" s="45"/>
      <c r="CE172" s="45"/>
      <c r="CF172" s="45"/>
    </row>
    <row r="173" spans="1:84" ht="15" customHeight="1" x14ac:dyDescent="0.35">
      <c r="A173" s="70"/>
      <c r="B173" s="70"/>
      <c r="C173" s="45"/>
      <c r="D173" s="70"/>
      <c r="E173" s="45"/>
      <c r="F173" s="45"/>
      <c r="G173" s="45"/>
      <c r="H173" s="45"/>
      <c r="I173" s="45" t="str">
        <f>IF(H173="","",VLOOKUP(H173,'Cost Categories'!$A$1:$B$70,2,FALSE))</f>
        <v/>
      </c>
      <c r="J173" s="45"/>
      <c r="K173" s="45" t="str">
        <f>IF(J173="","",VLOOKUP(J173,'Cost Categories'!$A$70:$B$85,2,FALSE))</f>
        <v/>
      </c>
      <c r="L173" s="45"/>
      <c r="M173" s="45" t="str">
        <f>IF(L173="","",VLOOKUP(L173,'Cost Categories'!$A$116:$B$137,2,FALSE))</f>
        <v/>
      </c>
      <c r="N173" s="45"/>
      <c r="O173" s="47"/>
      <c r="P173" s="45"/>
      <c r="Q173" s="45"/>
      <c r="R173" s="45"/>
      <c r="S173" s="45"/>
      <c r="T173" s="45"/>
      <c r="U173" s="45"/>
      <c r="V173" s="45"/>
      <c r="W173" s="45"/>
      <c r="X173" s="45"/>
      <c r="Y173" s="45"/>
      <c r="Z173" s="48"/>
      <c r="AA173" s="48"/>
      <c r="AB173" s="48"/>
      <c r="AC173" s="48"/>
      <c r="AD173" s="48"/>
      <c r="AE173" s="48"/>
      <c r="AF173" s="48"/>
      <c r="AG173" s="45"/>
      <c r="AH173" s="45"/>
      <c r="AI173" s="45"/>
      <c r="AJ173" s="45"/>
      <c r="AK173" s="48"/>
      <c r="AL173" s="56"/>
      <c r="AM173" s="48"/>
      <c r="AN173" s="48"/>
      <c r="AO173" s="48"/>
      <c r="AP173" s="45"/>
      <c r="AQ173" s="45"/>
      <c r="AR173" s="45"/>
      <c r="AS173" s="45"/>
      <c r="AT173" s="49"/>
      <c r="AU173" s="49"/>
      <c r="AV173" s="49"/>
      <c r="AW173" s="49"/>
      <c r="AX173" s="49"/>
      <c r="AY173" s="49"/>
      <c r="AZ173" s="49"/>
      <c r="BA173" s="49"/>
      <c r="BB173" s="49"/>
      <c r="BC173" s="45"/>
      <c r="BD173" s="45"/>
      <c r="BE173" s="45"/>
      <c r="BF173" s="45"/>
      <c r="BG173" s="45"/>
      <c r="BH173" s="45"/>
      <c r="BI173" s="49"/>
      <c r="BJ173" s="49"/>
      <c r="BK173" s="45"/>
      <c r="BL173" s="49"/>
      <c r="BM173" s="49"/>
      <c r="BN173" s="49"/>
      <c r="BO173" s="49"/>
      <c r="BP173" s="49"/>
      <c r="BQ173" s="49"/>
      <c r="BR173" s="49"/>
      <c r="BS173" s="49"/>
      <c r="BT173" s="49"/>
      <c r="BU173" s="49"/>
      <c r="BV173" s="49"/>
      <c r="BW173" s="59"/>
      <c r="BX173" s="49"/>
      <c r="BY173" s="45"/>
      <c r="BZ173" s="49"/>
      <c r="CA173" s="45"/>
      <c r="CB173" s="49"/>
      <c r="CC173" s="45"/>
      <c r="CD173" s="45"/>
      <c r="CE173" s="45"/>
      <c r="CF173" s="45"/>
    </row>
    <row r="174" spans="1:84" ht="15" customHeight="1" x14ac:dyDescent="0.35">
      <c r="A174" s="70"/>
      <c r="B174" s="70"/>
      <c r="C174" s="45"/>
      <c r="D174" s="70"/>
      <c r="E174" s="45"/>
      <c r="F174" s="45"/>
      <c r="G174" s="45"/>
      <c r="H174" s="45"/>
      <c r="I174" s="45" t="str">
        <f>IF(H174="","",VLOOKUP(H174,'Cost Categories'!$A$1:$B$70,2,FALSE))</f>
        <v/>
      </c>
      <c r="J174" s="45"/>
      <c r="K174" s="45" t="str">
        <f>IF(J174="","",VLOOKUP(J174,'Cost Categories'!$A$70:$B$85,2,FALSE))</f>
        <v/>
      </c>
      <c r="L174" s="45"/>
      <c r="M174" s="45" t="str">
        <f>IF(L174="","",VLOOKUP(L174,'Cost Categories'!$A$116:$B$137,2,FALSE))</f>
        <v/>
      </c>
      <c r="N174" s="45"/>
      <c r="O174" s="47"/>
      <c r="P174" s="45"/>
      <c r="Q174" s="45"/>
      <c r="R174" s="45"/>
      <c r="S174" s="45"/>
      <c r="T174" s="45"/>
      <c r="U174" s="45"/>
      <c r="V174" s="45"/>
      <c r="W174" s="45"/>
      <c r="X174" s="45"/>
      <c r="Y174" s="45"/>
      <c r="Z174" s="48"/>
      <c r="AA174" s="48"/>
      <c r="AB174" s="48"/>
      <c r="AC174" s="48"/>
      <c r="AD174" s="48"/>
      <c r="AE174" s="48"/>
      <c r="AF174" s="48"/>
      <c r="AG174" s="45"/>
      <c r="AH174" s="45"/>
      <c r="AI174" s="45"/>
      <c r="AJ174" s="45"/>
      <c r="AK174" s="48"/>
      <c r="AL174" s="56"/>
      <c r="AM174" s="48"/>
      <c r="AN174" s="48"/>
      <c r="AO174" s="48"/>
      <c r="AP174" s="45"/>
      <c r="AQ174" s="45"/>
      <c r="AR174" s="45"/>
      <c r="AS174" s="45"/>
      <c r="AT174" s="49"/>
      <c r="AU174" s="49"/>
      <c r="AV174" s="49"/>
      <c r="AW174" s="49"/>
      <c r="AX174" s="49"/>
      <c r="AY174" s="49"/>
      <c r="AZ174" s="49"/>
      <c r="BA174" s="49"/>
      <c r="BB174" s="49"/>
      <c r="BC174" s="45"/>
      <c r="BD174" s="45"/>
      <c r="BE174" s="45"/>
      <c r="BF174" s="45"/>
      <c r="BG174" s="45"/>
      <c r="BH174" s="45"/>
      <c r="BI174" s="49"/>
      <c r="BJ174" s="49"/>
      <c r="BK174" s="45"/>
      <c r="BL174" s="49"/>
      <c r="BM174" s="49"/>
      <c r="BN174" s="49"/>
      <c r="BO174" s="49"/>
      <c r="BP174" s="49"/>
      <c r="BQ174" s="49"/>
      <c r="BR174" s="49"/>
      <c r="BS174" s="49"/>
      <c r="BT174" s="49"/>
      <c r="BU174" s="49"/>
      <c r="BV174" s="49"/>
      <c r="BW174" s="59"/>
      <c r="BX174" s="49"/>
      <c r="BY174" s="45"/>
      <c r="BZ174" s="49"/>
      <c r="CA174" s="45"/>
      <c r="CB174" s="49"/>
      <c r="CC174" s="45"/>
      <c r="CD174" s="45"/>
      <c r="CE174" s="45"/>
      <c r="CF174" s="45"/>
    </row>
    <row r="175" spans="1:84" ht="15" customHeight="1" x14ac:dyDescent="0.35">
      <c r="A175" s="70"/>
      <c r="B175" s="70"/>
      <c r="C175" s="45"/>
      <c r="D175" s="70"/>
      <c r="E175" s="45"/>
      <c r="F175" s="45"/>
      <c r="G175" s="45"/>
      <c r="H175" s="45"/>
      <c r="I175" s="45" t="str">
        <f>IF(H175="","",VLOOKUP(H175,'Cost Categories'!$A$1:$B$70,2,FALSE))</f>
        <v/>
      </c>
      <c r="J175" s="45"/>
      <c r="K175" s="45" t="str">
        <f>IF(J175="","",VLOOKUP(J175,'Cost Categories'!$A$70:$B$85,2,FALSE))</f>
        <v/>
      </c>
      <c r="L175" s="45"/>
      <c r="M175" s="45" t="str">
        <f>IF(L175="","",VLOOKUP(L175,'Cost Categories'!$A$116:$B$137,2,FALSE))</f>
        <v/>
      </c>
      <c r="N175" s="45"/>
      <c r="O175" s="47"/>
      <c r="P175" s="45"/>
      <c r="Q175" s="45"/>
      <c r="R175" s="45"/>
      <c r="S175" s="45"/>
      <c r="T175" s="45"/>
      <c r="U175" s="45"/>
      <c r="V175" s="45"/>
      <c r="W175" s="45"/>
      <c r="X175" s="45"/>
      <c r="Y175" s="45"/>
      <c r="Z175" s="48"/>
      <c r="AA175" s="48"/>
      <c r="AB175" s="48"/>
      <c r="AC175" s="48"/>
      <c r="AD175" s="48"/>
      <c r="AE175" s="48"/>
      <c r="AF175" s="48"/>
      <c r="AG175" s="45"/>
      <c r="AH175" s="45"/>
      <c r="AI175" s="45"/>
      <c r="AJ175" s="45"/>
      <c r="AK175" s="48"/>
      <c r="AL175" s="56"/>
      <c r="AM175" s="48"/>
      <c r="AN175" s="48"/>
      <c r="AO175" s="48"/>
      <c r="AP175" s="45"/>
      <c r="AQ175" s="45"/>
      <c r="AR175" s="45"/>
      <c r="AS175" s="45"/>
      <c r="AT175" s="49"/>
      <c r="AU175" s="49"/>
      <c r="AV175" s="49"/>
      <c r="AW175" s="49"/>
      <c r="AX175" s="49"/>
      <c r="AY175" s="49"/>
      <c r="AZ175" s="49"/>
      <c r="BA175" s="49"/>
      <c r="BB175" s="49"/>
      <c r="BC175" s="45"/>
      <c r="BD175" s="45"/>
      <c r="BE175" s="45"/>
      <c r="BF175" s="45"/>
      <c r="BG175" s="45"/>
      <c r="BH175" s="45"/>
      <c r="BI175" s="49"/>
      <c r="BJ175" s="49"/>
      <c r="BK175" s="45"/>
      <c r="BL175" s="49"/>
      <c r="BM175" s="49"/>
      <c r="BN175" s="49"/>
      <c r="BO175" s="49"/>
      <c r="BP175" s="49"/>
      <c r="BQ175" s="49"/>
      <c r="BR175" s="49"/>
      <c r="BS175" s="49"/>
      <c r="BT175" s="49"/>
      <c r="BU175" s="49"/>
      <c r="BV175" s="49"/>
      <c r="BW175" s="59"/>
      <c r="BX175" s="49"/>
      <c r="BY175" s="45"/>
      <c r="BZ175" s="49"/>
      <c r="CA175" s="45"/>
      <c r="CB175" s="49"/>
      <c r="CC175" s="45"/>
      <c r="CD175" s="45"/>
      <c r="CE175" s="45"/>
      <c r="CF175" s="45"/>
    </row>
    <row r="176" spans="1:84" ht="15" customHeight="1" x14ac:dyDescent="0.35">
      <c r="A176" s="70"/>
      <c r="B176" s="70"/>
      <c r="C176" s="45"/>
      <c r="D176" s="70"/>
      <c r="E176" s="45"/>
      <c r="F176" s="45"/>
      <c r="G176" s="45"/>
      <c r="H176" s="45"/>
      <c r="I176" s="45" t="str">
        <f>IF(H176="","",VLOOKUP(H176,'Cost Categories'!$A$1:$B$70,2,FALSE))</f>
        <v/>
      </c>
      <c r="J176" s="45"/>
      <c r="K176" s="45" t="str">
        <f>IF(J176="","",VLOOKUP(J176,'Cost Categories'!$A$70:$B$85,2,FALSE))</f>
        <v/>
      </c>
      <c r="L176" s="45"/>
      <c r="M176" s="45" t="str">
        <f>IF(L176="","",VLOOKUP(L176,'Cost Categories'!$A$116:$B$137,2,FALSE))</f>
        <v/>
      </c>
      <c r="N176" s="45"/>
      <c r="O176" s="47"/>
      <c r="P176" s="45"/>
      <c r="Q176" s="45"/>
      <c r="R176" s="45"/>
      <c r="S176" s="45"/>
      <c r="T176" s="45"/>
      <c r="U176" s="45"/>
      <c r="V176" s="45"/>
      <c r="W176" s="45"/>
      <c r="X176" s="45"/>
      <c r="Y176" s="45"/>
      <c r="Z176" s="48"/>
      <c r="AA176" s="48"/>
      <c r="AB176" s="48"/>
      <c r="AC176" s="48"/>
      <c r="AD176" s="48"/>
      <c r="AE176" s="48"/>
      <c r="AF176" s="48"/>
      <c r="AG176" s="45"/>
      <c r="AH176" s="45"/>
      <c r="AI176" s="45"/>
      <c r="AJ176" s="45"/>
      <c r="AK176" s="48"/>
      <c r="AL176" s="56"/>
      <c r="AM176" s="48"/>
      <c r="AN176" s="48"/>
      <c r="AO176" s="48"/>
      <c r="AP176" s="45"/>
      <c r="AQ176" s="45"/>
      <c r="AR176" s="45"/>
      <c r="AS176" s="45"/>
      <c r="AT176" s="49"/>
      <c r="AU176" s="49"/>
      <c r="AV176" s="49"/>
      <c r="AW176" s="49"/>
      <c r="AX176" s="49"/>
      <c r="AY176" s="49"/>
      <c r="AZ176" s="49"/>
      <c r="BA176" s="49"/>
      <c r="BB176" s="49"/>
      <c r="BC176" s="45"/>
      <c r="BD176" s="45"/>
      <c r="BE176" s="45"/>
      <c r="BF176" s="45"/>
      <c r="BG176" s="45"/>
      <c r="BH176" s="45"/>
      <c r="BI176" s="49"/>
      <c r="BJ176" s="49"/>
      <c r="BK176" s="45"/>
      <c r="BL176" s="49"/>
      <c r="BM176" s="49"/>
      <c r="BN176" s="49"/>
      <c r="BO176" s="49"/>
      <c r="BP176" s="49"/>
      <c r="BQ176" s="49"/>
      <c r="BR176" s="49"/>
      <c r="BS176" s="49"/>
      <c r="BT176" s="49"/>
      <c r="BU176" s="49"/>
      <c r="BV176" s="49"/>
      <c r="BW176" s="59"/>
      <c r="BX176" s="49"/>
      <c r="BY176" s="45"/>
      <c r="BZ176" s="49"/>
      <c r="CA176" s="45"/>
      <c r="CB176" s="49"/>
      <c r="CC176" s="45"/>
      <c r="CD176" s="45"/>
      <c r="CE176" s="45"/>
      <c r="CF176" s="45"/>
    </row>
    <row r="177" spans="1:84" ht="15" customHeight="1" x14ac:dyDescent="0.35">
      <c r="A177" s="70"/>
      <c r="B177" s="70"/>
      <c r="C177" s="45"/>
      <c r="D177" s="70"/>
      <c r="E177" s="45"/>
      <c r="F177" s="45"/>
      <c r="G177" s="45"/>
      <c r="H177" s="45"/>
      <c r="I177" s="45" t="str">
        <f>IF(H177="","",VLOOKUP(H177,'Cost Categories'!$A$1:$B$70,2,FALSE))</f>
        <v/>
      </c>
      <c r="J177" s="45"/>
      <c r="K177" s="45" t="str">
        <f>IF(J177="","",VLOOKUP(J177,'Cost Categories'!$A$70:$B$85,2,FALSE))</f>
        <v/>
      </c>
      <c r="L177" s="45"/>
      <c r="M177" s="45" t="str">
        <f>IF(L177="","",VLOOKUP(L177,'Cost Categories'!$A$116:$B$137,2,FALSE))</f>
        <v/>
      </c>
      <c r="N177" s="45"/>
      <c r="O177" s="47"/>
      <c r="P177" s="45"/>
      <c r="Q177" s="45"/>
      <c r="R177" s="45"/>
      <c r="S177" s="45"/>
      <c r="T177" s="45"/>
      <c r="U177" s="45"/>
      <c r="V177" s="45"/>
      <c r="W177" s="45"/>
      <c r="X177" s="45"/>
      <c r="Y177" s="45"/>
      <c r="Z177" s="48"/>
      <c r="AA177" s="48"/>
      <c r="AB177" s="48"/>
      <c r="AC177" s="48"/>
      <c r="AD177" s="48"/>
      <c r="AE177" s="48"/>
      <c r="AF177" s="48"/>
      <c r="AG177" s="45"/>
      <c r="AH177" s="45"/>
      <c r="AI177" s="45"/>
      <c r="AJ177" s="45"/>
      <c r="AK177" s="48"/>
      <c r="AL177" s="56"/>
      <c r="AM177" s="48"/>
      <c r="AN177" s="48"/>
      <c r="AO177" s="48"/>
      <c r="AP177" s="45"/>
      <c r="AQ177" s="45"/>
      <c r="AR177" s="45"/>
      <c r="AS177" s="45"/>
      <c r="AT177" s="49"/>
      <c r="AU177" s="49"/>
      <c r="AV177" s="49"/>
      <c r="AW177" s="49"/>
      <c r="AX177" s="49"/>
      <c r="AY177" s="49"/>
      <c r="AZ177" s="49"/>
      <c r="BA177" s="49"/>
      <c r="BB177" s="49"/>
      <c r="BC177" s="45"/>
      <c r="BD177" s="45"/>
      <c r="BE177" s="45"/>
      <c r="BF177" s="45"/>
      <c r="BG177" s="45"/>
      <c r="BH177" s="45"/>
      <c r="BI177" s="49"/>
      <c r="BJ177" s="49"/>
      <c r="BK177" s="45"/>
      <c r="BL177" s="49"/>
      <c r="BM177" s="49"/>
      <c r="BN177" s="49"/>
      <c r="BO177" s="49"/>
      <c r="BP177" s="49"/>
      <c r="BQ177" s="49"/>
      <c r="BR177" s="49"/>
      <c r="BS177" s="49"/>
      <c r="BT177" s="49"/>
      <c r="BU177" s="49"/>
      <c r="BV177" s="49"/>
      <c r="BW177" s="59"/>
      <c r="BX177" s="49"/>
      <c r="BY177" s="45"/>
      <c r="BZ177" s="49"/>
      <c r="CA177" s="45"/>
      <c r="CB177" s="49"/>
      <c r="CC177" s="45"/>
      <c r="CD177" s="45"/>
      <c r="CE177" s="45"/>
      <c r="CF177" s="45"/>
    </row>
    <row r="178" spans="1:84" ht="15" customHeight="1" x14ac:dyDescent="0.35">
      <c r="A178" s="70"/>
      <c r="B178" s="70"/>
      <c r="C178" s="45"/>
      <c r="D178" s="70"/>
      <c r="E178" s="45"/>
      <c r="F178" s="45"/>
      <c r="G178" s="45"/>
      <c r="H178" s="45"/>
      <c r="I178" s="45" t="str">
        <f>IF(H178="","",VLOOKUP(H178,'Cost Categories'!$A$1:$B$70,2,FALSE))</f>
        <v/>
      </c>
      <c r="J178" s="45"/>
      <c r="K178" s="45" t="str">
        <f>IF(J178="","",VLOOKUP(J178,'Cost Categories'!$A$70:$B$85,2,FALSE))</f>
        <v/>
      </c>
      <c r="L178" s="45"/>
      <c r="M178" s="45" t="str">
        <f>IF(L178="","",VLOOKUP(L178,'Cost Categories'!$A$116:$B$137,2,FALSE))</f>
        <v/>
      </c>
      <c r="N178" s="45"/>
      <c r="O178" s="47"/>
      <c r="P178" s="45"/>
      <c r="Q178" s="45"/>
      <c r="R178" s="45"/>
      <c r="S178" s="45"/>
      <c r="T178" s="45"/>
      <c r="U178" s="45"/>
      <c r="V178" s="45"/>
      <c r="W178" s="45"/>
      <c r="X178" s="45"/>
      <c r="Y178" s="45"/>
      <c r="Z178" s="48"/>
      <c r="AA178" s="48"/>
      <c r="AB178" s="48"/>
      <c r="AC178" s="48"/>
      <c r="AD178" s="48"/>
      <c r="AE178" s="48"/>
      <c r="AF178" s="48"/>
      <c r="AG178" s="45"/>
      <c r="AH178" s="45"/>
      <c r="AI178" s="45"/>
      <c r="AJ178" s="45"/>
      <c r="AK178" s="48"/>
      <c r="AL178" s="56"/>
      <c r="AM178" s="48"/>
      <c r="AN178" s="48"/>
      <c r="AO178" s="48"/>
      <c r="AP178" s="45"/>
      <c r="AQ178" s="45"/>
      <c r="AR178" s="45"/>
      <c r="AS178" s="45"/>
      <c r="AT178" s="49"/>
      <c r="AU178" s="49"/>
      <c r="AV178" s="49"/>
      <c r="AW178" s="49"/>
      <c r="AX178" s="49"/>
      <c r="AY178" s="49"/>
      <c r="AZ178" s="49"/>
      <c r="BA178" s="49"/>
      <c r="BB178" s="49"/>
      <c r="BC178" s="45"/>
      <c r="BD178" s="45"/>
      <c r="BE178" s="45"/>
      <c r="BF178" s="45"/>
      <c r="BG178" s="45"/>
      <c r="BH178" s="45"/>
      <c r="BI178" s="49"/>
      <c r="BJ178" s="49"/>
      <c r="BK178" s="45"/>
      <c r="BL178" s="49"/>
      <c r="BM178" s="49"/>
      <c r="BN178" s="49"/>
      <c r="BO178" s="49"/>
      <c r="BP178" s="49"/>
      <c r="BQ178" s="49"/>
      <c r="BR178" s="49"/>
      <c r="BS178" s="49"/>
      <c r="BT178" s="49"/>
      <c r="BU178" s="49"/>
      <c r="BV178" s="49"/>
      <c r="BW178" s="59"/>
      <c r="BX178" s="49"/>
      <c r="BY178" s="45"/>
      <c r="BZ178" s="49"/>
      <c r="CA178" s="45"/>
      <c r="CB178" s="49"/>
      <c r="CC178" s="45"/>
      <c r="CD178" s="45"/>
      <c r="CE178" s="45"/>
      <c r="CF178" s="45"/>
    </row>
    <row r="179" spans="1:84" ht="15" customHeight="1" x14ac:dyDescent="0.35">
      <c r="A179" s="70"/>
      <c r="B179" s="70"/>
      <c r="C179" s="45"/>
      <c r="D179" s="70"/>
      <c r="E179" s="45"/>
      <c r="F179" s="45"/>
      <c r="G179" s="45"/>
      <c r="H179" s="45"/>
      <c r="I179" s="45" t="str">
        <f>IF(H179="","",VLOOKUP(H179,'Cost Categories'!$A$1:$B$70,2,FALSE))</f>
        <v/>
      </c>
      <c r="J179" s="45"/>
      <c r="K179" s="45" t="str">
        <f>IF(J179="","",VLOOKUP(J179,'Cost Categories'!$A$70:$B$85,2,FALSE))</f>
        <v/>
      </c>
      <c r="L179" s="45"/>
      <c r="M179" s="45" t="str">
        <f>IF(L179="","",VLOOKUP(L179,'Cost Categories'!$A$116:$B$137,2,FALSE))</f>
        <v/>
      </c>
      <c r="N179" s="45"/>
      <c r="O179" s="47"/>
      <c r="P179" s="45"/>
      <c r="Q179" s="45"/>
      <c r="R179" s="45"/>
      <c r="S179" s="45"/>
      <c r="T179" s="45"/>
      <c r="U179" s="45"/>
      <c r="V179" s="45"/>
      <c r="W179" s="45"/>
      <c r="X179" s="45"/>
      <c r="Y179" s="45"/>
      <c r="Z179" s="48"/>
      <c r="AA179" s="48"/>
      <c r="AB179" s="48"/>
      <c r="AC179" s="48"/>
      <c r="AD179" s="48"/>
      <c r="AE179" s="48"/>
      <c r="AF179" s="48"/>
      <c r="AG179" s="45"/>
      <c r="AH179" s="45"/>
      <c r="AI179" s="45"/>
      <c r="AJ179" s="45"/>
      <c r="AK179" s="48"/>
      <c r="AL179" s="56"/>
      <c r="AM179" s="48"/>
      <c r="AN179" s="48"/>
      <c r="AO179" s="48"/>
      <c r="AP179" s="45"/>
      <c r="AQ179" s="45"/>
      <c r="AR179" s="45"/>
      <c r="AS179" s="45"/>
      <c r="AT179" s="49"/>
      <c r="AU179" s="49"/>
      <c r="AV179" s="49"/>
      <c r="AW179" s="49"/>
      <c r="AX179" s="49"/>
      <c r="AY179" s="49"/>
      <c r="AZ179" s="49"/>
      <c r="BA179" s="49"/>
      <c r="BB179" s="49"/>
      <c r="BC179" s="45"/>
      <c r="BD179" s="45"/>
      <c r="BE179" s="45"/>
      <c r="BF179" s="45"/>
      <c r="BG179" s="45"/>
      <c r="BH179" s="45"/>
      <c r="BI179" s="49"/>
      <c r="BJ179" s="49"/>
      <c r="BK179" s="45"/>
      <c r="BL179" s="49"/>
      <c r="BM179" s="49"/>
      <c r="BN179" s="49"/>
      <c r="BO179" s="49"/>
      <c r="BP179" s="49"/>
      <c r="BQ179" s="49"/>
      <c r="BR179" s="49"/>
      <c r="BS179" s="49"/>
      <c r="BT179" s="49"/>
      <c r="BU179" s="49"/>
      <c r="BV179" s="49"/>
      <c r="BW179" s="59"/>
      <c r="BX179" s="49"/>
      <c r="BY179" s="45"/>
      <c r="BZ179" s="49"/>
      <c r="CA179" s="45"/>
      <c r="CB179" s="49"/>
      <c r="CC179" s="45"/>
      <c r="CD179" s="45"/>
      <c r="CE179" s="45"/>
      <c r="CF179" s="45"/>
    </row>
    <row r="180" spans="1:84" ht="15" customHeight="1" x14ac:dyDescent="0.35">
      <c r="A180" s="70"/>
      <c r="B180" s="70"/>
      <c r="C180" s="45"/>
      <c r="D180" s="70"/>
      <c r="E180" s="45"/>
      <c r="F180" s="45"/>
      <c r="G180" s="45"/>
      <c r="H180" s="45"/>
      <c r="I180" s="45" t="str">
        <f>IF(H180="","",VLOOKUP(H180,'Cost Categories'!$A$1:$B$70,2,FALSE))</f>
        <v/>
      </c>
      <c r="J180" s="45"/>
      <c r="K180" s="45" t="str">
        <f>IF(J180="","",VLOOKUP(J180,'Cost Categories'!$A$70:$B$85,2,FALSE))</f>
        <v/>
      </c>
      <c r="L180" s="45"/>
      <c r="M180" s="45" t="str">
        <f>IF(L180="","",VLOOKUP(L180,'Cost Categories'!$A$116:$B$137,2,FALSE))</f>
        <v/>
      </c>
      <c r="N180" s="45"/>
      <c r="O180" s="47"/>
      <c r="P180" s="45"/>
      <c r="Q180" s="45"/>
      <c r="R180" s="45"/>
      <c r="S180" s="45"/>
      <c r="T180" s="45"/>
      <c r="U180" s="45"/>
      <c r="V180" s="45"/>
      <c r="W180" s="45"/>
      <c r="X180" s="45"/>
      <c r="Y180" s="45"/>
      <c r="Z180" s="48"/>
      <c r="AA180" s="48"/>
      <c r="AB180" s="48"/>
      <c r="AC180" s="48"/>
      <c r="AD180" s="48"/>
      <c r="AE180" s="48"/>
      <c r="AF180" s="48"/>
      <c r="AG180" s="45"/>
      <c r="AH180" s="45"/>
      <c r="AI180" s="45"/>
      <c r="AJ180" s="45"/>
      <c r="AK180" s="111"/>
      <c r="AL180" s="56"/>
      <c r="AM180" s="45"/>
      <c r="AN180" s="45"/>
      <c r="AO180" s="45"/>
      <c r="AP180" s="45"/>
      <c r="AQ180" s="45"/>
      <c r="AR180" s="45"/>
      <c r="AS180" s="45"/>
      <c r="AT180" s="49"/>
      <c r="AU180" s="49"/>
      <c r="AV180" s="49"/>
      <c r="AW180" s="49"/>
      <c r="AX180" s="49"/>
      <c r="AY180" s="49"/>
      <c r="AZ180" s="49"/>
      <c r="BA180" s="49"/>
      <c r="BB180" s="49"/>
      <c r="BC180" s="45"/>
      <c r="BD180" s="45"/>
      <c r="BE180" s="45"/>
      <c r="BF180" s="49"/>
      <c r="BG180" s="49"/>
      <c r="BH180" s="45"/>
      <c r="BI180" s="49"/>
      <c r="BJ180" s="49"/>
      <c r="BK180" s="45"/>
      <c r="BL180" s="49"/>
      <c r="BM180" s="49"/>
      <c r="BN180" s="49"/>
      <c r="BO180" s="49"/>
      <c r="BP180" s="49"/>
      <c r="BQ180" s="49"/>
      <c r="BR180" s="49"/>
      <c r="BS180" s="49"/>
      <c r="BT180" s="49"/>
      <c r="BU180" s="49"/>
      <c r="BV180" s="49"/>
      <c r="BW180" s="59"/>
      <c r="BX180" s="49"/>
      <c r="BY180" s="45"/>
      <c r="BZ180" s="49"/>
      <c r="CA180" s="45"/>
      <c r="CB180" s="49"/>
      <c r="CC180" s="45"/>
      <c r="CD180" s="45"/>
      <c r="CE180" s="45"/>
      <c r="CF180" s="45"/>
    </row>
    <row r="181" spans="1:84" ht="15" customHeight="1" x14ac:dyDescent="0.35">
      <c r="A181" s="70"/>
      <c r="B181" s="70"/>
      <c r="C181" s="45"/>
      <c r="D181" s="70"/>
      <c r="E181" s="45"/>
      <c r="F181" s="45"/>
      <c r="G181" s="45"/>
      <c r="H181" s="45"/>
      <c r="I181" s="45" t="str">
        <f>IF(H181="","",VLOOKUP(H181,'Cost Categories'!$A$1:$B$70,2,FALSE))</f>
        <v/>
      </c>
      <c r="J181" s="45"/>
      <c r="K181" s="45" t="str">
        <f>IF(J181="","",VLOOKUP(J181,'Cost Categories'!$A$70:$B$85,2,FALSE))</f>
        <v/>
      </c>
      <c r="L181" s="45"/>
      <c r="M181" s="45" t="str">
        <f>IF(L181="","",VLOOKUP(L181,'Cost Categories'!$A$116:$B$137,2,FALSE))</f>
        <v/>
      </c>
      <c r="N181" s="45"/>
      <c r="O181" s="47"/>
      <c r="P181" s="45"/>
      <c r="Q181" s="45"/>
      <c r="R181" s="45"/>
      <c r="S181" s="45"/>
      <c r="T181" s="45"/>
      <c r="U181" s="45"/>
      <c r="V181" s="45"/>
      <c r="W181" s="45"/>
      <c r="X181" s="45"/>
      <c r="Y181" s="45"/>
      <c r="Z181" s="48"/>
      <c r="AA181" s="48"/>
      <c r="AB181" s="48"/>
      <c r="AC181" s="48"/>
      <c r="AD181" s="48"/>
      <c r="AE181" s="48"/>
      <c r="AF181" s="48"/>
      <c r="AG181" s="45"/>
      <c r="AH181" s="45"/>
      <c r="AI181" s="45"/>
      <c r="AJ181" s="45"/>
      <c r="AK181" s="111"/>
      <c r="AL181" s="56"/>
      <c r="AM181" s="45"/>
      <c r="AN181" s="45"/>
      <c r="AO181" s="45"/>
      <c r="AP181" s="45"/>
      <c r="AQ181" s="45"/>
      <c r="AR181" s="45"/>
      <c r="AS181" s="45"/>
      <c r="AT181" s="49"/>
      <c r="AU181" s="49"/>
      <c r="AV181" s="49"/>
      <c r="AW181" s="49"/>
      <c r="AX181" s="49"/>
      <c r="AY181" s="49"/>
      <c r="AZ181" s="49"/>
      <c r="BA181" s="49"/>
      <c r="BB181" s="49"/>
      <c r="BC181" s="45"/>
      <c r="BD181" s="45"/>
      <c r="BE181" s="45"/>
      <c r="BF181" s="49"/>
      <c r="BG181" s="49"/>
      <c r="BH181" s="45"/>
      <c r="BI181" s="49"/>
      <c r="BJ181" s="49"/>
      <c r="BK181" s="45"/>
      <c r="BL181" s="49"/>
      <c r="BM181" s="49"/>
      <c r="BN181" s="49"/>
      <c r="BO181" s="49"/>
      <c r="BP181" s="49"/>
      <c r="BQ181" s="49"/>
      <c r="BR181" s="49"/>
      <c r="BS181" s="49"/>
      <c r="BT181" s="49"/>
      <c r="BU181" s="49"/>
      <c r="BV181" s="49"/>
      <c r="BW181" s="59"/>
      <c r="BX181" s="49"/>
      <c r="BY181" s="45"/>
      <c r="BZ181" s="49"/>
      <c r="CA181" s="45"/>
      <c r="CB181" s="49"/>
      <c r="CC181" s="45"/>
      <c r="CD181" s="45"/>
      <c r="CE181" s="45"/>
      <c r="CF181" s="45"/>
    </row>
    <row r="182" spans="1:84" ht="15" customHeight="1" x14ac:dyDescent="0.35">
      <c r="A182" s="70"/>
      <c r="B182" s="70"/>
      <c r="C182" s="45"/>
      <c r="D182" s="70"/>
      <c r="E182" s="45"/>
      <c r="F182" s="45"/>
      <c r="G182" s="45"/>
      <c r="H182" s="45"/>
      <c r="I182" s="45" t="str">
        <f>IF(H182="","",VLOOKUP(H182,'Cost Categories'!$A$1:$B$70,2,FALSE))</f>
        <v/>
      </c>
      <c r="J182" s="45"/>
      <c r="K182" s="45" t="str">
        <f>IF(J182="","",VLOOKUP(J182,'Cost Categories'!$A$70:$B$85,2,FALSE))</f>
        <v/>
      </c>
      <c r="L182" s="45"/>
      <c r="M182" s="45" t="str">
        <f>IF(L182="","",VLOOKUP(L182,'Cost Categories'!$A$116:$B$137,2,FALSE))</f>
        <v/>
      </c>
      <c r="N182" s="45"/>
      <c r="O182" s="47"/>
      <c r="P182" s="45"/>
      <c r="Q182" s="45"/>
      <c r="R182" s="45"/>
      <c r="S182" s="45"/>
      <c r="T182" s="45"/>
      <c r="U182" s="45"/>
      <c r="V182" s="45"/>
      <c r="W182" s="45"/>
      <c r="X182" s="45"/>
      <c r="Y182" s="45"/>
      <c r="Z182" s="48"/>
      <c r="AA182" s="48"/>
      <c r="AB182" s="48"/>
      <c r="AC182" s="48"/>
      <c r="AD182" s="48"/>
      <c r="AE182" s="48"/>
      <c r="AF182" s="48"/>
      <c r="AG182" s="45"/>
      <c r="AH182" s="45"/>
      <c r="AI182" s="45"/>
      <c r="AJ182" s="45"/>
      <c r="AK182" s="111"/>
      <c r="AL182" s="56"/>
      <c r="AM182" s="45"/>
      <c r="AN182" s="45"/>
      <c r="AO182" s="45"/>
      <c r="AP182" s="45"/>
      <c r="AQ182" s="45"/>
      <c r="AR182" s="45"/>
      <c r="AS182" s="45"/>
      <c r="AT182" s="49"/>
      <c r="AU182" s="49"/>
      <c r="AV182" s="49"/>
      <c r="AW182" s="49"/>
      <c r="AX182" s="49"/>
      <c r="AY182" s="49"/>
      <c r="AZ182" s="49"/>
      <c r="BA182" s="49"/>
      <c r="BB182" s="49"/>
      <c r="BC182" s="45"/>
      <c r="BD182" s="45"/>
      <c r="BE182" s="45"/>
      <c r="BF182" s="49"/>
      <c r="BG182" s="49"/>
      <c r="BH182" s="45"/>
      <c r="BI182" s="49"/>
      <c r="BJ182" s="49"/>
      <c r="BK182" s="45"/>
      <c r="BL182" s="49"/>
      <c r="BM182" s="49"/>
      <c r="BN182" s="49"/>
      <c r="BO182" s="49"/>
      <c r="BP182" s="49"/>
      <c r="BQ182" s="49"/>
      <c r="BR182" s="49"/>
      <c r="BS182" s="49"/>
      <c r="BT182" s="49"/>
      <c r="BU182" s="49"/>
      <c r="BV182" s="49"/>
      <c r="BW182" s="59"/>
      <c r="BX182" s="49"/>
      <c r="BY182" s="45"/>
      <c r="BZ182" s="49"/>
      <c r="CA182" s="45"/>
      <c r="CB182" s="49"/>
      <c r="CC182" s="45"/>
      <c r="CD182" s="45"/>
      <c r="CE182" s="45"/>
      <c r="CF182" s="45"/>
    </row>
    <row r="183" spans="1:84" ht="15" customHeight="1" x14ac:dyDescent="0.35">
      <c r="A183" s="70"/>
      <c r="B183" s="70"/>
      <c r="C183" s="45"/>
      <c r="D183" s="70"/>
      <c r="E183" s="45"/>
      <c r="F183" s="45"/>
      <c r="G183" s="45"/>
      <c r="H183" s="45"/>
      <c r="I183" s="45" t="str">
        <f>IF(H183="","",VLOOKUP(H183,'Cost Categories'!$A$1:$B$70,2,FALSE))</f>
        <v/>
      </c>
      <c r="J183" s="45"/>
      <c r="K183" s="45" t="str">
        <f>IF(J183="","",VLOOKUP(J183,'Cost Categories'!$A$70:$B$85,2,FALSE))</f>
        <v/>
      </c>
      <c r="L183" s="45"/>
      <c r="M183" s="45" t="str">
        <f>IF(L183="","",VLOOKUP(L183,'Cost Categories'!$A$116:$B$137,2,FALSE))</f>
        <v/>
      </c>
      <c r="N183" s="45"/>
      <c r="O183" s="47"/>
      <c r="P183" s="45"/>
      <c r="Q183" s="45"/>
      <c r="R183" s="45"/>
      <c r="S183" s="45"/>
      <c r="T183" s="45"/>
      <c r="U183" s="45"/>
      <c r="V183" s="45"/>
      <c r="W183" s="45"/>
      <c r="X183" s="45"/>
      <c r="Y183" s="45"/>
      <c r="Z183" s="48"/>
      <c r="AA183" s="48"/>
      <c r="AB183" s="48"/>
      <c r="AC183" s="48"/>
      <c r="AD183" s="48"/>
      <c r="AE183" s="48"/>
      <c r="AF183" s="48"/>
      <c r="AG183" s="45"/>
      <c r="AH183" s="45"/>
      <c r="AI183" s="45"/>
      <c r="AJ183" s="45"/>
      <c r="AK183" s="111"/>
      <c r="AL183" s="56"/>
      <c r="AM183" s="45"/>
      <c r="AN183" s="45"/>
      <c r="AO183" s="45"/>
      <c r="AP183" s="45"/>
      <c r="AQ183" s="45"/>
      <c r="AR183" s="45"/>
      <c r="AS183" s="45"/>
      <c r="AT183" s="49"/>
      <c r="AU183" s="49"/>
      <c r="AV183" s="49"/>
      <c r="AW183" s="49"/>
      <c r="AX183" s="49"/>
      <c r="AY183" s="49"/>
      <c r="AZ183" s="49"/>
      <c r="BA183" s="49"/>
      <c r="BB183" s="49"/>
      <c r="BC183" s="45"/>
      <c r="BD183" s="45"/>
      <c r="BE183" s="45"/>
      <c r="BF183" s="49"/>
      <c r="BG183" s="49"/>
      <c r="BH183" s="45"/>
      <c r="BI183" s="49"/>
      <c r="BJ183" s="49"/>
      <c r="BK183" s="45"/>
      <c r="BL183" s="49"/>
      <c r="BM183" s="49"/>
      <c r="BN183" s="49"/>
      <c r="BO183" s="49"/>
      <c r="BP183" s="49"/>
      <c r="BQ183" s="49"/>
      <c r="BR183" s="49"/>
      <c r="BS183" s="49"/>
      <c r="BT183" s="49"/>
      <c r="BU183" s="49"/>
      <c r="BV183" s="49"/>
      <c r="BW183" s="59"/>
      <c r="BX183" s="49"/>
      <c r="BY183" s="45"/>
      <c r="BZ183" s="49"/>
      <c r="CA183" s="45"/>
      <c r="CB183" s="49"/>
      <c r="CC183" s="45"/>
      <c r="CD183" s="45"/>
      <c r="CE183" s="45"/>
      <c r="CF183" s="45"/>
    </row>
    <row r="184" spans="1:84" ht="15" customHeight="1" x14ac:dyDescent="0.35">
      <c r="A184" s="70"/>
      <c r="B184" s="70"/>
      <c r="C184" s="45"/>
      <c r="D184" s="70"/>
      <c r="E184" s="45"/>
      <c r="F184" s="45"/>
      <c r="G184" s="45"/>
      <c r="H184" s="45"/>
      <c r="I184" s="45" t="str">
        <f>IF(H184="","",VLOOKUP(H184,'Cost Categories'!$A$1:$B$70,2,FALSE))</f>
        <v/>
      </c>
      <c r="J184" s="45"/>
      <c r="K184" s="45" t="str">
        <f>IF(J184="","",VLOOKUP(J184,'Cost Categories'!$A$70:$B$85,2,FALSE))</f>
        <v/>
      </c>
      <c r="L184" s="45"/>
      <c r="M184" s="45" t="str">
        <f>IF(L184="","",VLOOKUP(L184,'Cost Categories'!$A$116:$B$137,2,FALSE))</f>
        <v/>
      </c>
      <c r="N184" s="45"/>
      <c r="O184" s="47"/>
      <c r="P184" s="45"/>
      <c r="Q184" s="45"/>
      <c r="R184" s="45"/>
      <c r="S184" s="45"/>
      <c r="T184" s="45"/>
      <c r="U184" s="45"/>
      <c r="V184" s="45"/>
      <c r="W184" s="45"/>
      <c r="X184" s="45"/>
      <c r="Y184" s="45"/>
      <c r="Z184" s="48"/>
      <c r="AA184" s="48"/>
      <c r="AB184" s="48"/>
      <c r="AC184" s="48"/>
      <c r="AD184" s="48"/>
      <c r="AE184" s="48"/>
      <c r="AF184" s="48"/>
      <c r="AG184" s="45"/>
      <c r="AH184" s="45"/>
      <c r="AI184" s="45"/>
      <c r="AJ184" s="45"/>
      <c r="AK184" s="111"/>
      <c r="AL184" s="56"/>
      <c r="AM184" s="45"/>
      <c r="AN184" s="45"/>
      <c r="AO184" s="45"/>
      <c r="AP184" s="45"/>
      <c r="AQ184" s="45"/>
      <c r="AR184" s="45"/>
      <c r="AS184" s="45"/>
      <c r="AT184" s="49"/>
      <c r="AU184" s="49"/>
      <c r="AV184" s="49"/>
      <c r="AW184" s="49"/>
      <c r="AX184" s="49"/>
      <c r="AY184" s="49"/>
      <c r="AZ184" s="49"/>
      <c r="BA184" s="49"/>
      <c r="BB184" s="49"/>
      <c r="BC184" s="45"/>
      <c r="BD184" s="45"/>
      <c r="BE184" s="45"/>
      <c r="BF184" s="49"/>
      <c r="BG184" s="49"/>
      <c r="BH184" s="45"/>
      <c r="BI184" s="49"/>
      <c r="BJ184" s="49"/>
      <c r="BK184" s="45"/>
      <c r="BL184" s="49"/>
      <c r="BM184" s="49"/>
      <c r="BN184" s="49"/>
      <c r="BO184" s="49"/>
      <c r="BP184" s="49"/>
      <c r="BQ184" s="49"/>
      <c r="BR184" s="49"/>
      <c r="BS184" s="49"/>
      <c r="BT184" s="49"/>
      <c r="BU184" s="49"/>
      <c r="BV184" s="49"/>
      <c r="BW184" s="59"/>
      <c r="BX184" s="49"/>
      <c r="BY184" s="45"/>
      <c r="BZ184" s="49"/>
      <c r="CA184" s="45"/>
      <c r="CB184" s="49"/>
      <c r="CC184" s="45"/>
      <c r="CD184" s="45"/>
      <c r="CE184" s="45"/>
      <c r="CF184" s="45"/>
    </row>
    <row r="185" spans="1:84" ht="15" customHeight="1" x14ac:dyDescent="0.35">
      <c r="A185" s="70"/>
      <c r="B185" s="70"/>
      <c r="C185" s="45"/>
      <c r="D185" s="70"/>
      <c r="E185" s="45"/>
      <c r="F185" s="45"/>
      <c r="G185" s="45"/>
      <c r="H185" s="45"/>
      <c r="I185" s="45" t="str">
        <f>IF(H185="","",VLOOKUP(H185,'Cost Categories'!$A$1:$B$70,2,FALSE))</f>
        <v/>
      </c>
      <c r="J185" s="45"/>
      <c r="K185" s="45" t="str">
        <f>IF(J185="","",VLOOKUP(J185,'Cost Categories'!$A$70:$B$85,2,FALSE))</f>
        <v/>
      </c>
      <c r="L185" s="45"/>
      <c r="M185" s="45" t="str">
        <f>IF(L185="","",VLOOKUP(L185,'Cost Categories'!$A$116:$B$137,2,FALSE))</f>
        <v/>
      </c>
      <c r="N185" s="45"/>
      <c r="O185" s="47"/>
      <c r="P185" s="45"/>
      <c r="Q185" s="45"/>
      <c r="R185" s="45"/>
      <c r="S185" s="45"/>
      <c r="T185" s="45"/>
      <c r="U185" s="45"/>
      <c r="V185" s="45"/>
      <c r="W185" s="45"/>
      <c r="X185" s="45"/>
      <c r="Y185" s="45"/>
      <c r="Z185" s="48"/>
      <c r="AA185" s="48"/>
      <c r="AB185" s="48"/>
      <c r="AC185" s="48"/>
      <c r="AD185" s="48"/>
      <c r="AE185" s="48"/>
      <c r="AF185" s="48"/>
      <c r="AG185" s="45"/>
      <c r="AH185" s="45"/>
      <c r="AI185" s="45"/>
      <c r="AJ185" s="45"/>
      <c r="AK185" s="111"/>
      <c r="AL185" s="56"/>
      <c r="AM185" s="45"/>
      <c r="AN185" s="45"/>
      <c r="AO185" s="45"/>
      <c r="AP185" s="45"/>
      <c r="AQ185" s="45"/>
      <c r="AR185" s="45"/>
      <c r="AS185" s="45"/>
      <c r="AT185" s="49"/>
      <c r="AU185" s="49"/>
      <c r="AV185" s="49"/>
      <c r="AW185" s="49"/>
      <c r="AX185" s="49"/>
      <c r="AY185" s="49"/>
      <c r="AZ185" s="49"/>
      <c r="BA185" s="49"/>
      <c r="BB185" s="49"/>
      <c r="BC185" s="45"/>
      <c r="BD185" s="45"/>
      <c r="BE185" s="45"/>
      <c r="BF185" s="49"/>
      <c r="BG185" s="49"/>
      <c r="BH185" s="45"/>
      <c r="BI185" s="49"/>
      <c r="BJ185" s="49"/>
      <c r="BK185" s="45"/>
      <c r="BL185" s="49"/>
      <c r="BM185" s="49"/>
      <c r="BN185" s="49"/>
      <c r="BO185" s="49"/>
      <c r="BP185" s="49"/>
      <c r="BQ185" s="49"/>
      <c r="BR185" s="49"/>
      <c r="BS185" s="49"/>
      <c r="BT185" s="49"/>
      <c r="BU185" s="49"/>
      <c r="BV185" s="49"/>
      <c r="BW185" s="59"/>
      <c r="BX185" s="49"/>
      <c r="BY185" s="45"/>
      <c r="BZ185" s="49"/>
      <c r="CA185" s="45"/>
      <c r="CB185" s="49"/>
      <c r="CC185" s="45"/>
      <c r="CD185" s="45"/>
      <c r="CE185" s="45"/>
      <c r="CF185" s="45"/>
    </row>
    <row r="186" spans="1:84" ht="15" customHeight="1" x14ac:dyDescent="0.35">
      <c r="A186" s="70"/>
      <c r="B186" s="70"/>
      <c r="C186" s="45"/>
      <c r="D186" s="70"/>
      <c r="E186" s="45"/>
      <c r="F186" s="45"/>
      <c r="G186" s="45"/>
      <c r="H186" s="45"/>
      <c r="I186" s="45" t="str">
        <f>IF(H186="","",VLOOKUP(H186,'Cost Categories'!$A$1:$B$70,2,FALSE))</f>
        <v/>
      </c>
      <c r="J186" s="45"/>
      <c r="K186" s="45" t="str">
        <f>IF(J186="","",VLOOKUP(J186,'Cost Categories'!$A$70:$B$85,2,FALSE))</f>
        <v/>
      </c>
      <c r="L186" s="45"/>
      <c r="M186" s="45" t="str">
        <f>IF(L186="","",VLOOKUP(L186,'Cost Categories'!$A$116:$B$137,2,FALSE))</f>
        <v/>
      </c>
      <c r="N186" s="45"/>
      <c r="O186" s="47"/>
      <c r="P186" s="45"/>
      <c r="Q186" s="45"/>
      <c r="R186" s="45"/>
      <c r="S186" s="45"/>
      <c r="T186" s="45"/>
      <c r="U186" s="45"/>
      <c r="V186" s="45"/>
      <c r="W186" s="45"/>
      <c r="X186" s="45"/>
      <c r="Y186" s="45"/>
      <c r="Z186" s="48"/>
      <c r="AA186" s="48"/>
      <c r="AB186" s="48"/>
      <c r="AC186" s="48"/>
      <c r="AD186" s="48"/>
      <c r="AE186" s="48"/>
      <c r="AF186" s="48"/>
      <c r="AG186" s="45"/>
      <c r="AH186" s="45"/>
      <c r="AI186" s="45"/>
      <c r="AJ186" s="45"/>
      <c r="AK186" s="111"/>
      <c r="AL186" s="56"/>
      <c r="AM186" s="45"/>
      <c r="AN186" s="45"/>
      <c r="AO186" s="45"/>
      <c r="AP186" s="45"/>
      <c r="AQ186" s="45"/>
      <c r="AR186" s="45"/>
      <c r="AS186" s="45"/>
      <c r="AT186" s="49"/>
      <c r="AU186" s="49"/>
      <c r="AV186" s="49"/>
      <c r="AW186" s="49"/>
      <c r="AX186" s="49"/>
      <c r="AY186" s="49"/>
      <c r="AZ186" s="49"/>
      <c r="BA186" s="49"/>
      <c r="BB186" s="49"/>
      <c r="BC186" s="45"/>
      <c r="BD186" s="45"/>
      <c r="BE186" s="45"/>
      <c r="BF186" s="49"/>
      <c r="BG186" s="49"/>
      <c r="BH186" s="45"/>
      <c r="BI186" s="49"/>
      <c r="BJ186" s="49"/>
      <c r="BK186" s="45"/>
      <c r="BL186" s="49"/>
      <c r="BM186" s="49"/>
      <c r="BN186" s="49"/>
      <c r="BO186" s="49"/>
      <c r="BP186" s="49"/>
      <c r="BQ186" s="49"/>
      <c r="BR186" s="49"/>
      <c r="BS186" s="49"/>
      <c r="BT186" s="49"/>
      <c r="BU186" s="49"/>
      <c r="BV186" s="49"/>
      <c r="BW186" s="59"/>
      <c r="BX186" s="49"/>
      <c r="BY186" s="45"/>
      <c r="BZ186" s="49"/>
      <c r="CA186" s="45"/>
      <c r="CB186" s="49"/>
      <c r="CC186" s="45"/>
      <c r="CD186" s="45"/>
      <c r="CE186" s="45"/>
      <c r="CF186" s="45"/>
    </row>
    <row r="187" spans="1:84" ht="15" customHeight="1" x14ac:dyDescent="0.35">
      <c r="A187" s="70"/>
      <c r="B187" s="70"/>
      <c r="C187" s="45"/>
      <c r="D187" s="70"/>
      <c r="E187" s="45"/>
      <c r="F187" s="45"/>
      <c r="G187" s="45"/>
      <c r="H187" s="45"/>
      <c r="I187" s="45" t="str">
        <f>IF(H187="","",VLOOKUP(H187,'Cost Categories'!$A$1:$B$70,2,FALSE))</f>
        <v/>
      </c>
      <c r="J187" s="45"/>
      <c r="K187" s="45" t="str">
        <f>IF(J187="","",VLOOKUP(J187,'Cost Categories'!$A$70:$B$85,2,FALSE))</f>
        <v/>
      </c>
      <c r="L187" s="45"/>
      <c r="M187" s="45" t="str">
        <f>IF(L187="","",VLOOKUP(L187,'Cost Categories'!$A$116:$B$137,2,FALSE))</f>
        <v/>
      </c>
      <c r="N187" s="45"/>
      <c r="O187" s="47"/>
      <c r="P187" s="45"/>
      <c r="Q187" s="45"/>
      <c r="R187" s="45"/>
      <c r="S187" s="45"/>
      <c r="T187" s="45"/>
      <c r="U187" s="45"/>
      <c r="V187" s="45"/>
      <c r="W187" s="45"/>
      <c r="X187" s="45"/>
      <c r="Y187" s="45"/>
      <c r="Z187" s="48"/>
      <c r="AA187" s="48"/>
      <c r="AB187" s="48"/>
      <c r="AC187" s="48"/>
      <c r="AD187" s="48"/>
      <c r="AE187" s="48"/>
      <c r="AF187" s="48"/>
      <c r="AG187" s="45"/>
      <c r="AH187" s="45"/>
      <c r="AI187" s="45"/>
      <c r="AJ187" s="45"/>
      <c r="AK187" s="111"/>
      <c r="AL187" s="56"/>
      <c r="AM187" s="45"/>
      <c r="AN187" s="45"/>
      <c r="AO187" s="45"/>
      <c r="AP187" s="45"/>
      <c r="AQ187" s="45"/>
      <c r="AR187" s="45"/>
      <c r="AS187" s="45"/>
      <c r="AT187" s="49"/>
      <c r="AU187" s="49"/>
      <c r="AV187" s="49"/>
      <c r="AW187" s="49"/>
      <c r="AX187" s="49"/>
      <c r="AY187" s="49"/>
      <c r="AZ187" s="49"/>
      <c r="BA187" s="49"/>
      <c r="BB187" s="49"/>
      <c r="BC187" s="45"/>
      <c r="BD187" s="45"/>
      <c r="BE187" s="45"/>
      <c r="BF187" s="49"/>
      <c r="BG187" s="49"/>
      <c r="BH187" s="45"/>
      <c r="BI187" s="49"/>
      <c r="BJ187" s="49"/>
      <c r="BK187" s="45"/>
      <c r="BL187" s="49"/>
      <c r="BM187" s="49"/>
      <c r="BN187" s="49"/>
      <c r="BO187" s="49"/>
      <c r="BP187" s="49"/>
      <c r="BQ187" s="49"/>
      <c r="BR187" s="49"/>
      <c r="BS187" s="49"/>
      <c r="BT187" s="49"/>
      <c r="BU187" s="49"/>
      <c r="BV187" s="49"/>
      <c r="BW187" s="59"/>
      <c r="BX187" s="49"/>
      <c r="BY187" s="45"/>
      <c r="BZ187" s="49"/>
      <c r="CA187" s="45"/>
      <c r="CB187" s="49"/>
      <c r="CC187" s="45"/>
      <c r="CD187" s="45"/>
      <c r="CE187" s="45"/>
      <c r="CF187" s="45"/>
    </row>
    <row r="188" spans="1:84" ht="15" customHeight="1" x14ac:dyDescent="0.35">
      <c r="A188" s="70"/>
      <c r="B188" s="70"/>
      <c r="C188" s="45"/>
      <c r="D188" s="70"/>
      <c r="E188" s="45"/>
      <c r="F188" s="45"/>
      <c r="G188" s="45"/>
      <c r="H188" s="45"/>
      <c r="I188" s="45" t="str">
        <f>IF(H188="","",VLOOKUP(H188,'Cost Categories'!$A$1:$B$70,2,FALSE))</f>
        <v/>
      </c>
      <c r="J188" s="45"/>
      <c r="K188" s="45" t="str">
        <f>IF(J188="","",VLOOKUP(J188,'Cost Categories'!$A$70:$B$85,2,FALSE))</f>
        <v/>
      </c>
      <c r="L188" s="45"/>
      <c r="M188" s="45" t="str">
        <f>IF(L188="","",VLOOKUP(L188,'Cost Categories'!$A$116:$B$137,2,FALSE))</f>
        <v/>
      </c>
      <c r="N188" s="45"/>
      <c r="O188" s="47"/>
      <c r="P188" s="45"/>
      <c r="Q188" s="45"/>
      <c r="R188" s="45"/>
      <c r="S188" s="45"/>
      <c r="T188" s="45"/>
      <c r="U188" s="45"/>
      <c r="V188" s="45"/>
      <c r="W188" s="45"/>
      <c r="X188" s="45"/>
      <c r="Y188" s="45"/>
      <c r="Z188" s="48"/>
      <c r="AA188" s="48"/>
      <c r="AB188" s="48"/>
      <c r="AC188" s="48"/>
      <c r="AD188" s="48"/>
      <c r="AE188" s="48"/>
      <c r="AF188" s="48"/>
      <c r="AG188" s="45"/>
      <c r="AH188" s="45"/>
      <c r="AI188" s="45"/>
      <c r="AJ188" s="45"/>
      <c r="AK188" s="111"/>
      <c r="AL188" s="56"/>
      <c r="AM188" s="45"/>
      <c r="AN188" s="45"/>
      <c r="AO188" s="45"/>
      <c r="AP188" s="45"/>
      <c r="AQ188" s="45"/>
      <c r="AR188" s="45"/>
      <c r="AS188" s="45"/>
      <c r="AT188" s="49"/>
      <c r="AU188" s="49"/>
      <c r="AV188" s="49"/>
      <c r="AW188" s="49"/>
      <c r="AX188" s="49"/>
      <c r="AY188" s="49"/>
      <c r="AZ188" s="49"/>
      <c r="BA188" s="49"/>
      <c r="BB188" s="49"/>
      <c r="BC188" s="45"/>
      <c r="BD188" s="45"/>
      <c r="BE188" s="45"/>
      <c r="BF188" s="49"/>
      <c r="BG188" s="49"/>
      <c r="BH188" s="45"/>
      <c r="BI188" s="49"/>
      <c r="BJ188" s="49"/>
      <c r="BK188" s="45"/>
      <c r="BL188" s="49"/>
      <c r="BM188" s="49"/>
      <c r="BN188" s="49"/>
      <c r="BO188" s="49"/>
      <c r="BP188" s="49"/>
      <c r="BQ188" s="49"/>
      <c r="BR188" s="49"/>
      <c r="BS188" s="49"/>
      <c r="BT188" s="49"/>
      <c r="BU188" s="49"/>
      <c r="BV188" s="49"/>
      <c r="BW188" s="59"/>
      <c r="BX188" s="49"/>
      <c r="BY188" s="45"/>
      <c r="BZ188" s="49"/>
      <c r="CA188" s="45"/>
      <c r="CB188" s="49"/>
      <c r="CC188" s="45"/>
      <c r="CD188" s="45"/>
      <c r="CE188" s="45"/>
      <c r="CF188" s="45"/>
    </row>
    <row r="189" spans="1:84" ht="15" customHeight="1" x14ac:dyDescent="0.35">
      <c r="A189" s="70"/>
      <c r="B189" s="70"/>
      <c r="C189" s="45"/>
      <c r="D189" s="70"/>
      <c r="E189" s="45"/>
      <c r="F189" s="45"/>
      <c r="G189" s="45"/>
      <c r="H189" s="45"/>
      <c r="I189" s="45" t="str">
        <f>IF(H189="","",VLOOKUP(H189,'Cost Categories'!$A$1:$B$70,2,FALSE))</f>
        <v/>
      </c>
      <c r="J189" s="45"/>
      <c r="K189" s="45" t="str">
        <f>IF(J189="","",VLOOKUP(J189,'Cost Categories'!$A$70:$B$85,2,FALSE))</f>
        <v/>
      </c>
      <c r="L189" s="45"/>
      <c r="M189" s="45" t="str">
        <f>IF(L189="","",VLOOKUP(L189,'Cost Categories'!$A$116:$B$137,2,FALSE))</f>
        <v/>
      </c>
      <c r="N189" s="45"/>
      <c r="O189" s="47"/>
      <c r="P189" s="45"/>
      <c r="Q189" s="45"/>
      <c r="R189" s="45"/>
      <c r="S189" s="45"/>
      <c r="T189" s="45"/>
      <c r="U189" s="45"/>
      <c r="V189" s="45"/>
      <c r="W189" s="45"/>
      <c r="X189" s="45"/>
      <c r="Y189" s="45"/>
      <c r="Z189" s="48"/>
      <c r="AA189" s="48"/>
      <c r="AB189" s="48"/>
      <c r="AC189" s="48"/>
      <c r="AD189" s="48"/>
      <c r="AE189" s="48"/>
      <c r="AF189" s="48"/>
      <c r="AG189" s="45"/>
      <c r="AH189" s="45"/>
      <c r="AI189" s="45"/>
      <c r="AJ189" s="45"/>
      <c r="AK189" s="111"/>
      <c r="AL189" s="56"/>
      <c r="AM189" s="45"/>
      <c r="AN189" s="45"/>
      <c r="AO189" s="45"/>
      <c r="AP189" s="45"/>
      <c r="AQ189" s="45"/>
      <c r="AR189" s="45"/>
      <c r="AS189" s="45"/>
      <c r="AT189" s="49"/>
      <c r="AU189" s="49"/>
      <c r="AV189" s="49"/>
      <c r="AW189" s="49"/>
      <c r="AX189" s="49"/>
      <c r="AY189" s="49"/>
      <c r="AZ189" s="49"/>
      <c r="BA189" s="49"/>
      <c r="BB189" s="49"/>
      <c r="BC189" s="45"/>
      <c r="BD189" s="45"/>
      <c r="BE189" s="45"/>
      <c r="BF189" s="49"/>
      <c r="BG189" s="49"/>
      <c r="BH189" s="45"/>
      <c r="BI189" s="49"/>
      <c r="BJ189" s="49"/>
      <c r="BK189" s="45"/>
      <c r="BL189" s="49"/>
      <c r="BM189" s="49"/>
      <c r="BN189" s="49"/>
      <c r="BO189" s="49"/>
      <c r="BP189" s="49"/>
      <c r="BQ189" s="49"/>
      <c r="BR189" s="49"/>
      <c r="BS189" s="49"/>
      <c r="BT189" s="49"/>
      <c r="BU189" s="49"/>
      <c r="BV189" s="49"/>
      <c r="BW189" s="59"/>
      <c r="BX189" s="49"/>
      <c r="BY189" s="45"/>
      <c r="BZ189" s="49"/>
      <c r="CA189" s="45"/>
      <c r="CB189" s="49"/>
      <c r="CC189" s="45"/>
      <c r="CD189" s="45"/>
      <c r="CE189" s="45"/>
      <c r="CF189" s="45"/>
    </row>
    <row r="190" spans="1:84" ht="15" customHeight="1" x14ac:dyDescent="0.35">
      <c r="A190" s="70"/>
      <c r="B190" s="70"/>
      <c r="C190" s="45"/>
      <c r="D190" s="70"/>
      <c r="E190" s="45"/>
      <c r="F190" s="45"/>
      <c r="G190" s="45"/>
      <c r="H190" s="45"/>
      <c r="I190" s="45" t="str">
        <f>IF(H190="","",VLOOKUP(H190,'Cost Categories'!$A$1:$B$70,2,FALSE))</f>
        <v/>
      </c>
      <c r="J190" s="45"/>
      <c r="K190" s="45" t="str">
        <f>IF(J190="","",VLOOKUP(J190,'Cost Categories'!$A$70:$B$85,2,FALSE))</f>
        <v/>
      </c>
      <c r="L190" s="45"/>
      <c r="M190" s="45" t="str">
        <f>IF(L190="","",VLOOKUP(L190,'Cost Categories'!$A$116:$B$137,2,FALSE))</f>
        <v/>
      </c>
      <c r="N190" s="45"/>
      <c r="O190" s="47"/>
      <c r="P190" s="45"/>
      <c r="Q190" s="45"/>
      <c r="R190" s="45"/>
      <c r="S190" s="45"/>
      <c r="T190" s="45"/>
      <c r="U190" s="45"/>
      <c r="V190" s="45"/>
      <c r="W190" s="45"/>
      <c r="X190" s="45"/>
      <c r="Y190" s="45"/>
      <c r="Z190" s="48"/>
      <c r="AA190" s="48"/>
      <c r="AB190" s="48"/>
      <c r="AC190" s="48"/>
      <c r="AD190" s="48"/>
      <c r="AE190" s="48"/>
      <c r="AF190" s="48"/>
      <c r="AG190" s="45"/>
      <c r="AH190" s="45"/>
      <c r="AI190" s="45"/>
      <c r="AJ190" s="45"/>
      <c r="AK190" s="111"/>
      <c r="AL190" s="56"/>
      <c r="AM190" s="45"/>
      <c r="AN190" s="45"/>
      <c r="AO190" s="45"/>
      <c r="AP190" s="45"/>
      <c r="AQ190" s="45"/>
      <c r="AR190" s="45"/>
      <c r="AS190" s="45"/>
      <c r="AT190" s="49"/>
      <c r="AU190" s="49"/>
      <c r="AV190" s="49"/>
      <c r="AW190" s="49"/>
      <c r="AX190" s="49"/>
      <c r="AY190" s="49"/>
      <c r="AZ190" s="49"/>
      <c r="BA190" s="49"/>
      <c r="BB190" s="49"/>
      <c r="BC190" s="45"/>
      <c r="BD190" s="45"/>
      <c r="BE190" s="45"/>
      <c r="BF190" s="49"/>
      <c r="BG190" s="49"/>
      <c r="BH190" s="45"/>
      <c r="BI190" s="49"/>
      <c r="BJ190" s="49"/>
      <c r="BK190" s="45"/>
      <c r="BL190" s="49"/>
      <c r="BM190" s="49"/>
      <c r="BN190" s="49"/>
      <c r="BO190" s="49"/>
      <c r="BP190" s="49"/>
      <c r="BQ190" s="49"/>
      <c r="BR190" s="49"/>
      <c r="BS190" s="49"/>
      <c r="BT190" s="49"/>
      <c r="BU190" s="49"/>
      <c r="BV190" s="49"/>
      <c r="BW190" s="59"/>
      <c r="BX190" s="49"/>
      <c r="BY190" s="45"/>
      <c r="BZ190" s="49"/>
      <c r="CA190" s="45"/>
      <c r="CB190" s="49"/>
      <c r="CC190" s="45"/>
      <c r="CD190" s="45"/>
      <c r="CE190" s="45"/>
      <c r="CF190" s="45"/>
    </row>
    <row r="191" spans="1:84" ht="15" customHeight="1" x14ac:dyDescent="0.35">
      <c r="A191" s="70"/>
      <c r="B191" s="70"/>
      <c r="C191" s="45"/>
      <c r="D191" s="70"/>
      <c r="E191" s="45"/>
      <c r="F191" s="45"/>
      <c r="G191" s="45"/>
      <c r="H191" s="45"/>
      <c r="I191" s="45" t="str">
        <f>IF(H191="","",VLOOKUP(H191,'Cost Categories'!$A$1:$B$70,2,FALSE))</f>
        <v/>
      </c>
      <c r="J191" s="45"/>
      <c r="K191" s="45" t="str">
        <f>IF(J191="","",VLOOKUP(J191,'Cost Categories'!$A$70:$B$85,2,FALSE))</f>
        <v/>
      </c>
      <c r="L191" s="45"/>
      <c r="M191" s="45" t="str">
        <f>IF(L191="","",VLOOKUP(L191,'Cost Categories'!$A$116:$B$137,2,FALSE))</f>
        <v/>
      </c>
      <c r="N191" s="45"/>
      <c r="O191" s="47"/>
      <c r="P191" s="45"/>
      <c r="Q191" s="45"/>
      <c r="R191" s="45"/>
      <c r="S191" s="45"/>
      <c r="T191" s="45"/>
      <c r="U191" s="45"/>
      <c r="V191" s="45"/>
      <c r="W191" s="45"/>
      <c r="X191" s="45"/>
      <c r="Y191" s="45"/>
      <c r="Z191" s="48"/>
      <c r="AA191" s="48"/>
      <c r="AB191" s="48"/>
      <c r="AC191" s="48"/>
      <c r="AD191" s="48"/>
      <c r="AE191" s="48"/>
      <c r="AF191" s="48"/>
      <c r="AG191" s="45"/>
      <c r="AH191" s="45"/>
      <c r="AI191" s="45"/>
      <c r="AJ191" s="45"/>
      <c r="AK191" s="111"/>
      <c r="AL191" s="56"/>
      <c r="AM191" s="45"/>
      <c r="AN191" s="45"/>
      <c r="AO191" s="45"/>
      <c r="AP191" s="45"/>
      <c r="AQ191" s="45"/>
      <c r="AR191" s="45"/>
      <c r="AS191" s="45"/>
      <c r="AT191" s="49"/>
      <c r="AU191" s="49"/>
      <c r="AV191" s="49"/>
      <c r="AW191" s="49"/>
      <c r="AX191" s="49"/>
      <c r="AY191" s="49"/>
      <c r="AZ191" s="49"/>
      <c r="BA191" s="49"/>
      <c r="BB191" s="49"/>
      <c r="BC191" s="45"/>
      <c r="BD191" s="45"/>
      <c r="BE191" s="45"/>
      <c r="BF191" s="49"/>
      <c r="BG191" s="49"/>
      <c r="BH191" s="45"/>
      <c r="BI191" s="49"/>
      <c r="BJ191" s="49"/>
      <c r="BK191" s="45"/>
      <c r="BL191" s="49"/>
      <c r="BM191" s="49"/>
      <c r="BN191" s="49"/>
      <c r="BO191" s="49"/>
      <c r="BP191" s="49"/>
      <c r="BQ191" s="49"/>
      <c r="BR191" s="49"/>
      <c r="BS191" s="49"/>
      <c r="BT191" s="49"/>
      <c r="BU191" s="49"/>
      <c r="BV191" s="49"/>
      <c r="BW191" s="59"/>
      <c r="BX191" s="49"/>
      <c r="BY191" s="45"/>
      <c r="BZ191" s="49"/>
      <c r="CA191" s="45"/>
      <c r="CB191" s="49"/>
      <c r="CC191" s="45"/>
      <c r="CD191" s="45"/>
      <c r="CE191" s="45"/>
      <c r="CF191" s="45"/>
    </row>
    <row r="192" spans="1:84" ht="15" customHeight="1" x14ac:dyDescent="0.35">
      <c r="A192" s="70"/>
      <c r="B192" s="70"/>
      <c r="C192" s="45"/>
      <c r="D192" s="70"/>
      <c r="E192" s="45"/>
      <c r="F192" s="45"/>
      <c r="G192" s="45"/>
      <c r="H192" s="45"/>
      <c r="I192" s="45" t="str">
        <f>IF(H192="","",VLOOKUP(H192,'Cost Categories'!$A$1:$B$70,2,FALSE))</f>
        <v/>
      </c>
      <c r="J192" s="45"/>
      <c r="K192" s="45" t="str">
        <f>IF(J192="","",VLOOKUP(J192,'Cost Categories'!$A$70:$B$85,2,FALSE))</f>
        <v/>
      </c>
      <c r="L192" s="45"/>
      <c r="M192" s="45" t="str">
        <f>IF(L192="","",VLOOKUP(L192,'Cost Categories'!$A$116:$B$137,2,FALSE))</f>
        <v/>
      </c>
      <c r="N192" s="45"/>
      <c r="O192" s="47"/>
      <c r="P192" s="45"/>
      <c r="Q192" s="45"/>
      <c r="R192" s="45"/>
      <c r="S192" s="45"/>
      <c r="T192" s="45"/>
      <c r="U192" s="45"/>
      <c r="V192" s="45"/>
      <c r="W192" s="45"/>
      <c r="X192" s="45"/>
      <c r="Y192" s="45"/>
      <c r="Z192" s="48"/>
      <c r="AA192" s="48"/>
      <c r="AB192" s="48"/>
      <c r="AC192" s="48"/>
      <c r="AD192" s="48"/>
      <c r="AE192" s="48"/>
      <c r="AF192" s="48"/>
      <c r="AG192" s="45"/>
      <c r="AH192" s="45"/>
      <c r="AI192" s="45"/>
      <c r="AJ192" s="45"/>
      <c r="AK192" s="111"/>
      <c r="AL192" s="56"/>
      <c r="AM192" s="45"/>
      <c r="AN192" s="45"/>
      <c r="AO192" s="45"/>
      <c r="AP192" s="45"/>
      <c r="AQ192" s="45"/>
      <c r="AR192" s="45"/>
      <c r="AS192" s="45"/>
      <c r="AT192" s="49"/>
      <c r="AU192" s="49"/>
      <c r="AV192" s="49"/>
      <c r="AW192" s="49"/>
      <c r="AX192" s="49"/>
      <c r="AY192" s="49"/>
      <c r="AZ192" s="49"/>
      <c r="BA192" s="49"/>
      <c r="BB192" s="49"/>
      <c r="BC192" s="45"/>
      <c r="BD192" s="45"/>
      <c r="BE192" s="45"/>
      <c r="BF192" s="49"/>
      <c r="BG192" s="49"/>
      <c r="BH192" s="45"/>
      <c r="BI192" s="49"/>
      <c r="BJ192" s="49"/>
      <c r="BK192" s="45"/>
      <c r="BL192" s="49"/>
      <c r="BM192" s="49"/>
      <c r="BN192" s="49"/>
      <c r="BO192" s="49"/>
      <c r="BP192" s="49"/>
      <c r="BQ192" s="49"/>
      <c r="BR192" s="49"/>
      <c r="BS192" s="49"/>
      <c r="BT192" s="49"/>
      <c r="BU192" s="49"/>
      <c r="BV192" s="49"/>
      <c r="BW192" s="59"/>
      <c r="BX192" s="49"/>
      <c r="BY192" s="45"/>
      <c r="BZ192" s="49"/>
      <c r="CA192" s="45"/>
      <c r="CB192" s="49"/>
      <c r="CC192" s="45"/>
      <c r="CD192" s="45"/>
      <c r="CE192" s="45"/>
      <c r="CF192" s="45"/>
    </row>
    <row r="193" spans="1:84" ht="15" customHeight="1" x14ac:dyDescent="0.35">
      <c r="A193" s="70"/>
      <c r="B193" s="70"/>
      <c r="C193" s="45"/>
      <c r="D193" s="70"/>
      <c r="E193" s="45"/>
      <c r="F193" s="45"/>
      <c r="G193" s="45"/>
      <c r="H193" s="45"/>
      <c r="I193" s="45" t="str">
        <f>IF(H193="","",VLOOKUP(H193,'Cost Categories'!$A$1:$B$70,2,FALSE))</f>
        <v/>
      </c>
      <c r="J193" s="45"/>
      <c r="K193" s="45" t="str">
        <f>IF(J193="","",VLOOKUP(J193,'Cost Categories'!$A$70:$B$85,2,FALSE))</f>
        <v/>
      </c>
      <c r="L193" s="45"/>
      <c r="M193" s="45" t="str">
        <f>IF(L193="","",VLOOKUP(L193,'Cost Categories'!$A$116:$B$137,2,FALSE))</f>
        <v/>
      </c>
      <c r="N193" s="45"/>
      <c r="O193" s="47"/>
      <c r="P193" s="45"/>
      <c r="Q193" s="45"/>
      <c r="R193" s="45"/>
      <c r="S193" s="45"/>
      <c r="T193" s="45"/>
      <c r="U193" s="45"/>
      <c r="V193" s="45"/>
      <c r="W193" s="45"/>
      <c r="X193" s="45"/>
      <c r="Y193" s="45"/>
      <c r="Z193" s="48"/>
      <c r="AA193" s="48"/>
      <c r="AB193" s="48"/>
      <c r="AC193" s="48"/>
      <c r="AD193" s="48"/>
      <c r="AE193" s="48"/>
      <c r="AF193" s="48"/>
      <c r="AG193" s="45"/>
      <c r="AH193" s="45"/>
      <c r="AI193" s="45"/>
      <c r="AJ193" s="45"/>
      <c r="AK193" s="111"/>
      <c r="AL193" s="56"/>
      <c r="AM193" s="45"/>
      <c r="AN193" s="45"/>
      <c r="AO193" s="45"/>
      <c r="AP193" s="45"/>
      <c r="AQ193" s="45"/>
      <c r="AR193" s="45"/>
      <c r="AS193" s="45"/>
      <c r="AT193" s="49"/>
      <c r="AU193" s="49"/>
      <c r="AV193" s="49"/>
      <c r="AW193" s="49"/>
      <c r="AX193" s="49"/>
      <c r="AY193" s="49"/>
      <c r="AZ193" s="49"/>
      <c r="BA193" s="49"/>
      <c r="BB193" s="49"/>
      <c r="BC193" s="45"/>
      <c r="BD193" s="45"/>
      <c r="BE193" s="45"/>
      <c r="BF193" s="49"/>
      <c r="BG193" s="49"/>
      <c r="BH193" s="45"/>
      <c r="BI193" s="49"/>
      <c r="BJ193" s="49"/>
      <c r="BK193" s="45"/>
      <c r="BL193" s="49"/>
      <c r="BM193" s="49"/>
      <c r="BN193" s="49"/>
      <c r="BO193" s="49"/>
      <c r="BP193" s="49"/>
      <c r="BQ193" s="49"/>
      <c r="BR193" s="49"/>
      <c r="BS193" s="49"/>
      <c r="BT193" s="49"/>
      <c r="BU193" s="49"/>
      <c r="BV193" s="49"/>
      <c r="BW193" s="59"/>
      <c r="BX193" s="49"/>
      <c r="BY193" s="45"/>
      <c r="BZ193" s="49"/>
      <c r="CA193" s="45"/>
      <c r="CB193" s="49"/>
      <c r="CC193" s="45"/>
      <c r="CD193" s="45"/>
      <c r="CE193" s="45"/>
      <c r="CF193" s="45"/>
    </row>
    <row r="194" spans="1:84" ht="15" customHeight="1" x14ac:dyDescent="0.35">
      <c r="A194" s="70"/>
      <c r="B194" s="70"/>
      <c r="C194" s="45"/>
      <c r="D194" s="70"/>
      <c r="E194" s="45"/>
      <c r="F194" s="45"/>
      <c r="G194" s="45"/>
      <c r="H194" s="45"/>
      <c r="I194" s="45" t="str">
        <f>IF(H194="","",VLOOKUP(H194,'Cost Categories'!$A$1:$B$70,2,FALSE))</f>
        <v/>
      </c>
      <c r="J194" s="45"/>
      <c r="K194" s="45" t="str">
        <f>IF(J194="","",VLOOKUP(J194,'Cost Categories'!$A$70:$B$85,2,FALSE))</f>
        <v/>
      </c>
      <c r="L194" s="45"/>
      <c r="M194" s="45" t="str">
        <f>IF(L194="","",VLOOKUP(L194,'Cost Categories'!$A$116:$B$137,2,FALSE))</f>
        <v/>
      </c>
      <c r="N194" s="45"/>
      <c r="O194" s="47"/>
      <c r="P194" s="45"/>
      <c r="Q194" s="45"/>
      <c r="R194" s="45"/>
      <c r="S194" s="45"/>
      <c r="T194" s="45"/>
      <c r="U194" s="45"/>
      <c r="V194" s="45"/>
      <c r="W194" s="45"/>
      <c r="X194" s="45"/>
      <c r="Y194" s="45"/>
      <c r="Z194" s="48"/>
      <c r="AA194" s="48"/>
      <c r="AB194" s="48"/>
      <c r="AC194" s="48"/>
      <c r="AD194" s="48"/>
      <c r="AE194" s="48"/>
      <c r="AF194" s="48"/>
      <c r="AG194" s="45"/>
      <c r="AH194" s="45"/>
      <c r="AI194" s="45"/>
      <c r="AJ194" s="45"/>
      <c r="AK194" s="111"/>
      <c r="AL194" s="56"/>
      <c r="AM194" s="45"/>
      <c r="AN194" s="45"/>
      <c r="AO194" s="45"/>
      <c r="AP194" s="45"/>
      <c r="AQ194" s="45"/>
      <c r="AR194" s="45"/>
      <c r="AS194" s="45"/>
      <c r="AT194" s="49"/>
      <c r="AU194" s="49"/>
      <c r="AV194" s="49"/>
      <c r="AW194" s="49"/>
      <c r="AX194" s="49"/>
      <c r="AY194" s="49"/>
      <c r="AZ194" s="49"/>
      <c r="BA194" s="49"/>
      <c r="BB194" s="49"/>
      <c r="BC194" s="45"/>
      <c r="BD194" s="45"/>
      <c r="BE194" s="45"/>
      <c r="BF194" s="49"/>
      <c r="BG194" s="49"/>
      <c r="BH194" s="45"/>
      <c r="BI194" s="49"/>
      <c r="BJ194" s="49"/>
      <c r="BK194" s="45"/>
      <c r="BL194" s="49"/>
      <c r="BM194" s="49"/>
      <c r="BN194" s="49"/>
      <c r="BO194" s="49"/>
      <c r="BP194" s="49"/>
      <c r="BQ194" s="49"/>
      <c r="BR194" s="49"/>
      <c r="BS194" s="49"/>
      <c r="BT194" s="49"/>
      <c r="BU194" s="49"/>
      <c r="BV194" s="49"/>
      <c r="BW194" s="59"/>
      <c r="BX194" s="49"/>
      <c r="BY194" s="45"/>
      <c r="BZ194" s="49"/>
      <c r="CA194" s="45"/>
      <c r="CB194" s="49"/>
      <c r="CC194" s="45"/>
      <c r="CD194" s="45"/>
      <c r="CE194" s="45"/>
      <c r="CF194" s="45"/>
    </row>
    <row r="195" spans="1:84" ht="15" customHeight="1" x14ac:dyDescent="0.35">
      <c r="A195" s="70"/>
      <c r="B195" s="70"/>
      <c r="C195" s="45"/>
      <c r="D195" s="70"/>
      <c r="E195" s="45"/>
      <c r="F195" s="45"/>
      <c r="G195" s="45"/>
      <c r="H195" s="45"/>
      <c r="I195" s="45" t="str">
        <f>IF(H195="","",VLOOKUP(H195,'Cost Categories'!$A$1:$B$70,2,FALSE))</f>
        <v/>
      </c>
      <c r="J195" s="45"/>
      <c r="K195" s="45" t="str">
        <f>IF(J195="","",VLOOKUP(J195,'Cost Categories'!$A$70:$B$85,2,FALSE))</f>
        <v/>
      </c>
      <c r="L195" s="45"/>
      <c r="M195" s="45" t="str">
        <f>IF(L195="","",VLOOKUP(L195,'Cost Categories'!$A$116:$B$137,2,FALSE))</f>
        <v/>
      </c>
      <c r="N195" s="45"/>
      <c r="O195" s="47"/>
      <c r="P195" s="45"/>
      <c r="Q195" s="45"/>
      <c r="R195" s="45"/>
      <c r="S195" s="45"/>
      <c r="T195" s="45"/>
      <c r="U195" s="45"/>
      <c r="V195" s="45"/>
      <c r="W195" s="45"/>
      <c r="X195" s="45"/>
      <c r="Y195" s="45"/>
      <c r="Z195" s="48"/>
      <c r="AA195" s="48"/>
      <c r="AB195" s="48"/>
      <c r="AC195" s="48"/>
      <c r="AD195" s="48"/>
      <c r="AE195" s="48"/>
      <c r="AF195" s="48"/>
      <c r="AG195" s="45"/>
      <c r="AH195" s="45"/>
      <c r="AI195" s="45"/>
      <c r="AJ195" s="45"/>
      <c r="AK195" s="111"/>
      <c r="AL195" s="56"/>
      <c r="AM195" s="45"/>
      <c r="AN195" s="45"/>
      <c r="AO195" s="45"/>
      <c r="AP195" s="45"/>
      <c r="AQ195" s="45"/>
      <c r="AR195" s="45"/>
      <c r="AS195" s="45"/>
      <c r="AT195" s="49"/>
      <c r="AU195" s="49"/>
      <c r="AV195" s="49"/>
      <c r="AW195" s="49"/>
      <c r="AX195" s="49"/>
      <c r="AY195" s="49"/>
      <c r="AZ195" s="49"/>
      <c r="BA195" s="49"/>
      <c r="BB195" s="49"/>
      <c r="BC195" s="45"/>
      <c r="BD195" s="45"/>
      <c r="BE195" s="45"/>
      <c r="BF195" s="49"/>
      <c r="BG195" s="49"/>
      <c r="BH195" s="45"/>
      <c r="BI195" s="49"/>
      <c r="BJ195" s="49"/>
      <c r="BK195" s="45"/>
      <c r="BL195" s="49"/>
      <c r="BM195" s="49"/>
      <c r="BN195" s="49"/>
      <c r="BO195" s="49"/>
      <c r="BP195" s="49"/>
      <c r="BQ195" s="49"/>
      <c r="BR195" s="49"/>
      <c r="BS195" s="49"/>
      <c r="BT195" s="49"/>
      <c r="BU195" s="49"/>
      <c r="BV195" s="49"/>
      <c r="BW195" s="59"/>
      <c r="BX195" s="49"/>
      <c r="BY195" s="45"/>
      <c r="BZ195" s="49"/>
      <c r="CA195" s="45"/>
      <c r="CB195" s="49"/>
      <c r="CC195" s="45"/>
      <c r="CD195" s="45"/>
      <c r="CE195" s="45"/>
      <c r="CF195" s="45"/>
    </row>
    <row r="196" spans="1:84" ht="15" customHeight="1" x14ac:dyDescent="0.35">
      <c r="A196" s="70"/>
      <c r="B196" s="70"/>
      <c r="C196" s="45"/>
      <c r="D196" s="70"/>
      <c r="E196" s="45"/>
      <c r="F196" s="45"/>
      <c r="G196" s="45"/>
      <c r="H196" s="45"/>
      <c r="I196" s="45" t="str">
        <f>IF(H196="","",VLOOKUP(H196,'Cost Categories'!$A$1:$B$70,2,FALSE))</f>
        <v/>
      </c>
      <c r="J196" s="45"/>
      <c r="K196" s="45" t="str">
        <f>IF(J196="","",VLOOKUP(J196,'Cost Categories'!$A$70:$B$85,2,FALSE))</f>
        <v/>
      </c>
      <c r="L196" s="45"/>
      <c r="M196" s="45" t="str">
        <f>IF(L196="","",VLOOKUP(L196,'Cost Categories'!$A$116:$B$137,2,FALSE))</f>
        <v/>
      </c>
      <c r="N196" s="45"/>
      <c r="O196" s="47"/>
      <c r="P196" s="45"/>
      <c r="Q196" s="45"/>
      <c r="R196" s="45"/>
      <c r="S196" s="45"/>
      <c r="T196" s="45"/>
      <c r="U196" s="45"/>
      <c r="V196" s="45"/>
      <c r="W196" s="45"/>
      <c r="X196" s="45"/>
      <c r="Y196" s="45"/>
      <c r="Z196" s="112"/>
      <c r="AA196" s="48"/>
      <c r="AB196" s="48"/>
      <c r="AC196" s="48"/>
      <c r="AD196" s="48"/>
      <c r="AE196" s="48"/>
      <c r="AF196" s="48"/>
      <c r="AG196" s="45"/>
      <c r="AH196" s="45"/>
      <c r="AI196" s="45"/>
      <c r="AJ196" s="45"/>
      <c r="AK196" s="48"/>
      <c r="AL196" s="56"/>
      <c r="AM196" s="45"/>
      <c r="AN196" s="45"/>
      <c r="AO196" s="45"/>
      <c r="AP196" s="45"/>
      <c r="AQ196" s="45"/>
      <c r="AR196" s="45"/>
      <c r="AS196" s="45"/>
      <c r="AT196" s="49"/>
      <c r="AU196" s="49"/>
      <c r="AV196" s="49"/>
      <c r="AW196" s="49"/>
      <c r="AX196" s="49"/>
      <c r="AY196" s="49"/>
      <c r="AZ196" s="49"/>
      <c r="BA196" s="49"/>
      <c r="BB196" s="49"/>
      <c r="BC196" s="45"/>
      <c r="BD196" s="45"/>
      <c r="BE196" s="45"/>
      <c r="BF196" s="49"/>
      <c r="BG196" s="49"/>
      <c r="BH196" s="45"/>
      <c r="BI196" s="49"/>
      <c r="BJ196" s="49"/>
      <c r="BK196" s="45"/>
      <c r="BL196" s="49"/>
      <c r="BM196" s="49"/>
      <c r="BN196" s="49"/>
      <c r="BO196" s="49"/>
      <c r="BP196" s="49"/>
      <c r="BQ196" s="49"/>
      <c r="BR196" s="49"/>
      <c r="BS196" s="49"/>
      <c r="BT196" s="49"/>
      <c r="BU196" s="49"/>
      <c r="BV196" s="49"/>
      <c r="BW196" s="59"/>
      <c r="BX196" s="49"/>
      <c r="BY196" s="45"/>
      <c r="BZ196" s="49"/>
      <c r="CA196" s="45"/>
      <c r="CB196" s="49"/>
      <c r="CC196" s="45"/>
      <c r="CD196" s="45"/>
      <c r="CE196" s="45"/>
      <c r="CF196" s="45"/>
    </row>
    <row r="197" spans="1:84" ht="15" customHeight="1" x14ac:dyDescent="0.35">
      <c r="A197" s="70"/>
      <c r="B197" s="70"/>
      <c r="C197" s="45"/>
      <c r="D197" s="70"/>
      <c r="E197" s="45"/>
      <c r="F197" s="45"/>
      <c r="G197" s="45"/>
      <c r="H197" s="45"/>
      <c r="I197" s="45" t="str">
        <f>IF(H197="","",VLOOKUP(H197,'Cost Categories'!$A$1:$B$70,2,FALSE))</f>
        <v/>
      </c>
      <c r="J197" s="45"/>
      <c r="K197" s="45" t="str">
        <f>IF(J197="","",VLOOKUP(J197,'Cost Categories'!$A$70:$B$85,2,FALSE))</f>
        <v/>
      </c>
      <c r="L197" s="45"/>
      <c r="M197" s="45" t="str">
        <f>IF(L197="","",VLOOKUP(L197,'Cost Categories'!$A$116:$B$137,2,FALSE))</f>
        <v/>
      </c>
      <c r="N197" s="45"/>
      <c r="O197" s="47"/>
      <c r="P197" s="45"/>
      <c r="Q197" s="45"/>
      <c r="R197" s="45"/>
      <c r="S197" s="45"/>
      <c r="T197" s="45"/>
      <c r="U197" s="45"/>
      <c r="V197" s="45"/>
      <c r="W197" s="45"/>
      <c r="X197" s="45"/>
      <c r="Y197" s="45"/>
      <c r="Z197" s="48"/>
      <c r="AA197" s="48"/>
      <c r="AB197" s="48"/>
      <c r="AC197" s="48"/>
      <c r="AD197" s="48"/>
      <c r="AE197" s="48"/>
      <c r="AF197" s="48"/>
      <c r="AG197" s="45"/>
      <c r="AH197" s="45"/>
      <c r="AI197" s="45"/>
      <c r="AJ197" s="45"/>
      <c r="AK197" s="48"/>
      <c r="AL197" s="56"/>
      <c r="AM197" s="45"/>
      <c r="AN197" s="45"/>
      <c r="AO197" s="45"/>
      <c r="AP197" s="45"/>
      <c r="AQ197" s="45"/>
      <c r="AR197" s="45"/>
      <c r="AS197" s="45"/>
      <c r="AT197" s="49"/>
      <c r="AU197" s="49"/>
      <c r="AV197" s="49"/>
      <c r="AW197" s="49"/>
      <c r="AX197" s="49"/>
      <c r="AY197" s="49"/>
      <c r="AZ197" s="49"/>
      <c r="BA197" s="49"/>
      <c r="BB197" s="49"/>
      <c r="BC197" s="45"/>
      <c r="BD197" s="45"/>
      <c r="BE197" s="45"/>
      <c r="BF197" s="49"/>
      <c r="BG197" s="49"/>
      <c r="BH197" s="45"/>
      <c r="BI197" s="49"/>
      <c r="BJ197" s="49"/>
      <c r="BK197" s="45"/>
      <c r="BL197" s="49"/>
      <c r="BM197" s="49"/>
      <c r="BN197" s="49"/>
      <c r="BO197" s="49"/>
      <c r="BP197" s="49"/>
      <c r="BQ197" s="49"/>
      <c r="BR197" s="49"/>
      <c r="BS197" s="49"/>
      <c r="BT197" s="49"/>
      <c r="BU197" s="49"/>
      <c r="BV197" s="49"/>
      <c r="BW197" s="59"/>
      <c r="BX197" s="49"/>
      <c r="BY197" s="45"/>
      <c r="BZ197" s="49"/>
      <c r="CA197" s="45"/>
      <c r="CB197" s="49"/>
      <c r="CC197" s="45"/>
      <c r="CD197" s="45"/>
      <c r="CE197" s="45"/>
      <c r="CF197" s="45"/>
    </row>
    <row r="198" spans="1:84" ht="15" customHeight="1" x14ac:dyDescent="0.35">
      <c r="A198" s="70"/>
      <c r="B198" s="70"/>
      <c r="C198" s="45"/>
      <c r="D198" s="70"/>
      <c r="E198" s="45"/>
      <c r="F198" s="45"/>
      <c r="G198" s="45"/>
      <c r="H198" s="45"/>
      <c r="I198" s="45" t="str">
        <f>IF(H198="","",VLOOKUP(H198,'Cost Categories'!$A$1:$B$70,2,FALSE))</f>
        <v/>
      </c>
      <c r="J198" s="45"/>
      <c r="K198" s="45" t="str">
        <f>IF(J198="","",VLOOKUP(J198,'Cost Categories'!$A$70:$B$85,2,FALSE))</f>
        <v/>
      </c>
      <c r="L198" s="45"/>
      <c r="M198" s="45" t="str">
        <f>IF(L198="","",VLOOKUP(L198,'Cost Categories'!$A$116:$B$137,2,FALSE))</f>
        <v/>
      </c>
      <c r="N198" s="45"/>
      <c r="O198" s="47"/>
      <c r="P198" s="45"/>
      <c r="Q198" s="45"/>
      <c r="R198" s="45"/>
      <c r="S198" s="45"/>
      <c r="T198" s="45"/>
      <c r="U198" s="45"/>
      <c r="V198" s="45"/>
      <c r="W198" s="45"/>
      <c r="X198" s="45"/>
      <c r="Y198" s="45"/>
      <c r="Z198" s="48"/>
      <c r="AA198" s="48"/>
      <c r="AB198" s="48"/>
      <c r="AC198" s="48"/>
      <c r="AD198" s="48"/>
      <c r="AE198" s="48"/>
      <c r="AF198" s="48"/>
      <c r="AG198" s="45"/>
      <c r="AH198" s="45"/>
      <c r="AI198" s="45"/>
      <c r="AJ198" s="45"/>
      <c r="AK198" s="48"/>
      <c r="AL198" s="56"/>
      <c r="AM198" s="45"/>
      <c r="AN198" s="45"/>
      <c r="AO198" s="45"/>
      <c r="AP198" s="45"/>
      <c r="AQ198" s="45"/>
      <c r="AR198" s="45"/>
      <c r="AS198" s="45"/>
      <c r="AT198" s="49"/>
      <c r="AU198" s="49"/>
      <c r="AV198" s="49"/>
      <c r="AW198" s="49"/>
      <c r="AX198" s="49"/>
      <c r="AY198" s="49"/>
      <c r="AZ198" s="49"/>
      <c r="BA198" s="49"/>
      <c r="BB198" s="49"/>
      <c r="BC198" s="45"/>
      <c r="BD198" s="45"/>
      <c r="BE198" s="45"/>
      <c r="BF198" s="49"/>
      <c r="BG198" s="49"/>
      <c r="BH198" s="45"/>
      <c r="BI198" s="49"/>
      <c r="BJ198" s="49"/>
      <c r="BK198" s="45"/>
      <c r="BL198" s="49"/>
      <c r="BM198" s="49"/>
      <c r="BN198" s="49"/>
      <c r="BO198" s="49"/>
      <c r="BP198" s="49"/>
      <c r="BQ198" s="49"/>
      <c r="BR198" s="49"/>
      <c r="BS198" s="49"/>
      <c r="BT198" s="49"/>
      <c r="BU198" s="49"/>
      <c r="BV198" s="49"/>
      <c r="BW198" s="59"/>
      <c r="BX198" s="49"/>
      <c r="BY198" s="45"/>
      <c r="BZ198" s="49"/>
      <c r="CA198" s="45"/>
      <c r="CB198" s="49"/>
      <c r="CC198" s="45"/>
      <c r="CD198" s="45"/>
      <c r="CE198" s="45"/>
      <c r="CF198" s="45"/>
    </row>
    <row r="199" spans="1:84" ht="15" customHeight="1" x14ac:dyDescent="0.35">
      <c r="A199" s="70"/>
      <c r="B199" s="70"/>
      <c r="C199" s="45"/>
      <c r="D199" s="70"/>
      <c r="E199" s="45"/>
      <c r="F199" s="45"/>
      <c r="G199" s="45"/>
      <c r="H199" s="45"/>
      <c r="I199" s="45" t="str">
        <f>IF(H199="","",VLOOKUP(H199,'Cost Categories'!$A$1:$B$70,2,FALSE))</f>
        <v/>
      </c>
      <c r="J199" s="45"/>
      <c r="K199" s="45" t="str">
        <f>IF(J199="","",VLOOKUP(J199,'Cost Categories'!$A$70:$B$85,2,FALSE))</f>
        <v/>
      </c>
      <c r="L199" s="45"/>
      <c r="M199" s="45" t="str">
        <f>IF(L199="","",VLOOKUP(L199,'Cost Categories'!$A$116:$B$137,2,FALSE))</f>
        <v/>
      </c>
      <c r="N199" s="45"/>
      <c r="O199" s="47"/>
      <c r="P199" s="45"/>
      <c r="Q199" s="45"/>
      <c r="R199" s="45"/>
      <c r="S199" s="45"/>
      <c r="T199" s="45"/>
      <c r="U199" s="45"/>
      <c r="V199" s="45"/>
      <c r="W199" s="45"/>
      <c r="X199" s="45"/>
      <c r="Y199" s="45"/>
      <c r="Z199" s="48"/>
      <c r="AA199" s="48"/>
      <c r="AB199" s="48"/>
      <c r="AC199" s="48"/>
      <c r="AD199" s="48"/>
      <c r="AE199" s="48"/>
      <c r="AF199" s="48"/>
      <c r="AG199" s="45"/>
      <c r="AH199" s="45"/>
      <c r="AI199" s="45"/>
      <c r="AJ199" s="45"/>
      <c r="AK199" s="48"/>
      <c r="AL199" s="56"/>
      <c r="AM199" s="45"/>
      <c r="AN199" s="45"/>
      <c r="AO199" s="45"/>
      <c r="AP199" s="45"/>
      <c r="AQ199" s="45"/>
      <c r="AR199" s="45"/>
      <c r="AS199" s="45"/>
      <c r="AT199" s="49"/>
      <c r="AU199" s="49"/>
      <c r="AV199" s="49"/>
      <c r="AW199" s="49"/>
      <c r="AX199" s="49"/>
      <c r="AY199" s="49"/>
      <c r="AZ199" s="49"/>
      <c r="BA199" s="49"/>
      <c r="BB199" s="49"/>
      <c r="BC199" s="45"/>
      <c r="BD199" s="45"/>
      <c r="BE199" s="45"/>
      <c r="BF199" s="49"/>
      <c r="BG199" s="49"/>
      <c r="BH199" s="45"/>
      <c r="BI199" s="49"/>
      <c r="BJ199" s="49"/>
      <c r="BK199" s="45"/>
      <c r="BL199" s="49"/>
      <c r="BM199" s="49"/>
      <c r="BN199" s="49"/>
      <c r="BO199" s="49"/>
      <c r="BP199" s="49"/>
      <c r="BQ199" s="49"/>
      <c r="BR199" s="49"/>
      <c r="BS199" s="49"/>
      <c r="BT199" s="49"/>
      <c r="BU199" s="49"/>
      <c r="BV199" s="49"/>
      <c r="BW199" s="59"/>
      <c r="BX199" s="49"/>
      <c r="BY199" s="45"/>
      <c r="BZ199" s="49"/>
      <c r="CA199" s="45"/>
      <c r="CB199" s="49"/>
      <c r="CC199" s="45"/>
      <c r="CD199" s="45"/>
      <c r="CE199" s="45"/>
      <c r="CF199" s="45"/>
    </row>
    <row r="200" spans="1:84" ht="15" customHeight="1" x14ac:dyDescent="0.35">
      <c r="A200" s="70"/>
      <c r="B200" s="70"/>
      <c r="C200" s="45"/>
      <c r="D200" s="70"/>
      <c r="E200" s="45"/>
      <c r="F200" s="45"/>
      <c r="G200" s="45"/>
      <c r="H200" s="45"/>
      <c r="I200" s="45" t="str">
        <f>IF(H200="","",VLOOKUP(H200,'Cost Categories'!$A$1:$B$70,2,FALSE))</f>
        <v/>
      </c>
      <c r="J200" s="45"/>
      <c r="K200" s="45" t="str">
        <f>IF(J200="","",VLOOKUP(J200,'Cost Categories'!$A$70:$B$85,2,FALSE))</f>
        <v/>
      </c>
      <c r="L200" s="45"/>
      <c r="M200" s="45" t="str">
        <f>IF(L200="","",VLOOKUP(L200,'Cost Categories'!$A$116:$B$137,2,FALSE))</f>
        <v/>
      </c>
      <c r="N200" s="45"/>
      <c r="O200" s="47"/>
      <c r="P200" s="45"/>
      <c r="Q200" s="45"/>
      <c r="R200" s="45"/>
      <c r="S200" s="45"/>
      <c r="T200" s="45"/>
      <c r="U200" s="45"/>
      <c r="V200" s="45"/>
      <c r="W200" s="45"/>
      <c r="X200" s="45"/>
      <c r="Y200" s="45"/>
      <c r="Z200" s="48"/>
      <c r="AA200" s="48"/>
      <c r="AB200" s="48"/>
      <c r="AC200" s="48"/>
      <c r="AD200" s="48"/>
      <c r="AE200" s="48"/>
      <c r="AF200" s="48"/>
      <c r="AG200" s="45"/>
      <c r="AH200" s="45"/>
      <c r="AI200" s="45"/>
      <c r="AJ200" s="45"/>
      <c r="AK200" s="48"/>
      <c r="AL200" s="56"/>
      <c r="AM200" s="48"/>
      <c r="AN200" s="45"/>
      <c r="AO200" s="45"/>
      <c r="AP200" s="45"/>
      <c r="AQ200" s="45"/>
      <c r="AR200" s="45"/>
      <c r="AS200" s="45"/>
      <c r="AT200" s="49"/>
      <c r="AU200" s="49"/>
      <c r="AV200" s="49"/>
      <c r="AW200" s="49"/>
      <c r="AX200" s="49"/>
      <c r="AY200" s="49"/>
      <c r="AZ200" s="49"/>
      <c r="BA200" s="49"/>
      <c r="BB200" s="49"/>
      <c r="BC200" s="45"/>
      <c r="BD200" s="45"/>
      <c r="BE200" s="45"/>
      <c r="BF200" s="49"/>
      <c r="BG200" s="49"/>
      <c r="BH200" s="45"/>
      <c r="BI200" s="49"/>
      <c r="BJ200" s="49"/>
      <c r="BK200" s="45"/>
      <c r="BL200" s="49"/>
      <c r="BM200" s="49"/>
      <c r="BN200" s="49"/>
      <c r="BO200" s="49"/>
      <c r="BP200" s="49"/>
      <c r="BQ200" s="49"/>
      <c r="BR200" s="49"/>
      <c r="BS200" s="49"/>
      <c r="BT200" s="49"/>
      <c r="BU200" s="49"/>
      <c r="BV200" s="49"/>
      <c r="BW200" s="59"/>
      <c r="BX200" s="49"/>
      <c r="BY200" s="45"/>
      <c r="BZ200" s="49"/>
      <c r="CA200" s="45"/>
      <c r="CB200" s="49"/>
      <c r="CC200" s="45"/>
      <c r="CD200" s="45"/>
      <c r="CE200" s="45"/>
      <c r="CF200" s="45"/>
    </row>
    <row r="201" spans="1:84" ht="15" customHeight="1" x14ac:dyDescent="0.35">
      <c r="A201" s="70"/>
      <c r="B201" s="70"/>
      <c r="C201" s="45"/>
      <c r="D201" s="70"/>
      <c r="E201" s="45"/>
      <c r="F201" s="45"/>
      <c r="G201" s="45"/>
      <c r="H201" s="45"/>
      <c r="I201" s="45" t="str">
        <f>IF(H201="","",VLOOKUP(H201,'Cost Categories'!$A$1:$B$70,2,FALSE))</f>
        <v/>
      </c>
      <c r="J201" s="45"/>
      <c r="K201" s="45" t="str">
        <f>IF(J201="","",VLOOKUP(J201,'Cost Categories'!$A$70:$B$85,2,FALSE))</f>
        <v/>
      </c>
      <c r="L201" s="45"/>
      <c r="M201" s="45" t="str">
        <f>IF(L201="","",VLOOKUP(L201,'Cost Categories'!$A$116:$B$137,2,FALSE))</f>
        <v/>
      </c>
      <c r="N201" s="45"/>
      <c r="O201" s="47"/>
      <c r="P201" s="45"/>
      <c r="Q201" s="45"/>
      <c r="R201" s="45"/>
      <c r="S201" s="45"/>
      <c r="T201" s="45"/>
      <c r="U201" s="45"/>
      <c r="V201" s="45"/>
      <c r="W201" s="45"/>
      <c r="X201" s="45"/>
      <c r="Y201" s="45"/>
      <c r="Z201" s="48"/>
      <c r="AA201" s="48"/>
      <c r="AB201" s="48"/>
      <c r="AC201" s="48"/>
      <c r="AD201" s="48"/>
      <c r="AE201" s="48"/>
      <c r="AF201" s="48"/>
      <c r="AG201" s="45"/>
      <c r="AH201" s="45"/>
      <c r="AI201" s="45"/>
      <c r="AJ201" s="45"/>
      <c r="AK201" s="45"/>
      <c r="AL201" s="56"/>
      <c r="AM201" s="45"/>
      <c r="AN201" s="45"/>
      <c r="AO201" s="45"/>
      <c r="AP201" s="45"/>
      <c r="AQ201" s="45"/>
      <c r="AR201" s="62"/>
      <c r="AS201" s="45"/>
      <c r="AT201" s="49"/>
      <c r="AU201" s="49"/>
      <c r="AV201" s="49"/>
      <c r="AW201" s="49"/>
      <c r="AX201" s="49"/>
      <c r="AY201" s="49"/>
      <c r="AZ201" s="49"/>
      <c r="BA201" s="49"/>
      <c r="BB201" s="49"/>
      <c r="BC201" s="45"/>
      <c r="BD201" s="45"/>
      <c r="BE201" s="45"/>
      <c r="BF201" s="49"/>
      <c r="BG201" s="49"/>
      <c r="BH201" s="45"/>
      <c r="BI201" s="49"/>
      <c r="BJ201" s="49"/>
      <c r="BK201" s="45"/>
      <c r="BL201" s="49"/>
      <c r="BM201" s="49"/>
      <c r="BN201" s="49"/>
      <c r="BO201" s="49"/>
      <c r="BP201" s="49"/>
      <c r="BQ201" s="49"/>
      <c r="BR201" s="49"/>
      <c r="BS201" s="49"/>
      <c r="BT201" s="49"/>
      <c r="BU201" s="49"/>
      <c r="BV201" s="49"/>
      <c r="BW201" s="59"/>
      <c r="BX201" s="49"/>
      <c r="BY201" s="45"/>
      <c r="BZ201" s="49"/>
      <c r="CA201" s="45"/>
      <c r="CB201" s="49"/>
      <c r="CC201" s="45"/>
      <c r="CD201" s="45"/>
      <c r="CE201" s="45"/>
      <c r="CF201" s="45"/>
    </row>
    <row r="202" spans="1:84" ht="15" customHeight="1" x14ac:dyDescent="0.35">
      <c r="A202" s="70"/>
      <c r="B202" s="70"/>
      <c r="C202" s="45"/>
      <c r="D202" s="70"/>
      <c r="E202" s="45"/>
      <c r="F202" s="45"/>
      <c r="G202" s="45"/>
      <c r="H202" s="45"/>
      <c r="I202" s="45" t="str">
        <f>IF(H202="","",VLOOKUP(H202,'Cost Categories'!$A$1:$B$70,2,FALSE))</f>
        <v/>
      </c>
      <c r="J202" s="45"/>
      <c r="K202" s="45" t="str">
        <f>IF(J202="","",VLOOKUP(J202,'Cost Categories'!$A$70:$B$85,2,FALSE))</f>
        <v/>
      </c>
      <c r="L202" s="45"/>
      <c r="M202" s="45" t="str">
        <f>IF(L202="","",VLOOKUP(L202,'Cost Categories'!$A$116:$B$137,2,FALSE))</f>
        <v/>
      </c>
      <c r="N202" s="45"/>
      <c r="O202" s="47"/>
      <c r="P202" s="45"/>
      <c r="Q202" s="45"/>
      <c r="R202" s="45"/>
      <c r="S202" s="45"/>
      <c r="T202" s="45"/>
      <c r="U202" s="45"/>
      <c r="V202" s="45"/>
      <c r="W202" s="45"/>
      <c r="X202" s="45"/>
      <c r="Y202" s="45"/>
      <c r="Z202" s="48"/>
      <c r="AA202" s="48"/>
      <c r="AB202" s="48"/>
      <c r="AC202" s="48"/>
      <c r="AD202" s="48"/>
      <c r="AE202" s="48"/>
      <c r="AF202" s="48"/>
      <c r="AG202" s="45"/>
      <c r="AH202" s="45"/>
      <c r="AI202" s="45"/>
      <c r="AJ202" s="45"/>
      <c r="AK202" s="45"/>
      <c r="AL202" s="56"/>
      <c r="AM202" s="45"/>
      <c r="AN202" s="45"/>
      <c r="AO202" s="45"/>
      <c r="AP202" s="45"/>
      <c r="AQ202" s="45"/>
      <c r="AR202" s="62"/>
      <c r="AS202" s="45"/>
      <c r="AT202" s="49"/>
      <c r="AU202" s="49"/>
      <c r="AV202" s="49"/>
      <c r="AW202" s="49"/>
      <c r="AX202" s="49"/>
      <c r="AY202" s="49"/>
      <c r="AZ202" s="49"/>
      <c r="BA202" s="49"/>
      <c r="BB202" s="49"/>
      <c r="BC202" s="45"/>
      <c r="BD202" s="45"/>
      <c r="BE202" s="45"/>
      <c r="BF202" s="49"/>
      <c r="BG202" s="49"/>
      <c r="BH202" s="45"/>
      <c r="BI202" s="49"/>
      <c r="BJ202" s="49"/>
      <c r="BK202" s="45"/>
      <c r="BL202" s="49"/>
      <c r="BM202" s="49"/>
      <c r="BN202" s="49"/>
      <c r="BO202" s="49"/>
      <c r="BP202" s="49"/>
      <c r="BQ202" s="49"/>
      <c r="BR202" s="49"/>
      <c r="BS202" s="49"/>
      <c r="BT202" s="49"/>
      <c r="BU202" s="49"/>
      <c r="BV202" s="49"/>
      <c r="BW202" s="59"/>
      <c r="BX202" s="49"/>
      <c r="BY202" s="45"/>
      <c r="BZ202" s="49"/>
      <c r="CA202" s="45"/>
      <c r="CB202" s="49"/>
      <c r="CC202" s="45"/>
      <c r="CD202" s="45"/>
      <c r="CE202" s="45"/>
      <c r="CF202" s="45"/>
    </row>
    <row r="203" spans="1:84" ht="15" customHeight="1" x14ac:dyDescent="0.35">
      <c r="A203" s="70"/>
      <c r="B203" s="70"/>
      <c r="C203" s="45"/>
      <c r="D203" s="45"/>
      <c r="E203" s="45"/>
      <c r="F203" s="45"/>
      <c r="G203" s="45"/>
      <c r="H203" s="45"/>
      <c r="I203" s="45" t="str">
        <f>IF(H203="","",VLOOKUP(H203,'Cost Categories'!$A$1:$B$70,2,FALSE))</f>
        <v/>
      </c>
      <c r="J203" s="45"/>
      <c r="K203" s="45" t="str">
        <f>IF(J203="","",VLOOKUP(J203,'Cost Categories'!$A$70:$B$85,2,FALSE))</f>
        <v/>
      </c>
      <c r="L203" s="45"/>
      <c r="M203" s="45" t="str">
        <f>IF(L203="","",VLOOKUP(L203,'Cost Categories'!$A$116:$B$137,2,FALSE))</f>
        <v/>
      </c>
      <c r="N203" s="45"/>
      <c r="O203" s="47"/>
      <c r="P203" s="45"/>
      <c r="Q203" s="45"/>
      <c r="R203" s="45"/>
      <c r="S203" s="45"/>
      <c r="T203" s="45"/>
      <c r="U203" s="45"/>
      <c r="V203" s="45"/>
      <c r="W203" s="45"/>
      <c r="X203" s="45"/>
      <c r="Y203" s="45"/>
      <c r="Z203" s="113"/>
      <c r="AA203" s="48"/>
      <c r="AB203" s="48"/>
      <c r="AC203" s="48"/>
      <c r="AD203" s="48"/>
      <c r="AE203" s="48"/>
      <c r="AF203" s="48"/>
      <c r="AG203" s="45"/>
      <c r="AH203" s="45"/>
      <c r="AI203" s="45"/>
      <c r="AJ203" s="45"/>
      <c r="AK203" s="45"/>
      <c r="AL203" s="56"/>
      <c r="AM203" s="45"/>
      <c r="AN203" s="45"/>
      <c r="AO203" s="45"/>
      <c r="AP203" s="45"/>
      <c r="AQ203" s="45"/>
      <c r="AR203" s="62"/>
      <c r="AS203" s="45"/>
      <c r="AT203" s="49"/>
      <c r="AU203" s="49"/>
      <c r="AV203" s="49"/>
      <c r="AW203" s="49"/>
      <c r="AX203" s="49"/>
      <c r="AY203" s="49"/>
      <c r="AZ203" s="49"/>
      <c r="BA203" s="49"/>
      <c r="BB203" s="49"/>
      <c r="BC203" s="45"/>
      <c r="BD203" s="45"/>
      <c r="BE203" s="45"/>
      <c r="BF203" s="49"/>
      <c r="BG203" s="49"/>
      <c r="BH203" s="45"/>
      <c r="BI203" s="49"/>
      <c r="BJ203" s="49"/>
      <c r="BK203" s="45"/>
      <c r="BL203" s="49"/>
      <c r="BM203" s="49"/>
      <c r="BN203" s="49"/>
      <c r="BO203" s="49"/>
      <c r="BP203" s="49"/>
      <c r="BQ203" s="49"/>
      <c r="BR203" s="49"/>
      <c r="BS203" s="49"/>
      <c r="BT203" s="49"/>
      <c r="BU203" s="49"/>
      <c r="BV203" s="49"/>
      <c r="BW203" s="59"/>
      <c r="BX203" s="49"/>
      <c r="BY203" s="45"/>
      <c r="BZ203" s="49"/>
      <c r="CA203" s="45"/>
      <c r="CB203" s="49"/>
      <c r="CC203" s="45"/>
      <c r="CD203" s="45"/>
      <c r="CE203" s="45"/>
      <c r="CF203" s="45"/>
    </row>
    <row r="204" spans="1:84" ht="15" customHeight="1" x14ac:dyDescent="0.35">
      <c r="A204" s="70"/>
      <c r="B204" s="70"/>
      <c r="C204" s="45"/>
      <c r="D204" s="70"/>
      <c r="E204" s="45"/>
      <c r="F204" s="45"/>
      <c r="G204" s="45"/>
      <c r="H204" s="45"/>
      <c r="I204" s="45" t="str">
        <f>IF(H204="","",VLOOKUP(H204,'Cost Categories'!$A$1:$B$70,2,FALSE))</f>
        <v/>
      </c>
      <c r="J204" s="45"/>
      <c r="K204" s="45" t="str">
        <f>IF(J204="","",VLOOKUP(J204,'Cost Categories'!$A$70:$B$85,2,FALSE))</f>
        <v/>
      </c>
      <c r="L204" s="45"/>
      <c r="M204" s="45" t="str">
        <f>IF(L204="","",VLOOKUP(L204,'Cost Categories'!$A$116:$B$137,2,FALSE))</f>
        <v/>
      </c>
      <c r="N204" s="45"/>
      <c r="O204" s="47"/>
      <c r="P204" s="45"/>
      <c r="Q204" s="45"/>
      <c r="R204" s="45"/>
      <c r="S204" s="45"/>
      <c r="T204" s="45"/>
      <c r="U204" s="45"/>
      <c r="V204" s="45"/>
      <c r="W204" s="45"/>
      <c r="X204" s="45"/>
      <c r="Y204" s="45"/>
      <c r="Z204" s="48"/>
      <c r="AA204" s="48"/>
      <c r="AB204" s="48"/>
      <c r="AC204" s="48"/>
      <c r="AD204" s="48"/>
      <c r="AE204" s="48"/>
      <c r="AF204" s="48"/>
      <c r="AG204" s="45"/>
      <c r="AH204" s="45"/>
      <c r="AI204" s="45"/>
      <c r="AJ204" s="45"/>
      <c r="AK204" s="45"/>
      <c r="AL204" s="56"/>
      <c r="AM204" s="45"/>
      <c r="AN204" s="45"/>
      <c r="AO204" s="45"/>
      <c r="AP204" s="45"/>
      <c r="AQ204" s="45"/>
      <c r="AR204" s="62"/>
      <c r="AS204" s="45"/>
      <c r="AT204" s="49"/>
      <c r="AU204" s="49"/>
      <c r="AV204" s="49"/>
      <c r="AW204" s="49"/>
      <c r="AX204" s="49"/>
      <c r="AY204" s="49"/>
      <c r="AZ204" s="49"/>
      <c r="BA204" s="49"/>
      <c r="BB204" s="49"/>
      <c r="BC204" s="45"/>
      <c r="BD204" s="45"/>
      <c r="BE204" s="45"/>
      <c r="BF204" s="49"/>
      <c r="BG204" s="49"/>
      <c r="BH204" s="45"/>
      <c r="BI204" s="49"/>
      <c r="BJ204" s="49"/>
      <c r="BK204" s="45"/>
      <c r="BL204" s="49"/>
      <c r="BM204" s="49"/>
      <c r="BN204" s="49"/>
      <c r="BO204" s="49"/>
      <c r="BP204" s="49"/>
      <c r="BQ204" s="49"/>
      <c r="BR204" s="49"/>
      <c r="BS204" s="49"/>
      <c r="BT204" s="49"/>
      <c r="BU204" s="49"/>
      <c r="BV204" s="49"/>
      <c r="BW204" s="59"/>
      <c r="BX204" s="49"/>
      <c r="BY204" s="45"/>
      <c r="BZ204" s="49"/>
      <c r="CA204" s="45"/>
      <c r="CB204" s="49"/>
      <c r="CC204" s="45"/>
      <c r="CD204" s="45"/>
      <c r="CE204" s="45"/>
      <c r="CF204" s="45"/>
    </row>
    <row r="205" spans="1:84" ht="15" customHeight="1" x14ac:dyDescent="0.35">
      <c r="A205" s="70"/>
      <c r="B205" s="70"/>
      <c r="C205" s="45"/>
      <c r="D205" s="70"/>
      <c r="E205" s="45"/>
      <c r="F205" s="45"/>
      <c r="G205" s="45"/>
      <c r="H205" s="45"/>
      <c r="I205" s="45" t="str">
        <f>IF(H205="","",VLOOKUP(H205,'Cost Categories'!$A$1:$B$70,2,FALSE))</f>
        <v/>
      </c>
      <c r="J205" s="45"/>
      <c r="K205" s="45" t="str">
        <f>IF(J205="","",VLOOKUP(J205,'Cost Categories'!$A$70:$B$85,2,FALSE))</f>
        <v/>
      </c>
      <c r="L205" s="45"/>
      <c r="M205" s="45" t="str">
        <f>IF(L205="","",VLOOKUP(L205,'Cost Categories'!$A$116:$B$137,2,FALSE))</f>
        <v/>
      </c>
      <c r="N205" s="45"/>
      <c r="O205" s="47"/>
      <c r="P205" s="45"/>
      <c r="Q205" s="45"/>
      <c r="R205" s="45"/>
      <c r="S205" s="45"/>
      <c r="T205" s="45"/>
      <c r="U205" s="45"/>
      <c r="V205" s="45"/>
      <c r="W205" s="45"/>
      <c r="X205" s="45"/>
      <c r="Y205" s="45"/>
      <c r="Z205" s="48"/>
      <c r="AA205" s="48"/>
      <c r="AB205" s="48"/>
      <c r="AC205" s="48"/>
      <c r="AD205" s="48"/>
      <c r="AE205" s="48"/>
      <c r="AF205" s="48"/>
      <c r="AG205" s="45"/>
      <c r="AH205" s="45"/>
      <c r="AI205" s="45"/>
      <c r="AJ205" s="45"/>
      <c r="AK205" s="48"/>
      <c r="AL205" s="56"/>
      <c r="AM205" s="45"/>
      <c r="AN205" s="45"/>
      <c r="AO205" s="45"/>
      <c r="AP205" s="45"/>
      <c r="AQ205" s="45"/>
      <c r="AR205" s="45"/>
      <c r="AS205" s="45"/>
      <c r="AT205" s="49"/>
      <c r="AU205" s="49"/>
      <c r="AV205" s="49"/>
      <c r="AW205" s="49"/>
      <c r="AX205" s="49"/>
      <c r="AY205" s="49"/>
      <c r="AZ205" s="49"/>
      <c r="BA205" s="49"/>
      <c r="BB205" s="49"/>
      <c r="BC205" s="45"/>
      <c r="BD205" s="45"/>
      <c r="BE205" s="45"/>
      <c r="BF205" s="49"/>
      <c r="BG205" s="49"/>
      <c r="BH205" s="45"/>
      <c r="BI205" s="49"/>
      <c r="BJ205" s="49"/>
      <c r="BK205" s="45"/>
      <c r="BL205" s="49"/>
      <c r="BM205" s="49"/>
      <c r="BN205" s="49"/>
      <c r="BO205" s="49"/>
      <c r="BP205" s="49"/>
      <c r="BQ205" s="49"/>
      <c r="BR205" s="49"/>
      <c r="BS205" s="49"/>
      <c r="BT205" s="49"/>
      <c r="BU205" s="49"/>
      <c r="BV205" s="49"/>
      <c r="BW205" s="59"/>
      <c r="BX205" s="49"/>
      <c r="BY205" s="45"/>
      <c r="BZ205" s="49"/>
      <c r="CA205" s="45"/>
      <c r="CB205" s="49"/>
      <c r="CC205" s="45"/>
      <c r="CD205" s="45"/>
      <c r="CE205" s="45"/>
      <c r="CF205" s="45"/>
    </row>
    <row r="206" spans="1:84" ht="15" customHeight="1" x14ac:dyDescent="0.35">
      <c r="A206" s="70"/>
      <c r="B206" s="70"/>
      <c r="C206" s="45"/>
      <c r="D206" s="70"/>
      <c r="E206" s="45"/>
      <c r="F206" s="45"/>
      <c r="G206" s="45"/>
      <c r="H206" s="45"/>
      <c r="I206" s="45" t="str">
        <f>IF(H206="","",VLOOKUP(H206,'Cost Categories'!$A$1:$B$70,2,FALSE))</f>
        <v/>
      </c>
      <c r="J206" s="45"/>
      <c r="K206" s="45" t="str">
        <f>IF(J206="","",VLOOKUP(J206,'Cost Categories'!$A$70:$B$85,2,FALSE))</f>
        <v/>
      </c>
      <c r="L206" s="45"/>
      <c r="M206" s="45" t="str">
        <f>IF(L206="","",VLOOKUP(L206,'Cost Categories'!$A$116:$B$137,2,FALSE))</f>
        <v/>
      </c>
      <c r="N206" s="45"/>
      <c r="O206" s="47"/>
      <c r="P206" s="45"/>
      <c r="Q206" s="45"/>
      <c r="R206" s="45"/>
      <c r="S206" s="45"/>
      <c r="T206" s="45"/>
      <c r="U206" s="45"/>
      <c r="V206" s="45"/>
      <c r="W206" s="45"/>
      <c r="X206" s="45"/>
      <c r="Y206" s="45"/>
      <c r="Z206" s="48"/>
      <c r="AA206" s="48"/>
      <c r="AB206" s="48"/>
      <c r="AC206" s="48"/>
      <c r="AD206" s="48"/>
      <c r="AE206" s="48"/>
      <c r="AF206" s="48"/>
      <c r="AG206" s="45"/>
      <c r="AH206" s="45"/>
      <c r="AI206" s="45"/>
      <c r="AJ206" s="45"/>
      <c r="AK206" s="48"/>
      <c r="AL206" s="56"/>
      <c r="AM206" s="45"/>
      <c r="AN206" s="45"/>
      <c r="AO206" s="45"/>
      <c r="AP206" s="45"/>
      <c r="AQ206" s="45"/>
      <c r="AR206" s="45"/>
      <c r="AS206" s="45"/>
      <c r="AT206" s="49"/>
      <c r="AU206" s="49"/>
      <c r="AV206" s="49"/>
      <c r="AW206" s="49"/>
      <c r="AX206" s="49"/>
      <c r="AY206" s="49"/>
      <c r="AZ206" s="49"/>
      <c r="BA206" s="49"/>
      <c r="BB206" s="49"/>
      <c r="BC206" s="45"/>
      <c r="BD206" s="45"/>
      <c r="BE206" s="45"/>
      <c r="BF206" s="49"/>
      <c r="BG206" s="49"/>
      <c r="BH206" s="45"/>
      <c r="BI206" s="49"/>
      <c r="BJ206" s="49"/>
      <c r="BK206" s="45"/>
      <c r="BL206" s="49"/>
      <c r="BM206" s="49"/>
      <c r="BN206" s="49"/>
      <c r="BO206" s="49"/>
      <c r="BP206" s="49"/>
      <c r="BQ206" s="49"/>
      <c r="BR206" s="49"/>
      <c r="BS206" s="49"/>
      <c r="BT206" s="49"/>
      <c r="BU206" s="49"/>
      <c r="BV206" s="49"/>
      <c r="BW206" s="59"/>
      <c r="BX206" s="49"/>
      <c r="BY206" s="45"/>
      <c r="BZ206" s="49"/>
      <c r="CA206" s="45"/>
      <c r="CB206" s="49"/>
      <c r="CC206" s="45"/>
      <c r="CD206" s="45"/>
      <c r="CE206" s="45"/>
      <c r="CF206" s="45"/>
    </row>
    <row r="207" spans="1:84" ht="15" customHeight="1" x14ac:dyDescent="0.35">
      <c r="A207" s="70"/>
      <c r="B207" s="70"/>
      <c r="C207" s="45"/>
      <c r="D207" s="70"/>
      <c r="E207" s="45"/>
      <c r="F207" s="45"/>
      <c r="G207" s="45"/>
      <c r="H207" s="45"/>
      <c r="I207" s="45" t="str">
        <f>IF(H207="","",VLOOKUP(H207,'Cost Categories'!$A$1:$B$70,2,FALSE))</f>
        <v/>
      </c>
      <c r="J207" s="45"/>
      <c r="K207" s="45" t="str">
        <f>IF(J207="","",VLOOKUP(J207,'Cost Categories'!$A$70:$B$85,2,FALSE))</f>
        <v/>
      </c>
      <c r="L207" s="45"/>
      <c r="M207" s="45" t="str">
        <f>IF(L207="","",VLOOKUP(L207,'Cost Categories'!$A$116:$B$137,2,FALSE))</f>
        <v/>
      </c>
      <c r="N207" s="45"/>
      <c r="O207" s="47"/>
      <c r="P207" s="45"/>
      <c r="Q207" s="45"/>
      <c r="R207" s="45"/>
      <c r="S207" s="45"/>
      <c r="T207" s="45"/>
      <c r="U207" s="45"/>
      <c r="V207" s="45"/>
      <c r="W207" s="45"/>
      <c r="X207" s="45"/>
      <c r="Y207" s="45"/>
      <c r="Z207" s="48"/>
      <c r="AA207" s="48"/>
      <c r="AB207" s="48"/>
      <c r="AC207" s="48"/>
      <c r="AD207" s="48"/>
      <c r="AE207" s="48"/>
      <c r="AF207" s="48"/>
      <c r="AG207" s="45"/>
      <c r="AH207" s="45"/>
      <c r="AI207" s="45"/>
      <c r="AJ207" s="45"/>
      <c r="AK207" s="48"/>
      <c r="AL207" s="56"/>
      <c r="AM207" s="45"/>
      <c r="AN207" s="45"/>
      <c r="AO207" s="45"/>
      <c r="AP207" s="45"/>
      <c r="AQ207" s="45"/>
      <c r="AR207" s="45"/>
      <c r="AS207" s="45"/>
      <c r="AT207" s="49"/>
      <c r="AU207" s="49"/>
      <c r="AV207" s="49"/>
      <c r="AW207" s="49"/>
      <c r="AX207" s="49"/>
      <c r="AY207" s="49"/>
      <c r="AZ207" s="49"/>
      <c r="BA207" s="49"/>
      <c r="BB207" s="49"/>
      <c r="BC207" s="45"/>
      <c r="BD207" s="45"/>
      <c r="BE207" s="45"/>
      <c r="BF207" s="49"/>
      <c r="BG207" s="49"/>
      <c r="BH207" s="45"/>
      <c r="BI207" s="49"/>
      <c r="BJ207" s="49"/>
      <c r="BK207" s="45"/>
      <c r="BL207" s="49"/>
      <c r="BM207" s="49"/>
      <c r="BN207" s="49"/>
      <c r="BO207" s="49"/>
      <c r="BP207" s="49"/>
      <c r="BQ207" s="49"/>
      <c r="BR207" s="49"/>
      <c r="BS207" s="49"/>
      <c r="BT207" s="49"/>
      <c r="BU207" s="49"/>
      <c r="BV207" s="49"/>
      <c r="BW207" s="59"/>
      <c r="BX207" s="49"/>
      <c r="BY207" s="45"/>
      <c r="BZ207" s="49"/>
      <c r="CA207" s="45"/>
      <c r="CB207" s="49"/>
      <c r="CC207" s="45"/>
      <c r="CD207" s="45"/>
      <c r="CE207" s="45"/>
      <c r="CF207" s="45"/>
    </row>
    <row r="208" spans="1:84" ht="15" customHeight="1" x14ac:dyDescent="0.35">
      <c r="A208" s="70"/>
      <c r="B208" s="70"/>
      <c r="C208" s="45"/>
      <c r="D208" s="70"/>
      <c r="E208" s="45"/>
      <c r="F208" s="45"/>
      <c r="G208" s="45"/>
      <c r="H208" s="45"/>
      <c r="I208" s="45" t="str">
        <f>IF(H208="","",VLOOKUP(H208,'Cost Categories'!$A$1:$B$70,2,FALSE))</f>
        <v/>
      </c>
      <c r="J208" s="45"/>
      <c r="K208" s="45" t="str">
        <f>IF(J208="","",VLOOKUP(J208,'Cost Categories'!$A$70:$B$85,2,FALSE))</f>
        <v/>
      </c>
      <c r="L208" s="45"/>
      <c r="M208" s="45" t="str">
        <f>IF(L208="","",VLOOKUP(L208,'Cost Categories'!$A$116:$B$137,2,FALSE))</f>
        <v/>
      </c>
      <c r="N208" s="45"/>
      <c r="O208" s="47"/>
      <c r="P208" s="45"/>
      <c r="Q208" s="45"/>
      <c r="R208" s="45"/>
      <c r="S208" s="45"/>
      <c r="T208" s="45"/>
      <c r="U208" s="45"/>
      <c r="V208" s="45"/>
      <c r="W208" s="45"/>
      <c r="X208" s="45"/>
      <c r="Y208" s="45"/>
      <c r="Z208" s="48"/>
      <c r="AA208" s="48"/>
      <c r="AB208" s="48"/>
      <c r="AC208" s="48"/>
      <c r="AD208" s="48"/>
      <c r="AE208" s="48"/>
      <c r="AF208" s="48"/>
      <c r="AG208" s="45"/>
      <c r="AH208" s="45"/>
      <c r="AI208" s="45"/>
      <c r="AJ208" s="45"/>
      <c r="AK208" s="48"/>
      <c r="AL208" s="56"/>
      <c r="AM208" s="45"/>
      <c r="AN208" s="45"/>
      <c r="AO208" s="45"/>
      <c r="AP208" s="45"/>
      <c r="AQ208" s="45"/>
      <c r="AR208" s="45"/>
      <c r="AS208" s="45"/>
      <c r="AT208" s="49"/>
      <c r="AU208" s="49"/>
      <c r="AV208" s="49"/>
      <c r="AW208" s="49"/>
      <c r="AX208" s="49"/>
      <c r="AY208" s="49"/>
      <c r="AZ208" s="49"/>
      <c r="BA208" s="49"/>
      <c r="BB208" s="49"/>
      <c r="BC208" s="45"/>
      <c r="BD208" s="45"/>
      <c r="BE208" s="45"/>
      <c r="BF208" s="49"/>
      <c r="BG208" s="49"/>
      <c r="BH208" s="45"/>
      <c r="BI208" s="49"/>
      <c r="BJ208" s="49"/>
      <c r="BK208" s="45"/>
      <c r="BL208" s="49"/>
      <c r="BM208" s="49"/>
      <c r="BN208" s="49"/>
      <c r="BO208" s="49"/>
      <c r="BP208" s="49"/>
      <c r="BQ208" s="49"/>
      <c r="BR208" s="49"/>
      <c r="BS208" s="49"/>
      <c r="BT208" s="49"/>
      <c r="BU208" s="49"/>
      <c r="BV208" s="49"/>
      <c r="BW208" s="59"/>
      <c r="BX208" s="49"/>
      <c r="BY208" s="45"/>
      <c r="BZ208" s="49"/>
      <c r="CA208" s="45"/>
      <c r="CB208" s="49"/>
      <c r="CC208" s="45"/>
      <c r="CD208" s="45"/>
      <c r="CE208" s="45"/>
      <c r="CF208" s="45"/>
    </row>
    <row r="209" spans="1:84" ht="15" customHeight="1" x14ac:dyDescent="0.35">
      <c r="A209" s="70"/>
      <c r="B209" s="70"/>
      <c r="C209" s="45"/>
      <c r="D209" s="70"/>
      <c r="E209" s="45"/>
      <c r="F209" s="45"/>
      <c r="G209" s="45"/>
      <c r="H209" s="45"/>
      <c r="I209" s="45" t="str">
        <f>IF(H209="","",VLOOKUP(H209,'Cost Categories'!$A$1:$B$70,2,FALSE))</f>
        <v/>
      </c>
      <c r="J209" s="45"/>
      <c r="K209" s="45" t="str">
        <f>IF(J209="","",VLOOKUP(J209,'Cost Categories'!$A$70:$B$85,2,FALSE))</f>
        <v/>
      </c>
      <c r="L209" s="45"/>
      <c r="M209" s="45" t="str">
        <f>IF(L209="","",VLOOKUP(L209,'Cost Categories'!$A$116:$B$137,2,FALSE))</f>
        <v/>
      </c>
      <c r="N209" s="45"/>
      <c r="O209" s="47"/>
      <c r="P209" s="45"/>
      <c r="Q209" s="45"/>
      <c r="R209" s="45"/>
      <c r="S209" s="45"/>
      <c r="T209" s="45"/>
      <c r="U209" s="45"/>
      <c r="V209" s="45"/>
      <c r="W209" s="45"/>
      <c r="X209" s="45"/>
      <c r="Y209" s="45"/>
      <c r="Z209" s="48"/>
      <c r="AA209" s="48"/>
      <c r="AB209" s="48"/>
      <c r="AC209" s="48"/>
      <c r="AD209" s="48"/>
      <c r="AE209" s="48"/>
      <c r="AF209" s="48"/>
      <c r="AG209" s="45"/>
      <c r="AH209" s="45"/>
      <c r="AI209" s="45"/>
      <c r="AJ209" s="45"/>
      <c r="AK209" s="48"/>
      <c r="AL209" s="56"/>
      <c r="AM209" s="45"/>
      <c r="AN209" s="45"/>
      <c r="AO209" s="45"/>
      <c r="AP209" s="45"/>
      <c r="AQ209" s="45"/>
      <c r="AR209" s="45"/>
      <c r="AS209" s="45"/>
      <c r="AT209" s="49"/>
      <c r="AU209" s="49"/>
      <c r="AV209" s="49"/>
      <c r="AW209" s="49"/>
      <c r="AX209" s="49"/>
      <c r="AY209" s="49"/>
      <c r="AZ209" s="49"/>
      <c r="BA209" s="49"/>
      <c r="BB209" s="49"/>
      <c r="BC209" s="45"/>
      <c r="BD209" s="45"/>
      <c r="BE209" s="45"/>
      <c r="BF209" s="49"/>
      <c r="BG209" s="49"/>
      <c r="BH209" s="45"/>
      <c r="BI209" s="49"/>
      <c r="BJ209" s="49"/>
      <c r="BK209" s="45"/>
      <c r="BL209" s="49"/>
      <c r="BM209" s="49"/>
      <c r="BN209" s="49"/>
      <c r="BO209" s="49"/>
      <c r="BP209" s="49"/>
      <c r="BQ209" s="49"/>
      <c r="BR209" s="49"/>
      <c r="BS209" s="49"/>
      <c r="BT209" s="49"/>
      <c r="BU209" s="49"/>
      <c r="BV209" s="49"/>
      <c r="BW209" s="59"/>
      <c r="BX209" s="49"/>
      <c r="BY209" s="45"/>
      <c r="BZ209" s="49"/>
      <c r="CA209" s="45"/>
      <c r="CB209" s="49"/>
      <c r="CC209" s="45"/>
      <c r="CD209" s="45"/>
      <c r="CE209" s="45"/>
      <c r="CF209" s="45"/>
    </row>
    <row r="210" spans="1:84" ht="15" customHeight="1" x14ac:dyDescent="0.35">
      <c r="A210" s="70"/>
      <c r="B210" s="70"/>
      <c r="C210" s="45"/>
      <c r="D210" s="70"/>
      <c r="E210" s="45"/>
      <c r="F210" s="45"/>
      <c r="G210" s="45"/>
      <c r="H210" s="45"/>
      <c r="I210" s="45" t="str">
        <f>IF(H210="","",VLOOKUP(H210,'Cost Categories'!$A$1:$B$70,2,FALSE))</f>
        <v/>
      </c>
      <c r="J210" s="45"/>
      <c r="K210" s="45" t="str">
        <f>IF(J210="","",VLOOKUP(J210,'Cost Categories'!$A$70:$B$85,2,FALSE))</f>
        <v/>
      </c>
      <c r="L210" s="45"/>
      <c r="M210" s="45" t="str">
        <f>IF(L210="","",VLOOKUP(L210,'Cost Categories'!$A$116:$B$137,2,FALSE))</f>
        <v/>
      </c>
      <c r="N210" s="45"/>
      <c r="O210" s="47"/>
      <c r="P210" s="45"/>
      <c r="Q210" s="45"/>
      <c r="R210" s="45"/>
      <c r="S210" s="45"/>
      <c r="T210" s="45"/>
      <c r="U210" s="45"/>
      <c r="V210" s="45"/>
      <c r="W210" s="45"/>
      <c r="X210" s="45"/>
      <c r="Y210" s="45"/>
      <c r="Z210" s="48"/>
      <c r="AA210" s="48"/>
      <c r="AB210" s="48"/>
      <c r="AC210" s="48"/>
      <c r="AD210" s="48"/>
      <c r="AE210" s="48"/>
      <c r="AF210" s="48"/>
      <c r="AG210" s="45"/>
      <c r="AH210" s="45"/>
      <c r="AI210" s="45"/>
      <c r="AJ210" s="45"/>
      <c r="AK210" s="48"/>
      <c r="AL210" s="56"/>
      <c r="AM210" s="45"/>
      <c r="AN210" s="45"/>
      <c r="AO210" s="45"/>
      <c r="AP210" s="45"/>
      <c r="AQ210" s="45"/>
      <c r="AR210" s="45"/>
      <c r="AS210" s="45"/>
      <c r="AT210" s="49"/>
      <c r="AU210" s="49"/>
      <c r="AV210" s="49"/>
      <c r="AW210" s="49"/>
      <c r="AX210" s="49"/>
      <c r="AY210" s="49"/>
      <c r="AZ210" s="49"/>
      <c r="BA210" s="49"/>
      <c r="BB210" s="49"/>
      <c r="BC210" s="45"/>
      <c r="BD210" s="45"/>
      <c r="BE210" s="45"/>
      <c r="BF210" s="49"/>
      <c r="BG210" s="49"/>
      <c r="BH210" s="45"/>
      <c r="BI210" s="49"/>
      <c r="BJ210" s="49"/>
      <c r="BK210" s="45"/>
      <c r="BL210" s="49"/>
      <c r="BM210" s="49"/>
      <c r="BN210" s="49"/>
      <c r="BO210" s="49"/>
      <c r="BP210" s="49"/>
      <c r="BQ210" s="49"/>
      <c r="BR210" s="49"/>
      <c r="BS210" s="49"/>
      <c r="BT210" s="49"/>
      <c r="BU210" s="49"/>
      <c r="BV210" s="49"/>
      <c r="BW210" s="59"/>
      <c r="BX210" s="49"/>
      <c r="BY210" s="45"/>
      <c r="BZ210" s="49"/>
      <c r="CA210" s="45"/>
      <c r="CB210" s="49"/>
      <c r="CC210" s="45"/>
      <c r="CD210" s="45"/>
      <c r="CE210" s="45"/>
      <c r="CF210" s="45"/>
    </row>
    <row r="211" spans="1:84" ht="15" customHeight="1" x14ac:dyDescent="0.35">
      <c r="A211" s="70"/>
      <c r="B211" s="70"/>
      <c r="C211" s="45"/>
      <c r="D211" s="70"/>
      <c r="E211" s="45"/>
      <c r="F211" s="45"/>
      <c r="G211" s="45"/>
      <c r="H211" s="45"/>
      <c r="I211" s="45" t="str">
        <f>IF(H211="","",VLOOKUP(H211,'Cost Categories'!$A$1:$B$70,2,FALSE))</f>
        <v/>
      </c>
      <c r="J211" s="45"/>
      <c r="K211" s="45" t="str">
        <f>IF(J211="","",VLOOKUP(J211,'Cost Categories'!$A$70:$B$85,2,FALSE))</f>
        <v/>
      </c>
      <c r="L211" s="45"/>
      <c r="M211" s="45" t="str">
        <f>IF(L211="","",VLOOKUP(L211,'Cost Categories'!$A$116:$B$137,2,FALSE))</f>
        <v/>
      </c>
      <c r="N211" s="45"/>
      <c r="O211" s="47"/>
      <c r="P211" s="45"/>
      <c r="Q211" s="45"/>
      <c r="R211" s="45"/>
      <c r="S211" s="45"/>
      <c r="T211" s="45"/>
      <c r="U211" s="45"/>
      <c r="V211" s="45"/>
      <c r="W211" s="45"/>
      <c r="X211" s="45"/>
      <c r="Y211" s="45"/>
      <c r="Z211" s="48"/>
      <c r="AA211" s="48"/>
      <c r="AB211" s="48"/>
      <c r="AC211" s="48"/>
      <c r="AD211" s="48"/>
      <c r="AE211" s="48"/>
      <c r="AF211" s="48"/>
      <c r="AG211" s="45"/>
      <c r="AH211" s="45"/>
      <c r="AI211" s="45"/>
      <c r="AJ211" s="45"/>
      <c r="AK211" s="48"/>
      <c r="AL211" s="56"/>
      <c r="AM211" s="48"/>
      <c r="AN211" s="45"/>
      <c r="AO211" s="45"/>
      <c r="AP211" s="45"/>
      <c r="AQ211" s="45"/>
      <c r="AR211" s="45"/>
      <c r="AS211" s="45"/>
      <c r="AT211" s="49"/>
      <c r="AU211" s="49"/>
      <c r="AV211" s="49"/>
      <c r="AW211" s="49"/>
      <c r="AX211" s="49"/>
      <c r="AY211" s="49"/>
      <c r="AZ211" s="49"/>
      <c r="BA211" s="49"/>
      <c r="BB211" s="49"/>
      <c r="BC211" s="45"/>
      <c r="BD211" s="45"/>
      <c r="BE211" s="45"/>
      <c r="BF211" s="49"/>
      <c r="BG211" s="49"/>
      <c r="BH211" s="45"/>
      <c r="BI211" s="49"/>
      <c r="BJ211" s="49"/>
      <c r="BK211" s="45"/>
      <c r="BL211" s="49"/>
      <c r="BM211" s="49"/>
      <c r="BN211" s="49"/>
      <c r="BO211" s="49"/>
      <c r="BP211" s="49"/>
      <c r="BQ211" s="49"/>
      <c r="BR211" s="49"/>
      <c r="BS211" s="49"/>
      <c r="BT211" s="49"/>
      <c r="BU211" s="49"/>
      <c r="BV211" s="49"/>
      <c r="BW211" s="59"/>
      <c r="BX211" s="49"/>
      <c r="BY211" s="45"/>
      <c r="BZ211" s="49"/>
      <c r="CA211" s="45"/>
      <c r="CB211" s="49"/>
      <c r="CC211" s="45"/>
      <c r="CD211" s="45"/>
      <c r="CE211" s="45"/>
      <c r="CF211" s="45"/>
    </row>
    <row r="212" spans="1:84" ht="15" customHeight="1" x14ac:dyDescent="0.35">
      <c r="A212" s="70"/>
      <c r="B212" s="70"/>
      <c r="C212" s="45"/>
      <c r="D212" s="70"/>
      <c r="E212" s="45"/>
      <c r="F212" s="45"/>
      <c r="G212" s="45"/>
      <c r="H212" s="45"/>
      <c r="I212" s="45" t="str">
        <f>IF(H212="","",VLOOKUP(H212,'Cost Categories'!$A$1:$B$70,2,FALSE))</f>
        <v/>
      </c>
      <c r="J212" s="45"/>
      <c r="K212" s="45" t="str">
        <f>IF(J212="","",VLOOKUP(J212,'Cost Categories'!$A$70:$B$85,2,FALSE))</f>
        <v/>
      </c>
      <c r="L212" s="45"/>
      <c r="M212" s="45" t="str">
        <f>IF(L212="","",VLOOKUP(L212,'Cost Categories'!$A$116:$B$137,2,FALSE))</f>
        <v/>
      </c>
      <c r="N212" s="45"/>
      <c r="O212" s="47"/>
      <c r="P212" s="45"/>
      <c r="Q212" s="45"/>
      <c r="R212" s="45"/>
      <c r="S212" s="45"/>
      <c r="T212" s="45"/>
      <c r="U212" s="45"/>
      <c r="V212" s="45"/>
      <c r="W212" s="45"/>
      <c r="X212" s="45"/>
      <c r="Y212" s="45"/>
      <c r="Z212" s="48"/>
      <c r="AA212" s="48"/>
      <c r="AB212" s="48"/>
      <c r="AC212" s="48"/>
      <c r="AD212" s="48"/>
      <c r="AE212" s="48"/>
      <c r="AF212" s="48"/>
      <c r="AG212" s="45"/>
      <c r="AH212" s="45"/>
      <c r="AI212" s="45"/>
      <c r="AJ212" s="45"/>
      <c r="AK212" s="48"/>
      <c r="AL212" s="56"/>
      <c r="AM212" s="45"/>
      <c r="AN212" s="45"/>
      <c r="AO212" s="45"/>
      <c r="AP212" s="45"/>
      <c r="AQ212" s="45"/>
      <c r="AR212" s="45"/>
      <c r="AS212" s="45"/>
      <c r="AT212" s="49"/>
      <c r="AU212" s="49"/>
      <c r="AV212" s="49"/>
      <c r="AW212" s="49"/>
      <c r="AX212" s="49"/>
      <c r="AY212" s="49"/>
      <c r="AZ212" s="49"/>
      <c r="BA212" s="49"/>
      <c r="BB212" s="49"/>
      <c r="BC212" s="45"/>
      <c r="BD212" s="45"/>
      <c r="BE212" s="45"/>
      <c r="BF212" s="49"/>
      <c r="BG212" s="49"/>
      <c r="BH212" s="45"/>
      <c r="BI212" s="49"/>
      <c r="BJ212" s="49"/>
      <c r="BK212" s="45"/>
      <c r="BL212" s="49"/>
      <c r="BM212" s="49"/>
      <c r="BN212" s="49"/>
      <c r="BO212" s="49"/>
      <c r="BP212" s="49"/>
      <c r="BQ212" s="49"/>
      <c r="BR212" s="49"/>
      <c r="BS212" s="49"/>
      <c r="BT212" s="49"/>
      <c r="BU212" s="49"/>
      <c r="BV212" s="49"/>
      <c r="BW212" s="59"/>
      <c r="BX212" s="49"/>
      <c r="BY212" s="45"/>
      <c r="BZ212" s="49"/>
      <c r="CA212" s="45"/>
      <c r="CB212" s="49"/>
      <c r="CC212" s="45"/>
      <c r="CD212" s="45"/>
      <c r="CE212" s="45"/>
      <c r="CF212" s="45"/>
    </row>
    <row r="213" spans="1:84" ht="15" customHeight="1" x14ac:dyDescent="0.35">
      <c r="A213" s="70"/>
      <c r="B213" s="70"/>
      <c r="C213" s="45"/>
      <c r="D213" s="70"/>
      <c r="E213" s="45"/>
      <c r="F213" s="45"/>
      <c r="G213" s="45"/>
      <c r="H213" s="45"/>
      <c r="I213" s="45" t="str">
        <f>IF(H213="","",VLOOKUP(H213,'Cost Categories'!$A$1:$B$70,2,FALSE))</f>
        <v/>
      </c>
      <c r="J213" s="45"/>
      <c r="K213" s="45" t="str">
        <f>IF(J213="","",VLOOKUP(J213,'Cost Categories'!$A$70:$B$85,2,FALSE))</f>
        <v/>
      </c>
      <c r="L213" s="45"/>
      <c r="M213" s="45" t="str">
        <f>IF(L213="","",VLOOKUP(L213,'Cost Categories'!$A$116:$B$137,2,FALSE))</f>
        <v/>
      </c>
      <c r="N213" s="45"/>
      <c r="O213" s="47"/>
      <c r="P213" s="45"/>
      <c r="Q213" s="45"/>
      <c r="R213" s="45"/>
      <c r="S213" s="45"/>
      <c r="T213" s="45"/>
      <c r="U213" s="45"/>
      <c r="V213" s="45"/>
      <c r="W213" s="45"/>
      <c r="X213" s="45"/>
      <c r="Y213" s="45"/>
      <c r="Z213" s="48"/>
      <c r="AA213" s="48"/>
      <c r="AB213" s="48"/>
      <c r="AC213" s="48"/>
      <c r="AD213" s="48"/>
      <c r="AE213" s="48"/>
      <c r="AF213" s="48"/>
      <c r="AG213" s="45"/>
      <c r="AH213" s="45"/>
      <c r="AI213" s="45"/>
      <c r="AJ213" s="45"/>
      <c r="AK213" s="48"/>
      <c r="AL213" s="56"/>
      <c r="AM213" s="45"/>
      <c r="AN213" s="45"/>
      <c r="AO213" s="45"/>
      <c r="AP213" s="45"/>
      <c r="AQ213" s="45"/>
      <c r="AR213" s="45"/>
      <c r="AS213" s="45"/>
      <c r="AT213" s="49"/>
      <c r="AU213" s="49"/>
      <c r="AV213" s="49"/>
      <c r="AW213" s="49"/>
      <c r="AX213" s="49"/>
      <c r="AY213" s="49"/>
      <c r="AZ213" s="49"/>
      <c r="BA213" s="49"/>
      <c r="BB213" s="49"/>
      <c r="BC213" s="45"/>
      <c r="BD213" s="45"/>
      <c r="BE213" s="45"/>
      <c r="BF213" s="49"/>
      <c r="BG213" s="49"/>
      <c r="BH213" s="45"/>
      <c r="BI213" s="49"/>
      <c r="BJ213" s="49"/>
      <c r="BK213" s="45"/>
      <c r="BL213" s="49"/>
      <c r="BM213" s="49"/>
      <c r="BN213" s="49"/>
      <c r="BO213" s="49"/>
      <c r="BP213" s="49"/>
      <c r="BQ213" s="49"/>
      <c r="BR213" s="49"/>
      <c r="BS213" s="49"/>
      <c r="BT213" s="49"/>
      <c r="BU213" s="49"/>
      <c r="BV213" s="49"/>
      <c r="BW213" s="59"/>
      <c r="BX213" s="49"/>
      <c r="BY213" s="45"/>
      <c r="BZ213" s="49"/>
      <c r="CA213" s="45"/>
      <c r="CB213" s="49"/>
      <c r="CC213" s="45"/>
      <c r="CD213" s="45"/>
      <c r="CE213" s="45"/>
      <c r="CF213" s="45"/>
    </row>
    <row r="214" spans="1:84" ht="15" customHeight="1" x14ac:dyDescent="0.35">
      <c r="A214" s="70"/>
      <c r="B214" s="70"/>
      <c r="C214" s="45"/>
      <c r="D214" s="70"/>
      <c r="E214" s="45"/>
      <c r="F214" s="45"/>
      <c r="G214" s="45"/>
      <c r="H214" s="45"/>
      <c r="I214" s="45" t="str">
        <f>IF(H214="","",VLOOKUP(H214,'Cost Categories'!$A$1:$B$70,2,FALSE))</f>
        <v/>
      </c>
      <c r="J214" s="45"/>
      <c r="K214" s="45" t="str">
        <f>IF(J214="","",VLOOKUP(J214,'Cost Categories'!$A$70:$B$85,2,FALSE))</f>
        <v/>
      </c>
      <c r="L214" s="45"/>
      <c r="M214" s="45" t="str">
        <f>IF(L214="","",VLOOKUP(L214,'Cost Categories'!$A$116:$B$137,2,FALSE))</f>
        <v/>
      </c>
      <c r="N214" s="45"/>
      <c r="O214" s="47"/>
      <c r="P214" s="45"/>
      <c r="Q214" s="45"/>
      <c r="R214" s="45"/>
      <c r="S214" s="45"/>
      <c r="T214" s="45"/>
      <c r="U214" s="45"/>
      <c r="V214" s="45"/>
      <c r="W214" s="45"/>
      <c r="X214" s="45"/>
      <c r="Y214" s="45"/>
      <c r="Z214" s="48"/>
      <c r="AA214" s="48"/>
      <c r="AB214" s="48"/>
      <c r="AC214" s="48"/>
      <c r="AD214" s="48"/>
      <c r="AE214" s="48"/>
      <c r="AF214" s="48"/>
      <c r="AG214" s="45"/>
      <c r="AH214" s="45"/>
      <c r="AI214" s="45"/>
      <c r="AJ214" s="45"/>
      <c r="AK214" s="48"/>
      <c r="AL214" s="56"/>
      <c r="AM214" s="45"/>
      <c r="AN214" s="45"/>
      <c r="AO214" s="45"/>
      <c r="AP214" s="45"/>
      <c r="AQ214" s="45"/>
      <c r="AR214" s="45"/>
      <c r="AS214" s="45"/>
      <c r="AT214" s="49"/>
      <c r="AU214" s="49"/>
      <c r="AV214" s="49"/>
      <c r="AW214" s="49"/>
      <c r="AX214" s="49"/>
      <c r="AY214" s="49"/>
      <c r="AZ214" s="49"/>
      <c r="BA214" s="49"/>
      <c r="BB214" s="49"/>
      <c r="BC214" s="45"/>
      <c r="BD214" s="45"/>
      <c r="BE214" s="45"/>
      <c r="BF214" s="49"/>
      <c r="BG214" s="49"/>
      <c r="BH214" s="45"/>
      <c r="BI214" s="49"/>
      <c r="BJ214" s="49"/>
      <c r="BK214" s="45"/>
      <c r="BL214" s="49"/>
      <c r="BM214" s="49"/>
      <c r="BN214" s="49"/>
      <c r="BO214" s="49"/>
      <c r="BP214" s="49"/>
      <c r="BQ214" s="49"/>
      <c r="BR214" s="49"/>
      <c r="BS214" s="49"/>
      <c r="BT214" s="49"/>
      <c r="BU214" s="49"/>
      <c r="BV214" s="49"/>
      <c r="BW214" s="59"/>
      <c r="BX214" s="49"/>
      <c r="BY214" s="45"/>
      <c r="BZ214" s="49"/>
      <c r="CA214" s="45"/>
      <c r="CB214" s="49"/>
      <c r="CC214" s="45"/>
      <c r="CD214" s="45"/>
      <c r="CE214" s="45"/>
      <c r="CF214" s="45"/>
    </row>
    <row r="215" spans="1:84" ht="15" customHeight="1" x14ac:dyDescent="0.35">
      <c r="A215" s="70"/>
      <c r="B215" s="70"/>
      <c r="C215" s="45"/>
      <c r="D215" s="70"/>
      <c r="E215" s="45"/>
      <c r="F215" s="45"/>
      <c r="G215" s="45"/>
      <c r="H215" s="45"/>
      <c r="I215" s="45" t="str">
        <f>IF(H215="","",VLOOKUP(H215,'Cost Categories'!$A$1:$B$70,2,FALSE))</f>
        <v/>
      </c>
      <c r="J215" s="45"/>
      <c r="K215" s="45" t="str">
        <f>IF(J215="","",VLOOKUP(J215,'Cost Categories'!$A$70:$B$85,2,FALSE))</f>
        <v/>
      </c>
      <c r="L215" s="45"/>
      <c r="M215" s="45" t="str">
        <f>IF(L215="","",VLOOKUP(L215,'Cost Categories'!$A$116:$B$137,2,FALSE))</f>
        <v/>
      </c>
      <c r="N215" s="45"/>
      <c r="O215" s="47"/>
      <c r="P215" s="45"/>
      <c r="Q215" s="45"/>
      <c r="R215" s="45"/>
      <c r="S215" s="45"/>
      <c r="T215" s="45"/>
      <c r="U215" s="45"/>
      <c r="V215" s="45"/>
      <c r="W215" s="45"/>
      <c r="X215" s="45"/>
      <c r="Y215" s="45"/>
      <c r="Z215" s="48"/>
      <c r="AA215" s="48"/>
      <c r="AB215" s="48"/>
      <c r="AC215" s="48"/>
      <c r="AD215" s="48"/>
      <c r="AE215" s="48"/>
      <c r="AF215" s="48"/>
      <c r="AG215" s="45"/>
      <c r="AH215" s="45"/>
      <c r="AI215" s="45"/>
      <c r="AJ215" s="45"/>
      <c r="AK215" s="48"/>
      <c r="AL215" s="56"/>
      <c r="AM215" s="45"/>
      <c r="AN215" s="45"/>
      <c r="AO215" s="45"/>
      <c r="AP215" s="45"/>
      <c r="AQ215" s="45"/>
      <c r="AR215" s="45"/>
      <c r="AS215" s="45"/>
      <c r="AT215" s="49"/>
      <c r="AU215" s="49"/>
      <c r="AV215" s="49"/>
      <c r="AW215" s="49"/>
      <c r="AX215" s="49"/>
      <c r="AY215" s="49"/>
      <c r="AZ215" s="49"/>
      <c r="BA215" s="49"/>
      <c r="BB215" s="49"/>
      <c r="BC215" s="45"/>
      <c r="BD215" s="45"/>
      <c r="BE215" s="45"/>
      <c r="BF215" s="49"/>
      <c r="BG215" s="49"/>
      <c r="BH215" s="45"/>
      <c r="BI215" s="49"/>
      <c r="BJ215" s="49"/>
      <c r="BK215" s="45"/>
      <c r="BL215" s="49"/>
      <c r="BM215" s="49"/>
      <c r="BN215" s="49"/>
      <c r="BO215" s="49"/>
      <c r="BP215" s="49"/>
      <c r="BQ215" s="49"/>
      <c r="BR215" s="49"/>
      <c r="BS215" s="49"/>
      <c r="BT215" s="49"/>
      <c r="BU215" s="49"/>
      <c r="BV215" s="49"/>
      <c r="BW215" s="59"/>
      <c r="BX215" s="49"/>
      <c r="BY215" s="45"/>
      <c r="BZ215" s="49"/>
      <c r="CA215" s="45"/>
      <c r="CB215" s="49"/>
      <c r="CC215" s="45"/>
      <c r="CD215" s="45"/>
      <c r="CE215" s="45"/>
      <c r="CF215" s="45"/>
    </row>
    <row r="216" spans="1:84" ht="15" customHeight="1" x14ac:dyDescent="0.35">
      <c r="A216" s="70"/>
      <c r="B216" s="70"/>
      <c r="C216" s="70"/>
      <c r="D216" s="70"/>
      <c r="E216" s="45"/>
      <c r="F216" s="45"/>
      <c r="G216" s="45"/>
      <c r="H216" s="45"/>
      <c r="I216" s="45" t="str">
        <f>IF(H216="","",VLOOKUP(H216,'Cost Categories'!$A$1:$B$70,2,FALSE))</f>
        <v/>
      </c>
      <c r="J216" s="45"/>
      <c r="K216" s="45" t="str">
        <f>IF(J216="","",VLOOKUP(J216,'Cost Categories'!$A$70:$B$85,2,FALSE))</f>
        <v/>
      </c>
      <c r="L216" s="45"/>
      <c r="M216" s="45" t="str">
        <f>IF(L216="","",VLOOKUP(L216,'Cost Categories'!$A$116:$B$137,2,FALSE))</f>
        <v/>
      </c>
      <c r="N216" s="45"/>
      <c r="O216" s="47"/>
      <c r="P216" s="45"/>
      <c r="Q216" s="45"/>
      <c r="R216" s="45"/>
      <c r="S216" s="45"/>
      <c r="T216" s="45"/>
      <c r="U216" s="45"/>
      <c r="V216" s="45"/>
      <c r="W216" s="45"/>
      <c r="X216" s="45"/>
      <c r="Y216" s="45"/>
      <c r="Z216" s="48"/>
      <c r="AA216" s="48"/>
      <c r="AB216" s="48"/>
      <c r="AC216" s="48"/>
      <c r="AD216" s="48"/>
      <c r="AE216" s="48"/>
      <c r="AF216" s="48"/>
      <c r="AG216" s="45"/>
      <c r="AH216" s="45"/>
      <c r="AI216" s="45"/>
      <c r="AJ216" s="45"/>
      <c r="AK216" s="48"/>
      <c r="AL216" s="56"/>
      <c r="AM216" s="45"/>
      <c r="AN216" s="45"/>
      <c r="AO216" s="45"/>
      <c r="AP216" s="45"/>
      <c r="AQ216" s="45"/>
      <c r="AR216" s="45"/>
      <c r="AS216" s="45"/>
      <c r="AT216" s="49"/>
      <c r="AU216" s="49"/>
      <c r="AV216" s="49"/>
      <c r="AW216" s="49"/>
      <c r="AX216" s="49"/>
      <c r="AY216" s="49"/>
      <c r="AZ216" s="49"/>
      <c r="BA216" s="49"/>
      <c r="BB216" s="49"/>
      <c r="BC216" s="49"/>
      <c r="BD216" s="49"/>
      <c r="BE216" s="45"/>
      <c r="BF216" s="49"/>
      <c r="BG216" s="49"/>
      <c r="BH216" s="45"/>
      <c r="BI216" s="49"/>
      <c r="BJ216" s="49"/>
      <c r="BK216" s="45"/>
      <c r="BL216" s="49"/>
      <c r="BM216" s="49"/>
      <c r="BN216" s="49"/>
      <c r="BO216" s="49"/>
      <c r="BP216" s="49"/>
      <c r="BQ216" s="49"/>
      <c r="BR216" s="49"/>
      <c r="BS216" s="49"/>
      <c r="BT216" s="49"/>
      <c r="BU216" s="49"/>
      <c r="BV216" s="49"/>
      <c r="BW216" s="59"/>
      <c r="BX216" s="49"/>
      <c r="BY216" s="45"/>
      <c r="BZ216" s="49"/>
      <c r="CA216" s="45"/>
      <c r="CB216" s="49"/>
      <c r="CC216" s="45"/>
      <c r="CD216" s="45"/>
      <c r="CE216" s="45"/>
      <c r="CF216" s="45"/>
    </row>
    <row r="217" spans="1:84" ht="15" customHeight="1" x14ac:dyDescent="0.35">
      <c r="A217" s="70"/>
      <c r="B217" s="70"/>
      <c r="C217" s="70"/>
      <c r="D217" s="70"/>
      <c r="E217" s="45"/>
      <c r="F217" s="45"/>
      <c r="G217" s="45"/>
      <c r="H217" s="45"/>
      <c r="I217" s="45" t="str">
        <f>IF(H217="","",VLOOKUP(H217,'Cost Categories'!$A$1:$B$70,2,FALSE))</f>
        <v/>
      </c>
      <c r="J217" s="45"/>
      <c r="K217" s="45" t="str">
        <f>IF(J217="","",VLOOKUP(J217,'Cost Categories'!$A$70:$B$85,2,FALSE))</f>
        <v/>
      </c>
      <c r="L217" s="45"/>
      <c r="M217" s="45" t="str">
        <f>IF(L217="","",VLOOKUP(L217,'Cost Categories'!$A$116:$B$137,2,FALSE))</f>
        <v/>
      </c>
      <c r="N217" s="45"/>
      <c r="O217" s="47"/>
      <c r="P217" s="45"/>
      <c r="Q217" s="45"/>
      <c r="R217" s="45"/>
      <c r="S217" s="45"/>
      <c r="T217" s="45"/>
      <c r="U217" s="45"/>
      <c r="V217" s="45"/>
      <c r="W217" s="45"/>
      <c r="X217" s="45"/>
      <c r="Y217" s="45"/>
      <c r="Z217" s="48"/>
      <c r="AA217" s="48"/>
      <c r="AB217" s="48"/>
      <c r="AC217" s="48"/>
      <c r="AD217" s="48"/>
      <c r="AE217" s="48"/>
      <c r="AF217" s="48"/>
      <c r="AG217" s="45"/>
      <c r="AH217" s="45"/>
      <c r="AI217" s="45"/>
      <c r="AJ217" s="45"/>
      <c r="AK217" s="48"/>
      <c r="AL217" s="56"/>
      <c r="AM217" s="45"/>
      <c r="AN217" s="45"/>
      <c r="AO217" s="45"/>
      <c r="AP217" s="45"/>
      <c r="AQ217" s="45"/>
      <c r="AR217" s="45"/>
      <c r="AS217" s="45"/>
      <c r="AT217" s="49"/>
      <c r="AU217" s="49"/>
      <c r="AV217" s="49"/>
      <c r="AW217" s="49"/>
      <c r="AX217" s="49"/>
      <c r="AY217" s="49"/>
      <c r="AZ217" s="49"/>
      <c r="BA217" s="49"/>
      <c r="BB217" s="49"/>
      <c r="BC217" s="49"/>
      <c r="BD217" s="49"/>
      <c r="BE217" s="45"/>
      <c r="BF217" s="49"/>
      <c r="BG217" s="49"/>
      <c r="BH217" s="45"/>
      <c r="BI217" s="49"/>
      <c r="BJ217" s="49"/>
      <c r="BK217" s="45"/>
      <c r="BL217" s="49"/>
      <c r="BM217" s="49"/>
      <c r="BN217" s="49"/>
      <c r="BO217" s="49"/>
      <c r="BP217" s="49"/>
      <c r="BQ217" s="49"/>
      <c r="BR217" s="49"/>
      <c r="BS217" s="49"/>
      <c r="BT217" s="49"/>
      <c r="BU217" s="49"/>
      <c r="BV217" s="49"/>
      <c r="BW217" s="59"/>
      <c r="BX217" s="49"/>
      <c r="BY217" s="45"/>
      <c r="BZ217" s="49"/>
      <c r="CA217" s="45"/>
      <c r="CB217" s="49"/>
      <c r="CC217" s="45"/>
      <c r="CD217" s="45"/>
      <c r="CE217" s="45"/>
      <c r="CF217" s="45"/>
    </row>
    <row r="218" spans="1:84" ht="15" customHeight="1" x14ac:dyDescent="0.35">
      <c r="A218" s="70"/>
      <c r="B218" s="70"/>
      <c r="C218" s="70"/>
      <c r="D218" s="70"/>
      <c r="E218" s="45"/>
      <c r="F218" s="45"/>
      <c r="G218" s="45"/>
      <c r="H218" s="45"/>
      <c r="I218" s="45" t="str">
        <f>IF(H218="","",VLOOKUP(H218,'Cost Categories'!$A$1:$B$70,2,FALSE))</f>
        <v/>
      </c>
      <c r="J218" s="45"/>
      <c r="K218" s="45" t="str">
        <f>IF(J218="","",VLOOKUP(J218,'Cost Categories'!$A$70:$B$85,2,FALSE))</f>
        <v/>
      </c>
      <c r="L218" s="45"/>
      <c r="M218" s="45" t="str">
        <f>IF(L218="","",VLOOKUP(L218,'Cost Categories'!$A$116:$B$137,2,FALSE))</f>
        <v/>
      </c>
      <c r="N218" s="45"/>
      <c r="O218" s="47"/>
      <c r="P218" s="45"/>
      <c r="Q218" s="45"/>
      <c r="R218" s="45"/>
      <c r="S218" s="45"/>
      <c r="T218" s="45"/>
      <c r="U218" s="45"/>
      <c r="V218" s="45"/>
      <c r="W218" s="45"/>
      <c r="X218" s="45"/>
      <c r="Y218" s="45"/>
      <c r="Z218" s="48"/>
      <c r="AA218" s="48"/>
      <c r="AB218" s="48"/>
      <c r="AC218" s="48"/>
      <c r="AD218" s="48"/>
      <c r="AE218" s="48"/>
      <c r="AF218" s="48"/>
      <c r="AG218" s="45"/>
      <c r="AH218" s="45"/>
      <c r="AI218" s="45"/>
      <c r="AJ218" s="45"/>
      <c r="AK218" s="48"/>
      <c r="AL218" s="56"/>
      <c r="AM218" s="48"/>
      <c r="AN218" s="48"/>
      <c r="AO218" s="48"/>
      <c r="AP218" s="45"/>
      <c r="AQ218" s="45"/>
      <c r="AR218" s="45"/>
      <c r="AS218" s="45"/>
      <c r="AT218" s="49"/>
      <c r="AU218" s="49"/>
      <c r="AV218" s="49"/>
      <c r="AW218" s="49"/>
      <c r="AX218" s="49"/>
      <c r="AY218" s="49"/>
      <c r="AZ218" s="49"/>
      <c r="BA218" s="49"/>
      <c r="BB218" s="49"/>
      <c r="BC218" s="49"/>
      <c r="BD218" s="49"/>
      <c r="BE218" s="45"/>
      <c r="BF218" s="49"/>
      <c r="BG218" s="49"/>
      <c r="BH218" s="45"/>
      <c r="BI218" s="49"/>
      <c r="BJ218" s="49"/>
      <c r="BK218" s="45"/>
      <c r="BL218" s="49"/>
      <c r="BM218" s="49"/>
      <c r="BN218" s="49"/>
      <c r="BO218" s="49"/>
      <c r="BP218" s="49"/>
      <c r="BQ218" s="49"/>
      <c r="BR218" s="49"/>
      <c r="BS218" s="49"/>
      <c r="BT218" s="49"/>
      <c r="BU218" s="49"/>
      <c r="BV218" s="49"/>
      <c r="BW218" s="45"/>
      <c r="BX218" s="49"/>
      <c r="BY218" s="49"/>
      <c r="BZ218" s="49"/>
      <c r="CA218" s="49"/>
      <c r="CB218" s="49"/>
      <c r="CC218" s="45"/>
      <c r="CD218" s="45"/>
      <c r="CE218" s="45"/>
      <c r="CF218" s="45"/>
    </row>
    <row r="219" spans="1:84" ht="15" customHeight="1" x14ac:dyDescent="0.35">
      <c r="A219" s="70"/>
      <c r="B219" s="70"/>
      <c r="C219" s="70"/>
      <c r="D219" s="70"/>
      <c r="E219" s="45"/>
      <c r="F219" s="45"/>
      <c r="G219" s="45"/>
      <c r="H219" s="45"/>
      <c r="I219" s="45" t="str">
        <f>IF(H219="","",VLOOKUP(H219,'Cost Categories'!$A$1:$B$70,2,FALSE))</f>
        <v/>
      </c>
      <c r="J219" s="45"/>
      <c r="K219" s="45" t="str">
        <f>IF(J219="","",VLOOKUP(J219,'Cost Categories'!$A$70:$B$85,2,FALSE))</f>
        <v/>
      </c>
      <c r="L219" s="45"/>
      <c r="M219" s="45" t="str">
        <f>IF(L219="","",VLOOKUP(L219,'Cost Categories'!$A$116:$B$137,2,FALSE))</f>
        <v/>
      </c>
      <c r="N219" s="45"/>
      <c r="O219" s="47"/>
      <c r="P219" s="45"/>
      <c r="Q219" s="45"/>
      <c r="R219" s="45"/>
      <c r="S219" s="45"/>
      <c r="T219" s="45"/>
      <c r="U219" s="45"/>
      <c r="V219" s="45"/>
      <c r="W219" s="45"/>
      <c r="X219" s="45"/>
      <c r="Y219" s="45"/>
      <c r="Z219" s="48"/>
      <c r="AA219" s="48"/>
      <c r="AB219" s="48"/>
      <c r="AC219" s="48"/>
      <c r="AD219" s="48"/>
      <c r="AE219" s="48"/>
      <c r="AF219" s="48"/>
      <c r="AG219" s="45"/>
      <c r="AH219" s="45"/>
      <c r="AI219" s="45"/>
      <c r="AJ219" s="45"/>
      <c r="AK219" s="48"/>
      <c r="AL219" s="56"/>
      <c r="AM219" s="48"/>
      <c r="AN219" s="48"/>
      <c r="AO219" s="48"/>
      <c r="AP219" s="45"/>
      <c r="AQ219" s="45"/>
      <c r="AR219" s="45"/>
      <c r="AS219" s="45"/>
      <c r="AT219" s="49"/>
      <c r="AU219" s="49"/>
      <c r="AV219" s="49"/>
      <c r="AW219" s="49"/>
      <c r="AX219" s="49"/>
      <c r="AY219" s="49"/>
      <c r="AZ219" s="49"/>
      <c r="BA219" s="49"/>
      <c r="BB219" s="49"/>
      <c r="BC219" s="49"/>
      <c r="BD219" s="49"/>
      <c r="BE219" s="45"/>
      <c r="BF219" s="49"/>
      <c r="BG219" s="49"/>
      <c r="BH219" s="45"/>
      <c r="BI219" s="49"/>
      <c r="BJ219" s="49"/>
      <c r="BK219" s="45"/>
      <c r="BL219" s="49"/>
      <c r="BM219" s="49"/>
      <c r="BN219" s="49"/>
      <c r="BO219" s="49"/>
      <c r="BP219" s="49"/>
      <c r="BQ219" s="49"/>
      <c r="BR219" s="49"/>
      <c r="BS219" s="49"/>
      <c r="BT219" s="49"/>
      <c r="BU219" s="49"/>
      <c r="BV219" s="49"/>
      <c r="BW219" s="45"/>
      <c r="BX219" s="49"/>
      <c r="BY219" s="49"/>
      <c r="BZ219" s="49"/>
      <c r="CA219" s="49"/>
      <c r="CB219" s="49"/>
      <c r="CC219" s="45"/>
      <c r="CD219" s="45"/>
      <c r="CE219" s="45"/>
      <c r="CF219" s="45"/>
    </row>
    <row r="220" spans="1:84" ht="15" customHeight="1" x14ac:dyDescent="0.35">
      <c r="A220" s="70"/>
      <c r="B220" s="70"/>
      <c r="C220" s="70"/>
      <c r="D220" s="70"/>
      <c r="E220" s="45"/>
      <c r="F220" s="45"/>
      <c r="G220" s="45"/>
      <c r="H220" s="45"/>
      <c r="I220" s="45" t="str">
        <f>IF(H220="","",VLOOKUP(H220,'Cost Categories'!$A$1:$B$70,2,FALSE))</f>
        <v/>
      </c>
      <c r="J220" s="45"/>
      <c r="K220" s="45" t="str">
        <f>IF(J220="","",VLOOKUP(J220,'Cost Categories'!$A$70:$B$85,2,FALSE))</f>
        <v/>
      </c>
      <c r="L220" s="45"/>
      <c r="M220" s="45" t="str">
        <f>IF(L220="","",VLOOKUP(L220,'Cost Categories'!$A$116:$B$137,2,FALSE))</f>
        <v/>
      </c>
      <c r="N220" s="45"/>
      <c r="O220" s="47"/>
      <c r="P220" s="45"/>
      <c r="Q220" s="45"/>
      <c r="R220" s="45"/>
      <c r="S220" s="45"/>
      <c r="T220" s="45"/>
      <c r="U220" s="45"/>
      <c r="V220" s="45"/>
      <c r="W220" s="45"/>
      <c r="X220" s="45"/>
      <c r="Y220" s="45"/>
      <c r="Z220" s="48"/>
      <c r="AA220" s="48"/>
      <c r="AB220" s="48"/>
      <c r="AC220" s="48"/>
      <c r="AD220" s="48"/>
      <c r="AE220" s="48"/>
      <c r="AF220" s="48"/>
      <c r="AG220" s="45"/>
      <c r="AH220" s="45"/>
      <c r="AI220" s="45"/>
      <c r="AJ220" s="45"/>
      <c r="AK220" s="48"/>
      <c r="AL220" s="56"/>
      <c r="AM220" s="48"/>
      <c r="AN220" s="48"/>
      <c r="AO220" s="48"/>
      <c r="AP220" s="45"/>
      <c r="AQ220" s="45"/>
      <c r="AR220" s="45"/>
      <c r="AS220" s="45"/>
      <c r="AT220" s="49"/>
      <c r="AU220" s="49"/>
      <c r="AV220" s="49"/>
      <c r="AW220" s="49"/>
      <c r="AX220" s="49"/>
      <c r="AY220" s="49"/>
      <c r="AZ220" s="49"/>
      <c r="BA220" s="49"/>
      <c r="BB220" s="49"/>
      <c r="BC220" s="49"/>
      <c r="BD220" s="49"/>
      <c r="BE220" s="45"/>
      <c r="BF220" s="49"/>
      <c r="BG220" s="49"/>
      <c r="BH220" s="45"/>
      <c r="BI220" s="49"/>
      <c r="BJ220" s="49"/>
      <c r="BK220" s="45"/>
      <c r="BL220" s="49"/>
      <c r="BM220" s="49"/>
      <c r="BN220" s="49"/>
      <c r="BO220" s="49"/>
      <c r="BP220" s="49"/>
      <c r="BQ220" s="49"/>
      <c r="BR220" s="49"/>
      <c r="BS220" s="49"/>
      <c r="BT220" s="49"/>
      <c r="BU220" s="49"/>
      <c r="BV220" s="49"/>
      <c r="BW220" s="45"/>
      <c r="BX220" s="49"/>
      <c r="BY220" s="49"/>
      <c r="BZ220" s="49"/>
      <c r="CA220" s="49"/>
      <c r="CB220" s="49"/>
      <c r="CC220" s="45"/>
      <c r="CD220" s="45"/>
      <c r="CE220" s="45"/>
      <c r="CF220" s="45"/>
    </row>
    <row r="221" spans="1:84" ht="15" customHeight="1" x14ac:dyDescent="0.35">
      <c r="A221" s="70"/>
      <c r="B221" s="70"/>
      <c r="C221" s="70"/>
      <c r="D221" s="70"/>
      <c r="E221" s="45"/>
      <c r="F221" s="45"/>
      <c r="G221" s="45"/>
      <c r="H221" s="45"/>
      <c r="I221" s="45" t="str">
        <f>IF(H221="","",VLOOKUP(H221,'Cost Categories'!$A$1:$B$70,2,FALSE))</f>
        <v/>
      </c>
      <c r="J221" s="45"/>
      <c r="K221" s="45" t="str">
        <f>IF(J221="","",VLOOKUP(J221,'Cost Categories'!$A$70:$B$85,2,FALSE))</f>
        <v/>
      </c>
      <c r="L221" s="45"/>
      <c r="M221" s="45" t="str">
        <f>IF(L221="","",VLOOKUP(L221,'Cost Categories'!$A$116:$B$137,2,FALSE))</f>
        <v/>
      </c>
      <c r="N221" s="45"/>
      <c r="O221" s="47"/>
      <c r="P221" s="45"/>
      <c r="Q221" s="45"/>
      <c r="R221" s="45"/>
      <c r="S221" s="45"/>
      <c r="T221" s="45"/>
      <c r="U221" s="45"/>
      <c r="V221" s="45"/>
      <c r="W221" s="45"/>
      <c r="X221" s="45"/>
      <c r="Y221" s="45"/>
      <c r="Z221" s="48"/>
      <c r="AA221" s="48"/>
      <c r="AB221" s="48"/>
      <c r="AC221" s="48"/>
      <c r="AD221" s="48"/>
      <c r="AE221" s="48"/>
      <c r="AF221" s="48"/>
      <c r="AG221" s="45"/>
      <c r="AH221" s="45"/>
      <c r="AI221" s="45"/>
      <c r="AJ221" s="45"/>
      <c r="AK221" s="48"/>
      <c r="AL221" s="56"/>
      <c r="AM221" s="48"/>
      <c r="AN221" s="48"/>
      <c r="AO221" s="48"/>
      <c r="AP221" s="45"/>
      <c r="AQ221" s="45"/>
      <c r="AR221" s="45"/>
      <c r="AS221" s="45"/>
      <c r="AT221" s="49"/>
      <c r="AU221" s="49"/>
      <c r="AV221" s="49"/>
      <c r="AW221" s="49"/>
      <c r="AX221" s="49"/>
      <c r="AY221" s="49"/>
      <c r="AZ221" s="49"/>
      <c r="BA221" s="49"/>
      <c r="BB221" s="49"/>
      <c r="BC221" s="49"/>
      <c r="BD221" s="49"/>
      <c r="BE221" s="45"/>
      <c r="BF221" s="49"/>
      <c r="BG221" s="49"/>
      <c r="BH221" s="45"/>
      <c r="BI221" s="49"/>
      <c r="BJ221" s="49"/>
      <c r="BK221" s="45"/>
      <c r="BL221" s="49"/>
      <c r="BM221" s="49"/>
      <c r="BN221" s="49"/>
      <c r="BO221" s="49"/>
      <c r="BP221" s="49"/>
      <c r="BQ221" s="49"/>
      <c r="BR221" s="49"/>
      <c r="BS221" s="49"/>
      <c r="BT221" s="49"/>
      <c r="BU221" s="49"/>
      <c r="BV221" s="49"/>
      <c r="BW221" s="45"/>
      <c r="BX221" s="49"/>
      <c r="BY221" s="49"/>
      <c r="BZ221" s="49"/>
      <c r="CA221" s="49"/>
      <c r="CB221" s="49"/>
      <c r="CC221" s="45"/>
      <c r="CD221" s="45"/>
      <c r="CE221" s="45"/>
      <c r="CF221" s="45"/>
    </row>
    <row r="222" spans="1:84" ht="15" customHeight="1" x14ac:dyDescent="0.35">
      <c r="A222" s="70"/>
      <c r="B222" s="70"/>
      <c r="C222" s="70"/>
      <c r="D222" s="70"/>
      <c r="E222" s="45"/>
      <c r="F222" s="45"/>
      <c r="G222" s="45"/>
      <c r="H222" s="45"/>
      <c r="I222" s="45" t="str">
        <f>IF(H222="","",VLOOKUP(H222,'Cost Categories'!$A$1:$B$70,2,FALSE))</f>
        <v/>
      </c>
      <c r="J222" s="45"/>
      <c r="K222" s="45" t="str">
        <f>IF(J222="","",VLOOKUP(J222,'Cost Categories'!$A$70:$B$85,2,FALSE))</f>
        <v/>
      </c>
      <c r="L222" s="45"/>
      <c r="M222" s="45" t="str">
        <f>IF(L222="","",VLOOKUP(L222,'Cost Categories'!$A$116:$B$137,2,FALSE))</f>
        <v/>
      </c>
      <c r="N222" s="45"/>
      <c r="O222" s="47"/>
      <c r="P222" s="45"/>
      <c r="Q222" s="45"/>
      <c r="R222" s="45"/>
      <c r="S222" s="45"/>
      <c r="T222" s="45"/>
      <c r="U222" s="45"/>
      <c r="V222" s="45"/>
      <c r="W222" s="45"/>
      <c r="X222" s="45"/>
      <c r="Y222" s="45"/>
      <c r="Z222" s="48"/>
      <c r="AA222" s="48"/>
      <c r="AB222" s="48"/>
      <c r="AC222" s="48"/>
      <c r="AD222" s="48"/>
      <c r="AE222" s="48"/>
      <c r="AF222" s="48"/>
      <c r="AG222" s="45"/>
      <c r="AH222" s="45"/>
      <c r="AI222" s="45"/>
      <c r="AJ222" s="45"/>
      <c r="AK222" s="48"/>
      <c r="AL222" s="56"/>
      <c r="AM222" s="48"/>
      <c r="AN222" s="48"/>
      <c r="AO222" s="48"/>
      <c r="AP222" s="45"/>
      <c r="AQ222" s="45"/>
      <c r="AR222" s="45"/>
      <c r="AS222" s="45"/>
      <c r="AT222" s="49"/>
      <c r="AU222" s="49"/>
      <c r="AV222" s="49"/>
      <c r="AW222" s="49"/>
      <c r="AX222" s="49"/>
      <c r="AY222" s="49"/>
      <c r="AZ222" s="49"/>
      <c r="BA222" s="49"/>
      <c r="BB222" s="49"/>
      <c r="BC222" s="49"/>
      <c r="BD222" s="49"/>
      <c r="BE222" s="45"/>
      <c r="BF222" s="49"/>
      <c r="BG222" s="49"/>
      <c r="BH222" s="45"/>
      <c r="BI222" s="49"/>
      <c r="BJ222" s="49"/>
      <c r="BK222" s="45"/>
      <c r="BL222" s="49"/>
      <c r="BM222" s="49"/>
      <c r="BN222" s="49"/>
      <c r="BO222" s="49"/>
      <c r="BP222" s="49"/>
      <c r="BQ222" s="49"/>
      <c r="BR222" s="49"/>
      <c r="BS222" s="49"/>
      <c r="BT222" s="49"/>
      <c r="BU222" s="49"/>
      <c r="BV222" s="49"/>
      <c r="BW222" s="45"/>
      <c r="BX222" s="49"/>
      <c r="BY222" s="49"/>
      <c r="BZ222" s="49"/>
      <c r="CA222" s="49"/>
      <c r="CB222" s="49"/>
      <c r="CC222" s="45"/>
      <c r="CD222" s="45"/>
      <c r="CE222" s="45"/>
      <c r="CF222" s="45"/>
    </row>
    <row r="223" spans="1:84" ht="15" customHeight="1" x14ac:dyDescent="0.35">
      <c r="A223" s="70"/>
      <c r="B223" s="70"/>
      <c r="C223" s="70"/>
      <c r="D223" s="70"/>
      <c r="E223" s="45"/>
      <c r="F223" s="45"/>
      <c r="G223" s="45"/>
      <c r="H223" s="45"/>
      <c r="I223" s="45" t="str">
        <f>IF(H223="","",VLOOKUP(H223,'Cost Categories'!$A$1:$B$70,2,FALSE))</f>
        <v/>
      </c>
      <c r="J223" s="45"/>
      <c r="K223" s="45" t="str">
        <f>IF(J223="","",VLOOKUP(J223,'Cost Categories'!$A$70:$B$85,2,FALSE))</f>
        <v/>
      </c>
      <c r="L223" s="45"/>
      <c r="M223" s="45" t="str">
        <f>IF(L223="","",VLOOKUP(L223,'Cost Categories'!$A$116:$B$137,2,FALSE))</f>
        <v/>
      </c>
      <c r="N223" s="45"/>
      <c r="O223" s="47"/>
      <c r="P223" s="45"/>
      <c r="Q223" s="45"/>
      <c r="R223" s="45"/>
      <c r="S223" s="45"/>
      <c r="T223" s="45"/>
      <c r="U223" s="45"/>
      <c r="V223" s="45"/>
      <c r="W223" s="45"/>
      <c r="X223" s="45"/>
      <c r="Y223" s="45"/>
      <c r="Z223" s="48"/>
      <c r="AA223" s="48"/>
      <c r="AB223" s="48"/>
      <c r="AC223" s="48"/>
      <c r="AD223" s="48"/>
      <c r="AE223" s="48"/>
      <c r="AF223" s="48"/>
      <c r="AG223" s="45"/>
      <c r="AH223" s="45"/>
      <c r="AI223" s="45"/>
      <c r="AJ223" s="45"/>
      <c r="AK223" s="48"/>
      <c r="AL223" s="56"/>
      <c r="AM223" s="48"/>
      <c r="AN223" s="48"/>
      <c r="AO223" s="48"/>
      <c r="AP223" s="45"/>
      <c r="AQ223" s="45"/>
      <c r="AR223" s="45"/>
      <c r="AS223" s="45"/>
      <c r="AT223" s="49"/>
      <c r="AU223" s="49"/>
      <c r="AV223" s="49"/>
      <c r="AW223" s="49"/>
      <c r="AX223" s="49"/>
      <c r="AY223" s="49"/>
      <c r="AZ223" s="49"/>
      <c r="BA223" s="49"/>
      <c r="BB223" s="49"/>
      <c r="BC223" s="49"/>
      <c r="BD223" s="49"/>
      <c r="BE223" s="45"/>
      <c r="BF223" s="49"/>
      <c r="BG223" s="49"/>
      <c r="BH223" s="45"/>
      <c r="BI223" s="49"/>
      <c r="BJ223" s="49"/>
      <c r="BK223" s="45"/>
      <c r="BL223" s="49"/>
      <c r="BM223" s="49"/>
      <c r="BN223" s="49"/>
      <c r="BO223" s="49"/>
      <c r="BP223" s="49"/>
      <c r="BQ223" s="49"/>
      <c r="BR223" s="49"/>
      <c r="BS223" s="49"/>
      <c r="BT223" s="49"/>
      <c r="BU223" s="49"/>
      <c r="BV223" s="49"/>
      <c r="BW223" s="45"/>
      <c r="BX223" s="49"/>
      <c r="BY223" s="49"/>
      <c r="BZ223" s="49"/>
      <c r="CA223" s="49"/>
      <c r="CB223" s="49"/>
      <c r="CC223" s="45"/>
      <c r="CD223" s="45"/>
      <c r="CE223" s="45"/>
      <c r="CF223" s="45"/>
    </row>
    <row r="224" spans="1:84" ht="15" customHeight="1" x14ac:dyDescent="0.35">
      <c r="A224" s="70"/>
      <c r="B224" s="70"/>
      <c r="C224" s="70"/>
      <c r="D224" s="70"/>
      <c r="E224" s="45"/>
      <c r="F224" s="45"/>
      <c r="G224" s="45"/>
      <c r="H224" s="45"/>
      <c r="I224" s="45" t="str">
        <f>IF(H224="","",VLOOKUP(H224,'Cost Categories'!$A$1:$B$70,2,FALSE))</f>
        <v/>
      </c>
      <c r="J224" s="45"/>
      <c r="K224" s="45" t="str">
        <f>IF(J224="","",VLOOKUP(J224,'Cost Categories'!$A$70:$B$85,2,FALSE))</f>
        <v/>
      </c>
      <c r="L224" s="45"/>
      <c r="M224" s="45" t="str">
        <f>IF(L224="","",VLOOKUP(L224,'Cost Categories'!$A$116:$B$137,2,FALSE))</f>
        <v/>
      </c>
      <c r="N224" s="45"/>
      <c r="O224" s="47"/>
      <c r="P224" s="45"/>
      <c r="Q224" s="45"/>
      <c r="R224" s="45"/>
      <c r="S224" s="45"/>
      <c r="T224" s="45"/>
      <c r="U224" s="45"/>
      <c r="V224" s="45"/>
      <c r="W224" s="45"/>
      <c r="X224" s="45"/>
      <c r="Y224" s="45"/>
      <c r="Z224" s="48"/>
      <c r="AA224" s="48"/>
      <c r="AB224" s="48"/>
      <c r="AC224" s="48"/>
      <c r="AD224" s="48"/>
      <c r="AE224" s="48"/>
      <c r="AF224" s="48"/>
      <c r="AG224" s="45"/>
      <c r="AH224" s="45"/>
      <c r="AI224" s="45"/>
      <c r="AJ224" s="45"/>
      <c r="AK224" s="48"/>
      <c r="AL224" s="56"/>
      <c r="AM224" s="48"/>
      <c r="AN224" s="48"/>
      <c r="AO224" s="48"/>
      <c r="AP224" s="45"/>
      <c r="AQ224" s="45"/>
      <c r="AR224" s="45"/>
      <c r="AS224" s="45"/>
      <c r="AT224" s="49"/>
      <c r="AU224" s="49"/>
      <c r="AV224" s="49"/>
      <c r="AW224" s="49"/>
      <c r="AX224" s="49"/>
      <c r="AY224" s="49"/>
      <c r="AZ224" s="49"/>
      <c r="BA224" s="49"/>
      <c r="BB224" s="49"/>
      <c r="BC224" s="49"/>
      <c r="BD224" s="49"/>
      <c r="BE224" s="45"/>
      <c r="BF224" s="49"/>
      <c r="BG224" s="49"/>
      <c r="BH224" s="45"/>
      <c r="BI224" s="49"/>
      <c r="BJ224" s="49"/>
      <c r="BK224" s="45"/>
      <c r="BL224" s="49"/>
      <c r="BM224" s="49"/>
      <c r="BN224" s="49"/>
      <c r="BO224" s="49"/>
      <c r="BP224" s="49"/>
      <c r="BQ224" s="49"/>
      <c r="BR224" s="49"/>
      <c r="BS224" s="49"/>
      <c r="BT224" s="49"/>
      <c r="BU224" s="49"/>
      <c r="BV224" s="49"/>
      <c r="BW224" s="45"/>
      <c r="BX224" s="49"/>
      <c r="BY224" s="49"/>
      <c r="BZ224" s="49"/>
      <c r="CA224" s="49"/>
      <c r="CB224" s="49"/>
      <c r="CC224" s="45"/>
      <c r="CD224" s="45"/>
      <c r="CE224" s="45"/>
      <c r="CF224" s="45"/>
    </row>
    <row r="225" spans="1:84" ht="15" customHeight="1" x14ac:dyDescent="0.35">
      <c r="A225" s="70"/>
      <c r="B225" s="70"/>
      <c r="C225" s="70"/>
      <c r="D225" s="70"/>
      <c r="E225" s="45"/>
      <c r="F225" s="45"/>
      <c r="G225" s="45"/>
      <c r="H225" s="45"/>
      <c r="I225" s="45" t="str">
        <f>IF(H225="","",VLOOKUP(H225,'Cost Categories'!$A$1:$B$70,2,FALSE))</f>
        <v/>
      </c>
      <c r="J225" s="45"/>
      <c r="K225" s="45" t="str">
        <f>IF(J225="","",VLOOKUP(J225,'Cost Categories'!$A$70:$B$85,2,FALSE))</f>
        <v/>
      </c>
      <c r="L225" s="45"/>
      <c r="M225" s="45" t="str">
        <f>IF(L225="","",VLOOKUP(L225,'Cost Categories'!$A$116:$B$137,2,FALSE))</f>
        <v/>
      </c>
      <c r="N225" s="45"/>
      <c r="O225" s="47"/>
      <c r="P225" s="45"/>
      <c r="Q225" s="45"/>
      <c r="R225" s="45"/>
      <c r="S225" s="45"/>
      <c r="T225" s="45"/>
      <c r="U225" s="45"/>
      <c r="V225" s="45"/>
      <c r="W225" s="45"/>
      <c r="X225" s="45"/>
      <c r="Y225" s="45"/>
      <c r="Z225" s="48"/>
      <c r="AA225" s="48"/>
      <c r="AB225" s="48"/>
      <c r="AC225" s="48"/>
      <c r="AD225" s="48"/>
      <c r="AE225" s="48"/>
      <c r="AF225" s="48"/>
      <c r="AG225" s="45"/>
      <c r="AH225" s="45"/>
      <c r="AI225" s="45"/>
      <c r="AJ225" s="45"/>
      <c r="AK225" s="48"/>
      <c r="AL225" s="56"/>
      <c r="AM225" s="48"/>
      <c r="AN225" s="48"/>
      <c r="AO225" s="48"/>
      <c r="AP225" s="45"/>
      <c r="AQ225" s="45"/>
      <c r="AR225" s="45"/>
      <c r="AS225" s="45"/>
      <c r="AT225" s="49"/>
      <c r="AU225" s="49"/>
      <c r="AV225" s="49"/>
      <c r="AW225" s="49"/>
      <c r="AX225" s="49"/>
      <c r="AY225" s="49"/>
      <c r="AZ225" s="49"/>
      <c r="BA225" s="49"/>
      <c r="BB225" s="49"/>
      <c r="BC225" s="49"/>
      <c r="BD225" s="49"/>
      <c r="BE225" s="45"/>
      <c r="BF225" s="49"/>
      <c r="BG225" s="49"/>
      <c r="BH225" s="45"/>
      <c r="BI225" s="49"/>
      <c r="BJ225" s="49"/>
      <c r="BK225" s="45"/>
      <c r="BL225" s="49"/>
      <c r="BM225" s="49"/>
      <c r="BN225" s="49"/>
      <c r="BO225" s="49"/>
      <c r="BP225" s="49"/>
      <c r="BQ225" s="49"/>
      <c r="BR225" s="49"/>
      <c r="BS225" s="49"/>
      <c r="BT225" s="49"/>
      <c r="BU225" s="49"/>
      <c r="BV225" s="49"/>
      <c r="BW225" s="45"/>
      <c r="BX225" s="49"/>
      <c r="BY225" s="49"/>
      <c r="BZ225" s="49"/>
      <c r="CA225" s="49"/>
      <c r="CB225" s="49"/>
      <c r="CC225" s="45"/>
      <c r="CD225" s="45"/>
      <c r="CE225" s="45"/>
      <c r="CF225" s="45"/>
    </row>
    <row r="226" spans="1:84" ht="15" customHeight="1" x14ac:dyDescent="0.35">
      <c r="A226" s="70"/>
      <c r="B226" s="70"/>
      <c r="C226" s="70"/>
      <c r="D226" s="70"/>
      <c r="E226" s="45"/>
      <c r="F226" s="45"/>
      <c r="G226" s="45"/>
      <c r="H226" s="45"/>
      <c r="I226" s="45" t="str">
        <f>IF(H226="","",VLOOKUP(H226,'Cost Categories'!$A$1:$B$70,2,FALSE))</f>
        <v/>
      </c>
      <c r="J226" s="45"/>
      <c r="K226" s="45" t="str">
        <f>IF(J226="","",VLOOKUP(J226,'Cost Categories'!$A$70:$B$85,2,FALSE))</f>
        <v/>
      </c>
      <c r="L226" s="45"/>
      <c r="M226" s="45" t="str">
        <f>IF(L226="","",VLOOKUP(L226,'Cost Categories'!$A$116:$B$137,2,FALSE))</f>
        <v/>
      </c>
      <c r="N226" s="45"/>
      <c r="O226" s="47"/>
      <c r="P226" s="45"/>
      <c r="Q226" s="45"/>
      <c r="R226" s="45"/>
      <c r="S226" s="45"/>
      <c r="T226" s="45"/>
      <c r="U226" s="45"/>
      <c r="V226" s="45"/>
      <c r="W226" s="45"/>
      <c r="X226" s="45"/>
      <c r="Y226" s="45"/>
      <c r="Z226" s="48"/>
      <c r="AA226" s="48"/>
      <c r="AB226" s="48"/>
      <c r="AC226" s="48"/>
      <c r="AD226" s="48"/>
      <c r="AE226" s="48"/>
      <c r="AF226" s="48"/>
      <c r="AG226" s="45"/>
      <c r="AH226" s="45"/>
      <c r="AI226" s="45"/>
      <c r="AJ226" s="45"/>
      <c r="AK226" s="48"/>
      <c r="AL226" s="56"/>
      <c r="AM226" s="48"/>
      <c r="AN226" s="48"/>
      <c r="AO226" s="48"/>
      <c r="AP226" s="45"/>
      <c r="AQ226" s="45"/>
      <c r="AR226" s="45"/>
      <c r="AS226" s="45"/>
      <c r="AT226" s="49"/>
      <c r="AU226" s="49"/>
      <c r="AV226" s="49"/>
      <c r="AW226" s="49"/>
      <c r="AX226" s="49"/>
      <c r="AY226" s="49"/>
      <c r="AZ226" s="49"/>
      <c r="BA226" s="49"/>
      <c r="BB226" s="49"/>
      <c r="BC226" s="49"/>
      <c r="BD226" s="49"/>
      <c r="BE226" s="45"/>
      <c r="BF226" s="49"/>
      <c r="BG226" s="49"/>
      <c r="BH226" s="45"/>
      <c r="BI226" s="49"/>
      <c r="BJ226" s="49"/>
      <c r="BK226" s="45"/>
      <c r="BL226" s="49"/>
      <c r="BM226" s="49"/>
      <c r="BN226" s="49"/>
      <c r="BO226" s="49"/>
      <c r="BP226" s="49"/>
      <c r="BQ226" s="49"/>
      <c r="BR226" s="49"/>
      <c r="BS226" s="49"/>
      <c r="BT226" s="49"/>
      <c r="BU226" s="49"/>
      <c r="BV226" s="49"/>
      <c r="BW226" s="45"/>
      <c r="BX226" s="49"/>
      <c r="BY226" s="49"/>
      <c r="BZ226" s="49"/>
      <c r="CA226" s="49"/>
      <c r="CB226" s="49"/>
      <c r="CC226" s="45"/>
      <c r="CD226" s="45"/>
      <c r="CE226" s="45"/>
      <c r="CF226" s="45"/>
    </row>
    <row r="227" spans="1:84" ht="15" customHeight="1" x14ac:dyDescent="0.35">
      <c r="A227" s="70"/>
      <c r="B227" s="70"/>
      <c r="C227" s="70"/>
      <c r="D227" s="70"/>
      <c r="E227" s="45"/>
      <c r="F227" s="45"/>
      <c r="G227" s="45"/>
      <c r="H227" s="45"/>
      <c r="I227" s="45" t="str">
        <f>IF(H227="","",VLOOKUP(H227,'Cost Categories'!$A$1:$B$70,2,FALSE))</f>
        <v/>
      </c>
      <c r="J227" s="45"/>
      <c r="K227" s="45" t="str">
        <f>IF(J227="","",VLOOKUP(J227,'Cost Categories'!$A$70:$B$85,2,FALSE))</f>
        <v/>
      </c>
      <c r="L227" s="45"/>
      <c r="M227" s="45" t="str">
        <f>IF(L227="","",VLOOKUP(L227,'Cost Categories'!$A$116:$B$137,2,FALSE))</f>
        <v/>
      </c>
      <c r="N227" s="45"/>
      <c r="O227" s="47"/>
      <c r="P227" s="45"/>
      <c r="Q227" s="45"/>
      <c r="R227" s="45"/>
      <c r="S227" s="45"/>
      <c r="T227" s="45"/>
      <c r="U227" s="45"/>
      <c r="V227" s="45"/>
      <c r="W227" s="45"/>
      <c r="X227" s="45"/>
      <c r="Y227" s="45"/>
      <c r="Z227" s="48"/>
      <c r="AA227" s="48"/>
      <c r="AB227" s="48"/>
      <c r="AC227" s="48"/>
      <c r="AD227" s="48"/>
      <c r="AE227" s="48"/>
      <c r="AF227" s="48"/>
      <c r="AG227" s="45"/>
      <c r="AH227" s="45"/>
      <c r="AI227" s="45"/>
      <c r="AJ227" s="45"/>
      <c r="AK227" s="48"/>
      <c r="AL227" s="56"/>
      <c r="AM227" s="48"/>
      <c r="AN227" s="48"/>
      <c r="AO227" s="48"/>
      <c r="AP227" s="45"/>
      <c r="AQ227" s="45"/>
      <c r="AR227" s="45"/>
      <c r="AS227" s="45"/>
      <c r="AT227" s="49"/>
      <c r="AU227" s="49"/>
      <c r="AV227" s="49"/>
      <c r="AW227" s="49"/>
      <c r="AX227" s="49"/>
      <c r="AY227" s="49"/>
      <c r="AZ227" s="49"/>
      <c r="BA227" s="49"/>
      <c r="BB227" s="49"/>
      <c r="BC227" s="49"/>
      <c r="BD227" s="49"/>
      <c r="BE227" s="45"/>
      <c r="BF227" s="49"/>
      <c r="BG227" s="49"/>
      <c r="BH227" s="45"/>
      <c r="BI227" s="49"/>
      <c r="BJ227" s="49"/>
      <c r="BK227" s="45"/>
      <c r="BL227" s="49"/>
      <c r="BM227" s="49"/>
      <c r="BN227" s="49"/>
      <c r="BO227" s="49"/>
      <c r="BP227" s="49"/>
      <c r="BQ227" s="49"/>
      <c r="BR227" s="49"/>
      <c r="BS227" s="49"/>
      <c r="BT227" s="49"/>
      <c r="BU227" s="49"/>
      <c r="BV227" s="49"/>
      <c r="BW227" s="45"/>
      <c r="BX227" s="49"/>
      <c r="BY227" s="49"/>
      <c r="BZ227" s="49"/>
      <c r="CA227" s="49"/>
      <c r="CB227" s="49"/>
      <c r="CC227" s="45"/>
      <c r="CD227" s="45"/>
      <c r="CE227" s="45"/>
      <c r="CF227" s="45"/>
    </row>
    <row r="228" spans="1:84" ht="15" customHeight="1" x14ac:dyDescent="0.35">
      <c r="A228" s="70"/>
      <c r="B228" s="70"/>
      <c r="C228" s="70"/>
      <c r="D228" s="70"/>
      <c r="E228" s="45"/>
      <c r="F228" s="45"/>
      <c r="G228" s="45"/>
      <c r="H228" s="45"/>
      <c r="I228" s="45" t="str">
        <f>IF(H228="","",VLOOKUP(H228,'Cost Categories'!$A$1:$B$70,2,FALSE))</f>
        <v/>
      </c>
      <c r="J228" s="45"/>
      <c r="K228" s="45" t="str">
        <f>IF(J228="","",VLOOKUP(J228,'Cost Categories'!$A$70:$B$85,2,FALSE))</f>
        <v/>
      </c>
      <c r="L228" s="45"/>
      <c r="M228" s="45" t="str">
        <f>IF(L228="","",VLOOKUP(L228,'Cost Categories'!$A$116:$B$137,2,FALSE))</f>
        <v/>
      </c>
      <c r="N228" s="45"/>
      <c r="O228" s="47"/>
      <c r="P228" s="45"/>
      <c r="Q228" s="45"/>
      <c r="R228" s="45"/>
      <c r="S228" s="45"/>
      <c r="T228" s="45"/>
      <c r="U228" s="45"/>
      <c r="V228" s="45"/>
      <c r="W228" s="45"/>
      <c r="X228" s="45"/>
      <c r="Y228" s="45"/>
      <c r="Z228" s="48"/>
      <c r="AA228" s="48"/>
      <c r="AB228" s="48"/>
      <c r="AC228" s="48"/>
      <c r="AD228" s="48"/>
      <c r="AE228" s="48"/>
      <c r="AF228" s="48"/>
      <c r="AG228" s="45"/>
      <c r="AH228" s="45"/>
      <c r="AI228" s="45"/>
      <c r="AJ228" s="45"/>
      <c r="AK228" s="48"/>
      <c r="AL228" s="56"/>
      <c r="AM228" s="48"/>
      <c r="AN228" s="48"/>
      <c r="AO228" s="48"/>
      <c r="AP228" s="45"/>
      <c r="AQ228" s="45"/>
      <c r="AR228" s="45"/>
      <c r="AS228" s="45"/>
      <c r="AT228" s="49"/>
      <c r="AU228" s="49"/>
      <c r="AV228" s="49"/>
      <c r="AW228" s="49"/>
      <c r="AX228" s="49"/>
      <c r="AY228" s="49"/>
      <c r="AZ228" s="49"/>
      <c r="BA228" s="49"/>
      <c r="BB228" s="49"/>
      <c r="BC228" s="49"/>
      <c r="BD228" s="49"/>
      <c r="BE228" s="45"/>
      <c r="BF228" s="49"/>
      <c r="BG228" s="49"/>
      <c r="BH228" s="45"/>
      <c r="BI228" s="49"/>
      <c r="BJ228" s="49"/>
      <c r="BK228" s="45"/>
      <c r="BL228" s="49"/>
      <c r="BM228" s="49"/>
      <c r="BN228" s="49"/>
      <c r="BO228" s="49"/>
      <c r="BP228" s="49"/>
      <c r="BQ228" s="49"/>
      <c r="BR228" s="49"/>
      <c r="BS228" s="49"/>
      <c r="BT228" s="49"/>
      <c r="BU228" s="49"/>
      <c r="BV228" s="49"/>
      <c r="BW228" s="45"/>
      <c r="BX228" s="49"/>
      <c r="BY228" s="49"/>
      <c r="BZ228" s="49"/>
      <c r="CA228" s="49"/>
      <c r="CB228" s="49"/>
      <c r="CC228" s="45"/>
      <c r="CD228" s="45"/>
      <c r="CE228" s="45"/>
      <c r="CF228" s="45"/>
    </row>
    <row r="229" spans="1:84" ht="15" customHeight="1" x14ac:dyDescent="0.35">
      <c r="A229" s="70"/>
      <c r="B229" s="70"/>
      <c r="C229" s="70"/>
      <c r="D229" s="70"/>
      <c r="E229" s="45"/>
      <c r="F229" s="45"/>
      <c r="G229" s="45"/>
      <c r="H229" s="45"/>
      <c r="I229" s="45" t="str">
        <f>IF(H229="","",VLOOKUP(H229,'Cost Categories'!$A$1:$B$70,2,FALSE))</f>
        <v/>
      </c>
      <c r="J229" s="45"/>
      <c r="K229" s="45" t="str">
        <f>IF(J229="","",VLOOKUP(J229,'Cost Categories'!$A$70:$B$85,2,FALSE))</f>
        <v/>
      </c>
      <c r="L229" s="45"/>
      <c r="M229" s="45" t="str">
        <f>IF(L229="","",VLOOKUP(L229,'Cost Categories'!$A$116:$B$137,2,FALSE))</f>
        <v/>
      </c>
      <c r="N229" s="45"/>
      <c r="O229" s="47"/>
      <c r="P229" s="45"/>
      <c r="Q229" s="45"/>
      <c r="R229" s="45"/>
      <c r="S229" s="45"/>
      <c r="T229" s="45"/>
      <c r="U229" s="45"/>
      <c r="V229" s="45"/>
      <c r="W229" s="45"/>
      <c r="X229" s="45"/>
      <c r="Y229" s="45"/>
      <c r="Z229" s="48"/>
      <c r="AA229" s="48"/>
      <c r="AB229" s="48"/>
      <c r="AC229" s="48"/>
      <c r="AD229" s="48"/>
      <c r="AE229" s="48"/>
      <c r="AF229" s="48"/>
      <c r="AG229" s="45"/>
      <c r="AH229" s="45"/>
      <c r="AI229" s="45"/>
      <c r="AJ229" s="45"/>
      <c r="AK229" s="48"/>
      <c r="AL229" s="56"/>
      <c r="AM229" s="48"/>
      <c r="AN229" s="48"/>
      <c r="AO229" s="48"/>
      <c r="AP229" s="45"/>
      <c r="AQ229" s="45"/>
      <c r="AR229" s="45"/>
      <c r="AS229" s="45"/>
      <c r="AT229" s="49"/>
      <c r="AU229" s="49"/>
      <c r="AV229" s="49"/>
      <c r="AW229" s="49"/>
      <c r="AX229" s="49"/>
      <c r="AY229" s="49"/>
      <c r="AZ229" s="49"/>
      <c r="BA229" s="49"/>
      <c r="BB229" s="49"/>
      <c r="BC229" s="49"/>
      <c r="BD229" s="49"/>
      <c r="BE229" s="45"/>
      <c r="BF229" s="49"/>
      <c r="BG229" s="49"/>
      <c r="BH229" s="45"/>
      <c r="BI229" s="49"/>
      <c r="BJ229" s="49"/>
      <c r="BK229" s="45"/>
      <c r="BL229" s="49"/>
      <c r="BM229" s="49"/>
      <c r="BN229" s="49"/>
      <c r="BO229" s="49"/>
      <c r="BP229" s="49"/>
      <c r="BQ229" s="49"/>
      <c r="BR229" s="49"/>
      <c r="BS229" s="49"/>
      <c r="BT229" s="49"/>
      <c r="BU229" s="49"/>
      <c r="BV229" s="49"/>
      <c r="BW229" s="45"/>
      <c r="BX229" s="49"/>
      <c r="BY229" s="49"/>
      <c r="BZ229" s="49"/>
      <c r="CA229" s="49"/>
      <c r="CB229" s="49"/>
      <c r="CC229" s="45"/>
      <c r="CD229" s="45"/>
      <c r="CE229" s="45"/>
      <c r="CF229" s="45"/>
    </row>
    <row r="230" spans="1:84" ht="15" customHeight="1" x14ac:dyDescent="0.35">
      <c r="A230" s="70"/>
      <c r="B230" s="70"/>
      <c r="C230" s="70"/>
      <c r="D230" s="70"/>
      <c r="E230" s="45"/>
      <c r="F230" s="45"/>
      <c r="G230" s="45"/>
      <c r="H230" s="45"/>
      <c r="I230" s="45" t="str">
        <f>IF(H230="","",VLOOKUP(H230,'Cost Categories'!$A$1:$B$70,2,FALSE))</f>
        <v/>
      </c>
      <c r="J230" s="45"/>
      <c r="K230" s="45" t="str">
        <f>IF(J230="","",VLOOKUP(J230,'Cost Categories'!$A$70:$B$85,2,FALSE))</f>
        <v/>
      </c>
      <c r="L230" s="45"/>
      <c r="M230" s="45" t="str">
        <f>IF(L230="","",VLOOKUP(L230,'Cost Categories'!$A$116:$B$137,2,FALSE))</f>
        <v/>
      </c>
      <c r="N230" s="45"/>
      <c r="O230" s="47"/>
      <c r="P230" s="45"/>
      <c r="Q230" s="45"/>
      <c r="R230" s="45"/>
      <c r="S230" s="45"/>
      <c r="T230" s="45"/>
      <c r="U230" s="45"/>
      <c r="V230" s="45"/>
      <c r="W230" s="45"/>
      <c r="X230" s="45"/>
      <c r="Y230" s="45"/>
      <c r="Z230" s="48"/>
      <c r="AA230" s="48"/>
      <c r="AB230" s="48"/>
      <c r="AC230" s="48"/>
      <c r="AD230" s="48"/>
      <c r="AE230" s="48"/>
      <c r="AF230" s="48"/>
      <c r="AG230" s="45"/>
      <c r="AH230" s="45"/>
      <c r="AI230" s="45"/>
      <c r="AJ230" s="45"/>
      <c r="AK230" s="48"/>
      <c r="AL230" s="56"/>
      <c r="AM230" s="48"/>
      <c r="AN230" s="48"/>
      <c r="AO230" s="48"/>
      <c r="AP230" s="45"/>
      <c r="AQ230" s="45"/>
      <c r="AR230" s="45"/>
      <c r="AS230" s="45"/>
      <c r="AT230" s="49"/>
      <c r="AU230" s="49"/>
      <c r="AV230" s="49"/>
      <c r="AW230" s="49"/>
      <c r="AX230" s="49"/>
      <c r="AY230" s="49"/>
      <c r="AZ230" s="49"/>
      <c r="BA230" s="49"/>
      <c r="BB230" s="49"/>
      <c r="BC230" s="49"/>
      <c r="BD230" s="49"/>
      <c r="BE230" s="45"/>
      <c r="BF230" s="49"/>
      <c r="BG230" s="49"/>
      <c r="BH230" s="45"/>
      <c r="BI230" s="49"/>
      <c r="BJ230" s="49"/>
      <c r="BK230" s="45"/>
      <c r="BL230" s="49"/>
      <c r="BM230" s="49"/>
      <c r="BN230" s="49"/>
      <c r="BO230" s="49"/>
      <c r="BP230" s="49"/>
      <c r="BQ230" s="49"/>
      <c r="BR230" s="49"/>
      <c r="BS230" s="49"/>
      <c r="BT230" s="49"/>
      <c r="BU230" s="49"/>
      <c r="BV230" s="49"/>
      <c r="BW230" s="45"/>
      <c r="BX230" s="49"/>
      <c r="BY230" s="49"/>
      <c r="BZ230" s="49"/>
      <c r="CA230" s="49"/>
      <c r="CB230" s="49"/>
      <c r="CC230" s="45"/>
      <c r="CD230" s="45"/>
      <c r="CE230" s="45"/>
      <c r="CF230" s="45"/>
    </row>
    <row r="231" spans="1:84" ht="15" customHeight="1" x14ac:dyDescent="0.35">
      <c r="A231" s="70"/>
      <c r="B231" s="70"/>
      <c r="C231" s="70"/>
      <c r="D231" s="70"/>
      <c r="E231" s="45"/>
      <c r="F231" s="45"/>
      <c r="G231" s="45"/>
      <c r="H231" s="45"/>
      <c r="I231" s="45" t="str">
        <f>IF(H231="","",VLOOKUP(H231,'Cost Categories'!$A$1:$B$70,2,FALSE))</f>
        <v/>
      </c>
      <c r="J231" s="45"/>
      <c r="K231" s="45" t="str">
        <f>IF(J231="","",VLOOKUP(J231,'Cost Categories'!$A$70:$B$85,2,FALSE))</f>
        <v/>
      </c>
      <c r="L231" s="45"/>
      <c r="M231" s="45" t="str">
        <f>IF(L231="","",VLOOKUP(L231,'Cost Categories'!$A$116:$B$137,2,FALSE))</f>
        <v/>
      </c>
      <c r="N231" s="45"/>
      <c r="O231" s="47"/>
      <c r="P231" s="45"/>
      <c r="Q231" s="45"/>
      <c r="R231" s="45"/>
      <c r="S231" s="45"/>
      <c r="T231" s="45"/>
      <c r="U231" s="45"/>
      <c r="V231" s="45"/>
      <c r="W231" s="45"/>
      <c r="X231" s="45"/>
      <c r="Y231" s="45"/>
      <c r="Z231" s="48"/>
      <c r="AA231" s="48"/>
      <c r="AB231" s="48"/>
      <c r="AC231" s="48"/>
      <c r="AD231" s="48"/>
      <c r="AE231" s="48"/>
      <c r="AF231" s="48"/>
      <c r="AG231" s="45"/>
      <c r="AH231" s="45"/>
      <c r="AI231" s="45"/>
      <c r="AJ231" s="45"/>
      <c r="AK231" s="48"/>
      <c r="AL231" s="56"/>
      <c r="AM231" s="48"/>
      <c r="AN231" s="48"/>
      <c r="AO231" s="48"/>
      <c r="AP231" s="45"/>
      <c r="AQ231" s="45"/>
      <c r="AR231" s="45"/>
      <c r="AS231" s="45"/>
      <c r="AT231" s="49"/>
      <c r="AU231" s="49"/>
      <c r="AV231" s="49"/>
      <c r="AW231" s="49"/>
      <c r="AX231" s="49"/>
      <c r="AY231" s="49"/>
      <c r="AZ231" s="49"/>
      <c r="BA231" s="49"/>
      <c r="BB231" s="49"/>
      <c r="BC231" s="49"/>
      <c r="BD231" s="49"/>
      <c r="BE231" s="45"/>
      <c r="BF231" s="49"/>
      <c r="BG231" s="49"/>
      <c r="BH231" s="45"/>
      <c r="BI231" s="49"/>
      <c r="BJ231" s="49"/>
      <c r="BK231" s="45"/>
      <c r="BL231" s="49"/>
      <c r="BM231" s="49"/>
      <c r="BN231" s="49"/>
      <c r="BO231" s="49"/>
      <c r="BP231" s="49"/>
      <c r="BQ231" s="49"/>
      <c r="BR231" s="49"/>
      <c r="BS231" s="49"/>
      <c r="BT231" s="49"/>
      <c r="BU231" s="49"/>
      <c r="BV231" s="49"/>
      <c r="BW231" s="45"/>
      <c r="BX231" s="49"/>
      <c r="BY231" s="49"/>
      <c r="BZ231" s="49"/>
      <c r="CA231" s="49"/>
      <c r="CB231" s="49"/>
      <c r="CC231" s="45"/>
      <c r="CD231" s="45"/>
      <c r="CE231" s="45"/>
      <c r="CF231" s="45"/>
    </row>
    <row r="232" spans="1:84" ht="15" customHeight="1" x14ac:dyDescent="0.35">
      <c r="A232" s="70"/>
      <c r="B232" s="70"/>
      <c r="C232" s="70"/>
      <c r="D232" s="70"/>
      <c r="E232" s="45"/>
      <c r="F232" s="45"/>
      <c r="G232" s="45"/>
      <c r="H232" s="45"/>
      <c r="I232" s="45" t="str">
        <f>IF(H232="","",VLOOKUP(H232,'Cost Categories'!$A$1:$B$70,2,FALSE))</f>
        <v/>
      </c>
      <c r="J232" s="45"/>
      <c r="K232" s="45" t="str">
        <f>IF(J232="","",VLOOKUP(J232,'Cost Categories'!$A$70:$B$85,2,FALSE))</f>
        <v/>
      </c>
      <c r="L232" s="45"/>
      <c r="M232" s="45" t="str">
        <f>IF(L232="","",VLOOKUP(L232,'Cost Categories'!$A$116:$B$137,2,FALSE))</f>
        <v/>
      </c>
      <c r="N232" s="45"/>
      <c r="O232" s="47"/>
      <c r="P232" s="45"/>
      <c r="Q232" s="45"/>
      <c r="R232" s="45"/>
      <c r="S232" s="45"/>
      <c r="T232" s="45"/>
      <c r="U232" s="45"/>
      <c r="V232" s="45"/>
      <c r="W232" s="45"/>
      <c r="X232" s="45"/>
      <c r="Y232" s="45"/>
      <c r="Z232" s="48"/>
      <c r="AA232" s="48"/>
      <c r="AB232" s="48"/>
      <c r="AC232" s="48"/>
      <c r="AD232" s="48"/>
      <c r="AE232" s="48"/>
      <c r="AF232" s="48"/>
      <c r="AG232" s="45"/>
      <c r="AH232" s="45"/>
      <c r="AI232" s="45"/>
      <c r="AJ232" s="45"/>
      <c r="AK232" s="48"/>
      <c r="AL232" s="56"/>
      <c r="AM232" s="48"/>
      <c r="AN232" s="48"/>
      <c r="AO232" s="48"/>
      <c r="AP232" s="45"/>
      <c r="AQ232" s="45"/>
      <c r="AR232" s="45"/>
      <c r="AS232" s="45"/>
      <c r="AT232" s="49"/>
      <c r="AU232" s="49"/>
      <c r="AV232" s="49"/>
      <c r="AW232" s="49"/>
      <c r="AX232" s="49"/>
      <c r="AY232" s="49"/>
      <c r="AZ232" s="49"/>
      <c r="BA232" s="49"/>
      <c r="BB232" s="49"/>
      <c r="BC232" s="49"/>
      <c r="BD232" s="49"/>
      <c r="BE232" s="45"/>
      <c r="BF232" s="49"/>
      <c r="BG232" s="49"/>
      <c r="BH232" s="45"/>
      <c r="BI232" s="49"/>
      <c r="BJ232" s="49"/>
      <c r="BK232" s="45"/>
      <c r="BL232" s="49"/>
      <c r="BM232" s="49"/>
      <c r="BN232" s="49"/>
      <c r="BO232" s="49"/>
      <c r="BP232" s="49"/>
      <c r="BQ232" s="49"/>
      <c r="BR232" s="49"/>
      <c r="BS232" s="49"/>
      <c r="BT232" s="49"/>
      <c r="BU232" s="49"/>
      <c r="BV232" s="49"/>
      <c r="BW232" s="45"/>
      <c r="BX232" s="49"/>
      <c r="BY232" s="49"/>
      <c r="BZ232" s="49"/>
      <c r="CA232" s="49"/>
      <c r="CB232" s="49"/>
      <c r="CC232" s="45"/>
      <c r="CD232" s="45"/>
      <c r="CE232" s="45"/>
      <c r="CF232" s="45"/>
    </row>
    <row r="233" spans="1:84" ht="15" customHeight="1" x14ac:dyDescent="0.35">
      <c r="A233" s="70"/>
      <c r="B233" s="70"/>
      <c r="C233" s="70"/>
      <c r="D233" s="70"/>
      <c r="E233" s="45"/>
      <c r="F233" s="45"/>
      <c r="G233" s="45"/>
      <c r="H233" s="45"/>
      <c r="I233" s="45" t="str">
        <f>IF(H233="","",VLOOKUP(H233,'Cost Categories'!$A$1:$B$70,2,FALSE))</f>
        <v/>
      </c>
      <c r="J233" s="45"/>
      <c r="K233" s="45" t="str">
        <f>IF(J233="","",VLOOKUP(J233,'Cost Categories'!$A$70:$B$85,2,FALSE))</f>
        <v/>
      </c>
      <c r="L233" s="45"/>
      <c r="M233" s="45" t="str">
        <f>IF(L233="","",VLOOKUP(L233,'Cost Categories'!$A$116:$B$137,2,FALSE))</f>
        <v/>
      </c>
      <c r="N233" s="45"/>
      <c r="O233" s="47"/>
      <c r="P233" s="45"/>
      <c r="Q233" s="45"/>
      <c r="R233" s="45"/>
      <c r="S233" s="45"/>
      <c r="T233" s="45"/>
      <c r="U233" s="45"/>
      <c r="V233" s="45"/>
      <c r="W233" s="45"/>
      <c r="X233" s="45"/>
      <c r="Y233" s="45"/>
      <c r="Z233" s="48"/>
      <c r="AA233" s="48"/>
      <c r="AB233" s="48"/>
      <c r="AC233" s="48"/>
      <c r="AD233" s="48"/>
      <c r="AE233" s="48"/>
      <c r="AF233" s="48"/>
      <c r="AG233" s="45"/>
      <c r="AH233" s="45"/>
      <c r="AI233" s="45"/>
      <c r="AJ233" s="45"/>
      <c r="AK233" s="48"/>
      <c r="AL233" s="56"/>
      <c r="AM233" s="48"/>
      <c r="AN233" s="48"/>
      <c r="AO233" s="48"/>
      <c r="AP233" s="45"/>
      <c r="AQ233" s="45"/>
      <c r="AR233" s="45"/>
      <c r="AS233" s="45"/>
      <c r="AT233" s="49"/>
      <c r="AU233" s="49"/>
      <c r="AV233" s="49"/>
      <c r="AW233" s="49"/>
      <c r="AX233" s="49"/>
      <c r="AY233" s="49"/>
      <c r="AZ233" s="49"/>
      <c r="BA233" s="49"/>
      <c r="BB233" s="49"/>
      <c r="BC233" s="49"/>
      <c r="BD233" s="49"/>
      <c r="BE233" s="45"/>
      <c r="BF233" s="49"/>
      <c r="BG233" s="49"/>
      <c r="BH233" s="45"/>
      <c r="BI233" s="49"/>
      <c r="BJ233" s="49"/>
      <c r="BK233" s="45"/>
      <c r="BL233" s="49"/>
      <c r="BM233" s="49"/>
      <c r="BN233" s="49"/>
      <c r="BO233" s="49"/>
      <c r="BP233" s="49"/>
      <c r="BQ233" s="49"/>
      <c r="BR233" s="49"/>
      <c r="BS233" s="49"/>
      <c r="BT233" s="49"/>
      <c r="BU233" s="49"/>
      <c r="BV233" s="49"/>
      <c r="BW233" s="45"/>
      <c r="BX233" s="49"/>
      <c r="BY233" s="49"/>
      <c r="BZ233" s="49"/>
      <c r="CA233" s="49"/>
      <c r="CB233" s="49"/>
      <c r="CC233" s="45"/>
      <c r="CD233" s="45"/>
      <c r="CE233" s="45"/>
      <c r="CF233" s="45"/>
    </row>
    <row r="234" spans="1:84" ht="15" customHeight="1" x14ac:dyDescent="0.35">
      <c r="A234" s="70"/>
      <c r="B234" s="70"/>
      <c r="C234" s="70"/>
      <c r="D234" s="70"/>
      <c r="E234" s="45"/>
      <c r="F234" s="45"/>
      <c r="G234" s="45"/>
      <c r="H234" s="45"/>
      <c r="I234" s="45" t="str">
        <f>IF(H234="","",VLOOKUP(H234,'Cost Categories'!$A$1:$B$70,2,FALSE))</f>
        <v/>
      </c>
      <c r="J234" s="45"/>
      <c r="K234" s="45" t="str">
        <f>IF(J234="","",VLOOKUP(J234,'Cost Categories'!$A$70:$B$85,2,FALSE))</f>
        <v/>
      </c>
      <c r="L234" s="45"/>
      <c r="M234" s="45" t="str">
        <f>IF(L234="","",VLOOKUP(L234,'Cost Categories'!$A$116:$B$137,2,FALSE))</f>
        <v/>
      </c>
      <c r="N234" s="45"/>
      <c r="O234" s="47"/>
      <c r="P234" s="45"/>
      <c r="Q234" s="45"/>
      <c r="R234" s="45"/>
      <c r="S234" s="45"/>
      <c r="T234" s="45"/>
      <c r="U234" s="45"/>
      <c r="V234" s="45"/>
      <c r="W234" s="45"/>
      <c r="X234" s="45"/>
      <c r="Y234" s="45"/>
      <c r="Z234" s="48"/>
      <c r="AA234" s="48"/>
      <c r="AB234" s="48"/>
      <c r="AC234" s="48"/>
      <c r="AD234" s="48"/>
      <c r="AE234" s="48"/>
      <c r="AF234" s="48"/>
      <c r="AG234" s="45"/>
      <c r="AH234" s="45"/>
      <c r="AI234" s="45"/>
      <c r="AJ234" s="45"/>
      <c r="AK234" s="48"/>
      <c r="AL234" s="56"/>
      <c r="AM234" s="48"/>
      <c r="AN234" s="48"/>
      <c r="AO234" s="48"/>
      <c r="AP234" s="45"/>
      <c r="AQ234" s="45"/>
      <c r="AR234" s="45"/>
      <c r="AS234" s="45"/>
      <c r="AT234" s="49"/>
      <c r="AU234" s="49"/>
      <c r="AV234" s="49"/>
      <c r="AW234" s="49"/>
      <c r="AX234" s="49"/>
      <c r="AY234" s="49"/>
      <c r="AZ234" s="49"/>
      <c r="BA234" s="49"/>
      <c r="BB234" s="49"/>
      <c r="BC234" s="49"/>
      <c r="BD234" s="49"/>
      <c r="BE234" s="45"/>
      <c r="BF234" s="49"/>
      <c r="BG234" s="49"/>
      <c r="BH234" s="45"/>
      <c r="BI234" s="49"/>
      <c r="BJ234" s="49"/>
      <c r="BK234" s="45"/>
      <c r="BL234" s="49"/>
      <c r="BM234" s="49"/>
      <c r="BN234" s="49"/>
      <c r="BO234" s="49"/>
      <c r="BP234" s="49"/>
      <c r="BQ234" s="49"/>
      <c r="BR234" s="49"/>
      <c r="BS234" s="49"/>
      <c r="BT234" s="49"/>
      <c r="BU234" s="49"/>
      <c r="BV234" s="49"/>
      <c r="BW234" s="45"/>
      <c r="BX234" s="49"/>
      <c r="BY234" s="49"/>
      <c r="BZ234" s="49"/>
      <c r="CA234" s="49"/>
      <c r="CB234" s="49"/>
      <c r="CC234" s="45"/>
      <c r="CD234" s="45"/>
      <c r="CE234" s="45"/>
      <c r="CF234" s="45"/>
    </row>
    <row r="235" spans="1:84" ht="15" customHeight="1" x14ac:dyDescent="0.35">
      <c r="A235" s="70"/>
      <c r="B235" s="70"/>
      <c r="C235" s="70"/>
      <c r="D235" s="70"/>
      <c r="E235" s="45"/>
      <c r="F235" s="45"/>
      <c r="G235" s="45"/>
      <c r="H235" s="45"/>
      <c r="I235" s="45" t="str">
        <f>IF(H235="","",VLOOKUP(H235,'Cost Categories'!$A$1:$B$70,2,FALSE))</f>
        <v/>
      </c>
      <c r="J235" s="45"/>
      <c r="K235" s="45" t="str">
        <f>IF(J235="","",VLOOKUP(J235,'Cost Categories'!$A$70:$B$85,2,FALSE))</f>
        <v/>
      </c>
      <c r="L235" s="45"/>
      <c r="M235" s="45" t="str">
        <f>IF(L235="","",VLOOKUP(L235,'Cost Categories'!$A$116:$B$137,2,FALSE))</f>
        <v/>
      </c>
      <c r="N235" s="45"/>
      <c r="O235" s="47"/>
      <c r="P235" s="45"/>
      <c r="Q235" s="45"/>
      <c r="R235" s="45"/>
      <c r="S235" s="45"/>
      <c r="T235" s="45"/>
      <c r="U235" s="45"/>
      <c r="V235" s="45"/>
      <c r="W235" s="45"/>
      <c r="X235" s="45"/>
      <c r="Y235" s="45"/>
      <c r="Z235" s="48"/>
      <c r="AA235" s="48"/>
      <c r="AB235" s="48"/>
      <c r="AC235" s="48"/>
      <c r="AD235" s="48"/>
      <c r="AE235" s="48"/>
      <c r="AF235" s="48"/>
      <c r="AG235" s="45"/>
      <c r="AH235" s="45"/>
      <c r="AI235" s="45"/>
      <c r="AJ235" s="45"/>
      <c r="AK235" s="48"/>
      <c r="AL235" s="56"/>
      <c r="AM235" s="48"/>
      <c r="AN235" s="48"/>
      <c r="AO235" s="48"/>
      <c r="AP235" s="45"/>
      <c r="AQ235" s="45"/>
      <c r="AR235" s="45"/>
      <c r="AS235" s="45"/>
      <c r="AT235" s="49"/>
      <c r="AU235" s="49"/>
      <c r="AV235" s="49"/>
      <c r="AW235" s="49"/>
      <c r="AX235" s="49"/>
      <c r="AY235" s="49"/>
      <c r="AZ235" s="49"/>
      <c r="BA235" s="49"/>
      <c r="BB235" s="49"/>
      <c r="BC235" s="49"/>
      <c r="BD235" s="49"/>
      <c r="BE235" s="45"/>
      <c r="BF235" s="49"/>
      <c r="BG235" s="49"/>
      <c r="BH235" s="45"/>
      <c r="BI235" s="49"/>
      <c r="BJ235" s="49"/>
      <c r="BK235" s="45"/>
      <c r="BL235" s="49"/>
      <c r="BM235" s="49"/>
      <c r="BN235" s="49"/>
      <c r="BO235" s="49"/>
      <c r="BP235" s="49"/>
      <c r="BQ235" s="49"/>
      <c r="BR235" s="49"/>
      <c r="BS235" s="49"/>
      <c r="BT235" s="49"/>
      <c r="BU235" s="49"/>
      <c r="BV235" s="49"/>
      <c r="BW235" s="45"/>
      <c r="BX235" s="49"/>
      <c r="BY235" s="49"/>
      <c r="BZ235" s="49"/>
      <c r="CA235" s="49"/>
      <c r="CB235" s="49"/>
      <c r="CC235" s="45"/>
      <c r="CD235" s="45"/>
      <c r="CE235" s="45"/>
      <c r="CF235" s="45"/>
    </row>
    <row r="236" spans="1:84" ht="15" customHeight="1" x14ac:dyDescent="0.35">
      <c r="A236" s="70"/>
      <c r="B236" s="70"/>
      <c r="C236" s="70"/>
      <c r="D236" s="70"/>
      <c r="E236" s="45"/>
      <c r="F236" s="45"/>
      <c r="G236" s="45"/>
      <c r="H236" s="45"/>
      <c r="I236" s="45" t="str">
        <f>IF(H236="","",VLOOKUP(H236,'Cost Categories'!$A$1:$B$70,2,FALSE))</f>
        <v/>
      </c>
      <c r="J236" s="45"/>
      <c r="K236" s="45" t="str">
        <f>IF(J236="","",VLOOKUP(J236,'Cost Categories'!$A$70:$B$85,2,FALSE))</f>
        <v/>
      </c>
      <c r="L236" s="45"/>
      <c r="M236" s="45" t="str">
        <f>IF(L236="","",VLOOKUP(L236,'Cost Categories'!$A$116:$B$137,2,FALSE))</f>
        <v/>
      </c>
      <c r="N236" s="45"/>
      <c r="O236" s="47"/>
      <c r="P236" s="45"/>
      <c r="Q236" s="45"/>
      <c r="R236" s="45"/>
      <c r="S236" s="45"/>
      <c r="T236" s="45"/>
      <c r="U236" s="45"/>
      <c r="V236" s="45"/>
      <c r="W236" s="45"/>
      <c r="X236" s="45"/>
      <c r="Y236" s="45"/>
      <c r="Z236" s="48"/>
      <c r="AA236" s="48"/>
      <c r="AB236" s="48"/>
      <c r="AC236" s="48"/>
      <c r="AD236" s="48"/>
      <c r="AE236" s="48"/>
      <c r="AF236" s="48"/>
      <c r="AG236" s="45"/>
      <c r="AH236" s="45"/>
      <c r="AI236" s="45"/>
      <c r="AJ236" s="45"/>
      <c r="AK236" s="48"/>
      <c r="AL236" s="56"/>
      <c r="AM236" s="48"/>
      <c r="AN236" s="48"/>
      <c r="AO236" s="48"/>
      <c r="AP236" s="45"/>
      <c r="AQ236" s="45"/>
      <c r="AR236" s="45"/>
      <c r="AS236" s="45"/>
      <c r="AT236" s="49"/>
      <c r="AU236" s="49"/>
      <c r="AV236" s="49"/>
      <c r="AW236" s="49"/>
      <c r="AX236" s="49"/>
      <c r="AY236" s="49"/>
      <c r="AZ236" s="49"/>
      <c r="BA236" s="49"/>
      <c r="BB236" s="49"/>
      <c r="BC236" s="49"/>
      <c r="BD236" s="49"/>
      <c r="BE236" s="45"/>
      <c r="BF236" s="49"/>
      <c r="BG236" s="49"/>
      <c r="BH236" s="45"/>
      <c r="BI236" s="49"/>
      <c r="BJ236" s="49"/>
      <c r="BK236" s="45"/>
      <c r="BL236" s="49"/>
      <c r="BM236" s="49"/>
      <c r="BN236" s="49"/>
      <c r="BO236" s="49"/>
      <c r="BP236" s="49"/>
      <c r="BQ236" s="49"/>
      <c r="BR236" s="49"/>
      <c r="BS236" s="49"/>
      <c r="BT236" s="49"/>
      <c r="BU236" s="49"/>
      <c r="BV236" s="49"/>
      <c r="BW236" s="45"/>
      <c r="BX236" s="49"/>
      <c r="BY236" s="49"/>
      <c r="BZ236" s="49"/>
      <c r="CA236" s="49"/>
      <c r="CB236" s="49"/>
      <c r="CC236" s="45"/>
      <c r="CD236" s="45"/>
      <c r="CE236" s="45"/>
      <c r="CF236" s="45"/>
    </row>
    <row r="237" spans="1:84" ht="15" customHeight="1" x14ac:dyDescent="0.35">
      <c r="A237" s="70"/>
      <c r="B237" s="70"/>
      <c r="C237" s="70"/>
      <c r="D237" s="70"/>
      <c r="E237" s="45"/>
      <c r="F237" s="45"/>
      <c r="G237" s="45"/>
      <c r="H237" s="45"/>
      <c r="I237" s="45" t="str">
        <f>IF(H237="","",VLOOKUP(H237,'Cost Categories'!$A$1:$B$70,2,FALSE))</f>
        <v/>
      </c>
      <c r="J237" s="45"/>
      <c r="K237" s="45" t="str">
        <f>IF(J237="","",VLOOKUP(J237,'Cost Categories'!$A$70:$B$85,2,FALSE))</f>
        <v/>
      </c>
      <c r="L237" s="45"/>
      <c r="M237" s="45" t="str">
        <f>IF(L237="","",VLOOKUP(L237,'Cost Categories'!$A$116:$B$137,2,FALSE))</f>
        <v/>
      </c>
      <c r="N237" s="45"/>
      <c r="O237" s="47"/>
      <c r="P237" s="45"/>
      <c r="Q237" s="45"/>
      <c r="R237" s="45"/>
      <c r="S237" s="45"/>
      <c r="T237" s="45"/>
      <c r="U237" s="45"/>
      <c r="V237" s="45"/>
      <c r="W237" s="45"/>
      <c r="X237" s="45"/>
      <c r="Y237" s="45"/>
      <c r="Z237" s="48"/>
      <c r="AA237" s="48"/>
      <c r="AB237" s="48"/>
      <c r="AC237" s="48"/>
      <c r="AD237" s="48"/>
      <c r="AE237" s="48"/>
      <c r="AF237" s="48"/>
      <c r="AG237" s="45"/>
      <c r="AH237" s="45"/>
      <c r="AI237" s="45"/>
      <c r="AJ237" s="45"/>
      <c r="AK237" s="48"/>
      <c r="AL237" s="56"/>
      <c r="AM237" s="48"/>
      <c r="AN237" s="48"/>
      <c r="AO237" s="48"/>
      <c r="AP237" s="45"/>
      <c r="AQ237" s="45"/>
      <c r="AR237" s="45"/>
      <c r="AS237" s="45"/>
      <c r="AT237" s="49"/>
      <c r="AU237" s="49"/>
      <c r="AV237" s="49"/>
      <c r="AW237" s="49"/>
      <c r="AX237" s="49"/>
      <c r="AY237" s="49"/>
      <c r="AZ237" s="49"/>
      <c r="BA237" s="49"/>
      <c r="BB237" s="49"/>
      <c r="BC237" s="49"/>
      <c r="BD237" s="49"/>
      <c r="BE237" s="45"/>
      <c r="BF237" s="49"/>
      <c r="BG237" s="49"/>
      <c r="BH237" s="45"/>
      <c r="BI237" s="49"/>
      <c r="BJ237" s="49"/>
      <c r="BK237" s="45"/>
      <c r="BL237" s="49"/>
      <c r="BM237" s="49"/>
      <c r="BN237" s="49"/>
      <c r="BO237" s="49"/>
      <c r="BP237" s="49"/>
      <c r="BQ237" s="49"/>
      <c r="BR237" s="49"/>
      <c r="BS237" s="49"/>
      <c r="BT237" s="49"/>
      <c r="BU237" s="49"/>
      <c r="BV237" s="49"/>
      <c r="BW237" s="45"/>
      <c r="BX237" s="49"/>
      <c r="BY237" s="49"/>
      <c r="BZ237" s="49"/>
      <c r="CA237" s="49"/>
      <c r="CB237" s="49"/>
      <c r="CC237" s="45"/>
      <c r="CD237" s="45"/>
      <c r="CE237" s="45"/>
      <c r="CF237" s="45"/>
    </row>
    <row r="238" spans="1:84" ht="15" customHeight="1" x14ac:dyDescent="0.35">
      <c r="A238" s="70"/>
      <c r="B238" s="70"/>
      <c r="C238" s="70"/>
      <c r="D238" s="70"/>
      <c r="E238" s="45"/>
      <c r="F238" s="45"/>
      <c r="G238" s="45"/>
      <c r="H238" s="45"/>
      <c r="I238" s="45" t="str">
        <f>IF(H238="","",VLOOKUP(H238,'Cost Categories'!$A$1:$B$70,2,FALSE))</f>
        <v/>
      </c>
      <c r="J238" s="45"/>
      <c r="K238" s="45" t="str">
        <f>IF(J238="","",VLOOKUP(J238,'Cost Categories'!$A$70:$B$85,2,FALSE))</f>
        <v/>
      </c>
      <c r="L238" s="45"/>
      <c r="M238" s="45" t="str">
        <f>IF(L238="","",VLOOKUP(L238,'Cost Categories'!$A$116:$B$137,2,FALSE))</f>
        <v/>
      </c>
      <c r="N238" s="45"/>
      <c r="O238" s="47"/>
      <c r="P238" s="45"/>
      <c r="Q238" s="45"/>
      <c r="R238" s="45"/>
      <c r="S238" s="45"/>
      <c r="T238" s="45"/>
      <c r="U238" s="45"/>
      <c r="V238" s="45"/>
      <c r="W238" s="45"/>
      <c r="X238" s="45"/>
      <c r="Y238" s="45"/>
      <c r="Z238" s="48"/>
      <c r="AA238" s="48"/>
      <c r="AB238" s="48"/>
      <c r="AC238" s="48"/>
      <c r="AD238" s="48"/>
      <c r="AE238" s="48"/>
      <c r="AF238" s="48"/>
      <c r="AG238" s="45"/>
      <c r="AH238" s="45"/>
      <c r="AI238" s="45"/>
      <c r="AJ238" s="45"/>
      <c r="AK238" s="48"/>
      <c r="AL238" s="56"/>
      <c r="AM238" s="48"/>
      <c r="AN238" s="48"/>
      <c r="AO238" s="48"/>
      <c r="AP238" s="45"/>
      <c r="AQ238" s="45"/>
      <c r="AR238" s="45"/>
      <c r="AS238" s="45"/>
      <c r="AT238" s="49"/>
      <c r="AU238" s="49"/>
      <c r="AV238" s="49"/>
      <c r="AW238" s="49"/>
      <c r="AX238" s="49"/>
      <c r="AY238" s="49"/>
      <c r="AZ238" s="49"/>
      <c r="BA238" s="49"/>
      <c r="BB238" s="49"/>
      <c r="BC238" s="49"/>
      <c r="BD238" s="49"/>
      <c r="BE238" s="45"/>
      <c r="BF238" s="49"/>
      <c r="BG238" s="49"/>
      <c r="BH238" s="45"/>
      <c r="BI238" s="49"/>
      <c r="BJ238" s="49"/>
      <c r="BK238" s="45"/>
      <c r="BL238" s="49"/>
      <c r="BM238" s="49"/>
      <c r="BN238" s="49"/>
      <c r="BO238" s="49"/>
      <c r="BP238" s="49"/>
      <c r="BQ238" s="49"/>
      <c r="BR238" s="49"/>
      <c r="BS238" s="49"/>
      <c r="BT238" s="49"/>
      <c r="BU238" s="49"/>
      <c r="BV238" s="49"/>
      <c r="BW238" s="45"/>
      <c r="BX238" s="49"/>
      <c r="BY238" s="49"/>
      <c r="BZ238" s="49"/>
      <c r="CA238" s="49"/>
      <c r="CB238" s="49"/>
      <c r="CC238" s="45"/>
      <c r="CD238" s="45"/>
      <c r="CE238" s="45"/>
      <c r="CF238" s="45"/>
    </row>
    <row r="239" spans="1:84" ht="15" customHeight="1" x14ac:dyDescent="0.35">
      <c r="A239" s="70"/>
      <c r="B239" s="70"/>
      <c r="C239" s="70"/>
      <c r="D239" s="70"/>
      <c r="E239" s="45"/>
      <c r="F239" s="45"/>
      <c r="G239" s="45"/>
      <c r="H239" s="45"/>
      <c r="I239" s="45" t="str">
        <f>IF(H239="","",VLOOKUP(H239,'Cost Categories'!$A$1:$B$70,2,FALSE))</f>
        <v/>
      </c>
      <c r="J239" s="45"/>
      <c r="K239" s="45" t="str">
        <f>IF(J239="","",VLOOKUP(J239,'Cost Categories'!$A$70:$B$85,2,FALSE))</f>
        <v/>
      </c>
      <c r="L239" s="45"/>
      <c r="M239" s="45" t="str">
        <f>IF(L239="","",VLOOKUP(L239,'Cost Categories'!$A$116:$B$137,2,FALSE))</f>
        <v/>
      </c>
      <c r="N239" s="45"/>
      <c r="O239" s="47"/>
      <c r="P239" s="45"/>
      <c r="Q239" s="45"/>
      <c r="R239" s="45"/>
      <c r="S239" s="45"/>
      <c r="T239" s="45"/>
      <c r="U239" s="45"/>
      <c r="V239" s="45"/>
      <c r="W239" s="45"/>
      <c r="X239" s="45"/>
      <c r="Y239" s="45"/>
      <c r="Z239" s="48"/>
      <c r="AA239" s="48"/>
      <c r="AB239" s="48"/>
      <c r="AC239" s="48"/>
      <c r="AD239" s="48"/>
      <c r="AE239" s="48"/>
      <c r="AF239" s="48"/>
      <c r="AG239" s="45"/>
      <c r="AH239" s="45"/>
      <c r="AI239" s="45"/>
      <c r="AJ239" s="45"/>
      <c r="AK239" s="48"/>
      <c r="AL239" s="56"/>
      <c r="AM239" s="48"/>
      <c r="AN239" s="48"/>
      <c r="AO239" s="48"/>
      <c r="AP239" s="45"/>
      <c r="AQ239" s="45"/>
      <c r="AR239" s="45"/>
      <c r="AS239" s="45"/>
      <c r="AT239" s="49"/>
      <c r="AU239" s="49"/>
      <c r="AV239" s="49"/>
      <c r="AW239" s="49"/>
      <c r="AX239" s="49"/>
      <c r="AY239" s="49"/>
      <c r="AZ239" s="49"/>
      <c r="BA239" s="49"/>
      <c r="BB239" s="49"/>
      <c r="BC239" s="49"/>
      <c r="BD239" s="49"/>
      <c r="BE239" s="45"/>
      <c r="BF239" s="49"/>
      <c r="BG239" s="49"/>
      <c r="BH239" s="45"/>
      <c r="BI239" s="49"/>
      <c r="BJ239" s="49"/>
      <c r="BK239" s="45"/>
      <c r="BL239" s="49"/>
      <c r="BM239" s="49"/>
      <c r="BN239" s="49"/>
      <c r="BO239" s="49"/>
      <c r="BP239" s="49"/>
      <c r="BQ239" s="49"/>
      <c r="BR239" s="49"/>
      <c r="BS239" s="49"/>
      <c r="BT239" s="49"/>
      <c r="BU239" s="49"/>
      <c r="BV239" s="49"/>
      <c r="BW239" s="45"/>
      <c r="BX239" s="49"/>
      <c r="BY239" s="49"/>
      <c r="BZ239" s="49"/>
      <c r="CA239" s="49"/>
      <c r="CB239" s="49"/>
      <c r="CC239" s="45"/>
      <c r="CD239" s="45"/>
      <c r="CE239" s="45"/>
      <c r="CF239" s="45"/>
    </row>
    <row r="240" spans="1:84" ht="15" customHeight="1" x14ac:dyDescent="0.35">
      <c r="A240" s="70"/>
      <c r="B240" s="70"/>
      <c r="C240" s="70"/>
      <c r="D240" s="70"/>
      <c r="E240" s="45"/>
      <c r="F240" s="45"/>
      <c r="G240" s="45"/>
      <c r="H240" s="45"/>
      <c r="I240" s="45" t="str">
        <f>IF(H240="","",VLOOKUP(H240,'Cost Categories'!$A$1:$B$70,2,FALSE))</f>
        <v/>
      </c>
      <c r="J240" s="45"/>
      <c r="K240" s="45" t="str">
        <f>IF(J240="","",VLOOKUP(J240,'Cost Categories'!$A$70:$B$85,2,FALSE))</f>
        <v/>
      </c>
      <c r="L240" s="45"/>
      <c r="M240" s="45" t="str">
        <f>IF(L240="","",VLOOKUP(L240,'Cost Categories'!$A$116:$B$137,2,FALSE))</f>
        <v/>
      </c>
      <c r="N240" s="45"/>
      <c r="O240" s="47"/>
      <c r="P240" s="45"/>
      <c r="Q240" s="45"/>
      <c r="R240" s="45"/>
      <c r="S240" s="45"/>
      <c r="T240" s="45"/>
      <c r="U240" s="45"/>
      <c r="V240" s="45"/>
      <c r="W240" s="45"/>
      <c r="X240" s="45"/>
      <c r="Y240" s="45"/>
      <c r="Z240" s="48"/>
      <c r="AA240" s="48"/>
      <c r="AB240" s="48"/>
      <c r="AC240" s="48"/>
      <c r="AD240" s="48"/>
      <c r="AE240" s="48"/>
      <c r="AF240" s="48"/>
      <c r="AG240" s="45"/>
      <c r="AH240" s="45"/>
      <c r="AI240" s="45"/>
      <c r="AJ240" s="45"/>
      <c r="AK240" s="48"/>
      <c r="AL240" s="56"/>
      <c r="AM240" s="48"/>
      <c r="AN240" s="48"/>
      <c r="AO240" s="48"/>
      <c r="AP240" s="45"/>
      <c r="AQ240" s="45"/>
      <c r="AR240" s="45"/>
      <c r="AS240" s="45"/>
      <c r="AT240" s="49"/>
      <c r="AU240" s="49"/>
      <c r="AV240" s="49"/>
      <c r="AW240" s="49"/>
      <c r="AX240" s="49"/>
      <c r="AY240" s="49"/>
      <c r="AZ240" s="49"/>
      <c r="BA240" s="49"/>
      <c r="BB240" s="49"/>
      <c r="BC240" s="49"/>
      <c r="BD240" s="49"/>
      <c r="BE240" s="45"/>
      <c r="BF240" s="49"/>
      <c r="BG240" s="49"/>
      <c r="BH240" s="45"/>
      <c r="BI240" s="49"/>
      <c r="BJ240" s="49"/>
      <c r="BK240" s="45"/>
      <c r="BL240" s="49"/>
      <c r="BM240" s="49"/>
      <c r="BN240" s="49"/>
      <c r="BO240" s="49"/>
      <c r="BP240" s="49"/>
      <c r="BQ240" s="49"/>
      <c r="BR240" s="49"/>
      <c r="BS240" s="49"/>
      <c r="BT240" s="49"/>
      <c r="BU240" s="49"/>
      <c r="BV240" s="49"/>
      <c r="BW240" s="45"/>
      <c r="BX240" s="49"/>
      <c r="BY240" s="49"/>
      <c r="BZ240" s="49"/>
      <c r="CA240" s="49"/>
      <c r="CB240" s="49"/>
      <c r="CC240" s="45"/>
      <c r="CD240" s="45"/>
      <c r="CE240" s="45"/>
      <c r="CF240" s="45"/>
    </row>
    <row r="241" spans="1:84" ht="15" customHeight="1" x14ac:dyDescent="0.35">
      <c r="A241" s="70"/>
      <c r="B241" s="70"/>
      <c r="C241" s="70"/>
      <c r="D241" s="70"/>
      <c r="E241" s="45"/>
      <c r="F241" s="45"/>
      <c r="G241" s="45"/>
      <c r="H241" s="45"/>
      <c r="I241" s="45" t="str">
        <f>IF(H241="","",VLOOKUP(H241,'Cost Categories'!$A$1:$B$70,2,FALSE))</f>
        <v/>
      </c>
      <c r="J241" s="45"/>
      <c r="K241" s="45" t="str">
        <f>IF(J241="","",VLOOKUP(J241,'Cost Categories'!$A$70:$B$85,2,FALSE))</f>
        <v/>
      </c>
      <c r="L241" s="45"/>
      <c r="M241" s="45" t="str">
        <f>IF(L241="","",VLOOKUP(L241,'Cost Categories'!$A$116:$B$137,2,FALSE))</f>
        <v/>
      </c>
      <c r="N241" s="45"/>
      <c r="O241" s="47"/>
      <c r="P241" s="45"/>
      <c r="Q241" s="45"/>
      <c r="R241" s="45"/>
      <c r="S241" s="45"/>
      <c r="T241" s="45"/>
      <c r="U241" s="45"/>
      <c r="V241" s="45"/>
      <c r="W241" s="45"/>
      <c r="X241" s="45"/>
      <c r="Y241" s="45"/>
      <c r="Z241" s="48"/>
      <c r="AA241" s="48"/>
      <c r="AB241" s="48"/>
      <c r="AC241" s="48"/>
      <c r="AD241" s="48"/>
      <c r="AE241" s="48"/>
      <c r="AF241" s="48"/>
      <c r="AG241" s="45"/>
      <c r="AH241" s="45"/>
      <c r="AI241" s="45"/>
      <c r="AJ241" s="45"/>
      <c r="AK241" s="48"/>
      <c r="AL241" s="56"/>
      <c r="AM241" s="48"/>
      <c r="AN241" s="48"/>
      <c r="AO241" s="48"/>
      <c r="AP241" s="45"/>
      <c r="AQ241" s="45"/>
      <c r="AR241" s="45"/>
      <c r="AS241" s="45"/>
      <c r="AT241" s="49"/>
      <c r="AU241" s="49"/>
      <c r="AV241" s="49"/>
      <c r="AW241" s="49"/>
      <c r="AX241" s="49"/>
      <c r="AY241" s="49"/>
      <c r="AZ241" s="49"/>
      <c r="BA241" s="49"/>
      <c r="BB241" s="49"/>
      <c r="BC241" s="49"/>
      <c r="BD241" s="49"/>
      <c r="BE241" s="45"/>
      <c r="BF241" s="49"/>
      <c r="BG241" s="49"/>
      <c r="BH241" s="45"/>
      <c r="BI241" s="49"/>
      <c r="BJ241" s="49"/>
      <c r="BK241" s="45"/>
      <c r="BL241" s="49"/>
      <c r="BM241" s="49"/>
      <c r="BN241" s="49"/>
      <c r="BO241" s="49"/>
      <c r="BP241" s="49"/>
      <c r="BQ241" s="49"/>
      <c r="BR241" s="49"/>
      <c r="BS241" s="49"/>
      <c r="BT241" s="49"/>
      <c r="BU241" s="49"/>
      <c r="BV241" s="49"/>
      <c r="BW241" s="45"/>
      <c r="BX241" s="49"/>
      <c r="BY241" s="49"/>
      <c r="BZ241" s="49"/>
      <c r="CA241" s="49"/>
      <c r="CB241" s="49"/>
      <c r="CC241" s="45"/>
      <c r="CD241" s="45"/>
      <c r="CE241" s="45"/>
      <c r="CF241" s="45"/>
    </row>
    <row r="242" spans="1:84" ht="15" customHeight="1" x14ac:dyDescent="0.35">
      <c r="A242" s="70"/>
      <c r="B242" s="70"/>
      <c r="C242" s="70"/>
      <c r="D242" s="70"/>
      <c r="E242" s="45"/>
      <c r="F242" s="45"/>
      <c r="G242" s="45"/>
      <c r="H242" s="45"/>
      <c r="I242" s="45" t="str">
        <f>IF(H242="","",VLOOKUP(H242,'Cost Categories'!$A$1:$B$70,2,FALSE))</f>
        <v/>
      </c>
      <c r="J242" s="45"/>
      <c r="K242" s="45" t="str">
        <f>IF(J242="","",VLOOKUP(J242,'Cost Categories'!$A$70:$B$85,2,FALSE))</f>
        <v/>
      </c>
      <c r="L242" s="45"/>
      <c r="M242" s="45" t="str">
        <f>IF(L242="","",VLOOKUP(L242,'Cost Categories'!$A$116:$B$137,2,FALSE))</f>
        <v/>
      </c>
      <c r="N242" s="45"/>
      <c r="O242" s="47"/>
      <c r="P242" s="45"/>
      <c r="Q242" s="45"/>
      <c r="R242" s="45"/>
      <c r="S242" s="45"/>
      <c r="T242" s="45"/>
      <c r="U242" s="45"/>
      <c r="V242" s="45"/>
      <c r="W242" s="45"/>
      <c r="X242" s="45"/>
      <c r="Y242" s="45"/>
      <c r="Z242" s="48"/>
      <c r="AA242" s="48"/>
      <c r="AB242" s="48"/>
      <c r="AC242" s="48"/>
      <c r="AD242" s="48"/>
      <c r="AE242" s="48"/>
      <c r="AF242" s="48"/>
      <c r="AG242" s="45"/>
      <c r="AH242" s="45"/>
      <c r="AI242" s="45"/>
      <c r="AJ242" s="45"/>
      <c r="AK242" s="48"/>
      <c r="AL242" s="56"/>
      <c r="AM242" s="48"/>
      <c r="AN242" s="48"/>
      <c r="AO242" s="48"/>
      <c r="AP242" s="45"/>
      <c r="AQ242" s="45"/>
      <c r="AR242" s="45"/>
      <c r="AS242" s="45"/>
      <c r="AT242" s="49"/>
      <c r="AU242" s="49"/>
      <c r="AV242" s="49"/>
      <c r="AW242" s="49"/>
      <c r="AX242" s="49"/>
      <c r="AY242" s="49"/>
      <c r="AZ242" s="49"/>
      <c r="BA242" s="49"/>
      <c r="BB242" s="49"/>
      <c r="BC242" s="49"/>
      <c r="BD242" s="49"/>
      <c r="BE242" s="45"/>
      <c r="BF242" s="49"/>
      <c r="BG242" s="49"/>
      <c r="BH242" s="45"/>
      <c r="BI242" s="49"/>
      <c r="BJ242" s="49"/>
      <c r="BK242" s="45"/>
      <c r="BL242" s="49"/>
      <c r="BM242" s="49"/>
      <c r="BN242" s="49"/>
      <c r="BO242" s="49"/>
      <c r="BP242" s="49"/>
      <c r="BQ242" s="49"/>
      <c r="BR242" s="49"/>
      <c r="BS242" s="49"/>
      <c r="BT242" s="49"/>
      <c r="BU242" s="49"/>
      <c r="BV242" s="49"/>
      <c r="BW242" s="45"/>
      <c r="BX242" s="49"/>
      <c r="BY242" s="49"/>
      <c r="BZ242" s="49"/>
      <c r="CA242" s="49"/>
      <c r="CB242" s="49"/>
      <c r="CC242" s="45"/>
      <c r="CD242" s="45"/>
      <c r="CE242" s="45"/>
      <c r="CF242" s="45"/>
    </row>
    <row r="243" spans="1:84" ht="15" customHeight="1" x14ac:dyDescent="0.35">
      <c r="A243" s="70"/>
      <c r="B243" s="70"/>
      <c r="C243" s="70"/>
      <c r="D243" s="70"/>
      <c r="E243" s="45"/>
      <c r="F243" s="45"/>
      <c r="G243" s="45"/>
      <c r="H243" s="45"/>
      <c r="I243" s="45" t="str">
        <f>IF(H243="","",VLOOKUP(H243,'Cost Categories'!$A$1:$B$70,2,FALSE))</f>
        <v/>
      </c>
      <c r="J243" s="45"/>
      <c r="K243" s="45" t="str">
        <f>IF(J243="","",VLOOKUP(J243,'Cost Categories'!$A$70:$B$85,2,FALSE))</f>
        <v/>
      </c>
      <c r="L243" s="45"/>
      <c r="M243" s="45" t="str">
        <f>IF(L243="","",VLOOKUP(L243,'Cost Categories'!$A$116:$B$137,2,FALSE))</f>
        <v/>
      </c>
      <c r="N243" s="45"/>
      <c r="O243" s="47"/>
      <c r="P243" s="45"/>
      <c r="Q243" s="45"/>
      <c r="R243" s="45"/>
      <c r="S243" s="45"/>
      <c r="T243" s="45"/>
      <c r="U243" s="45"/>
      <c r="V243" s="45"/>
      <c r="W243" s="45"/>
      <c r="X243" s="45"/>
      <c r="Y243" s="45"/>
      <c r="Z243" s="48"/>
      <c r="AA243" s="48"/>
      <c r="AB243" s="48"/>
      <c r="AC243" s="48"/>
      <c r="AD243" s="48"/>
      <c r="AE243" s="48"/>
      <c r="AF243" s="48"/>
      <c r="AG243" s="45"/>
      <c r="AH243" s="45"/>
      <c r="AI243" s="45"/>
      <c r="AJ243" s="45"/>
      <c r="AK243" s="48"/>
      <c r="AL243" s="56"/>
      <c r="AM243" s="48"/>
      <c r="AN243" s="48"/>
      <c r="AO243" s="48"/>
      <c r="AP243" s="45"/>
      <c r="AQ243" s="45"/>
      <c r="AR243" s="45"/>
      <c r="AS243" s="45"/>
      <c r="AT243" s="49"/>
      <c r="AU243" s="49"/>
      <c r="AV243" s="49"/>
      <c r="AW243" s="49"/>
      <c r="AX243" s="49"/>
      <c r="AY243" s="49"/>
      <c r="AZ243" s="49"/>
      <c r="BA243" s="49"/>
      <c r="BB243" s="49"/>
      <c r="BC243" s="49"/>
      <c r="BD243" s="49"/>
      <c r="BE243" s="45"/>
      <c r="BF243" s="49"/>
      <c r="BG243" s="49"/>
      <c r="BH243" s="45"/>
      <c r="BI243" s="49"/>
      <c r="BJ243" s="49"/>
      <c r="BK243" s="45"/>
      <c r="BL243" s="49"/>
      <c r="BM243" s="49"/>
      <c r="BN243" s="49"/>
      <c r="BO243" s="49"/>
      <c r="BP243" s="49"/>
      <c r="BQ243" s="49"/>
      <c r="BR243" s="49"/>
      <c r="BS243" s="49"/>
      <c r="BT243" s="49"/>
      <c r="BU243" s="49"/>
      <c r="BV243" s="49"/>
      <c r="BW243" s="45"/>
      <c r="BX243" s="49"/>
      <c r="BY243" s="49"/>
      <c r="BZ243" s="49"/>
      <c r="CA243" s="49"/>
      <c r="CB243" s="49"/>
      <c r="CC243" s="45"/>
      <c r="CD243" s="45"/>
      <c r="CE243" s="45"/>
      <c r="CF243" s="45"/>
    </row>
    <row r="244" spans="1:84" ht="15" customHeight="1" x14ac:dyDescent="0.35">
      <c r="A244" s="70"/>
      <c r="B244" s="70"/>
      <c r="C244" s="70"/>
      <c r="D244" s="70"/>
      <c r="E244" s="45"/>
      <c r="F244" s="45"/>
      <c r="G244" s="45"/>
      <c r="H244" s="45"/>
      <c r="I244" s="45" t="str">
        <f>IF(H244="","",VLOOKUP(H244,'Cost Categories'!$A$1:$B$70,2,FALSE))</f>
        <v/>
      </c>
      <c r="J244" s="45"/>
      <c r="K244" s="45" t="str">
        <f>IF(J244="","",VLOOKUP(J244,'Cost Categories'!$A$70:$B$85,2,FALSE))</f>
        <v/>
      </c>
      <c r="L244" s="45"/>
      <c r="M244" s="45" t="str">
        <f>IF(L244="","",VLOOKUP(L244,'Cost Categories'!$A$116:$B$137,2,FALSE))</f>
        <v/>
      </c>
      <c r="N244" s="45"/>
      <c r="O244" s="47"/>
      <c r="P244" s="45"/>
      <c r="Q244" s="45"/>
      <c r="R244" s="45"/>
      <c r="S244" s="45"/>
      <c r="T244" s="45"/>
      <c r="U244" s="45"/>
      <c r="V244" s="45"/>
      <c r="W244" s="45"/>
      <c r="X244" s="45"/>
      <c r="Y244" s="45"/>
      <c r="Z244" s="48"/>
      <c r="AA244" s="48"/>
      <c r="AB244" s="48"/>
      <c r="AC244" s="48"/>
      <c r="AD244" s="48"/>
      <c r="AE244" s="48"/>
      <c r="AF244" s="48"/>
      <c r="AG244" s="45"/>
      <c r="AH244" s="45"/>
      <c r="AI244" s="45"/>
      <c r="AJ244" s="45"/>
      <c r="AK244" s="48"/>
      <c r="AL244" s="56"/>
      <c r="AM244" s="48"/>
      <c r="AN244" s="48"/>
      <c r="AO244" s="48"/>
      <c r="AP244" s="45"/>
      <c r="AQ244" s="45"/>
      <c r="AR244" s="45"/>
      <c r="AS244" s="45"/>
      <c r="AT244" s="49"/>
      <c r="AU244" s="49"/>
      <c r="AV244" s="49"/>
      <c r="AW244" s="49"/>
      <c r="AX244" s="49"/>
      <c r="AY244" s="49"/>
      <c r="AZ244" s="49"/>
      <c r="BA244" s="49"/>
      <c r="BB244" s="49"/>
      <c r="BC244" s="49"/>
      <c r="BD244" s="49"/>
      <c r="BE244" s="45"/>
      <c r="BF244" s="49"/>
      <c r="BG244" s="49"/>
      <c r="BH244" s="45"/>
      <c r="BI244" s="49"/>
      <c r="BJ244" s="49"/>
      <c r="BK244" s="45"/>
      <c r="BL244" s="49"/>
      <c r="BM244" s="49"/>
      <c r="BN244" s="49"/>
      <c r="BO244" s="49"/>
      <c r="BP244" s="49"/>
      <c r="BQ244" s="49"/>
      <c r="BR244" s="49"/>
      <c r="BS244" s="49"/>
      <c r="BT244" s="49"/>
      <c r="BU244" s="49"/>
      <c r="BV244" s="49"/>
      <c r="BW244" s="45"/>
      <c r="BX244" s="49"/>
      <c r="BY244" s="49"/>
      <c r="BZ244" s="49"/>
      <c r="CA244" s="49"/>
      <c r="CB244" s="49"/>
      <c r="CC244" s="45"/>
      <c r="CD244" s="45"/>
      <c r="CE244" s="45"/>
      <c r="CF244" s="45"/>
    </row>
    <row r="245" spans="1:84" ht="15" customHeight="1" x14ac:dyDescent="0.35">
      <c r="A245" s="70"/>
      <c r="B245" s="70"/>
      <c r="C245" s="70"/>
      <c r="D245" s="70"/>
      <c r="E245" s="45"/>
      <c r="F245" s="45"/>
      <c r="G245" s="45"/>
      <c r="H245" s="45"/>
      <c r="I245" s="45" t="str">
        <f>IF(H245="","",VLOOKUP(H245,'Cost Categories'!$A$1:$B$70,2,FALSE))</f>
        <v/>
      </c>
      <c r="J245" s="45"/>
      <c r="K245" s="45" t="str">
        <f>IF(J245="","",VLOOKUP(J245,'Cost Categories'!$A$70:$B$85,2,FALSE))</f>
        <v/>
      </c>
      <c r="L245" s="45"/>
      <c r="M245" s="45" t="str">
        <f>IF(L245="","",VLOOKUP(L245,'Cost Categories'!$A$116:$B$137,2,FALSE))</f>
        <v/>
      </c>
      <c r="N245" s="45"/>
      <c r="O245" s="47"/>
      <c r="P245" s="45"/>
      <c r="Q245" s="45"/>
      <c r="R245" s="45"/>
      <c r="S245" s="45"/>
      <c r="T245" s="45"/>
      <c r="U245" s="45"/>
      <c r="V245" s="45"/>
      <c r="W245" s="45"/>
      <c r="X245" s="45"/>
      <c r="Y245" s="45"/>
      <c r="Z245" s="48"/>
      <c r="AA245" s="48"/>
      <c r="AB245" s="48"/>
      <c r="AC245" s="48"/>
      <c r="AD245" s="48"/>
      <c r="AE245" s="48"/>
      <c r="AF245" s="48"/>
      <c r="AG245" s="45"/>
      <c r="AH245" s="45"/>
      <c r="AI245" s="45"/>
      <c r="AJ245" s="45"/>
      <c r="AK245" s="48"/>
      <c r="AL245" s="56"/>
      <c r="AM245" s="48"/>
      <c r="AN245" s="48"/>
      <c r="AO245" s="48"/>
      <c r="AP245" s="45"/>
      <c r="AQ245" s="45"/>
      <c r="AR245" s="45"/>
      <c r="AS245" s="45"/>
      <c r="AT245" s="49"/>
      <c r="AU245" s="49"/>
      <c r="AV245" s="49"/>
      <c r="AW245" s="49"/>
      <c r="AX245" s="49"/>
      <c r="AY245" s="49"/>
      <c r="AZ245" s="49"/>
      <c r="BA245" s="49"/>
      <c r="BB245" s="49"/>
      <c r="BC245" s="49"/>
      <c r="BD245" s="49"/>
      <c r="BE245" s="45"/>
      <c r="BF245" s="49"/>
      <c r="BG245" s="49"/>
      <c r="BH245" s="45"/>
      <c r="BI245" s="49"/>
      <c r="BJ245" s="49"/>
      <c r="BK245" s="45"/>
      <c r="BL245" s="49"/>
      <c r="BM245" s="49"/>
      <c r="BN245" s="49"/>
      <c r="BO245" s="49"/>
      <c r="BP245" s="49"/>
      <c r="BQ245" s="49"/>
      <c r="BR245" s="49"/>
      <c r="BS245" s="49"/>
      <c r="BT245" s="49"/>
      <c r="BU245" s="49"/>
      <c r="BV245" s="49"/>
      <c r="BW245" s="45"/>
      <c r="BX245" s="49"/>
      <c r="BY245" s="49"/>
      <c r="BZ245" s="49"/>
      <c r="CA245" s="49"/>
      <c r="CB245" s="49"/>
      <c r="CC245" s="45"/>
      <c r="CD245" s="45"/>
      <c r="CE245" s="45"/>
      <c r="CF245" s="45"/>
    </row>
    <row r="246" spans="1:84" ht="15" customHeight="1" x14ac:dyDescent="0.35">
      <c r="A246" s="70"/>
      <c r="B246" s="70"/>
      <c r="C246" s="70"/>
      <c r="D246" s="70"/>
      <c r="E246" s="45"/>
      <c r="F246" s="45"/>
      <c r="G246" s="45"/>
      <c r="H246" s="45"/>
      <c r="I246" s="45" t="str">
        <f>IF(H246="","",VLOOKUP(H246,'Cost Categories'!$A$1:$B$70,2,FALSE))</f>
        <v/>
      </c>
      <c r="J246" s="45"/>
      <c r="K246" s="45" t="str">
        <f>IF(J246="","",VLOOKUP(J246,'Cost Categories'!$A$70:$B$85,2,FALSE))</f>
        <v/>
      </c>
      <c r="L246" s="45"/>
      <c r="M246" s="45" t="str">
        <f>IF(L246="","",VLOOKUP(L246,'Cost Categories'!$A$116:$B$137,2,FALSE))</f>
        <v/>
      </c>
      <c r="N246" s="45"/>
      <c r="O246" s="47"/>
      <c r="P246" s="45"/>
      <c r="Q246" s="45"/>
      <c r="R246" s="45"/>
      <c r="S246" s="45"/>
      <c r="T246" s="45"/>
      <c r="U246" s="45"/>
      <c r="V246" s="45"/>
      <c r="W246" s="45"/>
      <c r="X246" s="45"/>
      <c r="Y246" s="45"/>
      <c r="Z246" s="48"/>
      <c r="AA246" s="48"/>
      <c r="AB246" s="48"/>
      <c r="AC246" s="48"/>
      <c r="AD246" s="48"/>
      <c r="AE246" s="48"/>
      <c r="AF246" s="48"/>
      <c r="AG246" s="45"/>
      <c r="AH246" s="45"/>
      <c r="AI246" s="45"/>
      <c r="AJ246" s="45"/>
      <c r="AK246" s="48"/>
      <c r="AL246" s="56"/>
      <c r="AM246" s="48"/>
      <c r="AN246" s="48"/>
      <c r="AO246" s="48"/>
      <c r="AP246" s="45"/>
      <c r="AQ246" s="45"/>
      <c r="AR246" s="45"/>
      <c r="AS246" s="45"/>
      <c r="AT246" s="49"/>
      <c r="AU246" s="49"/>
      <c r="AV246" s="49"/>
      <c r="AW246" s="49"/>
      <c r="AX246" s="49"/>
      <c r="AY246" s="49"/>
      <c r="AZ246" s="49"/>
      <c r="BA246" s="49"/>
      <c r="BB246" s="49"/>
      <c r="BC246" s="49"/>
      <c r="BD246" s="49"/>
      <c r="BE246" s="45"/>
      <c r="BF246" s="49"/>
      <c r="BG246" s="49"/>
      <c r="BH246" s="45"/>
      <c r="BI246" s="49"/>
      <c r="BJ246" s="49"/>
      <c r="BK246" s="45"/>
      <c r="BL246" s="49"/>
      <c r="BM246" s="49"/>
      <c r="BN246" s="49"/>
      <c r="BO246" s="49"/>
      <c r="BP246" s="49"/>
      <c r="BQ246" s="49"/>
      <c r="BR246" s="49"/>
      <c r="BS246" s="49"/>
      <c r="BT246" s="49"/>
      <c r="BU246" s="49"/>
      <c r="BV246" s="49"/>
      <c r="BW246" s="45"/>
      <c r="BX246" s="49"/>
      <c r="BY246" s="49"/>
      <c r="BZ246" s="49"/>
      <c r="CA246" s="49"/>
      <c r="CB246" s="49"/>
      <c r="CC246" s="45"/>
      <c r="CD246" s="45"/>
      <c r="CE246" s="45"/>
      <c r="CF246" s="45"/>
    </row>
    <row r="247" spans="1:84" ht="15" customHeight="1" x14ac:dyDescent="0.35">
      <c r="A247" s="70"/>
      <c r="B247" s="70"/>
      <c r="C247" s="70"/>
      <c r="D247" s="70"/>
      <c r="E247" s="45"/>
      <c r="F247" s="45"/>
      <c r="G247" s="45"/>
      <c r="H247" s="45"/>
      <c r="I247" s="45" t="str">
        <f>IF(H247="","",VLOOKUP(H247,'Cost Categories'!$A$1:$B$70,2,FALSE))</f>
        <v/>
      </c>
      <c r="J247" s="45"/>
      <c r="K247" s="45" t="str">
        <f>IF(J247="","",VLOOKUP(J247,'Cost Categories'!$A$70:$B$85,2,FALSE))</f>
        <v/>
      </c>
      <c r="L247" s="45"/>
      <c r="M247" s="45" t="str">
        <f>IF(L247="","",VLOOKUP(L247,'Cost Categories'!$A$116:$B$137,2,FALSE))</f>
        <v/>
      </c>
      <c r="N247" s="45"/>
      <c r="O247" s="47"/>
      <c r="P247" s="45"/>
      <c r="Q247" s="45"/>
      <c r="R247" s="45"/>
      <c r="S247" s="45"/>
      <c r="T247" s="45"/>
      <c r="U247" s="45"/>
      <c r="V247" s="45"/>
      <c r="W247" s="45"/>
      <c r="X247" s="45"/>
      <c r="Y247" s="45"/>
      <c r="Z247" s="48"/>
      <c r="AA247" s="48"/>
      <c r="AB247" s="48"/>
      <c r="AC247" s="48"/>
      <c r="AD247" s="48"/>
      <c r="AE247" s="48"/>
      <c r="AF247" s="48"/>
      <c r="AG247" s="45"/>
      <c r="AH247" s="45"/>
      <c r="AI247" s="45"/>
      <c r="AJ247" s="45"/>
      <c r="AK247" s="48"/>
      <c r="AL247" s="56"/>
      <c r="AM247" s="48"/>
      <c r="AN247" s="48"/>
      <c r="AO247" s="48"/>
      <c r="AP247" s="45"/>
      <c r="AQ247" s="45"/>
      <c r="AR247" s="45"/>
      <c r="AS247" s="45"/>
      <c r="AT247" s="49"/>
      <c r="AU247" s="49"/>
      <c r="AV247" s="49"/>
      <c r="AW247" s="49"/>
      <c r="AX247" s="49"/>
      <c r="AY247" s="49"/>
      <c r="AZ247" s="49"/>
      <c r="BA247" s="49"/>
      <c r="BB247" s="49"/>
      <c r="BC247" s="49"/>
      <c r="BD247" s="49"/>
      <c r="BE247" s="45"/>
      <c r="BF247" s="49"/>
      <c r="BG247" s="49"/>
      <c r="BH247" s="45"/>
      <c r="BI247" s="49"/>
      <c r="BJ247" s="49"/>
      <c r="BK247" s="45"/>
      <c r="BL247" s="49"/>
      <c r="BM247" s="49"/>
      <c r="BN247" s="49"/>
      <c r="BO247" s="49"/>
      <c r="BP247" s="49"/>
      <c r="BQ247" s="49"/>
      <c r="BR247" s="49"/>
      <c r="BS247" s="49"/>
      <c r="BT247" s="49"/>
      <c r="BU247" s="49"/>
      <c r="BV247" s="49"/>
      <c r="BW247" s="45"/>
      <c r="BX247" s="49"/>
      <c r="BY247" s="49"/>
      <c r="BZ247" s="49"/>
      <c r="CA247" s="49"/>
      <c r="CB247" s="49"/>
      <c r="CC247" s="45"/>
      <c r="CD247" s="45"/>
      <c r="CE247" s="45"/>
      <c r="CF247" s="45"/>
    </row>
    <row r="248" spans="1:84" ht="15" customHeight="1" x14ac:dyDescent="0.35">
      <c r="A248" s="70"/>
      <c r="B248" s="70"/>
      <c r="C248" s="70"/>
      <c r="D248" s="70"/>
      <c r="E248" s="45"/>
      <c r="F248" s="45"/>
      <c r="G248" s="45"/>
      <c r="H248" s="45"/>
      <c r="I248" s="45" t="str">
        <f>IF(H248="","",VLOOKUP(H248,'Cost Categories'!$A$1:$B$70,2,FALSE))</f>
        <v/>
      </c>
      <c r="J248" s="45"/>
      <c r="K248" s="45" t="str">
        <f>IF(J248="","",VLOOKUP(J248,'Cost Categories'!$A$70:$B$85,2,FALSE))</f>
        <v/>
      </c>
      <c r="L248" s="45"/>
      <c r="M248" s="45" t="str">
        <f>IF(L248="","",VLOOKUP(L248,'Cost Categories'!$A$116:$B$137,2,FALSE))</f>
        <v/>
      </c>
      <c r="N248" s="45"/>
      <c r="O248" s="47"/>
      <c r="P248" s="45"/>
      <c r="Q248" s="45"/>
      <c r="R248" s="45"/>
      <c r="S248" s="45"/>
      <c r="T248" s="45"/>
      <c r="U248" s="45"/>
      <c r="V248" s="45"/>
      <c r="W248" s="45"/>
      <c r="X248" s="45"/>
      <c r="Y248" s="45"/>
      <c r="Z248" s="48"/>
      <c r="AA248" s="48"/>
      <c r="AB248" s="48"/>
      <c r="AC248" s="48"/>
      <c r="AD248" s="48"/>
      <c r="AE248" s="48"/>
      <c r="AF248" s="48"/>
      <c r="AG248" s="45"/>
      <c r="AH248" s="45"/>
      <c r="AI248" s="45"/>
      <c r="AJ248" s="45"/>
      <c r="AK248" s="48"/>
      <c r="AL248" s="56"/>
      <c r="AM248" s="48"/>
      <c r="AN248" s="48"/>
      <c r="AO248" s="48"/>
      <c r="AP248" s="45"/>
      <c r="AQ248" s="45"/>
      <c r="AR248" s="45"/>
      <c r="AS248" s="45"/>
      <c r="AT248" s="49"/>
      <c r="AU248" s="49"/>
      <c r="AV248" s="49"/>
      <c r="AW248" s="49"/>
      <c r="AX248" s="49"/>
      <c r="AY248" s="49"/>
      <c r="AZ248" s="49"/>
      <c r="BA248" s="49"/>
      <c r="BB248" s="49"/>
      <c r="BC248" s="49"/>
      <c r="BD248" s="49"/>
      <c r="BE248" s="45"/>
      <c r="BF248" s="49"/>
      <c r="BG248" s="49"/>
      <c r="BH248" s="45"/>
      <c r="BI248" s="49"/>
      <c r="BJ248" s="49"/>
      <c r="BK248" s="45"/>
      <c r="BL248" s="49"/>
      <c r="BM248" s="49"/>
      <c r="BN248" s="49"/>
      <c r="BO248" s="49"/>
      <c r="BP248" s="49"/>
      <c r="BQ248" s="49"/>
      <c r="BR248" s="49"/>
      <c r="BS248" s="49"/>
      <c r="BT248" s="49"/>
      <c r="BU248" s="49"/>
      <c r="BV248" s="49"/>
      <c r="BW248" s="45"/>
      <c r="BX248" s="49"/>
      <c r="BY248" s="49"/>
      <c r="BZ248" s="49"/>
      <c r="CA248" s="49"/>
      <c r="CB248" s="49"/>
      <c r="CC248" s="45"/>
      <c r="CD248" s="45"/>
      <c r="CE248" s="45"/>
      <c r="CF248" s="45"/>
    </row>
    <row r="249" spans="1:84" ht="15" customHeight="1" x14ac:dyDescent="0.35">
      <c r="A249" s="70"/>
      <c r="B249" s="70"/>
      <c r="C249" s="70"/>
      <c r="D249" s="70"/>
      <c r="E249" s="45"/>
      <c r="F249" s="45"/>
      <c r="G249" s="45"/>
      <c r="H249" s="45"/>
      <c r="I249" s="45" t="str">
        <f>IF(H249="","",VLOOKUP(H249,'Cost Categories'!$A$1:$B$70,2,FALSE))</f>
        <v/>
      </c>
      <c r="J249" s="45"/>
      <c r="K249" s="45" t="str">
        <f>IF(J249="","",VLOOKUP(J249,'Cost Categories'!$A$70:$B$85,2,FALSE))</f>
        <v/>
      </c>
      <c r="L249" s="45"/>
      <c r="M249" s="45" t="str">
        <f>IF(L249="","",VLOOKUP(L249,'Cost Categories'!$A$116:$B$137,2,FALSE))</f>
        <v/>
      </c>
      <c r="N249" s="45"/>
      <c r="O249" s="47"/>
      <c r="P249" s="45"/>
      <c r="Q249" s="45"/>
      <c r="R249" s="45"/>
      <c r="S249" s="45"/>
      <c r="T249" s="45"/>
      <c r="U249" s="45"/>
      <c r="V249" s="45"/>
      <c r="W249" s="45"/>
      <c r="X249" s="45"/>
      <c r="Y249" s="45"/>
      <c r="Z249" s="48"/>
      <c r="AA249" s="48"/>
      <c r="AB249" s="48"/>
      <c r="AC249" s="48"/>
      <c r="AD249" s="48"/>
      <c r="AE249" s="48"/>
      <c r="AF249" s="48"/>
      <c r="AG249" s="45"/>
      <c r="AH249" s="45"/>
      <c r="AI249" s="45"/>
      <c r="AJ249" s="45"/>
      <c r="AK249" s="48"/>
      <c r="AL249" s="56"/>
      <c r="AM249" s="48"/>
      <c r="AN249" s="48"/>
      <c r="AO249" s="48"/>
      <c r="AP249" s="45"/>
      <c r="AQ249" s="45"/>
      <c r="AR249" s="45"/>
      <c r="AS249" s="45"/>
      <c r="AT249" s="49"/>
      <c r="AU249" s="49"/>
      <c r="AV249" s="49"/>
      <c r="AW249" s="49"/>
      <c r="AX249" s="49"/>
      <c r="AY249" s="49"/>
      <c r="AZ249" s="49"/>
      <c r="BA249" s="49"/>
      <c r="BB249" s="49"/>
      <c r="BC249" s="49"/>
      <c r="BD249" s="49"/>
      <c r="BE249" s="45"/>
      <c r="BF249" s="49"/>
      <c r="BG249" s="49"/>
      <c r="BH249" s="45"/>
      <c r="BI249" s="49"/>
      <c r="BJ249" s="49"/>
      <c r="BK249" s="45"/>
      <c r="BL249" s="49"/>
      <c r="BM249" s="49"/>
      <c r="BN249" s="49"/>
      <c r="BO249" s="49"/>
      <c r="BP249" s="49"/>
      <c r="BQ249" s="49"/>
      <c r="BR249" s="49"/>
      <c r="BS249" s="49"/>
      <c r="BT249" s="49"/>
      <c r="BU249" s="49"/>
      <c r="BV249" s="49"/>
      <c r="BW249" s="45"/>
      <c r="BX249" s="49"/>
      <c r="BY249" s="49"/>
      <c r="BZ249" s="49"/>
      <c r="CA249" s="49"/>
      <c r="CB249" s="49"/>
      <c r="CC249" s="45"/>
      <c r="CD249" s="45"/>
      <c r="CE249" s="45"/>
      <c r="CF249" s="45"/>
    </row>
    <row r="250" spans="1:84" ht="15" customHeight="1" x14ac:dyDescent="0.35">
      <c r="A250" s="70"/>
      <c r="B250" s="70"/>
      <c r="C250" s="70"/>
      <c r="D250" s="70"/>
      <c r="E250" s="45"/>
      <c r="F250" s="45"/>
      <c r="G250" s="45"/>
      <c r="H250" s="45"/>
      <c r="I250" s="45" t="str">
        <f>IF(H250="","",VLOOKUP(H250,'Cost Categories'!$A$1:$B$70,2,FALSE))</f>
        <v/>
      </c>
      <c r="J250" s="45"/>
      <c r="K250" s="45" t="str">
        <f>IF(J250="","",VLOOKUP(J250,'Cost Categories'!$A$70:$B$85,2,FALSE))</f>
        <v/>
      </c>
      <c r="L250" s="45"/>
      <c r="M250" s="45" t="str">
        <f>IF(L250="","",VLOOKUP(L250,'Cost Categories'!$A$116:$B$137,2,FALSE))</f>
        <v/>
      </c>
      <c r="N250" s="45"/>
      <c r="O250" s="47"/>
      <c r="P250" s="45"/>
      <c r="Q250" s="45"/>
      <c r="R250" s="45"/>
      <c r="S250" s="45"/>
      <c r="T250" s="45"/>
      <c r="U250" s="45"/>
      <c r="V250" s="45"/>
      <c r="W250" s="45"/>
      <c r="X250" s="45"/>
      <c r="Y250" s="45"/>
      <c r="Z250" s="48"/>
      <c r="AA250" s="48"/>
      <c r="AB250" s="48"/>
      <c r="AC250" s="48"/>
      <c r="AD250" s="48"/>
      <c r="AE250" s="48"/>
      <c r="AF250" s="48"/>
      <c r="AG250" s="45"/>
      <c r="AH250" s="45"/>
      <c r="AI250" s="45"/>
      <c r="AJ250" s="45"/>
      <c r="AK250" s="48"/>
      <c r="AL250" s="56"/>
      <c r="AM250" s="48"/>
      <c r="AN250" s="48"/>
      <c r="AO250" s="48"/>
      <c r="AP250" s="45"/>
      <c r="AQ250" s="45"/>
      <c r="AR250" s="45"/>
      <c r="AS250" s="45"/>
      <c r="AT250" s="49"/>
      <c r="AU250" s="49"/>
      <c r="AV250" s="49"/>
      <c r="AW250" s="49"/>
      <c r="AX250" s="49"/>
      <c r="AY250" s="49"/>
      <c r="AZ250" s="49"/>
      <c r="BA250" s="49"/>
      <c r="BB250" s="49"/>
      <c r="BC250" s="49"/>
      <c r="BD250" s="49"/>
      <c r="BE250" s="45"/>
      <c r="BF250" s="49"/>
      <c r="BG250" s="49"/>
      <c r="BH250" s="45"/>
      <c r="BI250" s="49"/>
      <c r="BJ250" s="49"/>
      <c r="BK250" s="45"/>
      <c r="BL250" s="49"/>
      <c r="BM250" s="49"/>
      <c r="BN250" s="49"/>
      <c r="BO250" s="49"/>
      <c r="BP250" s="49"/>
      <c r="BQ250" s="49"/>
      <c r="BR250" s="49"/>
      <c r="BS250" s="49"/>
      <c r="BT250" s="49"/>
      <c r="BU250" s="49"/>
      <c r="BV250" s="49"/>
      <c r="BW250" s="45"/>
      <c r="BX250" s="49"/>
      <c r="BY250" s="49"/>
      <c r="BZ250" s="49"/>
      <c r="CA250" s="49"/>
      <c r="CB250" s="49"/>
      <c r="CC250" s="45"/>
      <c r="CD250" s="45"/>
      <c r="CE250" s="45"/>
      <c r="CF250" s="45"/>
    </row>
    <row r="251" spans="1:84" ht="15" customHeight="1" x14ac:dyDescent="0.35">
      <c r="A251" s="70"/>
      <c r="B251" s="70"/>
      <c r="C251" s="70"/>
      <c r="D251" s="70"/>
      <c r="E251" s="45"/>
      <c r="F251" s="45"/>
      <c r="G251" s="45"/>
      <c r="H251" s="45"/>
      <c r="I251" s="45" t="str">
        <f>IF(H251="","",VLOOKUP(H251,'Cost Categories'!$A$1:$B$70,2,FALSE))</f>
        <v/>
      </c>
      <c r="J251" s="45"/>
      <c r="K251" s="45" t="str">
        <f>IF(J251="","",VLOOKUP(J251,'Cost Categories'!$A$70:$B$85,2,FALSE))</f>
        <v/>
      </c>
      <c r="L251" s="45"/>
      <c r="M251" s="45" t="str">
        <f>IF(L251="","",VLOOKUP(L251,'Cost Categories'!$A$116:$B$137,2,FALSE))</f>
        <v/>
      </c>
      <c r="N251" s="45"/>
      <c r="O251" s="47"/>
      <c r="P251" s="45"/>
      <c r="Q251" s="45"/>
      <c r="R251" s="45"/>
      <c r="S251" s="45"/>
      <c r="T251" s="45"/>
      <c r="U251" s="45"/>
      <c r="V251" s="45"/>
      <c r="W251" s="45"/>
      <c r="X251" s="45"/>
      <c r="Y251" s="45"/>
      <c r="Z251" s="48"/>
      <c r="AA251" s="48"/>
      <c r="AB251" s="48"/>
      <c r="AC251" s="48"/>
      <c r="AD251" s="48"/>
      <c r="AE251" s="48"/>
      <c r="AF251" s="48"/>
      <c r="AG251" s="45"/>
      <c r="AH251" s="45"/>
      <c r="AI251" s="45"/>
      <c r="AJ251" s="45"/>
      <c r="AK251" s="48"/>
      <c r="AL251" s="56"/>
      <c r="AM251" s="48"/>
      <c r="AN251" s="48"/>
      <c r="AO251" s="48"/>
      <c r="AP251" s="45"/>
      <c r="AQ251" s="45"/>
      <c r="AR251" s="45"/>
      <c r="AS251" s="45"/>
      <c r="AT251" s="49"/>
      <c r="AU251" s="49"/>
      <c r="AV251" s="49"/>
      <c r="AW251" s="49"/>
      <c r="AX251" s="49"/>
      <c r="AY251" s="49"/>
      <c r="AZ251" s="49"/>
      <c r="BA251" s="49"/>
      <c r="BB251" s="49"/>
      <c r="BC251" s="49"/>
      <c r="BD251" s="49"/>
      <c r="BE251" s="45"/>
      <c r="BF251" s="49"/>
      <c r="BG251" s="49"/>
      <c r="BH251" s="45"/>
      <c r="BI251" s="49"/>
      <c r="BJ251" s="49"/>
      <c r="BK251" s="45"/>
      <c r="BL251" s="49"/>
      <c r="BM251" s="49"/>
      <c r="BN251" s="49"/>
      <c r="BO251" s="49"/>
      <c r="BP251" s="49"/>
      <c r="BQ251" s="49"/>
      <c r="BR251" s="49"/>
      <c r="BS251" s="49"/>
      <c r="BT251" s="49"/>
      <c r="BU251" s="49"/>
      <c r="BV251" s="49"/>
      <c r="BW251" s="45"/>
      <c r="BX251" s="49"/>
      <c r="BY251" s="49"/>
      <c r="BZ251" s="49"/>
      <c r="CA251" s="49"/>
      <c r="CB251" s="49"/>
      <c r="CC251" s="45"/>
      <c r="CD251" s="45"/>
      <c r="CE251" s="45"/>
      <c r="CF251" s="45"/>
    </row>
    <row r="252" spans="1:84" ht="15" customHeight="1" x14ac:dyDescent="0.35">
      <c r="A252" s="70"/>
      <c r="B252" s="70"/>
      <c r="C252" s="70"/>
      <c r="D252" s="70"/>
      <c r="E252" s="45"/>
      <c r="F252" s="45"/>
      <c r="G252" s="45"/>
      <c r="H252" s="45"/>
      <c r="I252" s="45" t="str">
        <f>IF(H252="","",VLOOKUP(H252,'Cost Categories'!$A$1:$B$70,2,FALSE))</f>
        <v/>
      </c>
      <c r="J252" s="45"/>
      <c r="K252" s="45" t="str">
        <f>IF(J252="","",VLOOKUP(J252,'Cost Categories'!$A$70:$B$85,2,FALSE))</f>
        <v/>
      </c>
      <c r="L252" s="45"/>
      <c r="M252" s="45" t="str">
        <f>IF(L252="","",VLOOKUP(L252,'Cost Categories'!$A$116:$B$137,2,FALSE))</f>
        <v/>
      </c>
      <c r="N252" s="45"/>
      <c r="O252" s="47"/>
      <c r="P252" s="45"/>
      <c r="Q252" s="45"/>
      <c r="R252" s="45"/>
      <c r="S252" s="45"/>
      <c r="T252" s="45"/>
      <c r="U252" s="45"/>
      <c r="V252" s="45"/>
      <c r="W252" s="45"/>
      <c r="X252" s="45"/>
      <c r="Y252" s="45"/>
      <c r="Z252" s="48"/>
      <c r="AA252" s="48"/>
      <c r="AB252" s="48"/>
      <c r="AC252" s="48"/>
      <c r="AD252" s="48"/>
      <c r="AE252" s="48"/>
      <c r="AF252" s="48"/>
      <c r="AG252" s="45"/>
      <c r="AH252" s="45"/>
      <c r="AI252" s="45"/>
      <c r="AJ252" s="45"/>
      <c r="AK252" s="48"/>
      <c r="AL252" s="56"/>
      <c r="AM252" s="48"/>
      <c r="AN252" s="48"/>
      <c r="AO252" s="48"/>
      <c r="AP252" s="45"/>
      <c r="AQ252" s="45"/>
      <c r="AR252" s="45"/>
      <c r="AS252" s="45"/>
      <c r="AT252" s="49"/>
      <c r="AU252" s="49"/>
      <c r="AV252" s="49"/>
      <c r="AW252" s="49"/>
      <c r="AX252" s="49"/>
      <c r="AY252" s="49"/>
      <c r="AZ252" s="49"/>
      <c r="BA252" s="49"/>
      <c r="BB252" s="49"/>
      <c r="BC252" s="49"/>
      <c r="BD252" s="49"/>
      <c r="BE252" s="45"/>
      <c r="BF252" s="49"/>
      <c r="BG252" s="49"/>
      <c r="BH252" s="45"/>
      <c r="BI252" s="49"/>
      <c r="BJ252" s="49"/>
      <c r="BK252" s="45"/>
      <c r="BL252" s="49"/>
      <c r="BM252" s="49"/>
      <c r="BN252" s="49"/>
      <c r="BO252" s="49"/>
      <c r="BP252" s="49"/>
      <c r="BQ252" s="49"/>
      <c r="BR252" s="49"/>
      <c r="BS252" s="49"/>
      <c r="BT252" s="49"/>
      <c r="BU252" s="49"/>
      <c r="BV252" s="49"/>
      <c r="BW252" s="45"/>
      <c r="BX252" s="49"/>
      <c r="BY252" s="49"/>
      <c r="BZ252" s="49"/>
      <c r="CA252" s="49"/>
      <c r="CB252" s="49"/>
      <c r="CC252" s="45"/>
      <c r="CD252" s="45"/>
      <c r="CE252" s="45"/>
      <c r="CF252" s="45"/>
    </row>
    <row r="253" spans="1:84" ht="15" customHeight="1" x14ac:dyDescent="0.35">
      <c r="A253" s="70"/>
      <c r="B253" s="70"/>
      <c r="C253" s="70"/>
      <c r="D253" s="70"/>
      <c r="E253" s="45"/>
      <c r="F253" s="45"/>
      <c r="G253" s="45"/>
      <c r="H253" s="45"/>
      <c r="I253" s="45" t="str">
        <f>IF(H253="","",VLOOKUP(H253,'Cost Categories'!$A$1:$B$70,2,FALSE))</f>
        <v/>
      </c>
      <c r="J253" s="45"/>
      <c r="K253" s="45" t="str">
        <f>IF(J253="","",VLOOKUP(J253,'Cost Categories'!$A$70:$B$85,2,FALSE))</f>
        <v/>
      </c>
      <c r="L253" s="45"/>
      <c r="M253" s="45" t="str">
        <f>IF(L253="","",VLOOKUP(L253,'Cost Categories'!$A$116:$B$137,2,FALSE))</f>
        <v/>
      </c>
      <c r="N253" s="45"/>
      <c r="O253" s="47"/>
      <c r="P253" s="45"/>
      <c r="Q253" s="45"/>
      <c r="R253" s="45"/>
      <c r="S253" s="45"/>
      <c r="T253" s="45"/>
      <c r="U253" s="45"/>
      <c r="V253" s="45"/>
      <c r="W253" s="45"/>
      <c r="X253" s="45"/>
      <c r="Y253" s="45"/>
      <c r="Z253" s="48"/>
      <c r="AA253" s="48"/>
      <c r="AB253" s="48"/>
      <c r="AC253" s="48"/>
      <c r="AD253" s="48"/>
      <c r="AE253" s="48"/>
      <c r="AF253" s="48"/>
      <c r="AG253" s="45"/>
      <c r="AH253" s="45"/>
      <c r="AI253" s="45"/>
      <c r="AJ253" s="45"/>
      <c r="AK253" s="48"/>
      <c r="AL253" s="56"/>
      <c r="AM253" s="48"/>
      <c r="AN253" s="48"/>
      <c r="AO253" s="48"/>
      <c r="AP253" s="45"/>
      <c r="AQ253" s="45"/>
      <c r="AR253" s="45"/>
      <c r="AS253" s="45"/>
      <c r="AT253" s="49"/>
      <c r="AU253" s="49"/>
      <c r="AV253" s="49"/>
      <c r="AW253" s="49"/>
      <c r="AX253" s="49"/>
      <c r="AY253" s="49"/>
      <c r="AZ253" s="49"/>
      <c r="BA253" s="49"/>
      <c r="BB253" s="49"/>
      <c r="BC253" s="49"/>
      <c r="BD253" s="49"/>
      <c r="BE253" s="45"/>
      <c r="BF253" s="49"/>
      <c r="BG253" s="49"/>
      <c r="BH253" s="45"/>
      <c r="BI253" s="49"/>
      <c r="BJ253" s="49"/>
      <c r="BK253" s="45"/>
      <c r="BL253" s="49"/>
      <c r="BM253" s="49"/>
      <c r="BN253" s="49"/>
      <c r="BO253" s="49"/>
      <c r="BP253" s="49"/>
      <c r="BQ253" s="49"/>
      <c r="BR253" s="49"/>
      <c r="BS253" s="49"/>
      <c r="BT253" s="49"/>
      <c r="BU253" s="49"/>
      <c r="BV253" s="49"/>
      <c r="BW253" s="45"/>
      <c r="BX253" s="49"/>
      <c r="BY253" s="49"/>
      <c r="BZ253" s="49"/>
      <c r="CA253" s="49"/>
      <c r="CB253" s="49"/>
      <c r="CC253" s="45"/>
      <c r="CD253" s="45"/>
      <c r="CE253" s="45"/>
      <c r="CF253" s="45"/>
    </row>
    <row r="254" spans="1:84" ht="15" customHeight="1" x14ac:dyDescent="0.35">
      <c r="A254" s="70"/>
      <c r="B254" s="70"/>
      <c r="C254" s="70"/>
      <c r="D254" s="70"/>
      <c r="E254" s="45"/>
      <c r="F254" s="45"/>
      <c r="G254" s="45"/>
      <c r="H254" s="45"/>
      <c r="I254" s="45" t="str">
        <f>IF(H254="","",VLOOKUP(H254,'Cost Categories'!$A$1:$B$70,2,FALSE))</f>
        <v/>
      </c>
      <c r="J254" s="45"/>
      <c r="K254" s="45" t="str">
        <f>IF(J254="","",VLOOKUP(J254,'Cost Categories'!$A$70:$B$85,2,FALSE))</f>
        <v/>
      </c>
      <c r="L254" s="45"/>
      <c r="M254" s="45" t="str">
        <f>IF(L254="","",VLOOKUP(L254,'Cost Categories'!$A$116:$B$137,2,FALSE))</f>
        <v/>
      </c>
      <c r="N254" s="45"/>
      <c r="O254" s="47"/>
      <c r="P254" s="45"/>
      <c r="Q254" s="45"/>
      <c r="R254" s="45"/>
      <c r="S254" s="45"/>
      <c r="T254" s="45"/>
      <c r="U254" s="45"/>
      <c r="V254" s="45"/>
      <c r="W254" s="45"/>
      <c r="X254" s="45"/>
      <c r="Y254" s="45"/>
      <c r="Z254" s="48"/>
      <c r="AA254" s="48"/>
      <c r="AB254" s="48"/>
      <c r="AC254" s="48"/>
      <c r="AD254" s="48"/>
      <c r="AE254" s="48"/>
      <c r="AF254" s="48"/>
      <c r="AG254" s="45"/>
      <c r="AH254" s="45"/>
      <c r="AI254" s="45"/>
      <c r="AJ254" s="45"/>
      <c r="AK254" s="48"/>
      <c r="AL254" s="56"/>
      <c r="AM254" s="48"/>
      <c r="AN254" s="48"/>
      <c r="AO254" s="48"/>
      <c r="AP254" s="45"/>
      <c r="AQ254" s="45"/>
      <c r="AR254" s="45"/>
      <c r="AS254" s="45"/>
      <c r="AT254" s="49"/>
      <c r="AU254" s="49"/>
      <c r="AV254" s="49"/>
      <c r="AW254" s="49"/>
      <c r="AX254" s="49"/>
      <c r="AY254" s="49"/>
      <c r="AZ254" s="49"/>
      <c r="BA254" s="49"/>
      <c r="BB254" s="49"/>
      <c r="BC254" s="49"/>
      <c r="BD254" s="49"/>
      <c r="BE254" s="45"/>
      <c r="BF254" s="49"/>
      <c r="BG254" s="49"/>
      <c r="BH254" s="45"/>
      <c r="BI254" s="49"/>
      <c r="BJ254" s="49"/>
      <c r="BK254" s="45"/>
      <c r="BL254" s="49"/>
      <c r="BM254" s="49"/>
      <c r="BN254" s="49"/>
      <c r="BO254" s="49"/>
      <c r="BP254" s="49"/>
      <c r="BQ254" s="49"/>
      <c r="BR254" s="49"/>
      <c r="BS254" s="49"/>
      <c r="BT254" s="49"/>
      <c r="BU254" s="49"/>
      <c r="BV254" s="49"/>
      <c r="BW254" s="45"/>
      <c r="BX254" s="49"/>
      <c r="BY254" s="49"/>
      <c r="BZ254" s="49"/>
      <c r="CA254" s="49"/>
      <c r="CB254" s="49"/>
      <c r="CC254" s="45"/>
      <c r="CD254" s="45"/>
      <c r="CE254" s="45"/>
      <c r="CF254" s="45"/>
    </row>
    <row r="255" spans="1:84" ht="15" customHeight="1" x14ac:dyDescent="0.35">
      <c r="A255" s="70"/>
      <c r="B255" s="70"/>
      <c r="C255" s="70"/>
      <c r="D255" s="70"/>
      <c r="E255" s="45"/>
      <c r="F255" s="45"/>
      <c r="G255" s="45"/>
      <c r="H255" s="45"/>
      <c r="I255" s="45" t="str">
        <f>IF(H255="","",VLOOKUP(H255,'Cost Categories'!$A$1:$B$70,2,FALSE))</f>
        <v/>
      </c>
      <c r="J255" s="45"/>
      <c r="K255" s="45" t="str">
        <f>IF(J255="","",VLOOKUP(J255,'Cost Categories'!$A$70:$B$85,2,FALSE))</f>
        <v/>
      </c>
      <c r="L255" s="45"/>
      <c r="M255" s="45" t="str">
        <f>IF(L255="","",VLOOKUP(L255,'Cost Categories'!$A$116:$B$137,2,FALSE))</f>
        <v/>
      </c>
      <c r="N255" s="45"/>
      <c r="O255" s="47"/>
      <c r="P255" s="45"/>
      <c r="Q255" s="45"/>
      <c r="R255" s="45"/>
      <c r="S255" s="45"/>
      <c r="T255" s="45"/>
      <c r="U255" s="45"/>
      <c r="V255" s="45"/>
      <c r="W255" s="45"/>
      <c r="X255" s="45"/>
      <c r="Y255" s="45"/>
      <c r="Z255" s="48"/>
      <c r="AA255" s="48"/>
      <c r="AB255" s="48"/>
      <c r="AC255" s="48"/>
      <c r="AD255" s="48"/>
      <c r="AE255" s="48"/>
      <c r="AF255" s="48"/>
      <c r="AG255" s="45"/>
      <c r="AH255" s="45"/>
      <c r="AI255" s="45"/>
      <c r="AJ255" s="45"/>
      <c r="AK255" s="48"/>
      <c r="AL255" s="56"/>
      <c r="AM255" s="48"/>
      <c r="AN255" s="48"/>
      <c r="AO255" s="48"/>
      <c r="AP255" s="45"/>
      <c r="AQ255" s="45"/>
      <c r="AR255" s="45"/>
      <c r="AS255" s="45"/>
      <c r="AT255" s="49"/>
      <c r="AU255" s="49"/>
      <c r="AV255" s="49"/>
      <c r="AW255" s="49"/>
      <c r="AX255" s="49"/>
      <c r="AY255" s="49"/>
      <c r="AZ255" s="49"/>
      <c r="BA255" s="49"/>
      <c r="BB255" s="49"/>
      <c r="BC255" s="49"/>
      <c r="BD255" s="49"/>
      <c r="BE255" s="45"/>
      <c r="BF255" s="49"/>
      <c r="BG255" s="49"/>
      <c r="BH255" s="45"/>
      <c r="BI255" s="49"/>
      <c r="BJ255" s="49"/>
      <c r="BK255" s="45"/>
      <c r="BL255" s="49"/>
      <c r="BM255" s="49"/>
      <c r="BN255" s="49"/>
      <c r="BO255" s="49"/>
      <c r="BP255" s="49"/>
      <c r="BQ255" s="49"/>
      <c r="BR255" s="49"/>
      <c r="BS255" s="49"/>
      <c r="BT255" s="49"/>
      <c r="BU255" s="49"/>
      <c r="BV255" s="49"/>
      <c r="BW255" s="45"/>
      <c r="BX255" s="49"/>
      <c r="BY255" s="49"/>
      <c r="BZ255" s="49"/>
      <c r="CA255" s="49"/>
      <c r="CB255" s="49"/>
      <c r="CC255" s="45"/>
      <c r="CD255" s="45"/>
      <c r="CE255" s="45"/>
      <c r="CF255" s="45"/>
    </row>
    <row r="256" spans="1:84" ht="15" customHeight="1" x14ac:dyDescent="0.35">
      <c r="A256" s="70"/>
      <c r="B256" s="70"/>
      <c r="C256" s="70"/>
      <c r="D256" s="70"/>
      <c r="E256" s="45"/>
      <c r="F256" s="45"/>
      <c r="G256" s="45"/>
      <c r="H256" s="45"/>
      <c r="I256" s="45" t="str">
        <f>IF(H256="","",VLOOKUP(H256,'Cost Categories'!$A$1:$B$70,2,FALSE))</f>
        <v/>
      </c>
      <c r="J256" s="45"/>
      <c r="K256" s="45" t="str">
        <f>IF(J256="","",VLOOKUP(J256,'Cost Categories'!$A$70:$B$85,2,FALSE))</f>
        <v/>
      </c>
      <c r="L256" s="45"/>
      <c r="M256" s="45" t="str">
        <f>IF(L256="","",VLOOKUP(L256,'Cost Categories'!$A$116:$B$137,2,FALSE))</f>
        <v/>
      </c>
      <c r="N256" s="45"/>
      <c r="O256" s="47"/>
      <c r="P256" s="45"/>
      <c r="Q256" s="45"/>
      <c r="R256" s="45"/>
      <c r="S256" s="45"/>
      <c r="T256" s="45"/>
      <c r="U256" s="45"/>
      <c r="V256" s="45"/>
      <c r="W256" s="45"/>
      <c r="X256" s="45"/>
      <c r="Y256" s="45"/>
      <c r="Z256" s="48"/>
      <c r="AA256" s="48"/>
      <c r="AB256" s="48"/>
      <c r="AC256" s="48"/>
      <c r="AD256" s="48"/>
      <c r="AE256" s="48"/>
      <c r="AF256" s="48"/>
      <c r="AG256" s="45"/>
      <c r="AH256" s="45"/>
      <c r="AI256" s="45"/>
      <c r="AJ256" s="45"/>
      <c r="AK256" s="48"/>
      <c r="AL256" s="56"/>
      <c r="AM256" s="48"/>
      <c r="AN256" s="48"/>
      <c r="AO256" s="48"/>
      <c r="AP256" s="45"/>
      <c r="AQ256" s="45"/>
      <c r="AR256" s="45"/>
      <c r="AS256" s="45"/>
      <c r="AT256" s="49"/>
      <c r="AU256" s="49"/>
      <c r="AV256" s="49"/>
      <c r="AW256" s="49"/>
      <c r="AX256" s="49"/>
      <c r="AY256" s="49"/>
      <c r="AZ256" s="49"/>
      <c r="BA256" s="49"/>
      <c r="BB256" s="49"/>
      <c r="BC256" s="49"/>
      <c r="BD256" s="49"/>
      <c r="BE256" s="45"/>
      <c r="BF256" s="49"/>
      <c r="BG256" s="49"/>
      <c r="BH256" s="45"/>
      <c r="BI256" s="49"/>
      <c r="BJ256" s="49"/>
      <c r="BK256" s="45"/>
      <c r="BL256" s="49"/>
      <c r="BM256" s="49"/>
      <c r="BN256" s="49"/>
      <c r="BO256" s="49"/>
      <c r="BP256" s="49"/>
      <c r="BQ256" s="49"/>
      <c r="BR256" s="49"/>
      <c r="BS256" s="49"/>
      <c r="BT256" s="49"/>
      <c r="BU256" s="49"/>
      <c r="BV256" s="49"/>
      <c r="BW256" s="45"/>
      <c r="BX256" s="49"/>
      <c r="BY256" s="49"/>
      <c r="BZ256" s="49"/>
      <c r="CA256" s="49"/>
      <c r="CB256" s="49"/>
      <c r="CC256" s="45"/>
      <c r="CD256" s="45"/>
      <c r="CE256" s="45"/>
      <c r="CF256" s="45"/>
    </row>
    <row r="257" spans="1:84" ht="15" customHeight="1" x14ac:dyDescent="0.35">
      <c r="A257" s="70"/>
      <c r="B257" s="70"/>
      <c r="C257" s="70"/>
      <c r="D257" s="70"/>
      <c r="E257" s="45"/>
      <c r="F257" s="45"/>
      <c r="G257" s="45"/>
      <c r="H257" s="45"/>
      <c r="I257" s="45" t="str">
        <f>IF(H257="","",VLOOKUP(H257,'Cost Categories'!$A$1:$B$70,2,FALSE))</f>
        <v/>
      </c>
      <c r="J257" s="45"/>
      <c r="K257" s="45" t="str">
        <f>IF(J257="","",VLOOKUP(J257,'Cost Categories'!$A$70:$B$85,2,FALSE))</f>
        <v/>
      </c>
      <c r="L257" s="45"/>
      <c r="M257" s="45" t="str">
        <f>IF(L257="","",VLOOKUP(L257,'Cost Categories'!$A$116:$B$137,2,FALSE))</f>
        <v/>
      </c>
      <c r="N257" s="45"/>
      <c r="O257" s="47"/>
      <c r="P257" s="45"/>
      <c r="Q257" s="45"/>
      <c r="R257" s="45"/>
      <c r="S257" s="45"/>
      <c r="T257" s="45"/>
      <c r="U257" s="45"/>
      <c r="V257" s="45"/>
      <c r="W257" s="45"/>
      <c r="X257" s="45"/>
      <c r="Y257" s="45"/>
      <c r="Z257" s="48"/>
      <c r="AA257" s="48"/>
      <c r="AB257" s="48"/>
      <c r="AC257" s="48"/>
      <c r="AD257" s="48"/>
      <c r="AE257" s="48"/>
      <c r="AF257" s="48"/>
      <c r="AG257" s="45"/>
      <c r="AH257" s="45"/>
      <c r="AI257" s="45"/>
      <c r="AJ257" s="45"/>
      <c r="AK257" s="48"/>
      <c r="AL257" s="56"/>
      <c r="AM257" s="48"/>
      <c r="AN257" s="48"/>
      <c r="AO257" s="48"/>
      <c r="AP257" s="45"/>
      <c r="AQ257" s="45"/>
      <c r="AR257" s="45"/>
      <c r="AS257" s="45"/>
      <c r="AT257" s="49"/>
      <c r="AU257" s="49"/>
      <c r="AV257" s="49"/>
      <c r="AW257" s="49"/>
      <c r="AX257" s="49"/>
      <c r="AY257" s="49"/>
      <c r="AZ257" s="49"/>
      <c r="BA257" s="49"/>
      <c r="BB257" s="49"/>
      <c r="BC257" s="49"/>
      <c r="BD257" s="49"/>
      <c r="BE257" s="45"/>
      <c r="BF257" s="49"/>
      <c r="BG257" s="49"/>
      <c r="BH257" s="45"/>
      <c r="BI257" s="49"/>
      <c r="BJ257" s="49"/>
      <c r="BK257" s="45"/>
      <c r="BL257" s="49"/>
      <c r="BM257" s="49"/>
      <c r="BN257" s="49"/>
      <c r="BO257" s="49"/>
      <c r="BP257" s="49"/>
      <c r="BQ257" s="49"/>
      <c r="BR257" s="49"/>
      <c r="BS257" s="49"/>
      <c r="BT257" s="49"/>
      <c r="BU257" s="49"/>
      <c r="BV257" s="49"/>
      <c r="BW257" s="45"/>
      <c r="BX257" s="49"/>
      <c r="BY257" s="49"/>
      <c r="BZ257" s="49"/>
      <c r="CA257" s="49"/>
      <c r="CB257" s="49"/>
      <c r="CC257" s="45"/>
      <c r="CD257" s="45"/>
      <c r="CE257" s="45"/>
      <c r="CF257" s="45"/>
    </row>
    <row r="258" spans="1:84" ht="15" customHeight="1" x14ac:dyDescent="0.35">
      <c r="A258" s="70"/>
      <c r="B258" s="70"/>
      <c r="C258" s="70"/>
      <c r="D258" s="70"/>
      <c r="E258" s="45"/>
      <c r="F258" s="45"/>
      <c r="G258" s="45"/>
      <c r="H258" s="45"/>
      <c r="I258" s="45" t="str">
        <f>IF(H258="","",VLOOKUP(H258,'Cost Categories'!$A$1:$B$70,2,FALSE))</f>
        <v/>
      </c>
      <c r="J258" s="45"/>
      <c r="K258" s="45" t="str">
        <f>IF(J258="","",VLOOKUP(J258,'Cost Categories'!$A$70:$B$85,2,FALSE))</f>
        <v/>
      </c>
      <c r="L258" s="45"/>
      <c r="M258" s="45" t="str">
        <f>IF(L258="","",VLOOKUP(L258,'Cost Categories'!$A$116:$B$137,2,FALSE))</f>
        <v/>
      </c>
      <c r="N258" s="45"/>
      <c r="O258" s="47"/>
      <c r="P258" s="45"/>
      <c r="Q258" s="45"/>
      <c r="R258" s="45"/>
      <c r="S258" s="45"/>
      <c r="T258" s="45"/>
      <c r="U258" s="45"/>
      <c r="V258" s="45"/>
      <c r="W258" s="45"/>
      <c r="X258" s="45"/>
      <c r="Y258" s="45"/>
      <c r="Z258" s="48"/>
      <c r="AA258" s="48"/>
      <c r="AB258" s="48"/>
      <c r="AC258" s="48"/>
      <c r="AD258" s="48"/>
      <c r="AE258" s="48"/>
      <c r="AF258" s="48"/>
      <c r="AG258" s="45"/>
      <c r="AH258" s="45"/>
      <c r="AI258" s="45"/>
      <c r="AJ258" s="45"/>
      <c r="AK258" s="48"/>
      <c r="AL258" s="56"/>
      <c r="AM258" s="48"/>
      <c r="AN258" s="48"/>
      <c r="AO258" s="48"/>
      <c r="AP258" s="45"/>
      <c r="AQ258" s="45"/>
      <c r="AR258" s="45"/>
      <c r="AS258" s="45"/>
      <c r="AT258" s="49"/>
      <c r="AU258" s="49"/>
      <c r="AV258" s="49"/>
      <c r="AW258" s="49"/>
      <c r="AX258" s="49"/>
      <c r="AY258" s="49"/>
      <c r="AZ258" s="49"/>
      <c r="BA258" s="49"/>
      <c r="BB258" s="49"/>
      <c r="BC258" s="49"/>
      <c r="BD258" s="49"/>
      <c r="BE258" s="45"/>
      <c r="BF258" s="49"/>
      <c r="BG258" s="49"/>
      <c r="BH258" s="45"/>
      <c r="BI258" s="49"/>
      <c r="BJ258" s="49"/>
      <c r="BK258" s="45"/>
      <c r="BL258" s="49"/>
      <c r="BM258" s="49"/>
      <c r="BN258" s="49"/>
      <c r="BO258" s="49"/>
      <c r="BP258" s="49"/>
      <c r="BQ258" s="49"/>
      <c r="BR258" s="49"/>
      <c r="BS258" s="49"/>
      <c r="BT258" s="49"/>
      <c r="BU258" s="49"/>
      <c r="BV258" s="49"/>
      <c r="BW258" s="45"/>
      <c r="BX258" s="49"/>
      <c r="BY258" s="49"/>
      <c r="BZ258" s="49"/>
      <c r="CA258" s="49"/>
      <c r="CB258" s="49"/>
      <c r="CC258" s="45"/>
      <c r="CD258" s="45"/>
      <c r="CE258" s="45"/>
      <c r="CF258" s="45"/>
    </row>
    <row r="259" spans="1:84" ht="15" customHeight="1" x14ac:dyDescent="0.35">
      <c r="A259" s="70"/>
      <c r="B259" s="70"/>
      <c r="C259" s="70"/>
      <c r="D259" s="70"/>
      <c r="E259" s="45"/>
      <c r="F259" s="45"/>
      <c r="G259" s="45"/>
      <c r="H259" s="45"/>
      <c r="I259" s="45" t="str">
        <f>IF(H259="","",VLOOKUP(H259,'Cost Categories'!$A$1:$B$70,2,FALSE))</f>
        <v/>
      </c>
      <c r="J259" s="45"/>
      <c r="K259" s="45" t="str">
        <f>IF(J259="","",VLOOKUP(J259,'Cost Categories'!$A$70:$B$85,2,FALSE))</f>
        <v/>
      </c>
      <c r="L259" s="45"/>
      <c r="M259" s="45" t="str">
        <f>IF(L259="","",VLOOKUP(L259,'Cost Categories'!$A$116:$B$137,2,FALSE))</f>
        <v/>
      </c>
      <c r="N259" s="45"/>
      <c r="O259" s="47"/>
      <c r="P259" s="45"/>
      <c r="Q259" s="45"/>
      <c r="R259" s="45"/>
      <c r="S259" s="45"/>
      <c r="T259" s="45"/>
      <c r="U259" s="45"/>
      <c r="V259" s="45"/>
      <c r="W259" s="45"/>
      <c r="X259" s="45"/>
      <c r="Y259" s="45"/>
      <c r="Z259" s="48"/>
      <c r="AA259" s="48"/>
      <c r="AB259" s="48"/>
      <c r="AC259" s="48"/>
      <c r="AD259" s="48"/>
      <c r="AE259" s="48"/>
      <c r="AF259" s="48"/>
      <c r="AG259" s="45"/>
      <c r="AH259" s="45"/>
      <c r="AI259" s="45"/>
      <c r="AJ259" s="45"/>
      <c r="AK259" s="48"/>
      <c r="AL259" s="56"/>
      <c r="AM259" s="48"/>
      <c r="AN259" s="48"/>
      <c r="AO259" s="48"/>
      <c r="AP259" s="45"/>
      <c r="AQ259" s="45"/>
      <c r="AR259" s="45"/>
      <c r="AS259" s="45"/>
      <c r="AT259" s="49"/>
      <c r="AU259" s="49"/>
      <c r="AV259" s="49"/>
      <c r="AW259" s="49"/>
      <c r="AX259" s="49"/>
      <c r="AY259" s="49"/>
      <c r="AZ259" s="49"/>
      <c r="BA259" s="49"/>
      <c r="BB259" s="49"/>
      <c r="BC259" s="49"/>
      <c r="BD259" s="49"/>
      <c r="BE259" s="45"/>
      <c r="BF259" s="49"/>
      <c r="BG259" s="49"/>
      <c r="BH259" s="45"/>
      <c r="BI259" s="49"/>
      <c r="BJ259" s="49"/>
      <c r="BK259" s="45"/>
      <c r="BL259" s="49"/>
      <c r="BM259" s="49"/>
      <c r="BN259" s="49"/>
      <c r="BO259" s="49"/>
      <c r="BP259" s="49"/>
      <c r="BQ259" s="49"/>
      <c r="BR259" s="49"/>
      <c r="BS259" s="49"/>
      <c r="BT259" s="49"/>
      <c r="BU259" s="49"/>
      <c r="BV259" s="49"/>
      <c r="BW259" s="45"/>
      <c r="BX259" s="49"/>
      <c r="BY259" s="49"/>
      <c r="BZ259" s="49"/>
      <c r="CA259" s="49"/>
      <c r="CB259" s="49"/>
      <c r="CC259" s="45"/>
      <c r="CD259" s="45"/>
      <c r="CE259" s="45"/>
      <c r="CF259" s="45"/>
    </row>
    <row r="260" spans="1:84" ht="15" customHeight="1" x14ac:dyDescent="0.35">
      <c r="A260" s="70"/>
      <c r="B260" s="70"/>
      <c r="C260" s="70"/>
      <c r="D260" s="70"/>
      <c r="E260" s="45"/>
      <c r="F260" s="45"/>
      <c r="G260" s="45"/>
      <c r="H260" s="45"/>
      <c r="I260" s="45" t="str">
        <f>IF(H260="","",VLOOKUP(H260,'Cost Categories'!$A$1:$B$70,2,FALSE))</f>
        <v/>
      </c>
      <c r="J260" s="45"/>
      <c r="K260" s="45" t="str">
        <f>IF(J260="","",VLOOKUP(J260,'Cost Categories'!$A$70:$B$85,2,FALSE))</f>
        <v/>
      </c>
      <c r="L260" s="45"/>
      <c r="M260" s="45" t="str">
        <f>IF(L260="","",VLOOKUP(L260,'Cost Categories'!$A$116:$B$137,2,FALSE))</f>
        <v/>
      </c>
      <c r="N260" s="45"/>
      <c r="O260" s="47"/>
      <c r="P260" s="45"/>
      <c r="Q260" s="45"/>
      <c r="R260" s="45"/>
      <c r="S260" s="45"/>
      <c r="T260" s="45"/>
      <c r="U260" s="45"/>
      <c r="V260" s="45"/>
      <c r="W260" s="45"/>
      <c r="X260" s="45"/>
      <c r="Y260" s="45"/>
      <c r="Z260" s="48"/>
      <c r="AA260" s="48"/>
      <c r="AB260" s="48"/>
      <c r="AC260" s="48"/>
      <c r="AD260" s="48"/>
      <c r="AE260" s="48"/>
      <c r="AF260" s="48"/>
      <c r="AG260" s="45"/>
      <c r="AH260" s="45"/>
      <c r="AI260" s="45"/>
      <c r="AJ260" s="45"/>
      <c r="AK260" s="48"/>
      <c r="AL260" s="56"/>
      <c r="AM260" s="48"/>
      <c r="AN260" s="48"/>
      <c r="AO260" s="48"/>
      <c r="AP260" s="45"/>
      <c r="AQ260" s="45"/>
      <c r="AR260" s="45"/>
      <c r="AS260" s="45"/>
      <c r="AT260" s="49"/>
      <c r="AU260" s="49"/>
      <c r="AV260" s="49"/>
      <c r="AW260" s="49"/>
      <c r="AX260" s="49"/>
      <c r="AY260" s="49"/>
      <c r="AZ260" s="49"/>
      <c r="BA260" s="49"/>
      <c r="BB260" s="49"/>
      <c r="BC260" s="49"/>
      <c r="BD260" s="49"/>
      <c r="BE260" s="45"/>
      <c r="BF260" s="49"/>
      <c r="BG260" s="49"/>
      <c r="BH260" s="45"/>
      <c r="BI260" s="49"/>
      <c r="BJ260" s="49"/>
      <c r="BK260" s="45"/>
      <c r="BL260" s="49"/>
      <c r="BM260" s="49"/>
      <c r="BN260" s="49"/>
      <c r="BO260" s="49"/>
      <c r="BP260" s="49"/>
      <c r="BQ260" s="49"/>
      <c r="BR260" s="49"/>
      <c r="BS260" s="49"/>
      <c r="BT260" s="49"/>
      <c r="BU260" s="49"/>
      <c r="BV260" s="49"/>
      <c r="BW260" s="45"/>
      <c r="BX260" s="49"/>
      <c r="BY260" s="49"/>
      <c r="BZ260" s="49"/>
      <c r="CA260" s="49"/>
      <c r="CB260" s="49"/>
      <c r="CC260" s="45"/>
      <c r="CD260" s="45"/>
      <c r="CE260" s="45"/>
      <c r="CF260" s="45"/>
    </row>
    <row r="261" spans="1:84" ht="15" customHeight="1" x14ac:dyDescent="0.35">
      <c r="A261" s="70"/>
      <c r="B261" s="70"/>
      <c r="C261" s="70"/>
      <c r="D261" s="70"/>
      <c r="E261" s="45"/>
      <c r="F261" s="45"/>
      <c r="G261" s="45"/>
      <c r="H261" s="45"/>
      <c r="I261" s="45" t="str">
        <f>IF(H261="","",VLOOKUP(H261,'Cost Categories'!$A$1:$B$70,2,FALSE))</f>
        <v/>
      </c>
      <c r="J261" s="45"/>
      <c r="K261" s="45" t="str">
        <f>IF(J261="","",VLOOKUP(J261,'Cost Categories'!$A$70:$B$85,2,FALSE))</f>
        <v/>
      </c>
      <c r="L261" s="45"/>
      <c r="M261" s="45" t="str">
        <f>IF(L261="","",VLOOKUP(L261,'Cost Categories'!$A$116:$B$137,2,FALSE))</f>
        <v/>
      </c>
      <c r="N261" s="45"/>
      <c r="O261" s="47"/>
      <c r="P261" s="45"/>
      <c r="Q261" s="45"/>
      <c r="R261" s="45"/>
      <c r="S261" s="45"/>
      <c r="T261" s="45"/>
      <c r="U261" s="45"/>
      <c r="V261" s="45"/>
      <c r="W261" s="45"/>
      <c r="X261" s="45"/>
      <c r="Y261" s="45"/>
      <c r="Z261" s="48"/>
      <c r="AA261" s="48"/>
      <c r="AB261" s="48"/>
      <c r="AC261" s="48"/>
      <c r="AD261" s="48"/>
      <c r="AE261" s="48"/>
      <c r="AF261" s="48"/>
      <c r="AG261" s="45"/>
      <c r="AH261" s="45"/>
      <c r="AI261" s="45"/>
      <c r="AJ261" s="45"/>
      <c r="AK261" s="48"/>
      <c r="AL261" s="56"/>
      <c r="AM261" s="48"/>
      <c r="AN261" s="48"/>
      <c r="AO261" s="48"/>
      <c r="AP261" s="45"/>
      <c r="AQ261" s="45"/>
      <c r="AR261" s="45"/>
      <c r="AS261" s="45"/>
      <c r="AT261" s="49"/>
      <c r="AU261" s="49"/>
      <c r="AV261" s="49"/>
      <c r="AW261" s="49"/>
      <c r="AX261" s="49"/>
      <c r="AY261" s="49"/>
      <c r="AZ261" s="49"/>
      <c r="BA261" s="49"/>
      <c r="BB261" s="49"/>
      <c r="BC261" s="49"/>
      <c r="BD261" s="49"/>
      <c r="BE261" s="45"/>
      <c r="BF261" s="49"/>
      <c r="BG261" s="49"/>
      <c r="BH261" s="45"/>
      <c r="BI261" s="49"/>
      <c r="BJ261" s="49"/>
      <c r="BK261" s="45"/>
      <c r="BL261" s="49"/>
      <c r="BM261" s="49"/>
      <c r="BN261" s="49"/>
      <c r="BO261" s="49"/>
      <c r="BP261" s="49"/>
      <c r="BQ261" s="49"/>
      <c r="BR261" s="49"/>
      <c r="BS261" s="49"/>
      <c r="BT261" s="49"/>
      <c r="BU261" s="49"/>
      <c r="BV261" s="49"/>
      <c r="BW261" s="45"/>
      <c r="BX261" s="49"/>
      <c r="BY261" s="49"/>
      <c r="BZ261" s="49"/>
      <c r="CA261" s="49"/>
      <c r="CB261" s="49"/>
      <c r="CC261" s="45"/>
      <c r="CD261" s="45"/>
      <c r="CE261" s="45"/>
      <c r="CF261" s="45"/>
    </row>
    <row r="262" spans="1:84" ht="15" customHeight="1" x14ac:dyDescent="0.35">
      <c r="A262" s="70"/>
      <c r="B262" s="70"/>
      <c r="C262" s="70"/>
      <c r="D262" s="70"/>
      <c r="E262" s="45"/>
      <c r="F262" s="45"/>
      <c r="G262" s="45"/>
      <c r="H262" s="45"/>
      <c r="I262" s="45" t="str">
        <f>IF(H262="","",VLOOKUP(H262,'Cost Categories'!$A$1:$B$70,2,FALSE))</f>
        <v/>
      </c>
      <c r="J262" s="45"/>
      <c r="K262" s="45" t="str">
        <f>IF(J262="","",VLOOKUP(J262,'Cost Categories'!$A$70:$B$85,2,FALSE))</f>
        <v/>
      </c>
      <c r="L262" s="45"/>
      <c r="M262" s="45" t="str">
        <f>IF(L262="","",VLOOKUP(L262,'Cost Categories'!$A$116:$B$137,2,FALSE))</f>
        <v/>
      </c>
      <c r="N262" s="45"/>
      <c r="O262" s="47"/>
      <c r="P262" s="45"/>
      <c r="Q262" s="45"/>
      <c r="R262" s="45"/>
      <c r="S262" s="45"/>
      <c r="T262" s="45"/>
      <c r="U262" s="45"/>
      <c r="V262" s="45"/>
      <c r="W262" s="45"/>
      <c r="X262" s="45"/>
      <c r="Y262" s="45"/>
      <c r="Z262" s="48"/>
      <c r="AA262" s="48"/>
      <c r="AB262" s="48"/>
      <c r="AC262" s="48"/>
      <c r="AD262" s="48"/>
      <c r="AE262" s="48"/>
      <c r="AF262" s="48"/>
      <c r="AG262" s="45"/>
      <c r="AH262" s="45"/>
      <c r="AI262" s="45"/>
      <c r="AJ262" s="45"/>
      <c r="AK262" s="48"/>
      <c r="AL262" s="56"/>
      <c r="AM262" s="48"/>
      <c r="AN262" s="48"/>
      <c r="AO262" s="48"/>
      <c r="AP262" s="45"/>
      <c r="AQ262" s="45"/>
      <c r="AR262" s="45"/>
      <c r="AS262" s="45"/>
      <c r="AT262" s="49"/>
      <c r="AU262" s="49"/>
      <c r="AV262" s="49"/>
      <c r="AW262" s="49"/>
      <c r="AX262" s="49"/>
      <c r="AY262" s="49"/>
      <c r="AZ262" s="49"/>
      <c r="BA262" s="49"/>
      <c r="BB262" s="49"/>
      <c r="BC262" s="49"/>
      <c r="BD262" s="49"/>
      <c r="BE262" s="45"/>
      <c r="BF262" s="49"/>
      <c r="BG262" s="49"/>
      <c r="BH262" s="45"/>
      <c r="BI262" s="49"/>
      <c r="BJ262" s="49"/>
      <c r="BK262" s="45"/>
      <c r="BL262" s="49"/>
      <c r="BM262" s="49"/>
      <c r="BN262" s="49"/>
      <c r="BO262" s="49"/>
      <c r="BP262" s="49"/>
      <c r="BQ262" s="49"/>
      <c r="BR262" s="49"/>
      <c r="BS262" s="49"/>
      <c r="BT262" s="49"/>
      <c r="BU262" s="49"/>
      <c r="BV262" s="49"/>
      <c r="BW262" s="45"/>
      <c r="BX262" s="49"/>
      <c r="BY262" s="49"/>
      <c r="BZ262" s="49"/>
      <c r="CA262" s="49"/>
      <c r="CB262" s="49"/>
      <c r="CC262" s="45"/>
      <c r="CD262" s="45"/>
      <c r="CE262" s="45"/>
      <c r="CF262" s="45"/>
    </row>
    <row r="263" spans="1:84" ht="15" customHeight="1" x14ac:dyDescent="0.35">
      <c r="A263" s="70"/>
      <c r="B263" s="70"/>
      <c r="C263" s="70"/>
      <c r="D263" s="70"/>
      <c r="E263" s="45"/>
      <c r="F263" s="45"/>
      <c r="G263" s="45"/>
      <c r="H263" s="45"/>
      <c r="I263" s="45" t="str">
        <f>IF(H263="","",VLOOKUP(H263,'Cost Categories'!$A$1:$B$70,2,FALSE))</f>
        <v/>
      </c>
      <c r="J263" s="45"/>
      <c r="K263" s="45" t="str">
        <f>IF(J263="","",VLOOKUP(J263,'Cost Categories'!$A$70:$B$85,2,FALSE))</f>
        <v/>
      </c>
      <c r="L263" s="45"/>
      <c r="M263" s="45" t="str">
        <f>IF(L263="","",VLOOKUP(L263,'Cost Categories'!$A$116:$B$137,2,FALSE))</f>
        <v/>
      </c>
      <c r="N263" s="45"/>
      <c r="O263" s="47"/>
      <c r="P263" s="45"/>
      <c r="Q263" s="45"/>
      <c r="R263" s="45"/>
      <c r="S263" s="45"/>
      <c r="T263" s="45"/>
      <c r="U263" s="45"/>
      <c r="V263" s="45"/>
      <c r="W263" s="45"/>
      <c r="X263" s="45"/>
      <c r="Y263" s="45"/>
      <c r="Z263" s="48"/>
      <c r="AA263" s="48"/>
      <c r="AB263" s="48"/>
      <c r="AC263" s="48"/>
      <c r="AD263" s="48"/>
      <c r="AE263" s="48"/>
      <c r="AF263" s="48"/>
      <c r="AG263" s="45"/>
      <c r="AH263" s="45"/>
      <c r="AI263" s="45"/>
      <c r="AJ263" s="45"/>
      <c r="AK263" s="48"/>
      <c r="AL263" s="56"/>
      <c r="AM263" s="48"/>
      <c r="AN263" s="48"/>
      <c r="AO263" s="48"/>
      <c r="AP263" s="45"/>
      <c r="AQ263" s="45"/>
      <c r="AR263" s="45"/>
      <c r="AS263" s="45"/>
      <c r="AT263" s="49"/>
      <c r="AU263" s="49"/>
      <c r="AV263" s="49"/>
      <c r="AW263" s="49"/>
      <c r="AX263" s="49"/>
      <c r="AY263" s="49"/>
      <c r="AZ263" s="49"/>
      <c r="BA263" s="49"/>
      <c r="BB263" s="49"/>
      <c r="BC263" s="49"/>
      <c r="BD263" s="49"/>
      <c r="BE263" s="45"/>
      <c r="BF263" s="49"/>
      <c r="BG263" s="49"/>
      <c r="BH263" s="45"/>
      <c r="BI263" s="49"/>
      <c r="BJ263" s="49"/>
      <c r="BK263" s="45"/>
      <c r="BL263" s="49"/>
      <c r="BM263" s="49"/>
      <c r="BN263" s="49"/>
      <c r="BO263" s="49"/>
      <c r="BP263" s="49"/>
      <c r="BQ263" s="49"/>
      <c r="BR263" s="49"/>
      <c r="BS263" s="49"/>
      <c r="BT263" s="49"/>
      <c r="BU263" s="49"/>
      <c r="BV263" s="49"/>
      <c r="BW263" s="45"/>
      <c r="BX263" s="49"/>
      <c r="BY263" s="49"/>
      <c r="BZ263" s="49"/>
      <c r="CA263" s="49"/>
      <c r="CB263" s="49"/>
      <c r="CC263" s="45"/>
      <c r="CD263" s="45"/>
      <c r="CE263" s="45"/>
      <c r="CF263" s="45"/>
    </row>
    <row r="264" spans="1:84" ht="15" customHeight="1" x14ac:dyDescent="0.35">
      <c r="A264" s="70"/>
      <c r="B264" s="70"/>
      <c r="C264" s="70"/>
      <c r="D264" s="70"/>
      <c r="E264" s="45"/>
      <c r="F264" s="45"/>
      <c r="G264" s="45"/>
      <c r="H264" s="45"/>
      <c r="I264" s="45" t="str">
        <f>IF(H264="","",VLOOKUP(H264,'Cost Categories'!$A$1:$B$70,2,FALSE))</f>
        <v/>
      </c>
      <c r="J264" s="45"/>
      <c r="K264" s="45" t="str">
        <f>IF(J264="","",VLOOKUP(J264,'Cost Categories'!$A$70:$B$85,2,FALSE))</f>
        <v/>
      </c>
      <c r="L264" s="45"/>
      <c r="M264" s="45" t="str">
        <f>IF(L264="","",VLOOKUP(L264,'Cost Categories'!$A$116:$B$137,2,FALSE))</f>
        <v/>
      </c>
      <c r="N264" s="45"/>
      <c r="O264" s="47"/>
      <c r="P264" s="45"/>
      <c r="Q264" s="45"/>
      <c r="R264" s="45"/>
      <c r="S264" s="45"/>
      <c r="T264" s="45"/>
      <c r="U264" s="45"/>
      <c r="V264" s="45"/>
      <c r="W264" s="45"/>
      <c r="X264" s="45"/>
      <c r="Y264" s="45"/>
      <c r="Z264" s="48"/>
      <c r="AA264" s="48"/>
      <c r="AB264" s="48"/>
      <c r="AC264" s="48"/>
      <c r="AD264" s="48"/>
      <c r="AE264" s="48"/>
      <c r="AF264" s="48"/>
      <c r="AG264" s="45"/>
      <c r="AH264" s="45"/>
      <c r="AI264" s="45"/>
      <c r="AJ264" s="45"/>
      <c r="AK264" s="48"/>
      <c r="AL264" s="56"/>
      <c r="AM264" s="48"/>
      <c r="AN264" s="48"/>
      <c r="AO264" s="48"/>
      <c r="AP264" s="45"/>
      <c r="AQ264" s="45"/>
      <c r="AR264" s="45"/>
      <c r="AS264" s="45"/>
      <c r="AT264" s="49"/>
      <c r="AU264" s="49"/>
      <c r="AV264" s="49"/>
      <c r="AW264" s="49"/>
      <c r="AX264" s="49"/>
      <c r="AY264" s="49"/>
      <c r="AZ264" s="49"/>
      <c r="BA264" s="49"/>
      <c r="BB264" s="49"/>
      <c r="BC264" s="49"/>
      <c r="BD264" s="49"/>
      <c r="BE264" s="45"/>
      <c r="BF264" s="49"/>
      <c r="BG264" s="49"/>
      <c r="BH264" s="45"/>
      <c r="BI264" s="49"/>
      <c r="BJ264" s="49"/>
      <c r="BK264" s="45"/>
      <c r="BL264" s="49"/>
      <c r="BM264" s="49"/>
      <c r="BN264" s="49"/>
      <c r="BO264" s="49"/>
      <c r="BP264" s="49"/>
      <c r="BQ264" s="49"/>
      <c r="BR264" s="49"/>
      <c r="BS264" s="49"/>
      <c r="BT264" s="49"/>
      <c r="BU264" s="49"/>
      <c r="BV264" s="49"/>
      <c r="BW264" s="45"/>
      <c r="BX264" s="49"/>
      <c r="BY264" s="49"/>
      <c r="BZ264" s="49"/>
      <c r="CA264" s="49"/>
      <c r="CB264" s="49"/>
      <c r="CC264" s="45"/>
      <c r="CD264" s="45"/>
      <c r="CE264" s="45"/>
      <c r="CF264" s="45"/>
    </row>
    <row r="265" spans="1:84" ht="15" customHeight="1" x14ac:dyDescent="0.35">
      <c r="A265" s="70"/>
      <c r="B265" s="70"/>
      <c r="C265" s="70"/>
      <c r="D265" s="70"/>
      <c r="E265" s="45"/>
      <c r="F265" s="45"/>
      <c r="G265" s="45"/>
      <c r="H265" s="45"/>
      <c r="I265" s="45" t="str">
        <f>IF(H265="","",VLOOKUP(H265,'Cost Categories'!$A$1:$B$70,2,FALSE))</f>
        <v/>
      </c>
      <c r="J265" s="45"/>
      <c r="K265" s="45" t="str">
        <f>IF(J265="","",VLOOKUP(J265,'Cost Categories'!$A$70:$B$85,2,FALSE))</f>
        <v/>
      </c>
      <c r="L265" s="45"/>
      <c r="M265" s="45" t="str">
        <f>IF(L265="","",VLOOKUP(L265,'Cost Categories'!$A$116:$B$137,2,FALSE))</f>
        <v/>
      </c>
      <c r="N265" s="45"/>
      <c r="O265" s="47"/>
      <c r="P265" s="45"/>
      <c r="Q265" s="45"/>
      <c r="R265" s="45"/>
      <c r="S265" s="45"/>
      <c r="T265" s="45"/>
      <c r="U265" s="45"/>
      <c r="V265" s="45"/>
      <c r="W265" s="45"/>
      <c r="X265" s="45"/>
      <c r="Y265" s="45"/>
      <c r="Z265" s="48"/>
      <c r="AA265" s="48"/>
      <c r="AB265" s="48"/>
      <c r="AC265" s="48"/>
      <c r="AD265" s="48"/>
      <c r="AE265" s="48"/>
      <c r="AF265" s="48"/>
      <c r="AG265" s="45"/>
      <c r="AH265" s="45"/>
      <c r="AI265" s="45"/>
      <c r="AJ265" s="45"/>
      <c r="AK265" s="48"/>
      <c r="AL265" s="56"/>
      <c r="AM265" s="48"/>
      <c r="AN265" s="48"/>
      <c r="AO265" s="48"/>
      <c r="AP265" s="45"/>
      <c r="AQ265" s="45"/>
      <c r="AR265" s="45"/>
      <c r="AS265" s="45"/>
      <c r="AT265" s="49"/>
      <c r="AU265" s="49"/>
      <c r="AV265" s="49"/>
      <c r="AW265" s="49"/>
      <c r="AX265" s="49"/>
      <c r="AY265" s="49"/>
      <c r="AZ265" s="49"/>
      <c r="BA265" s="49"/>
      <c r="BB265" s="49"/>
      <c r="BC265" s="49"/>
      <c r="BD265" s="49"/>
      <c r="BE265" s="45"/>
      <c r="BF265" s="49"/>
      <c r="BG265" s="49"/>
      <c r="BH265" s="45"/>
      <c r="BI265" s="49"/>
      <c r="BJ265" s="49"/>
      <c r="BK265" s="45"/>
      <c r="BL265" s="49"/>
      <c r="BM265" s="49"/>
      <c r="BN265" s="49"/>
      <c r="BO265" s="49"/>
      <c r="BP265" s="49"/>
      <c r="BQ265" s="49"/>
      <c r="BR265" s="49"/>
      <c r="BS265" s="49"/>
      <c r="BT265" s="49"/>
      <c r="BU265" s="49"/>
      <c r="BV265" s="49"/>
      <c r="BW265" s="45"/>
      <c r="BX265" s="49"/>
      <c r="BY265" s="49"/>
      <c r="BZ265" s="49"/>
      <c r="CA265" s="49"/>
      <c r="CB265" s="49"/>
      <c r="CC265" s="45"/>
      <c r="CD265" s="45"/>
      <c r="CE265" s="45"/>
      <c r="CF265" s="45"/>
    </row>
    <row r="266" spans="1:84" ht="15" customHeight="1" x14ac:dyDescent="0.35">
      <c r="A266" s="70"/>
      <c r="B266" s="70"/>
      <c r="C266" s="70"/>
      <c r="D266" s="70"/>
      <c r="E266" s="45"/>
      <c r="F266" s="45"/>
      <c r="G266" s="45"/>
      <c r="H266" s="45"/>
      <c r="I266" s="45" t="str">
        <f>IF(H266="","",VLOOKUP(H266,'Cost Categories'!$A$1:$B$70,2,FALSE))</f>
        <v/>
      </c>
      <c r="J266" s="45"/>
      <c r="K266" s="45" t="str">
        <f>IF(J266="","",VLOOKUP(J266,'Cost Categories'!$A$70:$B$85,2,FALSE))</f>
        <v/>
      </c>
      <c r="L266" s="45"/>
      <c r="M266" s="45" t="str">
        <f>IF(L266="","",VLOOKUP(L266,'Cost Categories'!$A$116:$B$137,2,FALSE))</f>
        <v/>
      </c>
      <c r="N266" s="45"/>
      <c r="O266" s="47"/>
      <c r="P266" s="45"/>
      <c r="Q266" s="45"/>
      <c r="R266" s="45"/>
      <c r="S266" s="45"/>
      <c r="T266" s="45"/>
      <c r="U266" s="45"/>
      <c r="V266" s="45"/>
      <c r="W266" s="45"/>
      <c r="X266" s="45"/>
      <c r="Y266" s="45"/>
      <c r="Z266" s="48"/>
      <c r="AA266" s="48"/>
      <c r="AB266" s="48"/>
      <c r="AC266" s="48"/>
      <c r="AD266" s="48"/>
      <c r="AE266" s="48"/>
      <c r="AF266" s="48"/>
      <c r="AG266" s="45"/>
      <c r="AH266" s="45"/>
      <c r="AI266" s="45"/>
      <c r="AJ266" s="45"/>
      <c r="AK266" s="48"/>
      <c r="AL266" s="56"/>
      <c r="AM266" s="48"/>
      <c r="AN266" s="48"/>
      <c r="AO266" s="48"/>
      <c r="AP266" s="45"/>
      <c r="AQ266" s="45"/>
      <c r="AR266" s="45"/>
      <c r="AS266" s="45"/>
      <c r="AT266" s="49"/>
      <c r="AU266" s="49"/>
      <c r="AV266" s="49"/>
      <c r="AW266" s="49"/>
      <c r="AX266" s="49"/>
      <c r="AY266" s="49"/>
      <c r="AZ266" s="49"/>
      <c r="BA266" s="49"/>
      <c r="BB266" s="49"/>
      <c r="BC266" s="49"/>
      <c r="BD266" s="49"/>
      <c r="BE266" s="45"/>
      <c r="BF266" s="49"/>
      <c r="BG266" s="49"/>
      <c r="BH266" s="45"/>
      <c r="BI266" s="49"/>
      <c r="BJ266" s="49"/>
      <c r="BK266" s="45"/>
      <c r="BL266" s="49"/>
      <c r="BM266" s="49"/>
      <c r="BN266" s="49"/>
      <c r="BO266" s="49"/>
      <c r="BP266" s="49"/>
      <c r="BQ266" s="49"/>
      <c r="BR266" s="49"/>
      <c r="BS266" s="49"/>
      <c r="BT266" s="49"/>
      <c r="BU266" s="49"/>
      <c r="BV266" s="49"/>
      <c r="BW266" s="45"/>
      <c r="BX266" s="49"/>
      <c r="BY266" s="49"/>
      <c r="BZ266" s="49"/>
      <c r="CA266" s="49"/>
      <c r="CB266" s="49"/>
      <c r="CC266" s="45"/>
      <c r="CD266" s="45"/>
      <c r="CE266" s="45"/>
      <c r="CF266" s="45"/>
    </row>
    <row r="267" spans="1:84" ht="15" customHeight="1" x14ac:dyDescent="0.35">
      <c r="A267" s="70"/>
      <c r="B267" s="70"/>
      <c r="C267" s="70"/>
      <c r="D267" s="70"/>
      <c r="E267" s="45"/>
      <c r="F267" s="45"/>
      <c r="G267" s="45"/>
      <c r="H267" s="45"/>
      <c r="I267" s="45" t="str">
        <f>IF(H267="","",VLOOKUP(H267,'Cost Categories'!$A$1:$B$70,2,FALSE))</f>
        <v/>
      </c>
      <c r="J267" s="45"/>
      <c r="K267" s="45" t="str">
        <f>IF(J267="","",VLOOKUP(J267,'Cost Categories'!$A$70:$B$85,2,FALSE))</f>
        <v/>
      </c>
      <c r="L267" s="45"/>
      <c r="M267" s="45" t="str">
        <f>IF(L267="","",VLOOKUP(L267,'Cost Categories'!$A$116:$B$137,2,FALSE))</f>
        <v/>
      </c>
      <c r="N267" s="45"/>
      <c r="O267" s="47"/>
      <c r="P267" s="45"/>
      <c r="Q267" s="45"/>
      <c r="R267" s="45"/>
      <c r="S267" s="45"/>
      <c r="T267" s="45"/>
      <c r="U267" s="45"/>
      <c r="V267" s="45"/>
      <c r="W267" s="45"/>
      <c r="X267" s="45"/>
      <c r="Y267" s="45"/>
      <c r="Z267" s="48"/>
      <c r="AA267" s="48"/>
      <c r="AB267" s="48"/>
      <c r="AC267" s="48"/>
      <c r="AD267" s="48"/>
      <c r="AE267" s="48"/>
      <c r="AF267" s="48"/>
      <c r="AG267" s="45"/>
      <c r="AH267" s="45"/>
      <c r="AI267" s="45"/>
      <c r="AJ267" s="45"/>
      <c r="AK267" s="48"/>
      <c r="AL267" s="56"/>
      <c r="AM267" s="48"/>
      <c r="AN267" s="48"/>
      <c r="AO267" s="48"/>
      <c r="AP267" s="45"/>
      <c r="AQ267" s="45"/>
      <c r="AR267" s="45"/>
      <c r="AS267" s="45"/>
      <c r="AT267" s="49"/>
      <c r="AU267" s="49"/>
      <c r="AV267" s="49"/>
      <c r="AW267" s="49"/>
      <c r="AX267" s="49"/>
      <c r="AY267" s="49"/>
      <c r="AZ267" s="49"/>
      <c r="BA267" s="49"/>
      <c r="BB267" s="49"/>
      <c r="BC267" s="49"/>
      <c r="BD267" s="49"/>
      <c r="BE267" s="45"/>
      <c r="BF267" s="49"/>
      <c r="BG267" s="49"/>
      <c r="BH267" s="45"/>
      <c r="BI267" s="49"/>
      <c r="BJ267" s="49"/>
      <c r="BK267" s="45"/>
      <c r="BL267" s="49"/>
      <c r="BM267" s="49"/>
      <c r="BN267" s="49"/>
      <c r="BO267" s="49"/>
      <c r="BP267" s="49"/>
      <c r="BQ267" s="49"/>
      <c r="BR267" s="49"/>
      <c r="BS267" s="49"/>
      <c r="BT267" s="49"/>
      <c r="BU267" s="49"/>
      <c r="BV267" s="49"/>
      <c r="BW267" s="45"/>
      <c r="BX267" s="49"/>
      <c r="BY267" s="49"/>
      <c r="BZ267" s="49"/>
      <c r="CA267" s="49"/>
      <c r="CB267" s="49"/>
      <c r="CC267" s="45"/>
      <c r="CD267" s="45"/>
      <c r="CE267" s="45"/>
      <c r="CF267" s="45"/>
    </row>
    <row r="268" spans="1:84" ht="15" customHeight="1" x14ac:dyDescent="0.35">
      <c r="A268" s="70"/>
      <c r="B268" s="70"/>
      <c r="C268" s="70"/>
      <c r="D268" s="70"/>
      <c r="E268" s="45"/>
      <c r="F268" s="45"/>
      <c r="G268" s="45"/>
      <c r="H268" s="45"/>
      <c r="I268" s="45" t="str">
        <f>IF(H268="","",VLOOKUP(H268,'Cost Categories'!$A$1:$B$70,2,FALSE))</f>
        <v/>
      </c>
      <c r="J268" s="45"/>
      <c r="K268" s="45" t="str">
        <f>IF(J268="","",VLOOKUP(J268,'Cost Categories'!$A$70:$B$85,2,FALSE))</f>
        <v/>
      </c>
      <c r="L268" s="45"/>
      <c r="M268" s="45" t="str">
        <f>IF(L268="","",VLOOKUP(L268,'Cost Categories'!$A$116:$B$137,2,FALSE))</f>
        <v/>
      </c>
      <c r="N268" s="45"/>
      <c r="O268" s="47"/>
      <c r="P268" s="45"/>
      <c r="Q268" s="45"/>
      <c r="R268" s="45"/>
      <c r="S268" s="45"/>
      <c r="T268" s="45"/>
      <c r="U268" s="45"/>
      <c r="V268" s="45"/>
      <c r="W268" s="45"/>
      <c r="X268" s="45"/>
      <c r="Y268" s="45"/>
      <c r="Z268" s="48"/>
      <c r="AA268" s="48"/>
      <c r="AB268" s="48"/>
      <c r="AC268" s="48"/>
      <c r="AD268" s="48"/>
      <c r="AE268" s="48"/>
      <c r="AF268" s="48"/>
      <c r="AG268" s="45"/>
      <c r="AH268" s="45"/>
      <c r="AI268" s="45"/>
      <c r="AJ268" s="45"/>
      <c r="AK268" s="48"/>
      <c r="AL268" s="56"/>
      <c r="AM268" s="48"/>
      <c r="AN268" s="48"/>
      <c r="AO268" s="48"/>
      <c r="AP268" s="45"/>
      <c r="AQ268" s="45"/>
      <c r="AR268" s="45"/>
      <c r="AS268" s="45"/>
      <c r="AT268" s="49"/>
      <c r="AU268" s="49"/>
      <c r="AV268" s="49"/>
      <c r="AW268" s="49"/>
      <c r="AX268" s="49"/>
      <c r="AY268" s="49"/>
      <c r="AZ268" s="49"/>
      <c r="BA268" s="49"/>
      <c r="BB268" s="49"/>
      <c r="BC268" s="49"/>
      <c r="BD268" s="49"/>
      <c r="BE268" s="45"/>
      <c r="BF268" s="49"/>
      <c r="BG268" s="49"/>
      <c r="BH268" s="45"/>
      <c r="BI268" s="49"/>
      <c r="BJ268" s="49"/>
      <c r="BK268" s="45"/>
      <c r="BL268" s="49"/>
      <c r="BM268" s="49"/>
      <c r="BN268" s="49"/>
      <c r="BO268" s="49"/>
      <c r="BP268" s="49"/>
      <c r="BQ268" s="49"/>
      <c r="BR268" s="49"/>
      <c r="BS268" s="49"/>
      <c r="BT268" s="49"/>
      <c r="BU268" s="49"/>
      <c r="BV268" s="49"/>
      <c r="BW268" s="45"/>
      <c r="BX268" s="49"/>
      <c r="BY268" s="49"/>
      <c r="BZ268" s="49"/>
      <c r="CA268" s="49"/>
      <c r="CB268" s="49"/>
      <c r="CC268" s="45"/>
      <c r="CD268" s="45"/>
      <c r="CE268" s="45"/>
      <c r="CF268" s="45"/>
    </row>
    <row r="269" spans="1:84" ht="15" customHeight="1" x14ac:dyDescent="0.35">
      <c r="A269" s="70"/>
      <c r="B269" s="70"/>
      <c r="C269" s="70"/>
      <c r="D269" s="70"/>
      <c r="E269" s="45"/>
      <c r="F269" s="45"/>
      <c r="G269" s="45"/>
      <c r="H269" s="45"/>
      <c r="I269" s="45" t="str">
        <f>IF(H269="","",VLOOKUP(H269,'Cost Categories'!$A$1:$B$70,2,FALSE))</f>
        <v/>
      </c>
      <c r="J269" s="45"/>
      <c r="K269" s="45" t="str">
        <f>IF(J269="","",VLOOKUP(J269,'Cost Categories'!$A$70:$B$85,2,FALSE))</f>
        <v/>
      </c>
      <c r="L269" s="45"/>
      <c r="M269" s="45" t="str">
        <f>IF(L269="","",VLOOKUP(L269,'Cost Categories'!$A$116:$B$137,2,FALSE))</f>
        <v/>
      </c>
      <c r="N269" s="45"/>
      <c r="O269" s="47"/>
      <c r="P269" s="45"/>
      <c r="Q269" s="45"/>
      <c r="R269" s="45"/>
      <c r="S269" s="45"/>
      <c r="T269" s="45"/>
      <c r="U269" s="45"/>
      <c r="V269" s="45"/>
      <c r="W269" s="45"/>
      <c r="X269" s="45"/>
      <c r="Y269" s="45"/>
      <c r="Z269" s="48"/>
      <c r="AA269" s="48"/>
      <c r="AB269" s="48"/>
      <c r="AC269" s="48"/>
      <c r="AD269" s="48"/>
      <c r="AE269" s="48"/>
      <c r="AF269" s="48"/>
      <c r="AG269" s="45"/>
      <c r="AH269" s="45"/>
      <c r="AI269" s="45"/>
      <c r="AJ269" s="45"/>
      <c r="AK269" s="48"/>
      <c r="AL269" s="56"/>
      <c r="AM269" s="48"/>
      <c r="AN269" s="48"/>
      <c r="AO269" s="48"/>
      <c r="AP269" s="45"/>
      <c r="AQ269" s="45"/>
      <c r="AR269" s="45"/>
      <c r="AS269" s="45"/>
      <c r="AT269" s="49"/>
      <c r="AU269" s="49"/>
      <c r="AV269" s="49"/>
      <c r="AW269" s="49"/>
      <c r="AX269" s="49"/>
      <c r="AY269" s="49"/>
      <c r="AZ269" s="49"/>
      <c r="BA269" s="49"/>
      <c r="BB269" s="49"/>
      <c r="BC269" s="49"/>
      <c r="BD269" s="49"/>
      <c r="BE269" s="45"/>
      <c r="BF269" s="49"/>
      <c r="BG269" s="49"/>
      <c r="BH269" s="45"/>
      <c r="BI269" s="49"/>
      <c r="BJ269" s="49"/>
      <c r="BK269" s="45"/>
      <c r="BL269" s="49"/>
      <c r="BM269" s="49"/>
      <c r="BN269" s="49"/>
      <c r="BO269" s="49"/>
      <c r="BP269" s="49"/>
      <c r="BQ269" s="49"/>
      <c r="BR269" s="49"/>
      <c r="BS269" s="49"/>
      <c r="BT269" s="49"/>
      <c r="BU269" s="49"/>
      <c r="BV269" s="49"/>
      <c r="BW269" s="45"/>
      <c r="BX269" s="49"/>
      <c r="BY269" s="49"/>
      <c r="BZ269" s="49"/>
      <c r="CA269" s="49"/>
      <c r="CB269" s="49"/>
      <c r="CC269" s="45"/>
      <c r="CD269" s="45"/>
      <c r="CE269" s="45"/>
      <c r="CF269" s="45"/>
    </row>
    <row r="270" spans="1:84" ht="15" customHeight="1" x14ac:dyDescent="0.35">
      <c r="A270" s="70"/>
      <c r="B270" s="70"/>
      <c r="C270" s="70"/>
      <c r="D270" s="70"/>
      <c r="E270" s="45"/>
      <c r="F270" s="45"/>
      <c r="G270" s="45"/>
      <c r="H270" s="45"/>
      <c r="I270" s="45" t="str">
        <f>IF(H270="","",VLOOKUP(H270,'Cost Categories'!$A$1:$B$70,2,FALSE))</f>
        <v/>
      </c>
      <c r="J270" s="45"/>
      <c r="K270" s="45" t="str">
        <f>IF(J270="","",VLOOKUP(J270,'Cost Categories'!$A$70:$B$85,2,FALSE))</f>
        <v/>
      </c>
      <c r="L270" s="45"/>
      <c r="M270" s="45" t="str">
        <f>IF(L270="","",VLOOKUP(L270,'Cost Categories'!$A$116:$B$137,2,FALSE))</f>
        <v/>
      </c>
      <c r="N270" s="45"/>
      <c r="O270" s="47"/>
      <c r="P270" s="45"/>
      <c r="Q270" s="45"/>
      <c r="R270" s="45"/>
      <c r="S270" s="45"/>
      <c r="T270" s="45"/>
      <c r="U270" s="45"/>
      <c r="V270" s="45"/>
      <c r="W270" s="45"/>
      <c r="X270" s="45"/>
      <c r="Y270" s="45"/>
      <c r="Z270" s="48"/>
      <c r="AA270" s="48"/>
      <c r="AB270" s="48"/>
      <c r="AC270" s="48"/>
      <c r="AD270" s="48"/>
      <c r="AE270" s="48"/>
      <c r="AF270" s="48"/>
      <c r="AG270" s="45"/>
      <c r="AH270" s="45"/>
      <c r="AI270" s="45"/>
      <c r="AJ270" s="45"/>
      <c r="AK270" s="48"/>
      <c r="AL270" s="56"/>
      <c r="AM270" s="48"/>
      <c r="AN270" s="48"/>
      <c r="AO270" s="48"/>
      <c r="AP270" s="45"/>
      <c r="AQ270" s="45"/>
      <c r="AR270" s="45"/>
      <c r="AS270" s="45"/>
      <c r="AT270" s="49"/>
      <c r="AU270" s="49"/>
      <c r="AV270" s="49"/>
      <c r="AW270" s="49"/>
      <c r="AX270" s="49"/>
      <c r="AY270" s="49"/>
      <c r="AZ270" s="49"/>
      <c r="BA270" s="49"/>
      <c r="BB270" s="49"/>
      <c r="BC270" s="49"/>
      <c r="BD270" s="49"/>
      <c r="BE270" s="45"/>
      <c r="BF270" s="49"/>
      <c r="BG270" s="49"/>
      <c r="BH270" s="45"/>
      <c r="BI270" s="49"/>
      <c r="BJ270" s="49"/>
      <c r="BK270" s="45"/>
      <c r="BL270" s="49"/>
      <c r="BM270" s="49"/>
      <c r="BN270" s="49"/>
      <c r="BO270" s="49"/>
      <c r="BP270" s="49"/>
      <c r="BQ270" s="49"/>
      <c r="BR270" s="49"/>
      <c r="BS270" s="49"/>
      <c r="BT270" s="49"/>
      <c r="BU270" s="49"/>
      <c r="BV270" s="49"/>
      <c r="BW270" s="45"/>
      <c r="BX270" s="49"/>
      <c r="BY270" s="49"/>
      <c r="BZ270" s="49"/>
      <c r="CA270" s="49"/>
      <c r="CB270" s="49"/>
      <c r="CC270" s="45"/>
      <c r="CD270" s="45"/>
      <c r="CE270" s="45"/>
      <c r="CF270" s="45"/>
    </row>
    <row r="271" spans="1:84" ht="15" customHeight="1" x14ac:dyDescent="0.35">
      <c r="A271" s="70"/>
      <c r="B271" s="70"/>
      <c r="C271" s="70"/>
      <c r="D271" s="70"/>
      <c r="E271" s="45"/>
      <c r="F271" s="45"/>
      <c r="G271" s="45"/>
      <c r="H271" s="45"/>
      <c r="I271" s="45" t="str">
        <f>IF(H271="","",VLOOKUP(H271,'Cost Categories'!$A$1:$B$70,2,FALSE))</f>
        <v/>
      </c>
      <c r="J271" s="45"/>
      <c r="K271" s="45" t="str">
        <f>IF(J271="","",VLOOKUP(J271,'Cost Categories'!$A$70:$B$85,2,FALSE))</f>
        <v/>
      </c>
      <c r="L271" s="45"/>
      <c r="M271" s="45" t="str">
        <f>IF(L271="","",VLOOKUP(L271,'Cost Categories'!$A$116:$B$137,2,FALSE))</f>
        <v/>
      </c>
      <c r="N271" s="45"/>
      <c r="O271" s="47"/>
      <c r="P271" s="45"/>
      <c r="Q271" s="45"/>
      <c r="R271" s="45"/>
      <c r="S271" s="45"/>
      <c r="T271" s="45"/>
      <c r="U271" s="45"/>
      <c r="V271" s="45"/>
      <c r="W271" s="45"/>
      <c r="X271" s="45"/>
      <c r="Y271" s="45"/>
      <c r="Z271" s="48"/>
      <c r="AA271" s="48"/>
      <c r="AB271" s="48"/>
      <c r="AC271" s="48"/>
      <c r="AD271" s="48"/>
      <c r="AE271" s="48"/>
      <c r="AF271" s="48"/>
      <c r="AG271" s="45"/>
      <c r="AH271" s="45"/>
      <c r="AI271" s="45"/>
      <c r="AJ271" s="45"/>
      <c r="AK271" s="48"/>
      <c r="AL271" s="56"/>
      <c r="AM271" s="48"/>
      <c r="AN271" s="48"/>
      <c r="AO271" s="48"/>
      <c r="AP271" s="45"/>
      <c r="AQ271" s="45"/>
      <c r="AR271" s="45"/>
      <c r="AS271" s="45"/>
      <c r="AT271" s="49"/>
      <c r="AU271" s="49"/>
      <c r="AV271" s="49"/>
      <c r="AW271" s="49"/>
      <c r="AX271" s="49"/>
      <c r="AY271" s="49"/>
      <c r="AZ271" s="49"/>
      <c r="BA271" s="49"/>
      <c r="BB271" s="49"/>
      <c r="BC271" s="49"/>
      <c r="BD271" s="49"/>
      <c r="BE271" s="45"/>
      <c r="BF271" s="49"/>
      <c r="BG271" s="49"/>
      <c r="BH271" s="45"/>
      <c r="BI271" s="49"/>
      <c r="BJ271" s="49"/>
      <c r="BK271" s="45"/>
      <c r="BL271" s="49"/>
      <c r="BM271" s="49"/>
      <c r="BN271" s="49"/>
      <c r="BO271" s="49"/>
      <c r="BP271" s="49"/>
      <c r="BQ271" s="49"/>
      <c r="BR271" s="49"/>
      <c r="BS271" s="49"/>
      <c r="BT271" s="49"/>
      <c r="BU271" s="49"/>
      <c r="BV271" s="49"/>
      <c r="BW271" s="45"/>
      <c r="BX271" s="49"/>
      <c r="BY271" s="49"/>
      <c r="BZ271" s="49"/>
      <c r="CA271" s="49"/>
      <c r="CB271" s="49"/>
      <c r="CC271" s="45"/>
      <c r="CD271" s="45"/>
      <c r="CE271" s="45"/>
      <c r="CF271" s="45"/>
    </row>
    <row r="272" spans="1:84" ht="15" customHeight="1" x14ac:dyDescent="0.35">
      <c r="A272" s="70"/>
      <c r="B272" s="70"/>
      <c r="C272" s="70"/>
      <c r="D272" s="70"/>
      <c r="E272" s="45"/>
      <c r="F272" s="45"/>
      <c r="G272" s="45"/>
      <c r="H272" s="45"/>
      <c r="I272" s="45" t="str">
        <f>IF(H272="","",VLOOKUP(H272,'Cost Categories'!$A$1:$B$70,2,FALSE))</f>
        <v/>
      </c>
      <c r="J272" s="45"/>
      <c r="K272" s="45" t="str">
        <f>IF(J272="","",VLOOKUP(J272,'Cost Categories'!$A$70:$B$85,2,FALSE))</f>
        <v/>
      </c>
      <c r="L272" s="45"/>
      <c r="M272" s="45" t="str">
        <f>IF(L272="","",VLOOKUP(L272,'Cost Categories'!$A$116:$B$137,2,FALSE))</f>
        <v/>
      </c>
      <c r="N272" s="45"/>
      <c r="O272" s="47"/>
      <c r="P272" s="45"/>
      <c r="Q272" s="45"/>
      <c r="R272" s="45"/>
      <c r="S272" s="45"/>
      <c r="T272" s="45"/>
      <c r="U272" s="45"/>
      <c r="V272" s="45"/>
      <c r="W272" s="45"/>
      <c r="X272" s="45"/>
      <c r="Y272" s="45"/>
      <c r="Z272" s="48"/>
      <c r="AA272" s="48"/>
      <c r="AB272" s="48"/>
      <c r="AC272" s="48"/>
      <c r="AD272" s="48"/>
      <c r="AE272" s="48"/>
      <c r="AF272" s="48"/>
      <c r="AG272" s="45"/>
      <c r="AH272" s="45"/>
      <c r="AI272" s="45"/>
      <c r="AJ272" s="45"/>
      <c r="AK272" s="48"/>
      <c r="AL272" s="56"/>
      <c r="AM272" s="48"/>
      <c r="AN272" s="48"/>
      <c r="AO272" s="48"/>
      <c r="AP272" s="45"/>
      <c r="AQ272" s="45"/>
      <c r="AR272" s="45"/>
      <c r="AS272" s="45"/>
      <c r="AT272" s="49"/>
      <c r="AU272" s="49"/>
      <c r="AV272" s="49"/>
      <c r="AW272" s="49"/>
      <c r="AX272" s="49"/>
      <c r="AY272" s="49"/>
      <c r="AZ272" s="49"/>
      <c r="BA272" s="49"/>
      <c r="BB272" s="49"/>
      <c r="BC272" s="49"/>
      <c r="BD272" s="49"/>
      <c r="BE272" s="45"/>
      <c r="BF272" s="49"/>
      <c r="BG272" s="49"/>
      <c r="BH272" s="45"/>
      <c r="BI272" s="49"/>
      <c r="BJ272" s="49"/>
      <c r="BK272" s="45"/>
      <c r="BL272" s="49"/>
      <c r="BM272" s="49"/>
      <c r="BN272" s="49"/>
      <c r="BO272" s="49"/>
      <c r="BP272" s="49"/>
      <c r="BQ272" s="49"/>
      <c r="BR272" s="49"/>
      <c r="BS272" s="49"/>
      <c r="BT272" s="49"/>
      <c r="BU272" s="49"/>
      <c r="BV272" s="49"/>
      <c r="BW272" s="45"/>
      <c r="BX272" s="49"/>
      <c r="BY272" s="49"/>
      <c r="BZ272" s="49"/>
      <c r="CA272" s="49"/>
      <c r="CB272" s="49"/>
      <c r="CC272" s="45"/>
      <c r="CD272" s="45"/>
      <c r="CE272" s="45"/>
      <c r="CF272" s="45"/>
    </row>
    <row r="273" spans="1:84" ht="15" customHeight="1" x14ac:dyDescent="0.35">
      <c r="A273" s="70"/>
      <c r="B273" s="70"/>
      <c r="C273" s="70"/>
      <c r="D273" s="70"/>
      <c r="E273" s="45"/>
      <c r="F273" s="45"/>
      <c r="G273" s="45"/>
      <c r="H273" s="45"/>
      <c r="I273" s="45" t="str">
        <f>IF(H273="","",VLOOKUP(H273,'Cost Categories'!$A$1:$B$70,2,FALSE))</f>
        <v/>
      </c>
      <c r="J273" s="45"/>
      <c r="K273" s="45" t="str">
        <f>IF(J273="","",VLOOKUP(J273,'Cost Categories'!$A$70:$B$85,2,FALSE))</f>
        <v/>
      </c>
      <c r="L273" s="45"/>
      <c r="M273" s="45" t="str">
        <f>IF(L273="","",VLOOKUP(L273,'Cost Categories'!$A$116:$B$137,2,FALSE))</f>
        <v/>
      </c>
      <c r="N273" s="45"/>
      <c r="O273" s="47"/>
      <c r="P273" s="45"/>
      <c r="Q273" s="45"/>
      <c r="R273" s="45"/>
      <c r="S273" s="45"/>
      <c r="T273" s="45"/>
      <c r="U273" s="45"/>
      <c r="V273" s="45"/>
      <c r="W273" s="45"/>
      <c r="X273" s="45"/>
      <c r="Y273" s="45"/>
      <c r="Z273" s="48"/>
      <c r="AA273" s="48"/>
      <c r="AB273" s="48"/>
      <c r="AC273" s="48"/>
      <c r="AD273" s="48"/>
      <c r="AE273" s="48"/>
      <c r="AF273" s="48"/>
      <c r="AG273" s="45"/>
      <c r="AH273" s="45"/>
      <c r="AI273" s="45"/>
      <c r="AJ273" s="45"/>
      <c r="AK273" s="48"/>
      <c r="AL273" s="56"/>
      <c r="AM273" s="48"/>
      <c r="AN273" s="48"/>
      <c r="AO273" s="48"/>
      <c r="AP273" s="45"/>
      <c r="AQ273" s="45"/>
      <c r="AR273" s="45"/>
      <c r="AS273" s="45"/>
      <c r="AT273" s="49"/>
      <c r="AU273" s="49"/>
      <c r="AV273" s="49"/>
      <c r="AW273" s="49"/>
      <c r="AX273" s="49"/>
      <c r="AY273" s="49"/>
      <c r="AZ273" s="49"/>
      <c r="BA273" s="49"/>
      <c r="BB273" s="49"/>
      <c r="BC273" s="49"/>
      <c r="BD273" s="49"/>
      <c r="BE273" s="45"/>
      <c r="BF273" s="49"/>
      <c r="BG273" s="49"/>
      <c r="BH273" s="45"/>
      <c r="BI273" s="49"/>
      <c r="BJ273" s="49"/>
      <c r="BK273" s="45"/>
      <c r="BL273" s="49"/>
      <c r="BM273" s="49"/>
      <c r="BN273" s="49"/>
      <c r="BO273" s="49"/>
      <c r="BP273" s="49"/>
      <c r="BQ273" s="49"/>
      <c r="BR273" s="49"/>
      <c r="BS273" s="49"/>
      <c r="BT273" s="49"/>
      <c r="BU273" s="49"/>
      <c r="BV273" s="49"/>
      <c r="BW273" s="45"/>
      <c r="BX273" s="49"/>
      <c r="BY273" s="49"/>
      <c r="BZ273" s="49"/>
      <c r="CA273" s="49"/>
      <c r="CB273" s="49"/>
      <c r="CC273" s="45"/>
      <c r="CD273" s="45"/>
      <c r="CE273" s="45"/>
      <c r="CF273" s="45"/>
    </row>
    <row r="274" spans="1:84" ht="15" customHeight="1" x14ac:dyDescent="0.35">
      <c r="A274" s="70"/>
      <c r="B274" s="70"/>
      <c r="C274" s="70"/>
      <c r="D274" s="70"/>
      <c r="E274" s="45"/>
      <c r="F274" s="45"/>
      <c r="G274" s="45"/>
      <c r="H274" s="45"/>
      <c r="I274" s="45" t="str">
        <f>IF(H274="","",VLOOKUP(H274,'Cost Categories'!$A$1:$B$70,2,FALSE))</f>
        <v/>
      </c>
      <c r="J274" s="45"/>
      <c r="K274" s="45" t="str">
        <f>IF(J274="","",VLOOKUP(J274,'Cost Categories'!$A$70:$B$85,2,FALSE))</f>
        <v/>
      </c>
      <c r="L274" s="45"/>
      <c r="M274" s="45" t="str">
        <f>IF(L274="","",VLOOKUP(L274,'Cost Categories'!$A$116:$B$137,2,FALSE))</f>
        <v/>
      </c>
      <c r="N274" s="45"/>
      <c r="O274" s="47"/>
      <c r="P274" s="45"/>
      <c r="Q274" s="45"/>
      <c r="R274" s="45"/>
      <c r="S274" s="45"/>
      <c r="T274" s="45"/>
      <c r="U274" s="45"/>
      <c r="V274" s="45"/>
      <c r="W274" s="45"/>
      <c r="X274" s="45"/>
      <c r="Y274" s="45"/>
      <c r="Z274" s="48"/>
      <c r="AA274" s="48"/>
      <c r="AB274" s="48"/>
      <c r="AC274" s="48"/>
      <c r="AD274" s="48"/>
      <c r="AE274" s="48"/>
      <c r="AF274" s="48"/>
      <c r="AG274" s="45"/>
      <c r="AH274" s="45"/>
      <c r="AI274" s="45"/>
      <c r="AJ274" s="45"/>
      <c r="AK274" s="48"/>
      <c r="AL274" s="56"/>
      <c r="AM274" s="48"/>
      <c r="AN274" s="48"/>
      <c r="AO274" s="48"/>
      <c r="AP274" s="45"/>
      <c r="AQ274" s="45"/>
      <c r="AR274" s="45"/>
      <c r="AS274" s="45"/>
      <c r="AT274" s="49"/>
      <c r="AU274" s="49"/>
      <c r="AV274" s="49"/>
      <c r="AW274" s="49"/>
      <c r="AX274" s="49"/>
      <c r="AY274" s="49"/>
      <c r="AZ274" s="49"/>
      <c r="BA274" s="49"/>
      <c r="BB274" s="49"/>
      <c r="BC274" s="49"/>
      <c r="BD274" s="49"/>
      <c r="BE274" s="45"/>
      <c r="BF274" s="49"/>
      <c r="BG274" s="49"/>
      <c r="BH274" s="45"/>
      <c r="BI274" s="49"/>
      <c r="BJ274" s="49"/>
      <c r="BK274" s="45"/>
      <c r="BL274" s="49"/>
      <c r="BM274" s="49"/>
      <c r="BN274" s="49"/>
      <c r="BO274" s="49"/>
      <c r="BP274" s="49"/>
      <c r="BQ274" s="49"/>
      <c r="BR274" s="49"/>
      <c r="BS274" s="49"/>
      <c r="BT274" s="49"/>
      <c r="BU274" s="49"/>
      <c r="BV274" s="49"/>
      <c r="BW274" s="45"/>
      <c r="BX274" s="49"/>
      <c r="BY274" s="49"/>
      <c r="BZ274" s="49"/>
      <c r="CA274" s="49"/>
      <c r="CB274" s="49"/>
      <c r="CC274" s="45"/>
      <c r="CD274" s="45"/>
      <c r="CE274" s="45"/>
      <c r="CF274" s="45"/>
    </row>
    <row r="275" spans="1:84" ht="15" customHeight="1" x14ac:dyDescent="0.35">
      <c r="A275" s="70"/>
      <c r="B275" s="70"/>
      <c r="C275" s="70"/>
      <c r="D275" s="70"/>
      <c r="E275" s="45"/>
      <c r="F275" s="45"/>
      <c r="G275" s="45"/>
      <c r="H275" s="45"/>
      <c r="I275" s="45" t="str">
        <f>IF(H275="","",VLOOKUP(H275,'Cost Categories'!$A$1:$B$70,2,FALSE))</f>
        <v/>
      </c>
      <c r="J275" s="45"/>
      <c r="K275" s="45" t="str">
        <f>IF(J275="","",VLOOKUP(J275,'Cost Categories'!$A$70:$B$85,2,FALSE))</f>
        <v/>
      </c>
      <c r="L275" s="45"/>
      <c r="M275" s="45" t="str">
        <f>IF(L275="","",VLOOKUP(L275,'Cost Categories'!$A$116:$B$137,2,FALSE))</f>
        <v/>
      </c>
      <c r="N275" s="45"/>
      <c r="O275" s="47"/>
      <c r="P275" s="45"/>
      <c r="Q275" s="45"/>
      <c r="R275" s="45"/>
      <c r="S275" s="45"/>
      <c r="T275" s="45"/>
      <c r="U275" s="45"/>
      <c r="V275" s="45"/>
      <c r="W275" s="45"/>
      <c r="X275" s="45"/>
      <c r="Y275" s="45"/>
      <c r="Z275" s="48"/>
      <c r="AA275" s="48"/>
      <c r="AB275" s="48"/>
      <c r="AC275" s="48"/>
      <c r="AD275" s="48"/>
      <c r="AE275" s="48"/>
      <c r="AF275" s="48"/>
      <c r="AG275" s="45"/>
      <c r="AH275" s="45"/>
      <c r="AI275" s="45"/>
      <c r="AJ275" s="45"/>
      <c r="AK275" s="48"/>
      <c r="AL275" s="56"/>
      <c r="AM275" s="48"/>
      <c r="AN275" s="48"/>
      <c r="AO275" s="48"/>
      <c r="AP275" s="45"/>
      <c r="AQ275" s="45"/>
      <c r="AR275" s="45"/>
      <c r="AS275" s="45"/>
      <c r="AT275" s="49"/>
      <c r="AU275" s="49"/>
      <c r="AV275" s="49"/>
      <c r="AW275" s="49"/>
      <c r="AX275" s="49"/>
      <c r="AY275" s="49"/>
      <c r="AZ275" s="49"/>
      <c r="BA275" s="49"/>
      <c r="BB275" s="49"/>
      <c r="BC275" s="49"/>
      <c r="BD275" s="49"/>
      <c r="BE275" s="45"/>
      <c r="BF275" s="49"/>
      <c r="BG275" s="49"/>
      <c r="BH275" s="45"/>
      <c r="BI275" s="49"/>
      <c r="BJ275" s="49"/>
      <c r="BK275" s="45"/>
      <c r="BL275" s="49"/>
      <c r="BM275" s="49"/>
      <c r="BN275" s="49"/>
      <c r="BO275" s="49"/>
      <c r="BP275" s="49"/>
      <c r="BQ275" s="49"/>
      <c r="BR275" s="49"/>
      <c r="BS275" s="49"/>
      <c r="BT275" s="49"/>
      <c r="BU275" s="49"/>
      <c r="BV275" s="49"/>
      <c r="BW275" s="45"/>
      <c r="BX275" s="49"/>
      <c r="BY275" s="49"/>
      <c r="BZ275" s="49"/>
      <c r="CA275" s="49"/>
      <c r="CB275" s="49"/>
      <c r="CC275" s="45"/>
      <c r="CD275" s="45"/>
      <c r="CE275" s="45"/>
      <c r="CF275" s="45"/>
    </row>
    <row r="276" spans="1:84" ht="15" customHeight="1" x14ac:dyDescent="0.35">
      <c r="A276" s="70"/>
      <c r="B276" s="70"/>
      <c r="C276" s="70"/>
      <c r="D276" s="70"/>
      <c r="E276" s="45"/>
      <c r="F276" s="45"/>
      <c r="G276" s="45"/>
      <c r="H276" s="45"/>
      <c r="I276" s="45" t="str">
        <f>IF(H276="","",VLOOKUP(H276,'Cost Categories'!$A$1:$B$70,2,FALSE))</f>
        <v/>
      </c>
      <c r="J276" s="45"/>
      <c r="K276" s="45" t="str">
        <f>IF(J276="","",VLOOKUP(J276,'Cost Categories'!$A$70:$B$85,2,FALSE))</f>
        <v/>
      </c>
      <c r="L276" s="45"/>
      <c r="M276" s="45" t="str">
        <f>IF(L276="","",VLOOKUP(L276,'Cost Categories'!$A$116:$B$137,2,FALSE))</f>
        <v/>
      </c>
      <c r="N276" s="45"/>
      <c r="O276" s="47"/>
      <c r="P276" s="45"/>
      <c r="Q276" s="45"/>
      <c r="R276" s="45"/>
      <c r="S276" s="45"/>
      <c r="T276" s="45"/>
      <c r="U276" s="45"/>
      <c r="V276" s="45"/>
      <c r="W276" s="45"/>
      <c r="X276" s="45"/>
      <c r="Y276" s="45"/>
      <c r="Z276" s="48"/>
      <c r="AA276" s="48"/>
      <c r="AB276" s="48"/>
      <c r="AC276" s="48"/>
      <c r="AD276" s="48"/>
      <c r="AE276" s="48"/>
      <c r="AF276" s="48"/>
      <c r="AG276" s="45"/>
      <c r="AH276" s="45"/>
      <c r="AI276" s="45"/>
      <c r="AJ276" s="45"/>
      <c r="AK276" s="48"/>
      <c r="AL276" s="56"/>
      <c r="AM276" s="48"/>
      <c r="AN276" s="48"/>
      <c r="AO276" s="48"/>
      <c r="AP276" s="45"/>
      <c r="AQ276" s="45"/>
      <c r="AR276" s="45"/>
      <c r="AS276" s="45"/>
      <c r="AT276" s="49"/>
      <c r="AU276" s="49"/>
      <c r="AV276" s="49"/>
      <c r="AW276" s="49"/>
      <c r="AX276" s="49"/>
      <c r="AY276" s="49"/>
      <c r="AZ276" s="49"/>
      <c r="BA276" s="49"/>
      <c r="BB276" s="49"/>
      <c r="BC276" s="49"/>
      <c r="BD276" s="49"/>
      <c r="BE276" s="45"/>
      <c r="BF276" s="49"/>
      <c r="BG276" s="49"/>
      <c r="BH276" s="45"/>
      <c r="BI276" s="49"/>
      <c r="BJ276" s="49"/>
      <c r="BK276" s="45"/>
      <c r="BL276" s="49"/>
      <c r="BM276" s="49"/>
      <c r="BN276" s="49"/>
      <c r="BO276" s="49"/>
      <c r="BP276" s="49"/>
      <c r="BQ276" s="49"/>
      <c r="BR276" s="49"/>
      <c r="BS276" s="49"/>
      <c r="BT276" s="49"/>
      <c r="BU276" s="49"/>
      <c r="BV276" s="49"/>
      <c r="BW276" s="45"/>
      <c r="BX276" s="49"/>
      <c r="BY276" s="49"/>
      <c r="BZ276" s="49"/>
      <c r="CA276" s="49"/>
      <c r="CB276" s="49"/>
      <c r="CC276" s="45"/>
      <c r="CD276" s="45"/>
      <c r="CE276" s="45"/>
      <c r="CF276" s="45"/>
    </row>
    <row r="277" spans="1:84" ht="15" customHeight="1" x14ac:dyDescent="0.35">
      <c r="A277" s="70"/>
      <c r="B277" s="70"/>
      <c r="C277" s="70"/>
      <c r="D277" s="70"/>
      <c r="E277" s="45"/>
      <c r="F277" s="45"/>
      <c r="G277" s="45"/>
      <c r="H277" s="45"/>
      <c r="I277" s="45" t="str">
        <f>IF(H277="","",VLOOKUP(H277,'Cost Categories'!$A$1:$B$70,2,FALSE))</f>
        <v/>
      </c>
      <c r="J277" s="45"/>
      <c r="K277" s="45" t="str">
        <f>IF(J277="","",VLOOKUP(J277,'Cost Categories'!$A$70:$B$85,2,FALSE))</f>
        <v/>
      </c>
      <c r="L277" s="45"/>
      <c r="M277" s="45" t="str">
        <f>IF(L277="","",VLOOKUP(L277,'Cost Categories'!$A$116:$B$137,2,FALSE))</f>
        <v/>
      </c>
      <c r="N277" s="45"/>
      <c r="O277" s="47"/>
      <c r="P277" s="45"/>
      <c r="Q277" s="45"/>
      <c r="R277" s="45"/>
      <c r="S277" s="45"/>
      <c r="T277" s="45"/>
      <c r="U277" s="45"/>
      <c r="V277" s="45"/>
      <c r="W277" s="45"/>
      <c r="X277" s="45"/>
      <c r="Y277" s="45"/>
      <c r="Z277" s="48"/>
      <c r="AA277" s="48"/>
      <c r="AB277" s="48"/>
      <c r="AC277" s="48"/>
      <c r="AD277" s="48"/>
      <c r="AE277" s="48"/>
      <c r="AF277" s="48"/>
      <c r="AG277" s="45"/>
      <c r="AH277" s="45"/>
      <c r="AI277" s="45"/>
      <c r="AJ277" s="45"/>
      <c r="AK277" s="48"/>
      <c r="AL277" s="56"/>
      <c r="AM277" s="48"/>
      <c r="AN277" s="48"/>
      <c r="AO277" s="48"/>
      <c r="AP277" s="45"/>
      <c r="AQ277" s="45"/>
      <c r="AR277" s="45"/>
      <c r="AS277" s="45"/>
      <c r="AT277" s="49"/>
      <c r="AU277" s="49"/>
      <c r="AV277" s="49"/>
      <c r="AW277" s="49"/>
      <c r="AX277" s="49"/>
      <c r="AY277" s="49"/>
      <c r="AZ277" s="49"/>
      <c r="BA277" s="49"/>
      <c r="BB277" s="49"/>
      <c r="BC277" s="49"/>
      <c r="BD277" s="49"/>
      <c r="BE277" s="45"/>
      <c r="BF277" s="49"/>
      <c r="BG277" s="49"/>
      <c r="BH277" s="45"/>
      <c r="BI277" s="49"/>
      <c r="BJ277" s="49"/>
      <c r="BK277" s="45"/>
      <c r="BL277" s="49"/>
      <c r="BM277" s="49"/>
      <c r="BN277" s="49"/>
      <c r="BO277" s="49"/>
      <c r="BP277" s="49"/>
      <c r="BQ277" s="49"/>
      <c r="BR277" s="49"/>
      <c r="BS277" s="49"/>
      <c r="BT277" s="49"/>
      <c r="BU277" s="49"/>
      <c r="BV277" s="49"/>
      <c r="BW277" s="45"/>
      <c r="BX277" s="49"/>
      <c r="BY277" s="49"/>
      <c r="BZ277" s="49"/>
      <c r="CA277" s="49"/>
      <c r="CB277" s="49"/>
      <c r="CC277" s="45"/>
      <c r="CD277" s="45"/>
      <c r="CE277" s="45"/>
      <c r="CF277" s="45"/>
    </row>
    <row r="278" spans="1:84" ht="15" customHeight="1" x14ac:dyDescent="0.35">
      <c r="A278" s="70"/>
      <c r="B278" s="70"/>
      <c r="C278" s="70"/>
      <c r="D278" s="70"/>
      <c r="E278" s="45"/>
      <c r="F278" s="45"/>
      <c r="G278" s="45"/>
      <c r="H278" s="45"/>
      <c r="I278" s="45" t="str">
        <f>IF(H278="","",VLOOKUP(H278,'Cost Categories'!$A$1:$B$70,2,FALSE))</f>
        <v/>
      </c>
      <c r="J278" s="45"/>
      <c r="K278" s="45" t="str">
        <f>IF(J278="","",VLOOKUP(J278,'Cost Categories'!$A$70:$B$85,2,FALSE))</f>
        <v/>
      </c>
      <c r="L278" s="45"/>
      <c r="M278" s="45" t="str">
        <f>IF(L278="","",VLOOKUP(L278,'Cost Categories'!$A$116:$B$137,2,FALSE))</f>
        <v/>
      </c>
      <c r="N278" s="45"/>
      <c r="O278" s="47"/>
      <c r="P278" s="45"/>
      <c r="Q278" s="45"/>
      <c r="R278" s="45"/>
      <c r="S278" s="45"/>
      <c r="T278" s="45"/>
      <c r="U278" s="45"/>
      <c r="V278" s="45"/>
      <c r="W278" s="45"/>
      <c r="X278" s="45"/>
      <c r="Y278" s="45"/>
      <c r="Z278" s="48"/>
      <c r="AA278" s="48"/>
      <c r="AB278" s="48"/>
      <c r="AC278" s="48"/>
      <c r="AD278" s="48"/>
      <c r="AE278" s="48"/>
      <c r="AF278" s="48"/>
      <c r="AG278" s="45"/>
      <c r="AH278" s="45"/>
      <c r="AI278" s="45"/>
      <c r="AJ278" s="45"/>
      <c r="AK278" s="48"/>
      <c r="AL278" s="56"/>
      <c r="AM278" s="48"/>
      <c r="AN278" s="48"/>
      <c r="AO278" s="48"/>
      <c r="AP278" s="45"/>
      <c r="AQ278" s="45"/>
      <c r="AR278" s="45"/>
      <c r="AS278" s="45"/>
      <c r="AT278" s="49"/>
      <c r="AU278" s="49"/>
      <c r="AV278" s="49"/>
      <c r="AW278" s="49"/>
      <c r="AX278" s="49"/>
      <c r="AY278" s="49"/>
      <c r="AZ278" s="49"/>
      <c r="BA278" s="49"/>
      <c r="BB278" s="49"/>
      <c r="BC278" s="49"/>
      <c r="BD278" s="49"/>
      <c r="BE278" s="45"/>
      <c r="BF278" s="49"/>
      <c r="BG278" s="49"/>
      <c r="BH278" s="45"/>
      <c r="BI278" s="49"/>
      <c r="BJ278" s="49"/>
      <c r="BK278" s="45"/>
      <c r="BL278" s="49"/>
      <c r="BM278" s="49"/>
      <c r="BN278" s="49"/>
      <c r="BO278" s="49"/>
      <c r="BP278" s="49"/>
      <c r="BQ278" s="49"/>
      <c r="BR278" s="49"/>
      <c r="BS278" s="49"/>
      <c r="BT278" s="49"/>
      <c r="BU278" s="49"/>
      <c r="BV278" s="49"/>
      <c r="BW278" s="45"/>
      <c r="BX278" s="49"/>
      <c r="BY278" s="49"/>
      <c r="BZ278" s="49"/>
      <c r="CA278" s="49"/>
      <c r="CB278" s="49"/>
      <c r="CC278" s="45"/>
      <c r="CD278" s="45"/>
      <c r="CE278" s="45"/>
      <c r="CF278" s="45"/>
    </row>
    <row r="279" spans="1:84" ht="15" customHeight="1" x14ac:dyDescent="0.35">
      <c r="A279" s="70"/>
      <c r="B279" s="70"/>
      <c r="C279" s="70"/>
      <c r="D279" s="70"/>
      <c r="E279" s="45"/>
      <c r="F279" s="45"/>
      <c r="G279" s="45"/>
      <c r="H279" s="45"/>
      <c r="I279" s="45" t="str">
        <f>IF(H279="","",VLOOKUP(H279,'Cost Categories'!$A$1:$B$70,2,FALSE))</f>
        <v/>
      </c>
      <c r="J279" s="45"/>
      <c r="K279" s="45" t="str">
        <f>IF(J279="","",VLOOKUP(J279,'Cost Categories'!$A$70:$B$85,2,FALSE))</f>
        <v/>
      </c>
      <c r="L279" s="45"/>
      <c r="M279" s="45" t="str">
        <f>IF(L279="","",VLOOKUP(L279,'Cost Categories'!$A$116:$B$137,2,FALSE))</f>
        <v/>
      </c>
      <c r="N279" s="45"/>
      <c r="O279" s="47"/>
      <c r="P279" s="45"/>
      <c r="Q279" s="45"/>
      <c r="R279" s="45"/>
      <c r="S279" s="45"/>
      <c r="T279" s="45"/>
      <c r="U279" s="45"/>
      <c r="V279" s="45"/>
      <c r="W279" s="45"/>
      <c r="X279" s="45"/>
      <c r="Y279" s="45"/>
      <c r="Z279" s="48"/>
      <c r="AA279" s="48"/>
      <c r="AB279" s="48"/>
      <c r="AC279" s="48"/>
      <c r="AD279" s="48"/>
      <c r="AE279" s="48"/>
      <c r="AF279" s="48"/>
      <c r="AG279" s="45"/>
      <c r="AH279" s="45"/>
      <c r="AI279" s="45"/>
      <c r="AJ279" s="45"/>
      <c r="AK279" s="48"/>
      <c r="AL279" s="56"/>
      <c r="AM279" s="48"/>
      <c r="AN279" s="48"/>
      <c r="AO279" s="48"/>
      <c r="AP279" s="45"/>
      <c r="AQ279" s="45"/>
      <c r="AR279" s="45"/>
      <c r="AS279" s="45"/>
      <c r="AT279" s="49"/>
      <c r="AU279" s="49"/>
      <c r="AV279" s="49"/>
      <c r="AW279" s="49"/>
      <c r="AX279" s="49"/>
      <c r="AY279" s="49"/>
      <c r="AZ279" s="49"/>
      <c r="BA279" s="49"/>
      <c r="BB279" s="49"/>
      <c r="BC279" s="49"/>
      <c r="BD279" s="49"/>
      <c r="BE279" s="45"/>
      <c r="BF279" s="49"/>
      <c r="BG279" s="49"/>
      <c r="BH279" s="45"/>
      <c r="BI279" s="49"/>
      <c r="BJ279" s="49"/>
      <c r="BK279" s="45"/>
      <c r="BL279" s="49"/>
      <c r="BM279" s="49"/>
      <c r="BN279" s="49"/>
      <c r="BO279" s="49"/>
      <c r="BP279" s="49"/>
      <c r="BQ279" s="49"/>
      <c r="BR279" s="49"/>
      <c r="BS279" s="49"/>
      <c r="BT279" s="49"/>
      <c r="BU279" s="49"/>
      <c r="BV279" s="49"/>
      <c r="BW279" s="45"/>
      <c r="BX279" s="49"/>
      <c r="BY279" s="49"/>
      <c r="BZ279" s="49"/>
      <c r="CA279" s="49"/>
      <c r="CB279" s="49"/>
      <c r="CC279" s="45"/>
      <c r="CD279" s="45"/>
      <c r="CE279" s="45"/>
      <c r="CF279" s="45"/>
    </row>
    <row r="280" spans="1:84" ht="15" customHeight="1" x14ac:dyDescent="0.35">
      <c r="A280" s="70"/>
      <c r="B280" s="70"/>
      <c r="C280" s="70"/>
      <c r="D280" s="70"/>
      <c r="E280" s="45"/>
      <c r="F280" s="45"/>
      <c r="G280" s="45"/>
      <c r="H280" s="45"/>
      <c r="I280" s="45" t="str">
        <f>IF(H280="","",VLOOKUP(H280,'Cost Categories'!$A$1:$B$70,2,FALSE))</f>
        <v/>
      </c>
      <c r="J280" s="45"/>
      <c r="K280" s="45" t="str">
        <f>IF(J280="","",VLOOKUP(J280,'Cost Categories'!$A$70:$B$85,2,FALSE))</f>
        <v/>
      </c>
      <c r="L280" s="45"/>
      <c r="M280" s="45" t="str">
        <f>IF(L280="","",VLOOKUP(L280,'Cost Categories'!$A$116:$B$137,2,FALSE))</f>
        <v/>
      </c>
      <c r="N280" s="45"/>
      <c r="O280" s="47"/>
      <c r="P280" s="45"/>
      <c r="Q280" s="45"/>
      <c r="R280" s="45"/>
      <c r="S280" s="45"/>
      <c r="T280" s="45"/>
      <c r="U280" s="45"/>
      <c r="V280" s="45"/>
      <c r="W280" s="45"/>
      <c r="X280" s="45"/>
      <c r="Y280" s="45"/>
      <c r="Z280" s="48"/>
      <c r="AA280" s="48"/>
      <c r="AB280" s="48"/>
      <c r="AC280" s="48"/>
      <c r="AD280" s="48"/>
      <c r="AE280" s="48"/>
      <c r="AF280" s="48"/>
      <c r="AG280" s="45"/>
      <c r="AH280" s="45"/>
      <c r="AI280" s="45"/>
      <c r="AJ280" s="45"/>
      <c r="AK280" s="48"/>
      <c r="AL280" s="56"/>
      <c r="AM280" s="48"/>
      <c r="AN280" s="48"/>
      <c r="AO280" s="48"/>
      <c r="AP280" s="45"/>
      <c r="AQ280" s="45"/>
      <c r="AR280" s="45"/>
      <c r="AS280" s="45"/>
      <c r="AT280" s="49"/>
      <c r="AU280" s="49"/>
      <c r="AV280" s="49"/>
      <c r="AW280" s="49"/>
      <c r="AX280" s="49"/>
      <c r="AY280" s="49"/>
      <c r="AZ280" s="49"/>
      <c r="BA280" s="49"/>
      <c r="BB280" s="49"/>
      <c r="BC280" s="49"/>
      <c r="BD280" s="49"/>
      <c r="BE280" s="45"/>
      <c r="BF280" s="49"/>
      <c r="BG280" s="49"/>
      <c r="BH280" s="45"/>
      <c r="BI280" s="49"/>
      <c r="BJ280" s="49"/>
      <c r="BK280" s="45"/>
      <c r="BL280" s="49"/>
      <c r="BM280" s="49"/>
      <c r="BN280" s="49"/>
      <c r="BO280" s="49"/>
      <c r="BP280" s="49"/>
      <c r="BQ280" s="49"/>
      <c r="BR280" s="49"/>
      <c r="BS280" s="49"/>
      <c r="BT280" s="49"/>
      <c r="BU280" s="49"/>
      <c r="BV280" s="49"/>
      <c r="BW280" s="45"/>
      <c r="BX280" s="49"/>
      <c r="BY280" s="49"/>
      <c r="BZ280" s="49"/>
      <c r="CA280" s="49"/>
      <c r="CB280" s="49"/>
      <c r="CC280" s="45"/>
      <c r="CD280" s="45"/>
      <c r="CE280" s="45"/>
      <c r="CF280" s="45"/>
    </row>
    <row r="281" spans="1:84" ht="15" customHeight="1" x14ac:dyDescent="0.35">
      <c r="A281" s="70"/>
      <c r="B281" s="70"/>
      <c r="C281" s="70"/>
      <c r="D281" s="70"/>
      <c r="E281" s="45"/>
      <c r="F281" s="45"/>
      <c r="G281" s="45"/>
      <c r="H281" s="45"/>
      <c r="I281" s="45" t="str">
        <f>IF(H281="","",VLOOKUP(H281,'Cost Categories'!$A$1:$B$70,2,FALSE))</f>
        <v/>
      </c>
      <c r="J281" s="45"/>
      <c r="K281" s="45" t="str">
        <f>IF(J281="","",VLOOKUP(J281,'Cost Categories'!$A$70:$B$85,2,FALSE))</f>
        <v/>
      </c>
      <c r="L281" s="45"/>
      <c r="M281" s="45" t="str">
        <f>IF(L281="","",VLOOKUP(L281,'Cost Categories'!$A$116:$B$137,2,FALSE))</f>
        <v/>
      </c>
      <c r="N281" s="45"/>
      <c r="O281" s="47"/>
      <c r="P281" s="45"/>
      <c r="Q281" s="45"/>
      <c r="R281" s="45"/>
      <c r="S281" s="45"/>
      <c r="T281" s="45"/>
      <c r="U281" s="45"/>
      <c r="V281" s="45"/>
      <c r="W281" s="45"/>
      <c r="X281" s="45"/>
      <c r="Y281" s="45"/>
      <c r="Z281" s="48"/>
      <c r="AA281" s="48"/>
      <c r="AB281" s="48"/>
      <c r="AC281" s="48"/>
      <c r="AD281" s="48"/>
      <c r="AE281" s="48"/>
      <c r="AF281" s="48"/>
      <c r="AG281" s="45"/>
      <c r="AH281" s="45"/>
      <c r="AI281" s="45"/>
      <c r="AJ281" s="45"/>
      <c r="AK281" s="48"/>
      <c r="AL281" s="56"/>
      <c r="AM281" s="48"/>
      <c r="AN281" s="48"/>
      <c r="AO281" s="48"/>
      <c r="AP281" s="45"/>
      <c r="AQ281" s="45"/>
      <c r="AR281" s="45"/>
      <c r="AS281" s="45"/>
      <c r="AT281" s="49"/>
      <c r="AU281" s="49"/>
      <c r="AV281" s="49"/>
      <c r="AW281" s="49"/>
      <c r="AX281" s="49"/>
      <c r="AY281" s="49"/>
      <c r="AZ281" s="49"/>
      <c r="BA281" s="49"/>
      <c r="BB281" s="49"/>
      <c r="BC281" s="49"/>
      <c r="BD281" s="49"/>
      <c r="BE281" s="45"/>
      <c r="BF281" s="49"/>
      <c r="BG281" s="49"/>
      <c r="BH281" s="45"/>
      <c r="BI281" s="49"/>
      <c r="BJ281" s="49"/>
      <c r="BK281" s="45"/>
      <c r="BL281" s="49"/>
      <c r="BM281" s="49"/>
      <c r="BN281" s="49"/>
      <c r="BO281" s="49"/>
      <c r="BP281" s="49"/>
      <c r="BQ281" s="49"/>
      <c r="BR281" s="49"/>
      <c r="BS281" s="49"/>
      <c r="BT281" s="49"/>
      <c r="BU281" s="49"/>
      <c r="BV281" s="49"/>
      <c r="BW281" s="45"/>
      <c r="BX281" s="49"/>
      <c r="BY281" s="49"/>
      <c r="BZ281" s="49"/>
      <c r="CA281" s="49"/>
      <c r="CB281" s="49"/>
      <c r="CC281" s="45"/>
      <c r="CD281" s="45"/>
      <c r="CE281" s="45"/>
      <c r="CF281" s="45"/>
    </row>
    <row r="282" spans="1:84" ht="15" customHeight="1" x14ac:dyDescent="0.35">
      <c r="A282" s="70"/>
      <c r="B282" s="70"/>
      <c r="C282" s="70"/>
      <c r="D282" s="70"/>
      <c r="E282" s="45"/>
      <c r="F282" s="45"/>
      <c r="G282" s="45"/>
      <c r="H282" s="45"/>
      <c r="I282" s="45" t="str">
        <f>IF(H282="","",VLOOKUP(H282,'Cost Categories'!$A$1:$B$70,2,FALSE))</f>
        <v/>
      </c>
      <c r="J282" s="45"/>
      <c r="K282" s="45" t="str">
        <f>IF(J282="","",VLOOKUP(J282,'Cost Categories'!$A$70:$B$85,2,FALSE))</f>
        <v/>
      </c>
      <c r="L282" s="45"/>
      <c r="M282" s="45" t="str">
        <f>IF(L282="","",VLOOKUP(L282,'Cost Categories'!$A$116:$B$137,2,FALSE))</f>
        <v/>
      </c>
      <c r="N282" s="45"/>
      <c r="O282" s="47"/>
      <c r="P282" s="45"/>
      <c r="Q282" s="45"/>
      <c r="R282" s="45"/>
      <c r="S282" s="45"/>
      <c r="T282" s="45"/>
      <c r="U282" s="45"/>
      <c r="V282" s="45"/>
      <c r="W282" s="45"/>
      <c r="X282" s="45"/>
      <c r="Y282" s="45"/>
      <c r="Z282" s="48"/>
      <c r="AA282" s="48"/>
      <c r="AB282" s="48"/>
      <c r="AC282" s="48"/>
      <c r="AD282" s="48"/>
      <c r="AE282" s="48"/>
      <c r="AF282" s="48"/>
      <c r="AG282" s="45"/>
      <c r="AH282" s="45"/>
      <c r="AI282" s="45"/>
      <c r="AJ282" s="45"/>
      <c r="AK282" s="48"/>
      <c r="AL282" s="56"/>
      <c r="AM282" s="48"/>
      <c r="AN282" s="48"/>
      <c r="AO282" s="48"/>
      <c r="AP282" s="45"/>
      <c r="AQ282" s="45"/>
      <c r="AR282" s="45"/>
      <c r="AS282" s="45"/>
      <c r="AT282" s="49"/>
      <c r="AU282" s="49"/>
      <c r="AV282" s="49"/>
      <c r="AW282" s="49"/>
      <c r="AX282" s="49"/>
      <c r="AY282" s="49"/>
      <c r="AZ282" s="49"/>
      <c r="BA282" s="49"/>
      <c r="BB282" s="49"/>
      <c r="BC282" s="49"/>
      <c r="BD282" s="49"/>
      <c r="BE282" s="45"/>
      <c r="BF282" s="49"/>
      <c r="BG282" s="49"/>
      <c r="BH282" s="45"/>
      <c r="BI282" s="49"/>
      <c r="BJ282" s="49"/>
      <c r="BK282" s="45"/>
      <c r="BL282" s="49"/>
      <c r="BM282" s="49"/>
      <c r="BN282" s="49"/>
      <c r="BO282" s="49"/>
      <c r="BP282" s="49"/>
      <c r="BQ282" s="49"/>
      <c r="BR282" s="49"/>
      <c r="BS282" s="49"/>
      <c r="BT282" s="49"/>
      <c r="BU282" s="49"/>
      <c r="BV282" s="49"/>
      <c r="BW282" s="45"/>
      <c r="BX282" s="49"/>
      <c r="BY282" s="49"/>
      <c r="BZ282" s="49"/>
      <c r="CA282" s="49"/>
      <c r="CB282" s="49"/>
      <c r="CC282" s="45"/>
      <c r="CD282" s="45"/>
      <c r="CE282" s="45"/>
      <c r="CF282" s="45"/>
    </row>
    <row r="283" spans="1:84" ht="15" customHeight="1" x14ac:dyDescent="0.35">
      <c r="A283" s="70"/>
      <c r="B283" s="70"/>
      <c r="C283" s="70"/>
      <c r="D283" s="70"/>
      <c r="E283" s="45"/>
      <c r="F283" s="45"/>
      <c r="G283" s="45"/>
      <c r="H283" s="45"/>
      <c r="I283" s="45" t="str">
        <f>IF(H283="","",VLOOKUP(H283,'Cost Categories'!$A$1:$B$70,2,FALSE))</f>
        <v/>
      </c>
      <c r="J283" s="45"/>
      <c r="K283" s="45" t="str">
        <f>IF(J283="","",VLOOKUP(J283,'Cost Categories'!$A$70:$B$85,2,FALSE))</f>
        <v/>
      </c>
      <c r="L283" s="45"/>
      <c r="M283" s="45" t="str">
        <f>IF(L283="","",VLOOKUP(L283,'Cost Categories'!$A$116:$B$137,2,FALSE))</f>
        <v/>
      </c>
      <c r="N283" s="45"/>
      <c r="O283" s="47"/>
      <c r="P283" s="45"/>
      <c r="Q283" s="45"/>
      <c r="R283" s="45"/>
      <c r="S283" s="45"/>
      <c r="T283" s="45"/>
      <c r="U283" s="45"/>
      <c r="V283" s="45"/>
      <c r="W283" s="45"/>
      <c r="X283" s="45"/>
      <c r="Y283" s="45"/>
      <c r="Z283" s="48"/>
      <c r="AA283" s="48"/>
      <c r="AB283" s="48"/>
      <c r="AC283" s="48"/>
      <c r="AD283" s="48"/>
      <c r="AE283" s="48"/>
      <c r="AF283" s="48"/>
      <c r="AG283" s="45"/>
      <c r="AH283" s="45"/>
      <c r="AI283" s="45"/>
      <c r="AJ283" s="45"/>
      <c r="AK283" s="48"/>
      <c r="AL283" s="56"/>
      <c r="AM283" s="48"/>
      <c r="AN283" s="48"/>
      <c r="AO283" s="48"/>
      <c r="AP283" s="45"/>
      <c r="AQ283" s="45"/>
      <c r="AR283" s="45"/>
      <c r="AS283" s="45"/>
      <c r="AT283" s="49"/>
      <c r="AU283" s="49"/>
      <c r="AV283" s="49"/>
      <c r="AW283" s="49"/>
      <c r="AX283" s="49"/>
      <c r="AY283" s="49"/>
      <c r="AZ283" s="49"/>
      <c r="BA283" s="49"/>
      <c r="BB283" s="49"/>
      <c r="BC283" s="49"/>
      <c r="BD283" s="49"/>
      <c r="BE283" s="45"/>
      <c r="BF283" s="49"/>
      <c r="BG283" s="49"/>
      <c r="BH283" s="45"/>
      <c r="BI283" s="49"/>
      <c r="BJ283" s="49"/>
      <c r="BK283" s="45"/>
      <c r="BL283" s="49"/>
      <c r="BM283" s="49"/>
      <c r="BN283" s="49"/>
      <c r="BO283" s="49"/>
      <c r="BP283" s="49"/>
      <c r="BQ283" s="49"/>
      <c r="BR283" s="49"/>
      <c r="BS283" s="49"/>
      <c r="BT283" s="49"/>
      <c r="BU283" s="49"/>
      <c r="BV283" s="49"/>
      <c r="BW283" s="45"/>
      <c r="BX283" s="49"/>
      <c r="BY283" s="49"/>
      <c r="BZ283" s="49"/>
      <c r="CA283" s="49"/>
      <c r="CB283" s="49"/>
      <c r="CC283" s="45"/>
      <c r="CD283" s="45"/>
      <c r="CE283" s="45"/>
      <c r="CF283" s="45"/>
    </row>
    <row r="284" spans="1:84" ht="15" customHeight="1" x14ac:dyDescent="0.35">
      <c r="A284" s="70"/>
      <c r="B284" s="70"/>
      <c r="C284" s="70"/>
      <c r="D284" s="70"/>
      <c r="E284" s="45"/>
      <c r="F284" s="45"/>
      <c r="G284" s="45"/>
      <c r="H284" s="45"/>
      <c r="I284" s="45" t="str">
        <f>IF(H284="","",VLOOKUP(H284,'Cost Categories'!$A$1:$B$70,2,FALSE))</f>
        <v/>
      </c>
      <c r="J284" s="45"/>
      <c r="K284" s="45" t="str">
        <f>IF(J284="","",VLOOKUP(J284,'Cost Categories'!$A$70:$B$85,2,FALSE))</f>
        <v/>
      </c>
      <c r="L284" s="45"/>
      <c r="M284" s="45" t="str">
        <f>IF(L284="","",VLOOKUP(L284,'Cost Categories'!$A$116:$B$137,2,FALSE))</f>
        <v/>
      </c>
      <c r="N284" s="45"/>
      <c r="O284" s="47"/>
      <c r="P284" s="45"/>
      <c r="Q284" s="45"/>
      <c r="R284" s="45"/>
      <c r="S284" s="45"/>
      <c r="T284" s="45"/>
      <c r="U284" s="45"/>
      <c r="V284" s="45"/>
      <c r="W284" s="45"/>
      <c r="X284" s="45"/>
      <c r="Y284" s="45"/>
      <c r="Z284" s="48"/>
      <c r="AA284" s="48"/>
      <c r="AB284" s="48"/>
      <c r="AC284" s="48"/>
      <c r="AD284" s="48"/>
      <c r="AE284" s="48"/>
      <c r="AF284" s="48"/>
      <c r="AG284" s="45"/>
      <c r="AH284" s="45"/>
      <c r="AI284" s="45"/>
      <c r="AJ284" s="45"/>
      <c r="AK284" s="48"/>
      <c r="AL284" s="56"/>
      <c r="AM284" s="48"/>
      <c r="AN284" s="48"/>
      <c r="AO284" s="48"/>
      <c r="AP284" s="45"/>
      <c r="AQ284" s="45"/>
      <c r="AR284" s="45"/>
      <c r="AS284" s="45"/>
      <c r="AT284" s="49"/>
      <c r="AU284" s="49"/>
      <c r="AV284" s="49"/>
      <c r="AW284" s="49"/>
      <c r="AX284" s="49"/>
      <c r="AY284" s="49"/>
      <c r="AZ284" s="49"/>
      <c r="BA284" s="49"/>
      <c r="BB284" s="49"/>
      <c r="BC284" s="49"/>
      <c r="BD284" s="49"/>
      <c r="BE284" s="45"/>
      <c r="BF284" s="49"/>
      <c r="BG284" s="49"/>
      <c r="BH284" s="45"/>
      <c r="BI284" s="49"/>
      <c r="BJ284" s="49"/>
      <c r="BK284" s="45"/>
      <c r="BL284" s="49"/>
      <c r="BM284" s="49"/>
      <c r="BN284" s="49"/>
      <c r="BO284" s="49"/>
      <c r="BP284" s="49"/>
      <c r="BQ284" s="49"/>
      <c r="BR284" s="49"/>
      <c r="BS284" s="49"/>
      <c r="BT284" s="49"/>
      <c r="BU284" s="49"/>
      <c r="BV284" s="49"/>
      <c r="BW284" s="45"/>
      <c r="BX284" s="49"/>
      <c r="BY284" s="49"/>
      <c r="BZ284" s="49"/>
      <c r="CA284" s="49"/>
      <c r="CB284" s="49"/>
      <c r="CC284" s="45"/>
      <c r="CD284" s="45"/>
      <c r="CE284" s="45"/>
      <c r="CF284" s="45"/>
    </row>
    <row r="285" spans="1:84" ht="15" customHeight="1" x14ac:dyDescent="0.35">
      <c r="A285" s="70"/>
      <c r="B285" s="70"/>
      <c r="C285" s="70"/>
      <c r="D285" s="70"/>
      <c r="E285" s="45"/>
      <c r="F285" s="45"/>
      <c r="G285" s="45"/>
      <c r="H285" s="45"/>
      <c r="I285" s="45" t="str">
        <f>IF(H285="","",VLOOKUP(H285,'Cost Categories'!$A$1:$B$70,2,FALSE))</f>
        <v/>
      </c>
      <c r="J285" s="45"/>
      <c r="K285" s="45" t="str">
        <f>IF(J285="","",VLOOKUP(J285,'Cost Categories'!$A$70:$B$85,2,FALSE))</f>
        <v/>
      </c>
      <c r="L285" s="45"/>
      <c r="M285" s="45" t="str">
        <f>IF(L285="","",VLOOKUP(L285,'Cost Categories'!$A$116:$B$137,2,FALSE))</f>
        <v/>
      </c>
      <c r="N285" s="45"/>
      <c r="O285" s="47"/>
      <c r="P285" s="45"/>
      <c r="Q285" s="45"/>
      <c r="R285" s="45"/>
      <c r="S285" s="45"/>
      <c r="T285" s="45"/>
      <c r="U285" s="45"/>
      <c r="V285" s="45"/>
      <c r="W285" s="45"/>
      <c r="X285" s="45"/>
      <c r="Y285" s="45"/>
      <c r="Z285" s="48"/>
      <c r="AA285" s="48"/>
      <c r="AB285" s="48"/>
      <c r="AC285" s="48"/>
      <c r="AD285" s="48"/>
      <c r="AE285" s="48"/>
      <c r="AF285" s="48"/>
      <c r="AG285" s="45"/>
      <c r="AH285" s="45"/>
      <c r="AI285" s="45"/>
      <c r="AJ285" s="45"/>
      <c r="AK285" s="48"/>
      <c r="AL285" s="56"/>
      <c r="AM285" s="48"/>
      <c r="AN285" s="48"/>
      <c r="AO285" s="48"/>
      <c r="AP285" s="45"/>
      <c r="AQ285" s="45"/>
      <c r="AR285" s="45"/>
      <c r="AS285" s="45"/>
      <c r="AT285" s="49"/>
      <c r="AU285" s="49"/>
      <c r="AV285" s="49"/>
      <c r="AW285" s="49"/>
      <c r="AX285" s="49"/>
      <c r="AY285" s="49"/>
      <c r="AZ285" s="49"/>
      <c r="BA285" s="49"/>
      <c r="BB285" s="49"/>
      <c r="BC285" s="49"/>
      <c r="BD285" s="49"/>
      <c r="BE285" s="45"/>
      <c r="BF285" s="49"/>
      <c r="BG285" s="49"/>
      <c r="BH285" s="45"/>
      <c r="BI285" s="49"/>
      <c r="BJ285" s="49"/>
      <c r="BK285" s="45"/>
      <c r="BL285" s="49"/>
      <c r="BM285" s="49"/>
      <c r="BN285" s="49"/>
      <c r="BO285" s="49"/>
      <c r="BP285" s="49"/>
      <c r="BQ285" s="49"/>
      <c r="BR285" s="49"/>
      <c r="BS285" s="49"/>
      <c r="BT285" s="49"/>
      <c r="BU285" s="49"/>
      <c r="BV285" s="49"/>
      <c r="BW285" s="45"/>
      <c r="BX285" s="49"/>
      <c r="BY285" s="49"/>
      <c r="BZ285" s="49"/>
      <c r="CA285" s="49"/>
      <c r="CB285" s="49"/>
      <c r="CC285" s="45"/>
      <c r="CD285" s="45"/>
      <c r="CE285" s="45"/>
      <c r="CF285" s="45"/>
    </row>
    <row r="286" spans="1:84" ht="15" customHeight="1" x14ac:dyDescent="0.35">
      <c r="A286" s="70"/>
      <c r="B286" s="70"/>
      <c r="C286" s="70"/>
      <c r="D286" s="70"/>
      <c r="E286" s="45"/>
      <c r="F286" s="45"/>
      <c r="G286" s="45"/>
      <c r="H286" s="45"/>
      <c r="I286" s="45" t="str">
        <f>IF(H286="","",VLOOKUP(H286,'Cost Categories'!$A$1:$B$70,2,FALSE))</f>
        <v/>
      </c>
      <c r="J286" s="45"/>
      <c r="K286" s="45" t="str">
        <f>IF(J286="","",VLOOKUP(J286,'Cost Categories'!$A$70:$B$85,2,FALSE))</f>
        <v/>
      </c>
      <c r="L286" s="45"/>
      <c r="M286" s="45" t="str">
        <f>IF(L286="","",VLOOKUP(L286,'Cost Categories'!$A$116:$B$137,2,FALSE))</f>
        <v/>
      </c>
      <c r="N286" s="45"/>
      <c r="O286" s="47"/>
      <c r="P286" s="45"/>
      <c r="Q286" s="45"/>
      <c r="R286" s="45"/>
      <c r="S286" s="45"/>
      <c r="T286" s="45"/>
      <c r="U286" s="45"/>
      <c r="V286" s="45"/>
      <c r="W286" s="45"/>
      <c r="X286" s="45"/>
      <c r="Y286" s="45"/>
      <c r="Z286" s="48"/>
      <c r="AA286" s="48"/>
      <c r="AB286" s="48"/>
      <c r="AC286" s="48"/>
      <c r="AD286" s="48"/>
      <c r="AE286" s="48"/>
      <c r="AF286" s="48"/>
      <c r="AG286" s="45"/>
      <c r="AH286" s="45"/>
      <c r="AI286" s="45"/>
      <c r="AJ286" s="45"/>
      <c r="AK286" s="48"/>
      <c r="AL286" s="56"/>
      <c r="AM286" s="48"/>
      <c r="AN286" s="48"/>
      <c r="AO286" s="48"/>
      <c r="AP286" s="45"/>
      <c r="AQ286" s="45"/>
      <c r="AR286" s="45"/>
      <c r="AS286" s="45"/>
      <c r="AT286" s="49"/>
      <c r="AU286" s="49"/>
      <c r="AV286" s="49"/>
      <c r="AW286" s="49"/>
      <c r="AX286" s="49"/>
      <c r="AY286" s="49"/>
      <c r="AZ286" s="49"/>
      <c r="BA286" s="49"/>
      <c r="BB286" s="49"/>
      <c r="BC286" s="49"/>
      <c r="BD286" s="49"/>
      <c r="BE286" s="45"/>
      <c r="BF286" s="49"/>
      <c r="BG286" s="49"/>
      <c r="BH286" s="45"/>
      <c r="BI286" s="49"/>
      <c r="BJ286" s="49"/>
      <c r="BK286" s="45"/>
      <c r="BL286" s="49"/>
      <c r="BM286" s="49"/>
      <c r="BN286" s="49"/>
      <c r="BO286" s="49"/>
      <c r="BP286" s="49"/>
      <c r="BQ286" s="49"/>
      <c r="BR286" s="49"/>
      <c r="BS286" s="49"/>
      <c r="BT286" s="49"/>
      <c r="BU286" s="49"/>
      <c r="BV286" s="49"/>
      <c r="BW286" s="45"/>
      <c r="BX286" s="49"/>
      <c r="BY286" s="49"/>
      <c r="BZ286" s="49"/>
      <c r="CA286" s="49"/>
      <c r="CB286" s="49"/>
      <c r="CC286" s="45"/>
      <c r="CD286" s="45"/>
      <c r="CE286" s="45"/>
      <c r="CF286" s="45"/>
    </row>
    <row r="287" spans="1:84" ht="15" customHeight="1" x14ac:dyDescent="0.35">
      <c r="A287" s="70"/>
      <c r="B287" s="70"/>
      <c r="C287" s="70"/>
      <c r="D287" s="70"/>
      <c r="E287" s="45"/>
      <c r="F287" s="45"/>
      <c r="G287" s="45"/>
      <c r="H287" s="45"/>
      <c r="I287" s="45" t="str">
        <f>IF(H287="","",VLOOKUP(H287,'Cost Categories'!$A$1:$B$70,2,FALSE))</f>
        <v/>
      </c>
      <c r="J287" s="45"/>
      <c r="K287" s="45" t="str">
        <f>IF(J287="","",VLOOKUP(J287,'Cost Categories'!$A$70:$B$85,2,FALSE))</f>
        <v/>
      </c>
      <c r="L287" s="45"/>
      <c r="M287" s="45" t="str">
        <f>IF(L287="","",VLOOKUP(L287,'Cost Categories'!$A$116:$B$137,2,FALSE))</f>
        <v/>
      </c>
      <c r="N287" s="45"/>
      <c r="O287" s="47"/>
      <c r="P287" s="45"/>
      <c r="Q287" s="45"/>
      <c r="R287" s="45"/>
      <c r="S287" s="45"/>
      <c r="T287" s="45"/>
      <c r="U287" s="45"/>
      <c r="V287" s="45"/>
      <c r="W287" s="45"/>
      <c r="X287" s="45"/>
      <c r="Y287" s="45"/>
      <c r="Z287" s="48"/>
      <c r="AA287" s="48"/>
      <c r="AB287" s="48"/>
      <c r="AC287" s="48"/>
      <c r="AD287" s="48"/>
      <c r="AE287" s="48"/>
      <c r="AF287" s="48"/>
      <c r="AG287" s="45"/>
      <c r="AH287" s="45"/>
      <c r="AI287" s="45"/>
      <c r="AJ287" s="45"/>
      <c r="AK287" s="48"/>
      <c r="AL287" s="56"/>
      <c r="AM287" s="48"/>
      <c r="AN287" s="48"/>
      <c r="AO287" s="48"/>
      <c r="AP287" s="45"/>
      <c r="AQ287" s="45"/>
      <c r="AR287" s="45"/>
      <c r="AS287" s="45"/>
      <c r="AT287" s="49"/>
      <c r="AU287" s="49"/>
      <c r="AV287" s="49"/>
      <c r="AW287" s="49"/>
      <c r="AX287" s="49"/>
      <c r="AY287" s="49"/>
      <c r="AZ287" s="49"/>
      <c r="BA287" s="49"/>
      <c r="BB287" s="49"/>
      <c r="BC287" s="49"/>
      <c r="BD287" s="49"/>
      <c r="BE287" s="45"/>
      <c r="BF287" s="49"/>
      <c r="BG287" s="49"/>
      <c r="BH287" s="45"/>
      <c r="BI287" s="49"/>
      <c r="BJ287" s="49"/>
      <c r="BK287" s="45"/>
      <c r="BL287" s="49"/>
      <c r="BM287" s="49"/>
      <c r="BN287" s="49"/>
      <c r="BO287" s="49"/>
      <c r="BP287" s="49"/>
      <c r="BQ287" s="49"/>
      <c r="BR287" s="49"/>
      <c r="BS287" s="49"/>
      <c r="BT287" s="49"/>
      <c r="BU287" s="49"/>
      <c r="BV287" s="49"/>
      <c r="BW287" s="45"/>
      <c r="BX287" s="49"/>
      <c r="BY287" s="49"/>
      <c r="BZ287" s="49"/>
      <c r="CA287" s="49"/>
      <c r="CB287" s="49"/>
      <c r="CC287" s="45"/>
      <c r="CD287" s="45"/>
      <c r="CE287" s="45"/>
      <c r="CF287" s="45"/>
    </row>
    <row r="288" spans="1:84" ht="15" customHeight="1" x14ac:dyDescent="0.35">
      <c r="A288" s="70"/>
      <c r="B288" s="70"/>
      <c r="C288" s="70"/>
      <c r="D288" s="70"/>
      <c r="E288" s="45"/>
      <c r="F288" s="45"/>
      <c r="G288" s="45"/>
      <c r="H288" s="45"/>
      <c r="I288" s="45" t="str">
        <f>IF(H288="","",VLOOKUP(H288,'Cost Categories'!$A$1:$B$70,2,FALSE))</f>
        <v/>
      </c>
      <c r="J288" s="45"/>
      <c r="K288" s="45" t="str">
        <f>IF(J288="","",VLOOKUP(J288,'Cost Categories'!$A$70:$B$85,2,FALSE))</f>
        <v/>
      </c>
      <c r="L288" s="45"/>
      <c r="M288" s="45" t="str">
        <f>IF(L288="","",VLOOKUP(L288,'Cost Categories'!$A$116:$B$137,2,FALSE))</f>
        <v/>
      </c>
      <c r="N288" s="45"/>
      <c r="O288" s="47"/>
      <c r="P288" s="45"/>
      <c r="Q288" s="45"/>
      <c r="R288" s="45"/>
      <c r="S288" s="45"/>
      <c r="T288" s="45"/>
      <c r="U288" s="45"/>
      <c r="V288" s="45"/>
      <c r="W288" s="45"/>
      <c r="X288" s="45"/>
      <c r="Y288" s="45"/>
      <c r="Z288" s="48"/>
      <c r="AA288" s="48"/>
      <c r="AB288" s="48"/>
      <c r="AC288" s="48"/>
      <c r="AD288" s="48"/>
      <c r="AE288" s="48"/>
      <c r="AF288" s="48"/>
      <c r="AG288" s="45"/>
      <c r="AH288" s="45"/>
      <c r="AI288" s="45"/>
      <c r="AJ288" s="45"/>
      <c r="AK288" s="48"/>
      <c r="AL288" s="56"/>
      <c r="AM288" s="48"/>
      <c r="AN288" s="48"/>
      <c r="AO288" s="48"/>
      <c r="AP288" s="45"/>
      <c r="AQ288" s="45"/>
      <c r="AR288" s="45"/>
      <c r="AS288" s="45"/>
      <c r="AT288" s="49"/>
      <c r="AU288" s="49"/>
      <c r="AV288" s="49"/>
      <c r="AW288" s="49"/>
      <c r="AX288" s="49"/>
      <c r="AY288" s="49"/>
      <c r="AZ288" s="49"/>
      <c r="BA288" s="49"/>
      <c r="BB288" s="49"/>
      <c r="BC288" s="49"/>
      <c r="BD288" s="49"/>
      <c r="BE288" s="45"/>
      <c r="BF288" s="49"/>
      <c r="BG288" s="49"/>
      <c r="BH288" s="45"/>
      <c r="BI288" s="49"/>
      <c r="BJ288" s="49"/>
      <c r="BK288" s="45"/>
      <c r="BL288" s="49"/>
      <c r="BM288" s="49"/>
      <c r="BN288" s="49"/>
      <c r="BO288" s="49"/>
      <c r="BP288" s="49"/>
      <c r="BQ288" s="49"/>
      <c r="BR288" s="49"/>
      <c r="BS288" s="49"/>
      <c r="BT288" s="49"/>
      <c r="BU288" s="49"/>
      <c r="BV288" s="49"/>
      <c r="BW288" s="45"/>
      <c r="BX288" s="49"/>
      <c r="BY288" s="49"/>
      <c r="BZ288" s="49"/>
      <c r="CA288" s="49"/>
      <c r="CB288" s="49"/>
      <c r="CC288" s="45"/>
      <c r="CD288" s="45"/>
      <c r="CE288" s="45"/>
      <c r="CF288" s="45"/>
    </row>
    <row r="289" spans="1:84" ht="15" customHeight="1" x14ac:dyDescent="0.35">
      <c r="A289" s="70"/>
      <c r="B289" s="70"/>
      <c r="C289" s="70"/>
      <c r="D289" s="70"/>
      <c r="E289" s="45"/>
      <c r="F289" s="45"/>
      <c r="G289" s="45"/>
      <c r="H289" s="45"/>
      <c r="I289" s="45" t="str">
        <f>IF(H289="","",VLOOKUP(H289,'Cost Categories'!$A$1:$B$70,2,FALSE))</f>
        <v/>
      </c>
      <c r="J289" s="45"/>
      <c r="K289" s="45" t="str">
        <f>IF(J289="","",VLOOKUP(J289,'Cost Categories'!$A$70:$B$85,2,FALSE))</f>
        <v/>
      </c>
      <c r="L289" s="45"/>
      <c r="M289" s="45" t="str">
        <f>IF(L289="","",VLOOKUP(L289,'Cost Categories'!$A$116:$B$137,2,FALSE))</f>
        <v/>
      </c>
      <c r="N289" s="45"/>
      <c r="O289" s="47"/>
      <c r="P289" s="45"/>
      <c r="Q289" s="45"/>
      <c r="R289" s="45"/>
      <c r="S289" s="45"/>
      <c r="T289" s="45"/>
      <c r="U289" s="45"/>
      <c r="V289" s="45"/>
      <c r="W289" s="45"/>
      <c r="X289" s="45"/>
      <c r="Y289" s="45"/>
      <c r="Z289" s="48"/>
      <c r="AA289" s="48"/>
      <c r="AB289" s="48"/>
      <c r="AC289" s="48"/>
      <c r="AD289" s="48"/>
      <c r="AE289" s="48"/>
      <c r="AF289" s="48"/>
      <c r="AG289" s="45"/>
      <c r="AH289" s="45"/>
      <c r="AI289" s="45"/>
      <c r="AJ289" s="45"/>
      <c r="AK289" s="48"/>
      <c r="AL289" s="56"/>
      <c r="AM289" s="48"/>
      <c r="AN289" s="48"/>
      <c r="AO289" s="48"/>
      <c r="AP289" s="45"/>
      <c r="AQ289" s="45"/>
      <c r="AR289" s="45"/>
      <c r="AS289" s="45"/>
      <c r="AT289" s="49"/>
      <c r="AU289" s="49"/>
      <c r="AV289" s="49"/>
      <c r="AW289" s="49"/>
      <c r="AX289" s="49"/>
      <c r="AY289" s="49"/>
      <c r="AZ289" s="49"/>
      <c r="BA289" s="49"/>
      <c r="BB289" s="49"/>
      <c r="BC289" s="49"/>
      <c r="BD289" s="49"/>
      <c r="BE289" s="45"/>
      <c r="BF289" s="49"/>
      <c r="BG289" s="49"/>
      <c r="BH289" s="45"/>
      <c r="BI289" s="49"/>
      <c r="BJ289" s="49"/>
      <c r="BK289" s="45"/>
      <c r="BL289" s="49"/>
      <c r="BM289" s="49"/>
      <c r="BN289" s="49"/>
      <c r="BO289" s="49"/>
      <c r="BP289" s="49"/>
      <c r="BQ289" s="49"/>
      <c r="BR289" s="49"/>
      <c r="BS289" s="49"/>
      <c r="BT289" s="49"/>
      <c r="BU289" s="49"/>
      <c r="BV289" s="49"/>
      <c r="BW289" s="45"/>
      <c r="BX289" s="49"/>
      <c r="BY289" s="49"/>
      <c r="BZ289" s="49"/>
      <c r="CA289" s="49"/>
      <c r="CB289" s="49"/>
      <c r="CC289" s="45"/>
      <c r="CD289" s="45"/>
      <c r="CE289" s="45"/>
      <c r="CF289" s="45"/>
    </row>
    <row r="290" spans="1:84" ht="15" customHeight="1" x14ac:dyDescent="0.35">
      <c r="A290" s="70"/>
      <c r="B290" s="70"/>
      <c r="C290" s="70"/>
      <c r="D290" s="70"/>
      <c r="E290" s="45"/>
      <c r="F290" s="45"/>
      <c r="G290" s="45"/>
      <c r="H290" s="45"/>
      <c r="I290" s="45" t="str">
        <f>IF(H290="","",VLOOKUP(H290,'Cost Categories'!$A$1:$B$70,2,FALSE))</f>
        <v/>
      </c>
      <c r="J290" s="45"/>
      <c r="K290" s="45" t="str">
        <f>IF(J290="","",VLOOKUP(J290,'Cost Categories'!$A$70:$B$85,2,FALSE))</f>
        <v/>
      </c>
      <c r="L290" s="45"/>
      <c r="M290" s="45" t="str">
        <f>IF(L290="","",VLOOKUP(L290,'Cost Categories'!$A$116:$B$137,2,FALSE))</f>
        <v/>
      </c>
      <c r="N290" s="45"/>
      <c r="O290" s="47"/>
      <c r="P290" s="45"/>
      <c r="Q290" s="45"/>
      <c r="R290" s="45"/>
      <c r="S290" s="45"/>
      <c r="T290" s="45"/>
      <c r="U290" s="45"/>
      <c r="V290" s="45"/>
      <c r="W290" s="45"/>
      <c r="X290" s="45"/>
      <c r="Y290" s="45"/>
      <c r="Z290" s="48"/>
      <c r="AA290" s="48"/>
      <c r="AB290" s="48"/>
      <c r="AC290" s="48"/>
      <c r="AD290" s="48"/>
      <c r="AE290" s="48"/>
      <c r="AF290" s="48"/>
      <c r="AG290" s="45"/>
      <c r="AH290" s="45"/>
      <c r="AI290" s="45"/>
      <c r="AJ290" s="45"/>
      <c r="AK290" s="48"/>
      <c r="AL290" s="56"/>
      <c r="AM290" s="48"/>
      <c r="AN290" s="48"/>
      <c r="AO290" s="48"/>
      <c r="AP290" s="45"/>
      <c r="AQ290" s="45"/>
      <c r="AR290" s="45"/>
      <c r="AS290" s="45"/>
      <c r="AT290" s="49"/>
      <c r="AU290" s="49"/>
      <c r="AV290" s="49"/>
      <c r="AW290" s="49"/>
      <c r="AX290" s="49"/>
      <c r="AY290" s="49"/>
      <c r="AZ290" s="49"/>
      <c r="BA290" s="49"/>
      <c r="BB290" s="49"/>
      <c r="BC290" s="49"/>
      <c r="BD290" s="49"/>
      <c r="BE290" s="45"/>
      <c r="BF290" s="49"/>
      <c r="BG290" s="49"/>
      <c r="BH290" s="45"/>
      <c r="BI290" s="49"/>
      <c r="BJ290" s="49"/>
      <c r="BK290" s="45"/>
      <c r="BL290" s="49"/>
      <c r="BM290" s="49"/>
      <c r="BN290" s="49"/>
      <c r="BO290" s="49"/>
      <c r="BP290" s="49"/>
      <c r="BQ290" s="49"/>
      <c r="BR290" s="49"/>
      <c r="BS290" s="49"/>
      <c r="BT290" s="49"/>
      <c r="BU290" s="49"/>
      <c r="BV290" s="49"/>
      <c r="BW290" s="45"/>
      <c r="BX290" s="49"/>
      <c r="BY290" s="49"/>
      <c r="BZ290" s="49"/>
      <c r="CA290" s="49"/>
      <c r="CB290" s="49"/>
      <c r="CC290" s="45"/>
      <c r="CD290" s="45"/>
      <c r="CE290" s="45"/>
      <c r="CF290" s="45"/>
    </row>
    <row r="291" spans="1:84" ht="15" customHeight="1" x14ac:dyDescent="0.35">
      <c r="A291" s="70"/>
      <c r="B291" s="70"/>
      <c r="C291" s="70"/>
      <c r="D291" s="70"/>
      <c r="E291" s="45"/>
      <c r="F291" s="45"/>
      <c r="G291" s="45"/>
      <c r="H291" s="45"/>
      <c r="I291" s="45" t="str">
        <f>IF(H291="","",VLOOKUP(H291,'Cost Categories'!$A$1:$B$70,2,FALSE))</f>
        <v/>
      </c>
      <c r="J291" s="45"/>
      <c r="K291" s="45" t="str">
        <f>IF(J291="","",VLOOKUP(J291,'Cost Categories'!$A$70:$B$85,2,FALSE))</f>
        <v/>
      </c>
      <c r="L291" s="45"/>
      <c r="M291" s="45" t="str">
        <f>IF(L291="","",VLOOKUP(L291,'Cost Categories'!$A$116:$B$137,2,FALSE))</f>
        <v/>
      </c>
      <c r="N291" s="45"/>
      <c r="O291" s="47"/>
      <c r="P291" s="45"/>
      <c r="Q291" s="45"/>
      <c r="R291" s="45"/>
      <c r="S291" s="45"/>
      <c r="T291" s="45"/>
      <c r="U291" s="45"/>
      <c r="V291" s="45"/>
      <c r="W291" s="45"/>
      <c r="X291" s="45"/>
      <c r="Y291" s="45"/>
      <c r="Z291" s="48"/>
      <c r="AA291" s="48"/>
      <c r="AB291" s="48"/>
      <c r="AC291" s="48"/>
      <c r="AD291" s="48"/>
      <c r="AE291" s="48"/>
      <c r="AF291" s="48"/>
      <c r="AG291" s="45"/>
      <c r="AH291" s="45"/>
      <c r="AI291" s="45"/>
      <c r="AJ291" s="45"/>
      <c r="AK291" s="48"/>
      <c r="AL291" s="48"/>
      <c r="AM291" s="48"/>
      <c r="AN291" s="48"/>
      <c r="AO291" s="48"/>
      <c r="AP291" s="45"/>
      <c r="AQ291" s="45"/>
      <c r="AR291" s="45"/>
      <c r="AS291" s="45"/>
      <c r="AT291" s="49"/>
      <c r="AU291" s="49"/>
      <c r="AV291" s="49"/>
      <c r="AW291" s="49"/>
      <c r="AX291" s="49"/>
      <c r="AY291" s="49"/>
      <c r="AZ291" s="49"/>
      <c r="BA291" s="49"/>
      <c r="BB291" s="49"/>
      <c r="BC291" s="49"/>
      <c r="BD291" s="49"/>
      <c r="BE291" s="45"/>
      <c r="BF291" s="49"/>
      <c r="BG291" s="49"/>
      <c r="BH291" s="45"/>
      <c r="BI291" s="49"/>
      <c r="BJ291" s="49"/>
      <c r="BK291" s="45"/>
      <c r="BL291" s="49"/>
      <c r="BM291" s="49"/>
      <c r="BN291" s="49"/>
      <c r="BO291" s="49"/>
      <c r="BP291" s="49"/>
      <c r="BQ291" s="49"/>
      <c r="BR291" s="49"/>
      <c r="BS291" s="49"/>
      <c r="BT291" s="49"/>
      <c r="BU291" s="49"/>
      <c r="BV291" s="49"/>
      <c r="BW291" s="45"/>
      <c r="BX291" s="49"/>
      <c r="BY291" s="49"/>
      <c r="BZ291" s="49"/>
      <c r="CA291" s="49"/>
      <c r="CB291" s="49"/>
      <c r="CC291" s="45"/>
      <c r="CD291" s="45"/>
      <c r="CE291" s="45"/>
      <c r="CF291" s="45"/>
    </row>
    <row r="292" spans="1:84" ht="15" customHeight="1" x14ac:dyDescent="0.35">
      <c r="A292" s="70"/>
      <c r="B292" s="70"/>
      <c r="C292" s="70"/>
      <c r="D292" s="70"/>
      <c r="E292" s="45"/>
      <c r="F292" s="45"/>
      <c r="G292" s="45"/>
      <c r="H292" s="45"/>
      <c r="I292" s="45" t="str">
        <f>IF(H292="","",VLOOKUP(H292,'Cost Categories'!$A$1:$B$70,2,FALSE))</f>
        <v/>
      </c>
      <c r="J292" s="45"/>
      <c r="K292" s="45" t="str">
        <f>IF(J292="","",VLOOKUP(J292,'Cost Categories'!$A$70:$B$85,2,FALSE))</f>
        <v/>
      </c>
      <c r="L292" s="45"/>
      <c r="M292" s="45" t="str">
        <f>IF(L292="","",VLOOKUP(L292,'Cost Categories'!$A$116:$B$137,2,FALSE))</f>
        <v/>
      </c>
      <c r="N292" s="45"/>
      <c r="O292" s="47"/>
      <c r="P292" s="45"/>
      <c r="Q292" s="45"/>
      <c r="R292" s="45"/>
      <c r="S292" s="45"/>
      <c r="T292" s="45"/>
      <c r="U292" s="45"/>
      <c r="V292" s="45"/>
      <c r="W292" s="45"/>
      <c r="X292" s="45"/>
      <c r="Y292" s="45"/>
      <c r="Z292" s="48"/>
      <c r="AA292" s="48"/>
      <c r="AB292" s="48"/>
      <c r="AC292" s="48"/>
      <c r="AD292" s="48"/>
      <c r="AE292" s="48"/>
      <c r="AF292" s="48"/>
      <c r="AG292" s="45"/>
      <c r="AH292" s="45"/>
      <c r="AI292" s="45"/>
      <c r="AJ292" s="45"/>
      <c r="AK292" s="48"/>
      <c r="AL292" s="48"/>
      <c r="AM292" s="48"/>
      <c r="AN292" s="48"/>
      <c r="AO292" s="48"/>
      <c r="AP292" s="45"/>
      <c r="AQ292" s="45"/>
      <c r="AR292" s="45"/>
      <c r="AS292" s="45"/>
      <c r="AT292" s="49"/>
      <c r="AU292" s="49"/>
      <c r="AV292" s="49"/>
      <c r="AW292" s="49"/>
      <c r="AX292" s="49"/>
      <c r="AY292" s="49"/>
      <c r="AZ292" s="49"/>
      <c r="BA292" s="49"/>
      <c r="BB292" s="49"/>
      <c r="BC292" s="49"/>
      <c r="BD292" s="49"/>
      <c r="BE292" s="45"/>
      <c r="BF292" s="49"/>
      <c r="BG292" s="49"/>
      <c r="BH292" s="45"/>
      <c r="BI292" s="49"/>
      <c r="BJ292" s="49"/>
      <c r="BK292" s="45"/>
      <c r="BL292" s="49"/>
      <c r="BM292" s="49"/>
      <c r="BN292" s="49"/>
      <c r="BO292" s="49"/>
      <c r="BP292" s="49"/>
      <c r="BQ292" s="49"/>
      <c r="BR292" s="49"/>
      <c r="BS292" s="49"/>
      <c r="BT292" s="49"/>
      <c r="BU292" s="49"/>
      <c r="BV292" s="49"/>
      <c r="BW292" s="45"/>
      <c r="BX292" s="49"/>
      <c r="BY292" s="49"/>
      <c r="BZ292" s="49"/>
      <c r="CA292" s="49"/>
      <c r="CB292" s="49"/>
      <c r="CC292" s="45"/>
      <c r="CD292" s="45"/>
      <c r="CE292" s="45"/>
      <c r="CF292" s="45"/>
    </row>
    <row r="293" spans="1:84" ht="15" customHeight="1" x14ac:dyDescent="0.35">
      <c r="A293" s="70"/>
      <c r="B293" s="70"/>
      <c r="C293" s="70"/>
      <c r="D293" s="70"/>
      <c r="E293" s="45"/>
      <c r="F293" s="45"/>
      <c r="G293" s="45"/>
      <c r="H293" s="45"/>
      <c r="I293" s="45" t="str">
        <f>IF(H293="","",VLOOKUP(H293,'Cost Categories'!$A$1:$B$70,2,FALSE))</f>
        <v/>
      </c>
      <c r="J293" s="45"/>
      <c r="K293" s="45" t="str">
        <f>IF(J293="","",VLOOKUP(J293,'Cost Categories'!$A$70:$B$85,2,FALSE))</f>
        <v/>
      </c>
      <c r="L293" s="45"/>
      <c r="M293" s="45" t="str">
        <f>IF(L293="","",VLOOKUP(L293,'Cost Categories'!$A$116:$B$137,2,FALSE))</f>
        <v/>
      </c>
      <c r="N293" s="45"/>
      <c r="O293" s="47"/>
      <c r="P293" s="45"/>
      <c r="Q293" s="45"/>
      <c r="R293" s="45"/>
      <c r="S293" s="45"/>
      <c r="T293" s="45"/>
      <c r="U293" s="45"/>
      <c r="V293" s="45"/>
      <c r="W293" s="45"/>
      <c r="X293" s="45"/>
      <c r="Y293" s="45"/>
      <c r="Z293" s="48"/>
      <c r="AA293" s="48"/>
      <c r="AB293" s="48"/>
      <c r="AC293" s="48"/>
      <c r="AD293" s="48"/>
      <c r="AE293" s="48"/>
      <c r="AF293" s="48"/>
      <c r="AG293" s="45"/>
      <c r="AH293" s="45"/>
      <c r="AI293" s="45"/>
      <c r="AJ293" s="45"/>
      <c r="AK293" s="48"/>
      <c r="AL293" s="48"/>
      <c r="AM293" s="48"/>
      <c r="AN293" s="48"/>
      <c r="AO293" s="48"/>
      <c r="AP293" s="45"/>
      <c r="AQ293" s="45"/>
      <c r="AR293" s="45"/>
      <c r="AS293" s="45"/>
      <c r="AT293" s="49"/>
      <c r="AU293" s="49"/>
      <c r="AV293" s="49"/>
      <c r="AW293" s="49"/>
      <c r="AX293" s="49"/>
      <c r="AY293" s="49"/>
      <c r="AZ293" s="49"/>
      <c r="BA293" s="49"/>
      <c r="BB293" s="49"/>
      <c r="BC293" s="49"/>
      <c r="BD293" s="49"/>
      <c r="BE293" s="45"/>
      <c r="BF293" s="49"/>
      <c r="BG293" s="49"/>
      <c r="BH293" s="45"/>
      <c r="BI293" s="49"/>
      <c r="BJ293" s="49"/>
      <c r="BK293" s="45"/>
      <c r="BL293" s="49"/>
      <c r="BM293" s="49"/>
      <c r="BN293" s="49"/>
      <c r="BO293" s="49"/>
      <c r="BP293" s="49"/>
      <c r="BQ293" s="49"/>
      <c r="BR293" s="49"/>
      <c r="BS293" s="49"/>
      <c r="BT293" s="49"/>
      <c r="BU293" s="49"/>
      <c r="BV293" s="49"/>
      <c r="BW293" s="45"/>
      <c r="BX293" s="49"/>
      <c r="BY293" s="49"/>
      <c r="BZ293" s="49"/>
      <c r="CA293" s="49"/>
      <c r="CB293" s="49"/>
      <c r="CC293" s="45"/>
      <c r="CD293" s="45"/>
      <c r="CE293" s="45"/>
      <c r="CF293" s="45"/>
    </row>
    <row r="294" spans="1:84" ht="15" customHeight="1" x14ac:dyDescent="0.35">
      <c r="A294" s="70"/>
      <c r="B294" s="70"/>
      <c r="C294" s="70"/>
      <c r="D294" s="70"/>
      <c r="E294" s="45"/>
      <c r="F294" s="45"/>
      <c r="G294" s="45"/>
      <c r="H294" s="45"/>
      <c r="I294" s="45" t="str">
        <f>IF(H294="","",VLOOKUP(H294,'Cost Categories'!$A$1:$B$70,2,FALSE))</f>
        <v/>
      </c>
      <c r="J294" s="45"/>
      <c r="K294" s="45" t="str">
        <f>IF(J294="","",VLOOKUP(J294,'Cost Categories'!$A$70:$B$85,2,FALSE))</f>
        <v/>
      </c>
      <c r="L294" s="45"/>
      <c r="M294" s="45" t="str">
        <f>IF(L294="","",VLOOKUP(L294,'Cost Categories'!$A$116:$B$137,2,FALSE))</f>
        <v/>
      </c>
      <c r="N294" s="45"/>
      <c r="O294" s="47"/>
      <c r="P294" s="45"/>
      <c r="Q294" s="45"/>
      <c r="R294" s="45"/>
      <c r="S294" s="45"/>
      <c r="T294" s="45"/>
      <c r="U294" s="45"/>
      <c r="V294" s="45"/>
      <c r="W294" s="45"/>
      <c r="X294" s="45"/>
      <c r="Y294" s="45"/>
      <c r="Z294" s="48"/>
      <c r="AA294" s="48"/>
      <c r="AB294" s="48"/>
      <c r="AC294" s="48"/>
      <c r="AD294" s="48"/>
      <c r="AE294" s="48"/>
      <c r="AF294" s="48"/>
      <c r="AG294" s="45"/>
      <c r="AH294" s="45"/>
      <c r="AI294" s="45"/>
      <c r="AJ294" s="45"/>
      <c r="AK294" s="48"/>
      <c r="AL294" s="48"/>
      <c r="AM294" s="48"/>
      <c r="AN294" s="48"/>
      <c r="AO294" s="48"/>
      <c r="AP294" s="45"/>
      <c r="AQ294" s="45"/>
      <c r="AR294" s="45"/>
      <c r="AS294" s="45"/>
      <c r="AT294" s="49"/>
      <c r="AU294" s="49"/>
      <c r="AV294" s="49"/>
      <c r="AW294" s="49"/>
      <c r="AX294" s="49"/>
      <c r="AY294" s="49"/>
      <c r="AZ294" s="49"/>
      <c r="BA294" s="49"/>
      <c r="BB294" s="49"/>
      <c r="BC294" s="49"/>
      <c r="BD294" s="49"/>
      <c r="BE294" s="45"/>
      <c r="BF294" s="49"/>
      <c r="BG294" s="49"/>
      <c r="BH294" s="45"/>
      <c r="BI294" s="49"/>
      <c r="BJ294" s="49"/>
      <c r="BK294" s="45"/>
      <c r="BL294" s="49"/>
      <c r="BM294" s="49"/>
      <c r="BN294" s="49"/>
      <c r="BO294" s="49"/>
      <c r="BP294" s="49"/>
      <c r="BQ294" s="49"/>
      <c r="BR294" s="49"/>
      <c r="BS294" s="49"/>
      <c r="BT294" s="49"/>
      <c r="BU294" s="49"/>
      <c r="BV294" s="49"/>
      <c r="BW294" s="45"/>
      <c r="BX294" s="49"/>
      <c r="BY294" s="49"/>
      <c r="BZ294" s="49"/>
      <c r="CA294" s="49"/>
      <c r="CB294" s="49"/>
      <c r="CC294" s="45"/>
      <c r="CD294" s="45"/>
      <c r="CE294" s="45"/>
      <c r="CF294" s="45"/>
    </row>
    <row r="295" spans="1:84" ht="15" customHeight="1" x14ac:dyDescent="0.35">
      <c r="A295" s="70"/>
      <c r="B295" s="70"/>
      <c r="C295" s="70"/>
      <c r="D295" s="70"/>
      <c r="E295" s="45"/>
      <c r="F295" s="45"/>
      <c r="G295" s="45"/>
      <c r="H295" s="45"/>
      <c r="I295" s="45" t="str">
        <f>IF(H295="","",VLOOKUP(H295,'Cost Categories'!$A$1:$B$70,2,FALSE))</f>
        <v/>
      </c>
      <c r="J295" s="45"/>
      <c r="K295" s="45" t="str">
        <f>IF(J295="","",VLOOKUP(J295,'Cost Categories'!$A$70:$B$85,2,FALSE))</f>
        <v/>
      </c>
      <c r="L295" s="45"/>
      <c r="M295" s="45" t="str">
        <f>IF(L295="","",VLOOKUP(L295,'Cost Categories'!$A$116:$B$137,2,FALSE))</f>
        <v/>
      </c>
      <c r="N295" s="45"/>
      <c r="O295" s="47"/>
      <c r="P295" s="45"/>
      <c r="Q295" s="45"/>
      <c r="R295" s="45"/>
      <c r="S295" s="45"/>
      <c r="T295" s="45"/>
      <c r="U295" s="45"/>
      <c r="V295" s="45"/>
      <c r="W295" s="45"/>
      <c r="X295" s="45"/>
      <c r="Y295" s="45"/>
      <c r="Z295" s="48"/>
      <c r="AA295" s="48"/>
      <c r="AB295" s="48"/>
      <c r="AC295" s="48"/>
      <c r="AD295" s="48"/>
      <c r="AE295" s="48"/>
      <c r="AF295" s="48"/>
      <c r="AG295" s="45"/>
      <c r="AH295" s="45"/>
      <c r="AI295" s="45"/>
      <c r="AJ295" s="45"/>
      <c r="AK295" s="48"/>
      <c r="AL295" s="48"/>
      <c r="AM295" s="48"/>
      <c r="AN295" s="48"/>
      <c r="AO295" s="48"/>
      <c r="AP295" s="45"/>
      <c r="AQ295" s="45"/>
      <c r="AR295" s="45"/>
      <c r="AS295" s="45"/>
      <c r="AT295" s="49"/>
      <c r="AU295" s="49"/>
      <c r="AV295" s="49"/>
      <c r="AW295" s="49"/>
      <c r="AX295" s="49"/>
      <c r="AY295" s="49"/>
      <c r="AZ295" s="49"/>
      <c r="BA295" s="49"/>
      <c r="BB295" s="49"/>
      <c r="BC295" s="49"/>
      <c r="BD295" s="49"/>
      <c r="BE295" s="45"/>
      <c r="BF295" s="49"/>
      <c r="BG295" s="49"/>
      <c r="BH295" s="45"/>
      <c r="BI295" s="49"/>
      <c r="BJ295" s="49"/>
      <c r="BK295" s="45"/>
      <c r="BL295" s="49"/>
      <c r="BM295" s="49"/>
      <c r="BN295" s="49"/>
      <c r="BO295" s="49"/>
      <c r="BP295" s="49"/>
      <c r="BQ295" s="49"/>
      <c r="BR295" s="49"/>
      <c r="BS295" s="49"/>
      <c r="BT295" s="49"/>
      <c r="BU295" s="49"/>
      <c r="BV295" s="49"/>
      <c r="BW295" s="45"/>
      <c r="BX295" s="49"/>
      <c r="BY295" s="49"/>
      <c r="BZ295" s="49"/>
      <c r="CA295" s="49"/>
      <c r="CB295" s="49"/>
      <c r="CC295" s="45"/>
      <c r="CD295" s="45"/>
      <c r="CE295" s="45"/>
      <c r="CF295" s="45"/>
    </row>
    <row r="296" spans="1:84" ht="15" customHeight="1" x14ac:dyDescent="0.35">
      <c r="A296" s="70"/>
      <c r="B296" s="70"/>
      <c r="C296" s="70"/>
      <c r="D296" s="70"/>
      <c r="E296" s="45"/>
      <c r="F296" s="45"/>
      <c r="G296" s="45"/>
      <c r="H296" s="45"/>
      <c r="I296" s="45" t="str">
        <f>IF(H296="","",VLOOKUP(H296,'Cost Categories'!$A$1:$B$70,2,FALSE))</f>
        <v/>
      </c>
      <c r="J296" s="45"/>
      <c r="K296" s="45" t="str">
        <f>IF(J296="","",VLOOKUP(J296,'Cost Categories'!$A$70:$B$85,2,FALSE))</f>
        <v/>
      </c>
      <c r="L296" s="45"/>
      <c r="M296" s="45" t="str">
        <f>IF(L296="","",VLOOKUP(L296,'Cost Categories'!$A$116:$B$137,2,FALSE))</f>
        <v/>
      </c>
      <c r="N296" s="45"/>
      <c r="O296" s="47"/>
      <c r="P296" s="45"/>
      <c r="Q296" s="45"/>
      <c r="R296" s="45"/>
      <c r="S296" s="45"/>
      <c r="T296" s="45"/>
      <c r="U296" s="45"/>
      <c r="V296" s="45"/>
      <c r="W296" s="45"/>
      <c r="X296" s="45"/>
      <c r="Y296" s="45"/>
      <c r="Z296" s="48"/>
      <c r="AA296" s="48"/>
      <c r="AB296" s="48"/>
      <c r="AC296" s="48"/>
      <c r="AD296" s="48"/>
      <c r="AE296" s="48"/>
      <c r="AF296" s="48"/>
      <c r="AG296" s="45"/>
      <c r="AH296" s="45"/>
      <c r="AI296" s="45"/>
      <c r="AJ296" s="45"/>
      <c r="AK296" s="48"/>
      <c r="AL296" s="56"/>
      <c r="AM296" s="48"/>
      <c r="AN296" s="48"/>
      <c r="AO296" s="48"/>
      <c r="AP296" s="45"/>
      <c r="AQ296" s="45"/>
      <c r="AR296" s="45"/>
      <c r="AS296" s="45"/>
      <c r="AT296" s="49"/>
      <c r="AU296" s="49"/>
      <c r="AV296" s="49"/>
      <c r="AW296" s="49"/>
      <c r="AX296" s="49"/>
      <c r="AY296" s="49"/>
      <c r="AZ296" s="49"/>
      <c r="BA296" s="49"/>
      <c r="BB296" s="49"/>
      <c r="BC296" s="49"/>
      <c r="BD296" s="49"/>
      <c r="BE296" s="45"/>
      <c r="BF296" s="49"/>
      <c r="BG296" s="49"/>
      <c r="BH296" s="45"/>
      <c r="BI296" s="49"/>
      <c r="BJ296" s="49"/>
      <c r="BK296" s="45"/>
      <c r="BL296" s="49"/>
      <c r="BM296" s="49"/>
      <c r="BN296" s="49"/>
      <c r="BO296" s="49"/>
      <c r="BP296" s="49"/>
      <c r="BQ296" s="49"/>
      <c r="BR296" s="49"/>
      <c r="BS296" s="49"/>
      <c r="BT296" s="49"/>
      <c r="BU296" s="49"/>
      <c r="BV296" s="49"/>
      <c r="BW296" s="45"/>
      <c r="BX296" s="49"/>
      <c r="BY296" s="49"/>
      <c r="BZ296" s="49"/>
      <c r="CA296" s="49"/>
      <c r="CB296" s="49"/>
      <c r="CC296" s="45"/>
      <c r="CD296" s="45"/>
      <c r="CE296" s="45"/>
      <c r="CF296" s="45"/>
    </row>
    <row r="297" spans="1:84" ht="15" customHeight="1" x14ac:dyDescent="0.35">
      <c r="A297" s="70"/>
      <c r="B297" s="70"/>
      <c r="C297" s="70"/>
      <c r="D297" s="70"/>
      <c r="E297" s="45"/>
      <c r="F297" s="45"/>
      <c r="G297" s="45"/>
      <c r="H297" s="45"/>
      <c r="I297" s="45" t="str">
        <f>IF(H297="","",VLOOKUP(H297,'Cost Categories'!$A$1:$B$70,2,FALSE))</f>
        <v/>
      </c>
      <c r="J297" s="45"/>
      <c r="K297" s="45" t="str">
        <f>IF(J297="","",VLOOKUP(J297,'Cost Categories'!$A$70:$B$85,2,FALSE))</f>
        <v/>
      </c>
      <c r="L297" s="45"/>
      <c r="M297" s="45" t="str">
        <f>IF(L297="","",VLOOKUP(L297,'Cost Categories'!$A$116:$B$137,2,FALSE))</f>
        <v/>
      </c>
      <c r="N297" s="45"/>
      <c r="O297" s="47"/>
      <c r="P297" s="45"/>
      <c r="Q297" s="45"/>
      <c r="R297" s="45"/>
      <c r="S297" s="45"/>
      <c r="T297" s="45"/>
      <c r="U297" s="45"/>
      <c r="V297" s="45"/>
      <c r="W297" s="45"/>
      <c r="X297" s="45"/>
      <c r="Y297" s="45"/>
      <c r="Z297" s="48"/>
      <c r="AA297" s="48"/>
      <c r="AB297" s="48"/>
      <c r="AC297" s="48"/>
      <c r="AD297" s="48"/>
      <c r="AE297" s="48"/>
      <c r="AF297" s="48"/>
      <c r="AG297" s="45"/>
      <c r="AH297" s="45"/>
      <c r="AI297" s="45"/>
      <c r="AJ297" s="45"/>
      <c r="AK297" s="48"/>
      <c r="AL297" s="56"/>
      <c r="AM297" s="48"/>
      <c r="AN297" s="48"/>
      <c r="AO297" s="48"/>
      <c r="AP297" s="45"/>
      <c r="AQ297" s="45"/>
      <c r="AR297" s="45"/>
      <c r="AS297" s="45"/>
      <c r="AT297" s="49"/>
      <c r="AU297" s="49"/>
      <c r="AV297" s="49"/>
      <c r="AW297" s="49"/>
      <c r="AX297" s="49"/>
      <c r="AY297" s="49"/>
      <c r="AZ297" s="49"/>
      <c r="BA297" s="49"/>
      <c r="BB297" s="49"/>
      <c r="BC297" s="49"/>
      <c r="BD297" s="49"/>
      <c r="BE297" s="45"/>
      <c r="BF297" s="49"/>
      <c r="BG297" s="49"/>
      <c r="BH297" s="45"/>
      <c r="BI297" s="49"/>
      <c r="BJ297" s="49"/>
      <c r="BK297" s="45"/>
      <c r="BL297" s="49"/>
      <c r="BM297" s="49"/>
      <c r="BN297" s="49"/>
      <c r="BO297" s="49"/>
      <c r="BP297" s="49"/>
      <c r="BQ297" s="49"/>
      <c r="BR297" s="49"/>
      <c r="BS297" s="49"/>
      <c r="BT297" s="49"/>
      <c r="BU297" s="49"/>
      <c r="BV297" s="49"/>
      <c r="BW297" s="45"/>
      <c r="BX297" s="49"/>
      <c r="BY297" s="49"/>
      <c r="BZ297" s="49"/>
      <c r="CA297" s="49"/>
      <c r="CB297" s="49"/>
      <c r="CC297" s="45"/>
      <c r="CD297" s="45"/>
      <c r="CE297" s="45"/>
      <c r="CF297" s="45"/>
    </row>
    <row r="298" spans="1:84" ht="15" customHeight="1" x14ac:dyDescent="0.35">
      <c r="A298" s="70"/>
      <c r="B298" s="70"/>
      <c r="C298" s="70"/>
      <c r="D298" s="70"/>
      <c r="E298" s="45"/>
      <c r="F298" s="45"/>
      <c r="G298" s="45"/>
      <c r="H298" s="45"/>
      <c r="I298" s="45" t="str">
        <f>IF(H298="","",VLOOKUP(H298,'Cost Categories'!$A$1:$B$70,2,FALSE))</f>
        <v/>
      </c>
      <c r="J298" s="45"/>
      <c r="K298" s="45" t="str">
        <f>IF(J298="","",VLOOKUP(J298,'Cost Categories'!$A$70:$B$85,2,FALSE))</f>
        <v/>
      </c>
      <c r="L298" s="45"/>
      <c r="M298" s="45" t="str">
        <f>IF(L298="","",VLOOKUP(L298,'Cost Categories'!$A$116:$B$137,2,FALSE))</f>
        <v/>
      </c>
      <c r="N298" s="45"/>
      <c r="O298" s="47"/>
      <c r="P298" s="45"/>
      <c r="Q298" s="45"/>
      <c r="R298" s="45"/>
      <c r="S298" s="45"/>
      <c r="T298" s="45"/>
      <c r="U298" s="45"/>
      <c r="V298" s="45"/>
      <c r="W298" s="45"/>
      <c r="X298" s="45"/>
      <c r="Y298" s="45"/>
      <c r="Z298" s="48"/>
      <c r="AA298" s="48"/>
      <c r="AB298" s="48"/>
      <c r="AC298" s="48"/>
      <c r="AD298" s="48"/>
      <c r="AE298" s="48"/>
      <c r="AF298" s="48"/>
      <c r="AG298" s="45"/>
      <c r="AH298" s="45"/>
      <c r="AI298" s="45"/>
      <c r="AJ298" s="45"/>
      <c r="AK298" s="48"/>
      <c r="AL298" s="56"/>
      <c r="AM298" s="48"/>
      <c r="AN298" s="48"/>
      <c r="AO298" s="48"/>
      <c r="AP298" s="45"/>
      <c r="AQ298" s="45"/>
      <c r="AR298" s="45"/>
      <c r="AS298" s="45"/>
      <c r="AT298" s="49"/>
      <c r="AU298" s="49"/>
      <c r="AV298" s="49"/>
      <c r="AW298" s="49"/>
      <c r="AX298" s="49"/>
      <c r="AY298" s="49"/>
      <c r="AZ298" s="49"/>
      <c r="BA298" s="49"/>
      <c r="BB298" s="49"/>
      <c r="BC298" s="49"/>
      <c r="BD298" s="49"/>
      <c r="BE298" s="45"/>
      <c r="BF298" s="49"/>
      <c r="BG298" s="49"/>
      <c r="BH298" s="45"/>
      <c r="BI298" s="49"/>
      <c r="BJ298" s="49"/>
      <c r="BK298" s="45"/>
      <c r="BL298" s="49"/>
      <c r="BM298" s="49"/>
      <c r="BN298" s="49"/>
      <c r="BO298" s="49"/>
      <c r="BP298" s="49"/>
      <c r="BQ298" s="49"/>
      <c r="BR298" s="49"/>
      <c r="BS298" s="49"/>
      <c r="BT298" s="49"/>
      <c r="BU298" s="49"/>
      <c r="BV298" s="49"/>
      <c r="BW298" s="45"/>
      <c r="BX298" s="49"/>
      <c r="BY298" s="49"/>
      <c r="BZ298" s="49"/>
      <c r="CA298" s="49"/>
      <c r="CB298" s="49"/>
      <c r="CC298" s="45"/>
      <c r="CD298" s="45"/>
      <c r="CE298" s="45"/>
      <c r="CF298" s="45"/>
    </row>
    <row r="299" spans="1:84" ht="15" customHeight="1" x14ac:dyDescent="0.35">
      <c r="A299" s="70"/>
      <c r="B299" s="70"/>
      <c r="C299" s="70"/>
      <c r="D299" s="70"/>
      <c r="E299" s="45"/>
      <c r="F299" s="45"/>
      <c r="G299" s="45"/>
      <c r="H299" s="45"/>
      <c r="I299" s="45" t="str">
        <f>IF(H299="","",VLOOKUP(H299,'Cost Categories'!$A$1:$B$70,2,FALSE))</f>
        <v/>
      </c>
      <c r="J299" s="45"/>
      <c r="K299" s="45" t="str">
        <f>IF(J299="","",VLOOKUP(J299,'Cost Categories'!$A$70:$B$85,2,FALSE))</f>
        <v/>
      </c>
      <c r="L299" s="45"/>
      <c r="M299" s="45" t="str">
        <f>IF(L299="","",VLOOKUP(L299,'Cost Categories'!$A$116:$B$137,2,FALSE))</f>
        <v/>
      </c>
      <c r="N299" s="45"/>
      <c r="O299" s="47"/>
      <c r="P299" s="45"/>
      <c r="Q299" s="45"/>
      <c r="R299" s="45"/>
      <c r="S299" s="45"/>
      <c r="T299" s="45"/>
      <c r="U299" s="45"/>
      <c r="V299" s="45"/>
      <c r="W299" s="45"/>
      <c r="X299" s="45"/>
      <c r="Y299" s="45"/>
      <c r="Z299" s="48"/>
      <c r="AA299" s="48"/>
      <c r="AB299" s="48"/>
      <c r="AC299" s="48"/>
      <c r="AD299" s="48"/>
      <c r="AE299" s="48"/>
      <c r="AF299" s="48"/>
      <c r="AG299" s="45"/>
      <c r="AH299" s="45"/>
      <c r="AI299" s="45"/>
      <c r="AJ299" s="45"/>
      <c r="AK299" s="48"/>
      <c r="AL299" s="56"/>
      <c r="AM299" s="48"/>
      <c r="AN299" s="48"/>
      <c r="AO299" s="48"/>
      <c r="AP299" s="45"/>
      <c r="AQ299" s="45"/>
      <c r="AR299" s="45"/>
      <c r="AS299" s="45"/>
      <c r="AT299" s="49"/>
      <c r="AU299" s="49"/>
      <c r="AV299" s="49"/>
      <c r="AW299" s="49"/>
      <c r="AX299" s="49"/>
      <c r="AY299" s="49"/>
      <c r="AZ299" s="49"/>
      <c r="BA299" s="49"/>
      <c r="BB299" s="49"/>
      <c r="BC299" s="49"/>
      <c r="BD299" s="49"/>
      <c r="BE299" s="45"/>
      <c r="BF299" s="49"/>
      <c r="BG299" s="49"/>
      <c r="BH299" s="45"/>
      <c r="BI299" s="49"/>
      <c r="BJ299" s="49"/>
      <c r="BK299" s="45"/>
      <c r="BL299" s="49"/>
      <c r="BM299" s="49"/>
      <c r="BN299" s="49"/>
      <c r="BO299" s="49"/>
      <c r="BP299" s="49"/>
      <c r="BQ299" s="49"/>
      <c r="BR299" s="49"/>
      <c r="BS299" s="49"/>
      <c r="BT299" s="49"/>
      <c r="BU299" s="49"/>
      <c r="BV299" s="49"/>
      <c r="BW299" s="45"/>
      <c r="BX299" s="49"/>
      <c r="BY299" s="49"/>
      <c r="BZ299" s="49"/>
      <c r="CA299" s="49"/>
      <c r="CB299" s="49"/>
      <c r="CC299" s="45"/>
      <c r="CD299" s="45"/>
      <c r="CE299" s="45"/>
      <c r="CF299" s="45"/>
    </row>
    <row r="300" spans="1:84" ht="15" customHeight="1" x14ac:dyDescent="0.35">
      <c r="A300" s="70"/>
      <c r="B300" s="70"/>
      <c r="C300" s="70"/>
      <c r="D300" s="70"/>
      <c r="E300" s="45"/>
      <c r="F300" s="45"/>
      <c r="G300" s="45"/>
      <c r="H300" s="45"/>
      <c r="I300" s="45" t="str">
        <f>IF(H300="","",VLOOKUP(H300,'Cost Categories'!$A$1:$B$70,2,FALSE))</f>
        <v/>
      </c>
      <c r="J300" s="45"/>
      <c r="K300" s="45" t="str">
        <f>IF(J300="","",VLOOKUP(J300,'Cost Categories'!$A$70:$B$85,2,FALSE))</f>
        <v/>
      </c>
      <c r="L300" s="45"/>
      <c r="M300" s="45" t="str">
        <f>IF(L300="","",VLOOKUP(L300,'Cost Categories'!$A$116:$B$137,2,FALSE))</f>
        <v/>
      </c>
      <c r="N300" s="45"/>
      <c r="O300" s="47"/>
      <c r="P300" s="45"/>
      <c r="Q300" s="45"/>
      <c r="R300" s="45"/>
      <c r="S300" s="45"/>
      <c r="T300" s="45"/>
      <c r="U300" s="45"/>
      <c r="V300" s="45"/>
      <c r="W300" s="45"/>
      <c r="X300" s="45"/>
      <c r="Y300" s="45"/>
      <c r="Z300" s="48"/>
      <c r="AA300" s="48"/>
      <c r="AB300" s="48"/>
      <c r="AC300" s="48"/>
      <c r="AD300" s="48"/>
      <c r="AE300" s="48"/>
      <c r="AF300" s="48"/>
      <c r="AG300" s="45"/>
      <c r="AH300" s="45"/>
      <c r="AI300" s="45"/>
      <c r="AJ300" s="45"/>
      <c r="AK300" s="48"/>
      <c r="AL300" s="56"/>
      <c r="AM300" s="48"/>
      <c r="AN300" s="48"/>
      <c r="AO300" s="48"/>
      <c r="AP300" s="45"/>
      <c r="AQ300" s="45"/>
      <c r="AR300" s="45"/>
      <c r="AS300" s="45"/>
      <c r="AT300" s="49"/>
      <c r="AU300" s="49"/>
      <c r="AV300" s="49"/>
      <c r="AW300" s="49"/>
      <c r="AX300" s="49"/>
      <c r="AY300" s="49"/>
      <c r="AZ300" s="49"/>
      <c r="BA300" s="49"/>
      <c r="BB300" s="49"/>
      <c r="BC300" s="49"/>
      <c r="BD300" s="49"/>
      <c r="BE300" s="45"/>
      <c r="BF300" s="49"/>
      <c r="BG300" s="49"/>
      <c r="BH300" s="45"/>
      <c r="BI300" s="49"/>
      <c r="BJ300" s="49"/>
      <c r="BK300" s="45"/>
      <c r="BL300" s="49"/>
      <c r="BM300" s="49"/>
      <c r="BN300" s="49"/>
      <c r="BO300" s="49"/>
      <c r="BP300" s="49"/>
      <c r="BQ300" s="49"/>
      <c r="BR300" s="49"/>
      <c r="BS300" s="49"/>
      <c r="BT300" s="49"/>
      <c r="BU300" s="49"/>
      <c r="BV300" s="49"/>
      <c r="BW300" s="45"/>
      <c r="BX300" s="49"/>
      <c r="BY300" s="49"/>
      <c r="BZ300" s="49"/>
      <c r="CA300" s="49"/>
      <c r="CB300" s="49"/>
      <c r="CC300" s="45"/>
      <c r="CD300" s="45"/>
      <c r="CE300" s="45"/>
      <c r="CF300" s="45"/>
    </row>
    <row r="301" spans="1:84" ht="15" customHeight="1" x14ac:dyDescent="0.35">
      <c r="A301" s="70"/>
      <c r="B301" s="70"/>
      <c r="C301" s="70"/>
      <c r="D301" s="70"/>
      <c r="E301" s="45"/>
      <c r="F301" s="45"/>
      <c r="G301" s="45"/>
      <c r="H301" s="45"/>
      <c r="I301" s="45" t="str">
        <f>IF(H301="","",VLOOKUP(H301,'Cost Categories'!$A$1:$B$70,2,FALSE))</f>
        <v/>
      </c>
      <c r="J301" s="45"/>
      <c r="K301" s="45" t="str">
        <f>IF(J301="","",VLOOKUP(J301,'Cost Categories'!$A$70:$B$85,2,FALSE))</f>
        <v/>
      </c>
      <c r="L301" s="45"/>
      <c r="M301" s="45" t="str">
        <f>IF(L301="","",VLOOKUP(L301,'Cost Categories'!$A$116:$B$137,2,FALSE))</f>
        <v/>
      </c>
      <c r="N301" s="45"/>
      <c r="O301" s="47"/>
      <c r="P301" s="45"/>
      <c r="Q301" s="45"/>
      <c r="R301" s="45"/>
      <c r="S301" s="45"/>
      <c r="T301" s="45"/>
      <c r="U301" s="45"/>
      <c r="V301" s="45"/>
      <c r="W301" s="45"/>
      <c r="X301" s="45"/>
      <c r="Y301" s="45"/>
      <c r="Z301" s="48"/>
      <c r="AA301" s="48"/>
      <c r="AB301" s="48"/>
      <c r="AC301" s="48"/>
      <c r="AD301" s="48"/>
      <c r="AE301" s="48"/>
      <c r="AF301" s="48"/>
      <c r="AG301" s="45"/>
      <c r="AH301" s="45"/>
      <c r="AI301" s="45"/>
      <c r="AJ301" s="45"/>
      <c r="AK301" s="48"/>
      <c r="AL301" s="56"/>
      <c r="AM301" s="48"/>
      <c r="AN301" s="48"/>
      <c r="AO301" s="48"/>
      <c r="AP301" s="45"/>
      <c r="AQ301" s="45"/>
      <c r="AR301" s="45"/>
      <c r="AS301" s="45"/>
      <c r="AT301" s="49"/>
      <c r="AU301" s="49"/>
      <c r="AV301" s="49"/>
      <c r="AW301" s="49"/>
      <c r="AX301" s="49"/>
      <c r="AY301" s="49"/>
      <c r="AZ301" s="49"/>
      <c r="BA301" s="49"/>
      <c r="BB301" s="49"/>
      <c r="BC301" s="49"/>
      <c r="BD301" s="49"/>
      <c r="BE301" s="45"/>
      <c r="BF301" s="49"/>
      <c r="BG301" s="49"/>
      <c r="BH301" s="45"/>
      <c r="BI301" s="49"/>
      <c r="BJ301" s="49"/>
      <c r="BK301" s="45"/>
      <c r="BL301" s="49"/>
      <c r="BM301" s="49"/>
      <c r="BN301" s="49"/>
      <c r="BO301" s="49"/>
      <c r="BP301" s="49"/>
      <c r="BQ301" s="49"/>
      <c r="BR301" s="49"/>
      <c r="BS301" s="49"/>
      <c r="BT301" s="49"/>
      <c r="BU301" s="49"/>
      <c r="BV301" s="49"/>
      <c r="BW301" s="45"/>
      <c r="BX301" s="49"/>
      <c r="BY301" s="49"/>
      <c r="BZ301" s="49"/>
      <c r="CA301" s="49"/>
      <c r="CB301" s="49"/>
      <c r="CC301" s="45"/>
      <c r="CD301" s="45"/>
      <c r="CE301" s="45"/>
      <c r="CF301" s="45"/>
    </row>
    <row r="302" spans="1:84" ht="15" customHeight="1" x14ac:dyDescent="0.35">
      <c r="A302" s="70"/>
      <c r="B302" s="70"/>
      <c r="C302" s="70"/>
      <c r="D302" s="70"/>
      <c r="E302" s="45"/>
      <c r="F302" s="45"/>
      <c r="G302" s="45"/>
      <c r="H302" s="45"/>
      <c r="I302" s="45" t="str">
        <f>IF(H302="","",VLOOKUP(H302,'Cost Categories'!$A$1:$B$70,2,FALSE))</f>
        <v/>
      </c>
      <c r="J302" s="45"/>
      <c r="K302" s="45" t="str">
        <f>IF(J302="","",VLOOKUP(J302,'Cost Categories'!$A$70:$B$85,2,FALSE))</f>
        <v/>
      </c>
      <c r="L302" s="45"/>
      <c r="M302" s="45" t="str">
        <f>IF(L302="","",VLOOKUP(L302,'Cost Categories'!$A$116:$B$137,2,FALSE))</f>
        <v/>
      </c>
      <c r="N302" s="45"/>
      <c r="O302" s="47"/>
      <c r="P302" s="45"/>
      <c r="Q302" s="45"/>
      <c r="R302" s="45"/>
      <c r="S302" s="45"/>
      <c r="T302" s="45"/>
      <c r="U302" s="45"/>
      <c r="V302" s="45"/>
      <c r="W302" s="45"/>
      <c r="X302" s="45"/>
      <c r="Y302" s="45"/>
      <c r="Z302" s="48"/>
      <c r="AA302" s="48"/>
      <c r="AB302" s="48"/>
      <c r="AC302" s="48"/>
      <c r="AD302" s="48"/>
      <c r="AE302" s="48"/>
      <c r="AF302" s="48"/>
      <c r="AG302" s="45"/>
      <c r="AH302" s="45"/>
      <c r="AI302" s="45"/>
      <c r="AJ302" s="45"/>
      <c r="AK302" s="48"/>
      <c r="AL302" s="56"/>
      <c r="AM302" s="48"/>
      <c r="AN302" s="48"/>
      <c r="AO302" s="48"/>
      <c r="AP302" s="45"/>
      <c r="AQ302" s="45"/>
      <c r="AR302" s="45"/>
      <c r="AS302" s="45"/>
      <c r="AT302" s="49"/>
      <c r="AU302" s="49"/>
      <c r="AV302" s="49"/>
      <c r="AW302" s="49"/>
      <c r="AX302" s="49"/>
      <c r="AY302" s="49"/>
      <c r="AZ302" s="49"/>
      <c r="BA302" s="49"/>
      <c r="BB302" s="49"/>
      <c r="BC302" s="49"/>
      <c r="BD302" s="49"/>
      <c r="BE302" s="45"/>
      <c r="BF302" s="49"/>
      <c r="BG302" s="49"/>
      <c r="BH302" s="45"/>
      <c r="BI302" s="49"/>
      <c r="BJ302" s="49"/>
      <c r="BK302" s="45"/>
      <c r="BL302" s="49"/>
      <c r="BM302" s="49"/>
      <c r="BN302" s="49"/>
      <c r="BO302" s="49"/>
      <c r="BP302" s="49"/>
      <c r="BQ302" s="49"/>
      <c r="BR302" s="49"/>
      <c r="BS302" s="49"/>
      <c r="BT302" s="49"/>
      <c r="BU302" s="49"/>
      <c r="BV302" s="49"/>
      <c r="BW302" s="45"/>
      <c r="BX302" s="49"/>
      <c r="BY302" s="49"/>
      <c r="BZ302" s="49"/>
      <c r="CA302" s="49"/>
      <c r="CB302" s="49"/>
      <c r="CC302" s="45"/>
      <c r="CD302" s="45"/>
      <c r="CE302" s="45"/>
      <c r="CF302" s="45"/>
    </row>
    <row r="303" spans="1:84" ht="15" customHeight="1" x14ac:dyDescent="0.35">
      <c r="A303" s="70"/>
      <c r="B303" s="70"/>
      <c r="C303" s="70"/>
      <c r="D303" s="70"/>
      <c r="E303" s="45"/>
      <c r="F303" s="45"/>
      <c r="G303" s="45"/>
      <c r="H303" s="45"/>
      <c r="I303" s="45"/>
      <c r="J303" s="45"/>
      <c r="K303" s="45" t="str">
        <f>IF(J303="","",VLOOKUP(J303,'Cost Categories'!$A$70:$B$85,2,FALSE))</f>
        <v/>
      </c>
      <c r="L303" s="45"/>
      <c r="M303" s="45" t="str">
        <f>IF(L303="","",VLOOKUP(L303,'Cost Categories'!$A$116:$B$137,2,FALSE))</f>
        <v/>
      </c>
      <c r="N303" s="45"/>
      <c r="O303" s="47"/>
      <c r="P303" s="45"/>
      <c r="Q303" s="45"/>
      <c r="R303" s="45"/>
      <c r="S303" s="45"/>
      <c r="T303" s="45"/>
      <c r="U303" s="45"/>
      <c r="V303" s="45"/>
      <c r="W303" s="45"/>
      <c r="X303" s="45"/>
      <c r="Y303" s="45"/>
      <c r="Z303" s="48"/>
      <c r="AA303" s="48"/>
      <c r="AB303" s="48"/>
      <c r="AC303" s="48"/>
      <c r="AD303" s="48"/>
      <c r="AE303" s="48"/>
      <c r="AF303" s="48"/>
      <c r="AG303" s="45"/>
      <c r="AH303" s="45"/>
      <c r="AI303" s="45"/>
      <c r="AJ303" s="45"/>
      <c r="AK303" s="48"/>
      <c r="AL303" s="56"/>
      <c r="AM303" s="48"/>
      <c r="AN303" s="48"/>
      <c r="AO303" s="48"/>
      <c r="AP303" s="45"/>
      <c r="AQ303" s="45"/>
      <c r="AR303" s="45"/>
      <c r="AS303" s="45"/>
      <c r="AT303" s="49"/>
      <c r="AU303" s="49"/>
      <c r="AV303" s="49"/>
      <c r="AW303" s="49"/>
      <c r="AX303" s="49"/>
      <c r="AY303" s="49"/>
      <c r="AZ303" s="49"/>
      <c r="BA303" s="49"/>
      <c r="BB303" s="49"/>
      <c r="BC303" s="49"/>
      <c r="BD303" s="49"/>
      <c r="BE303" s="45"/>
      <c r="BF303" s="49"/>
      <c r="BG303" s="49"/>
      <c r="BH303" s="45"/>
      <c r="BI303" s="49"/>
      <c r="BJ303" s="49"/>
      <c r="BK303" s="45"/>
      <c r="BL303" s="49"/>
      <c r="BM303" s="49"/>
      <c r="BN303" s="49"/>
      <c r="BO303" s="49"/>
      <c r="BP303" s="49"/>
      <c r="BQ303" s="49"/>
      <c r="BR303" s="49"/>
      <c r="BS303" s="49"/>
      <c r="BT303" s="49"/>
      <c r="BU303" s="49"/>
      <c r="BV303" s="49"/>
      <c r="BW303" s="45"/>
      <c r="BX303" s="49"/>
      <c r="BY303" s="49"/>
      <c r="BZ303" s="49"/>
      <c r="CA303" s="49"/>
      <c r="CB303" s="49"/>
      <c r="CC303" s="45"/>
      <c r="CD303" s="45"/>
      <c r="CE303" s="45"/>
      <c r="CF303" s="45"/>
    </row>
    <row r="304" spans="1:84" ht="15" customHeight="1" x14ac:dyDescent="0.35">
      <c r="A304" s="70"/>
      <c r="B304" s="70"/>
      <c r="C304" s="70"/>
      <c r="D304" s="70"/>
      <c r="E304" s="45"/>
      <c r="F304" s="45"/>
      <c r="G304" s="45"/>
      <c r="H304" s="45"/>
      <c r="I304" s="45"/>
      <c r="J304" s="45"/>
      <c r="K304" s="45" t="str">
        <f>IF(J304="","",VLOOKUP(J304,'Cost Categories'!$A$70:$B$85,2,FALSE))</f>
        <v/>
      </c>
      <c r="L304" s="45"/>
      <c r="M304" s="45" t="str">
        <f>IF(L304="","",VLOOKUP(L304,'Cost Categories'!$A$116:$B$137,2,FALSE))</f>
        <v/>
      </c>
      <c r="N304" s="45"/>
      <c r="O304" s="47"/>
      <c r="P304" s="45"/>
      <c r="Q304" s="45"/>
      <c r="R304" s="45"/>
      <c r="S304" s="45"/>
      <c r="T304" s="45"/>
      <c r="U304" s="45"/>
      <c r="V304" s="45"/>
      <c r="W304" s="45"/>
      <c r="X304" s="45"/>
      <c r="Y304" s="45"/>
      <c r="Z304" s="48"/>
      <c r="AA304" s="48"/>
      <c r="AB304" s="48"/>
      <c r="AC304" s="48"/>
      <c r="AD304" s="48"/>
      <c r="AE304" s="48"/>
      <c r="AF304" s="48"/>
      <c r="AG304" s="45"/>
      <c r="AH304" s="45"/>
      <c r="AI304" s="45"/>
      <c r="AJ304" s="45"/>
      <c r="AK304" s="48"/>
      <c r="AL304" s="56"/>
      <c r="AM304" s="48"/>
      <c r="AN304" s="48"/>
      <c r="AO304" s="48"/>
      <c r="AP304" s="45"/>
      <c r="AQ304" s="45"/>
      <c r="AR304" s="45"/>
      <c r="AS304" s="45"/>
      <c r="AT304" s="49"/>
      <c r="AU304" s="49"/>
      <c r="AV304" s="49"/>
      <c r="AW304" s="49"/>
      <c r="AX304" s="49"/>
      <c r="AY304" s="49"/>
      <c r="AZ304" s="49"/>
      <c r="BA304" s="49"/>
      <c r="BB304" s="49"/>
      <c r="BC304" s="49"/>
      <c r="BD304" s="49"/>
      <c r="BE304" s="45"/>
      <c r="BF304" s="49"/>
      <c r="BG304" s="49"/>
      <c r="BH304" s="45"/>
      <c r="BI304" s="49"/>
      <c r="BJ304" s="49"/>
      <c r="BK304" s="45"/>
      <c r="BL304" s="49"/>
      <c r="BM304" s="49"/>
      <c r="BN304" s="49"/>
      <c r="BO304" s="49"/>
      <c r="BP304" s="49"/>
      <c r="BQ304" s="49"/>
      <c r="BR304" s="49"/>
      <c r="BS304" s="49"/>
      <c r="BT304" s="49"/>
      <c r="BU304" s="49"/>
      <c r="BV304" s="49"/>
      <c r="BW304" s="45"/>
      <c r="BX304" s="49"/>
      <c r="BY304" s="49"/>
      <c r="BZ304" s="49"/>
      <c r="CA304" s="49"/>
      <c r="CB304" s="49"/>
      <c r="CC304" s="45"/>
      <c r="CD304" s="45"/>
      <c r="CE304" s="45"/>
      <c r="CF304" s="45"/>
    </row>
    <row r="305" spans="1:84" ht="15" customHeight="1" x14ac:dyDescent="0.35">
      <c r="A305" s="70"/>
      <c r="B305" s="70"/>
      <c r="C305" s="70"/>
      <c r="D305" s="70"/>
      <c r="E305" s="45"/>
      <c r="F305" s="45"/>
      <c r="G305" s="45"/>
      <c r="H305" s="45"/>
      <c r="I305" s="45"/>
      <c r="J305" s="45"/>
      <c r="K305" s="45" t="str">
        <f>IF(J305="","",VLOOKUP(J305,'Cost Categories'!$A$70:$B$85,2,FALSE))</f>
        <v/>
      </c>
      <c r="L305" s="45"/>
      <c r="M305" s="45" t="str">
        <f>IF(L305="","",VLOOKUP(L305,'Cost Categories'!$A$116:$B$137,2,FALSE))</f>
        <v/>
      </c>
      <c r="N305" s="45"/>
      <c r="O305" s="47"/>
      <c r="P305" s="45"/>
      <c r="Q305" s="45"/>
      <c r="R305" s="45"/>
      <c r="S305" s="45"/>
      <c r="T305" s="45"/>
      <c r="U305" s="45"/>
      <c r="V305" s="45"/>
      <c r="W305" s="45"/>
      <c r="X305" s="45"/>
      <c r="Y305" s="45"/>
      <c r="Z305" s="48"/>
      <c r="AA305" s="48"/>
      <c r="AB305" s="48"/>
      <c r="AC305" s="48"/>
      <c r="AD305" s="48"/>
      <c r="AE305" s="48"/>
      <c r="AF305" s="48"/>
      <c r="AG305" s="45"/>
      <c r="AH305" s="45"/>
      <c r="AI305" s="45"/>
      <c r="AJ305" s="45"/>
      <c r="AK305" s="48"/>
      <c r="AL305" s="56"/>
      <c r="AM305" s="48"/>
      <c r="AN305" s="48"/>
      <c r="AO305" s="48"/>
      <c r="AP305" s="45"/>
      <c r="AQ305" s="45"/>
      <c r="AR305" s="45"/>
      <c r="AS305" s="45"/>
      <c r="AT305" s="49"/>
      <c r="AU305" s="49"/>
      <c r="AV305" s="49"/>
      <c r="AW305" s="49"/>
      <c r="AX305" s="49"/>
      <c r="AY305" s="49"/>
      <c r="AZ305" s="49"/>
      <c r="BA305" s="49"/>
      <c r="BB305" s="49"/>
      <c r="BC305" s="49"/>
      <c r="BD305" s="49"/>
      <c r="BE305" s="45"/>
      <c r="BF305" s="49"/>
      <c r="BG305" s="49"/>
      <c r="BH305" s="45"/>
      <c r="BI305" s="49"/>
      <c r="BJ305" s="49"/>
      <c r="BK305" s="45"/>
      <c r="BL305" s="49"/>
      <c r="BM305" s="49"/>
      <c r="BN305" s="49"/>
      <c r="BO305" s="49"/>
      <c r="BP305" s="49"/>
      <c r="BQ305" s="49"/>
      <c r="BR305" s="49"/>
      <c r="BS305" s="49"/>
      <c r="BT305" s="49"/>
      <c r="BU305" s="49"/>
      <c r="BV305" s="49"/>
      <c r="BW305" s="45"/>
      <c r="BX305" s="49"/>
      <c r="BY305" s="49"/>
      <c r="BZ305" s="49"/>
      <c r="CA305" s="49"/>
      <c r="CB305" s="49"/>
      <c r="CC305" s="45"/>
      <c r="CD305" s="45"/>
      <c r="CE305" s="45"/>
      <c r="CF305" s="45"/>
    </row>
    <row r="306" spans="1:84" ht="15" customHeight="1" x14ac:dyDescent="0.35">
      <c r="A306" s="70"/>
      <c r="B306" s="70"/>
      <c r="C306" s="70"/>
      <c r="D306" s="70"/>
      <c r="E306" s="45"/>
      <c r="F306" s="45"/>
      <c r="G306" s="45"/>
      <c r="H306" s="45"/>
      <c r="I306" s="45"/>
      <c r="J306" s="45"/>
      <c r="K306" s="45" t="str">
        <f>IF(J306="","",VLOOKUP(J306,'Cost Categories'!$A$70:$B$85,2,FALSE))</f>
        <v/>
      </c>
      <c r="L306" s="45"/>
      <c r="M306" s="45" t="str">
        <f>IF(L306="","",VLOOKUP(L306,'Cost Categories'!$A$116:$B$137,2,FALSE))</f>
        <v/>
      </c>
      <c r="N306" s="45"/>
      <c r="O306" s="47"/>
      <c r="P306" s="45"/>
      <c r="Q306" s="45"/>
      <c r="R306" s="45"/>
      <c r="S306" s="45"/>
      <c r="T306" s="45"/>
      <c r="U306" s="45"/>
      <c r="V306" s="45"/>
      <c r="W306" s="45"/>
      <c r="X306" s="45"/>
      <c r="Y306" s="45"/>
      <c r="Z306" s="48"/>
      <c r="AA306" s="48"/>
      <c r="AB306" s="48"/>
      <c r="AC306" s="48"/>
      <c r="AD306" s="48"/>
      <c r="AE306" s="48"/>
      <c r="AF306" s="48"/>
      <c r="AG306" s="45"/>
      <c r="AH306" s="45"/>
      <c r="AI306" s="45"/>
      <c r="AJ306" s="45"/>
      <c r="AK306" s="48"/>
      <c r="AL306" s="56"/>
      <c r="AM306" s="48"/>
      <c r="AN306" s="48"/>
      <c r="AO306" s="48"/>
      <c r="AP306" s="45"/>
      <c r="AQ306" s="45"/>
      <c r="AR306" s="45"/>
      <c r="AS306" s="45"/>
      <c r="AT306" s="49"/>
      <c r="AU306" s="49"/>
      <c r="AV306" s="49"/>
      <c r="AW306" s="49"/>
      <c r="AX306" s="49"/>
      <c r="AY306" s="49"/>
      <c r="AZ306" s="49"/>
      <c r="BA306" s="49"/>
      <c r="BB306" s="49"/>
      <c r="BC306" s="49"/>
      <c r="BD306" s="49"/>
      <c r="BE306" s="45"/>
      <c r="BF306" s="49"/>
      <c r="BG306" s="49"/>
      <c r="BH306" s="45"/>
      <c r="BI306" s="49"/>
      <c r="BJ306" s="49"/>
      <c r="BK306" s="45"/>
      <c r="BL306" s="49"/>
      <c r="BM306" s="49"/>
      <c r="BN306" s="49"/>
      <c r="BO306" s="49"/>
      <c r="BP306" s="49"/>
      <c r="BQ306" s="49"/>
      <c r="BR306" s="49"/>
      <c r="BS306" s="49"/>
      <c r="BT306" s="49"/>
      <c r="BU306" s="49"/>
      <c r="BV306" s="49"/>
      <c r="BW306" s="45"/>
      <c r="BX306" s="49"/>
      <c r="BY306" s="49"/>
      <c r="BZ306" s="49"/>
      <c r="CA306" s="49"/>
      <c r="CB306" s="49"/>
      <c r="CC306" s="45"/>
      <c r="CD306" s="45"/>
      <c r="CE306" s="45"/>
      <c r="CF306" s="45"/>
    </row>
    <row r="307" spans="1:84" ht="15" customHeight="1" x14ac:dyDescent="0.35">
      <c r="A307" s="70"/>
      <c r="B307" s="70"/>
      <c r="C307" s="70"/>
      <c r="D307" s="70"/>
      <c r="E307" s="45"/>
      <c r="F307" s="45"/>
      <c r="G307" s="45"/>
      <c r="H307" s="45"/>
      <c r="I307" s="45"/>
      <c r="J307" s="45"/>
      <c r="K307" s="45" t="str">
        <f>IF(J307="","",VLOOKUP(J307,'Cost Categories'!$A$70:$B$85,2,FALSE))</f>
        <v/>
      </c>
      <c r="L307" s="45"/>
      <c r="M307" s="45" t="str">
        <f>IF(L307="","",VLOOKUP(L307,'Cost Categories'!$A$116:$B$137,2,FALSE))</f>
        <v/>
      </c>
      <c r="N307" s="45"/>
      <c r="O307" s="47"/>
      <c r="P307" s="45"/>
      <c r="Q307" s="45"/>
      <c r="R307" s="45"/>
      <c r="S307" s="45"/>
      <c r="T307" s="45"/>
      <c r="U307" s="45"/>
      <c r="V307" s="45"/>
      <c r="W307" s="45"/>
      <c r="X307" s="45"/>
      <c r="Y307" s="45"/>
      <c r="Z307" s="48"/>
      <c r="AA307" s="48"/>
      <c r="AB307" s="48"/>
      <c r="AC307" s="48"/>
      <c r="AD307" s="48"/>
      <c r="AE307" s="48"/>
      <c r="AF307" s="48"/>
      <c r="AG307" s="45"/>
      <c r="AH307" s="45"/>
      <c r="AI307" s="45"/>
      <c r="AJ307" s="45"/>
      <c r="AK307" s="48"/>
      <c r="AL307" s="48"/>
      <c r="AM307" s="48"/>
      <c r="AN307" s="48"/>
      <c r="AO307" s="48"/>
      <c r="AP307" s="45"/>
      <c r="AQ307" s="45"/>
      <c r="AR307" s="45"/>
      <c r="AS307" s="45"/>
      <c r="AT307" s="49"/>
      <c r="AU307" s="49"/>
      <c r="AV307" s="49"/>
      <c r="AW307" s="49"/>
      <c r="AX307" s="49"/>
      <c r="AY307" s="49"/>
      <c r="AZ307" s="49"/>
      <c r="BA307" s="49"/>
      <c r="BB307" s="49"/>
      <c r="BC307" s="49"/>
      <c r="BD307" s="49"/>
      <c r="BE307" s="45"/>
      <c r="BF307" s="49"/>
      <c r="BG307" s="49"/>
      <c r="BH307" s="45"/>
      <c r="BI307" s="49"/>
      <c r="BJ307" s="49"/>
      <c r="BK307" s="45"/>
      <c r="BL307" s="49"/>
      <c r="BM307" s="49"/>
      <c r="BN307" s="49"/>
      <c r="BO307" s="49"/>
      <c r="BP307" s="49"/>
      <c r="BQ307" s="49"/>
      <c r="BR307" s="49"/>
      <c r="BS307" s="49"/>
      <c r="BT307" s="49"/>
      <c r="BU307" s="49"/>
      <c r="BV307" s="49"/>
      <c r="BW307" s="45"/>
      <c r="BX307" s="49"/>
      <c r="BY307" s="49"/>
      <c r="BZ307" s="49"/>
      <c r="CA307" s="49"/>
      <c r="CB307" s="49"/>
      <c r="CC307" s="45"/>
      <c r="CD307" s="45"/>
      <c r="CE307" s="45"/>
      <c r="CF307" s="45"/>
    </row>
    <row r="308" spans="1:84" ht="15" customHeight="1" x14ac:dyDescent="0.35">
      <c r="A308" s="70"/>
      <c r="B308" s="70"/>
      <c r="C308" s="70"/>
      <c r="D308" s="70"/>
      <c r="E308" s="45"/>
      <c r="F308" s="45"/>
      <c r="G308" s="45"/>
      <c r="H308" s="45"/>
      <c r="I308" s="45"/>
      <c r="J308" s="45"/>
      <c r="K308" s="45" t="str">
        <f>IF(J308="","",VLOOKUP(J308,'Cost Categories'!$A$70:$B$85,2,FALSE))</f>
        <v/>
      </c>
      <c r="L308" s="45"/>
      <c r="M308" s="45" t="str">
        <f>IF(L308="","",VLOOKUP(L308,'Cost Categories'!$A$116:$B$137,2,FALSE))</f>
        <v/>
      </c>
      <c r="N308" s="45"/>
      <c r="O308" s="47"/>
      <c r="P308" s="45"/>
      <c r="Q308" s="45"/>
      <c r="R308" s="45"/>
      <c r="S308" s="45"/>
      <c r="T308" s="45"/>
      <c r="U308" s="45"/>
      <c r="V308" s="45"/>
      <c r="W308" s="45"/>
      <c r="X308" s="45"/>
      <c r="Y308" s="45"/>
      <c r="Z308" s="48"/>
      <c r="AA308" s="48"/>
      <c r="AB308" s="48"/>
      <c r="AC308" s="48"/>
      <c r="AD308" s="48"/>
      <c r="AE308" s="48"/>
      <c r="AF308" s="48"/>
      <c r="AG308" s="45"/>
      <c r="AH308" s="45"/>
      <c r="AI308" s="45"/>
      <c r="AJ308" s="45"/>
      <c r="AK308" s="48"/>
      <c r="AL308" s="48"/>
      <c r="AM308" s="48"/>
      <c r="AN308" s="48"/>
      <c r="AO308" s="48"/>
      <c r="AP308" s="45"/>
      <c r="AQ308" s="45"/>
      <c r="AR308" s="45"/>
      <c r="AS308" s="45"/>
      <c r="AT308" s="49"/>
      <c r="AU308" s="49"/>
      <c r="AV308" s="49"/>
      <c r="AW308" s="49"/>
      <c r="AX308" s="49"/>
      <c r="AY308" s="49"/>
      <c r="AZ308" s="49"/>
      <c r="BA308" s="49"/>
      <c r="BB308" s="49"/>
      <c r="BC308" s="49"/>
      <c r="BD308" s="49"/>
      <c r="BE308" s="45"/>
      <c r="BF308" s="49"/>
      <c r="BG308" s="49"/>
      <c r="BH308" s="45"/>
      <c r="BI308" s="49"/>
      <c r="BJ308" s="49"/>
      <c r="BK308" s="45"/>
      <c r="BL308" s="49"/>
      <c r="BM308" s="49"/>
      <c r="BN308" s="49"/>
      <c r="BO308" s="49"/>
      <c r="BP308" s="49"/>
      <c r="BQ308" s="49"/>
      <c r="BR308" s="49"/>
      <c r="BS308" s="49"/>
      <c r="BT308" s="49"/>
      <c r="BU308" s="49"/>
      <c r="BV308" s="49"/>
      <c r="BW308" s="45"/>
      <c r="BX308" s="49"/>
      <c r="BY308" s="49"/>
      <c r="BZ308" s="49"/>
      <c r="CA308" s="49"/>
      <c r="CB308" s="49"/>
      <c r="CC308" s="45"/>
      <c r="CD308" s="45"/>
      <c r="CE308" s="45"/>
      <c r="CF308" s="45"/>
    </row>
    <row r="309" spans="1:84" ht="15" customHeight="1" x14ac:dyDescent="0.35">
      <c r="A309" s="70"/>
      <c r="B309" s="70"/>
      <c r="C309" s="70"/>
      <c r="D309" s="70"/>
      <c r="E309" s="45"/>
      <c r="F309" s="45"/>
      <c r="G309" s="45"/>
      <c r="H309" s="45"/>
      <c r="I309" s="45"/>
      <c r="J309" s="45"/>
      <c r="K309" s="45" t="str">
        <f>IF(J309="","",VLOOKUP(J309,'Cost Categories'!$A$70:$B$85,2,FALSE))</f>
        <v/>
      </c>
      <c r="L309" s="45"/>
      <c r="M309" s="45" t="str">
        <f>IF(L309="","",VLOOKUP(L309,'Cost Categories'!$A$116:$B$137,2,FALSE))</f>
        <v/>
      </c>
      <c r="N309" s="45"/>
      <c r="O309" s="47"/>
      <c r="P309" s="45"/>
      <c r="Q309" s="45"/>
      <c r="R309" s="45"/>
      <c r="S309" s="45"/>
      <c r="T309" s="45"/>
      <c r="U309" s="45"/>
      <c r="V309" s="45"/>
      <c r="W309" s="45"/>
      <c r="X309" s="45"/>
      <c r="Y309" s="45"/>
      <c r="Z309" s="48"/>
      <c r="AA309" s="48"/>
      <c r="AB309" s="48"/>
      <c r="AC309" s="48"/>
      <c r="AD309" s="48"/>
      <c r="AE309" s="48"/>
      <c r="AF309" s="48"/>
      <c r="AG309" s="45"/>
      <c r="AH309" s="45"/>
      <c r="AI309" s="45"/>
      <c r="AJ309" s="45"/>
      <c r="AK309" s="48"/>
      <c r="AL309" s="48"/>
      <c r="AM309" s="48"/>
      <c r="AN309" s="48"/>
      <c r="AO309" s="48"/>
      <c r="AP309" s="45"/>
      <c r="AQ309" s="45"/>
      <c r="AR309" s="45"/>
      <c r="AS309" s="45"/>
      <c r="AT309" s="49"/>
      <c r="AU309" s="49"/>
      <c r="AV309" s="49"/>
      <c r="AW309" s="49"/>
      <c r="AX309" s="49"/>
      <c r="AY309" s="49"/>
      <c r="AZ309" s="49"/>
      <c r="BA309" s="49"/>
      <c r="BB309" s="49"/>
      <c r="BC309" s="49"/>
      <c r="BD309" s="49"/>
      <c r="BE309" s="45"/>
      <c r="BF309" s="49"/>
      <c r="BG309" s="49"/>
      <c r="BH309" s="45"/>
      <c r="BI309" s="49"/>
      <c r="BJ309" s="49"/>
      <c r="BK309" s="45"/>
      <c r="BL309" s="49"/>
      <c r="BM309" s="49"/>
      <c r="BN309" s="49"/>
      <c r="BO309" s="49"/>
      <c r="BP309" s="49"/>
      <c r="BQ309" s="49"/>
      <c r="BR309" s="49"/>
      <c r="BS309" s="49"/>
      <c r="BT309" s="49"/>
      <c r="BU309" s="49"/>
      <c r="BV309" s="49"/>
      <c r="BW309" s="45"/>
      <c r="BX309" s="49"/>
      <c r="BY309" s="49"/>
      <c r="BZ309" s="49"/>
      <c r="CA309" s="49"/>
      <c r="CB309" s="49"/>
      <c r="CC309" s="45"/>
      <c r="CD309" s="45"/>
      <c r="CE309" s="45"/>
      <c r="CF309" s="45"/>
    </row>
    <row r="310" spans="1:84" ht="15" customHeight="1" x14ac:dyDescent="0.35">
      <c r="A310" s="70"/>
      <c r="B310" s="70"/>
      <c r="C310" s="70"/>
      <c r="D310" s="70"/>
      <c r="E310" s="45"/>
      <c r="F310" s="45"/>
      <c r="G310" s="45"/>
      <c r="H310" s="45"/>
      <c r="I310" s="45"/>
      <c r="J310" s="45"/>
      <c r="K310" s="45" t="str">
        <f>IF(J310="","",VLOOKUP(J310,'Cost Categories'!$A$70:$B$85,2,FALSE))</f>
        <v/>
      </c>
      <c r="L310" s="45"/>
      <c r="M310" s="45" t="str">
        <f>IF(L310="","",VLOOKUP(L310,'Cost Categories'!$A$116:$B$137,2,FALSE))</f>
        <v/>
      </c>
      <c r="N310" s="45"/>
      <c r="O310" s="47"/>
      <c r="P310" s="45"/>
      <c r="Q310" s="45"/>
      <c r="R310" s="45"/>
      <c r="S310" s="45"/>
      <c r="T310" s="45"/>
      <c r="U310" s="45"/>
      <c r="V310" s="45"/>
      <c r="W310" s="45"/>
      <c r="X310" s="45"/>
      <c r="Y310" s="45"/>
      <c r="Z310" s="48"/>
      <c r="AA310" s="48"/>
      <c r="AB310" s="48"/>
      <c r="AC310" s="48"/>
      <c r="AD310" s="48"/>
      <c r="AE310" s="48"/>
      <c r="AF310" s="48"/>
      <c r="AG310" s="45"/>
      <c r="AH310" s="45"/>
      <c r="AI310" s="45"/>
      <c r="AJ310" s="45"/>
      <c r="AK310" s="48"/>
      <c r="AL310" s="48"/>
      <c r="AM310" s="48"/>
      <c r="AN310" s="48"/>
      <c r="AO310" s="48"/>
      <c r="AP310" s="45"/>
      <c r="AQ310" s="45"/>
      <c r="AR310" s="45"/>
      <c r="AS310" s="45"/>
      <c r="AT310" s="49"/>
      <c r="AU310" s="49"/>
      <c r="AV310" s="49"/>
      <c r="AW310" s="49"/>
      <c r="AX310" s="49"/>
      <c r="AY310" s="49"/>
      <c r="AZ310" s="49"/>
      <c r="BA310" s="49"/>
      <c r="BB310" s="49"/>
      <c r="BC310" s="49"/>
      <c r="BD310" s="49"/>
      <c r="BE310" s="45"/>
      <c r="BF310" s="49"/>
      <c r="BG310" s="49"/>
      <c r="BH310" s="45"/>
      <c r="BI310" s="49"/>
      <c r="BJ310" s="49"/>
      <c r="BK310" s="45"/>
      <c r="BL310" s="49"/>
      <c r="BM310" s="49"/>
      <c r="BN310" s="49"/>
      <c r="BO310" s="49"/>
      <c r="BP310" s="49"/>
      <c r="BQ310" s="49"/>
      <c r="BR310" s="49"/>
      <c r="BS310" s="49"/>
      <c r="BT310" s="49"/>
      <c r="BU310" s="49"/>
      <c r="BV310" s="49"/>
      <c r="BW310" s="45"/>
      <c r="BX310" s="49"/>
      <c r="BY310" s="49"/>
      <c r="BZ310" s="49"/>
      <c r="CA310" s="49"/>
      <c r="CB310" s="49"/>
      <c r="CC310" s="45"/>
      <c r="CD310" s="45"/>
      <c r="CE310" s="45"/>
      <c r="CF310" s="45"/>
    </row>
    <row r="311" spans="1:84" ht="15" customHeight="1" x14ac:dyDescent="0.35">
      <c r="A311" s="70"/>
      <c r="B311" s="70"/>
      <c r="C311" s="70"/>
      <c r="D311" s="70"/>
      <c r="E311" s="45"/>
      <c r="F311" s="45"/>
      <c r="G311" s="45"/>
      <c r="H311" s="45"/>
      <c r="I311" s="45"/>
      <c r="J311" s="45"/>
      <c r="K311" s="45" t="str">
        <f>IF(J311="","",VLOOKUP(J311,'Cost Categories'!$A$70:$B$85,2,FALSE))</f>
        <v/>
      </c>
      <c r="L311" s="45"/>
      <c r="M311" s="45" t="str">
        <f>IF(L311="","",VLOOKUP(L311,'Cost Categories'!$A$116:$B$137,2,FALSE))</f>
        <v/>
      </c>
      <c r="N311" s="45"/>
      <c r="O311" s="47"/>
      <c r="P311" s="45"/>
      <c r="Q311" s="45"/>
      <c r="R311" s="45"/>
      <c r="S311" s="45"/>
      <c r="T311" s="45"/>
      <c r="U311" s="45"/>
      <c r="V311" s="45"/>
      <c r="W311" s="45"/>
      <c r="X311" s="45"/>
      <c r="Y311" s="45"/>
      <c r="Z311" s="48"/>
      <c r="AA311" s="48"/>
      <c r="AB311" s="48"/>
      <c r="AC311" s="48"/>
      <c r="AD311" s="48"/>
      <c r="AE311" s="48"/>
      <c r="AF311" s="48"/>
      <c r="AG311" s="45"/>
      <c r="AH311" s="45"/>
      <c r="AI311" s="45"/>
      <c r="AJ311" s="45"/>
      <c r="AK311" s="48"/>
      <c r="AL311" s="48"/>
      <c r="AM311" s="48"/>
      <c r="AN311" s="48"/>
      <c r="AO311" s="48"/>
      <c r="AP311" s="45"/>
      <c r="AQ311" s="45"/>
      <c r="AR311" s="45"/>
      <c r="AS311" s="45"/>
      <c r="AT311" s="49"/>
      <c r="AU311" s="49"/>
      <c r="AV311" s="49"/>
      <c r="AW311" s="49"/>
      <c r="AX311" s="49"/>
      <c r="AY311" s="49"/>
      <c r="AZ311" s="49"/>
      <c r="BA311" s="49"/>
      <c r="BB311" s="49"/>
      <c r="BC311" s="49"/>
      <c r="BD311" s="49"/>
      <c r="BE311" s="45"/>
      <c r="BF311" s="49"/>
      <c r="BG311" s="49"/>
      <c r="BH311" s="45"/>
      <c r="BI311" s="49"/>
      <c r="BJ311" s="49"/>
      <c r="BK311" s="45"/>
      <c r="BL311" s="49"/>
      <c r="BM311" s="49"/>
      <c r="BN311" s="49"/>
      <c r="BO311" s="49"/>
      <c r="BP311" s="49"/>
      <c r="BQ311" s="49"/>
      <c r="BR311" s="49"/>
      <c r="BS311" s="49"/>
      <c r="BT311" s="49"/>
      <c r="BU311" s="49"/>
      <c r="BV311" s="49"/>
      <c r="BW311" s="45"/>
      <c r="BX311" s="49"/>
      <c r="BY311" s="49"/>
      <c r="BZ311" s="49"/>
      <c r="CA311" s="49"/>
      <c r="CB311" s="49"/>
      <c r="CC311" s="45"/>
      <c r="CD311" s="45"/>
      <c r="CE311" s="45"/>
      <c r="CF311" s="45"/>
    </row>
    <row r="312" spans="1:84" ht="15" customHeight="1" x14ac:dyDescent="0.35">
      <c r="A312" s="70"/>
      <c r="B312" s="70"/>
      <c r="C312" s="70"/>
      <c r="D312" s="70"/>
      <c r="E312" s="45"/>
      <c r="F312" s="45"/>
      <c r="G312" s="45"/>
      <c r="H312" s="45"/>
      <c r="I312" s="45"/>
      <c r="J312" s="45"/>
      <c r="K312" s="45" t="str">
        <f>IF(J312="","",VLOOKUP(J312,'Cost Categories'!$A$70:$B$85,2,FALSE))</f>
        <v/>
      </c>
      <c r="L312" s="45"/>
      <c r="M312" s="45" t="str">
        <f>IF(L312="","",VLOOKUP(L312,'Cost Categories'!$A$116:$B$137,2,FALSE))</f>
        <v/>
      </c>
      <c r="N312" s="45"/>
      <c r="O312" s="47"/>
      <c r="P312" s="45"/>
      <c r="Q312" s="45"/>
      <c r="R312" s="45"/>
      <c r="S312" s="45"/>
      <c r="T312" s="45"/>
      <c r="U312" s="45"/>
      <c r="V312" s="45"/>
      <c r="W312" s="45"/>
      <c r="X312" s="45"/>
      <c r="Y312" s="45"/>
      <c r="Z312" s="48"/>
      <c r="AA312" s="48"/>
      <c r="AB312" s="48"/>
      <c r="AC312" s="48"/>
      <c r="AD312" s="48"/>
      <c r="AE312" s="48"/>
      <c r="AF312" s="48"/>
      <c r="AG312" s="45"/>
      <c r="AH312" s="45"/>
      <c r="AI312" s="45"/>
      <c r="AJ312" s="45"/>
      <c r="AK312" s="48"/>
      <c r="AL312" s="56"/>
      <c r="AM312" s="48"/>
      <c r="AN312" s="48"/>
      <c r="AO312" s="48"/>
      <c r="AP312" s="45"/>
      <c r="AQ312" s="45"/>
      <c r="AR312" s="45"/>
      <c r="AS312" s="45"/>
      <c r="AT312" s="49"/>
      <c r="AU312" s="49"/>
      <c r="AV312" s="49"/>
      <c r="AW312" s="49"/>
      <c r="AX312" s="49"/>
      <c r="AY312" s="49"/>
      <c r="AZ312" s="49"/>
      <c r="BA312" s="49"/>
      <c r="BB312" s="49"/>
      <c r="BC312" s="49"/>
      <c r="BD312" s="49"/>
      <c r="BE312" s="45"/>
      <c r="BF312" s="49"/>
      <c r="BG312" s="49"/>
      <c r="BH312" s="45"/>
      <c r="BI312" s="49"/>
      <c r="BJ312" s="49"/>
      <c r="BK312" s="45"/>
      <c r="BL312" s="49"/>
      <c r="BM312" s="49"/>
      <c r="BN312" s="49"/>
      <c r="BO312" s="49"/>
      <c r="BP312" s="49"/>
      <c r="BQ312" s="49"/>
      <c r="BR312" s="49"/>
      <c r="BS312" s="49"/>
      <c r="BT312" s="49"/>
      <c r="BU312" s="49"/>
      <c r="BV312" s="49"/>
      <c r="BW312" s="45"/>
      <c r="BX312" s="49"/>
      <c r="BY312" s="49"/>
      <c r="BZ312" s="49"/>
      <c r="CA312" s="49"/>
      <c r="CB312" s="49"/>
      <c r="CC312" s="45"/>
      <c r="CD312" s="45"/>
      <c r="CE312" s="45"/>
      <c r="CF312" s="45"/>
    </row>
    <row r="313" spans="1:84" ht="15" customHeight="1" x14ac:dyDescent="0.35">
      <c r="A313" s="70"/>
      <c r="B313" s="70"/>
      <c r="C313" s="70"/>
      <c r="D313" s="70"/>
      <c r="E313" s="45"/>
      <c r="F313" s="45"/>
      <c r="G313" s="45"/>
      <c r="H313" s="45"/>
      <c r="I313" s="45"/>
      <c r="J313" s="45"/>
      <c r="K313" s="45" t="str">
        <f>IF(J313="","",VLOOKUP(J313,'Cost Categories'!$A$70:$B$85,2,FALSE))</f>
        <v/>
      </c>
      <c r="L313" s="45"/>
      <c r="M313" s="45" t="str">
        <f>IF(L313="","",VLOOKUP(L313,'Cost Categories'!$A$116:$B$137,2,FALSE))</f>
        <v/>
      </c>
      <c r="N313" s="45"/>
      <c r="O313" s="47"/>
      <c r="P313" s="45"/>
      <c r="Q313" s="45"/>
      <c r="R313" s="45"/>
      <c r="S313" s="45"/>
      <c r="T313" s="45"/>
      <c r="U313" s="45"/>
      <c r="V313" s="45"/>
      <c r="W313" s="45"/>
      <c r="X313" s="45"/>
      <c r="Y313" s="45"/>
      <c r="Z313" s="48"/>
      <c r="AA313" s="48"/>
      <c r="AB313" s="48"/>
      <c r="AC313" s="48"/>
      <c r="AD313" s="48"/>
      <c r="AE313" s="48"/>
      <c r="AF313" s="48"/>
      <c r="AG313" s="45"/>
      <c r="AH313" s="45"/>
      <c r="AI313" s="45"/>
      <c r="AJ313" s="45"/>
      <c r="AK313" s="48"/>
      <c r="AL313" s="56"/>
      <c r="AM313" s="48"/>
      <c r="AN313" s="48"/>
      <c r="AO313" s="48"/>
      <c r="AP313" s="45"/>
      <c r="AQ313" s="45"/>
      <c r="AR313" s="45"/>
      <c r="AS313" s="45"/>
      <c r="AT313" s="49"/>
      <c r="AU313" s="49"/>
      <c r="AV313" s="49"/>
      <c r="AW313" s="49"/>
      <c r="AX313" s="49"/>
      <c r="AY313" s="49"/>
      <c r="AZ313" s="49"/>
      <c r="BA313" s="49"/>
      <c r="BB313" s="49"/>
      <c r="BC313" s="49"/>
      <c r="BD313" s="49"/>
      <c r="BE313" s="45"/>
      <c r="BF313" s="49"/>
      <c r="BG313" s="49"/>
      <c r="BH313" s="45"/>
      <c r="BI313" s="49"/>
      <c r="BJ313" s="49"/>
      <c r="BK313" s="45"/>
      <c r="BL313" s="49"/>
      <c r="BM313" s="49"/>
      <c r="BN313" s="49"/>
      <c r="BO313" s="49"/>
      <c r="BP313" s="49"/>
      <c r="BQ313" s="49"/>
      <c r="BR313" s="49"/>
      <c r="BS313" s="49"/>
      <c r="BT313" s="49"/>
      <c r="BU313" s="49"/>
      <c r="BV313" s="49"/>
      <c r="BW313" s="45"/>
      <c r="BX313" s="49"/>
      <c r="BY313" s="49"/>
      <c r="BZ313" s="49"/>
      <c r="CA313" s="49"/>
      <c r="CB313" s="49"/>
      <c r="CC313" s="45"/>
      <c r="CD313" s="45"/>
      <c r="CE313" s="45"/>
      <c r="CF313" s="45"/>
    </row>
    <row r="314" spans="1:84" ht="15" customHeight="1" x14ac:dyDescent="0.35">
      <c r="A314" s="70"/>
      <c r="B314" s="70"/>
      <c r="C314" s="70"/>
      <c r="D314" s="70"/>
      <c r="E314" s="45"/>
      <c r="F314" s="45"/>
      <c r="G314" s="45"/>
      <c r="H314" s="45"/>
      <c r="I314" s="45"/>
      <c r="J314" s="45"/>
      <c r="K314" s="45" t="str">
        <f>IF(J314="","",VLOOKUP(J314,'Cost Categories'!$A$70:$B$85,2,FALSE))</f>
        <v/>
      </c>
      <c r="L314" s="45"/>
      <c r="M314" s="45" t="str">
        <f>IF(L314="","",VLOOKUP(L314,'Cost Categories'!$A$116:$B$137,2,FALSE))</f>
        <v/>
      </c>
      <c r="N314" s="45"/>
      <c r="O314" s="47"/>
      <c r="P314" s="45"/>
      <c r="Q314" s="45"/>
      <c r="R314" s="45"/>
      <c r="S314" s="45"/>
      <c r="T314" s="45"/>
      <c r="U314" s="45"/>
      <c r="V314" s="45"/>
      <c r="W314" s="45"/>
      <c r="X314" s="45"/>
      <c r="Y314" s="45"/>
      <c r="Z314" s="48"/>
      <c r="AA314" s="48"/>
      <c r="AB314" s="48"/>
      <c r="AC314" s="48"/>
      <c r="AD314" s="48"/>
      <c r="AE314" s="48"/>
      <c r="AF314" s="48"/>
      <c r="AG314" s="45"/>
      <c r="AH314" s="45"/>
      <c r="AI314" s="45"/>
      <c r="AJ314" s="45"/>
      <c r="AK314" s="48"/>
      <c r="AL314" s="56"/>
      <c r="AM314" s="48"/>
      <c r="AN314" s="48"/>
      <c r="AO314" s="48"/>
      <c r="AP314" s="45"/>
      <c r="AQ314" s="45"/>
      <c r="AR314" s="45"/>
      <c r="AS314" s="45"/>
      <c r="AT314" s="49"/>
      <c r="AU314" s="49"/>
      <c r="AV314" s="49"/>
      <c r="AW314" s="49"/>
      <c r="AX314" s="49"/>
      <c r="AY314" s="49"/>
      <c r="AZ314" s="49"/>
      <c r="BA314" s="49"/>
      <c r="BB314" s="49"/>
      <c r="BC314" s="49"/>
      <c r="BD314" s="49"/>
      <c r="BE314" s="45"/>
      <c r="BF314" s="49"/>
      <c r="BG314" s="49"/>
      <c r="BH314" s="45"/>
      <c r="BI314" s="49"/>
      <c r="BJ314" s="49"/>
      <c r="BK314" s="45"/>
      <c r="BL314" s="49"/>
      <c r="BM314" s="49"/>
      <c r="BN314" s="49"/>
      <c r="BO314" s="49"/>
      <c r="BP314" s="49"/>
      <c r="BQ314" s="49"/>
      <c r="BR314" s="49"/>
      <c r="BS314" s="49"/>
      <c r="BT314" s="49"/>
      <c r="BU314" s="49"/>
      <c r="BV314" s="49"/>
      <c r="BW314" s="45"/>
      <c r="BX314" s="49"/>
      <c r="BY314" s="49"/>
      <c r="BZ314" s="49"/>
      <c r="CA314" s="49"/>
      <c r="CB314" s="49"/>
      <c r="CC314" s="45"/>
      <c r="CD314" s="45"/>
      <c r="CE314" s="45"/>
      <c r="CF314" s="45"/>
    </row>
    <row r="315" spans="1:84" ht="15" customHeight="1" x14ac:dyDescent="0.35">
      <c r="A315" s="70"/>
      <c r="B315" s="70"/>
      <c r="C315" s="70"/>
      <c r="D315" s="70"/>
      <c r="E315" s="45"/>
      <c r="F315" s="45"/>
      <c r="G315" s="45"/>
      <c r="H315" s="45"/>
      <c r="I315" s="45"/>
      <c r="J315" s="45"/>
      <c r="K315" s="45" t="str">
        <f>IF(J315="","",VLOOKUP(J315,'Cost Categories'!$A$70:$B$85,2,FALSE))</f>
        <v/>
      </c>
      <c r="L315" s="45"/>
      <c r="M315" s="45" t="str">
        <f>IF(L315="","",VLOOKUP(L315,'Cost Categories'!$A$116:$B$137,2,FALSE))</f>
        <v/>
      </c>
      <c r="N315" s="45"/>
      <c r="O315" s="47"/>
      <c r="P315" s="45"/>
      <c r="Q315" s="45"/>
      <c r="R315" s="45"/>
      <c r="S315" s="45"/>
      <c r="T315" s="45"/>
      <c r="U315" s="45"/>
      <c r="V315" s="45"/>
      <c r="W315" s="45"/>
      <c r="X315" s="45"/>
      <c r="Y315" s="45"/>
      <c r="Z315" s="48"/>
      <c r="AA315" s="48"/>
      <c r="AB315" s="48"/>
      <c r="AC315" s="48"/>
      <c r="AD315" s="48"/>
      <c r="AE315" s="48"/>
      <c r="AF315" s="48"/>
      <c r="AG315" s="45"/>
      <c r="AH315" s="45"/>
      <c r="AI315" s="45"/>
      <c r="AJ315" s="45"/>
      <c r="AK315" s="48"/>
      <c r="AL315" s="56"/>
      <c r="AM315" s="48"/>
      <c r="AN315" s="48"/>
      <c r="AO315" s="48"/>
      <c r="AP315" s="45"/>
      <c r="AQ315" s="45"/>
      <c r="AR315" s="45"/>
      <c r="AS315" s="45"/>
      <c r="AT315" s="49"/>
      <c r="AU315" s="49"/>
      <c r="AV315" s="49"/>
      <c r="AW315" s="49"/>
      <c r="AX315" s="49"/>
      <c r="AY315" s="49"/>
      <c r="AZ315" s="49"/>
      <c r="BA315" s="49"/>
      <c r="BB315" s="49"/>
      <c r="BC315" s="49"/>
      <c r="BD315" s="49"/>
      <c r="BE315" s="45"/>
      <c r="BF315" s="49"/>
      <c r="BG315" s="49"/>
      <c r="BH315" s="45"/>
      <c r="BI315" s="49"/>
      <c r="BJ315" s="49"/>
      <c r="BK315" s="45"/>
      <c r="BL315" s="49"/>
      <c r="BM315" s="49"/>
      <c r="BN315" s="49"/>
      <c r="BO315" s="49"/>
      <c r="BP315" s="49"/>
      <c r="BQ315" s="49"/>
      <c r="BR315" s="49"/>
      <c r="BS315" s="49"/>
      <c r="BT315" s="49"/>
      <c r="BU315" s="49"/>
      <c r="BV315" s="49"/>
      <c r="BW315" s="45"/>
      <c r="BX315" s="49"/>
      <c r="BY315" s="49"/>
      <c r="BZ315" s="49"/>
      <c r="CA315" s="49"/>
      <c r="CB315" s="49"/>
      <c r="CC315" s="45"/>
      <c r="CD315" s="45"/>
      <c r="CE315" s="45"/>
      <c r="CF315" s="45"/>
    </row>
    <row r="316" spans="1:84" ht="15" customHeight="1" x14ac:dyDescent="0.35">
      <c r="A316" s="70"/>
      <c r="B316" s="70"/>
      <c r="C316" s="70"/>
      <c r="D316" s="70"/>
      <c r="E316" s="45"/>
      <c r="F316" s="45"/>
      <c r="G316" s="45"/>
      <c r="H316" s="45"/>
      <c r="I316" s="45"/>
      <c r="J316" s="45"/>
      <c r="K316" s="45" t="str">
        <f>IF(J316="","",VLOOKUP(J316,'Cost Categories'!$A$70:$B$85,2,FALSE))</f>
        <v/>
      </c>
      <c r="L316" s="45"/>
      <c r="M316" s="45" t="str">
        <f>IF(L316="","",VLOOKUP(L316,'Cost Categories'!$A$116:$B$137,2,FALSE))</f>
        <v/>
      </c>
      <c r="N316" s="45"/>
      <c r="O316" s="47"/>
      <c r="P316" s="45"/>
      <c r="Q316" s="45"/>
      <c r="R316" s="45"/>
      <c r="S316" s="45"/>
      <c r="T316" s="45"/>
      <c r="U316" s="45"/>
      <c r="V316" s="45"/>
      <c r="W316" s="45"/>
      <c r="X316" s="45"/>
      <c r="Y316" s="45"/>
      <c r="Z316" s="48"/>
      <c r="AA316" s="48"/>
      <c r="AB316" s="48"/>
      <c r="AC316" s="48"/>
      <c r="AD316" s="48"/>
      <c r="AE316" s="48"/>
      <c r="AF316" s="48"/>
      <c r="AG316" s="45"/>
      <c r="AH316" s="45"/>
      <c r="AI316" s="45"/>
      <c r="AJ316" s="45"/>
      <c r="AK316" s="48"/>
      <c r="AL316" s="56"/>
      <c r="AM316" s="48"/>
      <c r="AN316" s="48"/>
      <c r="AO316" s="48"/>
      <c r="AP316" s="45"/>
      <c r="AQ316" s="45"/>
      <c r="AR316" s="45"/>
      <c r="AS316" s="45"/>
      <c r="AT316" s="49"/>
      <c r="AU316" s="49"/>
      <c r="AV316" s="49"/>
      <c r="AW316" s="49"/>
      <c r="AX316" s="49"/>
      <c r="AY316" s="49"/>
      <c r="AZ316" s="49"/>
      <c r="BA316" s="49"/>
      <c r="BB316" s="49"/>
      <c r="BC316" s="49"/>
      <c r="BD316" s="49"/>
      <c r="BE316" s="45"/>
      <c r="BF316" s="49"/>
      <c r="BG316" s="49"/>
      <c r="BH316" s="45"/>
      <c r="BI316" s="49"/>
      <c r="BJ316" s="49"/>
      <c r="BK316" s="45"/>
      <c r="BL316" s="49"/>
      <c r="BM316" s="49"/>
      <c r="BN316" s="49"/>
      <c r="BO316" s="49"/>
      <c r="BP316" s="49"/>
      <c r="BQ316" s="49"/>
      <c r="BR316" s="49"/>
      <c r="BS316" s="49"/>
      <c r="BT316" s="49"/>
      <c r="BU316" s="49"/>
      <c r="BV316" s="49"/>
      <c r="BW316" s="45"/>
      <c r="BX316" s="49"/>
      <c r="BY316" s="49"/>
      <c r="BZ316" s="49"/>
      <c r="CA316" s="49"/>
      <c r="CB316" s="49"/>
      <c r="CC316" s="45"/>
      <c r="CD316" s="45"/>
      <c r="CE316" s="45"/>
      <c r="CF316" s="45"/>
    </row>
    <row r="317" spans="1:84" ht="15" customHeight="1" x14ac:dyDescent="0.35">
      <c r="A317" s="70"/>
      <c r="B317" s="70"/>
      <c r="C317" s="70"/>
      <c r="D317" s="70"/>
      <c r="E317" s="45"/>
      <c r="F317" s="45"/>
      <c r="G317" s="45"/>
      <c r="H317" s="45"/>
      <c r="I317" s="45"/>
      <c r="J317" s="45"/>
      <c r="K317" s="45" t="str">
        <f>IF(J317="","",VLOOKUP(J317,'Cost Categories'!$A$70:$B$85,2,FALSE))</f>
        <v/>
      </c>
      <c r="L317" s="45"/>
      <c r="M317" s="45" t="str">
        <f>IF(L317="","",VLOOKUP(L317,'Cost Categories'!$A$116:$B$137,2,FALSE))</f>
        <v/>
      </c>
      <c r="N317" s="45"/>
      <c r="O317" s="47"/>
      <c r="P317" s="45"/>
      <c r="Q317" s="45"/>
      <c r="R317" s="45"/>
      <c r="S317" s="45"/>
      <c r="T317" s="45"/>
      <c r="U317" s="45"/>
      <c r="V317" s="45"/>
      <c r="W317" s="45"/>
      <c r="X317" s="45"/>
      <c r="Y317" s="45"/>
      <c r="Z317" s="48"/>
      <c r="AA317" s="48"/>
      <c r="AB317" s="48"/>
      <c r="AC317" s="48"/>
      <c r="AD317" s="48"/>
      <c r="AE317" s="48"/>
      <c r="AF317" s="48"/>
      <c r="AG317" s="45"/>
      <c r="AH317" s="45"/>
      <c r="AI317" s="45"/>
      <c r="AJ317" s="45"/>
      <c r="AK317" s="48"/>
      <c r="AL317" s="56"/>
      <c r="AM317" s="48"/>
      <c r="AN317" s="48"/>
      <c r="AO317" s="48"/>
      <c r="AP317" s="45"/>
      <c r="AQ317" s="45"/>
      <c r="AR317" s="45"/>
      <c r="AS317" s="45"/>
      <c r="AT317" s="49"/>
      <c r="AU317" s="49"/>
      <c r="AV317" s="49"/>
      <c r="AW317" s="49"/>
      <c r="AX317" s="49"/>
      <c r="AY317" s="49"/>
      <c r="AZ317" s="49"/>
      <c r="BA317" s="49"/>
      <c r="BB317" s="49"/>
      <c r="BC317" s="49"/>
      <c r="BD317" s="49"/>
      <c r="BE317" s="45"/>
      <c r="BF317" s="49"/>
      <c r="BG317" s="49"/>
      <c r="BH317" s="45"/>
      <c r="BI317" s="49"/>
      <c r="BJ317" s="49"/>
      <c r="BK317" s="45"/>
      <c r="BL317" s="49"/>
      <c r="BM317" s="49"/>
      <c r="BN317" s="49"/>
      <c r="BO317" s="49"/>
      <c r="BP317" s="49"/>
      <c r="BQ317" s="49"/>
      <c r="BR317" s="49"/>
      <c r="BS317" s="49"/>
      <c r="BT317" s="49"/>
      <c r="BU317" s="49"/>
      <c r="BV317" s="49"/>
      <c r="BW317" s="45"/>
      <c r="BX317" s="49"/>
      <c r="BY317" s="49"/>
      <c r="BZ317" s="49"/>
      <c r="CA317" s="49"/>
      <c r="CB317" s="49"/>
      <c r="CC317" s="45"/>
      <c r="CD317" s="45"/>
      <c r="CE317" s="45"/>
      <c r="CF317" s="45"/>
    </row>
    <row r="318" spans="1:84" ht="15" customHeight="1" x14ac:dyDescent="0.35">
      <c r="A318" s="70"/>
      <c r="B318" s="70"/>
      <c r="C318" s="70"/>
      <c r="D318" s="70"/>
      <c r="E318" s="45"/>
      <c r="F318" s="45"/>
      <c r="G318" s="45"/>
      <c r="H318" s="45"/>
      <c r="I318" s="45"/>
      <c r="J318" s="45"/>
      <c r="K318" s="45" t="str">
        <f>IF(J318="","",VLOOKUP(J318,'Cost Categories'!$A$70:$B$85,2,FALSE))</f>
        <v/>
      </c>
      <c r="L318" s="45"/>
      <c r="M318" s="45" t="str">
        <f>IF(L318="","",VLOOKUP(L318,'Cost Categories'!$A$116:$B$137,2,FALSE))</f>
        <v/>
      </c>
      <c r="N318" s="45"/>
      <c r="O318" s="47"/>
      <c r="P318" s="45"/>
      <c r="Q318" s="45"/>
      <c r="R318" s="45"/>
      <c r="S318" s="45"/>
      <c r="T318" s="45"/>
      <c r="U318" s="45"/>
      <c r="V318" s="45"/>
      <c r="W318" s="45"/>
      <c r="X318" s="45"/>
      <c r="Y318" s="45"/>
      <c r="Z318" s="48"/>
      <c r="AA318" s="48"/>
      <c r="AB318" s="48"/>
      <c r="AC318" s="48"/>
      <c r="AD318" s="48"/>
      <c r="AE318" s="48"/>
      <c r="AF318" s="48"/>
      <c r="AG318" s="45"/>
      <c r="AH318" s="45"/>
      <c r="AI318" s="45"/>
      <c r="AJ318" s="45"/>
      <c r="AK318" s="48"/>
      <c r="AL318" s="56"/>
      <c r="AM318" s="48"/>
      <c r="AN318" s="48"/>
      <c r="AO318" s="48"/>
      <c r="AP318" s="45"/>
      <c r="AQ318" s="45"/>
      <c r="AR318" s="45"/>
      <c r="AS318" s="45"/>
      <c r="AT318" s="49"/>
      <c r="AU318" s="49"/>
      <c r="AV318" s="49"/>
      <c r="AW318" s="49"/>
      <c r="AX318" s="49"/>
      <c r="AY318" s="49"/>
      <c r="AZ318" s="49"/>
      <c r="BA318" s="49"/>
      <c r="BB318" s="49"/>
      <c r="BC318" s="49"/>
      <c r="BD318" s="49"/>
      <c r="BE318" s="45"/>
      <c r="BF318" s="49"/>
      <c r="BG318" s="49"/>
      <c r="BH318" s="45"/>
      <c r="BI318" s="49"/>
      <c r="BJ318" s="49"/>
      <c r="BK318" s="45"/>
      <c r="BL318" s="49"/>
      <c r="BM318" s="49"/>
      <c r="BN318" s="49"/>
      <c r="BO318" s="49"/>
      <c r="BP318" s="49"/>
      <c r="BQ318" s="49"/>
      <c r="BR318" s="49"/>
      <c r="BS318" s="49"/>
      <c r="BT318" s="49"/>
      <c r="BU318" s="49"/>
      <c r="BV318" s="49"/>
      <c r="BW318" s="45"/>
      <c r="BX318" s="49"/>
      <c r="BY318" s="49"/>
      <c r="BZ318" s="49"/>
      <c r="CA318" s="49"/>
      <c r="CB318" s="49"/>
      <c r="CC318" s="45"/>
      <c r="CD318" s="45"/>
      <c r="CE318" s="45"/>
      <c r="CF318" s="45"/>
    </row>
    <row r="319" spans="1:84" ht="15" customHeight="1" x14ac:dyDescent="0.35">
      <c r="A319" s="70"/>
      <c r="B319" s="70"/>
      <c r="C319" s="70"/>
      <c r="D319" s="70"/>
      <c r="E319" s="45"/>
      <c r="F319" s="45"/>
      <c r="G319" s="45"/>
      <c r="H319" s="45"/>
      <c r="I319" s="45"/>
      <c r="J319" s="45"/>
      <c r="K319" s="45" t="str">
        <f>IF(J319="","",VLOOKUP(J319,'Cost Categories'!$A$70:$B$85,2,FALSE))</f>
        <v/>
      </c>
      <c r="L319" s="45"/>
      <c r="M319" s="45" t="str">
        <f>IF(L319="","",VLOOKUP(L319,'Cost Categories'!$A$116:$B$137,2,FALSE))</f>
        <v/>
      </c>
      <c r="N319" s="45"/>
      <c r="O319" s="47"/>
      <c r="P319" s="45"/>
      <c r="Q319" s="45"/>
      <c r="R319" s="45"/>
      <c r="S319" s="45"/>
      <c r="T319" s="45"/>
      <c r="U319" s="45"/>
      <c r="V319" s="45"/>
      <c r="W319" s="45"/>
      <c r="X319" s="45"/>
      <c r="Y319" s="45"/>
      <c r="Z319" s="48"/>
      <c r="AA319" s="48"/>
      <c r="AB319" s="48"/>
      <c r="AC319" s="48"/>
      <c r="AD319" s="48"/>
      <c r="AE319" s="48"/>
      <c r="AF319" s="48"/>
      <c r="AG319" s="45"/>
      <c r="AH319" s="45"/>
      <c r="AI319" s="45"/>
      <c r="AJ319" s="45"/>
      <c r="AK319" s="48"/>
      <c r="AL319" s="56"/>
      <c r="AM319" s="48"/>
      <c r="AN319" s="48"/>
      <c r="AO319" s="48"/>
      <c r="AP319" s="45"/>
      <c r="AQ319" s="45"/>
      <c r="AR319" s="45"/>
      <c r="AS319" s="45"/>
      <c r="AT319" s="49"/>
      <c r="AU319" s="49"/>
      <c r="AV319" s="49"/>
      <c r="AW319" s="49"/>
      <c r="AX319" s="49"/>
      <c r="AY319" s="49"/>
      <c r="AZ319" s="49"/>
      <c r="BA319" s="49"/>
      <c r="BB319" s="49"/>
      <c r="BC319" s="49"/>
      <c r="BD319" s="49"/>
      <c r="BE319" s="45"/>
      <c r="BF319" s="49"/>
      <c r="BG319" s="49"/>
      <c r="BH319" s="45"/>
      <c r="BI319" s="49"/>
      <c r="BJ319" s="49"/>
      <c r="BK319" s="45"/>
      <c r="BL319" s="49"/>
      <c r="BM319" s="49"/>
      <c r="BN319" s="49"/>
      <c r="BO319" s="49"/>
      <c r="BP319" s="49"/>
      <c r="BQ319" s="49"/>
      <c r="BR319" s="49"/>
      <c r="BS319" s="49"/>
      <c r="BT319" s="49"/>
      <c r="BU319" s="49"/>
      <c r="BV319" s="49"/>
      <c r="BW319" s="45"/>
      <c r="BX319" s="49"/>
      <c r="BY319" s="49"/>
      <c r="BZ319" s="49"/>
      <c r="CA319" s="49"/>
      <c r="CB319" s="49"/>
      <c r="CC319" s="45"/>
      <c r="CD319" s="45"/>
      <c r="CE319" s="45"/>
      <c r="CF319" s="45"/>
    </row>
    <row r="320" spans="1:84" ht="15" customHeight="1" x14ac:dyDescent="0.35">
      <c r="A320" s="70"/>
      <c r="B320" s="70"/>
      <c r="C320" s="70"/>
      <c r="D320" s="70"/>
      <c r="E320" s="45"/>
      <c r="F320" s="45"/>
      <c r="G320" s="45"/>
      <c r="H320" s="45"/>
      <c r="I320" s="45"/>
      <c r="J320" s="45"/>
      <c r="K320" s="45" t="str">
        <f>IF(J320="","",VLOOKUP(J320,'Cost Categories'!$A$70:$B$85,2,FALSE))</f>
        <v/>
      </c>
      <c r="L320" s="45"/>
      <c r="M320" s="45" t="str">
        <f>IF(L320="","",VLOOKUP(L320,'Cost Categories'!$A$116:$B$137,2,FALSE))</f>
        <v/>
      </c>
      <c r="N320" s="45"/>
      <c r="O320" s="47"/>
      <c r="P320" s="45"/>
      <c r="Q320" s="45"/>
      <c r="R320" s="45"/>
      <c r="S320" s="45"/>
      <c r="T320" s="45"/>
      <c r="U320" s="45"/>
      <c r="V320" s="45"/>
      <c r="W320" s="45"/>
      <c r="X320" s="45"/>
      <c r="Y320" s="45"/>
      <c r="Z320" s="48"/>
      <c r="AA320" s="48"/>
      <c r="AB320" s="48"/>
      <c r="AC320" s="48"/>
      <c r="AD320" s="48"/>
      <c r="AE320" s="48"/>
      <c r="AF320" s="48"/>
      <c r="AG320" s="45"/>
      <c r="AH320" s="45"/>
      <c r="AI320" s="45"/>
      <c r="AJ320" s="45"/>
      <c r="AK320" s="48"/>
      <c r="AL320" s="56"/>
      <c r="AM320" s="48"/>
      <c r="AN320" s="48"/>
      <c r="AO320" s="48"/>
      <c r="AP320" s="45"/>
      <c r="AQ320" s="45"/>
      <c r="AR320" s="45"/>
      <c r="AS320" s="45"/>
      <c r="AT320" s="49"/>
      <c r="AU320" s="49"/>
      <c r="AV320" s="49"/>
      <c r="AW320" s="49"/>
      <c r="AX320" s="49"/>
      <c r="AY320" s="49"/>
      <c r="AZ320" s="49"/>
      <c r="BA320" s="49"/>
      <c r="BB320" s="49"/>
      <c r="BC320" s="49"/>
      <c r="BD320" s="49"/>
      <c r="BE320" s="45"/>
      <c r="BF320" s="49"/>
      <c r="BG320" s="49"/>
      <c r="BH320" s="45"/>
      <c r="BI320" s="49"/>
      <c r="BJ320" s="49"/>
      <c r="BK320" s="45"/>
      <c r="BL320" s="49"/>
      <c r="BM320" s="49"/>
      <c r="BN320" s="49"/>
      <c r="BO320" s="49"/>
      <c r="BP320" s="49"/>
      <c r="BQ320" s="49"/>
      <c r="BR320" s="49"/>
      <c r="BS320" s="49"/>
      <c r="BT320" s="49"/>
      <c r="BU320" s="49"/>
      <c r="BV320" s="49"/>
      <c r="BW320" s="45"/>
      <c r="BX320" s="49"/>
      <c r="BY320" s="49"/>
      <c r="BZ320" s="49"/>
      <c r="CA320" s="49"/>
      <c r="CB320" s="49"/>
      <c r="CC320" s="45"/>
      <c r="CD320" s="45"/>
      <c r="CE320" s="45"/>
      <c r="CF320" s="45"/>
    </row>
    <row r="321" spans="1:84" ht="15" customHeight="1" x14ac:dyDescent="0.35">
      <c r="A321" s="70"/>
      <c r="B321" s="70"/>
      <c r="C321" s="70"/>
      <c r="D321" s="70"/>
      <c r="E321" s="45"/>
      <c r="F321" s="45"/>
      <c r="G321" s="45"/>
      <c r="H321" s="45"/>
      <c r="I321" s="45"/>
      <c r="J321" s="45"/>
      <c r="K321" s="45" t="str">
        <f>IF(J321="","",VLOOKUP(J321,'Cost Categories'!$A$70:$B$85,2,FALSE))</f>
        <v/>
      </c>
      <c r="L321" s="45"/>
      <c r="M321" s="45" t="str">
        <f>IF(L321="","",VLOOKUP(L321,'Cost Categories'!$A$116:$B$137,2,FALSE))</f>
        <v/>
      </c>
      <c r="N321" s="45"/>
      <c r="O321" s="47"/>
      <c r="P321" s="45"/>
      <c r="Q321" s="45"/>
      <c r="R321" s="45"/>
      <c r="S321" s="45"/>
      <c r="T321" s="45"/>
      <c r="U321" s="45"/>
      <c r="V321" s="45"/>
      <c r="W321" s="45"/>
      <c r="X321" s="45"/>
      <c r="Y321" s="45"/>
      <c r="Z321" s="48"/>
      <c r="AA321" s="48"/>
      <c r="AB321" s="48"/>
      <c r="AC321" s="48"/>
      <c r="AD321" s="48"/>
      <c r="AE321" s="48"/>
      <c r="AF321" s="48"/>
      <c r="AG321" s="45"/>
      <c r="AH321" s="45"/>
      <c r="AI321" s="45"/>
      <c r="AJ321" s="45"/>
      <c r="AK321" s="48"/>
      <c r="AL321" s="56"/>
      <c r="AM321" s="48"/>
      <c r="AN321" s="48"/>
      <c r="AO321" s="48"/>
      <c r="AP321" s="45"/>
      <c r="AQ321" s="45"/>
      <c r="AR321" s="45"/>
      <c r="AS321" s="45"/>
      <c r="AT321" s="49"/>
      <c r="AU321" s="49"/>
      <c r="AV321" s="49"/>
      <c r="AW321" s="49"/>
      <c r="AX321" s="49"/>
      <c r="AY321" s="49"/>
      <c r="AZ321" s="49"/>
      <c r="BA321" s="49"/>
      <c r="BB321" s="49"/>
      <c r="BC321" s="49"/>
      <c r="BD321" s="49"/>
      <c r="BE321" s="45"/>
      <c r="BF321" s="49"/>
      <c r="BG321" s="49"/>
      <c r="BH321" s="45"/>
      <c r="BI321" s="49"/>
      <c r="BJ321" s="49"/>
      <c r="BK321" s="45"/>
      <c r="BL321" s="49"/>
      <c r="BM321" s="49"/>
      <c r="BN321" s="49"/>
      <c r="BO321" s="49"/>
      <c r="BP321" s="49"/>
      <c r="BQ321" s="49"/>
      <c r="BR321" s="49"/>
      <c r="BS321" s="49"/>
      <c r="BT321" s="49"/>
      <c r="BU321" s="49"/>
      <c r="BV321" s="49"/>
      <c r="BW321" s="45"/>
      <c r="BX321" s="49"/>
      <c r="BY321" s="49"/>
      <c r="BZ321" s="49"/>
      <c r="CA321" s="49"/>
      <c r="CB321" s="49"/>
      <c r="CC321" s="45"/>
      <c r="CD321" s="45"/>
      <c r="CE321" s="45"/>
      <c r="CF321" s="45"/>
    </row>
    <row r="322" spans="1:84" ht="15" customHeight="1" x14ac:dyDescent="0.35">
      <c r="A322" s="70"/>
      <c r="B322" s="70"/>
      <c r="C322" s="70"/>
      <c r="D322" s="70"/>
      <c r="E322" s="45"/>
      <c r="F322" s="45"/>
      <c r="G322" s="45"/>
      <c r="H322" s="45"/>
      <c r="I322" s="45"/>
      <c r="J322" s="45"/>
      <c r="K322" s="45" t="str">
        <f>IF(J322="","",VLOOKUP(J322,'Cost Categories'!$A$70:$B$85,2,FALSE))</f>
        <v/>
      </c>
      <c r="L322" s="45"/>
      <c r="M322" s="45" t="str">
        <f>IF(L322="","",VLOOKUP(L322,'Cost Categories'!$A$116:$B$137,2,FALSE))</f>
        <v/>
      </c>
      <c r="N322" s="45"/>
      <c r="O322" s="47"/>
      <c r="P322" s="45"/>
      <c r="Q322" s="45"/>
      <c r="R322" s="45"/>
      <c r="S322" s="45"/>
      <c r="T322" s="45"/>
      <c r="U322" s="45"/>
      <c r="V322" s="45"/>
      <c r="W322" s="45"/>
      <c r="X322" s="45"/>
      <c r="Y322" s="45"/>
      <c r="Z322" s="48"/>
      <c r="AA322" s="48"/>
      <c r="AB322" s="48"/>
      <c r="AC322" s="48"/>
      <c r="AD322" s="48"/>
      <c r="AE322" s="48"/>
      <c r="AF322" s="48"/>
      <c r="AG322" s="45"/>
      <c r="AH322" s="45"/>
      <c r="AI322" s="45"/>
      <c r="AJ322" s="45"/>
      <c r="AK322" s="48"/>
      <c r="AL322" s="56"/>
      <c r="AM322" s="48"/>
      <c r="AN322" s="48"/>
      <c r="AO322" s="48"/>
      <c r="AP322" s="45"/>
      <c r="AQ322" s="45"/>
      <c r="AR322" s="45"/>
      <c r="AS322" s="45"/>
      <c r="AT322" s="49"/>
      <c r="AU322" s="49"/>
      <c r="AV322" s="49"/>
      <c r="AW322" s="49"/>
      <c r="AX322" s="49"/>
      <c r="AY322" s="49"/>
      <c r="AZ322" s="49"/>
      <c r="BA322" s="49"/>
      <c r="BB322" s="49"/>
      <c r="BC322" s="49"/>
      <c r="BD322" s="49"/>
      <c r="BE322" s="45"/>
      <c r="BF322" s="49"/>
      <c r="BG322" s="49"/>
      <c r="BH322" s="45"/>
      <c r="BI322" s="49"/>
      <c r="BJ322" s="49"/>
      <c r="BK322" s="45"/>
      <c r="BL322" s="49"/>
      <c r="BM322" s="49"/>
      <c r="BN322" s="49"/>
      <c r="BO322" s="49"/>
      <c r="BP322" s="49"/>
      <c r="BQ322" s="49"/>
      <c r="BR322" s="49"/>
      <c r="BS322" s="49"/>
      <c r="BT322" s="49"/>
      <c r="BU322" s="49"/>
      <c r="BV322" s="49"/>
      <c r="BW322" s="45"/>
      <c r="BX322" s="49"/>
      <c r="BY322" s="49"/>
      <c r="BZ322" s="49"/>
      <c r="CA322" s="49"/>
      <c r="CB322" s="49"/>
      <c r="CC322" s="45"/>
      <c r="CD322" s="45"/>
      <c r="CE322" s="45"/>
      <c r="CF322" s="45"/>
    </row>
    <row r="323" spans="1:84" ht="15" customHeight="1" x14ac:dyDescent="0.35">
      <c r="A323" s="70"/>
      <c r="B323" s="70"/>
      <c r="C323" s="70"/>
      <c r="D323" s="70"/>
      <c r="E323" s="45"/>
      <c r="F323" s="45"/>
      <c r="G323" s="45"/>
      <c r="H323" s="45"/>
      <c r="I323" s="45"/>
      <c r="J323" s="45"/>
      <c r="K323" s="45" t="str">
        <f>IF(J323="","",VLOOKUP(J323,'Cost Categories'!$A$70:$B$85,2,FALSE))</f>
        <v/>
      </c>
      <c r="L323" s="45"/>
      <c r="M323" s="45" t="str">
        <f>IF(L323="","",VLOOKUP(L323,'Cost Categories'!$A$116:$B$137,2,FALSE))</f>
        <v/>
      </c>
      <c r="N323" s="45"/>
      <c r="O323" s="47"/>
      <c r="P323" s="45"/>
      <c r="Q323" s="45"/>
      <c r="R323" s="45"/>
      <c r="S323" s="45"/>
      <c r="T323" s="45"/>
      <c r="U323" s="45"/>
      <c r="V323" s="45"/>
      <c r="W323" s="45"/>
      <c r="X323" s="45"/>
      <c r="Y323" s="45"/>
      <c r="Z323" s="48"/>
      <c r="AA323" s="48"/>
      <c r="AB323" s="48"/>
      <c r="AC323" s="48"/>
      <c r="AD323" s="48"/>
      <c r="AE323" s="48"/>
      <c r="AF323" s="48"/>
      <c r="AG323" s="45"/>
      <c r="AH323" s="45"/>
      <c r="AI323" s="45"/>
      <c r="AJ323" s="45"/>
      <c r="AK323" s="48"/>
      <c r="AL323" s="56"/>
      <c r="AM323" s="48"/>
      <c r="AN323" s="48"/>
      <c r="AO323" s="48"/>
      <c r="AP323" s="45"/>
      <c r="AQ323" s="45"/>
      <c r="AR323" s="45"/>
      <c r="AS323" s="45"/>
      <c r="AT323" s="49"/>
      <c r="AU323" s="49"/>
      <c r="AV323" s="49"/>
      <c r="AW323" s="49"/>
      <c r="AX323" s="49"/>
      <c r="AY323" s="49"/>
      <c r="AZ323" s="49"/>
      <c r="BA323" s="49"/>
      <c r="BB323" s="49"/>
      <c r="BC323" s="49"/>
      <c r="BD323" s="49"/>
      <c r="BE323" s="45"/>
      <c r="BF323" s="49"/>
      <c r="BG323" s="49"/>
      <c r="BH323" s="45"/>
      <c r="BI323" s="49"/>
      <c r="BJ323" s="49"/>
      <c r="BK323" s="45"/>
      <c r="BL323" s="49"/>
      <c r="BM323" s="49"/>
      <c r="BN323" s="49"/>
      <c r="BO323" s="49"/>
      <c r="BP323" s="49"/>
      <c r="BQ323" s="49"/>
      <c r="BR323" s="49"/>
      <c r="BS323" s="49"/>
      <c r="BT323" s="49"/>
      <c r="BU323" s="49"/>
      <c r="BV323" s="49"/>
      <c r="BW323" s="45"/>
      <c r="BX323" s="49"/>
      <c r="BY323" s="49"/>
      <c r="BZ323" s="49"/>
      <c r="CA323" s="49"/>
      <c r="CB323" s="49"/>
      <c r="CC323" s="45"/>
      <c r="CD323" s="45"/>
      <c r="CE323" s="45"/>
      <c r="CF323" s="45"/>
    </row>
    <row r="324" spans="1:84" ht="15" customHeight="1" x14ac:dyDescent="0.35">
      <c r="A324" s="70"/>
      <c r="B324" s="70"/>
      <c r="C324" s="70"/>
      <c r="D324" s="70"/>
      <c r="E324" s="45"/>
      <c r="F324" s="45"/>
      <c r="G324" s="45"/>
      <c r="H324" s="45"/>
      <c r="I324" s="45"/>
      <c r="J324" s="45"/>
      <c r="K324" s="45" t="str">
        <f>IF(J324="","",VLOOKUP(J324,'Cost Categories'!$A$70:$B$85,2,FALSE))</f>
        <v/>
      </c>
      <c r="L324" s="45"/>
      <c r="M324" s="45" t="str">
        <f>IF(L324="","",VLOOKUP(L324,'Cost Categories'!$A$116:$B$137,2,FALSE))</f>
        <v/>
      </c>
      <c r="N324" s="45"/>
      <c r="O324" s="47"/>
      <c r="P324" s="45"/>
      <c r="Q324" s="45"/>
      <c r="R324" s="45"/>
      <c r="S324" s="45"/>
      <c r="T324" s="45"/>
      <c r="U324" s="45"/>
      <c r="V324" s="45"/>
      <c r="W324" s="45"/>
      <c r="X324" s="45"/>
      <c r="Y324" s="45"/>
      <c r="Z324" s="48"/>
      <c r="AA324" s="48"/>
      <c r="AB324" s="48"/>
      <c r="AC324" s="48"/>
      <c r="AD324" s="48"/>
      <c r="AE324" s="48"/>
      <c r="AF324" s="48"/>
      <c r="AG324" s="45"/>
      <c r="AH324" s="45"/>
      <c r="AI324" s="45"/>
      <c r="AJ324" s="45"/>
      <c r="AK324" s="48"/>
      <c r="AL324" s="56"/>
      <c r="AM324" s="48"/>
      <c r="AN324" s="48"/>
      <c r="AO324" s="48"/>
      <c r="AP324" s="45"/>
      <c r="AQ324" s="45"/>
      <c r="AR324" s="45"/>
      <c r="AS324" s="45"/>
      <c r="AT324" s="49"/>
      <c r="AU324" s="49"/>
      <c r="AV324" s="49"/>
      <c r="AW324" s="49"/>
      <c r="AX324" s="49"/>
      <c r="AY324" s="49"/>
      <c r="AZ324" s="49"/>
      <c r="BA324" s="49"/>
      <c r="BB324" s="49"/>
      <c r="BC324" s="49"/>
      <c r="BD324" s="49"/>
      <c r="BE324" s="45"/>
      <c r="BF324" s="49"/>
      <c r="BG324" s="49"/>
      <c r="BH324" s="45"/>
      <c r="BI324" s="49"/>
      <c r="BJ324" s="49"/>
      <c r="BK324" s="45"/>
      <c r="BL324" s="49"/>
      <c r="BM324" s="49"/>
      <c r="BN324" s="49"/>
      <c r="BO324" s="49"/>
      <c r="BP324" s="49"/>
      <c r="BQ324" s="49"/>
      <c r="BR324" s="49"/>
      <c r="BS324" s="49"/>
      <c r="BT324" s="49"/>
      <c r="BU324" s="49"/>
      <c r="BV324" s="49"/>
      <c r="BW324" s="45"/>
      <c r="BX324" s="49"/>
      <c r="BY324" s="49"/>
      <c r="BZ324" s="49"/>
      <c r="CA324" s="49"/>
      <c r="CB324" s="49"/>
      <c r="CC324" s="45"/>
      <c r="CD324" s="45"/>
      <c r="CE324" s="45"/>
      <c r="CF324" s="45"/>
    </row>
    <row r="325" spans="1:84" ht="15" customHeight="1" x14ac:dyDescent="0.35">
      <c r="A325" s="70"/>
      <c r="B325" s="70"/>
      <c r="C325" s="70"/>
      <c r="D325" s="70"/>
      <c r="E325" s="45"/>
      <c r="F325" s="45"/>
      <c r="G325" s="45"/>
      <c r="H325" s="45"/>
      <c r="I325" s="45"/>
      <c r="J325" s="45"/>
      <c r="K325" s="45" t="str">
        <f>IF(J325="","",VLOOKUP(J325,'Cost Categories'!$A$70:$B$85,2,FALSE))</f>
        <v/>
      </c>
      <c r="L325" s="45"/>
      <c r="M325" s="45" t="str">
        <f>IF(L325="","",VLOOKUP(L325,'Cost Categories'!$A$116:$B$137,2,FALSE))</f>
        <v/>
      </c>
      <c r="N325" s="45"/>
      <c r="O325" s="47"/>
      <c r="P325" s="45"/>
      <c r="Q325" s="45"/>
      <c r="R325" s="45"/>
      <c r="S325" s="45"/>
      <c r="T325" s="45"/>
      <c r="U325" s="45"/>
      <c r="V325" s="45"/>
      <c r="W325" s="45"/>
      <c r="X325" s="45"/>
      <c r="Y325" s="45"/>
      <c r="Z325" s="48"/>
      <c r="AA325" s="48"/>
      <c r="AB325" s="48"/>
      <c r="AC325" s="48"/>
      <c r="AD325" s="48"/>
      <c r="AE325" s="48"/>
      <c r="AF325" s="48"/>
      <c r="AG325" s="45"/>
      <c r="AH325" s="45"/>
      <c r="AI325" s="45"/>
      <c r="AJ325" s="45"/>
      <c r="AK325" s="48"/>
      <c r="AL325" s="56"/>
      <c r="AM325" s="48"/>
      <c r="AN325" s="48"/>
      <c r="AO325" s="48"/>
      <c r="AP325" s="45"/>
      <c r="AQ325" s="45"/>
      <c r="AR325" s="45"/>
      <c r="AS325" s="45"/>
      <c r="AT325" s="49"/>
      <c r="AU325" s="49"/>
      <c r="AV325" s="49"/>
      <c r="AW325" s="49"/>
      <c r="AX325" s="49"/>
      <c r="AY325" s="49"/>
      <c r="AZ325" s="49"/>
      <c r="BA325" s="49"/>
      <c r="BB325" s="49"/>
      <c r="BC325" s="49"/>
      <c r="BD325" s="49"/>
      <c r="BE325" s="45"/>
      <c r="BF325" s="49"/>
      <c r="BG325" s="49"/>
      <c r="BH325" s="45"/>
      <c r="BI325" s="49"/>
      <c r="BJ325" s="49"/>
      <c r="BK325" s="45"/>
      <c r="BL325" s="49"/>
      <c r="BM325" s="49"/>
      <c r="BN325" s="49"/>
      <c r="BO325" s="49"/>
      <c r="BP325" s="49"/>
      <c r="BQ325" s="49"/>
      <c r="BR325" s="49"/>
      <c r="BS325" s="49"/>
      <c r="BT325" s="49"/>
      <c r="BU325" s="49"/>
      <c r="BV325" s="49"/>
      <c r="BW325" s="45"/>
      <c r="BX325" s="49"/>
      <c r="BY325" s="49"/>
      <c r="BZ325" s="49"/>
      <c r="CA325" s="49"/>
      <c r="CB325" s="49"/>
      <c r="CC325" s="45"/>
      <c r="CD325" s="45"/>
      <c r="CE325" s="45"/>
      <c r="CF325" s="45"/>
    </row>
    <row r="326" spans="1:84" ht="15" customHeight="1" x14ac:dyDescent="0.35">
      <c r="A326" s="70"/>
      <c r="B326" s="70"/>
      <c r="C326" s="70"/>
      <c r="D326" s="70"/>
      <c r="E326" s="45"/>
      <c r="F326" s="45"/>
      <c r="G326" s="45"/>
      <c r="H326" s="45"/>
      <c r="I326" s="45"/>
      <c r="J326" s="45"/>
      <c r="K326" s="45" t="str">
        <f>IF(J326="","",VLOOKUP(J326,'Cost Categories'!$A$70:$B$85,2,FALSE))</f>
        <v/>
      </c>
      <c r="L326" s="45"/>
      <c r="M326" s="45" t="str">
        <f>IF(L326="","",VLOOKUP(L326,'Cost Categories'!$A$116:$B$137,2,FALSE))</f>
        <v/>
      </c>
      <c r="N326" s="45"/>
      <c r="O326" s="47"/>
      <c r="P326" s="45"/>
      <c r="Q326" s="45"/>
      <c r="R326" s="45"/>
      <c r="S326" s="45"/>
      <c r="T326" s="45"/>
      <c r="U326" s="45"/>
      <c r="V326" s="45"/>
      <c r="W326" s="45"/>
      <c r="X326" s="45"/>
      <c r="Y326" s="45"/>
      <c r="Z326" s="48"/>
      <c r="AA326" s="48"/>
      <c r="AB326" s="48"/>
      <c r="AC326" s="48"/>
      <c r="AD326" s="48"/>
      <c r="AE326" s="48"/>
      <c r="AF326" s="48"/>
      <c r="AG326" s="45"/>
      <c r="AH326" s="45"/>
      <c r="AI326" s="45"/>
      <c r="AJ326" s="45"/>
      <c r="AK326" s="48"/>
      <c r="AL326" s="56"/>
      <c r="AM326" s="48"/>
      <c r="AN326" s="48"/>
      <c r="AO326" s="48"/>
      <c r="AP326" s="45"/>
      <c r="AQ326" s="45"/>
      <c r="AR326" s="45"/>
      <c r="AS326" s="45"/>
      <c r="AT326" s="49"/>
      <c r="AU326" s="49"/>
      <c r="AV326" s="49"/>
      <c r="AW326" s="49"/>
      <c r="AX326" s="49"/>
      <c r="AY326" s="49"/>
      <c r="AZ326" s="49"/>
      <c r="BA326" s="49"/>
      <c r="BB326" s="49"/>
      <c r="BC326" s="49"/>
      <c r="BD326" s="49"/>
      <c r="BE326" s="45"/>
      <c r="BF326" s="49"/>
      <c r="BG326" s="49"/>
      <c r="BH326" s="45"/>
      <c r="BI326" s="49"/>
      <c r="BJ326" s="49"/>
      <c r="BK326" s="45"/>
      <c r="BL326" s="49"/>
      <c r="BM326" s="49"/>
      <c r="BN326" s="49"/>
      <c r="BO326" s="49"/>
      <c r="BP326" s="49"/>
      <c r="BQ326" s="49"/>
      <c r="BR326" s="49"/>
      <c r="BS326" s="49"/>
      <c r="BT326" s="49"/>
      <c r="BU326" s="49"/>
      <c r="BV326" s="49"/>
      <c r="BW326" s="45"/>
      <c r="BX326" s="49"/>
      <c r="BY326" s="49"/>
      <c r="BZ326" s="49"/>
      <c r="CA326" s="49"/>
      <c r="CB326" s="49"/>
      <c r="CC326" s="45"/>
      <c r="CD326" s="45"/>
      <c r="CE326" s="45"/>
      <c r="CF326" s="45"/>
    </row>
    <row r="327" spans="1:84" ht="15" customHeight="1" x14ac:dyDescent="0.35">
      <c r="A327" s="70"/>
      <c r="B327" s="70"/>
      <c r="C327" s="70"/>
      <c r="D327" s="70"/>
      <c r="E327" s="45"/>
      <c r="F327" s="45"/>
      <c r="G327" s="45"/>
      <c r="H327" s="45"/>
      <c r="I327" s="45"/>
      <c r="J327" s="45"/>
      <c r="K327" s="45" t="str">
        <f>IF(J327="","",VLOOKUP(J327,'Cost Categories'!$A$70:$B$85,2,FALSE))</f>
        <v/>
      </c>
      <c r="L327" s="45"/>
      <c r="M327" s="45" t="str">
        <f>IF(L327="","",VLOOKUP(L327,'Cost Categories'!$A$116:$B$137,2,FALSE))</f>
        <v/>
      </c>
      <c r="N327" s="45"/>
      <c r="O327" s="47"/>
      <c r="P327" s="45"/>
      <c r="Q327" s="45"/>
      <c r="R327" s="45"/>
      <c r="S327" s="45"/>
      <c r="T327" s="45"/>
      <c r="U327" s="45"/>
      <c r="V327" s="45"/>
      <c r="W327" s="45"/>
      <c r="X327" s="45"/>
      <c r="Y327" s="45"/>
      <c r="Z327" s="48"/>
      <c r="AA327" s="48"/>
      <c r="AB327" s="48"/>
      <c r="AC327" s="48"/>
      <c r="AD327" s="48"/>
      <c r="AE327" s="48"/>
      <c r="AF327" s="48"/>
      <c r="AG327" s="45"/>
      <c r="AH327" s="45"/>
      <c r="AI327" s="45"/>
      <c r="AJ327" s="45"/>
      <c r="AK327" s="48"/>
      <c r="AL327" s="56"/>
      <c r="AM327" s="48"/>
      <c r="AN327" s="48"/>
      <c r="AO327" s="48"/>
      <c r="AP327" s="45"/>
      <c r="AQ327" s="45"/>
      <c r="AR327" s="45"/>
      <c r="AS327" s="45"/>
      <c r="AT327" s="49"/>
      <c r="AU327" s="49"/>
      <c r="AV327" s="49"/>
      <c r="AW327" s="49"/>
      <c r="AX327" s="49"/>
      <c r="AY327" s="49"/>
      <c r="AZ327" s="49"/>
      <c r="BA327" s="49"/>
      <c r="BB327" s="49"/>
      <c r="BC327" s="49"/>
      <c r="BD327" s="49"/>
      <c r="BE327" s="45"/>
      <c r="BF327" s="49"/>
      <c r="BG327" s="49"/>
      <c r="BH327" s="45"/>
      <c r="BI327" s="49"/>
      <c r="BJ327" s="49"/>
      <c r="BK327" s="45"/>
      <c r="BL327" s="49"/>
      <c r="BM327" s="49"/>
      <c r="BN327" s="49"/>
      <c r="BO327" s="49"/>
      <c r="BP327" s="49"/>
      <c r="BQ327" s="49"/>
      <c r="BR327" s="49"/>
      <c r="BS327" s="49"/>
      <c r="BT327" s="49"/>
      <c r="BU327" s="49"/>
      <c r="BV327" s="49"/>
      <c r="BW327" s="45"/>
      <c r="BX327" s="49"/>
      <c r="BY327" s="49"/>
      <c r="BZ327" s="49"/>
      <c r="CA327" s="49"/>
      <c r="CB327" s="49"/>
      <c r="CC327" s="45"/>
      <c r="CD327" s="45"/>
      <c r="CE327" s="45"/>
      <c r="CF327" s="45"/>
    </row>
    <row r="328" spans="1:84" ht="15" customHeight="1" x14ac:dyDescent="0.35">
      <c r="A328" s="70"/>
      <c r="B328" s="70"/>
      <c r="C328" s="70"/>
      <c r="D328" s="70"/>
      <c r="E328" s="45"/>
      <c r="F328" s="45"/>
      <c r="G328" s="45"/>
      <c r="H328" s="45"/>
      <c r="I328" s="45"/>
      <c r="J328" s="45"/>
      <c r="K328" s="45" t="str">
        <f>IF(J328="","",VLOOKUP(J328,'Cost Categories'!$A$70:$B$85,2,FALSE))</f>
        <v/>
      </c>
      <c r="L328" s="45"/>
      <c r="M328" s="45" t="str">
        <f>IF(L328="","",VLOOKUP(L328,'Cost Categories'!$A$116:$B$137,2,FALSE))</f>
        <v/>
      </c>
      <c r="N328" s="45"/>
      <c r="O328" s="47"/>
      <c r="P328" s="45"/>
      <c r="Q328" s="45"/>
      <c r="R328" s="45"/>
      <c r="S328" s="45"/>
      <c r="T328" s="45"/>
      <c r="U328" s="45"/>
      <c r="V328" s="45"/>
      <c r="W328" s="45"/>
      <c r="X328" s="45"/>
      <c r="Y328" s="45"/>
      <c r="Z328" s="48"/>
      <c r="AA328" s="48"/>
      <c r="AB328" s="48"/>
      <c r="AC328" s="48"/>
      <c r="AD328" s="48"/>
      <c r="AE328" s="48"/>
      <c r="AF328" s="48"/>
      <c r="AG328" s="45"/>
      <c r="AH328" s="45"/>
      <c r="AI328" s="45"/>
      <c r="AJ328" s="45"/>
      <c r="AK328" s="48"/>
      <c r="AL328" s="56"/>
      <c r="AM328" s="48"/>
      <c r="AN328" s="48"/>
      <c r="AO328" s="48"/>
      <c r="AP328" s="45"/>
      <c r="AQ328" s="45"/>
      <c r="AR328" s="45"/>
      <c r="AS328" s="45"/>
      <c r="AT328" s="49"/>
      <c r="AU328" s="49"/>
      <c r="AV328" s="49"/>
      <c r="AW328" s="49"/>
      <c r="AX328" s="49"/>
      <c r="AY328" s="49"/>
      <c r="AZ328" s="49"/>
      <c r="BA328" s="49"/>
      <c r="BB328" s="49"/>
      <c r="BC328" s="49"/>
      <c r="BD328" s="49"/>
      <c r="BE328" s="45"/>
      <c r="BF328" s="49"/>
      <c r="BG328" s="49"/>
      <c r="BH328" s="45"/>
      <c r="BI328" s="49"/>
      <c r="BJ328" s="49"/>
      <c r="BK328" s="45"/>
      <c r="BL328" s="49"/>
      <c r="BM328" s="49"/>
      <c r="BN328" s="49"/>
      <c r="BO328" s="49"/>
      <c r="BP328" s="49"/>
      <c r="BQ328" s="49"/>
      <c r="BR328" s="49"/>
      <c r="BS328" s="49"/>
      <c r="BT328" s="49"/>
      <c r="BU328" s="49"/>
      <c r="BV328" s="49"/>
      <c r="BW328" s="45"/>
      <c r="BX328" s="49"/>
      <c r="BY328" s="49"/>
      <c r="BZ328" s="49"/>
      <c r="CA328" s="49"/>
      <c r="CB328" s="49"/>
      <c r="CC328" s="45"/>
      <c r="CD328" s="45"/>
      <c r="CE328" s="45"/>
      <c r="CF328" s="45"/>
    </row>
    <row r="329" spans="1:84" ht="15" customHeight="1" x14ac:dyDescent="0.35">
      <c r="A329" s="70"/>
      <c r="B329" s="70"/>
      <c r="C329" s="70"/>
      <c r="D329" s="70"/>
      <c r="E329" s="45"/>
      <c r="F329" s="45"/>
      <c r="G329" s="45"/>
      <c r="H329" s="45"/>
      <c r="I329" s="45"/>
      <c r="J329" s="45"/>
      <c r="K329" s="45" t="str">
        <f>IF(J329="","",VLOOKUP(J329,'Cost Categories'!$A$70:$B$85,2,FALSE))</f>
        <v/>
      </c>
      <c r="L329" s="45"/>
      <c r="M329" s="45" t="str">
        <f>IF(L329="","",VLOOKUP(L329,'Cost Categories'!$A$116:$B$137,2,FALSE))</f>
        <v/>
      </c>
      <c r="N329" s="45"/>
      <c r="O329" s="47"/>
      <c r="P329" s="45"/>
      <c r="Q329" s="45"/>
      <c r="R329" s="45"/>
      <c r="S329" s="45"/>
      <c r="T329" s="45"/>
      <c r="U329" s="45"/>
      <c r="V329" s="45"/>
      <c r="W329" s="45"/>
      <c r="X329" s="45"/>
      <c r="Y329" s="45"/>
      <c r="Z329" s="48"/>
      <c r="AA329" s="48"/>
      <c r="AB329" s="48"/>
      <c r="AC329" s="48"/>
      <c r="AD329" s="48"/>
      <c r="AE329" s="48"/>
      <c r="AF329" s="48"/>
      <c r="AG329" s="45"/>
      <c r="AH329" s="45"/>
      <c r="AI329" s="45"/>
      <c r="AJ329" s="45"/>
      <c r="AK329" s="48"/>
      <c r="AL329" s="56"/>
      <c r="AM329" s="48"/>
      <c r="AN329" s="48"/>
      <c r="AO329" s="48"/>
      <c r="AP329" s="45"/>
      <c r="AQ329" s="45"/>
      <c r="AR329" s="45"/>
      <c r="AS329" s="45"/>
      <c r="AT329" s="49"/>
      <c r="AU329" s="49"/>
      <c r="AV329" s="49"/>
      <c r="AW329" s="49"/>
      <c r="AX329" s="49"/>
      <c r="AY329" s="49"/>
      <c r="AZ329" s="49"/>
      <c r="BA329" s="49"/>
      <c r="BB329" s="49"/>
      <c r="BC329" s="49"/>
      <c r="BD329" s="49"/>
      <c r="BE329" s="45"/>
      <c r="BF329" s="49"/>
      <c r="BG329" s="49"/>
      <c r="BH329" s="49"/>
      <c r="BI329" s="49"/>
      <c r="BJ329" s="49"/>
      <c r="BK329" s="45"/>
      <c r="BL329" s="49"/>
      <c r="BM329" s="49"/>
      <c r="BN329" s="49"/>
      <c r="BO329" s="49"/>
      <c r="BP329" s="49"/>
      <c r="BQ329" s="49"/>
      <c r="BR329" s="49"/>
      <c r="BS329" s="49"/>
      <c r="BT329" s="49"/>
      <c r="BU329" s="49"/>
      <c r="BV329" s="49"/>
      <c r="BW329" s="45"/>
      <c r="BX329" s="49"/>
      <c r="BY329" s="49"/>
      <c r="BZ329" s="49"/>
      <c r="CA329" s="49"/>
      <c r="CB329" s="49"/>
      <c r="CC329" s="45"/>
      <c r="CD329" s="45"/>
      <c r="CE329" s="45"/>
      <c r="CF329" s="45"/>
    </row>
    <row r="330" spans="1:84" ht="15" customHeight="1" x14ac:dyDescent="0.35">
      <c r="A330" s="70"/>
      <c r="B330" s="70"/>
      <c r="C330" s="70"/>
      <c r="D330" s="70"/>
      <c r="E330" s="45"/>
      <c r="F330" s="45"/>
      <c r="G330" s="45"/>
      <c r="H330" s="45"/>
      <c r="I330" s="45"/>
      <c r="J330" s="45"/>
      <c r="K330" s="45" t="str">
        <f>IF(J330="","",VLOOKUP(J330,'Cost Categories'!$A$70:$B$85,2,FALSE))</f>
        <v/>
      </c>
      <c r="L330" s="45"/>
      <c r="M330" s="45" t="str">
        <f>IF(L330="","",VLOOKUP(L330,'Cost Categories'!$A$116:$B$137,2,FALSE))</f>
        <v/>
      </c>
      <c r="N330" s="45"/>
      <c r="O330" s="47"/>
      <c r="P330" s="45"/>
      <c r="Q330" s="45"/>
      <c r="R330" s="45"/>
      <c r="S330" s="45"/>
      <c r="T330" s="45"/>
      <c r="U330" s="45"/>
      <c r="V330" s="45"/>
      <c r="W330" s="45"/>
      <c r="X330" s="45"/>
      <c r="Y330" s="45"/>
      <c r="Z330" s="48"/>
      <c r="AA330" s="48"/>
      <c r="AB330" s="48"/>
      <c r="AC330" s="48"/>
      <c r="AD330" s="48"/>
      <c r="AE330" s="48"/>
      <c r="AF330" s="48"/>
      <c r="AG330" s="45"/>
      <c r="AH330" s="45"/>
      <c r="AI330" s="45"/>
      <c r="AJ330" s="45"/>
      <c r="AK330" s="48"/>
      <c r="AL330" s="56"/>
      <c r="AM330" s="48"/>
      <c r="AN330" s="48"/>
      <c r="AO330" s="48"/>
      <c r="AP330" s="45"/>
      <c r="AQ330" s="45"/>
      <c r="AR330" s="45"/>
      <c r="AS330" s="45"/>
      <c r="AT330" s="49"/>
      <c r="AU330" s="49"/>
      <c r="AV330" s="49"/>
      <c r="AW330" s="49"/>
      <c r="AX330" s="49"/>
      <c r="AY330" s="49"/>
      <c r="AZ330" s="49"/>
      <c r="BA330" s="49"/>
      <c r="BB330" s="49"/>
      <c r="BC330" s="49"/>
      <c r="BD330" s="49"/>
      <c r="BE330" s="45"/>
      <c r="BF330" s="49"/>
      <c r="BG330" s="49"/>
      <c r="BH330" s="49"/>
      <c r="BI330" s="49"/>
      <c r="BJ330" s="49"/>
      <c r="BK330" s="45"/>
      <c r="BL330" s="49"/>
      <c r="BM330" s="49"/>
      <c r="BN330" s="49"/>
      <c r="BO330" s="49"/>
      <c r="BP330" s="49"/>
      <c r="BQ330" s="49"/>
      <c r="BR330" s="49"/>
      <c r="BS330" s="49"/>
      <c r="BT330" s="49"/>
      <c r="BU330" s="49"/>
      <c r="BV330" s="49"/>
      <c r="BW330" s="45"/>
      <c r="BX330" s="49"/>
      <c r="BY330" s="49"/>
      <c r="BZ330" s="49"/>
      <c r="CA330" s="49"/>
      <c r="CB330" s="49"/>
      <c r="CC330" s="45"/>
      <c r="CD330" s="45"/>
      <c r="CE330" s="45"/>
      <c r="CF330" s="45"/>
    </row>
    <row r="331" spans="1:84" ht="15" customHeight="1" x14ac:dyDescent="0.35">
      <c r="A331" s="70"/>
      <c r="B331" s="70"/>
      <c r="C331" s="70"/>
      <c r="D331" s="70"/>
      <c r="E331" s="45"/>
      <c r="F331" s="45"/>
      <c r="G331" s="45"/>
      <c r="H331" s="45"/>
      <c r="I331" s="45"/>
      <c r="J331" s="45"/>
      <c r="K331" s="45" t="str">
        <f>IF(J331="","",VLOOKUP(J331,'Cost Categories'!$A$70:$B$85,2,FALSE))</f>
        <v/>
      </c>
      <c r="L331" s="45"/>
      <c r="M331" s="45" t="str">
        <f>IF(L331="","",VLOOKUP(L331,'Cost Categories'!$A$116:$B$137,2,FALSE))</f>
        <v/>
      </c>
      <c r="N331" s="45"/>
      <c r="O331" s="47"/>
      <c r="P331" s="45"/>
      <c r="Q331" s="45"/>
      <c r="R331" s="45"/>
      <c r="S331" s="45"/>
      <c r="T331" s="45"/>
      <c r="U331" s="45"/>
      <c r="V331" s="45"/>
      <c r="W331" s="45"/>
      <c r="X331" s="45"/>
      <c r="Y331" s="45"/>
      <c r="Z331" s="48"/>
      <c r="AA331" s="48"/>
      <c r="AB331" s="48"/>
      <c r="AC331" s="48"/>
      <c r="AD331" s="48"/>
      <c r="AE331" s="48"/>
      <c r="AF331" s="48"/>
      <c r="AG331" s="45"/>
      <c r="AH331" s="45"/>
      <c r="AI331" s="45"/>
      <c r="AJ331" s="45"/>
      <c r="AK331" s="48"/>
      <c r="AL331" s="56"/>
      <c r="AM331" s="48"/>
      <c r="AN331" s="48"/>
      <c r="AO331" s="48"/>
      <c r="AP331" s="45"/>
      <c r="AQ331" s="45"/>
      <c r="AR331" s="45"/>
      <c r="AS331" s="45"/>
      <c r="AT331" s="49"/>
      <c r="AU331" s="49"/>
      <c r="AV331" s="49"/>
      <c r="AW331" s="49"/>
      <c r="AX331" s="49"/>
      <c r="AY331" s="49"/>
      <c r="AZ331" s="49"/>
      <c r="BA331" s="49"/>
      <c r="BB331" s="49"/>
      <c r="BC331" s="49"/>
      <c r="BD331" s="49"/>
      <c r="BE331" s="45"/>
      <c r="BF331" s="49"/>
      <c r="BG331" s="49"/>
      <c r="BH331" s="49"/>
      <c r="BI331" s="49"/>
      <c r="BJ331" s="49"/>
      <c r="BK331" s="45"/>
      <c r="BL331" s="49"/>
      <c r="BM331" s="49"/>
      <c r="BN331" s="49"/>
      <c r="BO331" s="49"/>
      <c r="BP331" s="49"/>
      <c r="BQ331" s="49"/>
      <c r="BR331" s="49"/>
      <c r="BS331" s="49"/>
      <c r="BT331" s="49"/>
      <c r="BU331" s="49"/>
      <c r="BV331" s="49"/>
      <c r="BW331" s="45"/>
      <c r="BX331" s="49"/>
      <c r="BY331" s="49"/>
      <c r="BZ331" s="49"/>
      <c r="CA331" s="49"/>
      <c r="CB331" s="49"/>
      <c r="CC331" s="45"/>
      <c r="CD331" s="45"/>
      <c r="CE331" s="45"/>
      <c r="CF331" s="45"/>
    </row>
    <row r="332" spans="1:84" ht="15" customHeight="1" x14ac:dyDescent="0.35">
      <c r="A332" s="70"/>
      <c r="B332" s="70"/>
      <c r="C332" s="70"/>
      <c r="D332" s="70"/>
      <c r="E332" s="45"/>
      <c r="F332" s="45"/>
      <c r="G332" s="45"/>
      <c r="H332" s="45"/>
      <c r="I332" s="45"/>
      <c r="J332" s="45"/>
      <c r="K332" s="45" t="str">
        <f>IF(J332="","",VLOOKUP(J332,'Cost Categories'!$A$70:$B$85,2,FALSE))</f>
        <v/>
      </c>
      <c r="L332" s="45"/>
      <c r="M332" s="45" t="str">
        <f>IF(L332="","",VLOOKUP(L332,'Cost Categories'!$A$116:$B$137,2,FALSE))</f>
        <v/>
      </c>
      <c r="N332" s="45"/>
      <c r="O332" s="47"/>
      <c r="P332" s="45"/>
      <c r="Q332" s="45"/>
      <c r="R332" s="45"/>
      <c r="S332" s="45"/>
      <c r="T332" s="45"/>
      <c r="U332" s="45"/>
      <c r="V332" s="45"/>
      <c r="W332" s="45"/>
      <c r="X332" s="45"/>
      <c r="Y332" s="45"/>
      <c r="Z332" s="48"/>
      <c r="AA332" s="48"/>
      <c r="AB332" s="48"/>
      <c r="AC332" s="48"/>
      <c r="AD332" s="48"/>
      <c r="AE332" s="48"/>
      <c r="AF332" s="48"/>
      <c r="AG332" s="45"/>
      <c r="AH332" s="45"/>
      <c r="AI332" s="45"/>
      <c r="AJ332" s="45"/>
      <c r="AK332" s="48"/>
      <c r="AL332" s="56"/>
      <c r="AM332" s="48"/>
      <c r="AN332" s="48"/>
      <c r="AO332" s="48"/>
      <c r="AP332" s="45"/>
      <c r="AQ332" s="45"/>
      <c r="AR332" s="45"/>
      <c r="AS332" s="45"/>
      <c r="AT332" s="49"/>
      <c r="AU332" s="49"/>
      <c r="AV332" s="49"/>
      <c r="AW332" s="49"/>
      <c r="AX332" s="49"/>
      <c r="AY332" s="49"/>
      <c r="AZ332" s="49"/>
      <c r="BA332" s="49"/>
      <c r="BB332" s="49"/>
      <c r="BC332" s="49"/>
      <c r="BD332" s="49"/>
      <c r="BE332" s="45"/>
      <c r="BF332" s="49"/>
      <c r="BG332" s="49"/>
      <c r="BH332" s="49"/>
      <c r="BI332" s="49"/>
      <c r="BJ332" s="49"/>
      <c r="BK332" s="45"/>
      <c r="BL332" s="49"/>
      <c r="BM332" s="49"/>
      <c r="BN332" s="49"/>
      <c r="BO332" s="49"/>
      <c r="BP332" s="49"/>
      <c r="BQ332" s="49"/>
      <c r="BR332" s="49"/>
      <c r="BS332" s="49"/>
      <c r="BT332" s="49"/>
      <c r="BU332" s="49"/>
      <c r="BV332" s="49"/>
      <c r="BW332" s="45"/>
      <c r="BX332" s="49"/>
      <c r="BY332" s="49"/>
      <c r="BZ332" s="49"/>
      <c r="CA332" s="49"/>
      <c r="CB332" s="49"/>
      <c r="CC332" s="45"/>
      <c r="CD332" s="45"/>
      <c r="CE332" s="45"/>
      <c r="CF332" s="45"/>
    </row>
    <row r="333" spans="1:84" ht="15" customHeight="1" x14ac:dyDescent="0.35">
      <c r="A333" s="70"/>
      <c r="B333" s="70"/>
      <c r="C333" s="70"/>
      <c r="D333" s="70"/>
      <c r="E333" s="45"/>
      <c r="F333" s="45"/>
      <c r="G333" s="45"/>
      <c r="H333" s="45"/>
      <c r="I333" s="45"/>
      <c r="J333" s="45"/>
      <c r="K333" s="45" t="str">
        <f>IF(J333="","",VLOOKUP(J333,'Cost Categories'!$A$70:$B$85,2,FALSE))</f>
        <v/>
      </c>
      <c r="L333" s="45"/>
      <c r="M333" s="45" t="str">
        <f>IF(L333="","",VLOOKUP(L333,'Cost Categories'!$A$116:$B$137,2,FALSE))</f>
        <v/>
      </c>
      <c r="N333" s="45"/>
      <c r="O333" s="47"/>
      <c r="P333" s="45"/>
      <c r="Q333" s="45"/>
      <c r="R333" s="45"/>
      <c r="S333" s="45"/>
      <c r="T333" s="45"/>
      <c r="U333" s="45"/>
      <c r="V333" s="45"/>
      <c r="W333" s="45"/>
      <c r="X333" s="45"/>
      <c r="Y333" s="45"/>
      <c r="Z333" s="48"/>
      <c r="AA333" s="48"/>
      <c r="AB333" s="48"/>
      <c r="AC333" s="48"/>
      <c r="AD333" s="48"/>
      <c r="AE333" s="48"/>
      <c r="AF333" s="48"/>
      <c r="AG333" s="45"/>
      <c r="AH333" s="45"/>
      <c r="AI333" s="45"/>
      <c r="AJ333" s="45"/>
      <c r="AK333" s="48"/>
      <c r="AL333" s="56"/>
      <c r="AM333" s="48"/>
      <c r="AN333" s="48"/>
      <c r="AO333" s="48"/>
      <c r="AP333" s="45"/>
      <c r="AQ333" s="45"/>
      <c r="AR333" s="45"/>
      <c r="AS333" s="45"/>
      <c r="AT333" s="49"/>
      <c r="AU333" s="49"/>
      <c r="AV333" s="49"/>
      <c r="AW333" s="49"/>
      <c r="AX333" s="49"/>
      <c r="AY333" s="49"/>
      <c r="AZ333" s="49"/>
      <c r="BA333" s="49"/>
      <c r="BB333" s="49"/>
      <c r="BC333" s="49"/>
      <c r="BD333" s="49"/>
      <c r="BE333" s="45"/>
      <c r="BF333" s="49"/>
      <c r="BG333" s="49"/>
      <c r="BH333" s="49"/>
      <c r="BI333" s="49"/>
      <c r="BJ333" s="49"/>
      <c r="BK333" s="45"/>
      <c r="BL333" s="49"/>
      <c r="BM333" s="49"/>
      <c r="BN333" s="49"/>
      <c r="BO333" s="49"/>
      <c r="BP333" s="49"/>
      <c r="BQ333" s="49"/>
      <c r="BR333" s="49"/>
      <c r="BS333" s="49"/>
      <c r="BT333" s="49"/>
      <c r="BU333" s="49"/>
      <c r="BV333" s="49"/>
      <c r="BW333" s="45"/>
      <c r="BX333" s="49"/>
      <c r="BY333" s="49"/>
      <c r="BZ333" s="49"/>
      <c r="CA333" s="49"/>
      <c r="CB333" s="49"/>
      <c r="CC333" s="45"/>
      <c r="CD333" s="45"/>
      <c r="CE333" s="45"/>
      <c r="CF333" s="45"/>
    </row>
    <row r="334" spans="1:84" ht="15" customHeight="1" x14ac:dyDescent="0.35">
      <c r="A334" s="70"/>
      <c r="B334" s="70"/>
      <c r="C334" s="70"/>
      <c r="D334" s="70"/>
      <c r="E334" s="45"/>
      <c r="F334" s="45"/>
      <c r="G334" s="45"/>
      <c r="H334" s="45"/>
      <c r="I334" s="45"/>
      <c r="J334" s="45"/>
      <c r="K334" s="45" t="str">
        <f>IF(J334="","",VLOOKUP(J334,'Cost Categories'!$A$70:$B$85,2,FALSE))</f>
        <v/>
      </c>
      <c r="L334" s="45"/>
      <c r="M334" s="45"/>
      <c r="N334" s="45"/>
      <c r="O334" s="47"/>
      <c r="P334" s="45"/>
      <c r="Q334" s="45"/>
      <c r="R334" s="45"/>
      <c r="S334" s="45"/>
      <c r="T334" s="45"/>
      <c r="U334" s="45"/>
      <c r="V334" s="45"/>
      <c r="W334" s="45"/>
      <c r="X334" s="45"/>
      <c r="Y334" s="45"/>
      <c r="Z334" s="48"/>
      <c r="AA334" s="48"/>
      <c r="AB334" s="48"/>
      <c r="AC334" s="48"/>
      <c r="AD334" s="48"/>
      <c r="AE334" s="48"/>
      <c r="AF334" s="48"/>
      <c r="AG334" s="45"/>
      <c r="AH334" s="45"/>
      <c r="AI334" s="45"/>
      <c r="AJ334" s="45"/>
      <c r="AK334" s="48"/>
      <c r="AL334" s="56"/>
      <c r="AM334" s="48"/>
      <c r="AN334" s="48"/>
      <c r="AO334" s="48"/>
      <c r="AP334" s="45"/>
      <c r="AQ334" s="45"/>
      <c r="AR334" s="45"/>
      <c r="AS334" s="45"/>
      <c r="AT334" s="49"/>
      <c r="AU334" s="49"/>
      <c r="AV334" s="49"/>
      <c r="AW334" s="49"/>
      <c r="AX334" s="49"/>
      <c r="AY334" s="49"/>
      <c r="AZ334" s="49"/>
      <c r="BA334" s="49"/>
      <c r="BB334" s="49"/>
      <c r="BC334" s="49"/>
      <c r="BD334" s="49"/>
      <c r="BE334" s="45"/>
      <c r="BF334" s="49"/>
      <c r="BG334" s="49"/>
      <c r="BH334" s="49"/>
      <c r="BI334" s="49"/>
      <c r="BJ334" s="49"/>
      <c r="BK334" s="45"/>
      <c r="BL334" s="49"/>
      <c r="BM334" s="49"/>
      <c r="BN334" s="49"/>
      <c r="BO334" s="49"/>
      <c r="BP334" s="49"/>
      <c r="BQ334" s="49"/>
      <c r="BR334" s="49"/>
      <c r="BS334" s="49"/>
      <c r="BT334" s="49"/>
      <c r="BU334" s="49"/>
      <c r="BV334" s="49"/>
      <c r="BW334" s="45"/>
      <c r="BX334" s="49"/>
      <c r="BY334" s="49"/>
      <c r="BZ334" s="49"/>
      <c r="CA334" s="49"/>
      <c r="CB334" s="49"/>
      <c r="CC334" s="45"/>
      <c r="CD334" s="45"/>
      <c r="CE334" s="45"/>
      <c r="CF334" s="45"/>
    </row>
    <row r="335" spans="1:84" ht="15" customHeight="1" x14ac:dyDescent="0.35">
      <c r="A335" s="70"/>
      <c r="B335" s="70"/>
      <c r="C335" s="70"/>
      <c r="D335" s="70"/>
      <c r="E335" s="45"/>
      <c r="F335" s="45"/>
      <c r="G335" s="45"/>
      <c r="H335" s="45"/>
      <c r="I335" s="45"/>
      <c r="J335" s="45"/>
      <c r="K335" s="45"/>
      <c r="L335" s="45"/>
      <c r="M335" s="45"/>
      <c r="N335" s="45"/>
      <c r="O335" s="47"/>
      <c r="P335" s="45"/>
      <c r="Q335" s="45"/>
      <c r="R335" s="45"/>
      <c r="S335" s="45"/>
      <c r="T335" s="45"/>
      <c r="U335" s="45"/>
      <c r="V335" s="45"/>
      <c r="W335" s="45"/>
      <c r="X335" s="45"/>
      <c r="Y335" s="45"/>
      <c r="Z335" s="48"/>
      <c r="AA335" s="48"/>
      <c r="AB335" s="48"/>
      <c r="AC335" s="48"/>
      <c r="AD335" s="48"/>
      <c r="AE335" s="48"/>
      <c r="AF335" s="48"/>
      <c r="AG335" s="45"/>
      <c r="AH335" s="45"/>
      <c r="AI335" s="45"/>
      <c r="AJ335" s="45"/>
      <c r="AK335" s="48"/>
      <c r="AL335" s="56"/>
      <c r="AM335" s="48"/>
      <c r="AN335" s="48"/>
      <c r="AO335" s="48"/>
      <c r="AP335" s="45"/>
      <c r="AQ335" s="45"/>
      <c r="AR335" s="45"/>
      <c r="AS335" s="45"/>
      <c r="AT335" s="49"/>
      <c r="AU335" s="49"/>
      <c r="AV335" s="49"/>
      <c r="AW335" s="49"/>
      <c r="AX335" s="49"/>
      <c r="AY335" s="49"/>
      <c r="AZ335" s="49"/>
      <c r="BA335" s="49"/>
      <c r="BB335" s="49"/>
      <c r="BC335" s="49"/>
      <c r="BD335" s="49"/>
      <c r="BE335" s="49"/>
      <c r="BF335" s="49"/>
      <c r="BG335" s="49"/>
      <c r="BH335" s="49"/>
      <c r="BI335" s="49"/>
      <c r="BJ335" s="49"/>
      <c r="BK335" s="49"/>
      <c r="BL335" s="49"/>
      <c r="BM335" s="49"/>
      <c r="BN335" s="49"/>
      <c r="BO335" s="49"/>
      <c r="BP335" s="49"/>
      <c r="BQ335" s="49"/>
      <c r="BR335" s="49"/>
      <c r="BS335" s="49"/>
      <c r="BT335" s="49"/>
      <c r="BU335" s="49"/>
      <c r="BV335" s="49"/>
      <c r="BW335" s="45"/>
      <c r="BX335" s="49"/>
      <c r="BY335" s="49"/>
      <c r="BZ335" s="49"/>
      <c r="CA335" s="49"/>
      <c r="CB335" s="49"/>
      <c r="CC335" s="45"/>
      <c r="CD335" s="45"/>
      <c r="CE335" s="45"/>
      <c r="CF335" s="45"/>
    </row>
    <row r="336" spans="1:84" ht="15" customHeight="1" x14ac:dyDescent="0.35">
      <c r="A336" s="70"/>
      <c r="B336" s="70"/>
      <c r="C336" s="70"/>
      <c r="D336" s="70"/>
      <c r="E336" s="45"/>
      <c r="F336" s="45"/>
      <c r="G336" s="45"/>
      <c r="H336" s="45"/>
      <c r="I336" s="45"/>
      <c r="J336" s="45"/>
      <c r="K336" s="45"/>
      <c r="L336" s="45"/>
      <c r="M336" s="45"/>
      <c r="N336" s="45"/>
      <c r="O336" s="47"/>
      <c r="P336" s="45"/>
      <c r="Q336" s="45"/>
      <c r="R336" s="45"/>
      <c r="S336" s="45"/>
      <c r="T336" s="45"/>
      <c r="U336" s="45"/>
      <c r="V336" s="45"/>
      <c r="W336" s="45"/>
      <c r="X336" s="45"/>
      <c r="Y336" s="45"/>
      <c r="Z336" s="48"/>
      <c r="AA336" s="48"/>
      <c r="AB336" s="48"/>
      <c r="AC336" s="48"/>
      <c r="AD336" s="48"/>
      <c r="AE336" s="48"/>
      <c r="AF336" s="48"/>
      <c r="AG336" s="45"/>
      <c r="AH336" s="45"/>
      <c r="AI336" s="45"/>
      <c r="AJ336" s="45"/>
      <c r="AK336" s="48"/>
      <c r="AL336" s="56"/>
      <c r="AM336" s="48"/>
      <c r="AN336" s="48"/>
      <c r="AO336" s="48"/>
      <c r="AP336" s="45"/>
      <c r="AQ336" s="45"/>
      <c r="AR336" s="45"/>
      <c r="AS336" s="45"/>
      <c r="AT336" s="49"/>
      <c r="AU336" s="49"/>
      <c r="AV336" s="49"/>
      <c r="AW336" s="49"/>
      <c r="AX336" s="49"/>
      <c r="AY336" s="49"/>
      <c r="AZ336" s="49"/>
      <c r="BA336" s="49"/>
      <c r="BB336" s="49"/>
      <c r="BC336" s="49"/>
      <c r="BD336" s="49"/>
      <c r="BE336" s="49"/>
      <c r="BF336" s="49"/>
      <c r="BG336" s="49"/>
      <c r="BH336" s="49"/>
      <c r="BI336" s="49"/>
      <c r="BJ336" s="49"/>
      <c r="BK336" s="49"/>
      <c r="BL336" s="49"/>
      <c r="BM336" s="49"/>
      <c r="BN336" s="49"/>
      <c r="BO336" s="49"/>
      <c r="BP336" s="49"/>
      <c r="BQ336" s="49"/>
      <c r="BR336" s="49"/>
      <c r="BS336" s="49"/>
      <c r="BT336" s="49"/>
      <c r="BU336" s="49"/>
      <c r="BV336" s="49"/>
      <c r="BW336" s="45"/>
      <c r="BX336" s="49"/>
      <c r="BY336" s="49"/>
      <c r="BZ336" s="49"/>
      <c r="CA336" s="49"/>
      <c r="CB336" s="49"/>
      <c r="CC336" s="45"/>
      <c r="CD336" s="45"/>
      <c r="CE336" s="45"/>
      <c r="CF336" s="45"/>
    </row>
    <row r="337" spans="1:84" ht="15" customHeight="1" x14ac:dyDescent="0.35">
      <c r="A337" s="70"/>
      <c r="B337" s="70"/>
      <c r="C337" s="70"/>
      <c r="D337" s="70"/>
      <c r="E337" s="45"/>
      <c r="F337" s="45"/>
      <c r="G337" s="45"/>
      <c r="H337" s="45"/>
      <c r="I337" s="45"/>
      <c r="J337" s="45"/>
      <c r="K337" s="45"/>
      <c r="L337" s="45"/>
      <c r="M337" s="45"/>
      <c r="N337" s="45"/>
      <c r="O337" s="47"/>
      <c r="P337" s="45"/>
      <c r="Q337" s="45"/>
      <c r="R337" s="45"/>
      <c r="S337" s="45"/>
      <c r="T337" s="45"/>
      <c r="U337" s="45"/>
      <c r="V337" s="45"/>
      <c r="W337" s="45"/>
      <c r="X337" s="45"/>
      <c r="Y337" s="45"/>
      <c r="Z337" s="48"/>
      <c r="AA337" s="48"/>
      <c r="AB337" s="48"/>
      <c r="AC337" s="48"/>
      <c r="AD337" s="48"/>
      <c r="AE337" s="48"/>
      <c r="AF337" s="48"/>
      <c r="AG337" s="45"/>
      <c r="AH337" s="45"/>
      <c r="AI337" s="45"/>
      <c r="AJ337" s="45"/>
      <c r="AK337" s="48"/>
      <c r="AL337" s="56"/>
      <c r="AM337" s="48"/>
      <c r="AN337" s="48"/>
      <c r="AO337" s="48"/>
      <c r="AP337" s="45"/>
      <c r="AQ337" s="45"/>
      <c r="AR337" s="45"/>
      <c r="AS337" s="45"/>
      <c r="AT337" s="49"/>
      <c r="AU337" s="49"/>
      <c r="AV337" s="49"/>
      <c r="AW337" s="49"/>
      <c r="AX337" s="49"/>
      <c r="AY337" s="49"/>
      <c r="AZ337" s="49"/>
      <c r="BA337" s="49"/>
      <c r="BB337" s="49"/>
      <c r="BC337" s="49"/>
      <c r="BD337" s="49"/>
      <c r="BE337" s="49"/>
      <c r="BF337" s="49"/>
      <c r="BG337" s="49"/>
      <c r="BH337" s="49"/>
      <c r="BI337" s="49"/>
      <c r="BJ337" s="49"/>
      <c r="BK337" s="49"/>
      <c r="BL337" s="49"/>
      <c r="BM337" s="49"/>
      <c r="BN337" s="49"/>
      <c r="BO337" s="49"/>
      <c r="BP337" s="49"/>
      <c r="BQ337" s="49"/>
      <c r="BR337" s="49"/>
      <c r="BS337" s="49"/>
      <c r="BT337" s="49"/>
      <c r="BU337" s="49"/>
      <c r="BV337" s="49"/>
      <c r="BW337" s="45"/>
      <c r="BX337" s="49"/>
      <c r="BY337" s="49"/>
      <c r="BZ337" s="49"/>
      <c r="CA337" s="49"/>
      <c r="CB337" s="49"/>
      <c r="CC337" s="45"/>
      <c r="CD337" s="45"/>
      <c r="CE337" s="45"/>
      <c r="CF337" s="45"/>
    </row>
    <row r="338" spans="1:84" ht="15" customHeight="1" x14ac:dyDescent="0.35">
      <c r="A338" s="70"/>
      <c r="B338" s="70"/>
      <c r="C338" s="70"/>
      <c r="D338" s="70"/>
      <c r="E338" s="45"/>
      <c r="F338" s="45"/>
      <c r="G338" s="45"/>
      <c r="H338" s="45"/>
      <c r="I338" s="45"/>
      <c r="J338" s="45"/>
      <c r="K338" s="45"/>
      <c r="L338" s="45"/>
      <c r="M338" s="45"/>
      <c r="N338" s="45"/>
      <c r="O338" s="47"/>
      <c r="P338" s="45"/>
      <c r="Q338" s="45"/>
      <c r="R338" s="45"/>
      <c r="S338" s="45"/>
      <c r="T338" s="45"/>
      <c r="U338" s="45"/>
      <c r="V338" s="45"/>
      <c r="W338" s="45"/>
      <c r="X338" s="45"/>
      <c r="Y338" s="45"/>
      <c r="Z338" s="48"/>
      <c r="AA338" s="48"/>
      <c r="AB338" s="48"/>
      <c r="AC338" s="48"/>
      <c r="AD338" s="48"/>
      <c r="AE338" s="48"/>
      <c r="AF338" s="48"/>
      <c r="AG338" s="45"/>
      <c r="AH338" s="45"/>
      <c r="AI338" s="45"/>
      <c r="AJ338" s="45"/>
      <c r="AK338" s="48"/>
      <c r="AL338" s="56"/>
      <c r="AM338" s="48"/>
      <c r="AN338" s="48"/>
      <c r="AO338" s="48"/>
      <c r="AP338" s="45"/>
      <c r="AQ338" s="45"/>
      <c r="AR338" s="45"/>
      <c r="AS338" s="45"/>
      <c r="AT338" s="49"/>
      <c r="AU338" s="49"/>
      <c r="AV338" s="49"/>
      <c r="AW338" s="49"/>
      <c r="AX338" s="49"/>
      <c r="AY338" s="49"/>
      <c r="AZ338" s="49"/>
      <c r="BA338" s="49"/>
      <c r="BB338" s="49"/>
      <c r="BC338" s="49"/>
      <c r="BD338" s="49"/>
      <c r="BE338" s="49"/>
      <c r="BF338" s="49"/>
      <c r="BG338" s="49"/>
      <c r="BH338" s="49"/>
      <c r="BI338" s="49"/>
      <c r="BJ338" s="49"/>
      <c r="BK338" s="49"/>
      <c r="BL338" s="49"/>
      <c r="BM338" s="49"/>
      <c r="BN338" s="49"/>
      <c r="BO338" s="49"/>
      <c r="BP338" s="49"/>
      <c r="BQ338" s="49"/>
      <c r="BR338" s="49"/>
      <c r="BS338" s="49"/>
      <c r="BT338" s="49"/>
      <c r="BU338" s="49"/>
      <c r="BV338" s="49"/>
      <c r="BW338" s="45"/>
      <c r="BX338" s="49"/>
      <c r="BY338" s="49"/>
      <c r="BZ338" s="49"/>
      <c r="CA338" s="49"/>
      <c r="CB338" s="49"/>
      <c r="CC338" s="45"/>
      <c r="CD338" s="45"/>
      <c r="CE338" s="45"/>
      <c r="CF338" s="45"/>
    </row>
    <row r="339" spans="1:84" ht="15" customHeight="1" x14ac:dyDescent="0.35">
      <c r="A339" s="70"/>
      <c r="B339" s="70"/>
      <c r="C339" s="70"/>
      <c r="D339" s="70"/>
      <c r="E339" s="45"/>
      <c r="F339" s="45"/>
      <c r="G339" s="45"/>
      <c r="H339" s="45"/>
      <c r="I339" s="45"/>
      <c r="J339" s="45"/>
      <c r="K339" s="45"/>
      <c r="L339" s="45"/>
      <c r="M339" s="45"/>
      <c r="N339" s="45"/>
      <c r="O339" s="47"/>
      <c r="P339" s="45"/>
      <c r="Q339" s="45"/>
      <c r="R339" s="45"/>
      <c r="S339" s="45"/>
      <c r="T339" s="45"/>
      <c r="U339" s="45"/>
      <c r="V339" s="45"/>
      <c r="W339" s="45"/>
      <c r="X339" s="45"/>
      <c r="Y339" s="45"/>
      <c r="Z339" s="48"/>
      <c r="AA339" s="48"/>
      <c r="AB339" s="48"/>
      <c r="AC339" s="48"/>
      <c r="AD339" s="48"/>
      <c r="AE339" s="48"/>
      <c r="AF339" s="48"/>
      <c r="AG339" s="45"/>
      <c r="AH339" s="45"/>
      <c r="AI339" s="45"/>
      <c r="AJ339" s="45"/>
      <c r="AK339" s="48"/>
      <c r="AL339" s="56"/>
      <c r="AM339" s="48"/>
      <c r="AN339" s="48"/>
      <c r="AO339" s="48"/>
      <c r="AP339" s="45"/>
      <c r="AQ339" s="45"/>
      <c r="AR339" s="45"/>
      <c r="AS339" s="45"/>
      <c r="AT339" s="49"/>
      <c r="AU339" s="49"/>
      <c r="AV339" s="49"/>
      <c r="AW339" s="49"/>
      <c r="AX339" s="49"/>
      <c r="AY339" s="49"/>
      <c r="AZ339" s="49"/>
      <c r="BA339" s="49"/>
      <c r="BB339" s="49"/>
      <c r="BC339" s="49"/>
      <c r="BD339" s="49"/>
      <c r="BE339" s="49"/>
      <c r="BF339" s="49"/>
      <c r="BG339" s="49"/>
      <c r="BH339" s="49"/>
      <c r="BI339" s="49"/>
      <c r="BJ339" s="49"/>
      <c r="BK339" s="49"/>
      <c r="BL339" s="49"/>
      <c r="BM339" s="49"/>
      <c r="BN339" s="49"/>
      <c r="BO339" s="49"/>
      <c r="BP339" s="49"/>
      <c r="BQ339" s="49"/>
      <c r="BR339" s="49"/>
      <c r="BS339" s="49"/>
      <c r="BT339" s="49"/>
      <c r="BU339" s="49"/>
      <c r="BV339" s="49"/>
      <c r="BW339" s="45"/>
      <c r="BX339" s="49"/>
      <c r="BY339" s="49"/>
      <c r="BZ339" s="49"/>
      <c r="CA339" s="49"/>
      <c r="CB339" s="49"/>
      <c r="CC339" s="45"/>
      <c r="CD339" s="45"/>
      <c r="CE339" s="45"/>
      <c r="CF339" s="45"/>
    </row>
    <row r="340" spans="1:84" ht="15" customHeight="1" x14ac:dyDescent="0.35">
      <c r="A340" s="70"/>
      <c r="B340" s="70"/>
      <c r="C340" s="70"/>
      <c r="D340" s="70"/>
      <c r="E340" s="45"/>
      <c r="F340" s="45"/>
      <c r="G340" s="45"/>
      <c r="H340" s="45"/>
      <c r="I340" s="45"/>
      <c r="J340" s="45"/>
      <c r="K340" s="45"/>
      <c r="L340" s="45"/>
      <c r="M340" s="45"/>
      <c r="N340" s="45"/>
      <c r="O340" s="47"/>
      <c r="P340" s="45"/>
      <c r="Q340" s="45"/>
      <c r="R340" s="45"/>
      <c r="S340" s="45"/>
      <c r="T340" s="45"/>
      <c r="U340" s="45"/>
      <c r="V340" s="45"/>
      <c r="W340" s="45"/>
      <c r="X340" s="45"/>
      <c r="Y340" s="45"/>
      <c r="Z340" s="48"/>
      <c r="AA340" s="48"/>
      <c r="AB340" s="48"/>
      <c r="AC340" s="48"/>
      <c r="AD340" s="48"/>
      <c r="AE340" s="48"/>
      <c r="AF340" s="48"/>
      <c r="AG340" s="45"/>
      <c r="AH340" s="45"/>
      <c r="AI340" s="45"/>
      <c r="AJ340" s="45"/>
      <c r="AK340" s="48"/>
      <c r="AL340" s="56"/>
      <c r="AM340" s="48"/>
      <c r="AN340" s="48"/>
      <c r="AO340" s="48"/>
      <c r="AP340" s="45"/>
      <c r="AQ340" s="45"/>
      <c r="AR340" s="45"/>
      <c r="AS340" s="45"/>
      <c r="AT340" s="49"/>
      <c r="AU340" s="49"/>
      <c r="AV340" s="49"/>
      <c r="AW340" s="49"/>
      <c r="AX340" s="49"/>
      <c r="AY340" s="49"/>
      <c r="AZ340" s="49"/>
      <c r="BA340" s="49"/>
      <c r="BB340" s="49"/>
      <c r="BC340" s="49"/>
      <c r="BD340" s="49"/>
      <c r="BE340" s="49"/>
      <c r="BF340" s="49"/>
      <c r="BG340" s="49"/>
      <c r="BH340" s="49"/>
      <c r="BI340" s="49"/>
      <c r="BJ340" s="49"/>
      <c r="BK340" s="49"/>
      <c r="BL340" s="49"/>
      <c r="BM340" s="49"/>
      <c r="BN340" s="49"/>
      <c r="BO340" s="49"/>
      <c r="BP340" s="49"/>
      <c r="BQ340" s="49"/>
      <c r="BR340" s="49"/>
      <c r="BS340" s="49"/>
      <c r="BT340" s="49"/>
      <c r="BU340" s="49"/>
      <c r="BV340" s="49"/>
      <c r="BW340" s="45"/>
      <c r="BX340" s="49"/>
      <c r="BY340" s="49"/>
      <c r="BZ340" s="49"/>
      <c r="CA340" s="49"/>
      <c r="CB340" s="49"/>
      <c r="CC340" s="45"/>
      <c r="CD340" s="45"/>
      <c r="CE340" s="45"/>
      <c r="CF340" s="45"/>
    </row>
    <row r="341" spans="1:84" ht="15" customHeight="1" x14ac:dyDescent="0.35">
      <c r="A341" s="70"/>
      <c r="B341" s="70"/>
      <c r="C341" s="70"/>
      <c r="D341" s="70"/>
      <c r="E341" s="45"/>
      <c r="F341" s="45"/>
      <c r="G341" s="45"/>
      <c r="H341" s="45"/>
      <c r="I341" s="45"/>
      <c r="J341" s="45"/>
      <c r="K341" s="45"/>
      <c r="L341" s="45"/>
      <c r="M341" s="45"/>
      <c r="N341" s="45"/>
      <c r="O341" s="47"/>
      <c r="P341" s="45"/>
      <c r="Q341" s="45"/>
      <c r="R341" s="45"/>
      <c r="S341" s="45"/>
      <c r="T341" s="45"/>
      <c r="U341" s="45"/>
      <c r="V341" s="45"/>
      <c r="W341" s="45"/>
      <c r="X341" s="45"/>
      <c r="Y341" s="45"/>
      <c r="Z341" s="48"/>
      <c r="AA341" s="48"/>
      <c r="AB341" s="48"/>
      <c r="AC341" s="48"/>
      <c r="AD341" s="48"/>
      <c r="AE341" s="48"/>
      <c r="AF341" s="48"/>
      <c r="AG341" s="45"/>
      <c r="AH341" s="45"/>
      <c r="AI341" s="45"/>
      <c r="AJ341" s="45"/>
      <c r="AK341" s="48"/>
      <c r="AL341" s="56"/>
      <c r="AM341" s="48"/>
      <c r="AN341" s="48"/>
      <c r="AO341" s="48"/>
      <c r="AP341" s="45"/>
      <c r="AQ341" s="45"/>
      <c r="AR341" s="45"/>
      <c r="AS341" s="45"/>
      <c r="AT341" s="49"/>
      <c r="AU341" s="49"/>
      <c r="AV341" s="49"/>
      <c r="AW341" s="49"/>
      <c r="AX341" s="49"/>
      <c r="AY341" s="49"/>
      <c r="AZ341" s="49"/>
      <c r="BA341" s="49"/>
      <c r="BB341" s="49"/>
      <c r="BC341" s="49"/>
      <c r="BD341" s="49"/>
      <c r="BE341" s="49"/>
      <c r="BF341" s="49"/>
      <c r="BG341" s="49"/>
      <c r="BH341" s="49"/>
      <c r="BI341" s="49"/>
      <c r="BJ341" s="49"/>
      <c r="BK341" s="49"/>
      <c r="BL341" s="49"/>
      <c r="BM341" s="49"/>
      <c r="BN341" s="49"/>
      <c r="BO341" s="49"/>
      <c r="BP341" s="49"/>
      <c r="BQ341" s="49"/>
      <c r="BR341" s="49"/>
      <c r="BS341" s="49"/>
      <c r="BT341" s="49"/>
      <c r="BU341" s="49"/>
      <c r="BV341" s="49"/>
      <c r="BW341" s="45"/>
      <c r="BX341" s="49"/>
      <c r="BY341" s="49"/>
      <c r="BZ341" s="49"/>
      <c r="CA341" s="49"/>
      <c r="CB341" s="49"/>
      <c r="CC341" s="45"/>
      <c r="CD341" s="45"/>
      <c r="CE341" s="45"/>
      <c r="CF341" s="45"/>
    </row>
    <row r="342" spans="1:84" ht="15" customHeight="1" x14ac:dyDescent="0.35">
      <c r="A342" s="70"/>
      <c r="B342" s="70"/>
      <c r="C342" s="45"/>
      <c r="D342" s="70"/>
      <c r="E342" s="45"/>
      <c r="F342" s="45"/>
      <c r="G342" s="45"/>
      <c r="H342" s="45"/>
      <c r="I342" s="45"/>
      <c r="J342" s="45"/>
      <c r="K342" s="45"/>
      <c r="L342" s="45"/>
      <c r="M342" s="45"/>
      <c r="N342" s="45"/>
      <c r="O342" s="47"/>
      <c r="P342" s="45"/>
      <c r="Q342" s="45"/>
      <c r="R342" s="45"/>
      <c r="S342" s="45"/>
      <c r="T342" s="45"/>
      <c r="U342" s="45"/>
      <c r="V342" s="45"/>
      <c r="W342" s="45"/>
      <c r="X342" s="45"/>
      <c r="Y342" s="45"/>
      <c r="Z342" s="48"/>
      <c r="AA342" s="48"/>
      <c r="AB342" s="48"/>
      <c r="AC342" s="49"/>
      <c r="AD342" s="48"/>
      <c r="AE342" s="48"/>
      <c r="AF342" s="48"/>
      <c r="AG342" s="45"/>
      <c r="AH342" s="45"/>
      <c r="AI342" s="45"/>
      <c r="AJ342" s="45"/>
      <c r="AK342" s="48"/>
      <c r="AL342" s="56"/>
      <c r="AM342" s="45"/>
      <c r="AN342" s="48"/>
      <c r="AO342" s="48"/>
      <c r="AP342" s="45"/>
      <c r="AQ342" s="45"/>
      <c r="AR342" s="45"/>
      <c r="AS342" s="45"/>
      <c r="AT342" s="49"/>
      <c r="AU342" s="49"/>
      <c r="AV342" s="49"/>
      <c r="AW342" s="49"/>
      <c r="AX342" s="49"/>
      <c r="AY342" s="49"/>
      <c r="AZ342" s="49"/>
      <c r="BA342" s="49"/>
      <c r="BB342" s="49"/>
      <c r="BC342" s="49"/>
      <c r="BD342" s="49"/>
      <c r="BE342" s="49"/>
      <c r="BF342" s="49"/>
      <c r="BG342" s="49"/>
      <c r="BH342" s="49"/>
      <c r="BI342" s="49"/>
      <c r="BJ342" s="49"/>
      <c r="BK342" s="49"/>
      <c r="BL342" s="49"/>
      <c r="BM342" s="49"/>
      <c r="BN342" s="49"/>
      <c r="BO342" s="49"/>
      <c r="BP342" s="49"/>
      <c r="BQ342" s="49"/>
      <c r="BR342" s="49"/>
      <c r="BS342" s="49"/>
      <c r="BT342" s="49"/>
      <c r="BU342" s="49"/>
      <c r="BV342" s="49"/>
      <c r="BW342" s="45"/>
      <c r="BX342" s="49"/>
      <c r="BY342" s="49"/>
      <c r="BZ342" s="49"/>
      <c r="CA342" s="49"/>
      <c r="CB342" s="49"/>
      <c r="CC342" s="45"/>
      <c r="CD342" s="45"/>
      <c r="CE342" s="45"/>
      <c r="CF342" s="45"/>
    </row>
    <row r="343" spans="1:84" ht="15" customHeight="1" x14ac:dyDescent="0.35">
      <c r="A343" s="70"/>
      <c r="B343" s="70"/>
      <c r="C343" s="45"/>
      <c r="D343" s="70"/>
      <c r="E343" s="45"/>
      <c r="F343" s="45"/>
      <c r="G343" s="45"/>
      <c r="H343" s="45"/>
      <c r="I343" s="45"/>
      <c r="J343" s="45"/>
      <c r="K343" s="45"/>
      <c r="L343" s="45"/>
      <c r="M343" s="45"/>
      <c r="N343" s="45"/>
      <c r="O343" s="47"/>
      <c r="P343" s="45"/>
      <c r="Q343" s="45"/>
      <c r="R343" s="45"/>
      <c r="S343" s="45"/>
      <c r="T343" s="45"/>
      <c r="U343" s="45"/>
      <c r="V343" s="45"/>
      <c r="W343" s="45"/>
      <c r="X343" s="45"/>
      <c r="Y343" s="45"/>
      <c r="Z343" s="48"/>
      <c r="AA343" s="48"/>
      <c r="AB343" s="48"/>
      <c r="AC343" s="49"/>
      <c r="AD343" s="48"/>
      <c r="AE343" s="48"/>
      <c r="AF343" s="48"/>
      <c r="AG343" s="45"/>
      <c r="AH343" s="45"/>
      <c r="AI343" s="45"/>
      <c r="AJ343" s="45"/>
      <c r="AK343" s="48"/>
      <c r="AL343" s="56"/>
      <c r="AM343" s="45"/>
      <c r="AN343" s="48"/>
      <c r="AO343" s="48"/>
      <c r="AP343" s="45"/>
      <c r="AQ343" s="45"/>
      <c r="AR343" s="45"/>
      <c r="AS343" s="45"/>
      <c r="AT343" s="49"/>
      <c r="AU343" s="49"/>
      <c r="AV343" s="49"/>
      <c r="AW343" s="49"/>
      <c r="AX343" s="49"/>
      <c r="AY343" s="49"/>
      <c r="AZ343" s="49"/>
      <c r="BA343" s="49"/>
      <c r="BB343" s="49"/>
      <c r="BC343" s="49"/>
      <c r="BD343" s="49"/>
      <c r="BE343" s="49"/>
      <c r="BF343" s="49"/>
      <c r="BG343" s="49"/>
      <c r="BH343" s="49"/>
      <c r="BI343" s="49"/>
      <c r="BJ343" s="49"/>
      <c r="BK343" s="49"/>
      <c r="BL343" s="49"/>
      <c r="BM343" s="49"/>
      <c r="BN343" s="49"/>
      <c r="BO343" s="49"/>
      <c r="BP343" s="49"/>
      <c r="BQ343" s="49"/>
      <c r="BR343" s="49"/>
      <c r="BS343" s="49"/>
      <c r="BT343" s="49"/>
      <c r="BU343" s="49"/>
      <c r="BV343" s="49"/>
      <c r="BW343" s="45"/>
      <c r="BX343" s="49"/>
      <c r="BY343" s="49"/>
      <c r="BZ343" s="49"/>
      <c r="CA343" s="49"/>
      <c r="CB343" s="49"/>
      <c r="CC343" s="45"/>
      <c r="CD343" s="45"/>
      <c r="CE343" s="45"/>
      <c r="CF343" s="45"/>
    </row>
    <row r="344" spans="1:84" ht="15" customHeight="1" x14ac:dyDescent="0.35">
      <c r="A344" s="70"/>
      <c r="B344" s="70"/>
      <c r="C344" s="45"/>
      <c r="D344" s="70"/>
      <c r="E344" s="45"/>
      <c r="F344" s="45"/>
      <c r="G344" s="45"/>
      <c r="H344" s="45"/>
      <c r="I344" s="45"/>
      <c r="J344" s="45"/>
      <c r="K344" s="45"/>
      <c r="L344" s="45"/>
      <c r="M344" s="45"/>
      <c r="N344" s="45"/>
      <c r="O344" s="47"/>
      <c r="P344" s="45"/>
      <c r="Q344" s="45"/>
      <c r="R344" s="45"/>
      <c r="S344" s="45"/>
      <c r="T344" s="45"/>
      <c r="U344" s="45"/>
      <c r="V344" s="45"/>
      <c r="W344" s="45"/>
      <c r="X344" s="45"/>
      <c r="Y344" s="45"/>
      <c r="Z344" s="48"/>
      <c r="AA344" s="48"/>
      <c r="AB344" s="48"/>
      <c r="AC344" s="49"/>
      <c r="AD344" s="48"/>
      <c r="AE344" s="48"/>
      <c r="AF344" s="48"/>
      <c r="AG344" s="45"/>
      <c r="AH344" s="45"/>
      <c r="AI344" s="45"/>
      <c r="AJ344" s="45"/>
      <c r="AK344" s="48"/>
      <c r="AL344" s="56"/>
      <c r="AM344" s="45"/>
      <c r="AN344" s="48"/>
      <c r="AO344" s="48"/>
      <c r="AP344" s="45"/>
      <c r="AQ344" s="45"/>
      <c r="AR344" s="45"/>
      <c r="AS344" s="45"/>
      <c r="AT344" s="49"/>
      <c r="AU344" s="49"/>
      <c r="AV344" s="49"/>
      <c r="AW344" s="49"/>
      <c r="AX344" s="49"/>
      <c r="AY344" s="49"/>
      <c r="AZ344" s="49"/>
      <c r="BA344" s="49"/>
      <c r="BB344" s="49"/>
      <c r="BC344" s="49"/>
      <c r="BD344" s="49"/>
      <c r="BE344" s="49"/>
      <c r="BF344" s="49"/>
      <c r="BG344" s="49"/>
      <c r="BH344" s="49"/>
      <c r="BI344" s="49"/>
      <c r="BJ344" s="49"/>
      <c r="BK344" s="49"/>
      <c r="BL344" s="49"/>
      <c r="BM344" s="49"/>
      <c r="BN344" s="49"/>
      <c r="BO344" s="49"/>
      <c r="BP344" s="49"/>
      <c r="BQ344" s="49"/>
      <c r="BR344" s="49"/>
      <c r="BS344" s="49"/>
      <c r="BT344" s="49"/>
      <c r="BU344" s="49"/>
      <c r="BV344" s="49"/>
      <c r="BW344" s="45"/>
      <c r="BX344" s="49"/>
      <c r="BY344" s="49"/>
      <c r="BZ344" s="49"/>
      <c r="CA344" s="49"/>
      <c r="CB344" s="49"/>
      <c r="CC344" s="45"/>
      <c r="CD344" s="45"/>
      <c r="CE344" s="45"/>
      <c r="CF344" s="45"/>
    </row>
    <row r="345" spans="1:84" ht="15" customHeight="1" x14ac:dyDescent="0.35">
      <c r="A345" s="70"/>
      <c r="B345" s="70"/>
      <c r="C345" s="45"/>
      <c r="D345" s="70"/>
      <c r="E345" s="45"/>
      <c r="F345" s="45"/>
      <c r="G345" s="45"/>
      <c r="H345" s="45"/>
      <c r="I345" s="45"/>
      <c r="J345" s="45"/>
      <c r="K345" s="45"/>
      <c r="L345" s="45"/>
      <c r="M345" s="45"/>
      <c r="N345" s="45"/>
      <c r="O345" s="47"/>
      <c r="P345" s="45"/>
      <c r="Q345" s="45"/>
      <c r="R345" s="45"/>
      <c r="S345" s="45"/>
      <c r="T345" s="45"/>
      <c r="U345" s="45"/>
      <c r="V345" s="45"/>
      <c r="W345" s="45"/>
      <c r="X345" s="45"/>
      <c r="Y345" s="45"/>
      <c r="Z345" s="48"/>
      <c r="AA345" s="48"/>
      <c r="AB345" s="48"/>
      <c r="AC345" s="49"/>
      <c r="AD345" s="48"/>
      <c r="AE345" s="48"/>
      <c r="AF345" s="48"/>
      <c r="AG345" s="45"/>
      <c r="AH345" s="45"/>
      <c r="AI345" s="45"/>
      <c r="AJ345" s="45"/>
      <c r="AK345" s="48"/>
      <c r="AL345" s="56"/>
      <c r="AM345" s="45"/>
      <c r="AN345" s="48"/>
      <c r="AO345" s="48"/>
      <c r="AP345" s="45"/>
      <c r="AQ345" s="45"/>
      <c r="AR345" s="45"/>
      <c r="AS345" s="45"/>
      <c r="AT345" s="49"/>
      <c r="AU345" s="49"/>
      <c r="AV345" s="49"/>
      <c r="AW345" s="49"/>
      <c r="AX345" s="49"/>
      <c r="AY345" s="49"/>
      <c r="AZ345" s="49"/>
      <c r="BA345" s="49"/>
      <c r="BB345" s="49"/>
      <c r="BC345" s="49"/>
      <c r="BD345" s="49"/>
      <c r="BE345" s="49"/>
      <c r="BF345" s="49"/>
      <c r="BG345" s="49"/>
      <c r="BH345" s="49"/>
      <c r="BI345" s="49"/>
      <c r="BJ345" s="49"/>
      <c r="BK345" s="49"/>
      <c r="BL345" s="49"/>
      <c r="BM345" s="49"/>
      <c r="BN345" s="49"/>
      <c r="BO345" s="49"/>
      <c r="BP345" s="49"/>
      <c r="BQ345" s="49"/>
      <c r="BR345" s="49"/>
      <c r="BS345" s="49"/>
      <c r="BT345" s="49"/>
      <c r="BU345" s="49"/>
      <c r="BV345" s="49"/>
      <c r="BW345" s="45"/>
      <c r="BX345" s="49"/>
      <c r="BY345" s="49"/>
      <c r="BZ345" s="49"/>
      <c r="CA345" s="49"/>
      <c r="CB345" s="49"/>
      <c r="CC345" s="45"/>
      <c r="CD345" s="45"/>
      <c r="CE345" s="45"/>
      <c r="CF345" s="45"/>
    </row>
    <row r="346" spans="1:84" ht="15" customHeight="1" x14ac:dyDescent="0.35">
      <c r="A346" s="70"/>
      <c r="B346" s="70"/>
      <c r="C346" s="45"/>
      <c r="D346" s="70"/>
      <c r="E346" s="45"/>
      <c r="F346" s="45"/>
      <c r="G346" s="45"/>
      <c r="H346" s="45"/>
      <c r="I346" s="45"/>
      <c r="J346" s="45"/>
      <c r="K346" s="45"/>
      <c r="L346" s="45"/>
      <c r="M346" s="45"/>
      <c r="N346" s="45"/>
      <c r="O346" s="47"/>
      <c r="P346" s="45"/>
      <c r="Q346" s="45"/>
      <c r="R346" s="45"/>
      <c r="S346" s="45"/>
      <c r="T346" s="45"/>
      <c r="U346" s="45"/>
      <c r="V346" s="45"/>
      <c r="W346" s="45"/>
      <c r="X346" s="45"/>
      <c r="Y346" s="45"/>
      <c r="Z346" s="48"/>
      <c r="AA346" s="48"/>
      <c r="AB346" s="48"/>
      <c r="AC346" s="49"/>
      <c r="AD346" s="48"/>
      <c r="AE346" s="48"/>
      <c r="AF346" s="48"/>
      <c r="AG346" s="45"/>
      <c r="AH346" s="45"/>
      <c r="AI346" s="45"/>
      <c r="AJ346" s="45"/>
      <c r="AK346" s="48"/>
      <c r="AL346" s="56"/>
      <c r="AM346" s="45"/>
      <c r="AN346" s="48"/>
      <c r="AO346" s="48"/>
      <c r="AP346" s="45"/>
      <c r="AQ346" s="45"/>
      <c r="AR346" s="45"/>
      <c r="AS346" s="45"/>
      <c r="AT346" s="49"/>
      <c r="AU346" s="49"/>
      <c r="AV346" s="49"/>
      <c r="AW346" s="49"/>
      <c r="AX346" s="49"/>
      <c r="AY346" s="49"/>
      <c r="AZ346" s="49"/>
      <c r="BA346" s="49"/>
      <c r="BB346" s="49"/>
      <c r="BC346" s="49"/>
      <c r="BD346" s="49"/>
      <c r="BE346" s="49"/>
      <c r="BF346" s="49"/>
      <c r="BG346" s="49"/>
      <c r="BH346" s="49"/>
      <c r="BI346" s="49"/>
      <c r="BJ346" s="49"/>
      <c r="BK346" s="49"/>
      <c r="BL346" s="49"/>
      <c r="BM346" s="49"/>
      <c r="BN346" s="49"/>
      <c r="BO346" s="49"/>
      <c r="BP346" s="49"/>
      <c r="BQ346" s="49"/>
      <c r="BR346" s="49"/>
      <c r="BS346" s="49"/>
      <c r="BT346" s="49"/>
      <c r="BU346" s="49"/>
      <c r="BV346" s="49"/>
      <c r="BW346" s="45"/>
      <c r="BX346" s="49"/>
      <c r="BY346" s="49"/>
      <c r="BZ346" s="49"/>
      <c r="CA346" s="49"/>
      <c r="CB346" s="49"/>
      <c r="CC346" s="45"/>
      <c r="CD346" s="45"/>
      <c r="CE346" s="45"/>
      <c r="CF346" s="45"/>
    </row>
    <row r="347" spans="1:84" ht="15" customHeight="1" x14ac:dyDescent="0.35">
      <c r="A347" s="70"/>
      <c r="B347" s="70"/>
      <c r="C347" s="45"/>
      <c r="D347" s="70"/>
      <c r="E347" s="45"/>
      <c r="F347" s="45"/>
      <c r="G347" s="45"/>
      <c r="H347" s="45"/>
      <c r="I347" s="45"/>
      <c r="J347" s="45"/>
      <c r="K347" s="45"/>
      <c r="L347" s="45"/>
      <c r="M347" s="45"/>
      <c r="N347" s="45"/>
      <c r="O347" s="47"/>
      <c r="P347" s="45"/>
      <c r="Q347" s="45"/>
      <c r="R347" s="45"/>
      <c r="S347" s="45"/>
      <c r="T347" s="45"/>
      <c r="U347" s="45"/>
      <c r="V347" s="45"/>
      <c r="W347" s="45"/>
      <c r="X347" s="45"/>
      <c r="Y347" s="45"/>
      <c r="Z347" s="48"/>
      <c r="AA347" s="48"/>
      <c r="AB347" s="48"/>
      <c r="AC347" s="49"/>
      <c r="AD347" s="48"/>
      <c r="AE347" s="48"/>
      <c r="AF347" s="48"/>
      <c r="AG347" s="45"/>
      <c r="AH347" s="45"/>
      <c r="AI347" s="45"/>
      <c r="AJ347" s="45"/>
      <c r="AK347" s="48"/>
      <c r="AL347" s="56"/>
      <c r="AM347" s="45"/>
      <c r="AN347" s="48"/>
      <c r="AO347" s="48"/>
      <c r="AP347" s="45"/>
      <c r="AQ347" s="45"/>
      <c r="AR347" s="45"/>
      <c r="AS347" s="45"/>
      <c r="AT347" s="49"/>
      <c r="AU347" s="49"/>
      <c r="AV347" s="49"/>
      <c r="AW347" s="49"/>
      <c r="AX347" s="49"/>
      <c r="AY347" s="49"/>
      <c r="AZ347" s="49"/>
      <c r="BA347" s="49"/>
      <c r="BB347" s="49"/>
      <c r="BC347" s="49"/>
      <c r="BD347" s="49"/>
      <c r="BE347" s="49"/>
      <c r="BF347" s="49"/>
      <c r="BG347" s="49"/>
      <c r="BH347" s="49"/>
      <c r="BI347" s="49"/>
      <c r="BJ347" s="49"/>
      <c r="BK347" s="49"/>
      <c r="BL347" s="49"/>
      <c r="BM347" s="49"/>
      <c r="BN347" s="49"/>
      <c r="BO347" s="49"/>
      <c r="BP347" s="49"/>
      <c r="BQ347" s="49"/>
      <c r="BR347" s="49"/>
      <c r="BS347" s="49"/>
      <c r="BT347" s="49"/>
      <c r="BU347" s="49"/>
      <c r="BV347" s="49"/>
      <c r="BW347" s="45"/>
      <c r="BX347" s="49"/>
      <c r="BY347" s="49"/>
      <c r="BZ347" s="49"/>
      <c r="CA347" s="49"/>
      <c r="CB347" s="49"/>
      <c r="CC347" s="45"/>
      <c r="CD347" s="45"/>
      <c r="CE347" s="45"/>
      <c r="CF347" s="45"/>
    </row>
    <row r="348" spans="1:84" ht="15" customHeight="1" x14ac:dyDescent="0.35">
      <c r="A348" s="70"/>
      <c r="B348" s="70"/>
      <c r="C348" s="45"/>
      <c r="D348" s="70"/>
      <c r="E348" s="45"/>
      <c r="F348" s="45"/>
      <c r="G348" s="45"/>
      <c r="H348" s="45"/>
      <c r="I348" s="45"/>
      <c r="J348" s="45"/>
      <c r="K348" s="45"/>
      <c r="L348" s="45"/>
      <c r="M348" s="45"/>
      <c r="N348" s="45"/>
      <c r="O348" s="47"/>
      <c r="P348" s="45"/>
      <c r="Q348" s="45"/>
      <c r="R348" s="45"/>
      <c r="S348" s="45"/>
      <c r="T348" s="45"/>
      <c r="U348" s="45"/>
      <c r="V348" s="45"/>
      <c r="W348" s="45"/>
      <c r="X348" s="45"/>
      <c r="Y348" s="45"/>
      <c r="Z348" s="48"/>
      <c r="AA348" s="48"/>
      <c r="AB348" s="48"/>
      <c r="AC348" s="49"/>
      <c r="AD348" s="48"/>
      <c r="AE348" s="48"/>
      <c r="AF348" s="48"/>
      <c r="AG348" s="45"/>
      <c r="AH348" s="45"/>
      <c r="AI348" s="45"/>
      <c r="AJ348" s="45"/>
      <c r="AK348" s="48"/>
      <c r="AL348" s="56"/>
      <c r="AM348" s="45"/>
      <c r="AN348" s="48"/>
      <c r="AO348" s="48"/>
      <c r="AP348" s="45"/>
      <c r="AQ348" s="45"/>
      <c r="AR348" s="45"/>
      <c r="AS348" s="45"/>
      <c r="AT348" s="49"/>
      <c r="AU348" s="49"/>
      <c r="AV348" s="49"/>
      <c r="AW348" s="49"/>
      <c r="AX348" s="49"/>
      <c r="AY348" s="49"/>
      <c r="AZ348" s="49"/>
      <c r="BA348" s="49"/>
      <c r="BB348" s="49"/>
      <c r="BC348" s="49"/>
      <c r="BD348" s="49"/>
      <c r="BE348" s="49"/>
      <c r="BF348" s="49"/>
      <c r="BG348" s="49"/>
      <c r="BH348" s="49"/>
      <c r="BI348" s="49"/>
      <c r="BJ348" s="49"/>
      <c r="BK348" s="49"/>
      <c r="BL348" s="49"/>
      <c r="BM348" s="49"/>
      <c r="BN348" s="49"/>
      <c r="BO348" s="49"/>
      <c r="BP348" s="49"/>
      <c r="BQ348" s="49"/>
      <c r="BR348" s="49"/>
      <c r="BS348" s="49"/>
      <c r="BT348" s="49"/>
      <c r="BU348" s="49"/>
      <c r="BV348" s="49"/>
      <c r="BW348" s="45"/>
      <c r="BX348" s="49"/>
      <c r="BY348" s="49"/>
      <c r="BZ348" s="49"/>
      <c r="CA348" s="49"/>
      <c r="CB348" s="49"/>
      <c r="CC348" s="45"/>
      <c r="CD348" s="45"/>
      <c r="CE348" s="45"/>
      <c r="CF348" s="45"/>
    </row>
    <row r="349" spans="1:84" ht="15" customHeight="1" x14ac:dyDescent="0.35">
      <c r="A349" s="70"/>
      <c r="B349" s="70"/>
      <c r="C349" s="45"/>
      <c r="D349" s="70"/>
      <c r="E349" s="45"/>
      <c r="F349" s="45"/>
      <c r="G349" s="45"/>
      <c r="H349" s="45"/>
      <c r="I349" s="45"/>
      <c r="J349" s="45"/>
      <c r="K349" s="45"/>
      <c r="L349" s="45"/>
      <c r="M349" s="45"/>
      <c r="N349" s="45"/>
      <c r="O349" s="47"/>
      <c r="P349" s="45"/>
      <c r="Q349" s="45"/>
      <c r="R349" s="45"/>
      <c r="S349" s="45"/>
      <c r="T349" s="45"/>
      <c r="U349" s="45"/>
      <c r="V349" s="45"/>
      <c r="W349" s="45"/>
      <c r="X349" s="45"/>
      <c r="Y349" s="45"/>
      <c r="Z349" s="48"/>
      <c r="AA349" s="48"/>
      <c r="AB349" s="48"/>
      <c r="AC349" s="49"/>
      <c r="AD349" s="48"/>
      <c r="AE349" s="48"/>
      <c r="AF349" s="48"/>
      <c r="AG349" s="45"/>
      <c r="AH349" s="45"/>
      <c r="AI349" s="45"/>
      <c r="AJ349" s="45"/>
      <c r="AK349" s="48"/>
      <c r="AL349" s="56"/>
      <c r="AM349" s="45"/>
      <c r="AN349" s="48"/>
      <c r="AO349" s="48"/>
      <c r="AP349" s="45"/>
      <c r="AQ349" s="45"/>
      <c r="AR349" s="45"/>
      <c r="AS349" s="45"/>
      <c r="AT349" s="49"/>
      <c r="AU349" s="49"/>
      <c r="AV349" s="49"/>
      <c r="AW349" s="49"/>
      <c r="AX349" s="49"/>
      <c r="AY349" s="49"/>
      <c r="AZ349" s="49"/>
      <c r="BA349" s="49"/>
      <c r="BB349" s="49"/>
      <c r="BC349" s="49"/>
      <c r="BD349" s="49"/>
      <c r="BE349" s="49"/>
      <c r="BF349" s="49"/>
      <c r="BG349" s="49"/>
      <c r="BH349" s="49"/>
      <c r="BI349" s="49"/>
      <c r="BJ349" s="49"/>
      <c r="BK349" s="49"/>
      <c r="BL349" s="49"/>
      <c r="BM349" s="49"/>
      <c r="BN349" s="49"/>
      <c r="BO349" s="49"/>
      <c r="BP349" s="49"/>
      <c r="BQ349" s="49"/>
      <c r="BR349" s="49"/>
      <c r="BS349" s="49"/>
      <c r="BT349" s="49"/>
      <c r="BU349" s="49"/>
      <c r="BV349" s="49"/>
      <c r="BW349" s="45"/>
      <c r="BX349" s="49"/>
      <c r="BY349" s="49"/>
      <c r="BZ349" s="49"/>
      <c r="CA349" s="49"/>
      <c r="CB349" s="49"/>
      <c r="CC349" s="45"/>
      <c r="CD349" s="45"/>
      <c r="CE349" s="45"/>
      <c r="CF349" s="45"/>
    </row>
    <row r="350" spans="1:84" ht="15" customHeight="1" x14ac:dyDescent="0.35">
      <c r="A350" s="70"/>
      <c r="B350" s="70"/>
      <c r="C350" s="45"/>
      <c r="D350" s="70"/>
      <c r="E350" s="45"/>
      <c r="F350" s="45"/>
      <c r="G350" s="45"/>
      <c r="H350" s="45"/>
      <c r="I350" s="45"/>
      <c r="J350" s="45"/>
      <c r="K350" s="45"/>
      <c r="L350" s="45"/>
      <c r="M350" s="45"/>
      <c r="N350" s="45"/>
      <c r="O350" s="47"/>
      <c r="P350" s="45"/>
      <c r="Q350" s="45"/>
      <c r="R350" s="45"/>
      <c r="S350" s="45"/>
      <c r="T350" s="45"/>
      <c r="U350" s="45"/>
      <c r="V350" s="45"/>
      <c r="W350" s="45"/>
      <c r="X350" s="45"/>
      <c r="Y350" s="45"/>
      <c r="Z350" s="48"/>
      <c r="AA350" s="48"/>
      <c r="AB350" s="48"/>
      <c r="AC350" s="49"/>
      <c r="AD350" s="48"/>
      <c r="AE350" s="48"/>
      <c r="AF350" s="48"/>
      <c r="AG350" s="45"/>
      <c r="AH350" s="45"/>
      <c r="AI350" s="45"/>
      <c r="AJ350" s="45"/>
      <c r="AK350" s="48"/>
      <c r="AL350" s="56"/>
      <c r="AM350" s="45"/>
      <c r="AN350" s="48"/>
      <c r="AO350" s="48"/>
      <c r="AP350" s="45"/>
      <c r="AQ350" s="45"/>
      <c r="AR350" s="45"/>
      <c r="AS350" s="45"/>
      <c r="AT350" s="49"/>
      <c r="AU350" s="49"/>
      <c r="AV350" s="49"/>
      <c r="AW350" s="49"/>
      <c r="AX350" s="49"/>
      <c r="AY350" s="49"/>
      <c r="AZ350" s="49"/>
      <c r="BA350" s="49"/>
      <c r="BB350" s="49"/>
      <c r="BC350" s="49"/>
      <c r="BD350" s="49"/>
      <c r="BE350" s="49"/>
      <c r="BF350" s="49"/>
      <c r="BG350" s="49"/>
      <c r="BH350" s="49"/>
      <c r="BI350" s="49"/>
      <c r="BJ350" s="49"/>
      <c r="BK350" s="49"/>
      <c r="BL350" s="49"/>
      <c r="BM350" s="49"/>
      <c r="BN350" s="49"/>
      <c r="BO350" s="49"/>
      <c r="BP350" s="49"/>
      <c r="BQ350" s="49"/>
      <c r="BR350" s="49"/>
      <c r="BS350" s="49"/>
      <c r="BT350" s="49"/>
      <c r="BU350" s="49"/>
      <c r="BV350" s="49"/>
      <c r="BW350" s="45"/>
      <c r="BX350" s="49"/>
      <c r="BY350" s="49"/>
      <c r="BZ350" s="49"/>
      <c r="CA350" s="49"/>
      <c r="CB350" s="49"/>
      <c r="CC350" s="45"/>
      <c r="CD350" s="45"/>
      <c r="CE350" s="45"/>
      <c r="CF350" s="45"/>
    </row>
    <row r="351" spans="1:84" ht="15" customHeight="1" x14ac:dyDescent="0.35">
      <c r="A351" s="70"/>
      <c r="B351" s="70"/>
      <c r="C351" s="45"/>
      <c r="D351" s="70"/>
      <c r="E351" s="45"/>
      <c r="F351" s="45"/>
      <c r="G351" s="45"/>
      <c r="H351" s="45"/>
      <c r="I351" s="45"/>
      <c r="J351" s="45"/>
      <c r="K351" s="45"/>
      <c r="L351" s="45"/>
      <c r="M351" s="45"/>
      <c r="N351" s="45"/>
      <c r="O351" s="47"/>
      <c r="P351" s="45"/>
      <c r="Q351" s="45"/>
      <c r="R351" s="45"/>
      <c r="S351" s="45"/>
      <c r="T351" s="45"/>
      <c r="U351" s="45"/>
      <c r="V351" s="45"/>
      <c r="W351" s="45"/>
      <c r="X351" s="45"/>
      <c r="Y351" s="45"/>
      <c r="Z351" s="48"/>
      <c r="AA351" s="48"/>
      <c r="AB351" s="48"/>
      <c r="AC351" s="49"/>
      <c r="AD351" s="48"/>
      <c r="AE351" s="48"/>
      <c r="AF351" s="48"/>
      <c r="AG351" s="45"/>
      <c r="AH351" s="45"/>
      <c r="AI351" s="45"/>
      <c r="AJ351" s="45"/>
      <c r="AK351" s="48"/>
      <c r="AL351" s="56"/>
      <c r="AM351" s="45"/>
      <c r="AN351" s="48"/>
      <c r="AO351" s="48"/>
      <c r="AP351" s="45"/>
      <c r="AQ351" s="45"/>
      <c r="AR351" s="45"/>
      <c r="AS351" s="45"/>
      <c r="AT351" s="49"/>
      <c r="AU351" s="49"/>
      <c r="AV351" s="49"/>
      <c r="AW351" s="49"/>
      <c r="AX351" s="49"/>
      <c r="AY351" s="49"/>
      <c r="AZ351" s="49"/>
      <c r="BA351" s="49"/>
      <c r="BB351" s="49"/>
      <c r="BC351" s="49"/>
      <c r="BD351" s="49"/>
      <c r="BE351" s="49"/>
      <c r="BF351" s="49"/>
      <c r="BG351" s="49"/>
      <c r="BH351" s="49"/>
      <c r="BI351" s="49"/>
      <c r="BJ351" s="49"/>
      <c r="BK351" s="49"/>
      <c r="BL351" s="49"/>
      <c r="BM351" s="49"/>
      <c r="BN351" s="49"/>
      <c r="BO351" s="49"/>
      <c r="BP351" s="49"/>
      <c r="BQ351" s="49"/>
      <c r="BR351" s="49"/>
      <c r="BS351" s="49"/>
      <c r="BT351" s="49"/>
      <c r="BU351" s="49"/>
      <c r="BV351" s="49"/>
      <c r="BW351" s="45"/>
      <c r="BX351" s="49"/>
      <c r="BY351" s="49"/>
      <c r="BZ351" s="49"/>
      <c r="CA351" s="49"/>
      <c r="CB351" s="49"/>
      <c r="CC351" s="45"/>
      <c r="CD351" s="45"/>
      <c r="CE351" s="45"/>
      <c r="CF351" s="45"/>
    </row>
    <row r="352" spans="1:84" ht="15" customHeight="1" x14ac:dyDescent="0.35">
      <c r="A352" s="70"/>
      <c r="B352" s="70"/>
      <c r="C352" s="45"/>
      <c r="D352" s="70"/>
      <c r="E352" s="45"/>
      <c r="F352" s="45"/>
      <c r="G352" s="45"/>
      <c r="H352" s="45"/>
      <c r="I352" s="45"/>
      <c r="J352" s="45"/>
      <c r="K352" s="45"/>
      <c r="L352" s="45"/>
      <c r="M352" s="45"/>
      <c r="N352" s="45"/>
      <c r="O352" s="47"/>
      <c r="P352" s="45"/>
      <c r="Q352" s="45"/>
      <c r="R352" s="45"/>
      <c r="S352" s="45"/>
      <c r="T352" s="45"/>
      <c r="U352" s="45"/>
      <c r="V352" s="45"/>
      <c r="W352" s="45"/>
      <c r="X352" s="45"/>
      <c r="Y352" s="45"/>
      <c r="Z352" s="48"/>
      <c r="AA352" s="48"/>
      <c r="AB352" s="48"/>
      <c r="AC352" s="49"/>
      <c r="AD352" s="48"/>
      <c r="AE352" s="48"/>
      <c r="AF352" s="48"/>
      <c r="AG352" s="45"/>
      <c r="AH352" s="45"/>
      <c r="AI352" s="45"/>
      <c r="AJ352" s="45"/>
      <c r="AK352" s="48"/>
      <c r="AL352" s="56"/>
      <c r="AM352" s="45"/>
      <c r="AN352" s="48"/>
      <c r="AO352" s="48"/>
      <c r="AP352" s="45"/>
      <c r="AQ352" s="45"/>
      <c r="AR352" s="45"/>
      <c r="AS352" s="45"/>
      <c r="AT352" s="49"/>
      <c r="AU352" s="49"/>
      <c r="AV352" s="49"/>
      <c r="AW352" s="49"/>
      <c r="AX352" s="49"/>
      <c r="AY352" s="49"/>
      <c r="AZ352" s="49"/>
      <c r="BA352" s="49"/>
      <c r="BB352" s="49"/>
      <c r="BC352" s="49"/>
      <c r="BD352" s="49"/>
      <c r="BE352" s="49"/>
      <c r="BF352" s="49"/>
      <c r="BG352" s="49"/>
      <c r="BH352" s="49"/>
      <c r="BI352" s="49"/>
      <c r="BJ352" s="49"/>
      <c r="BK352" s="49"/>
      <c r="BL352" s="49"/>
      <c r="BM352" s="49"/>
      <c r="BN352" s="49"/>
      <c r="BO352" s="49"/>
      <c r="BP352" s="49"/>
      <c r="BQ352" s="49"/>
      <c r="BR352" s="49"/>
      <c r="BS352" s="49"/>
      <c r="BT352" s="49"/>
      <c r="BU352" s="49"/>
      <c r="BV352" s="49"/>
      <c r="BW352" s="45"/>
      <c r="BX352" s="49"/>
      <c r="BY352" s="49"/>
      <c r="BZ352" s="49"/>
      <c r="CA352" s="49"/>
      <c r="CB352" s="49"/>
      <c r="CC352" s="45"/>
      <c r="CD352" s="45"/>
      <c r="CE352" s="45"/>
      <c r="CF352" s="45"/>
    </row>
    <row r="353" spans="1:84" ht="15" customHeight="1" x14ac:dyDescent="0.35">
      <c r="A353" s="70"/>
      <c r="B353" s="70"/>
      <c r="C353" s="45"/>
      <c r="D353" s="70"/>
      <c r="E353" s="45"/>
      <c r="F353" s="45"/>
      <c r="G353" s="45"/>
      <c r="H353" s="45"/>
      <c r="I353" s="45"/>
      <c r="J353" s="45"/>
      <c r="K353" s="45"/>
      <c r="L353" s="45"/>
      <c r="M353" s="45"/>
      <c r="N353" s="45"/>
      <c r="O353" s="47"/>
      <c r="P353" s="45"/>
      <c r="Q353" s="45"/>
      <c r="R353" s="45"/>
      <c r="S353" s="45"/>
      <c r="T353" s="45"/>
      <c r="U353" s="45"/>
      <c r="V353" s="45"/>
      <c r="W353" s="45"/>
      <c r="X353" s="45"/>
      <c r="Y353" s="45"/>
      <c r="Z353" s="48"/>
      <c r="AA353" s="48"/>
      <c r="AB353" s="48"/>
      <c r="AC353" s="49"/>
      <c r="AD353" s="48"/>
      <c r="AE353" s="48"/>
      <c r="AF353" s="48"/>
      <c r="AG353" s="45"/>
      <c r="AH353" s="45"/>
      <c r="AI353" s="45"/>
      <c r="AJ353" s="45"/>
      <c r="AK353" s="48"/>
      <c r="AL353" s="56"/>
      <c r="AM353" s="45"/>
      <c r="AN353" s="48"/>
      <c r="AO353" s="48"/>
      <c r="AP353" s="45"/>
      <c r="AQ353" s="45"/>
      <c r="AR353" s="45"/>
      <c r="AS353" s="45"/>
      <c r="AT353" s="49"/>
      <c r="AU353" s="49"/>
      <c r="AV353" s="49"/>
      <c r="AW353" s="49"/>
      <c r="AX353" s="49"/>
      <c r="AY353" s="49"/>
      <c r="AZ353" s="49"/>
      <c r="BA353" s="49"/>
      <c r="BB353" s="49"/>
      <c r="BC353" s="49"/>
      <c r="BD353" s="49"/>
      <c r="BE353" s="49"/>
      <c r="BF353" s="49"/>
      <c r="BG353" s="49"/>
      <c r="BH353" s="49"/>
      <c r="BI353" s="49"/>
      <c r="BJ353" s="49"/>
      <c r="BK353" s="49"/>
      <c r="BL353" s="49"/>
      <c r="BM353" s="49"/>
      <c r="BN353" s="49"/>
      <c r="BO353" s="49"/>
      <c r="BP353" s="49"/>
      <c r="BQ353" s="49"/>
      <c r="BR353" s="49"/>
      <c r="BS353" s="49"/>
      <c r="BT353" s="49"/>
      <c r="BU353" s="49"/>
      <c r="BV353" s="49"/>
      <c r="BW353" s="45"/>
      <c r="BX353" s="49"/>
      <c r="BY353" s="49"/>
      <c r="BZ353" s="49"/>
      <c r="CA353" s="49"/>
      <c r="CB353" s="49"/>
      <c r="CC353" s="45"/>
      <c r="CD353" s="45"/>
      <c r="CE353" s="45"/>
      <c r="CF353" s="45"/>
    </row>
    <row r="354" spans="1:84" ht="15" customHeight="1" x14ac:dyDescent="0.35">
      <c r="A354" s="70"/>
      <c r="B354" s="70"/>
      <c r="C354" s="45"/>
      <c r="D354" s="70"/>
      <c r="E354" s="45"/>
      <c r="F354" s="45"/>
      <c r="G354" s="45"/>
      <c r="H354" s="45"/>
      <c r="I354" s="45"/>
      <c r="J354" s="45"/>
      <c r="K354" s="45"/>
      <c r="L354" s="45"/>
      <c r="M354" s="45"/>
      <c r="N354" s="45"/>
      <c r="O354" s="47"/>
      <c r="P354" s="45"/>
      <c r="Q354" s="45"/>
      <c r="R354" s="45"/>
      <c r="S354" s="45"/>
      <c r="T354" s="45"/>
      <c r="U354" s="45"/>
      <c r="V354" s="45"/>
      <c r="W354" s="45"/>
      <c r="X354" s="45"/>
      <c r="Y354" s="45"/>
      <c r="Z354" s="48"/>
      <c r="AA354" s="48"/>
      <c r="AB354" s="48"/>
      <c r="AC354" s="49"/>
      <c r="AD354" s="48"/>
      <c r="AE354" s="48"/>
      <c r="AF354" s="48"/>
      <c r="AG354" s="45"/>
      <c r="AH354" s="45"/>
      <c r="AI354" s="45"/>
      <c r="AJ354" s="45"/>
      <c r="AK354" s="48"/>
      <c r="AL354" s="56"/>
      <c r="AM354" s="45"/>
      <c r="AN354" s="48"/>
      <c r="AO354" s="48"/>
      <c r="AP354" s="45"/>
      <c r="AQ354" s="45"/>
      <c r="AR354" s="45"/>
      <c r="AS354" s="45"/>
      <c r="AT354" s="49"/>
      <c r="AU354" s="49"/>
      <c r="AV354" s="49"/>
      <c r="AW354" s="49"/>
      <c r="AX354" s="49"/>
      <c r="AY354" s="49"/>
      <c r="AZ354" s="49"/>
      <c r="BA354" s="49"/>
      <c r="BB354" s="49"/>
      <c r="BC354" s="49"/>
      <c r="BD354" s="49"/>
      <c r="BE354" s="49"/>
      <c r="BF354" s="49"/>
      <c r="BG354" s="49"/>
      <c r="BH354" s="49"/>
      <c r="BI354" s="49"/>
      <c r="BJ354" s="49"/>
      <c r="BK354" s="49"/>
      <c r="BL354" s="49"/>
      <c r="BM354" s="49"/>
      <c r="BN354" s="49"/>
      <c r="BO354" s="49"/>
      <c r="BP354" s="49"/>
      <c r="BQ354" s="49"/>
      <c r="BR354" s="49"/>
      <c r="BS354" s="49"/>
      <c r="BT354" s="49"/>
      <c r="BU354" s="49"/>
      <c r="BV354" s="49"/>
      <c r="BW354" s="45"/>
      <c r="BX354" s="49"/>
      <c r="BY354" s="49"/>
      <c r="BZ354" s="49"/>
      <c r="CA354" s="49"/>
      <c r="CB354" s="49"/>
      <c r="CC354" s="45"/>
      <c r="CD354" s="45"/>
      <c r="CE354" s="45"/>
      <c r="CF354" s="45"/>
    </row>
    <row r="355" spans="1:84" ht="15" customHeight="1" x14ac:dyDescent="0.35">
      <c r="A355" s="70"/>
      <c r="B355" s="70"/>
      <c r="C355" s="45"/>
      <c r="D355" s="70"/>
      <c r="E355" s="45"/>
      <c r="F355" s="45"/>
      <c r="G355" s="45"/>
      <c r="H355" s="45"/>
      <c r="I355" s="45"/>
      <c r="J355" s="45"/>
      <c r="K355" s="45"/>
      <c r="L355" s="45"/>
      <c r="M355" s="45"/>
      <c r="N355" s="45"/>
      <c r="O355" s="47"/>
      <c r="P355" s="45"/>
      <c r="Q355" s="45"/>
      <c r="R355" s="45"/>
      <c r="S355" s="45"/>
      <c r="T355" s="45"/>
      <c r="U355" s="45"/>
      <c r="V355" s="45"/>
      <c r="W355" s="45"/>
      <c r="X355" s="45"/>
      <c r="Y355" s="45"/>
      <c r="Z355" s="48"/>
      <c r="AA355" s="48"/>
      <c r="AB355" s="48"/>
      <c r="AC355" s="49"/>
      <c r="AD355" s="48"/>
      <c r="AE355" s="48"/>
      <c r="AF355" s="48"/>
      <c r="AG355" s="45"/>
      <c r="AH355" s="45"/>
      <c r="AI355" s="45"/>
      <c r="AJ355" s="45"/>
      <c r="AK355" s="48"/>
      <c r="AL355" s="56"/>
      <c r="AM355" s="45"/>
      <c r="AN355" s="48"/>
      <c r="AO355" s="48"/>
      <c r="AP355" s="45"/>
      <c r="AQ355" s="45"/>
      <c r="AR355" s="45"/>
      <c r="AS355" s="45"/>
      <c r="AT355" s="49"/>
      <c r="AU355" s="49"/>
      <c r="AV355" s="49"/>
      <c r="AW355" s="49"/>
      <c r="AX355" s="49"/>
      <c r="AY355" s="49"/>
      <c r="AZ355" s="49"/>
      <c r="BA355" s="49"/>
      <c r="BB355" s="49"/>
      <c r="BC355" s="49"/>
      <c r="BD355" s="49"/>
      <c r="BE355" s="49"/>
      <c r="BF355" s="49"/>
      <c r="BG355" s="49"/>
      <c r="BH355" s="49"/>
      <c r="BI355" s="49"/>
      <c r="BJ355" s="49"/>
      <c r="BK355" s="49"/>
      <c r="BL355" s="49"/>
      <c r="BM355" s="49"/>
      <c r="BN355" s="49"/>
      <c r="BO355" s="49"/>
      <c r="BP355" s="49"/>
      <c r="BQ355" s="49"/>
      <c r="BR355" s="49"/>
      <c r="BS355" s="49"/>
      <c r="BT355" s="49"/>
      <c r="BU355" s="49"/>
      <c r="BV355" s="49"/>
      <c r="BW355" s="45"/>
      <c r="BX355" s="49"/>
      <c r="BY355" s="49"/>
      <c r="BZ355" s="49"/>
      <c r="CA355" s="49"/>
      <c r="CB355" s="49"/>
      <c r="CC355" s="45"/>
      <c r="CD355" s="45"/>
      <c r="CE355" s="45"/>
      <c r="CF355" s="45"/>
    </row>
    <row r="356" spans="1:84" ht="15" customHeight="1" x14ac:dyDescent="0.35">
      <c r="A356" s="70"/>
      <c r="B356" s="70"/>
      <c r="C356" s="45"/>
      <c r="D356" s="70"/>
      <c r="E356" s="45"/>
      <c r="F356" s="45"/>
      <c r="G356" s="45"/>
      <c r="H356" s="45"/>
      <c r="I356" s="45"/>
      <c r="J356" s="45"/>
      <c r="K356" s="45"/>
      <c r="L356" s="45"/>
      <c r="M356" s="45"/>
      <c r="N356" s="45"/>
      <c r="O356" s="47"/>
      <c r="P356" s="45"/>
      <c r="Q356" s="45"/>
      <c r="R356" s="45"/>
      <c r="S356" s="45"/>
      <c r="T356" s="45"/>
      <c r="U356" s="45"/>
      <c r="V356" s="45"/>
      <c r="W356" s="45"/>
      <c r="X356" s="45"/>
      <c r="Y356" s="45"/>
      <c r="Z356" s="48"/>
      <c r="AA356" s="48"/>
      <c r="AB356" s="48"/>
      <c r="AC356" s="49"/>
      <c r="AD356" s="48"/>
      <c r="AE356" s="48"/>
      <c r="AF356" s="48"/>
      <c r="AG356" s="45"/>
      <c r="AH356" s="45"/>
      <c r="AI356" s="45"/>
      <c r="AJ356" s="45"/>
      <c r="AK356" s="48"/>
      <c r="AL356" s="56"/>
      <c r="AM356" s="45"/>
      <c r="AN356" s="48"/>
      <c r="AO356" s="48"/>
      <c r="AP356" s="45"/>
      <c r="AQ356" s="45"/>
      <c r="AR356" s="45"/>
      <c r="AS356" s="45"/>
      <c r="AT356" s="49"/>
      <c r="AU356" s="49"/>
      <c r="AV356" s="49"/>
      <c r="AW356" s="49"/>
      <c r="AX356" s="49"/>
      <c r="AY356" s="49"/>
      <c r="AZ356" s="49"/>
      <c r="BA356" s="49"/>
      <c r="BB356" s="49"/>
      <c r="BC356" s="49"/>
      <c r="BD356" s="49"/>
      <c r="BE356" s="49"/>
      <c r="BF356" s="49"/>
      <c r="BG356" s="49"/>
      <c r="BH356" s="49"/>
      <c r="BI356" s="49"/>
      <c r="BJ356" s="49"/>
      <c r="BK356" s="49"/>
      <c r="BL356" s="49"/>
      <c r="BM356" s="49"/>
      <c r="BN356" s="49"/>
      <c r="BO356" s="49"/>
      <c r="BP356" s="49"/>
      <c r="BQ356" s="49"/>
      <c r="BR356" s="49"/>
      <c r="BS356" s="49"/>
      <c r="BT356" s="49"/>
      <c r="BU356" s="49"/>
      <c r="BV356" s="49"/>
      <c r="BW356" s="45"/>
      <c r="BX356" s="49"/>
      <c r="BY356" s="49"/>
      <c r="BZ356" s="49"/>
      <c r="CA356" s="49"/>
      <c r="CB356" s="49"/>
      <c r="CC356" s="45"/>
      <c r="CD356" s="45"/>
      <c r="CE356" s="45"/>
      <c r="CF356" s="45"/>
    </row>
    <row r="357" spans="1:84" ht="15" customHeight="1" x14ac:dyDescent="0.35">
      <c r="A357" s="70"/>
      <c r="B357" s="70"/>
      <c r="C357" s="45"/>
      <c r="D357" s="70"/>
      <c r="E357" s="45"/>
      <c r="F357" s="45"/>
      <c r="G357" s="45"/>
      <c r="H357" s="45"/>
      <c r="I357" s="45"/>
      <c r="J357" s="45"/>
      <c r="K357" s="45"/>
      <c r="L357" s="45"/>
      <c r="M357" s="45"/>
      <c r="N357" s="45"/>
      <c r="O357" s="47"/>
      <c r="P357" s="45"/>
      <c r="Q357" s="45"/>
      <c r="R357" s="45"/>
      <c r="S357" s="45"/>
      <c r="T357" s="45"/>
      <c r="U357" s="45"/>
      <c r="V357" s="45"/>
      <c r="W357" s="45"/>
      <c r="X357" s="45"/>
      <c r="Y357" s="45"/>
      <c r="Z357" s="48"/>
      <c r="AA357" s="48"/>
      <c r="AB357" s="48"/>
      <c r="AC357" s="49"/>
      <c r="AD357" s="48"/>
      <c r="AE357" s="48"/>
      <c r="AF357" s="48"/>
      <c r="AG357" s="45"/>
      <c r="AH357" s="45"/>
      <c r="AI357" s="45"/>
      <c r="AJ357" s="45"/>
      <c r="AK357" s="48"/>
      <c r="AL357" s="56"/>
      <c r="AM357" s="45"/>
      <c r="AN357" s="48"/>
      <c r="AO357" s="48"/>
      <c r="AP357" s="45"/>
      <c r="AQ357" s="45"/>
      <c r="AR357" s="45"/>
      <c r="AS357" s="45"/>
      <c r="AT357" s="49"/>
      <c r="AU357" s="49"/>
      <c r="AV357" s="49"/>
      <c r="AW357" s="49"/>
      <c r="AX357" s="49"/>
      <c r="AY357" s="49"/>
      <c r="AZ357" s="49"/>
      <c r="BA357" s="49"/>
      <c r="BB357" s="49"/>
      <c r="BC357" s="49"/>
      <c r="BD357" s="49"/>
      <c r="BE357" s="49"/>
      <c r="BF357" s="49"/>
      <c r="BG357" s="49"/>
      <c r="BH357" s="49"/>
      <c r="BI357" s="49"/>
      <c r="BJ357" s="49"/>
      <c r="BK357" s="49"/>
      <c r="BL357" s="49"/>
      <c r="BM357" s="49"/>
      <c r="BN357" s="49"/>
      <c r="BO357" s="49"/>
      <c r="BP357" s="49"/>
      <c r="BQ357" s="49"/>
      <c r="BR357" s="49"/>
      <c r="BS357" s="49"/>
      <c r="BT357" s="49"/>
      <c r="BU357" s="49"/>
      <c r="BV357" s="49"/>
      <c r="BW357" s="45"/>
      <c r="BX357" s="49"/>
      <c r="BY357" s="49"/>
      <c r="BZ357" s="49"/>
      <c r="CA357" s="49"/>
      <c r="CB357" s="49"/>
      <c r="CC357" s="45"/>
      <c r="CD357" s="45"/>
      <c r="CE357" s="45"/>
      <c r="CF357" s="45"/>
    </row>
    <row r="358" spans="1:84" ht="15" customHeight="1" x14ac:dyDescent="0.35">
      <c r="A358" s="70"/>
      <c r="B358" s="70"/>
      <c r="C358" s="45"/>
      <c r="D358" s="70"/>
      <c r="E358" s="45"/>
      <c r="F358" s="45"/>
      <c r="G358" s="45"/>
      <c r="H358" s="45"/>
      <c r="I358" s="45"/>
      <c r="J358" s="45"/>
      <c r="K358" s="45"/>
      <c r="L358" s="45"/>
      <c r="M358" s="45"/>
      <c r="N358" s="45"/>
      <c r="O358" s="47"/>
      <c r="P358" s="45"/>
      <c r="Q358" s="45"/>
      <c r="R358" s="45"/>
      <c r="S358" s="45"/>
      <c r="T358" s="45"/>
      <c r="U358" s="45"/>
      <c r="V358" s="45"/>
      <c r="W358" s="45"/>
      <c r="X358" s="45"/>
      <c r="Y358" s="45"/>
      <c r="Z358" s="48"/>
      <c r="AA358" s="48"/>
      <c r="AB358" s="48"/>
      <c r="AC358" s="49"/>
      <c r="AD358" s="48"/>
      <c r="AE358" s="48"/>
      <c r="AF358" s="48"/>
      <c r="AG358" s="45"/>
      <c r="AH358" s="45"/>
      <c r="AI358" s="45"/>
      <c r="AJ358" s="45"/>
      <c r="AK358" s="48"/>
      <c r="AL358" s="56"/>
      <c r="AM358" s="45"/>
      <c r="AN358" s="48"/>
      <c r="AO358" s="48"/>
      <c r="AP358" s="45"/>
      <c r="AQ358" s="45"/>
      <c r="AR358" s="45"/>
      <c r="AS358" s="45"/>
      <c r="AT358" s="49"/>
      <c r="AU358" s="49"/>
      <c r="AV358" s="49"/>
      <c r="AW358" s="49"/>
      <c r="AX358" s="49"/>
      <c r="AY358" s="49"/>
      <c r="AZ358" s="49"/>
      <c r="BA358" s="49"/>
      <c r="BB358" s="49"/>
      <c r="BC358" s="49"/>
      <c r="BD358" s="49"/>
      <c r="BE358" s="49"/>
      <c r="BF358" s="49"/>
      <c r="BG358" s="49"/>
      <c r="BH358" s="49"/>
      <c r="BI358" s="49"/>
      <c r="BJ358" s="49"/>
      <c r="BK358" s="49"/>
      <c r="BL358" s="49"/>
      <c r="BM358" s="49"/>
      <c r="BN358" s="49"/>
      <c r="BO358" s="49"/>
      <c r="BP358" s="49"/>
      <c r="BQ358" s="49"/>
      <c r="BR358" s="49"/>
      <c r="BS358" s="49"/>
      <c r="BT358" s="49"/>
      <c r="BU358" s="49"/>
      <c r="BV358" s="49"/>
      <c r="BW358" s="45"/>
      <c r="BX358" s="49"/>
      <c r="BY358" s="49"/>
      <c r="BZ358" s="49"/>
      <c r="CA358" s="49"/>
      <c r="CB358" s="49"/>
      <c r="CC358" s="45"/>
      <c r="CD358" s="45"/>
      <c r="CE358" s="45"/>
      <c r="CF358" s="45"/>
    </row>
    <row r="359" spans="1:84" ht="15" customHeight="1" x14ac:dyDescent="0.35">
      <c r="A359" s="70"/>
      <c r="B359" s="70"/>
      <c r="C359" s="45"/>
      <c r="D359" s="70"/>
      <c r="E359" s="45"/>
      <c r="F359" s="45"/>
      <c r="G359" s="45"/>
      <c r="H359" s="45"/>
      <c r="I359" s="45"/>
      <c r="J359" s="45"/>
      <c r="K359" s="45"/>
      <c r="L359" s="45"/>
      <c r="M359" s="45"/>
      <c r="N359" s="45"/>
      <c r="O359" s="47"/>
      <c r="P359" s="45"/>
      <c r="Q359" s="45"/>
      <c r="R359" s="45"/>
      <c r="S359" s="45"/>
      <c r="T359" s="45"/>
      <c r="U359" s="45"/>
      <c r="V359" s="45"/>
      <c r="W359" s="45"/>
      <c r="X359" s="45"/>
      <c r="Y359" s="45"/>
      <c r="Z359" s="48"/>
      <c r="AA359" s="48"/>
      <c r="AB359" s="48"/>
      <c r="AC359" s="49"/>
      <c r="AD359" s="48"/>
      <c r="AE359" s="48"/>
      <c r="AF359" s="48"/>
      <c r="AG359" s="45"/>
      <c r="AH359" s="45"/>
      <c r="AI359" s="45"/>
      <c r="AJ359" s="45"/>
      <c r="AK359" s="48"/>
      <c r="AL359" s="56"/>
      <c r="AM359" s="45"/>
      <c r="AN359" s="48"/>
      <c r="AO359" s="48"/>
      <c r="AP359" s="45"/>
      <c r="AQ359" s="45"/>
      <c r="AR359" s="45"/>
      <c r="AS359" s="45"/>
      <c r="AT359" s="49"/>
      <c r="AU359" s="49"/>
      <c r="AV359" s="49"/>
      <c r="AW359" s="49"/>
      <c r="AX359" s="49"/>
      <c r="AY359" s="49"/>
      <c r="AZ359" s="49"/>
      <c r="BA359" s="49"/>
      <c r="BB359" s="49"/>
      <c r="BC359" s="49"/>
      <c r="BD359" s="49"/>
      <c r="BE359" s="49"/>
      <c r="BF359" s="49"/>
      <c r="BG359" s="49"/>
      <c r="BH359" s="49"/>
      <c r="BI359" s="49"/>
      <c r="BJ359" s="49"/>
      <c r="BK359" s="49"/>
      <c r="BL359" s="49"/>
      <c r="BM359" s="49"/>
      <c r="BN359" s="49"/>
      <c r="BO359" s="49"/>
      <c r="BP359" s="49"/>
      <c r="BQ359" s="49"/>
      <c r="BR359" s="49"/>
      <c r="BS359" s="49"/>
      <c r="BT359" s="49"/>
      <c r="BU359" s="49"/>
      <c r="BV359" s="49"/>
      <c r="BW359" s="45"/>
      <c r="BX359" s="49"/>
      <c r="BY359" s="49"/>
      <c r="BZ359" s="49"/>
      <c r="CA359" s="49"/>
      <c r="CB359" s="49"/>
      <c r="CC359" s="45"/>
      <c r="CD359" s="45"/>
      <c r="CE359" s="45"/>
      <c r="CF359" s="45"/>
    </row>
    <row r="360" spans="1:84" ht="15" customHeight="1" x14ac:dyDescent="0.35">
      <c r="A360" s="70"/>
      <c r="B360" s="70"/>
      <c r="C360" s="45"/>
      <c r="D360" s="70"/>
      <c r="E360" s="45"/>
      <c r="F360" s="45"/>
      <c r="G360" s="45"/>
      <c r="H360" s="45"/>
      <c r="I360" s="45"/>
      <c r="J360" s="45"/>
      <c r="K360" s="45"/>
      <c r="L360" s="45"/>
      <c r="M360" s="45"/>
      <c r="N360" s="45"/>
      <c r="O360" s="47"/>
      <c r="P360" s="45"/>
      <c r="Q360" s="45"/>
      <c r="R360" s="45"/>
      <c r="S360" s="45"/>
      <c r="T360" s="45"/>
      <c r="U360" s="45"/>
      <c r="V360" s="45"/>
      <c r="W360" s="45"/>
      <c r="X360" s="45"/>
      <c r="Y360" s="45"/>
      <c r="Z360" s="48"/>
      <c r="AA360" s="48"/>
      <c r="AB360" s="48"/>
      <c r="AC360" s="49"/>
      <c r="AD360" s="48"/>
      <c r="AE360" s="48"/>
      <c r="AF360" s="48"/>
      <c r="AG360" s="45"/>
      <c r="AH360" s="45"/>
      <c r="AI360" s="45"/>
      <c r="AJ360" s="45"/>
      <c r="AK360" s="48"/>
      <c r="AL360" s="56"/>
      <c r="AM360" s="45"/>
      <c r="AN360" s="48"/>
      <c r="AO360" s="48"/>
      <c r="AP360" s="45"/>
      <c r="AQ360" s="45"/>
      <c r="AR360" s="45"/>
      <c r="AS360" s="45"/>
      <c r="AT360" s="49"/>
      <c r="AU360" s="49"/>
      <c r="AV360" s="49"/>
      <c r="AW360" s="49"/>
      <c r="AX360" s="49"/>
      <c r="AY360" s="49"/>
      <c r="AZ360" s="49"/>
      <c r="BA360" s="49"/>
      <c r="BB360" s="49"/>
      <c r="BC360" s="49"/>
      <c r="BD360" s="49"/>
      <c r="BE360" s="49"/>
      <c r="BF360" s="49"/>
      <c r="BG360" s="49"/>
      <c r="BH360" s="49"/>
      <c r="BI360" s="49"/>
      <c r="BJ360" s="49"/>
      <c r="BK360" s="49"/>
      <c r="BL360" s="49"/>
      <c r="BM360" s="49"/>
      <c r="BN360" s="49"/>
      <c r="BO360" s="49"/>
      <c r="BP360" s="49"/>
      <c r="BQ360" s="49"/>
      <c r="BR360" s="49"/>
      <c r="BS360" s="49"/>
      <c r="BT360" s="49"/>
      <c r="BU360" s="49"/>
      <c r="BV360" s="49"/>
      <c r="BW360" s="45"/>
      <c r="BX360" s="49"/>
      <c r="BY360" s="49"/>
      <c r="BZ360" s="49"/>
      <c r="CA360" s="49"/>
      <c r="CB360" s="49"/>
      <c r="CC360" s="45"/>
      <c r="CD360" s="45"/>
      <c r="CE360" s="45"/>
      <c r="CF360" s="45"/>
    </row>
    <row r="361" spans="1:84" ht="27.75" customHeight="1" x14ac:dyDescent="0.35">
      <c r="A361" s="70"/>
      <c r="B361" s="70"/>
      <c r="C361" s="45"/>
      <c r="D361" s="70"/>
      <c r="E361" s="45"/>
      <c r="F361" s="45"/>
      <c r="G361" s="45"/>
      <c r="H361" s="45"/>
      <c r="I361" s="45"/>
      <c r="J361" s="45"/>
      <c r="K361" s="45"/>
      <c r="L361" s="45"/>
      <c r="M361" s="45"/>
      <c r="N361" s="45"/>
      <c r="O361" s="47"/>
      <c r="P361" s="45"/>
      <c r="Q361" s="45"/>
      <c r="R361" s="45"/>
      <c r="S361" s="45"/>
      <c r="T361" s="45"/>
      <c r="U361" s="45"/>
      <c r="V361" s="45"/>
      <c r="W361" s="45"/>
      <c r="X361" s="45"/>
      <c r="Y361" s="45"/>
      <c r="Z361" s="48"/>
      <c r="AA361" s="48"/>
      <c r="AB361" s="48"/>
      <c r="AC361" s="49"/>
      <c r="AD361" s="48"/>
      <c r="AE361" s="48"/>
      <c r="AF361" s="48"/>
      <c r="AG361" s="45"/>
      <c r="AH361" s="45"/>
      <c r="AI361" s="45"/>
      <c r="AJ361" s="45"/>
      <c r="AK361" s="48"/>
      <c r="AL361" s="56"/>
      <c r="AM361" s="45"/>
      <c r="AN361" s="48"/>
      <c r="AO361" s="48"/>
      <c r="AP361" s="45"/>
      <c r="AQ361" s="45"/>
      <c r="AR361" s="45"/>
      <c r="AS361" s="45"/>
      <c r="AT361" s="49"/>
      <c r="AU361" s="49"/>
      <c r="AV361" s="49"/>
      <c r="AW361" s="49"/>
      <c r="AX361" s="49"/>
      <c r="AY361" s="49"/>
      <c r="AZ361" s="49"/>
      <c r="BA361" s="49"/>
      <c r="BB361" s="49"/>
      <c r="BC361" s="49"/>
      <c r="BD361" s="49"/>
      <c r="BE361" s="49"/>
      <c r="BF361" s="49"/>
      <c r="BG361" s="49"/>
      <c r="BH361" s="49"/>
      <c r="BI361" s="49"/>
      <c r="BJ361" s="49"/>
      <c r="BK361" s="49"/>
      <c r="BL361" s="49"/>
      <c r="BM361" s="49"/>
      <c r="BN361" s="49"/>
      <c r="BO361" s="49"/>
      <c r="BP361" s="49"/>
      <c r="BQ361" s="49"/>
      <c r="BR361" s="49"/>
      <c r="BS361" s="49"/>
      <c r="BT361" s="49"/>
      <c r="BU361" s="49"/>
      <c r="BV361" s="49"/>
      <c r="BW361" s="45"/>
      <c r="BX361" s="49"/>
      <c r="BY361" s="49"/>
      <c r="BZ361" s="49"/>
      <c r="CA361" s="49"/>
      <c r="CB361" s="49"/>
      <c r="CC361" s="45"/>
      <c r="CD361" s="45"/>
      <c r="CE361" s="45"/>
      <c r="CF361" s="45"/>
    </row>
    <row r="362" spans="1:84" ht="15" customHeight="1" x14ac:dyDescent="0.35">
      <c r="A362" s="45"/>
      <c r="B362" s="70"/>
      <c r="C362" s="70"/>
      <c r="D362" s="70"/>
      <c r="E362" s="45"/>
      <c r="F362" s="45"/>
      <c r="G362" s="45"/>
      <c r="H362" s="45"/>
      <c r="I362" s="45"/>
      <c r="J362" s="45"/>
      <c r="K362" s="45"/>
      <c r="L362" s="45"/>
      <c r="M362" s="45"/>
      <c r="N362" s="45"/>
      <c r="O362" s="47"/>
      <c r="P362" s="45"/>
      <c r="Q362" s="45"/>
      <c r="R362" s="45"/>
      <c r="S362" s="45"/>
      <c r="T362" s="45"/>
      <c r="U362" s="45"/>
      <c r="V362" s="45"/>
      <c r="W362" s="45"/>
      <c r="X362" s="45"/>
      <c r="Y362" s="45"/>
      <c r="Z362" s="48"/>
      <c r="AA362" s="48"/>
      <c r="AB362" s="48"/>
      <c r="AC362" s="48"/>
      <c r="AD362" s="48"/>
      <c r="AE362" s="48"/>
      <c r="AF362" s="48"/>
      <c r="AG362" s="45"/>
      <c r="AH362" s="45"/>
      <c r="AI362" s="45"/>
      <c r="AJ362" s="45"/>
      <c r="AK362" s="48"/>
      <c r="AL362" s="56"/>
      <c r="AM362" s="48"/>
      <c r="AN362" s="48"/>
      <c r="AO362" s="48"/>
      <c r="AP362" s="45"/>
      <c r="AQ362" s="45"/>
      <c r="AR362" s="45"/>
      <c r="AS362" s="45"/>
      <c r="AT362" s="49"/>
      <c r="AU362" s="49"/>
      <c r="AV362" s="49"/>
      <c r="AW362" s="49"/>
      <c r="AX362" s="49"/>
      <c r="AY362" s="49"/>
      <c r="AZ362" s="49"/>
      <c r="BA362" s="49"/>
      <c r="BB362" s="49"/>
      <c r="BC362" s="49"/>
      <c r="BD362" s="49"/>
      <c r="BE362" s="49"/>
      <c r="BF362" s="49"/>
      <c r="BG362" s="49"/>
      <c r="BH362" s="49"/>
      <c r="BI362" s="49"/>
      <c r="BJ362" s="49"/>
      <c r="BK362" s="49"/>
      <c r="BL362" s="49"/>
      <c r="BM362" s="49"/>
      <c r="BN362" s="49"/>
      <c r="BO362" s="49"/>
      <c r="BP362" s="49"/>
      <c r="BQ362" s="49"/>
      <c r="BR362" s="49"/>
      <c r="BS362" s="49"/>
      <c r="BT362" s="49"/>
      <c r="BU362" s="49"/>
      <c r="BV362" s="49"/>
      <c r="BW362" s="67"/>
      <c r="BX362" s="49"/>
      <c r="BY362" s="49"/>
      <c r="BZ362" s="49"/>
      <c r="CA362" s="49"/>
      <c r="CB362" s="49"/>
      <c r="CC362" s="45"/>
      <c r="CD362" s="45"/>
      <c r="CE362" s="45"/>
      <c r="CF362" s="45"/>
    </row>
    <row r="363" spans="1:84" ht="15" customHeight="1" x14ac:dyDescent="0.35">
      <c r="A363" s="45"/>
      <c r="B363" s="70"/>
      <c r="C363" s="70"/>
      <c r="D363" s="70"/>
      <c r="E363" s="45"/>
      <c r="F363" s="45"/>
      <c r="G363" s="45"/>
      <c r="H363" s="45"/>
      <c r="I363" s="45"/>
      <c r="J363" s="45"/>
      <c r="K363" s="45"/>
      <c r="L363" s="45"/>
      <c r="M363" s="45"/>
      <c r="N363" s="45"/>
      <c r="O363" s="47"/>
      <c r="P363" s="45"/>
      <c r="Q363" s="45"/>
      <c r="R363" s="45"/>
      <c r="S363" s="45"/>
      <c r="T363" s="45"/>
      <c r="U363" s="45"/>
      <c r="V363" s="45"/>
      <c r="W363" s="45"/>
      <c r="X363" s="45"/>
      <c r="Y363" s="45"/>
      <c r="Z363" s="48"/>
      <c r="AA363" s="48"/>
      <c r="AB363" s="48"/>
      <c r="AC363" s="48"/>
      <c r="AD363" s="48"/>
      <c r="AE363" s="48"/>
      <c r="AF363" s="48"/>
      <c r="AG363" s="45"/>
      <c r="AH363" s="45"/>
      <c r="AI363" s="45"/>
      <c r="AJ363" s="45"/>
      <c r="AK363" s="48"/>
      <c r="AL363" s="56"/>
      <c r="AM363" s="48"/>
      <c r="AN363" s="48"/>
      <c r="AO363" s="48"/>
      <c r="AP363" s="45"/>
      <c r="AQ363" s="45"/>
      <c r="AR363" s="45"/>
      <c r="AS363" s="45"/>
      <c r="AT363" s="49"/>
      <c r="AU363" s="49"/>
      <c r="AV363" s="49"/>
      <c r="AW363" s="49"/>
      <c r="AX363" s="49"/>
      <c r="AY363" s="49"/>
      <c r="AZ363" s="49"/>
      <c r="BA363" s="49"/>
      <c r="BB363" s="49"/>
      <c r="BC363" s="49"/>
      <c r="BD363" s="49"/>
      <c r="BE363" s="49"/>
      <c r="BF363" s="49"/>
      <c r="BG363" s="49"/>
      <c r="BH363" s="49"/>
      <c r="BI363" s="49"/>
      <c r="BJ363" s="49"/>
      <c r="BK363" s="49"/>
      <c r="BL363" s="49"/>
      <c r="BM363" s="49"/>
      <c r="BN363" s="49"/>
      <c r="BO363" s="49"/>
      <c r="BP363" s="49"/>
      <c r="BQ363" s="49"/>
      <c r="BR363" s="49"/>
      <c r="BS363" s="49"/>
      <c r="BT363" s="49"/>
      <c r="BU363" s="49"/>
      <c r="BV363" s="49"/>
      <c r="BW363" s="67"/>
      <c r="BX363" s="49"/>
      <c r="BY363" s="49"/>
      <c r="BZ363" s="49"/>
      <c r="CA363" s="49"/>
      <c r="CB363" s="49"/>
      <c r="CC363" s="45"/>
      <c r="CD363" s="45"/>
      <c r="CE363" s="45"/>
      <c r="CF363" s="45"/>
    </row>
    <row r="364" spans="1:84" ht="15" customHeight="1" x14ac:dyDescent="0.35">
      <c r="A364" s="45"/>
      <c r="B364" s="70"/>
      <c r="C364" s="70"/>
      <c r="D364" s="70"/>
      <c r="E364" s="45"/>
      <c r="F364" s="45"/>
      <c r="G364" s="45"/>
      <c r="H364" s="45"/>
      <c r="I364" s="45"/>
      <c r="J364" s="45"/>
      <c r="K364" s="45"/>
      <c r="L364" s="45"/>
      <c r="M364" s="45"/>
      <c r="N364" s="45"/>
      <c r="O364" s="47"/>
      <c r="P364" s="45"/>
      <c r="Q364" s="45"/>
      <c r="R364" s="45"/>
      <c r="S364" s="45"/>
      <c r="T364" s="45"/>
      <c r="U364" s="45"/>
      <c r="V364" s="45"/>
      <c r="W364" s="45"/>
      <c r="X364" s="45"/>
      <c r="Y364" s="45"/>
      <c r="Z364" s="48"/>
      <c r="AA364" s="48"/>
      <c r="AB364" s="48"/>
      <c r="AC364" s="48"/>
      <c r="AD364" s="48"/>
      <c r="AE364" s="48"/>
      <c r="AF364" s="48"/>
      <c r="AG364" s="45"/>
      <c r="AH364" s="45"/>
      <c r="AI364" s="45"/>
      <c r="AJ364" s="45"/>
      <c r="AK364" s="48"/>
      <c r="AL364" s="56"/>
      <c r="AM364" s="48"/>
      <c r="AN364" s="48"/>
      <c r="AO364" s="48"/>
      <c r="AP364" s="45"/>
      <c r="AQ364" s="45"/>
      <c r="AR364" s="45"/>
      <c r="AS364" s="45"/>
      <c r="AT364" s="49"/>
      <c r="AU364" s="49"/>
      <c r="AV364" s="49"/>
      <c r="AW364" s="49"/>
      <c r="AX364" s="49"/>
      <c r="AY364" s="49"/>
      <c r="AZ364" s="49"/>
      <c r="BA364" s="49"/>
      <c r="BB364" s="49"/>
      <c r="BC364" s="49"/>
      <c r="BD364" s="49"/>
      <c r="BE364" s="49"/>
      <c r="BF364" s="49"/>
      <c r="BG364" s="49"/>
      <c r="BH364" s="49"/>
      <c r="BI364" s="49"/>
      <c r="BJ364" s="49"/>
      <c r="BK364" s="49"/>
      <c r="BL364" s="49"/>
      <c r="BM364" s="49"/>
      <c r="BN364" s="49"/>
      <c r="BO364" s="49"/>
      <c r="BP364" s="49"/>
      <c r="BQ364" s="49"/>
      <c r="BR364" s="49"/>
      <c r="BS364" s="49"/>
      <c r="BT364" s="49"/>
      <c r="BU364" s="49"/>
      <c r="BV364" s="49"/>
      <c r="BW364" s="67"/>
      <c r="BX364" s="49"/>
      <c r="BY364" s="49"/>
      <c r="BZ364" s="49"/>
      <c r="CA364" s="49"/>
      <c r="CB364" s="49"/>
      <c r="CC364" s="45"/>
      <c r="CD364" s="45"/>
      <c r="CE364" s="45"/>
      <c r="CF364" s="45"/>
    </row>
    <row r="365" spans="1:84" ht="15" customHeight="1" x14ac:dyDescent="0.35">
      <c r="A365" s="45"/>
      <c r="B365" s="70"/>
      <c r="C365" s="70"/>
      <c r="D365" s="70"/>
      <c r="E365" s="45"/>
      <c r="F365" s="45"/>
      <c r="G365" s="45"/>
      <c r="H365" s="45"/>
      <c r="I365" s="45"/>
      <c r="J365" s="45"/>
      <c r="K365" s="45"/>
      <c r="L365" s="45"/>
      <c r="M365" s="45"/>
      <c r="N365" s="45"/>
      <c r="O365" s="47"/>
      <c r="P365" s="45"/>
      <c r="Q365" s="45"/>
      <c r="R365" s="45"/>
      <c r="S365" s="45"/>
      <c r="T365" s="45"/>
      <c r="U365" s="45"/>
      <c r="V365" s="45"/>
      <c r="W365" s="45"/>
      <c r="X365" s="45"/>
      <c r="Y365" s="45"/>
      <c r="Z365" s="48"/>
      <c r="AA365" s="48"/>
      <c r="AB365" s="48"/>
      <c r="AC365" s="48"/>
      <c r="AD365" s="48"/>
      <c r="AE365" s="48"/>
      <c r="AF365" s="48"/>
      <c r="AG365" s="45"/>
      <c r="AH365" s="45"/>
      <c r="AI365" s="45"/>
      <c r="AJ365" s="45"/>
      <c r="AK365" s="48"/>
      <c r="AL365" s="56"/>
      <c r="AM365" s="48"/>
      <c r="AN365" s="48"/>
      <c r="AO365" s="48"/>
      <c r="AP365" s="45"/>
      <c r="AQ365" s="45"/>
      <c r="AR365" s="45"/>
      <c r="AS365" s="45"/>
      <c r="AT365" s="49"/>
      <c r="AU365" s="49"/>
      <c r="AV365" s="49"/>
      <c r="AW365" s="49"/>
      <c r="AX365" s="49"/>
      <c r="AY365" s="49"/>
      <c r="AZ365" s="49"/>
      <c r="BA365" s="49"/>
      <c r="BB365" s="49"/>
      <c r="BC365" s="49"/>
      <c r="BD365" s="49"/>
      <c r="BE365" s="49"/>
      <c r="BF365" s="49"/>
      <c r="BG365" s="49"/>
      <c r="BH365" s="49"/>
      <c r="BI365" s="49"/>
      <c r="BJ365" s="49"/>
      <c r="BK365" s="49"/>
      <c r="BL365" s="49"/>
      <c r="BM365" s="49"/>
      <c r="BN365" s="49"/>
      <c r="BO365" s="49"/>
      <c r="BP365" s="49"/>
      <c r="BQ365" s="49"/>
      <c r="BR365" s="49"/>
      <c r="BS365" s="49"/>
      <c r="BT365" s="49"/>
      <c r="BU365" s="49"/>
      <c r="BV365" s="49"/>
      <c r="BW365" s="67"/>
      <c r="BX365" s="49"/>
      <c r="BY365" s="49"/>
      <c r="BZ365" s="49"/>
      <c r="CA365" s="49"/>
      <c r="CB365" s="49"/>
      <c r="CC365" s="45"/>
      <c r="CD365" s="45"/>
      <c r="CE365" s="45"/>
      <c r="CF365" s="45"/>
    </row>
    <row r="366" spans="1:84" ht="15" customHeight="1" x14ac:dyDescent="0.35">
      <c r="A366" s="45"/>
      <c r="B366" s="70"/>
      <c r="C366" s="70"/>
      <c r="D366" s="70"/>
      <c r="E366" s="45"/>
      <c r="F366" s="45"/>
      <c r="G366" s="45"/>
      <c r="H366" s="45"/>
      <c r="I366" s="45"/>
      <c r="J366" s="45"/>
      <c r="K366" s="45"/>
      <c r="L366" s="45"/>
      <c r="M366" s="45"/>
      <c r="N366" s="45"/>
      <c r="O366" s="47"/>
      <c r="P366" s="45"/>
      <c r="Q366" s="45"/>
      <c r="R366" s="45"/>
      <c r="S366" s="45"/>
      <c r="T366" s="45"/>
      <c r="U366" s="45"/>
      <c r="V366" s="45"/>
      <c r="W366" s="45"/>
      <c r="X366" s="45"/>
      <c r="Y366" s="45"/>
      <c r="Z366" s="48"/>
      <c r="AA366" s="48"/>
      <c r="AB366" s="48"/>
      <c r="AC366" s="48"/>
      <c r="AD366" s="48"/>
      <c r="AE366" s="48"/>
      <c r="AF366" s="48"/>
      <c r="AG366" s="45"/>
      <c r="AH366" s="45"/>
      <c r="AI366" s="45"/>
      <c r="AJ366" s="45"/>
      <c r="AK366" s="48"/>
      <c r="AL366" s="56"/>
      <c r="AM366" s="48"/>
      <c r="AN366" s="48"/>
      <c r="AO366" s="48"/>
      <c r="AP366" s="45"/>
      <c r="AQ366" s="45"/>
      <c r="AR366" s="45"/>
      <c r="AS366" s="45"/>
      <c r="AT366" s="49"/>
      <c r="AU366" s="49"/>
      <c r="AV366" s="49"/>
      <c r="AW366" s="49"/>
      <c r="AX366" s="49"/>
      <c r="AY366" s="49"/>
      <c r="AZ366" s="49"/>
      <c r="BA366" s="49"/>
      <c r="BB366" s="49"/>
      <c r="BC366" s="49"/>
      <c r="BD366" s="49"/>
      <c r="BE366" s="49"/>
      <c r="BF366" s="49"/>
      <c r="BG366" s="49"/>
      <c r="BH366" s="49"/>
      <c r="BI366" s="49"/>
      <c r="BJ366" s="49"/>
      <c r="BK366" s="49"/>
      <c r="BL366" s="49"/>
      <c r="BM366" s="49"/>
      <c r="BN366" s="49"/>
      <c r="BO366" s="49"/>
      <c r="BP366" s="49"/>
      <c r="BQ366" s="49"/>
      <c r="BR366" s="49"/>
      <c r="BS366" s="49"/>
      <c r="BT366" s="49"/>
      <c r="BU366" s="49"/>
      <c r="BV366" s="49"/>
      <c r="BW366" s="67"/>
      <c r="BX366" s="49"/>
      <c r="BY366" s="49"/>
      <c r="BZ366" s="49"/>
      <c r="CA366" s="49"/>
      <c r="CB366" s="49"/>
      <c r="CC366" s="45"/>
      <c r="CD366" s="45"/>
      <c r="CE366" s="45"/>
      <c r="CF366" s="45"/>
    </row>
    <row r="367" spans="1:84" ht="15" customHeight="1" x14ac:dyDescent="0.35">
      <c r="A367" s="45"/>
      <c r="B367" s="70"/>
      <c r="C367" s="70"/>
      <c r="D367" s="70"/>
      <c r="E367" s="45"/>
      <c r="F367" s="45"/>
      <c r="G367" s="45"/>
      <c r="H367" s="45"/>
      <c r="I367" s="45"/>
      <c r="J367" s="45"/>
      <c r="K367" s="45"/>
      <c r="L367" s="45"/>
      <c r="M367" s="45"/>
      <c r="N367" s="45"/>
      <c r="O367" s="47"/>
      <c r="P367" s="45"/>
      <c r="Q367" s="45"/>
      <c r="R367" s="45"/>
      <c r="S367" s="45"/>
      <c r="T367" s="45"/>
      <c r="U367" s="45"/>
      <c r="V367" s="45"/>
      <c r="W367" s="45"/>
      <c r="X367" s="45"/>
      <c r="Y367" s="45"/>
      <c r="Z367" s="48"/>
      <c r="AA367" s="48"/>
      <c r="AB367" s="48"/>
      <c r="AC367" s="48"/>
      <c r="AD367" s="48"/>
      <c r="AE367" s="48"/>
      <c r="AF367" s="48"/>
      <c r="AG367" s="45"/>
      <c r="AH367" s="45"/>
      <c r="AI367" s="45"/>
      <c r="AJ367" s="45"/>
      <c r="AK367" s="48"/>
      <c r="AL367" s="56"/>
      <c r="AM367" s="48"/>
      <c r="AN367" s="48"/>
      <c r="AO367" s="48"/>
      <c r="AP367" s="45"/>
      <c r="AQ367" s="45"/>
      <c r="AR367" s="45"/>
      <c r="AS367" s="45"/>
      <c r="AT367" s="49"/>
      <c r="AU367" s="49"/>
      <c r="AV367" s="49"/>
      <c r="AW367" s="49"/>
      <c r="AX367" s="49"/>
      <c r="AY367" s="49"/>
      <c r="AZ367" s="49"/>
      <c r="BA367" s="49"/>
      <c r="BB367" s="49"/>
      <c r="BC367" s="49"/>
      <c r="BD367" s="49"/>
      <c r="BE367" s="49"/>
      <c r="BF367" s="49"/>
      <c r="BG367" s="49"/>
      <c r="BH367" s="49"/>
      <c r="BI367" s="49"/>
      <c r="BJ367" s="49"/>
      <c r="BK367" s="49"/>
      <c r="BL367" s="49"/>
      <c r="BM367" s="49"/>
      <c r="BN367" s="49"/>
      <c r="BO367" s="49"/>
      <c r="BP367" s="49"/>
      <c r="BQ367" s="49"/>
      <c r="BR367" s="49"/>
      <c r="BS367" s="49"/>
      <c r="BT367" s="49"/>
      <c r="BU367" s="49"/>
      <c r="BV367" s="49"/>
      <c r="BW367" s="67"/>
      <c r="BX367" s="49"/>
      <c r="BY367" s="49"/>
      <c r="BZ367" s="49"/>
      <c r="CA367" s="49"/>
      <c r="CB367" s="49"/>
      <c r="CC367" s="45"/>
      <c r="CD367" s="45"/>
      <c r="CE367" s="45"/>
      <c r="CF367" s="45"/>
    </row>
    <row r="368" spans="1:84" ht="15" customHeight="1" x14ac:dyDescent="0.35">
      <c r="A368" s="45"/>
      <c r="B368" s="70"/>
      <c r="C368" s="70"/>
      <c r="D368" s="70"/>
      <c r="E368" s="45"/>
      <c r="F368" s="45"/>
      <c r="G368" s="45"/>
      <c r="H368" s="45"/>
      <c r="I368" s="45"/>
      <c r="J368" s="45"/>
      <c r="K368" s="45"/>
      <c r="L368" s="45"/>
      <c r="M368" s="45"/>
      <c r="N368" s="45"/>
      <c r="O368" s="47"/>
      <c r="P368" s="45"/>
      <c r="Q368" s="45"/>
      <c r="R368" s="45"/>
      <c r="S368" s="45"/>
      <c r="T368" s="45"/>
      <c r="U368" s="45"/>
      <c r="V368" s="45"/>
      <c r="W368" s="45"/>
      <c r="X368" s="45"/>
      <c r="Y368" s="45"/>
      <c r="Z368" s="48"/>
      <c r="AA368" s="48"/>
      <c r="AB368" s="48"/>
      <c r="AC368" s="48"/>
      <c r="AD368" s="48"/>
      <c r="AE368" s="48"/>
      <c r="AF368" s="48"/>
      <c r="AG368" s="45"/>
      <c r="AH368" s="45"/>
      <c r="AI368" s="45"/>
      <c r="AJ368" s="45"/>
      <c r="AK368" s="48"/>
      <c r="AL368" s="56"/>
      <c r="AM368" s="48"/>
      <c r="AN368" s="48"/>
      <c r="AO368" s="48"/>
      <c r="AP368" s="45"/>
      <c r="AQ368" s="45"/>
      <c r="AR368" s="45"/>
      <c r="AS368" s="45"/>
      <c r="AT368" s="49"/>
      <c r="AU368" s="49"/>
      <c r="AV368" s="49"/>
      <c r="AW368" s="49"/>
      <c r="AX368" s="49"/>
      <c r="AY368" s="49"/>
      <c r="AZ368" s="49"/>
      <c r="BA368" s="49"/>
      <c r="BB368" s="49"/>
      <c r="BC368" s="49"/>
      <c r="BD368" s="49"/>
      <c r="BE368" s="49"/>
      <c r="BF368" s="49"/>
      <c r="BG368" s="49"/>
      <c r="BH368" s="49"/>
      <c r="BI368" s="49"/>
      <c r="BJ368" s="49"/>
      <c r="BK368" s="49"/>
      <c r="BL368" s="49"/>
      <c r="BM368" s="49"/>
      <c r="BN368" s="49"/>
      <c r="BO368" s="49"/>
      <c r="BP368" s="49"/>
      <c r="BQ368" s="49"/>
      <c r="BR368" s="49"/>
      <c r="BS368" s="49"/>
      <c r="BT368" s="49"/>
      <c r="BU368" s="49"/>
      <c r="BV368" s="49"/>
      <c r="BW368" s="67"/>
      <c r="BX368" s="49"/>
      <c r="BY368" s="49"/>
      <c r="BZ368" s="49"/>
      <c r="CA368" s="49"/>
      <c r="CB368" s="49"/>
      <c r="CC368" s="45"/>
      <c r="CD368" s="45"/>
      <c r="CE368" s="45"/>
      <c r="CF368" s="45"/>
    </row>
    <row r="369" spans="1:84" ht="15" customHeight="1" x14ac:dyDescent="0.35">
      <c r="A369" s="45"/>
      <c r="B369" s="70"/>
      <c r="C369" s="70"/>
      <c r="D369" s="70"/>
      <c r="E369" s="45"/>
      <c r="F369" s="45"/>
      <c r="G369" s="45"/>
      <c r="H369" s="45"/>
      <c r="I369" s="45"/>
      <c r="J369" s="45"/>
      <c r="K369" s="45"/>
      <c r="L369" s="45"/>
      <c r="M369" s="45"/>
      <c r="N369" s="45"/>
      <c r="O369" s="47"/>
      <c r="P369" s="45"/>
      <c r="Q369" s="45"/>
      <c r="R369" s="45"/>
      <c r="S369" s="45"/>
      <c r="T369" s="45"/>
      <c r="U369" s="45"/>
      <c r="V369" s="45"/>
      <c r="W369" s="45"/>
      <c r="X369" s="45"/>
      <c r="Y369" s="64"/>
      <c r="Z369" s="48"/>
      <c r="AA369" s="48"/>
      <c r="AB369" s="48"/>
      <c r="AC369" s="48"/>
      <c r="AD369" s="48"/>
      <c r="AE369" s="48"/>
      <c r="AF369" s="48"/>
      <c r="AG369" s="45"/>
      <c r="AH369" s="45"/>
      <c r="AI369" s="45"/>
      <c r="AJ369" s="45"/>
      <c r="AK369" s="48"/>
      <c r="AL369" s="56"/>
      <c r="AM369" s="48"/>
      <c r="AN369" s="48"/>
      <c r="AO369" s="48"/>
      <c r="AP369" s="45"/>
      <c r="AQ369" s="45"/>
      <c r="AR369" s="45"/>
      <c r="AS369" s="45"/>
      <c r="AT369" s="49"/>
      <c r="AU369" s="49"/>
      <c r="AV369" s="49"/>
      <c r="AW369" s="49"/>
      <c r="AX369" s="49"/>
      <c r="AY369" s="49"/>
      <c r="AZ369" s="49"/>
      <c r="BA369" s="49"/>
      <c r="BB369" s="49"/>
      <c r="BC369" s="49"/>
      <c r="BD369" s="49"/>
      <c r="BE369" s="49"/>
      <c r="BF369" s="49"/>
      <c r="BG369" s="49"/>
      <c r="BH369" s="49"/>
      <c r="BI369" s="49"/>
      <c r="BJ369" s="49"/>
      <c r="BK369" s="49"/>
      <c r="BL369" s="49"/>
      <c r="BM369" s="49"/>
      <c r="BN369" s="49"/>
      <c r="BO369" s="49"/>
      <c r="BP369" s="49"/>
      <c r="BQ369" s="49"/>
      <c r="BR369" s="49"/>
      <c r="BS369" s="49"/>
      <c r="BT369" s="49"/>
      <c r="BU369" s="49"/>
      <c r="BV369" s="49"/>
      <c r="BW369" s="67"/>
      <c r="BX369" s="49"/>
      <c r="BY369" s="49"/>
      <c r="BZ369" s="49"/>
      <c r="CA369" s="49"/>
      <c r="CB369" s="49"/>
      <c r="CC369" s="45"/>
      <c r="CD369" s="45"/>
      <c r="CE369" s="45"/>
      <c r="CF369" s="45"/>
    </row>
    <row r="370" spans="1:84" ht="15" customHeight="1" x14ac:dyDescent="0.35">
      <c r="A370" s="45"/>
      <c r="B370" s="70"/>
      <c r="C370" s="70"/>
      <c r="D370" s="70"/>
      <c r="E370" s="45"/>
      <c r="F370" s="45"/>
      <c r="G370" s="45"/>
      <c r="H370" s="45"/>
      <c r="I370" s="45"/>
      <c r="J370" s="45"/>
      <c r="K370" s="45"/>
      <c r="L370" s="45"/>
      <c r="M370" s="45"/>
      <c r="N370" s="45"/>
      <c r="O370" s="47"/>
      <c r="P370" s="45"/>
      <c r="Q370" s="45"/>
      <c r="R370" s="45"/>
      <c r="S370" s="45"/>
      <c r="T370" s="45"/>
      <c r="U370" s="45"/>
      <c r="V370" s="45"/>
      <c r="W370" s="45"/>
      <c r="X370" s="45"/>
      <c r="Y370" s="45"/>
      <c r="Z370" s="48"/>
      <c r="AA370" s="48"/>
      <c r="AB370" s="48"/>
      <c r="AC370" s="48"/>
      <c r="AD370" s="48"/>
      <c r="AE370" s="48"/>
      <c r="AF370" s="48"/>
      <c r="AG370" s="45"/>
      <c r="AH370" s="45"/>
      <c r="AI370" s="45"/>
      <c r="AJ370" s="45"/>
      <c r="AK370" s="48"/>
      <c r="AL370" s="56"/>
      <c r="AM370" s="48"/>
      <c r="AN370" s="48"/>
      <c r="AO370" s="48"/>
      <c r="AP370" s="45"/>
      <c r="AQ370" s="45"/>
      <c r="AR370" s="45"/>
      <c r="AS370" s="45"/>
      <c r="AT370" s="49"/>
      <c r="AU370" s="49"/>
      <c r="AV370" s="49"/>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67"/>
      <c r="BX370" s="49"/>
      <c r="BY370" s="49"/>
      <c r="BZ370" s="49"/>
      <c r="CA370" s="49"/>
      <c r="CB370" s="49"/>
      <c r="CC370" s="45"/>
      <c r="CD370" s="45"/>
      <c r="CE370" s="45"/>
      <c r="CF370" s="45"/>
    </row>
    <row r="371" spans="1:84" ht="15" customHeight="1" x14ac:dyDescent="0.35">
      <c r="A371" s="45"/>
      <c r="B371" s="70"/>
      <c r="C371" s="70"/>
      <c r="D371" s="70"/>
      <c r="E371" s="45"/>
      <c r="F371" s="45"/>
      <c r="G371" s="45"/>
      <c r="H371" s="45"/>
      <c r="I371" s="45"/>
      <c r="J371" s="45"/>
      <c r="K371" s="45"/>
      <c r="L371" s="45"/>
      <c r="M371" s="45"/>
      <c r="N371" s="45"/>
      <c r="O371" s="47"/>
      <c r="P371" s="45"/>
      <c r="Q371" s="45"/>
      <c r="R371" s="45"/>
      <c r="S371" s="45"/>
      <c r="T371" s="45"/>
      <c r="U371" s="45"/>
      <c r="V371" s="45"/>
      <c r="W371" s="45"/>
      <c r="X371" s="45"/>
      <c r="Y371" s="45"/>
      <c r="Z371" s="48"/>
      <c r="AA371" s="48"/>
      <c r="AB371" s="48"/>
      <c r="AC371" s="48"/>
      <c r="AD371" s="48"/>
      <c r="AE371" s="48"/>
      <c r="AF371" s="48"/>
      <c r="AG371" s="45"/>
      <c r="AH371" s="45"/>
      <c r="AI371" s="45"/>
      <c r="AJ371" s="45"/>
      <c r="AK371" s="48"/>
      <c r="AL371" s="56"/>
      <c r="AM371" s="48"/>
      <c r="AN371" s="48"/>
      <c r="AO371" s="48"/>
      <c r="AP371" s="45"/>
      <c r="AQ371" s="45"/>
      <c r="AR371" s="45"/>
      <c r="AS371" s="45"/>
      <c r="AT371" s="49"/>
      <c r="AU371" s="49"/>
      <c r="AV371" s="49"/>
      <c r="AW371" s="49"/>
      <c r="AX371" s="49"/>
      <c r="AY371" s="49"/>
      <c r="AZ371" s="49"/>
      <c r="BA371" s="49"/>
      <c r="BB371" s="49"/>
      <c r="BC371" s="49"/>
      <c r="BD371" s="49"/>
      <c r="BE371" s="49"/>
      <c r="BF371" s="49"/>
      <c r="BG371" s="49"/>
      <c r="BH371" s="49"/>
      <c r="BI371" s="49"/>
      <c r="BJ371" s="49"/>
      <c r="BK371" s="49"/>
      <c r="BL371" s="49"/>
      <c r="BM371" s="49"/>
      <c r="BN371" s="49"/>
      <c r="BO371" s="49"/>
      <c r="BP371" s="49"/>
      <c r="BQ371" s="49"/>
      <c r="BR371" s="49"/>
      <c r="BS371" s="49"/>
      <c r="BT371" s="49"/>
      <c r="BU371" s="49"/>
      <c r="BV371" s="49"/>
      <c r="BW371" s="67"/>
      <c r="BX371" s="49"/>
      <c r="BY371" s="49"/>
      <c r="BZ371" s="49"/>
      <c r="CA371" s="49"/>
      <c r="CB371" s="49"/>
      <c r="CC371" s="45"/>
      <c r="CD371" s="45"/>
      <c r="CE371" s="45"/>
      <c r="CF371" s="45"/>
    </row>
    <row r="372" spans="1:84" ht="15" customHeight="1" x14ac:dyDescent="0.35">
      <c r="A372" s="45"/>
      <c r="B372" s="70"/>
      <c r="C372" s="70"/>
      <c r="D372" s="70"/>
      <c r="E372" s="45"/>
      <c r="F372" s="45"/>
      <c r="G372" s="45"/>
      <c r="H372" s="45"/>
      <c r="I372" s="45"/>
      <c r="J372" s="45"/>
      <c r="K372" s="45"/>
      <c r="L372" s="45"/>
      <c r="M372" s="45"/>
      <c r="N372" s="45"/>
      <c r="O372" s="47"/>
      <c r="P372" s="45"/>
      <c r="Q372" s="45"/>
      <c r="R372" s="45"/>
      <c r="S372" s="45"/>
      <c r="T372" s="45"/>
      <c r="U372" s="45"/>
      <c r="V372" s="45"/>
      <c r="W372" s="45"/>
      <c r="X372" s="45"/>
      <c r="Y372" s="45"/>
      <c r="Z372" s="48"/>
      <c r="AA372" s="48"/>
      <c r="AB372" s="48"/>
      <c r="AC372" s="48"/>
      <c r="AD372" s="48"/>
      <c r="AE372" s="48"/>
      <c r="AF372" s="48"/>
      <c r="AG372" s="45"/>
      <c r="AH372" s="45"/>
      <c r="AI372" s="45"/>
      <c r="AJ372" s="45"/>
      <c r="AK372" s="48"/>
      <c r="AL372" s="56"/>
      <c r="AM372" s="48"/>
      <c r="AN372" s="48"/>
      <c r="AO372" s="48"/>
      <c r="AP372" s="45"/>
      <c r="AQ372" s="45"/>
      <c r="AR372" s="45"/>
      <c r="AS372" s="45"/>
      <c r="AT372" s="49"/>
      <c r="AU372" s="49"/>
      <c r="AV372" s="49"/>
      <c r="AW372" s="49"/>
      <c r="AX372" s="49"/>
      <c r="AY372" s="49"/>
      <c r="AZ372" s="49"/>
      <c r="BA372" s="49"/>
      <c r="BB372" s="49"/>
      <c r="BC372" s="49"/>
      <c r="BD372" s="49"/>
      <c r="BE372" s="49"/>
      <c r="BF372" s="49"/>
      <c r="BG372" s="49"/>
      <c r="BH372" s="49"/>
      <c r="BI372" s="49"/>
      <c r="BJ372" s="49"/>
      <c r="BK372" s="49"/>
      <c r="BL372" s="49"/>
      <c r="BM372" s="49"/>
      <c r="BN372" s="49"/>
      <c r="BO372" s="49"/>
      <c r="BP372" s="49"/>
      <c r="BQ372" s="49"/>
      <c r="BR372" s="49"/>
      <c r="BS372" s="49"/>
      <c r="BT372" s="49"/>
      <c r="BU372" s="49"/>
      <c r="BV372" s="49"/>
      <c r="BW372" s="67"/>
      <c r="BX372" s="49"/>
      <c r="BY372" s="49"/>
      <c r="BZ372" s="49"/>
      <c r="CA372" s="49"/>
      <c r="CB372" s="49"/>
      <c r="CC372" s="45"/>
      <c r="CD372" s="45"/>
      <c r="CE372" s="45"/>
      <c r="CF372" s="45"/>
    </row>
    <row r="373" spans="1:84" ht="15" customHeight="1" x14ac:dyDescent="0.35">
      <c r="A373" s="45"/>
      <c r="B373" s="70"/>
      <c r="C373" s="70"/>
      <c r="D373" s="70"/>
      <c r="E373" s="45"/>
      <c r="F373" s="45"/>
      <c r="G373" s="45"/>
      <c r="H373" s="45"/>
      <c r="I373" s="45"/>
      <c r="J373" s="45"/>
      <c r="K373" s="45"/>
      <c r="L373" s="45"/>
      <c r="M373" s="45"/>
      <c r="N373" s="45"/>
      <c r="O373" s="47"/>
      <c r="P373" s="45"/>
      <c r="Q373" s="45"/>
      <c r="R373" s="45"/>
      <c r="S373" s="45"/>
      <c r="T373" s="45"/>
      <c r="U373" s="45"/>
      <c r="V373" s="45"/>
      <c r="W373" s="45"/>
      <c r="X373" s="45"/>
      <c r="Y373" s="45"/>
      <c r="Z373" s="48"/>
      <c r="AA373" s="48"/>
      <c r="AB373" s="48"/>
      <c r="AC373" s="48"/>
      <c r="AD373" s="48"/>
      <c r="AE373" s="48"/>
      <c r="AF373" s="48"/>
      <c r="AG373" s="45"/>
      <c r="AH373" s="45"/>
      <c r="AI373" s="45"/>
      <c r="AJ373" s="45"/>
      <c r="AK373" s="48"/>
      <c r="AL373" s="56"/>
      <c r="AM373" s="48"/>
      <c r="AN373" s="48"/>
      <c r="AO373" s="48"/>
      <c r="AP373" s="45"/>
      <c r="AQ373" s="45"/>
      <c r="AR373" s="45"/>
      <c r="AS373" s="45"/>
      <c r="AT373" s="49"/>
      <c r="AU373" s="49"/>
      <c r="AV373" s="49"/>
      <c r="AW373" s="49"/>
      <c r="AX373" s="49"/>
      <c r="AY373" s="49"/>
      <c r="AZ373" s="49"/>
      <c r="BA373" s="49"/>
      <c r="BB373" s="49"/>
      <c r="BC373" s="49"/>
      <c r="BD373" s="49"/>
      <c r="BE373" s="49"/>
      <c r="BF373" s="49"/>
      <c r="BG373" s="49"/>
      <c r="BH373" s="49"/>
      <c r="BI373" s="49"/>
      <c r="BJ373" s="49"/>
      <c r="BK373" s="49"/>
      <c r="BL373" s="49"/>
      <c r="BM373" s="49"/>
      <c r="BN373" s="49"/>
      <c r="BO373" s="49"/>
      <c r="BP373" s="49"/>
      <c r="BQ373" s="49"/>
      <c r="BR373" s="49"/>
      <c r="BS373" s="49"/>
      <c r="BT373" s="49"/>
      <c r="BU373" s="49"/>
      <c r="BV373" s="49"/>
      <c r="BW373" s="67"/>
      <c r="BX373" s="49"/>
      <c r="BY373" s="49"/>
      <c r="BZ373" s="49"/>
      <c r="CA373" s="49"/>
      <c r="CB373" s="49"/>
      <c r="CC373" s="45"/>
      <c r="CD373" s="45"/>
      <c r="CE373" s="45"/>
      <c r="CF373" s="45"/>
    </row>
    <row r="374" spans="1:84" ht="15" customHeight="1" x14ac:dyDescent="0.35">
      <c r="A374" s="45"/>
      <c r="B374" s="70"/>
      <c r="C374" s="70"/>
      <c r="D374" s="70"/>
      <c r="E374" s="45"/>
      <c r="F374" s="45"/>
      <c r="G374" s="45"/>
      <c r="H374" s="45"/>
      <c r="I374" s="45"/>
      <c r="J374" s="45"/>
      <c r="K374" s="45"/>
      <c r="L374" s="45"/>
      <c r="M374" s="45"/>
      <c r="N374" s="45"/>
      <c r="O374" s="47"/>
      <c r="P374" s="45"/>
      <c r="Q374" s="45"/>
      <c r="R374" s="45"/>
      <c r="S374" s="45"/>
      <c r="T374" s="45"/>
      <c r="U374" s="45"/>
      <c r="V374" s="45"/>
      <c r="W374" s="45"/>
      <c r="X374" s="45"/>
      <c r="Y374" s="45"/>
      <c r="Z374" s="48"/>
      <c r="AA374" s="48"/>
      <c r="AB374" s="48"/>
      <c r="AC374" s="48"/>
      <c r="AD374" s="48"/>
      <c r="AE374" s="48"/>
      <c r="AF374" s="48"/>
      <c r="AG374" s="45"/>
      <c r="AH374" s="45"/>
      <c r="AI374" s="45"/>
      <c r="AJ374" s="45"/>
      <c r="AK374" s="48"/>
      <c r="AL374" s="56"/>
      <c r="AM374" s="48"/>
      <c r="AN374" s="48"/>
      <c r="AO374" s="48"/>
      <c r="AP374" s="45"/>
      <c r="AQ374" s="45"/>
      <c r="AR374" s="45"/>
      <c r="AS374" s="45"/>
      <c r="AT374" s="49"/>
      <c r="AU374" s="49"/>
      <c r="AV374" s="49"/>
      <c r="AW374" s="49"/>
      <c r="AX374" s="49"/>
      <c r="AY374" s="49"/>
      <c r="AZ374" s="49"/>
      <c r="BA374" s="49"/>
      <c r="BB374" s="49"/>
      <c r="BC374" s="49"/>
      <c r="BD374" s="49"/>
      <c r="BE374" s="49"/>
      <c r="BF374" s="49"/>
      <c r="BG374" s="49"/>
      <c r="BH374" s="49"/>
      <c r="BI374" s="49"/>
      <c r="BJ374" s="49"/>
      <c r="BK374" s="49"/>
      <c r="BL374" s="49"/>
      <c r="BM374" s="49"/>
      <c r="BN374" s="49"/>
      <c r="BO374" s="49"/>
      <c r="BP374" s="49"/>
      <c r="BQ374" s="49"/>
      <c r="BR374" s="49"/>
      <c r="BS374" s="49"/>
      <c r="BT374" s="49"/>
      <c r="BU374" s="49"/>
      <c r="BV374" s="49"/>
      <c r="BW374" s="67"/>
      <c r="BX374" s="49"/>
      <c r="BY374" s="49"/>
      <c r="BZ374" s="49"/>
      <c r="CA374" s="49"/>
      <c r="CB374" s="49"/>
      <c r="CC374" s="45"/>
      <c r="CD374" s="45"/>
      <c r="CE374" s="45"/>
      <c r="CF374" s="45"/>
    </row>
    <row r="375" spans="1:84" ht="15" customHeight="1" x14ac:dyDescent="0.35">
      <c r="A375" s="45"/>
      <c r="B375" s="70"/>
      <c r="C375" s="70"/>
      <c r="D375" s="70"/>
      <c r="E375" s="45"/>
      <c r="F375" s="45"/>
      <c r="G375" s="45"/>
      <c r="H375" s="45"/>
      <c r="I375" s="45"/>
      <c r="J375" s="45"/>
      <c r="K375" s="45"/>
      <c r="L375" s="45"/>
      <c r="M375" s="45"/>
      <c r="N375" s="45"/>
      <c r="O375" s="47"/>
      <c r="P375" s="45"/>
      <c r="Q375" s="45"/>
      <c r="R375" s="45"/>
      <c r="S375" s="45"/>
      <c r="T375" s="45"/>
      <c r="U375" s="45"/>
      <c r="V375" s="45"/>
      <c r="W375" s="45"/>
      <c r="X375" s="45"/>
      <c r="Y375" s="45"/>
      <c r="Z375" s="48"/>
      <c r="AA375" s="48"/>
      <c r="AB375" s="48"/>
      <c r="AC375" s="48"/>
      <c r="AD375" s="48"/>
      <c r="AE375" s="48"/>
      <c r="AF375" s="48"/>
      <c r="AG375" s="45"/>
      <c r="AH375" s="45"/>
      <c r="AI375" s="45"/>
      <c r="AJ375" s="45"/>
      <c r="AK375" s="48"/>
      <c r="AL375" s="56"/>
      <c r="AM375" s="48"/>
      <c r="AN375" s="48"/>
      <c r="AO375" s="48"/>
      <c r="AP375" s="45"/>
      <c r="AQ375" s="45"/>
      <c r="AR375" s="45"/>
      <c r="AS375" s="45"/>
      <c r="AT375" s="49"/>
      <c r="AU375" s="49"/>
      <c r="AV375" s="49"/>
      <c r="AW375" s="49"/>
      <c r="AX375" s="49"/>
      <c r="AY375" s="49"/>
      <c r="AZ375" s="49"/>
      <c r="BA375" s="49"/>
      <c r="BB375" s="49"/>
      <c r="BC375" s="49"/>
      <c r="BD375" s="49"/>
      <c r="BE375" s="49"/>
      <c r="BF375" s="49"/>
      <c r="BG375" s="49"/>
      <c r="BH375" s="49"/>
      <c r="BI375" s="49"/>
      <c r="BJ375" s="49"/>
      <c r="BK375" s="49"/>
      <c r="BL375" s="49"/>
      <c r="BM375" s="49"/>
      <c r="BN375" s="49"/>
      <c r="BO375" s="49"/>
      <c r="BP375" s="49"/>
      <c r="BQ375" s="49"/>
      <c r="BR375" s="49"/>
      <c r="BS375" s="49"/>
      <c r="BT375" s="49"/>
      <c r="BU375" s="49"/>
      <c r="BV375" s="49"/>
      <c r="BW375" s="67"/>
      <c r="BX375" s="49"/>
      <c r="BY375" s="49"/>
      <c r="BZ375" s="49"/>
      <c r="CA375" s="49"/>
      <c r="CB375" s="49"/>
      <c r="CC375" s="45"/>
      <c r="CD375" s="45"/>
      <c r="CE375" s="45"/>
      <c r="CF375" s="45"/>
    </row>
    <row r="376" spans="1:84" ht="15" customHeight="1" x14ac:dyDescent="0.35">
      <c r="A376" s="45"/>
      <c r="B376" s="70"/>
      <c r="C376" s="70"/>
      <c r="D376" s="70"/>
      <c r="E376" s="45"/>
      <c r="F376" s="45"/>
      <c r="G376" s="45"/>
      <c r="H376" s="45"/>
      <c r="I376" s="45"/>
      <c r="J376" s="45"/>
      <c r="K376" s="45"/>
      <c r="L376" s="45"/>
      <c r="M376" s="45"/>
      <c r="N376" s="45"/>
      <c r="O376" s="47"/>
      <c r="P376" s="45"/>
      <c r="Q376" s="45"/>
      <c r="R376" s="45"/>
      <c r="S376" s="45"/>
      <c r="T376" s="45"/>
      <c r="U376" s="45"/>
      <c r="V376" s="45"/>
      <c r="W376" s="45"/>
      <c r="X376" s="45"/>
      <c r="Y376" s="45"/>
      <c r="Z376" s="48"/>
      <c r="AA376" s="48"/>
      <c r="AB376" s="48"/>
      <c r="AC376" s="48"/>
      <c r="AD376" s="48"/>
      <c r="AE376" s="48"/>
      <c r="AF376" s="48"/>
      <c r="AG376" s="45"/>
      <c r="AH376" s="45"/>
      <c r="AI376" s="45"/>
      <c r="AJ376" s="45"/>
      <c r="AK376" s="48"/>
      <c r="AL376" s="56"/>
      <c r="AM376" s="48"/>
      <c r="AN376" s="48"/>
      <c r="AO376" s="48"/>
      <c r="AP376" s="45"/>
      <c r="AQ376" s="45"/>
      <c r="AR376" s="45"/>
      <c r="AS376" s="45"/>
      <c r="AT376" s="49"/>
      <c r="AU376" s="49"/>
      <c r="AV376" s="49"/>
      <c r="AW376" s="49"/>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c r="BT376" s="49"/>
      <c r="BU376" s="49"/>
      <c r="BV376" s="49"/>
      <c r="BW376" s="67"/>
      <c r="BX376" s="49"/>
      <c r="BY376" s="49"/>
      <c r="BZ376" s="49"/>
      <c r="CA376" s="49"/>
      <c r="CB376" s="49"/>
      <c r="CC376" s="45"/>
      <c r="CD376" s="45"/>
      <c r="CE376" s="45"/>
      <c r="CF376" s="45"/>
    </row>
    <row r="377" spans="1:84" ht="15" customHeight="1" x14ac:dyDescent="0.35">
      <c r="A377" s="45"/>
      <c r="B377" s="70"/>
      <c r="C377" s="70"/>
      <c r="D377" s="70"/>
      <c r="E377" s="45"/>
      <c r="F377" s="45"/>
      <c r="G377" s="45"/>
      <c r="H377" s="45"/>
      <c r="I377" s="45"/>
      <c r="J377" s="45"/>
      <c r="K377" s="45"/>
      <c r="L377" s="45"/>
      <c r="M377" s="45"/>
      <c r="N377" s="45"/>
      <c r="O377" s="47"/>
      <c r="P377" s="45"/>
      <c r="Q377" s="45"/>
      <c r="R377" s="45"/>
      <c r="S377" s="45"/>
      <c r="T377" s="45"/>
      <c r="U377" s="45"/>
      <c r="V377" s="45"/>
      <c r="W377" s="45"/>
      <c r="X377" s="45"/>
      <c r="Y377" s="45"/>
      <c r="Z377" s="48"/>
      <c r="AA377" s="48"/>
      <c r="AB377" s="48"/>
      <c r="AC377" s="48"/>
      <c r="AD377" s="48"/>
      <c r="AE377" s="48"/>
      <c r="AF377" s="48"/>
      <c r="AG377" s="45"/>
      <c r="AH377" s="45"/>
      <c r="AI377" s="45"/>
      <c r="AJ377" s="45"/>
      <c r="AK377" s="48"/>
      <c r="AL377" s="56"/>
      <c r="AM377" s="48"/>
      <c r="AN377" s="48"/>
      <c r="AO377" s="48"/>
      <c r="AP377" s="45"/>
      <c r="AQ377" s="45"/>
      <c r="AR377" s="45"/>
      <c r="AS377" s="45"/>
      <c r="AT377" s="49"/>
      <c r="AU377" s="49"/>
      <c r="AV377" s="49"/>
      <c r="AW377" s="49"/>
      <c r="AX377" s="49"/>
      <c r="AY377" s="49"/>
      <c r="AZ377" s="49"/>
      <c r="BA377" s="49"/>
      <c r="BB377" s="49"/>
      <c r="BC377" s="49"/>
      <c r="BD377" s="49"/>
      <c r="BE377" s="49"/>
      <c r="BF377" s="49"/>
      <c r="BG377" s="49"/>
      <c r="BH377" s="49"/>
      <c r="BI377" s="49"/>
      <c r="BJ377" s="49"/>
      <c r="BK377" s="49"/>
      <c r="BL377" s="49"/>
      <c r="BM377" s="49"/>
      <c r="BN377" s="49"/>
      <c r="BO377" s="49"/>
      <c r="BP377" s="49"/>
      <c r="BQ377" s="49"/>
      <c r="BR377" s="49"/>
      <c r="BS377" s="49"/>
      <c r="BT377" s="49"/>
      <c r="BU377" s="49"/>
      <c r="BV377" s="49"/>
      <c r="BW377" s="67"/>
      <c r="BX377" s="49"/>
      <c r="BY377" s="49"/>
      <c r="BZ377" s="49"/>
      <c r="CA377" s="49"/>
      <c r="CB377" s="49"/>
      <c r="CC377" s="45"/>
      <c r="CD377" s="45"/>
      <c r="CE377" s="45"/>
      <c r="CF377" s="45"/>
    </row>
    <row r="378" spans="1:84" ht="15" customHeight="1" x14ac:dyDescent="0.35">
      <c r="A378" s="45"/>
      <c r="B378" s="70"/>
      <c r="C378" s="70"/>
      <c r="D378" s="70"/>
      <c r="E378" s="45"/>
      <c r="F378" s="45"/>
      <c r="G378" s="45"/>
      <c r="H378" s="45"/>
      <c r="I378" s="45"/>
      <c r="J378" s="45"/>
      <c r="K378" s="45"/>
      <c r="L378" s="45"/>
      <c r="M378" s="45"/>
      <c r="N378" s="45"/>
      <c r="O378" s="47"/>
      <c r="P378" s="45"/>
      <c r="Q378" s="45"/>
      <c r="R378" s="45"/>
      <c r="S378" s="45"/>
      <c r="T378" s="45"/>
      <c r="U378" s="45"/>
      <c r="V378" s="45"/>
      <c r="W378" s="45"/>
      <c r="X378" s="45"/>
      <c r="Y378" s="64"/>
      <c r="Z378" s="48"/>
      <c r="AA378" s="48"/>
      <c r="AB378" s="48"/>
      <c r="AC378" s="48"/>
      <c r="AD378" s="48"/>
      <c r="AE378" s="48"/>
      <c r="AF378" s="48"/>
      <c r="AG378" s="45"/>
      <c r="AH378" s="45"/>
      <c r="AI378" s="45"/>
      <c r="AJ378" s="45"/>
      <c r="AK378" s="48"/>
      <c r="AL378" s="56"/>
      <c r="AM378" s="48"/>
      <c r="AN378" s="48"/>
      <c r="AO378" s="48"/>
      <c r="AP378" s="45"/>
      <c r="AQ378" s="45"/>
      <c r="AR378" s="45"/>
      <c r="AS378" s="45"/>
      <c r="AT378" s="49"/>
      <c r="AU378" s="49"/>
      <c r="AV378" s="49"/>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67"/>
      <c r="BX378" s="49"/>
      <c r="BY378" s="49"/>
      <c r="BZ378" s="49"/>
      <c r="CA378" s="49"/>
      <c r="CB378" s="49"/>
      <c r="CC378" s="45"/>
      <c r="CD378" s="45"/>
      <c r="CE378" s="45"/>
      <c r="CF378" s="45"/>
    </row>
    <row r="379" spans="1:84" ht="15" customHeight="1" x14ac:dyDescent="0.35">
      <c r="A379" s="45"/>
      <c r="B379" s="70"/>
      <c r="C379" s="70"/>
      <c r="D379" s="70"/>
      <c r="E379" s="45"/>
      <c r="F379" s="45"/>
      <c r="G379" s="45"/>
      <c r="H379" s="45"/>
      <c r="I379" s="45"/>
      <c r="J379" s="45"/>
      <c r="K379" s="45"/>
      <c r="L379" s="45"/>
      <c r="M379" s="45"/>
      <c r="N379" s="45"/>
      <c r="O379" s="47"/>
      <c r="P379" s="45"/>
      <c r="Q379" s="45"/>
      <c r="R379" s="45"/>
      <c r="S379" s="45"/>
      <c r="T379" s="45"/>
      <c r="U379" s="45"/>
      <c r="V379" s="45"/>
      <c r="W379" s="45"/>
      <c r="X379" s="45"/>
      <c r="Y379" s="45"/>
      <c r="Z379" s="48"/>
      <c r="AA379" s="48"/>
      <c r="AB379" s="48"/>
      <c r="AC379" s="48"/>
      <c r="AD379" s="48"/>
      <c r="AE379" s="48"/>
      <c r="AF379" s="48"/>
      <c r="AG379" s="45"/>
      <c r="AH379" s="45"/>
      <c r="AI379" s="45"/>
      <c r="AJ379" s="45"/>
      <c r="AK379" s="48"/>
      <c r="AL379" s="56"/>
      <c r="AM379" s="48"/>
      <c r="AN379" s="48"/>
      <c r="AO379" s="48"/>
      <c r="AP379" s="45"/>
      <c r="AQ379" s="45"/>
      <c r="AR379" s="45"/>
      <c r="AS379" s="45"/>
      <c r="AT379" s="49"/>
      <c r="AU379" s="49"/>
      <c r="AV379" s="49"/>
      <c r="AW379" s="49"/>
      <c r="AX379" s="49"/>
      <c r="AY379" s="49"/>
      <c r="AZ379" s="49"/>
      <c r="BA379" s="49"/>
      <c r="BB379" s="49"/>
      <c r="BC379" s="49"/>
      <c r="BD379" s="49"/>
      <c r="BE379" s="49"/>
      <c r="BF379" s="49"/>
      <c r="BG379" s="49"/>
      <c r="BH379" s="49"/>
      <c r="BI379" s="49"/>
      <c r="BJ379" s="49"/>
      <c r="BK379" s="49"/>
      <c r="BL379" s="49"/>
      <c r="BM379" s="49"/>
      <c r="BN379" s="49"/>
      <c r="BO379" s="49"/>
      <c r="BP379" s="49"/>
      <c r="BQ379" s="49"/>
      <c r="BR379" s="49"/>
      <c r="BS379" s="49"/>
      <c r="BT379" s="49"/>
      <c r="BU379" s="49"/>
      <c r="BV379" s="49"/>
      <c r="BW379" s="67"/>
      <c r="BX379" s="49"/>
      <c r="BY379" s="49"/>
      <c r="BZ379" s="49"/>
      <c r="CA379" s="49"/>
      <c r="CB379" s="49"/>
      <c r="CC379" s="45"/>
      <c r="CD379" s="45"/>
      <c r="CE379" s="45"/>
      <c r="CF379" s="45"/>
    </row>
    <row r="380" spans="1:84" ht="15" customHeight="1" x14ac:dyDescent="0.35">
      <c r="A380" s="45"/>
      <c r="B380" s="70"/>
      <c r="C380" s="70"/>
      <c r="D380" s="70"/>
      <c r="E380" s="45"/>
      <c r="F380" s="45"/>
      <c r="G380" s="45"/>
      <c r="H380" s="45"/>
      <c r="I380" s="45"/>
      <c r="J380" s="45"/>
      <c r="K380" s="45"/>
      <c r="L380" s="45"/>
      <c r="M380" s="45"/>
      <c r="N380" s="45"/>
      <c r="O380" s="47"/>
      <c r="P380" s="45"/>
      <c r="Q380" s="45"/>
      <c r="R380" s="45"/>
      <c r="S380" s="45"/>
      <c r="T380" s="45"/>
      <c r="U380" s="45"/>
      <c r="V380" s="45"/>
      <c r="W380" s="45"/>
      <c r="X380" s="45"/>
      <c r="Y380" s="45"/>
      <c r="Z380" s="48"/>
      <c r="AA380" s="48"/>
      <c r="AB380" s="48"/>
      <c r="AC380" s="48"/>
      <c r="AD380" s="48"/>
      <c r="AE380" s="48"/>
      <c r="AF380" s="48"/>
      <c r="AG380" s="45"/>
      <c r="AH380" s="45"/>
      <c r="AI380" s="45"/>
      <c r="AJ380" s="45"/>
      <c r="AK380" s="48"/>
      <c r="AL380" s="56"/>
      <c r="AM380" s="48"/>
      <c r="AN380" s="48"/>
      <c r="AO380" s="48"/>
      <c r="AP380" s="45"/>
      <c r="AQ380" s="45"/>
      <c r="AR380" s="45"/>
      <c r="AS380" s="45"/>
      <c r="AT380" s="49"/>
      <c r="AU380" s="49"/>
      <c r="AV380" s="49"/>
      <c r="AW380" s="49"/>
      <c r="AX380" s="49"/>
      <c r="AY380" s="49"/>
      <c r="AZ380" s="49"/>
      <c r="BA380" s="49"/>
      <c r="BB380" s="49"/>
      <c r="BC380" s="49"/>
      <c r="BD380" s="49"/>
      <c r="BE380" s="49"/>
      <c r="BF380" s="49"/>
      <c r="BG380" s="49"/>
      <c r="BH380" s="49"/>
      <c r="BI380" s="49"/>
      <c r="BJ380" s="49"/>
      <c r="BK380" s="49"/>
      <c r="BL380" s="49"/>
      <c r="BM380" s="49"/>
      <c r="BN380" s="49"/>
      <c r="BO380" s="49"/>
      <c r="BP380" s="49"/>
      <c r="BQ380" s="49"/>
      <c r="BR380" s="49"/>
      <c r="BS380" s="49"/>
      <c r="BT380" s="49"/>
      <c r="BU380" s="49"/>
      <c r="BV380" s="49"/>
      <c r="BW380" s="67"/>
      <c r="BX380" s="49"/>
      <c r="BY380" s="49"/>
      <c r="BZ380" s="49"/>
      <c r="CA380" s="49"/>
      <c r="CB380" s="49"/>
      <c r="CC380" s="45"/>
      <c r="CD380" s="45"/>
      <c r="CE380" s="45"/>
      <c r="CF380" s="45"/>
    </row>
    <row r="381" spans="1:84" ht="15" customHeight="1" x14ac:dyDescent="0.35">
      <c r="A381" s="45"/>
      <c r="B381" s="70"/>
      <c r="C381" s="70"/>
      <c r="D381" s="70"/>
      <c r="E381" s="45"/>
      <c r="F381" s="45"/>
      <c r="G381" s="45"/>
      <c r="H381" s="45"/>
      <c r="I381" s="45"/>
      <c r="J381" s="45"/>
      <c r="K381" s="45"/>
      <c r="L381" s="45"/>
      <c r="M381" s="45"/>
      <c r="N381" s="45"/>
      <c r="O381" s="47"/>
      <c r="P381" s="45"/>
      <c r="Q381" s="45"/>
      <c r="R381" s="45"/>
      <c r="S381" s="45"/>
      <c r="T381" s="45"/>
      <c r="U381" s="45"/>
      <c r="V381" s="45"/>
      <c r="W381" s="45"/>
      <c r="X381" s="45"/>
      <c r="Y381" s="45"/>
      <c r="Z381" s="48"/>
      <c r="AA381" s="48"/>
      <c r="AB381" s="48"/>
      <c r="AC381" s="48"/>
      <c r="AD381" s="48"/>
      <c r="AE381" s="48"/>
      <c r="AF381" s="48"/>
      <c r="AG381" s="45"/>
      <c r="AH381" s="45"/>
      <c r="AI381" s="45"/>
      <c r="AJ381" s="45"/>
      <c r="AK381" s="48"/>
      <c r="AL381" s="56"/>
      <c r="AM381" s="48"/>
      <c r="AN381" s="48"/>
      <c r="AO381" s="48"/>
      <c r="AP381" s="45"/>
      <c r="AQ381" s="45"/>
      <c r="AR381" s="45"/>
      <c r="AS381" s="45"/>
      <c r="AT381" s="49"/>
      <c r="AU381" s="49"/>
      <c r="AV381" s="49"/>
      <c r="AW381" s="49"/>
      <c r="AX381" s="49"/>
      <c r="AY381" s="49"/>
      <c r="AZ381" s="49"/>
      <c r="BA381" s="49"/>
      <c r="BB381" s="49"/>
      <c r="BC381" s="49"/>
      <c r="BD381" s="49"/>
      <c r="BE381" s="49"/>
      <c r="BF381" s="49"/>
      <c r="BG381" s="49"/>
      <c r="BH381" s="49"/>
      <c r="BI381" s="49"/>
      <c r="BJ381" s="49"/>
      <c r="BK381" s="49"/>
      <c r="BL381" s="49"/>
      <c r="BM381" s="49"/>
      <c r="BN381" s="49"/>
      <c r="BO381" s="49"/>
      <c r="BP381" s="49"/>
      <c r="BQ381" s="49"/>
      <c r="BR381" s="49"/>
      <c r="BS381" s="49"/>
      <c r="BT381" s="49"/>
      <c r="BU381" s="49"/>
      <c r="BV381" s="49"/>
      <c r="BW381" s="67"/>
      <c r="BX381" s="49"/>
      <c r="BY381" s="49"/>
      <c r="BZ381" s="49"/>
      <c r="CA381" s="49"/>
      <c r="CB381" s="49"/>
      <c r="CC381" s="45"/>
      <c r="CD381" s="45"/>
      <c r="CE381" s="45"/>
      <c r="CF381" s="45"/>
    </row>
    <row r="382" spans="1:84" ht="15" customHeight="1" x14ac:dyDescent="0.35">
      <c r="A382" s="45"/>
      <c r="B382" s="70"/>
      <c r="C382" s="70"/>
      <c r="D382" s="70"/>
      <c r="E382" s="45"/>
      <c r="F382" s="45"/>
      <c r="G382" s="45"/>
      <c r="H382" s="45"/>
      <c r="I382" s="45"/>
      <c r="J382" s="45"/>
      <c r="K382" s="45"/>
      <c r="L382" s="45"/>
      <c r="M382" s="45"/>
      <c r="N382" s="45"/>
      <c r="O382" s="47"/>
      <c r="P382" s="45"/>
      <c r="Q382" s="45"/>
      <c r="R382" s="45"/>
      <c r="S382" s="45"/>
      <c r="T382" s="45"/>
      <c r="U382" s="45"/>
      <c r="V382" s="45"/>
      <c r="W382" s="45"/>
      <c r="X382" s="45"/>
      <c r="Y382" s="45"/>
      <c r="Z382" s="48"/>
      <c r="AA382" s="48"/>
      <c r="AB382" s="48"/>
      <c r="AC382" s="48"/>
      <c r="AD382" s="48"/>
      <c r="AE382" s="48"/>
      <c r="AF382" s="48"/>
      <c r="AG382" s="45"/>
      <c r="AH382" s="45"/>
      <c r="AI382" s="45"/>
      <c r="AJ382" s="45"/>
      <c r="AK382" s="48"/>
      <c r="AL382" s="56"/>
      <c r="AM382" s="48"/>
      <c r="AN382" s="48"/>
      <c r="AO382" s="48"/>
      <c r="AP382" s="45"/>
      <c r="AQ382" s="45"/>
      <c r="AR382" s="45"/>
      <c r="AS382" s="45"/>
      <c r="AT382" s="49"/>
      <c r="AU382" s="49"/>
      <c r="AV382" s="49"/>
      <c r="AW382" s="49"/>
      <c r="AX382" s="49"/>
      <c r="AY382" s="49"/>
      <c r="AZ382" s="49"/>
      <c r="BA382" s="49"/>
      <c r="BB382" s="49"/>
      <c r="BC382" s="49"/>
      <c r="BD382" s="49"/>
      <c r="BE382" s="49"/>
      <c r="BF382" s="49"/>
      <c r="BG382" s="49"/>
      <c r="BH382" s="49"/>
      <c r="BI382" s="49"/>
      <c r="BJ382" s="49"/>
      <c r="BK382" s="49"/>
      <c r="BL382" s="49"/>
      <c r="BM382" s="49"/>
      <c r="BN382" s="49"/>
      <c r="BO382" s="49"/>
      <c r="BP382" s="49"/>
      <c r="BQ382" s="49"/>
      <c r="BR382" s="49"/>
      <c r="BS382" s="49"/>
      <c r="BT382" s="49"/>
      <c r="BU382" s="49"/>
      <c r="BV382" s="49"/>
      <c r="BW382" s="67"/>
      <c r="BX382" s="49"/>
      <c r="BY382" s="49"/>
      <c r="BZ382" s="49"/>
      <c r="CA382" s="49"/>
      <c r="CB382" s="49"/>
      <c r="CC382" s="45"/>
      <c r="CD382" s="45"/>
      <c r="CE382" s="45"/>
      <c r="CF382" s="45"/>
    </row>
    <row r="383" spans="1:84" ht="15" customHeight="1" x14ac:dyDescent="0.35">
      <c r="A383" s="45"/>
      <c r="B383" s="70"/>
      <c r="C383" s="70"/>
      <c r="D383" s="70"/>
      <c r="E383" s="45"/>
      <c r="F383" s="45"/>
      <c r="G383" s="45"/>
      <c r="H383" s="45"/>
      <c r="I383" s="45"/>
      <c r="J383" s="45"/>
      <c r="K383" s="45"/>
      <c r="L383" s="45"/>
      <c r="M383" s="45"/>
      <c r="N383" s="45"/>
      <c r="O383" s="47"/>
      <c r="P383" s="45"/>
      <c r="Q383" s="45"/>
      <c r="R383" s="45"/>
      <c r="S383" s="45"/>
      <c r="T383" s="45"/>
      <c r="U383" s="45"/>
      <c r="V383" s="45"/>
      <c r="W383" s="45"/>
      <c r="X383" s="45"/>
      <c r="Y383" s="45"/>
      <c r="Z383" s="48"/>
      <c r="AA383" s="48"/>
      <c r="AB383" s="48"/>
      <c r="AC383" s="48"/>
      <c r="AD383" s="48"/>
      <c r="AE383" s="48"/>
      <c r="AF383" s="48"/>
      <c r="AG383" s="45"/>
      <c r="AH383" s="45"/>
      <c r="AI383" s="45"/>
      <c r="AJ383" s="45"/>
      <c r="AK383" s="48"/>
      <c r="AL383" s="56"/>
      <c r="AM383" s="48"/>
      <c r="AN383" s="48"/>
      <c r="AO383" s="48"/>
      <c r="AP383" s="45"/>
      <c r="AQ383" s="45"/>
      <c r="AR383" s="45"/>
      <c r="AS383" s="45"/>
      <c r="AT383" s="49"/>
      <c r="AU383" s="49"/>
      <c r="AV383" s="49"/>
      <c r="AW383" s="49"/>
      <c r="AX383" s="49"/>
      <c r="AY383" s="49"/>
      <c r="AZ383" s="49"/>
      <c r="BA383" s="49"/>
      <c r="BB383" s="49"/>
      <c r="BC383" s="49"/>
      <c r="BD383" s="49"/>
      <c r="BE383" s="49"/>
      <c r="BF383" s="49"/>
      <c r="BG383" s="49"/>
      <c r="BH383" s="49"/>
      <c r="BI383" s="49"/>
      <c r="BJ383" s="49"/>
      <c r="BK383" s="49"/>
      <c r="BL383" s="49"/>
      <c r="BM383" s="49"/>
      <c r="BN383" s="49"/>
      <c r="BO383" s="49"/>
      <c r="BP383" s="49"/>
      <c r="BQ383" s="49"/>
      <c r="BR383" s="49"/>
      <c r="BS383" s="49"/>
      <c r="BT383" s="49"/>
      <c r="BU383" s="49"/>
      <c r="BV383" s="49"/>
      <c r="BW383" s="67"/>
      <c r="BX383" s="49"/>
      <c r="BY383" s="49"/>
      <c r="BZ383" s="49"/>
      <c r="CA383" s="49"/>
      <c r="CB383" s="49"/>
      <c r="CC383" s="45"/>
      <c r="CD383" s="45"/>
      <c r="CE383" s="45"/>
      <c r="CF383" s="45"/>
    </row>
    <row r="384" spans="1:84" ht="15" customHeight="1" x14ac:dyDescent="0.35">
      <c r="A384" s="45"/>
      <c r="B384" s="70"/>
      <c r="C384" s="70"/>
      <c r="D384" s="70"/>
      <c r="E384" s="45"/>
      <c r="F384" s="45"/>
      <c r="G384" s="45"/>
      <c r="H384" s="45"/>
      <c r="I384" s="45"/>
      <c r="J384" s="45"/>
      <c r="K384" s="45"/>
      <c r="L384" s="45"/>
      <c r="M384" s="45"/>
      <c r="N384" s="45"/>
      <c r="O384" s="47"/>
      <c r="P384" s="45"/>
      <c r="Q384" s="45"/>
      <c r="R384" s="45"/>
      <c r="S384" s="45"/>
      <c r="T384" s="45"/>
      <c r="U384" s="45"/>
      <c r="V384" s="45"/>
      <c r="W384" s="45"/>
      <c r="X384" s="45"/>
      <c r="Y384" s="45"/>
      <c r="Z384" s="48"/>
      <c r="AA384" s="48"/>
      <c r="AB384" s="48"/>
      <c r="AC384" s="48"/>
      <c r="AD384" s="48"/>
      <c r="AE384" s="48"/>
      <c r="AF384" s="48"/>
      <c r="AG384" s="45"/>
      <c r="AH384" s="45"/>
      <c r="AI384" s="45"/>
      <c r="AJ384" s="45"/>
      <c r="AK384" s="48"/>
      <c r="AL384" s="56"/>
      <c r="AM384" s="48"/>
      <c r="AN384" s="48"/>
      <c r="AO384" s="48"/>
      <c r="AP384" s="45"/>
      <c r="AQ384" s="45"/>
      <c r="AR384" s="45"/>
      <c r="AS384" s="45"/>
      <c r="AT384" s="49"/>
      <c r="AU384" s="49"/>
      <c r="AV384" s="49"/>
      <c r="AW384" s="49"/>
      <c r="AX384" s="49"/>
      <c r="AY384" s="49"/>
      <c r="AZ384" s="49"/>
      <c r="BA384" s="49"/>
      <c r="BB384" s="49"/>
      <c r="BC384" s="49"/>
      <c r="BD384" s="49"/>
      <c r="BE384" s="49"/>
      <c r="BF384" s="49"/>
      <c r="BG384" s="49"/>
      <c r="BH384" s="49"/>
      <c r="BI384" s="49"/>
      <c r="BJ384" s="49"/>
      <c r="BK384" s="49"/>
      <c r="BL384" s="49"/>
      <c r="BM384" s="49"/>
      <c r="BN384" s="49"/>
      <c r="BO384" s="49"/>
      <c r="BP384" s="49"/>
      <c r="BQ384" s="49"/>
      <c r="BR384" s="49"/>
      <c r="BS384" s="49"/>
      <c r="BT384" s="49"/>
      <c r="BU384" s="49"/>
      <c r="BV384" s="49"/>
      <c r="BW384" s="67"/>
      <c r="BX384" s="49"/>
      <c r="BY384" s="49"/>
      <c r="BZ384" s="49"/>
      <c r="CA384" s="49"/>
      <c r="CB384" s="49"/>
      <c r="CC384" s="45"/>
      <c r="CD384" s="45"/>
      <c r="CE384" s="45"/>
      <c r="CF384" s="45"/>
    </row>
    <row r="385" spans="1:84" ht="15" customHeight="1" x14ac:dyDescent="0.35">
      <c r="A385" s="45"/>
      <c r="B385" s="70"/>
      <c r="C385" s="70"/>
      <c r="D385" s="70"/>
      <c r="E385" s="45"/>
      <c r="F385" s="45"/>
      <c r="G385" s="45"/>
      <c r="H385" s="45"/>
      <c r="I385" s="45"/>
      <c r="J385" s="45"/>
      <c r="K385" s="45"/>
      <c r="L385" s="45"/>
      <c r="M385" s="45"/>
      <c r="N385" s="45"/>
      <c r="O385" s="47"/>
      <c r="P385" s="45"/>
      <c r="Q385" s="45"/>
      <c r="R385" s="45"/>
      <c r="S385" s="45"/>
      <c r="T385" s="45"/>
      <c r="U385" s="45"/>
      <c r="V385" s="45"/>
      <c r="W385" s="45"/>
      <c r="X385" s="45"/>
      <c r="Y385" s="45"/>
      <c r="Z385" s="48"/>
      <c r="AA385" s="48"/>
      <c r="AB385" s="48"/>
      <c r="AC385" s="48"/>
      <c r="AD385" s="48"/>
      <c r="AE385" s="48"/>
      <c r="AF385" s="48"/>
      <c r="AG385" s="45"/>
      <c r="AH385" s="45"/>
      <c r="AI385" s="45"/>
      <c r="AJ385" s="45"/>
      <c r="AK385" s="48"/>
      <c r="AL385" s="56"/>
      <c r="AM385" s="48"/>
      <c r="AN385" s="48"/>
      <c r="AO385" s="48"/>
      <c r="AP385" s="45"/>
      <c r="AQ385" s="45"/>
      <c r="AR385" s="45"/>
      <c r="AS385" s="45"/>
      <c r="AT385" s="49"/>
      <c r="AU385" s="49"/>
      <c r="AV385" s="49"/>
      <c r="AW385" s="49"/>
      <c r="AX385" s="49"/>
      <c r="AY385" s="49"/>
      <c r="AZ385" s="49"/>
      <c r="BA385" s="49"/>
      <c r="BB385" s="49"/>
      <c r="BC385" s="49"/>
      <c r="BD385" s="49"/>
      <c r="BE385" s="49"/>
      <c r="BF385" s="49"/>
      <c r="BG385" s="49"/>
      <c r="BH385" s="49"/>
      <c r="BI385" s="49"/>
      <c r="BJ385" s="49"/>
      <c r="BK385" s="49"/>
      <c r="BL385" s="49"/>
      <c r="BM385" s="49"/>
      <c r="BN385" s="49"/>
      <c r="BO385" s="49"/>
      <c r="BP385" s="49"/>
      <c r="BQ385" s="49"/>
      <c r="BR385" s="49"/>
      <c r="BS385" s="49"/>
      <c r="BT385" s="49"/>
      <c r="BU385" s="49"/>
      <c r="BV385" s="49"/>
      <c r="BW385" s="67"/>
      <c r="BX385" s="49"/>
      <c r="BY385" s="49"/>
      <c r="BZ385" s="49"/>
      <c r="CA385" s="49"/>
      <c r="CB385" s="49"/>
      <c r="CC385" s="45"/>
      <c r="CD385" s="45"/>
      <c r="CE385" s="45"/>
      <c r="CF385" s="45"/>
    </row>
    <row r="386" spans="1:84" ht="15" customHeight="1" x14ac:dyDescent="0.35">
      <c r="A386" s="45"/>
      <c r="B386" s="70"/>
      <c r="C386" s="70"/>
      <c r="D386" s="70"/>
      <c r="E386" s="45"/>
      <c r="F386" s="45"/>
      <c r="G386" s="45"/>
      <c r="H386" s="45"/>
      <c r="I386" s="45"/>
      <c r="J386" s="45"/>
      <c r="K386" s="45"/>
      <c r="L386" s="45"/>
      <c r="M386" s="45"/>
      <c r="N386" s="45"/>
      <c r="O386" s="47"/>
      <c r="P386" s="45"/>
      <c r="Q386" s="45"/>
      <c r="R386" s="45"/>
      <c r="S386" s="45"/>
      <c r="T386" s="45"/>
      <c r="U386" s="45"/>
      <c r="V386" s="45"/>
      <c r="W386" s="45"/>
      <c r="X386" s="45"/>
      <c r="Y386" s="45"/>
      <c r="Z386" s="48"/>
      <c r="AA386" s="48"/>
      <c r="AB386" s="48"/>
      <c r="AC386" s="48"/>
      <c r="AD386" s="48"/>
      <c r="AE386" s="48"/>
      <c r="AF386" s="48"/>
      <c r="AG386" s="45"/>
      <c r="AH386" s="45"/>
      <c r="AI386" s="45"/>
      <c r="AJ386" s="45"/>
      <c r="AK386" s="48"/>
      <c r="AL386" s="56"/>
      <c r="AM386" s="48"/>
      <c r="AN386" s="48"/>
      <c r="AO386" s="48"/>
      <c r="AP386" s="45"/>
      <c r="AQ386" s="45"/>
      <c r="AR386" s="45"/>
      <c r="AS386" s="45"/>
      <c r="AT386" s="49"/>
      <c r="AU386" s="49"/>
      <c r="AV386" s="49"/>
      <c r="AW386" s="49"/>
      <c r="AX386" s="49"/>
      <c r="AY386" s="49"/>
      <c r="AZ386" s="49"/>
      <c r="BA386" s="49"/>
      <c r="BB386" s="49"/>
      <c r="BC386" s="49"/>
      <c r="BD386" s="49"/>
      <c r="BE386" s="49"/>
      <c r="BF386" s="49"/>
      <c r="BG386" s="49"/>
      <c r="BH386" s="49"/>
      <c r="BI386" s="49"/>
      <c r="BJ386" s="49"/>
      <c r="BK386" s="49"/>
      <c r="BL386" s="49"/>
      <c r="BM386" s="49"/>
      <c r="BN386" s="49"/>
      <c r="BO386" s="49"/>
      <c r="BP386" s="49"/>
      <c r="BQ386" s="49"/>
      <c r="BR386" s="49"/>
      <c r="BS386" s="49"/>
      <c r="BT386" s="49"/>
      <c r="BU386" s="49"/>
      <c r="BV386" s="49"/>
      <c r="BW386" s="67"/>
      <c r="BX386" s="49"/>
      <c r="BY386" s="49"/>
      <c r="BZ386" s="49"/>
      <c r="CA386" s="49"/>
      <c r="CB386" s="49"/>
      <c r="CC386" s="45"/>
      <c r="CD386" s="45"/>
      <c r="CE386" s="45"/>
      <c r="CF386" s="45"/>
    </row>
    <row r="387" spans="1:84" ht="15" customHeight="1" x14ac:dyDescent="0.35">
      <c r="A387" s="45"/>
      <c r="B387" s="70"/>
      <c r="C387" s="70"/>
      <c r="D387" s="70"/>
      <c r="E387" s="45"/>
      <c r="F387" s="45"/>
      <c r="G387" s="45"/>
      <c r="H387" s="45"/>
      <c r="I387" s="45"/>
      <c r="J387" s="45"/>
      <c r="K387" s="45"/>
      <c r="L387" s="45"/>
      <c r="M387" s="45"/>
      <c r="N387" s="45"/>
      <c r="O387" s="47"/>
      <c r="P387" s="45"/>
      <c r="Q387" s="45"/>
      <c r="R387" s="45"/>
      <c r="S387" s="45"/>
      <c r="T387" s="45"/>
      <c r="U387" s="45"/>
      <c r="V387" s="45"/>
      <c r="W387" s="45"/>
      <c r="X387" s="45"/>
      <c r="Y387" s="45"/>
      <c r="Z387" s="48"/>
      <c r="AA387" s="48"/>
      <c r="AB387" s="48"/>
      <c r="AC387" s="48"/>
      <c r="AD387" s="48"/>
      <c r="AE387" s="48"/>
      <c r="AF387" s="48"/>
      <c r="AG387" s="45"/>
      <c r="AH387" s="45"/>
      <c r="AI387" s="45"/>
      <c r="AJ387" s="45"/>
      <c r="AK387" s="48"/>
      <c r="AL387" s="56"/>
      <c r="AM387" s="48"/>
      <c r="AN387" s="48"/>
      <c r="AO387" s="48"/>
      <c r="AP387" s="45"/>
      <c r="AQ387" s="45"/>
      <c r="AR387" s="45"/>
      <c r="AS387" s="45"/>
      <c r="AT387" s="49"/>
      <c r="AU387" s="49"/>
      <c r="AV387" s="49"/>
      <c r="AW387" s="49"/>
      <c r="AX387" s="49"/>
      <c r="AY387" s="49"/>
      <c r="AZ387" s="49"/>
      <c r="BA387" s="49"/>
      <c r="BB387" s="49"/>
      <c r="BC387" s="49"/>
      <c r="BD387" s="49"/>
      <c r="BE387" s="49"/>
      <c r="BF387" s="49"/>
      <c r="BG387" s="49"/>
      <c r="BH387" s="49"/>
      <c r="BI387" s="49"/>
      <c r="BJ387" s="49"/>
      <c r="BK387" s="49"/>
      <c r="BL387" s="49"/>
      <c r="BM387" s="49"/>
      <c r="BN387" s="49"/>
      <c r="BO387" s="49"/>
      <c r="BP387" s="49"/>
      <c r="BQ387" s="49"/>
      <c r="BR387" s="49"/>
      <c r="BS387" s="49"/>
      <c r="BT387" s="49"/>
      <c r="BU387" s="49"/>
      <c r="BV387" s="49"/>
      <c r="BW387" s="67"/>
      <c r="BX387" s="49"/>
      <c r="BY387" s="49"/>
      <c r="BZ387" s="49"/>
      <c r="CA387" s="49"/>
      <c r="CB387" s="49"/>
      <c r="CC387" s="45"/>
      <c r="CD387" s="45"/>
      <c r="CE387" s="45"/>
      <c r="CF387" s="45"/>
    </row>
    <row r="388" spans="1:84" ht="15" customHeight="1" x14ac:dyDescent="0.35">
      <c r="A388" s="45"/>
      <c r="B388" s="70"/>
      <c r="C388" s="70"/>
      <c r="D388" s="70"/>
      <c r="E388" s="45"/>
      <c r="F388" s="45"/>
      <c r="G388" s="45"/>
      <c r="H388" s="45"/>
      <c r="I388" s="45"/>
      <c r="J388" s="45"/>
      <c r="K388" s="45"/>
      <c r="L388" s="45"/>
      <c r="M388" s="45"/>
      <c r="N388" s="45"/>
      <c r="O388" s="47"/>
      <c r="P388" s="45"/>
      <c r="Q388" s="45"/>
      <c r="R388" s="45"/>
      <c r="S388" s="45"/>
      <c r="T388" s="45"/>
      <c r="U388" s="45"/>
      <c r="V388" s="45"/>
      <c r="W388" s="45"/>
      <c r="X388" s="45"/>
      <c r="Y388" s="64"/>
      <c r="Z388" s="48"/>
      <c r="AA388" s="48"/>
      <c r="AB388" s="48"/>
      <c r="AC388" s="48"/>
      <c r="AD388" s="48"/>
      <c r="AE388" s="48"/>
      <c r="AF388" s="48"/>
      <c r="AG388" s="45"/>
      <c r="AH388" s="45"/>
      <c r="AI388" s="45"/>
      <c r="AJ388" s="45"/>
      <c r="AK388" s="48"/>
      <c r="AL388" s="56"/>
      <c r="AM388" s="48"/>
      <c r="AN388" s="48"/>
      <c r="AO388" s="48"/>
      <c r="AP388" s="45"/>
      <c r="AQ388" s="45"/>
      <c r="AR388" s="45"/>
      <c r="AS388" s="45"/>
      <c r="AT388" s="49"/>
      <c r="AU388" s="49"/>
      <c r="AV388" s="49"/>
      <c r="AW388" s="49"/>
      <c r="AX388" s="49"/>
      <c r="AY388" s="49"/>
      <c r="AZ388" s="49"/>
      <c r="BA388" s="49"/>
      <c r="BB388" s="49"/>
      <c r="BC388" s="49"/>
      <c r="BD388" s="49"/>
      <c r="BE388" s="49"/>
      <c r="BF388" s="49"/>
      <c r="BG388" s="49"/>
      <c r="BH388" s="49"/>
      <c r="BI388" s="49"/>
      <c r="BJ388" s="49"/>
      <c r="BK388" s="49"/>
      <c r="BL388" s="49"/>
      <c r="BM388" s="49"/>
      <c r="BN388" s="49"/>
      <c r="BO388" s="49"/>
      <c r="BP388" s="49"/>
      <c r="BQ388" s="49"/>
      <c r="BR388" s="49"/>
      <c r="BS388" s="49"/>
      <c r="BT388" s="49"/>
      <c r="BU388" s="49"/>
      <c r="BV388" s="49"/>
      <c r="BW388" s="67"/>
      <c r="BX388" s="49"/>
      <c r="BY388" s="49"/>
      <c r="BZ388" s="49"/>
      <c r="CA388" s="49"/>
      <c r="CB388" s="49"/>
      <c r="CC388" s="45"/>
      <c r="CD388" s="45"/>
      <c r="CE388" s="45"/>
      <c r="CF388" s="45"/>
    </row>
    <row r="389" spans="1:84" ht="15" customHeight="1" x14ac:dyDescent="0.35">
      <c r="A389" s="45"/>
      <c r="B389" s="70"/>
      <c r="C389" s="70"/>
      <c r="D389" s="70"/>
      <c r="E389" s="45"/>
      <c r="F389" s="45"/>
      <c r="G389" s="45"/>
      <c r="H389" s="45"/>
      <c r="I389" s="45"/>
      <c r="J389" s="45"/>
      <c r="K389" s="45"/>
      <c r="L389" s="45"/>
      <c r="M389" s="45"/>
      <c r="N389" s="45"/>
      <c r="O389" s="47"/>
      <c r="P389" s="45"/>
      <c r="Q389" s="45"/>
      <c r="R389" s="45"/>
      <c r="S389" s="45"/>
      <c r="T389" s="45"/>
      <c r="U389" s="45"/>
      <c r="V389" s="45"/>
      <c r="W389" s="45"/>
      <c r="X389" s="45"/>
      <c r="Y389" s="45"/>
      <c r="Z389" s="48"/>
      <c r="AA389" s="48"/>
      <c r="AB389" s="48"/>
      <c r="AC389" s="48"/>
      <c r="AD389" s="48"/>
      <c r="AE389" s="48"/>
      <c r="AF389" s="48"/>
      <c r="AG389" s="45"/>
      <c r="AH389" s="45"/>
      <c r="AI389" s="45"/>
      <c r="AJ389" s="45"/>
      <c r="AK389" s="48"/>
      <c r="AL389" s="56"/>
      <c r="AM389" s="48"/>
      <c r="AN389" s="48"/>
      <c r="AO389" s="48"/>
      <c r="AP389" s="45"/>
      <c r="AQ389" s="45"/>
      <c r="AR389" s="45"/>
      <c r="AS389" s="45"/>
      <c r="AT389" s="49"/>
      <c r="AU389" s="49"/>
      <c r="AV389" s="49"/>
      <c r="AW389" s="49"/>
      <c r="AX389" s="49"/>
      <c r="AY389" s="49"/>
      <c r="AZ389" s="49"/>
      <c r="BA389" s="49"/>
      <c r="BB389" s="49"/>
      <c r="BC389" s="49"/>
      <c r="BD389" s="49"/>
      <c r="BE389" s="49"/>
      <c r="BF389" s="49"/>
      <c r="BG389" s="49"/>
      <c r="BH389" s="49"/>
      <c r="BI389" s="49"/>
      <c r="BJ389" s="49"/>
      <c r="BK389" s="49"/>
      <c r="BL389" s="49"/>
      <c r="BM389" s="49"/>
      <c r="BN389" s="49"/>
      <c r="BO389" s="49"/>
      <c r="BP389" s="49"/>
      <c r="BQ389" s="49"/>
      <c r="BR389" s="49"/>
      <c r="BS389" s="49"/>
      <c r="BT389" s="49"/>
      <c r="BU389" s="49"/>
      <c r="BV389" s="49"/>
      <c r="BW389" s="67"/>
      <c r="BX389" s="49"/>
      <c r="BY389" s="49"/>
      <c r="BZ389" s="49"/>
      <c r="CA389" s="49"/>
      <c r="CB389" s="49"/>
      <c r="CC389" s="45"/>
      <c r="CD389" s="45"/>
      <c r="CE389" s="45"/>
      <c r="CF389" s="45"/>
    </row>
    <row r="390" spans="1:84" ht="15" customHeight="1" x14ac:dyDescent="0.35">
      <c r="A390" s="45"/>
      <c r="B390" s="70"/>
      <c r="C390" s="70"/>
      <c r="D390" s="70"/>
      <c r="E390" s="45"/>
      <c r="F390" s="45"/>
      <c r="G390" s="45"/>
      <c r="H390" s="45"/>
      <c r="I390" s="45"/>
      <c r="J390" s="45"/>
      <c r="K390" s="45"/>
      <c r="L390" s="45"/>
      <c r="M390" s="45"/>
      <c r="N390" s="45"/>
      <c r="O390" s="47"/>
      <c r="P390" s="45"/>
      <c r="Q390" s="45"/>
      <c r="R390" s="45"/>
      <c r="S390" s="45"/>
      <c r="T390" s="45"/>
      <c r="U390" s="45"/>
      <c r="V390" s="45"/>
      <c r="W390" s="45"/>
      <c r="X390" s="45"/>
      <c r="Y390" s="45"/>
      <c r="Z390" s="48"/>
      <c r="AA390" s="48"/>
      <c r="AB390" s="48"/>
      <c r="AC390" s="48"/>
      <c r="AD390" s="48"/>
      <c r="AE390" s="48"/>
      <c r="AF390" s="48"/>
      <c r="AG390" s="45"/>
      <c r="AH390" s="45"/>
      <c r="AI390" s="45"/>
      <c r="AJ390" s="45"/>
      <c r="AK390" s="48"/>
      <c r="AL390" s="56"/>
      <c r="AM390" s="48"/>
      <c r="AN390" s="48"/>
      <c r="AO390" s="48"/>
      <c r="AP390" s="45"/>
      <c r="AQ390" s="45"/>
      <c r="AR390" s="45"/>
      <c r="AS390" s="45"/>
      <c r="AT390" s="49"/>
      <c r="AU390" s="49"/>
      <c r="AV390" s="49"/>
      <c r="AW390" s="49"/>
      <c r="AX390" s="49"/>
      <c r="AY390" s="49"/>
      <c r="AZ390" s="49"/>
      <c r="BA390" s="49"/>
      <c r="BB390" s="49"/>
      <c r="BC390" s="49"/>
      <c r="BD390" s="49"/>
      <c r="BE390" s="49"/>
      <c r="BF390" s="49"/>
      <c r="BG390" s="49"/>
      <c r="BH390" s="49"/>
      <c r="BI390" s="49"/>
      <c r="BJ390" s="49"/>
      <c r="BK390" s="49"/>
      <c r="BL390" s="49"/>
      <c r="BM390" s="49"/>
      <c r="BN390" s="49"/>
      <c r="BO390" s="49"/>
      <c r="BP390" s="49"/>
      <c r="BQ390" s="49"/>
      <c r="BR390" s="49"/>
      <c r="BS390" s="49"/>
      <c r="BT390" s="49"/>
      <c r="BU390" s="49"/>
      <c r="BV390" s="49"/>
      <c r="BW390" s="67"/>
      <c r="BX390" s="49"/>
      <c r="BY390" s="49"/>
      <c r="BZ390" s="49"/>
      <c r="CA390" s="49"/>
      <c r="CB390" s="49"/>
      <c r="CC390" s="45"/>
      <c r="CD390" s="45"/>
      <c r="CE390" s="45"/>
      <c r="CF390" s="45"/>
    </row>
    <row r="391" spans="1:84" ht="15" customHeight="1" x14ac:dyDescent="0.35">
      <c r="A391" s="45"/>
      <c r="B391" s="70"/>
      <c r="C391" s="70"/>
      <c r="D391" s="70"/>
      <c r="E391" s="45"/>
      <c r="F391" s="45"/>
      <c r="G391" s="45"/>
      <c r="H391" s="45"/>
      <c r="I391" s="45"/>
      <c r="J391" s="45"/>
      <c r="K391" s="45"/>
      <c r="L391" s="45"/>
      <c r="M391" s="45"/>
      <c r="N391" s="45"/>
      <c r="O391" s="47"/>
      <c r="P391" s="45"/>
      <c r="Q391" s="45"/>
      <c r="R391" s="45"/>
      <c r="S391" s="45"/>
      <c r="T391" s="45"/>
      <c r="U391" s="45"/>
      <c r="V391" s="45"/>
      <c r="W391" s="45"/>
      <c r="X391" s="45"/>
      <c r="Y391" s="45"/>
      <c r="Z391" s="48"/>
      <c r="AA391" s="48"/>
      <c r="AB391" s="48"/>
      <c r="AC391" s="48"/>
      <c r="AD391" s="48"/>
      <c r="AE391" s="48"/>
      <c r="AF391" s="48"/>
      <c r="AG391" s="45"/>
      <c r="AH391" s="45"/>
      <c r="AI391" s="45"/>
      <c r="AJ391" s="45"/>
      <c r="AK391" s="48"/>
      <c r="AL391" s="56"/>
      <c r="AM391" s="48"/>
      <c r="AN391" s="48"/>
      <c r="AO391" s="48"/>
      <c r="AP391" s="45"/>
      <c r="AQ391" s="45"/>
      <c r="AR391" s="45"/>
      <c r="AS391" s="45"/>
      <c r="AT391" s="49"/>
      <c r="AU391" s="49"/>
      <c r="AV391" s="49"/>
      <c r="AW391" s="49"/>
      <c r="AX391" s="49"/>
      <c r="AY391" s="49"/>
      <c r="AZ391" s="49"/>
      <c r="BA391" s="49"/>
      <c r="BB391" s="49"/>
      <c r="BC391" s="49"/>
      <c r="BD391" s="49"/>
      <c r="BE391" s="49"/>
      <c r="BF391" s="49"/>
      <c r="BG391" s="49"/>
      <c r="BH391" s="49"/>
      <c r="BI391" s="49"/>
      <c r="BJ391" s="49"/>
      <c r="BK391" s="49"/>
      <c r="BL391" s="49"/>
      <c r="BM391" s="49"/>
      <c r="BN391" s="49"/>
      <c r="BO391" s="49"/>
      <c r="BP391" s="49"/>
      <c r="BQ391" s="49"/>
      <c r="BR391" s="49"/>
      <c r="BS391" s="49"/>
      <c r="BT391" s="49"/>
      <c r="BU391" s="49"/>
      <c r="BV391" s="49"/>
      <c r="BW391" s="67"/>
      <c r="BX391" s="49"/>
      <c r="BY391" s="49"/>
      <c r="BZ391" s="49"/>
      <c r="CA391" s="49"/>
      <c r="CB391" s="49"/>
      <c r="CC391" s="45"/>
      <c r="CD391" s="45"/>
      <c r="CE391" s="45"/>
      <c r="CF391" s="45"/>
    </row>
    <row r="392" spans="1:84" ht="15" customHeight="1" x14ac:dyDescent="0.35">
      <c r="A392" s="45"/>
      <c r="B392" s="70"/>
      <c r="C392" s="70"/>
      <c r="D392" s="70"/>
      <c r="E392" s="45"/>
      <c r="F392" s="45"/>
      <c r="G392" s="45"/>
      <c r="H392" s="45"/>
      <c r="I392" s="45"/>
      <c r="J392" s="45"/>
      <c r="K392" s="45"/>
      <c r="L392" s="45"/>
      <c r="M392" s="45"/>
      <c r="N392" s="45"/>
      <c r="O392" s="47"/>
      <c r="P392" s="45"/>
      <c r="Q392" s="45"/>
      <c r="R392" s="45"/>
      <c r="S392" s="45"/>
      <c r="T392" s="45"/>
      <c r="U392" s="45"/>
      <c r="V392" s="45"/>
      <c r="W392" s="45"/>
      <c r="X392" s="45"/>
      <c r="Y392" s="45"/>
      <c r="Z392" s="48"/>
      <c r="AA392" s="48"/>
      <c r="AB392" s="48"/>
      <c r="AC392" s="48"/>
      <c r="AD392" s="48"/>
      <c r="AE392" s="48"/>
      <c r="AF392" s="48"/>
      <c r="AG392" s="45"/>
      <c r="AH392" s="45"/>
      <c r="AI392" s="45"/>
      <c r="AJ392" s="45"/>
      <c r="AK392" s="48"/>
      <c r="AL392" s="56"/>
      <c r="AM392" s="48"/>
      <c r="AN392" s="48"/>
      <c r="AO392" s="48"/>
      <c r="AP392" s="45"/>
      <c r="AQ392" s="45"/>
      <c r="AR392" s="45"/>
      <c r="AS392" s="45"/>
      <c r="AT392" s="49"/>
      <c r="AU392" s="49"/>
      <c r="AV392" s="49"/>
      <c r="AW392" s="49"/>
      <c r="AX392" s="49"/>
      <c r="AY392" s="49"/>
      <c r="AZ392" s="49"/>
      <c r="BA392" s="49"/>
      <c r="BB392" s="49"/>
      <c r="BC392" s="49"/>
      <c r="BD392" s="49"/>
      <c r="BE392" s="49"/>
      <c r="BF392" s="49"/>
      <c r="BG392" s="49"/>
      <c r="BH392" s="49"/>
      <c r="BI392" s="49"/>
      <c r="BJ392" s="49"/>
      <c r="BK392" s="49"/>
      <c r="BL392" s="49"/>
      <c r="BM392" s="49"/>
      <c r="BN392" s="49"/>
      <c r="BO392" s="49"/>
      <c r="BP392" s="49"/>
      <c r="BQ392" s="49"/>
      <c r="BR392" s="49"/>
      <c r="BS392" s="49"/>
      <c r="BT392" s="49"/>
      <c r="BU392" s="49"/>
      <c r="BV392" s="49"/>
      <c r="BW392" s="67"/>
      <c r="BX392" s="49"/>
      <c r="BY392" s="49"/>
      <c r="BZ392" s="49"/>
      <c r="CA392" s="49"/>
      <c r="CB392" s="49"/>
      <c r="CC392" s="45"/>
      <c r="CD392" s="45"/>
      <c r="CE392" s="45"/>
      <c r="CF392" s="45"/>
    </row>
    <row r="393" spans="1:84" ht="15" customHeight="1" x14ac:dyDescent="0.35">
      <c r="A393" s="45"/>
      <c r="B393" s="70"/>
      <c r="C393" s="70"/>
      <c r="D393" s="70"/>
      <c r="E393" s="45"/>
      <c r="F393" s="45"/>
      <c r="G393" s="45"/>
      <c r="H393" s="45"/>
      <c r="I393" s="45"/>
      <c r="J393" s="45"/>
      <c r="K393" s="45"/>
      <c r="L393" s="45"/>
      <c r="M393" s="45"/>
      <c r="N393" s="45"/>
      <c r="O393" s="47"/>
      <c r="P393" s="45"/>
      <c r="Q393" s="45"/>
      <c r="R393" s="45"/>
      <c r="S393" s="45"/>
      <c r="T393" s="45"/>
      <c r="U393" s="45"/>
      <c r="V393" s="45"/>
      <c r="W393" s="45"/>
      <c r="X393" s="45"/>
      <c r="Y393" s="45"/>
      <c r="Z393" s="48"/>
      <c r="AA393" s="48"/>
      <c r="AB393" s="48"/>
      <c r="AC393" s="48"/>
      <c r="AD393" s="48"/>
      <c r="AE393" s="48"/>
      <c r="AF393" s="48"/>
      <c r="AG393" s="45"/>
      <c r="AH393" s="45"/>
      <c r="AI393" s="45"/>
      <c r="AJ393" s="45"/>
      <c r="AK393" s="48"/>
      <c r="AL393" s="56"/>
      <c r="AM393" s="48"/>
      <c r="AN393" s="48"/>
      <c r="AO393" s="48"/>
      <c r="AP393" s="45"/>
      <c r="AQ393" s="45"/>
      <c r="AR393" s="45"/>
      <c r="AS393" s="45"/>
      <c r="AT393" s="49"/>
      <c r="AU393" s="49"/>
      <c r="AV393" s="49"/>
      <c r="AW393" s="49"/>
      <c r="AX393" s="49"/>
      <c r="AY393" s="49"/>
      <c r="AZ393" s="49"/>
      <c r="BA393" s="49"/>
      <c r="BB393" s="49"/>
      <c r="BC393" s="49"/>
      <c r="BD393" s="49"/>
      <c r="BE393" s="49"/>
      <c r="BF393" s="49"/>
      <c r="BG393" s="49"/>
      <c r="BH393" s="49"/>
      <c r="BI393" s="49"/>
      <c r="BJ393" s="49"/>
      <c r="BK393" s="49"/>
      <c r="BL393" s="49"/>
      <c r="BM393" s="49"/>
      <c r="BN393" s="49"/>
      <c r="BO393" s="49"/>
      <c r="BP393" s="49"/>
      <c r="BQ393" s="49"/>
      <c r="BR393" s="49"/>
      <c r="BS393" s="49"/>
      <c r="BT393" s="49"/>
      <c r="BU393" s="49"/>
      <c r="BV393" s="49"/>
      <c r="BW393" s="67"/>
      <c r="BX393" s="49"/>
      <c r="BY393" s="49"/>
      <c r="BZ393" s="49"/>
      <c r="CA393" s="49"/>
      <c r="CB393" s="49"/>
      <c r="CC393" s="45"/>
      <c r="CD393" s="45"/>
      <c r="CE393" s="45"/>
      <c r="CF393" s="45"/>
    </row>
    <row r="394" spans="1:84" ht="15" customHeight="1" x14ac:dyDescent="0.35">
      <c r="A394" s="45"/>
      <c r="B394" s="70"/>
      <c r="C394" s="70"/>
      <c r="D394" s="70"/>
      <c r="E394" s="45"/>
      <c r="F394" s="45"/>
      <c r="G394" s="45"/>
      <c r="H394" s="45"/>
      <c r="I394" s="45"/>
      <c r="J394" s="45"/>
      <c r="K394" s="45"/>
      <c r="L394" s="45"/>
      <c r="M394" s="45"/>
      <c r="N394" s="45"/>
      <c r="O394" s="47"/>
      <c r="P394" s="45"/>
      <c r="Q394" s="45"/>
      <c r="R394" s="45"/>
      <c r="S394" s="45"/>
      <c r="T394" s="45"/>
      <c r="U394" s="45"/>
      <c r="V394" s="45"/>
      <c r="W394" s="45"/>
      <c r="X394" s="45"/>
      <c r="Y394" s="45"/>
      <c r="Z394" s="48"/>
      <c r="AA394" s="48"/>
      <c r="AB394" s="48"/>
      <c r="AC394" s="48"/>
      <c r="AD394" s="48"/>
      <c r="AE394" s="48"/>
      <c r="AF394" s="48"/>
      <c r="AG394" s="45"/>
      <c r="AH394" s="45"/>
      <c r="AI394" s="45"/>
      <c r="AJ394" s="45"/>
      <c r="AK394" s="48"/>
      <c r="AL394" s="56"/>
      <c r="AM394" s="48"/>
      <c r="AN394" s="48"/>
      <c r="AO394" s="48"/>
      <c r="AP394" s="45"/>
      <c r="AQ394" s="45"/>
      <c r="AR394" s="45"/>
      <c r="AS394" s="45"/>
      <c r="AT394" s="49"/>
      <c r="AU394" s="49"/>
      <c r="AV394" s="49"/>
      <c r="AW394" s="49"/>
      <c r="AX394" s="49"/>
      <c r="AY394" s="49"/>
      <c r="AZ394" s="49"/>
      <c r="BA394" s="49"/>
      <c r="BB394" s="49"/>
      <c r="BC394" s="49"/>
      <c r="BD394" s="49"/>
      <c r="BE394" s="49"/>
      <c r="BF394" s="49"/>
      <c r="BG394" s="49"/>
      <c r="BH394" s="49"/>
      <c r="BI394" s="49"/>
      <c r="BJ394" s="49"/>
      <c r="BK394" s="49"/>
      <c r="BL394" s="49"/>
      <c r="BM394" s="49"/>
      <c r="BN394" s="49"/>
      <c r="BO394" s="49"/>
      <c r="BP394" s="49"/>
      <c r="BQ394" s="49"/>
      <c r="BR394" s="49"/>
      <c r="BS394" s="49"/>
      <c r="BT394" s="49"/>
      <c r="BU394" s="49"/>
      <c r="BV394" s="49"/>
      <c r="BW394" s="67"/>
      <c r="BX394" s="49"/>
      <c r="BY394" s="49"/>
      <c r="BZ394" s="49"/>
      <c r="CA394" s="49"/>
      <c r="CB394" s="49"/>
      <c r="CC394" s="45"/>
      <c r="CD394" s="45"/>
      <c r="CE394" s="45"/>
      <c r="CF394" s="45"/>
    </row>
    <row r="395" spans="1:84" ht="15" customHeight="1" x14ac:dyDescent="0.35">
      <c r="A395" s="45"/>
      <c r="B395" s="70"/>
      <c r="C395" s="70"/>
      <c r="D395" s="70"/>
      <c r="E395" s="45"/>
      <c r="F395" s="45"/>
      <c r="G395" s="45"/>
      <c r="H395" s="45"/>
      <c r="I395" s="45"/>
      <c r="J395" s="45"/>
      <c r="K395" s="45"/>
      <c r="L395" s="45"/>
      <c r="M395" s="45"/>
      <c r="N395" s="45"/>
      <c r="O395" s="47"/>
      <c r="P395" s="45"/>
      <c r="Q395" s="45"/>
      <c r="R395" s="45"/>
      <c r="S395" s="45"/>
      <c r="T395" s="45"/>
      <c r="U395" s="45"/>
      <c r="V395" s="45"/>
      <c r="W395" s="45"/>
      <c r="X395" s="45"/>
      <c r="Y395" s="45"/>
      <c r="Z395" s="48"/>
      <c r="AA395" s="48"/>
      <c r="AB395" s="48"/>
      <c r="AC395" s="48"/>
      <c r="AD395" s="48"/>
      <c r="AE395" s="48"/>
      <c r="AF395" s="48"/>
      <c r="AG395" s="45"/>
      <c r="AH395" s="45"/>
      <c r="AI395" s="45"/>
      <c r="AJ395" s="45"/>
      <c r="AK395" s="48"/>
      <c r="AL395" s="56"/>
      <c r="AM395" s="48"/>
      <c r="AN395" s="48"/>
      <c r="AO395" s="48"/>
      <c r="AP395" s="45"/>
      <c r="AQ395" s="45"/>
      <c r="AR395" s="45"/>
      <c r="AS395" s="45"/>
      <c r="AT395" s="49"/>
      <c r="AU395" s="49"/>
      <c r="AV395" s="49"/>
      <c r="AW395" s="49"/>
      <c r="AX395" s="49"/>
      <c r="AY395" s="49"/>
      <c r="AZ395" s="49"/>
      <c r="BA395" s="49"/>
      <c r="BB395" s="49"/>
      <c r="BC395" s="49"/>
      <c r="BD395" s="49"/>
      <c r="BE395" s="49"/>
      <c r="BF395" s="49"/>
      <c r="BG395" s="49"/>
      <c r="BH395" s="49"/>
      <c r="BI395" s="49"/>
      <c r="BJ395" s="49"/>
      <c r="BK395" s="49"/>
      <c r="BL395" s="49"/>
      <c r="BM395" s="49"/>
      <c r="BN395" s="49"/>
      <c r="BO395" s="49"/>
      <c r="BP395" s="49"/>
      <c r="BQ395" s="49"/>
      <c r="BR395" s="49"/>
      <c r="BS395" s="49"/>
      <c r="BT395" s="49"/>
      <c r="BU395" s="49"/>
      <c r="BV395" s="49"/>
      <c r="BW395" s="67"/>
      <c r="BX395" s="49"/>
      <c r="BY395" s="49"/>
      <c r="BZ395" s="49"/>
      <c r="CA395" s="49"/>
      <c r="CB395" s="49"/>
      <c r="CC395" s="45"/>
      <c r="CD395" s="45"/>
      <c r="CE395" s="45"/>
      <c r="CF395" s="45"/>
    </row>
    <row r="396" spans="1:84" ht="15" customHeight="1" x14ac:dyDescent="0.35">
      <c r="A396" s="45"/>
      <c r="B396" s="70"/>
      <c r="C396" s="70"/>
      <c r="D396" s="70"/>
      <c r="E396" s="45"/>
      <c r="F396" s="45"/>
      <c r="G396" s="45"/>
      <c r="H396" s="45"/>
      <c r="I396" s="45"/>
      <c r="J396" s="45"/>
      <c r="K396" s="45"/>
      <c r="L396" s="45"/>
      <c r="M396" s="45"/>
      <c r="N396" s="45"/>
      <c r="O396" s="47"/>
      <c r="P396" s="45"/>
      <c r="Q396" s="45"/>
      <c r="R396" s="45"/>
      <c r="S396" s="45"/>
      <c r="T396" s="45"/>
      <c r="U396" s="45"/>
      <c r="V396" s="45"/>
      <c r="W396" s="45"/>
      <c r="X396" s="45"/>
      <c r="Y396" s="45"/>
      <c r="Z396" s="48"/>
      <c r="AA396" s="48"/>
      <c r="AB396" s="48"/>
      <c r="AC396" s="48"/>
      <c r="AD396" s="48"/>
      <c r="AE396" s="48"/>
      <c r="AF396" s="48"/>
      <c r="AG396" s="45"/>
      <c r="AH396" s="45"/>
      <c r="AI396" s="45"/>
      <c r="AJ396" s="45"/>
      <c r="AK396" s="48"/>
      <c r="AL396" s="56"/>
      <c r="AM396" s="48"/>
      <c r="AN396" s="48"/>
      <c r="AO396" s="48"/>
      <c r="AP396" s="45"/>
      <c r="AQ396" s="45"/>
      <c r="AR396" s="45"/>
      <c r="AS396" s="45"/>
      <c r="AT396" s="49"/>
      <c r="AU396" s="49"/>
      <c r="AV396" s="49"/>
      <c r="AW396" s="49"/>
      <c r="AX396" s="49"/>
      <c r="AY396" s="49"/>
      <c r="AZ396" s="49"/>
      <c r="BA396" s="49"/>
      <c r="BB396" s="49"/>
      <c r="BC396" s="49"/>
      <c r="BD396" s="49"/>
      <c r="BE396" s="49"/>
      <c r="BF396" s="49"/>
      <c r="BG396" s="49"/>
      <c r="BH396" s="49"/>
      <c r="BI396" s="49"/>
      <c r="BJ396" s="49"/>
      <c r="BK396" s="49"/>
      <c r="BL396" s="49"/>
      <c r="BM396" s="49"/>
      <c r="BN396" s="49"/>
      <c r="BO396" s="49"/>
      <c r="BP396" s="49"/>
      <c r="BQ396" s="49"/>
      <c r="BR396" s="49"/>
      <c r="BS396" s="49"/>
      <c r="BT396" s="49"/>
      <c r="BU396" s="49"/>
      <c r="BV396" s="49"/>
      <c r="BW396" s="67"/>
      <c r="BX396" s="49"/>
      <c r="BY396" s="49"/>
      <c r="BZ396" s="49"/>
      <c r="CA396" s="49"/>
      <c r="CB396" s="49"/>
      <c r="CC396" s="45"/>
      <c r="CD396" s="45"/>
      <c r="CE396" s="45"/>
      <c r="CF396" s="45"/>
    </row>
    <row r="397" spans="1:84" ht="15" customHeight="1" x14ac:dyDescent="0.35">
      <c r="A397" s="45"/>
      <c r="B397" s="70"/>
      <c r="C397" s="70"/>
      <c r="D397" s="70"/>
      <c r="E397" s="45"/>
      <c r="F397" s="45"/>
      <c r="G397" s="45"/>
      <c r="H397" s="45"/>
      <c r="I397" s="45"/>
      <c r="J397" s="45"/>
      <c r="K397" s="45"/>
      <c r="L397" s="45"/>
      <c r="M397" s="45"/>
      <c r="N397" s="45"/>
      <c r="O397" s="47"/>
      <c r="P397" s="45"/>
      <c r="Q397" s="45"/>
      <c r="R397" s="45"/>
      <c r="S397" s="45"/>
      <c r="T397" s="45"/>
      <c r="U397" s="45"/>
      <c r="V397" s="45"/>
      <c r="W397" s="45"/>
      <c r="X397" s="45"/>
      <c r="Y397" s="45"/>
      <c r="Z397" s="48"/>
      <c r="AA397" s="48"/>
      <c r="AB397" s="48"/>
      <c r="AC397" s="48"/>
      <c r="AD397" s="48"/>
      <c r="AE397" s="48"/>
      <c r="AF397" s="48"/>
      <c r="AG397" s="45"/>
      <c r="AH397" s="45"/>
      <c r="AI397" s="45"/>
      <c r="AJ397" s="45"/>
      <c r="AK397" s="48"/>
      <c r="AL397" s="56"/>
      <c r="AM397" s="48"/>
      <c r="AN397" s="48"/>
      <c r="AO397" s="48"/>
      <c r="AP397" s="45"/>
      <c r="AQ397" s="45"/>
      <c r="AR397" s="45"/>
      <c r="AS397" s="45"/>
      <c r="AT397" s="49"/>
      <c r="AU397" s="49"/>
      <c r="AV397" s="49"/>
      <c r="AW397" s="49"/>
      <c r="AX397" s="49"/>
      <c r="AY397" s="49"/>
      <c r="AZ397" s="49"/>
      <c r="BA397" s="49"/>
      <c r="BB397" s="49"/>
      <c r="BC397" s="49"/>
      <c r="BD397" s="49"/>
      <c r="BE397" s="49"/>
      <c r="BF397" s="49"/>
      <c r="BG397" s="49"/>
      <c r="BH397" s="49"/>
      <c r="BI397" s="49"/>
      <c r="BJ397" s="49"/>
      <c r="BK397" s="49"/>
      <c r="BL397" s="49"/>
      <c r="BM397" s="49"/>
      <c r="BN397" s="49"/>
      <c r="BO397" s="49"/>
      <c r="BP397" s="49"/>
      <c r="BQ397" s="49"/>
      <c r="BR397" s="49"/>
      <c r="BS397" s="49"/>
      <c r="BT397" s="49"/>
      <c r="BU397" s="49"/>
      <c r="BV397" s="49"/>
      <c r="BW397" s="67"/>
      <c r="BX397" s="49"/>
      <c r="BY397" s="49"/>
      <c r="BZ397" s="49"/>
      <c r="CA397" s="49"/>
      <c r="CB397" s="49"/>
      <c r="CC397" s="45"/>
      <c r="CD397" s="45"/>
      <c r="CE397" s="45"/>
      <c r="CF397" s="45"/>
    </row>
    <row r="398" spans="1:84" ht="15" customHeight="1" x14ac:dyDescent="0.35">
      <c r="A398" s="45"/>
      <c r="B398" s="70"/>
      <c r="C398" s="70"/>
      <c r="D398" s="70"/>
      <c r="E398" s="45"/>
      <c r="F398" s="45"/>
      <c r="G398" s="45"/>
      <c r="H398" s="45"/>
      <c r="I398" s="45"/>
      <c r="J398" s="45"/>
      <c r="K398" s="45"/>
      <c r="L398" s="45"/>
      <c r="M398" s="45"/>
      <c r="N398" s="45"/>
      <c r="O398" s="47"/>
      <c r="P398" s="45"/>
      <c r="Q398" s="45"/>
      <c r="R398" s="45"/>
      <c r="S398" s="45"/>
      <c r="T398" s="45"/>
      <c r="U398" s="45"/>
      <c r="V398" s="45"/>
      <c r="W398" s="45"/>
      <c r="X398" s="45"/>
      <c r="Y398" s="64"/>
      <c r="Z398" s="48"/>
      <c r="AA398" s="48"/>
      <c r="AB398" s="48"/>
      <c r="AC398" s="48"/>
      <c r="AD398" s="48"/>
      <c r="AE398" s="48"/>
      <c r="AF398" s="48"/>
      <c r="AG398" s="45"/>
      <c r="AH398" s="45"/>
      <c r="AI398" s="45"/>
      <c r="AJ398" s="45"/>
      <c r="AK398" s="48"/>
      <c r="AL398" s="56"/>
      <c r="AM398" s="48"/>
      <c r="AN398" s="48"/>
      <c r="AO398" s="48"/>
      <c r="AP398" s="45"/>
      <c r="AQ398" s="45"/>
      <c r="AR398" s="45"/>
      <c r="AS398" s="45"/>
      <c r="AT398" s="49"/>
      <c r="AU398" s="49"/>
      <c r="AV398" s="49"/>
      <c r="AW398" s="49"/>
      <c r="AX398" s="49"/>
      <c r="AY398" s="49"/>
      <c r="AZ398" s="49"/>
      <c r="BA398" s="49"/>
      <c r="BB398" s="49"/>
      <c r="BC398" s="49"/>
      <c r="BD398" s="49"/>
      <c r="BE398" s="49"/>
      <c r="BF398" s="49"/>
      <c r="BG398" s="49"/>
      <c r="BH398" s="49"/>
      <c r="BI398" s="49"/>
      <c r="BJ398" s="49"/>
      <c r="BK398" s="49"/>
      <c r="BL398" s="49"/>
      <c r="BM398" s="49"/>
      <c r="BN398" s="49"/>
      <c r="BO398" s="49"/>
      <c r="BP398" s="49"/>
      <c r="BQ398" s="49"/>
      <c r="BR398" s="49"/>
      <c r="BS398" s="49"/>
      <c r="BT398" s="49"/>
      <c r="BU398" s="49"/>
      <c r="BV398" s="49"/>
      <c r="BW398" s="67"/>
      <c r="BX398" s="49"/>
      <c r="BY398" s="49"/>
      <c r="BZ398" s="49"/>
      <c r="CA398" s="49"/>
      <c r="CB398" s="49"/>
      <c r="CC398" s="45"/>
      <c r="CD398" s="45"/>
      <c r="CE398" s="45"/>
      <c r="CF398" s="45"/>
    </row>
    <row r="399" spans="1:84" ht="15" customHeight="1" x14ac:dyDescent="0.35">
      <c r="A399" s="45"/>
      <c r="B399" s="70"/>
      <c r="C399" s="70"/>
      <c r="D399" s="70"/>
      <c r="E399" s="45"/>
      <c r="F399" s="45"/>
      <c r="G399" s="45"/>
      <c r="H399" s="45"/>
      <c r="I399" s="45"/>
      <c r="J399" s="45"/>
      <c r="K399" s="45"/>
      <c r="L399" s="45"/>
      <c r="M399" s="45"/>
      <c r="N399" s="45"/>
      <c r="O399" s="47"/>
      <c r="P399" s="45"/>
      <c r="Q399" s="45"/>
      <c r="R399" s="45"/>
      <c r="S399" s="45"/>
      <c r="T399" s="45"/>
      <c r="U399" s="45"/>
      <c r="V399" s="45"/>
      <c r="W399" s="45"/>
      <c r="X399" s="45"/>
      <c r="Y399" s="45"/>
      <c r="Z399" s="48"/>
      <c r="AA399" s="48"/>
      <c r="AB399" s="48"/>
      <c r="AC399" s="48"/>
      <c r="AD399" s="48"/>
      <c r="AE399" s="48"/>
      <c r="AF399" s="48"/>
      <c r="AG399" s="45"/>
      <c r="AH399" s="45"/>
      <c r="AI399" s="45"/>
      <c r="AJ399" s="45"/>
      <c r="AK399" s="48"/>
      <c r="AL399" s="56"/>
      <c r="AM399" s="48"/>
      <c r="AN399" s="48"/>
      <c r="AO399" s="48"/>
      <c r="AP399" s="45"/>
      <c r="AQ399" s="45"/>
      <c r="AR399" s="45"/>
      <c r="AS399" s="45"/>
      <c r="AT399" s="49"/>
      <c r="AU399" s="49"/>
      <c r="AV399" s="49"/>
      <c r="AW399" s="49"/>
      <c r="AX399" s="49"/>
      <c r="AY399" s="49"/>
      <c r="AZ399" s="49"/>
      <c r="BA399" s="49"/>
      <c r="BB399" s="49"/>
      <c r="BC399" s="49"/>
      <c r="BD399" s="49"/>
      <c r="BE399" s="49"/>
      <c r="BF399" s="49"/>
      <c r="BG399" s="49"/>
      <c r="BH399" s="49"/>
      <c r="BI399" s="49"/>
      <c r="BJ399" s="49"/>
      <c r="BK399" s="49"/>
      <c r="BL399" s="49"/>
      <c r="BM399" s="49"/>
      <c r="BN399" s="49"/>
      <c r="BO399" s="49"/>
      <c r="BP399" s="49"/>
      <c r="BQ399" s="49"/>
      <c r="BR399" s="49"/>
      <c r="BS399" s="49"/>
      <c r="BT399" s="49"/>
      <c r="BU399" s="49"/>
      <c r="BV399" s="49"/>
      <c r="BW399" s="67"/>
      <c r="BX399" s="49"/>
      <c r="BY399" s="49"/>
      <c r="BZ399" s="49"/>
      <c r="CA399" s="49"/>
      <c r="CB399" s="49"/>
      <c r="CC399" s="45"/>
      <c r="CD399" s="45"/>
      <c r="CE399" s="45"/>
      <c r="CF399" s="45"/>
    </row>
    <row r="400" spans="1:84" ht="15" customHeight="1" x14ac:dyDescent="0.35">
      <c r="A400" s="45"/>
      <c r="B400" s="70"/>
      <c r="C400" s="70"/>
      <c r="D400" s="70"/>
      <c r="E400" s="45"/>
      <c r="F400" s="45"/>
      <c r="G400" s="45"/>
      <c r="H400" s="45"/>
      <c r="I400" s="45"/>
      <c r="J400" s="45"/>
      <c r="K400" s="45"/>
      <c r="L400" s="45"/>
      <c r="M400" s="45"/>
      <c r="N400" s="45"/>
      <c r="O400" s="47"/>
      <c r="P400" s="45"/>
      <c r="Q400" s="45"/>
      <c r="R400" s="45"/>
      <c r="S400" s="45"/>
      <c r="T400" s="45"/>
      <c r="U400" s="45"/>
      <c r="V400" s="45"/>
      <c r="W400" s="45"/>
      <c r="X400" s="45"/>
      <c r="Y400" s="45"/>
      <c r="Z400" s="48"/>
      <c r="AA400" s="48"/>
      <c r="AB400" s="48"/>
      <c r="AC400" s="48"/>
      <c r="AD400" s="48"/>
      <c r="AE400" s="48"/>
      <c r="AF400" s="48"/>
      <c r="AG400" s="45"/>
      <c r="AH400" s="45"/>
      <c r="AI400" s="45"/>
      <c r="AJ400" s="45"/>
      <c r="AK400" s="48"/>
      <c r="AL400" s="56"/>
      <c r="AM400" s="48"/>
      <c r="AN400" s="48"/>
      <c r="AO400" s="48"/>
      <c r="AP400" s="45"/>
      <c r="AQ400" s="45"/>
      <c r="AR400" s="45"/>
      <c r="AS400" s="45"/>
      <c r="AT400" s="49"/>
      <c r="AU400" s="49"/>
      <c r="AV400" s="49"/>
      <c r="AW400" s="49"/>
      <c r="AX400" s="49"/>
      <c r="AY400" s="49"/>
      <c r="AZ400" s="49"/>
      <c r="BA400" s="49"/>
      <c r="BB400" s="49"/>
      <c r="BC400" s="49"/>
      <c r="BD400" s="49"/>
      <c r="BE400" s="49"/>
      <c r="BF400" s="49"/>
      <c r="BG400" s="49"/>
      <c r="BH400" s="49"/>
      <c r="BI400" s="49"/>
      <c r="BJ400" s="49"/>
      <c r="BK400" s="49"/>
      <c r="BL400" s="49"/>
      <c r="BM400" s="49"/>
      <c r="BN400" s="49"/>
      <c r="BO400" s="49"/>
      <c r="BP400" s="49"/>
      <c r="BQ400" s="49"/>
      <c r="BR400" s="49"/>
      <c r="BS400" s="49"/>
      <c r="BT400" s="49"/>
      <c r="BU400" s="49"/>
      <c r="BV400" s="49"/>
      <c r="BW400" s="67"/>
      <c r="BX400" s="49"/>
      <c r="BY400" s="49"/>
      <c r="BZ400" s="49"/>
      <c r="CA400" s="49"/>
      <c r="CB400" s="49"/>
      <c r="CC400" s="45"/>
      <c r="CD400" s="45"/>
      <c r="CE400" s="45"/>
      <c r="CF400" s="45"/>
    </row>
    <row r="401" spans="1:84" ht="15" customHeight="1" x14ac:dyDescent="0.35">
      <c r="A401" s="70"/>
      <c r="B401" s="70"/>
      <c r="C401" s="70"/>
      <c r="D401" s="70"/>
      <c r="E401" s="45"/>
      <c r="F401" s="45"/>
      <c r="G401" s="45"/>
      <c r="H401" s="45"/>
      <c r="I401" s="45"/>
      <c r="J401" s="45"/>
      <c r="K401" s="45"/>
      <c r="L401" s="45"/>
      <c r="M401" s="45"/>
      <c r="N401" s="45"/>
      <c r="O401" s="47"/>
      <c r="P401" s="45"/>
      <c r="Q401" s="45"/>
      <c r="R401" s="45"/>
      <c r="S401" s="45"/>
      <c r="T401" s="45"/>
      <c r="U401" s="45"/>
      <c r="V401" s="45"/>
      <c r="W401" s="45"/>
      <c r="X401" s="45"/>
      <c r="Y401" s="45"/>
      <c r="Z401" s="48"/>
      <c r="AA401" s="48"/>
      <c r="AB401" s="49"/>
      <c r="AC401" s="49"/>
      <c r="AD401" s="49"/>
      <c r="AE401" s="49"/>
      <c r="AF401" s="49"/>
      <c r="AG401" s="45"/>
      <c r="AH401" s="45"/>
      <c r="AI401" s="45"/>
      <c r="AJ401" s="45"/>
      <c r="AK401" s="48"/>
      <c r="AL401" s="56"/>
      <c r="AM401" s="45"/>
      <c r="AN401" s="45"/>
      <c r="AO401" s="48"/>
      <c r="AP401" s="45"/>
      <c r="AQ401" s="45"/>
      <c r="AR401" s="45"/>
      <c r="AS401" s="45"/>
      <c r="AT401" s="49"/>
      <c r="AU401" s="49"/>
      <c r="AV401" s="49"/>
      <c r="AW401" s="49"/>
      <c r="AX401" s="49"/>
      <c r="AY401" s="45"/>
      <c r="AZ401" s="49"/>
      <c r="BA401" s="49"/>
      <c r="BB401" s="49"/>
      <c r="BC401" s="49"/>
      <c r="BD401" s="49"/>
      <c r="BE401" s="49"/>
      <c r="BF401" s="49"/>
      <c r="BG401" s="49"/>
      <c r="BH401" s="49"/>
      <c r="BI401" s="49"/>
      <c r="BJ401" s="49"/>
      <c r="BK401" s="49"/>
      <c r="BL401" s="49"/>
      <c r="BM401" s="49"/>
      <c r="BN401" s="49"/>
      <c r="BO401" s="49"/>
      <c r="BP401" s="49"/>
      <c r="BQ401" s="49"/>
      <c r="BR401" s="49"/>
      <c r="BS401" s="49"/>
      <c r="BT401" s="49"/>
      <c r="BU401" s="49"/>
      <c r="BV401" s="49"/>
      <c r="BW401" s="45"/>
      <c r="BX401" s="49"/>
      <c r="BY401" s="49"/>
      <c r="BZ401" s="49"/>
      <c r="CA401" s="49"/>
      <c r="CB401" s="49"/>
      <c r="CC401" s="45"/>
      <c r="CD401" s="45"/>
      <c r="CE401" s="45"/>
      <c r="CF401" s="45"/>
    </row>
    <row r="402" spans="1:84" ht="15" customHeight="1" x14ac:dyDescent="0.35">
      <c r="A402" s="70"/>
      <c r="B402" s="70"/>
      <c r="C402" s="70"/>
      <c r="D402" s="70"/>
      <c r="E402" s="45"/>
      <c r="F402" s="45"/>
      <c r="G402" s="45"/>
      <c r="H402" s="45"/>
      <c r="I402" s="45"/>
      <c r="J402" s="45"/>
      <c r="K402" s="45"/>
      <c r="L402" s="45"/>
      <c r="M402" s="45"/>
      <c r="N402" s="45"/>
      <c r="O402" s="47"/>
      <c r="P402" s="45"/>
      <c r="Q402" s="45"/>
      <c r="R402" s="45"/>
      <c r="S402" s="45"/>
      <c r="T402" s="45"/>
      <c r="U402" s="45"/>
      <c r="V402" s="45"/>
      <c r="W402" s="45"/>
      <c r="X402" s="45"/>
      <c r="Y402" s="45"/>
      <c r="Z402" s="48"/>
      <c r="AA402" s="48"/>
      <c r="AB402" s="48"/>
      <c r="AC402" s="48"/>
      <c r="AD402" s="48"/>
      <c r="AE402" s="48"/>
      <c r="AF402" s="48"/>
      <c r="AG402" s="45"/>
      <c r="AH402" s="45"/>
      <c r="AI402" s="45"/>
      <c r="AJ402" s="45"/>
      <c r="AK402" s="48"/>
      <c r="AL402" s="56"/>
      <c r="AM402" s="45"/>
      <c r="AN402" s="45"/>
      <c r="AO402" s="48"/>
      <c r="AP402" s="45"/>
      <c r="AQ402" s="45"/>
      <c r="AR402" s="45"/>
      <c r="AS402" s="45"/>
      <c r="AT402" s="49"/>
      <c r="AU402" s="49"/>
      <c r="AV402" s="49"/>
      <c r="AW402" s="49"/>
      <c r="AX402" s="49"/>
      <c r="AY402" s="49"/>
      <c r="AZ402" s="49"/>
      <c r="BA402" s="49"/>
      <c r="BB402" s="49"/>
      <c r="BC402" s="49"/>
      <c r="BD402" s="49"/>
      <c r="BE402" s="49"/>
      <c r="BF402" s="49"/>
      <c r="BG402" s="49"/>
      <c r="BH402" s="49"/>
      <c r="BI402" s="49"/>
      <c r="BJ402" s="49"/>
      <c r="BK402" s="49"/>
      <c r="BL402" s="49"/>
      <c r="BM402" s="49"/>
      <c r="BN402" s="49"/>
      <c r="BO402" s="49"/>
      <c r="BP402" s="49"/>
      <c r="BQ402" s="49"/>
      <c r="BR402" s="49"/>
      <c r="BS402" s="49"/>
      <c r="BT402" s="49"/>
      <c r="BU402" s="49"/>
      <c r="BV402" s="49"/>
      <c r="BW402" s="45"/>
      <c r="BX402" s="49"/>
      <c r="BY402" s="49"/>
      <c r="BZ402" s="49"/>
      <c r="CA402" s="49"/>
      <c r="CB402" s="49"/>
      <c r="CC402" s="45"/>
      <c r="CD402" s="45"/>
      <c r="CE402" s="45"/>
      <c r="CF402" s="45"/>
    </row>
    <row r="403" spans="1:84" ht="15" customHeight="1" x14ac:dyDescent="0.35">
      <c r="A403" s="70"/>
      <c r="B403" s="70"/>
      <c r="C403" s="70"/>
      <c r="D403" s="70"/>
      <c r="E403" s="45"/>
      <c r="F403" s="45"/>
      <c r="G403" s="45"/>
      <c r="H403" s="45"/>
      <c r="I403" s="45"/>
      <c r="J403" s="45"/>
      <c r="K403" s="45"/>
      <c r="L403" s="45"/>
      <c r="M403" s="45"/>
      <c r="N403" s="45"/>
      <c r="O403" s="47"/>
      <c r="P403" s="45"/>
      <c r="Q403" s="45"/>
      <c r="R403" s="45"/>
      <c r="S403" s="45"/>
      <c r="T403" s="45"/>
      <c r="U403" s="45"/>
      <c r="V403" s="45"/>
      <c r="W403" s="45"/>
      <c r="X403" s="45"/>
      <c r="Y403" s="45"/>
      <c r="Z403" s="48"/>
      <c r="AA403" s="48"/>
      <c r="AB403" s="48"/>
      <c r="AC403" s="48"/>
      <c r="AD403" s="48"/>
      <c r="AE403" s="48"/>
      <c r="AF403" s="48"/>
      <c r="AG403" s="45"/>
      <c r="AH403" s="45"/>
      <c r="AI403" s="45"/>
      <c r="AJ403" s="45"/>
      <c r="AK403" s="48"/>
      <c r="AL403" s="56"/>
      <c r="AM403" s="45"/>
      <c r="AN403" s="45"/>
      <c r="AO403" s="48"/>
      <c r="AP403" s="45"/>
      <c r="AQ403" s="45"/>
      <c r="AR403" s="45"/>
      <c r="AS403" s="45"/>
      <c r="AT403" s="49"/>
      <c r="AU403" s="49"/>
      <c r="AV403" s="49"/>
      <c r="AW403" s="49"/>
      <c r="AX403" s="49"/>
      <c r="AY403" s="49"/>
      <c r="AZ403" s="49"/>
      <c r="BA403" s="49"/>
      <c r="BB403" s="49"/>
      <c r="BC403" s="49"/>
      <c r="BD403" s="49"/>
      <c r="BE403" s="49"/>
      <c r="BF403" s="49"/>
      <c r="BG403" s="49"/>
      <c r="BH403" s="49"/>
      <c r="BI403" s="49"/>
      <c r="BJ403" s="49"/>
      <c r="BK403" s="49"/>
      <c r="BL403" s="49"/>
      <c r="BM403" s="49"/>
      <c r="BN403" s="49"/>
      <c r="BO403" s="49"/>
      <c r="BP403" s="49"/>
      <c r="BQ403" s="49"/>
      <c r="BR403" s="49"/>
      <c r="BS403" s="49"/>
      <c r="BT403" s="49"/>
      <c r="BU403" s="49"/>
      <c r="BV403" s="49"/>
      <c r="BW403" s="45"/>
      <c r="BX403" s="49"/>
      <c r="BY403" s="49"/>
      <c r="BZ403" s="49"/>
      <c r="CA403" s="49"/>
      <c r="CB403" s="49"/>
      <c r="CC403" s="45"/>
      <c r="CD403" s="45"/>
      <c r="CE403" s="45"/>
      <c r="CF403" s="45"/>
    </row>
    <row r="404" spans="1:84" ht="15" customHeight="1" x14ac:dyDescent="0.35">
      <c r="A404" s="70"/>
      <c r="B404" s="70"/>
      <c r="C404" s="70"/>
      <c r="D404" s="70"/>
      <c r="E404" s="45"/>
      <c r="F404" s="45"/>
      <c r="G404" s="45"/>
      <c r="H404" s="45"/>
      <c r="I404" s="45"/>
      <c r="J404" s="45"/>
      <c r="K404" s="45"/>
      <c r="L404" s="45"/>
      <c r="M404" s="45"/>
      <c r="N404" s="45"/>
      <c r="O404" s="47"/>
      <c r="P404" s="45"/>
      <c r="Q404" s="45"/>
      <c r="R404" s="45"/>
      <c r="S404" s="45"/>
      <c r="T404" s="45"/>
      <c r="U404" s="45"/>
      <c r="V404" s="45"/>
      <c r="W404" s="45"/>
      <c r="X404" s="45"/>
      <c r="Y404" s="45"/>
      <c r="Z404" s="48"/>
      <c r="AA404" s="48"/>
      <c r="AB404" s="48"/>
      <c r="AC404" s="48"/>
      <c r="AD404" s="48"/>
      <c r="AE404" s="48"/>
      <c r="AF404" s="48"/>
      <c r="AG404" s="45"/>
      <c r="AH404" s="45"/>
      <c r="AI404" s="45"/>
      <c r="AJ404" s="45"/>
      <c r="AK404" s="48"/>
      <c r="AL404" s="56"/>
      <c r="AM404" s="45"/>
      <c r="AN404" s="45"/>
      <c r="AO404" s="48"/>
      <c r="AP404" s="45"/>
      <c r="AQ404" s="45"/>
      <c r="AR404" s="45"/>
      <c r="AS404" s="45"/>
      <c r="AT404" s="49"/>
      <c r="AU404" s="49"/>
      <c r="AV404" s="49"/>
      <c r="AW404" s="49"/>
      <c r="AX404" s="49"/>
      <c r="AY404" s="49"/>
      <c r="AZ404" s="49"/>
      <c r="BA404" s="49"/>
      <c r="BB404" s="49"/>
      <c r="BC404" s="49"/>
      <c r="BD404" s="49"/>
      <c r="BE404" s="49"/>
      <c r="BF404" s="49"/>
      <c r="BG404" s="49"/>
      <c r="BH404" s="49"/>
      <c r="BI404" s="49"/>
      <c r="BJ404" s="49"/>
      <c r="BK404" s="49"/>
      <c r="BL404" s="49"/>
      <c r="BM404" s="49"/>
      <c r="BN404" s="49"/>
      <c r="BO404" s="49"/>
      <c r="BP404" s="49"/>
      <c r="BQ404" s="49"/>
      <c r="BR404" s="49"/>
      <c r="BS404" s="49"/>
      <c r="BT404" s="49"/>
      <c r="BU404" s="49"/>
      <c r="BV404" s="49"/>
      <c r="BW404" s="45"/>
      <c r="BX404" s="49"/>
      <c r="BY404" s="49"/>
      <c r="BZ404" s="49"/>
      <c r="CA404" s="49"/>
      <c r="CB404" s="49"/>
      <c r="CC404" s="45"/>
      <c r="CD404" s="45"/>
      <c r="CE404" s="45"/>
      <c r="CF404" s="45"/>
    </row>
    <row r="405" spans="1:84" ht="15" customHeight="1" x14ac:dyDescent="0.35">
      <c r="A405" s="70"/>
      <c r="B405" s="70"/>
      <c r="C405" s="70"/>
      <c r="D405" s="70"/>
      <c r="E405" s="45"/>
      <c r="F405" s="45"/>
      <c r="G405" s="45"/>
      <c r="H405" s="45"/>
      <c r="I405" s="45"/>
      <c r="J405" s="45"/>
      <c r="K405" s="45"/>
      <c r="L405" s="45"/>
      <c r="M405" s="45"/>
      <c r="N405" s="45"/>
      <c r="O405" s="47"/>
      <c r="P405" s="45"/>
      <c r="Q405" s="45"/>
      <c r="R405" s="45"/>
      <c r="S405" s="45"/>
      <c r="T405" s="45"/>
      <c r="U405" s="45"/>
      <c r="V405" s="45"/>
      <c r="W405" s="45"/>
      <c r="X405" s="45"/>
      <c r="Y405" s="45"/>
      <c r="Z405" s="48"/>
      <c r="AA405" s="48"/>
      <c r="AB405" s="48"/>
      <c r="AC405" s="48"/>
      <c r="AD405" s="48"/>
      <c r="AE405" s="48"/>
      <c r="AF405" s="48"/>
      <c r="AG405" s="45"/>
      <c r="AH405" s="45"/>
      <c r="AI405" s="45"/>
      <c r="AJ405" s="45"/>
      <c r="AK405" s="48"/>
      <c r="AL405" s="56"/>
      <c r="AM405" s="45"/>
      <c r="AN405" s="45"/>
      <c r="AO405" s="48"/>
      <c r="AP405" s="45"/>
      <c r="AQ405" s="45"/>
      <c r="AR405" s="45"/>
      <c r="AS405" s="45"/>
      <c r="AT405" s="49"/>
      <c r="AU405" s="49"/>
      <c r="AV405" s="49"/>
      <c r="AW405" s="49"/>
      <c r="AX405" s="49"/>
      <c r="AY405" s="49"/>
      <c r="AZ405" s="49"/>
      <c r="BA405" s="49"/>
      <c r="BB405" s="49"/>
      <c r="BC405" s="49"/>
      <c r="BD405" s="49"/>
      <c r="BE405" s="49"/>
      <c r="BF405" s="49"/>
      <c r="BG405" s="49"/>
      <c r="BH405" s="49"/>
      <c r="BI405" s="49"/>
      <c r="BJ405" s="49"/>
      <c r="BK405" s="49"/>
      <c r="BL405" s="49"/>
      <c r="BM405" s="49"/>
      <c r="BN405" s="49"/>
      <c r="BO405" s="49"/>
      <c r="BP405" s="49"/>
      <c r="BQ405" s="49"/>
      <c r="BR405" s="49"/>
      <c r="BS405" s="49"/>
      <c r="BT405" s="49"/>
      <c r="BU405" s="49"/>
      <c r="BV405" s="49"/>
      <c r="BW405" s="45"/>
      <c r="BX405" s="49"/>
      <c r="BY405" s="49"/>
      <c r="BZ405" s="49"/>
      <c r="CA405" s="49"/>
      <c r="CB405" s="49"/>
      <c r="CC405" s="45"/>
      <c r="CD405" s="45"/>
      <c r="CE405" s="45"/>
      <c r="CF405" s="45"/>
    </row>
    <row r="406" spans="1:84" ht="15" customHeight="1" x14ac:dyDescent="0.35">
      <c r="A406" s="70"/>
      <c r="B406" s="70"/>
      <c r="C406" s="70"/>
      <c r="D406" s="70"/>
      <c r="E406" s="45"/>
      <c r="F406" s="45"/>
      <c r="G406" s="45"/>
      <c r="H406" s="45"/>
      <c r="I406" s="45"/>
      <c r="J406" s="45"/>
      <c r="K406" s="45"/>
      <c r="L406" s="45"/>
      <c r="M406" s="45"/>
      <c r="N406" s="45"/>
      <c r="O406" s="47"/>
      <c r="P406" s="45"/>
      <c r="Q406" s="45"/>
      <c r="R406" s="45"/>
      <c r="S406" s="45"/>
      <c r="T406" s="45"/>
      <c r="U406" s="45"/>
      <c r="V406" s="45"/>
      <c r="W406" s="45"/>
      <c r="X406" s="45"/>
      <c r="Y406" s="45"/>
      <c r="Z406" s="48"/>
      <c r="AA406" s="48"/>
      <c r="AB406" s="48"/>
      <c r="AC406" s="48"/>
      <c r="AD406" s="48"/>
      <c r="AE406" s="48"/>
      <c r="AF406" s="48"/>
      <c r="AG406" s="45"/>
      <c r="AH406" s="45"/>
      <c r="AI406" s="45"/>
      <c r="AJ406" s="45"/>
      <c r="AK406" s="48"/>
      <c r="AL406" s="56"/>
      <c r="AM406" s="45"/>
      <c r="AN406" s="45"/>
      <c r="AO406" s="48"/>
      <c r="AP406" s="45"/>
      <c r="AQ406" s="45"/>
      <c r="AR406" s="45"/>
      <c r="AS406" s="45"/>
      <c r="AT406" s="49"/>
      <c r="AU406" s="49"/>
      <c r="AV406" s="49"/>
      <c r="AW406" s="49"/>
      <c r="AX406" s="49"/>
      <c r="AY406" s="49"/>
      <c r="AZ406" s="49"/>
      <c r="BA406" s="49"/>
      <c r="BB406" s="49"/>
      <c r="BC406" s="49"/>
      <c r="BD406" s="49"/>
      <c r="BE406" s="49"/>
      <c r="BF406" s="49"/>
      <c r="BG406" s="49"/>
      <c r="BH406" s="49"/>
      <c r="BI406" s="49"/>
      <c r="BJ406" s="49"/>
      <c r="BK406" s="49"/>
      <c r="BL406" s="49"/>
      <c r="BM406" s="49"/>
      <c r="BN406" s="49"/>
      <c r="BO406" s="49"/>
      <c r="BP406" s="49"/>
      <c r="BQ406" s="49"/>
      <c r="BR406" s="49"/>
      <c r="BS406" s="49"/>
      <c r="BT406" s="49"/>
      <c r="BU406" s="49"/>
      <c r="BV406" s="49"/>
      <c r="BW406" s="45"/>
      <c r="BX406" s="49"/>
      <c r="BY406" s="49"/>
      <c r="BZ406" s="49"/>
      <c r="CA406" s="49"/>
      <c r="CB406" s="49"/>
      <c r="CC406" s="45"/>
      <c r="CD406" s="45"/>
      <c r="CE406" s="45"/>
      <c r="CF406" s="45"/>
    </row>
    <row r="407" spans="1:84" ht="15" customHeight="1" x14ac:dyDescent="0.35">
      <c r="A407" s="70"/>
      <c r="B407" s="70"/>
      <c r="C407" s="70"/>
      <c r="D407" s="70"/>
      <c r="E407" s="45"/>
      <c r="F407" s="45"/>
      <c r="G407" s="45"/>
      <c r="H407" s="45"/>
      <c r="I407" s="45"/>
      <c r="J407" s="45"/>
      <c r="K407" s="45"/>
      <c r="L407" s="45"/>
      <c r="M407" s="45"/>
      <c r="N407" s="45"/>
      <c r="O407" s="47"/>
      <c r="P407" s="45"/>
      <c r="Q407" s="45"/>
      <c r="R407" s="45"/>
      <c r="S407" s="45"/>
      <c r="T407" s="45"/>
      <c r="U407" s="45"/>
      <c r="V407" s="45"/>
      <c r="W407" s="45"/>
      <c r="X407" s="45"/>
      <c r="Y407" s="45"/>
      <c r="Z407" s="48"/>
      <c r="AA407" s="48"/>
      <c r="AB407" s="48"/>
      <c r="AC407" s="48"/>
      <c r="AD407" s="48"/>
      <c r="AE407" s="48"/>
      <c r="AF407" s="48"/>
      <c r="AG407" s="45"/>
      <c r="AH407" s="45"/>
      <c r="AI407" s="45"/>
      <c r="AJ407" s="45"/>
      <c r="AK407" s="48"/>
      <c r="AL407" s="56"/>
      <c r="AM407" s="45"/>
      <c r="AN407" s="45"/>
      <c r="AO407" s="48"/>
      <c r="AP407" s="45"/>
      <c r="AQ407" s="45"/>
      <c r="AR407" s="45"/>
      <c r="AS407" s="45"/>
      <c r="AT407" s="49"/>
      <c r="AU407" s="49"/>
      <c r="AV407" s="49"/>
      <c r="AW407" s="49"/>
      <c r="AX407" s="49"/>
      <c r="AY407" s="49"/>
      <c r="AZ407" s="49"/>
      <c r="BA407" s="49"/>
      <c r="BB407" s="49"/>
      <c r="BC407" s="49"/>
      <c r="BD407" s="49"/>
      <c r="BE407" s="49"/>
      <c r="BF407" s="49"/>
      <c r="BG407" s="49"/>
      <c r="BH407" s="49"/>
      <c r="BI407" s="49"/>
      <c r="BJ407" s="49"/>
      <c r="BK407" s="49"/>
      <c r="BL407" s="49"/>
      <c r="BM407" s="49"/>
      <c r="BN407" s="49"/>
      <c r="BO407" s="49"/>
      <c r="BP407" s="49"/>
      <c r="BQ407" s="49"/>
      <c r="BR407" s="49"/>
      <c r="BS407" s="49"/>
      <c r="BT407" s="49"/>
      <c r="BU407" s="49"/>
      <c r="BV407" s="49"/>
      <c r="BW407" s="45"/>
      <c r="BX407" s="49"/>
      <c r="BY407" s="49"/>
      <c r="BZ407" s="49"/>
      <c r="CA407" s="49"/>
      <c r="CB407" s="49"/>
      <c r="CC407" s="45"/>
      <c r="CD407" s="45"/>
      <c r="CE407" s="45"/>
      <c r="CF407" s="45"/>
    </row>
    <row r="408" spans="1:84" ht="15" customHeight="1" x14ac:dyDescent="0.35">
      <c r="A408" s="70"/>
      <c r="B408" s="70"/>
      <c r="C408" s="70"/>
      <c r="D408" s="70"/>
      <c r="E408" s="45"/>
      <c r="F408" s="45"/>
      <c r="G408" s="45"/>
      <c r="H408" s="45"/>
      <c r="I408" s="45"/>
      <c r="J408" s="45"/>
      <c r="K408" s="45"/>
      <c r="L408" s="45"/>
      <c r="M408" s="45"/>
      <c r="N408" s="45"/>
      <c r="O408" s="47"/>
      <c r="P408" s="45"/>
      <c r="Q408" s="45"/>
      <c r="R408" s="45"/>
      <c r="S408" s="45"/>
      <c r="T408" s="45"/>
      <c r="U408" s="45"/>
      <c r="V408" s="45"/>
      <c r="W408" s="45"/>
      <c r="X408" s="45"/>
      <c r="Y408" s="45"/>
      <c r="Z408" s="48"/>
      <c r="AA408" s="48"/>
      <c r="AB408" s="48"/>
      <c r="AC408" s="48"/>
      <c r="AD408" s="48"/>
      <c r="AE408" s="48"/>
      <c r="AF408" s="48"/>
      <c r="AG408" s="45"/>
      <c r="AH408" s="45"/>
      <c r="AI408" s="45"/>
      <c r="AJ408" s="45"/>
      <c r="AK408" s="48"/>
      <c r="AL408" s="56"/>
      <c r="AM408" s="45"/>
      <c r="AN408" s="45"/>
      <c r="AO408" s="48"/>
      <c r="AP408" s="45"/>
      <c r="AQ408" s="45"/>
      <c r="AR408" s="45"/>
      <c r="AS408" s="45"/>
      <c r="AT408" s="49"/>
      <c r="AU408" s="49"/>
      <c r="AV408" s="49"/>
      <c r="AW408" s="49"/>
      <c r="AX408" s="49"/>
      <c r="AY408" s="49"/>
      <c r="AZ408" s="49"/>
      <c r="BA408" s="49"/>
      <c r="BB408" s="49"/>
      <c r="BC408" s="49"/>
      <c r="BD408" s="49"/>
      <c r="BE408" s="49"/>
      <c r="BF408" s="49"/>
      <c r="BG408" s="49"/>
      <c r="BH408" s="49"/>
      <c r="BI408" s="49"/>
      <c r="BJ408" s="49"/>
      <c r="BK408" s="49"/>
      <c r="BL408" s="49"/>
      <c r="BM408" s="49"/>
      <c r="BN408" s="49"/>
      <c r="BO408" s="49"/>
      <c r="BP408" s="49"/>
      <c r="BQ408" s="49"/>
      <c r="BR408" s="49"/>
      <c r="BS408" s="49"/>
      <c r="BT408" s="49"/>
      <c r="BU408" s="49"/>
      <c r="BV408" s="49"/>
      <c r="BW408" s="45"/>
      <c r="BX408" s="49"/>
      <c r="BY408" s="49"/>
      <c r="BZ408" s="49"/>
      <c r="CA408" s="49"/>
      <c r="CB408" s="49"/>
      <c r="CC408" s="45"/>
      <c r="CD408" s="45"/>
      <c r="CE408" s="45"/>
      <c r="CF408" s="45"/>
    </row>
    <row r="409" spans="1:84" ht="15" customHeight="1" x14ac:dyDescent="0.35">
      <c r="A409" s="70"/>
      <c r="B409" s="70"/>
      <c r="C409" s="70"/>
      <c r="D409" s="70"/>
      <c r="E409" s="45"/>
      <c r="F409" s="45"/>
      <c r="G409" s="45"/>
      <c r="H409" s="45"/>
      <c r="I409" s="45"/>
      <c r="J409" s="45"/>
      <c r="K409" s="45"/>
      <c r="L409" s="45"/>
      <c r="M409" s="45"/>
      <c r="N409" s="45"/>
      <c r="O409" s="47"/>
      <c r="P409" s="45"/>
      <c r="Q409" s="45"/>
      <c r="R409" s="45"/>
      <c r="S409" s="45"/>
      <c r="T409" s="45"/>
      <c r="U409" s="45"/>
      <c r="V409" s="45"/>
      <c r="W409" s="45"/>
      <c r="X409" s="45"/>
      <c r="Y409" s="45"/>
      <c r="Z409" s="48"/>
      <c r="AA409" s="48"/>
      <c r="AB409" s="48"/>
      <c r="AC409" s="48"/>
      <c r="AD409" s="48"/>
      <c r="AE409" s="48"/>
      <c r="AF409" s="48"/>
      <c r="AG409" s="45"/>
      <c r="AH409" s="45"/>
      <c r="AI409" s="45"/>
      <c r="AJ409" s="45"/>
      <c r="AK409" s="48"/>
      <c r="AL409" s="56"/>
      <c r="AM409" s="45"/>
      <c r="AN409" s="45"/>
      <c r="AO409" s="48"/>
      <c r="AP409" s="45"/>
      <c r="AQ409" s="45"/>
      <c r="AR409" s="45"/>
      <c r="AS409" s="45"/>
      <c r="AT409" s="49"/>
      <c r="AU409" s="49"/>
      <c r="AV409" s="49"/>
      <c r="AW409" s="49"/>
      <c r="AX409" s="49"/>
      <c r="AY409" s="49"/>
      <c r="AZ409" s="49"/>
      <c r="BA409" s="49"/>
      <c r="BB409" s="49"/>
      <c r="BC409" s="49"/>
      <c r="BD409" s="49"/>
      <c r="BE409" s="49"/>
      <c r="BF409" s="49"/>
      <c r="BG409" s="49"/>
      <c r="BH409" s="49"/>
      <c r="BI409" s="49"/>
      <c r="BJ409" s="49"/>
      <c r="BK409" s="49"/>
      <c r="BL409" s="49"/>
      <c r="BM409" s="49"/>
      <c r="BN409" s="49"/>
      <c r="BO409" s="49"/>
      <c r="BP409" s="49"/>
      <c r="BQ409" s="49"/>
      <c r="BR409" s="49"/>
      <c r="BS409" s="49"/>
      <c r="BT409" s="49"/>
      <c r="BU409" s="49"/>
      <c r="BV409" s="49"/>
      <c r="BW409" s="45"/>
      <c r="BX409" s="49"/>
      <c r="BY409" s="49"/>
      <c r="BZ409" s="49"/>
      <c r="CA409" s="49"/>
      <c r="CB409" s="49"/>
      <c r="CC409" s="45"/>
      <c r="CD409" s="45"/>
      <c r="CE409" s="45"/>
      <c r="CF409" s="45"/>
    </row>
    <row r="410" spans="1:84" ht="15" customHeight="1" x14ac:dyDescent="0.35">
      <c r="A410" s="70"/>
      <c r="B410" s="70"/>
      <c r="C410" s="70"/>
      <c r="D410" s="70"/>
      <c r="E410" s="45"/>
      <c r="F410" s="45"/>
      <c r="G410" s="45"/>
      <c r="H410" s="45"/>
      <c r="I410" s="45"/>
      <c r="J410" s="45"/>
      <c r="K410" s="45"/>
      <c r="L410" s="45"/>
      <c r="M410" s="45"/>
      <c r="N410" s="45"/>
      <c r="O410" s="47"/>
      <c r="P410" s="45"/>
      <c r="Q410" s="45"/>
      <c r="R410" s="45"/>
      <c r="S410" s="45"/>
      <c r="T410" s="45"/>
      <c r="U410" s="45"/>
      <c r="V410" s="45"/>
      <c r="W410" s="45"/>
      <c r="X410" s="45"/>
      <c r="Y410" s="45"/>
      <c r="Z410" s="48"/>
      <c r="AA410" s="48"/>
      <c r="AB410" s="49"/>
      <c r="AC410" s="49"/>
      <c r="AD410" s="48"/>
      <c r="AE410" s="48"/>
      <c r="AF410" s="48"/>
      <c r="AG410" s="45"/>
      <c r="AH410" s="45"/>
      <c r="AI410" s="45"/>
      <c r="AJ410" s="45"/>
      <c r="AK410" s="48"/>
      <c r="AL410" s="56"/>
      <c r="AM410" s="45"/>
      <c r="AN410" s="45"/>
      <c r="AO410" s="48"/>
      <c r="AP410" s="45"/>
      <c r="AQ410" s="45"/>
      <c r="AR410" s="45"/>
      <c r="AS410" s="45"/>
      <c r="AT410" s="49"/>
      <c r="AU410" s="49"/>
      <c r="AV410" s="49"/>
      <c r="AW410" s="49"/>
      <c r="AX410" s="49"/>
      <c r="AY410" s="45"/>
      <c r="AZ410" s="49"/>
      <c r="BA410" s="49"/>
      <c r="BB410" s="49"/>
      <c r="BC410" s="49"/>
      <c r="BD410" s="49"/>
      <c r="BE410" s="49"/>
      <c r="BF410" s="49"/>
      <c r="BG410" s="49"/>
      <c r="BH410" s="49"/>
      <c r="BI410" s="49"/>
      <c r="BJ410" s="49"/>
      <c r="BK410" s="49"/>
      <c r="BL410" s="49"/>
      <c r="BM410" s="49"/>
      <c r="BN410" s="49"/>
      <c r="BO410" s="49"/>
      <c r="BP410" s="49"/>
      <c r="BQ410" s="49"/>
      <c r="BR410" s="49"/>
      <c r="BS410" s="49"/>
      <c r="BT410" s="49"/>
      <c r="BU410" s="49"/>
      <c r="BV410" s="49"/>
      <c r="BW410" s="45"/>
      <c r="BX410" s="49"/>
      <c r="BY410" s="49"/>
      <c r="BZ410" s="49"/>
      <c r="CA410" s="49"/>
      <c r="CB410" s="49"/>
      <c r="CC410" s="45"/>
      <c r="CD410" s="45"/>
      <c r="CE410" s="45"/>
      <c r="CF410" s="45"/>
    </row>
    <row r="411" spans="1:84" ht="15" customHeight="1" x14ac:dyDescent="0.35">
      <c r="A411" s="70"/>
      <c r="B411" s="70"/>
      <c r="C411" s="70"/>
      <c r="D411" s="70"/>
      <c r="E411" s="45"/>
      <c r="F411" s="45"/>
      <c r="G411" s="45"/>
      <c r="H411" s="45"/>
      <c r="I411" s="45"/>
      <c r="J411" s="45"/>
      <c r="K411" s="45"/>
      <c r="L411" s="45"/>
      <c r="M411" s="45"/>
      <c r="N411" s="45"/>
      <c r="O411" s="47"/>
      <c r="P411" s="45"/>
      <c r="Q411" s="45"/>
      <c r="R411" s="45"/>
      <c r="S411" s="45"/>
      <c r="T411" s="45"/>
      <c r="U411" s="45"/>
      <c r="V411" s="45"/>
      <c r="W411" s="45"/>
      <c r="X411" s="45"/>
      <c r="Y411" s="45"/>
      <c r="Z411" s="48"/>
      <c r="AA411" s="48"/>
      <c r="AB411" s="48"/>
      <c r="AC411" s="48"/>
      <c r="AD411" s="48"/>
      <c r="AE411" s="48"/>
      <c r="AF411" s="48"/>
      <c r="AG411" s="45"/>
      <c r="AH411" s="45"/>
      <c r="AI411" s="45"/>
      <c r="AJ411" s="45"/>
      <c r="AK411" s="48"/>
      <c r="AL411" s="56"/>
      <c r="AM411" s="45"/>
      <c r="AN411" s="45"/>
      <c r="AO411" s="48"/>
      <c r="AP411" s="45"/>
      <c r="AQ411" s="45"/>
      <c r="AR411" s="45"/>
      <c r="AS411" s="45"/>
      <c r="AT411" s="49"/>
      <c r="AU411" s="49"/>
      <c r="AV411" s="49"/>
      <c r="AW411" s="49"/>
      <c r="AX411" s="49"/>
      <c r="AY411" s="49"/>
      <c r="AZ411" s="49"/>
      <c r="BA411" s="49"/>
      <c r="BB411" s="49"/>
      <c r="BC411" s="49"/>
      <c r="BD411" s="49"/>
      <c r="BE411" s="49"/>
      <c r="BF411" s="49"/>
      <c r="BG411" s="49"/>
      <c r="BH411" s="49"/>
      <c r="BI411" s="49"/>
      <c r="BJ411" s="49"/>
      <c r="BK411" s="49"/>
      <c r="BL411" s="49"/>
      <c r="BM411" s="49"/>
      <c r="BN411" s="49"/>
      <c r="BO411" s="49"/>
      <c r="BP411" s="49"/>
      <c r="BQ411" s="49"/>
      <c r="BR411" s="49"/>
      <c r="BS411" s="49"/>
      <c r="BT411" s="49"/>
      <c r="BU411" s="49"/>
      <c r="BV411" s="49"/>
      <c r="BW411" s="45"/>
      <c r="BX411" s="49"/>
      <c r="BY411" s="49"/>
      <c r="BZ411" s="49"/>
      <c r="CA411" s="49"/>
      <c r="CB411" s="49"/>
      <c r="CC411" s="45"/>
      <c r="CD411" s="45"/>
      <c r="CE411" s="45"/>
      <c r="CF411" s="45"/>
    </row>
    <row r="412" spans="1:84" ht="15" customHeight="1" x14ac:dyDescent="0.35">
      <c r="A412" s="70"/>
      <c r="B412" s="70"/>
      <c r="C412" s="70"/>
      <c r="D412" s="70"/>
      <c r="E412" s="45"/>
      <c r="F412" s="45"/>
      <c r="G412" s="45"/>
      <c r="H412" s="45"/>
      <c r="I412" s="45"/>
      <c r="J412" s="45"/>
      <c r="K412" s="45"/>
      <c r="L412" s="45"/>
      <c r="M412" s="45"/>
      <c r="N412" s="45"/>
      <c r="O412" s="47"/>
      <c r="P412" s="45"/>
      <c r="Q412" s="45"/>
      <c r="R412" s="45"/>
      <c r="S412" s="45"/>
      <c r="T412" s="45"/>
      <c r="U412" s="45"/>
      <c r="V412" s="45"/>
      <c r="W412" s="45"/>
      <c r="X412" s="45"/>
      <c r="Y412" s="45"/>
      <c r="Z412" s="48"/>
      <c r="AA412" s="48"/>
      <c r="AB412" s="48"/>
      <c r="AC412" s="48"/>
      <c r="AD412" s="48"/>
      <c r="AE412" s="48"/>
      <c r="AF412" s="48"/>
      <c r="AG412" s="45"/>
      <c r="AH412" s="45"/>
      <c r="AI412" s="45"/>
      <c r="AJ412" s="45"/>
      <c r="AK412" s="48"/>
      <c r="AL412" s="56"/>
      <c r="AM412" s="45"/>
      <c r="AN412" s="45"/>
      <c r="AO412" s="48"/>
      <c r="AP412" s="45"/>
      <c r="AQ412" s="45"/>
      <c r="AR412" s="45"/>
      <c r="AS412" s="45"/>
      <c r="AT412" s="49"/>
      <c r="AU412" s="49"/>
      <c r="AV412" s="49"/>
      <c r="AW412" s="49"/>
      <c r="AX412" s="49"/>
      <c r="AY412" s="49"/>
      <c r="AZ412" s="49"/>
      <c r="BA412" s="49"/>
      <c r="BB412" s="49"/>
      <c r="BC412" s="49"/>
      <c r="BD412" s="49"/>
      <c r="BE412" s="49"/>
      <c r="BF412" s="49"/>
      <c r="BG412" s="49"/>
      <c r="BH412" s="49"/>
      <c r="BI412" s="49"/>
      <c r="BJ412" s="49"/>
      <c r="BK412" s="49"/>
      <c r="BL412" s="49"/>
      <c r="BM412" s="49"/>
      <c r="BN412" s="49"/>
      <c r="BO412" s="49"/>
      <c r="BP412" s="49"/>
      <c r="BQ412" s="49"/>
      <c r="BR412" s="49"/>
      <c r="BS412" s="49"/>
      <c r="BT412" s="49"/>
      <c r="BU412" s="49"/>
      <c r="BV412" s="49"/>
      <c r="BW412" s="45"/>
      <c r="BX412" s="49"/>
      <c r="BY412" s="49"/>
      <c r="BZ412" s="49"/>
      <c r="CA412" s="49"/>
      <c r="CB412" s="49"/>
      <c r="CC412" s="45"/>
      <c r="CD412" s="45"/>
      <c r="CE412" s="45"/>
      <c r="CF412" s="45"/>
    </row>
    <row r="413" spans="1:84" ht="15" customHeight="1" x14ac:dyDescent="0.35">
      <c r="A413" s="70"/>
      <c r="B413" s="70"/>
      <c r="C413" s="70"/>
      <c r="D413" s="70"/>
      <c r="E413" s="45"/>
      <c r="F413" s="45"/>
      <c r="G413" s="45"/>
      <c r="H413" s="45"/>
      <c r="I413" s="45"/>
      <c r="J413" s="45"/>
      <c r="K413" s="45"/>
      <c r="L413" s="45"/>
      <c r="M413" s="45"/>
      <c r="N413" s="45"/>
      <c r="O413" s="47"/>
      <c r="P413" s="45"/>
      <c r="Q413" s="45"/>
      <c r="R413" s="45"/>
      <c r="S413" s="45"/>
      <c r="T413" s="45"/>
      <c r="U413" s="45"/>
      <c r="V413" s="45"/>
      <c r="W413" s="45"/>
      <c r="X413" s="45"/>
      <c r="Y413" s="45"/>
      <c r="Z413" s="48"/>
      <c r="AA413" s="48"/>
      <c r="AB413" s="48"/>
      <c r="AC413" s="48"/>
      <c r="AD413" s="48"/>
      <c r="AE413" s="48"/>
      <c r="AF413" s="48"/>
      <c r="AG413" s="45"/>
      <c r="AH413" s="45"/>
      <c r="AI413" s="45"/>
      <c r="AJ413" s="45"/>
      <c r="AK413" s="48"/>
      <c r="AL413" s="56"/>
      <c r="AM413" s="45"/>
      <c r="AN413" s="45"/>
      <c r="AO413" s="48"/>
      <c r="AP413" s="45"/>
      <c r="AQ413" s="45"/>
      <c r="AR413" s="45"/>
      <c r="AS413" s="45"/>
      <c r="AT413" s="49"/>
      <c r="AU413" s="49"/>
      <c r="AV413" s="49"/>
      <c r="AW413" s="49"/>
      <c r="AX413" s="49"/>
      <c r="AY413" s="49"/>
      <c r="AZ413" s="49"/>
      <c r="BA413" s="49"/>
      <c r="BB413" s="49"/>
      <c r="BC413" s="49"/>
      <c r="BD413" s="49"/>
      <c r="BE413" s="49"/>
      <c r="BF413" s="49"/>
      <c r="BG413" s="49"/>
      <c r="BH413" s="49"/>
      <c r="BI413" s="49"/>
      <c r="BJ413" s="49"/>
      <c r="BK413" s="49"/>
      <c r="BL413" s="49"/>
      <c r="BM413" s="49"/>
      <c r="BN413" s="49"/>
      <c r="BO413" s="49"/>
      <c r="BP413" s="49"/>
      <c r="BQ413" s="49"/>
      <c r="BR413" s="49"/>
      <c r="BS413" s="49"/>
      <c r="BT413" s="49"/>
      <c r="BU413" s="49"/>
      <c r="BV413" s="49"/>
      <c r="BW413" s="45"/>
      <c r="BX413" s="49"/>
      <c r="BY413" s="49"/>
      <c r="BZ413" s="49"/>
      <c r="CA413" s="49"/>
      <c r="CB413" s="49"/>
      <c r="CC413" s="45"/>
      <c r="CD413" s="45"/>
      <c r="CE413" s="45"/>
      <c r="CF413" s="45"/>
    </row>
    <row r="414" spans="1:84" ht="15" customHeight="1" x14ac:dyDescent="0.35">
      <c r="A414" s="70"/>
      <c r="B414" s="70"/>
      <c r="C414" s="70"/>
      <c r="D414" s="70"/>
      <c r="E414" s="45"/>
      <c r="F414" s="45"/>
      <c r="G414" s="45"/>
      <c r="H414" s="45"/>
      <c r="I414" s="45"/>
      <c r="J414" s="45"/>
      <c r="K414" s="45"/>
      <c r="L414" s="45"/>
      <c r="M414" s="45"/>
      <c r="N414" s="45"/>
      <c r="O414" s="47"/>
      <c r="P414" s="45"/>
      <c r="Q414" s="45"/>
      <c r="R414" s="45"/>
      <c r="S414" s="45"/>
      <c r="T414" s="45"/>
      <c r="U414" s="45"/>
      <c r="V414" s="45"/>
      <c r="W414" s="45"/>
      <c r="X414" s="45"/>
      <c r="Y414" s="45"/>
      <c r="Z414" s="48"/>
      <c r="AA414" s="48"/>
      <c r="AB414" s="49"/>
      <c r="AC414" s="49"/>
      <c r="AD414" s="48"/>
      <c r="AE414" s="48"/>
      <c r="AF414" s="48"/>
      <c r="AG414" s="45"/>
      <c r="AH414" s="45"/>
      <c r="AI414" s="45"/>
      <c r="AJ414" s="45"/>
      <c r="AK414" s="48"/>
      <c r="AL414" s="56"/>
      <c r="AM414" s="45"/>
      <c r="AN414" s="45"/>
      <c r="AO414" s="48"/>
      <c r="AP414" s="45"/>
      <c r="AQ414" s="45"/>
      <c r="AR414" s="45"/>
      <c r="AS414" s="45"/>
      <c r="AT414" s="49"/>
      <c r="AU414" s="49"/>
      <c r="AV414" s="49"/>
      <c r="AW414" s="49"/>
      <c r="AX414" s="49"/>
      <c r="AY414" s="45"/>
      <c r="AZ414" s="49"/>
      <c r="BA414" s="49"/>
      <c r="BB414" s="49"/>
      <c r="BC414" s="49"/>
      <c r="BD414" s="49"/>
      <c r="BE414" s="49"/>
      <c r="BF414" s="49"/>
      <c r="BG414" s="49"/>
      <c r="BH414" s="49"/>
      <c r="BI414" s="49"/>
      <c r="BJ414" s="49"/>
      <c r="BK414" s="49"/>
      <c r="BL414" s="49"/>
      <c r="BM414" s="49"/>
      <c r="BN414" s="49"/>
      <c r="BO414" s="49"/>
      <c r="BP414" s="49"/>
      <c r="BQ414" s="49"/>
      <c r="BR414" s="49"/>
      <c r="BS414" s="49"/>
      <c r="BT414" s="49"/>
      <c r="BU414" s="49"/>
      <c r="BV414" s="49"/>
      <c r="BW414" s="45"/>
      <c r="BX414" s="49"/>
      <c r="BY414" s="49"/>
      <c r="BZ414" s="49"/>
      <c r="CA414" s="49"/>
      <c r="CB414" s="49"/>
      <c r="CC414" s="45"/>
      <c r="CD414" s="45"/>
      <c r="CE414" s="45"/>
      <c r="CF414" s="45"/>
    </row>
    <row r="415" spans="1:84" ht="15" customHeight="1" x14ac:dyDescent="0.35">
      <c r="A415" s="70"/>
      <c r="B415" s="70"/>
      <c r="C415" s="70"/>
      <c r="D415" s="70"/>
      <c r="E415" s="45"/>
      <c r="F415" s="45"/>
      <c r="G415" s="45"/>
      <c r="H415" s="45"/>
      <c r="I415" s="45"/>
      <c r="J415" s="45"/>
      <c r="K415" s="45"/>
      <c r="L415" s="45"/>
      <c r="M415" s="45"/>
      <c r="N415" s="45"/>
      <c r="O415" s="47"/>
      <c r="P415" s="45"/>
      <c r="Q415" s="45"/>
      <c r="R415" s="45"/>
      <c r="S415" s="45"/>
      <c r="T415" s="45"/>
      <c r="U415" s="45"/>
      <c r="V415" s="45"/>
      <c r="W415" s="45"/>
      <c r="X415" s="45"/>
      <c r="Y415" s="45"/>
      <c r="Z415" s="48"/>
      <c r="AA415" s="48"/>
      <c r="AB415" s="48"/>
      <c r="AC415" s="48"/>
      <c r="AD415" s="48"/>
      <c r="AE415" s="48"/>
      <c r="AF415" s="48"/>
      <c r="AG415" s="45"/>
      <c r="AH415" s="45"/>
      <c r="AI415" s="45"/>
      <c r="AJ415" s="45"/>
      <c r="AK415" s="48"/>
      <c r="AL415" s="56"/>
      <c r="AM415" s="45"/>
      <c r="AN415" s="45"/>
      <c r="AO415" s="48"/>
      <c r="AP415" s="45"/>
      <c r="AQ415" s="45"/>
      <c r="AR415" s="45"/>
      <c r="AS415" s="45"/>
      <c r="AT415" s="49"/>
      <c r="AU415" s="49"/>
      <c r="AV415" s="49"/>
      <c r="AW415" s="49"/>
      <c r="AX415" s="49"/>
      <c r="AY415" s="49"/>
      <c r="AZ415" s="49"/>
      <c r="BA415" s="49"/>
      <c r="BB415" s="49"/>
      <c r="BC415" s="49"/>
      <c r="BD415" s="49"/>
      <c r="BE415" s="49"/>
      <c r="BF415" s="49"/>
      <c r="BG415" s="49"/>
      <c r="BH415" s="49"/>
      <c r="BI415" s="49"/>
      <c r="BJ415" s="49"/>
      <c r="BK415" s="49"/>
      <c r="BL415" s="49"/>
      <c r="BM415" s="49"/>
      <c r="BN415" s="49"/>
      <c r="BO415" s="49"/>
      <c r="BP415" s="49"/>
      <c r="BQ415" s="49"/>
      <c r="BR415" s="49"/>
      <c r="BS415" s="49"/>
      <c r="BT415" s="49"/>
      <c r="BU415" s="49"/>
      <c r="BV415" s="49"/>
      <c r="BW415" s="45"/>
      <c r="BX415" s="49"/>
      <c r="BY415" s="49"/>
      <c r="BZ415" s="49"/>
      <c r="CA415" s="49"/>
      <c r="CB415" s="49"/>
      <c r="CC415" s="45"/>
      <c r="CD415" s="45"/>
      <c r="CE415" s="45"/>
      <c r="CF415" s="45"/>
    </row>
    <row r="416" spans="1:84" ht="15" customHeight="1" x14ac:dyDescent="0.35">
      <c r="A416" s="70"/>
      <c r="B416" s="70"/>
      <c r="C416" s="70"/>
      <c r="D416" s="70"/>
      <c r="E416" s="45"/>
      <c r="F416" s="45"/>
      <c r="G416" s="45"/>
      <c r="H416" s="45"/>
      <c r="I416" s="45"/>
      <c r="J416" s="45"/>
      <c r="K416" s="45"/>
      <c r="L416" s="45"/>
      <c r="M416" s="45"/>
      <c r="N416" s="45"/>
      <c r="O416" s="47"/>
      <c r="P416" s="45"/>
      <c r="Q416" s="45"/>
      <c r="R416" s="45"/>
      <c r="S416" s="45"/>
      <c r="T416" s="45"/>
      <c r="U416" s="45"/>
      <c r="V416" s="45"/>
      <c r="W416" s="45"/>
      <c r="X416" s="45"/>
      <c r="Y416" s="45"/>
      <c r="Z416" s="48"/>
      <c r="AA416" s="48"/>
      <c r="AB416" s="48"/>
      <c r="AC416" s="48"/>
      <c r="AD416" s="48"/>
      <c r="AE416" s="48"/>
      <c r="AF416" s="48"/>
      <c r="AG416" s="45"/>
      <c r="AH416" s="45"/>
      <c r="AI416" s="45"/>
      <c r="AJ416" s="45"/>
      <c r="AK416" s="48"/>
      <c r="AL416" s="56"/>
      <c r="AM416" s="45"/>
      <c r="AN416" s="45"/>
      <c r="AO416" s="48"/>
      <c r="AP416" s="45"/>
      <c r="AQ416" s="45"/>
      <c r="AR416" s="45"/>
      <c r="AS416" s="45"/>
      <c r="AT416" s="49"/>
      <c r="AU416" s="49"/>
      <c r="AV416" s="49"/>
      <c r="AW416" s="49"/>
      <c r="AX416" s="49"/>
      <c r="AY416" s="49"/>
      <c r="AZ416" s="49"/>
      <c r="BA416" s="49"/>
      <c r="BB416" s="49"/>
      <c r="BC416" s="49"/>
      <c r="BD416" s="49"/>
      <c r="BE416" s="49"/>
      <c r="BF416" s="49"/>
      <c r="BG416" s="49"/>
      <c r="BH416" s="49"/>
      <c r="BI416" s="49"/>
      <c r="BJ416" s="49"/>
      <c r="BK416" s="49"/>
      <c r="BL416" s="49"/>
      <c r="BM416" s="49"/>
      <c r="BN416" s="49"/>
      <c r="BO416" s="49"/>
      <c r="BP416" s="49"/>
      <c r="BQ416" s="49"/>
      <c r="BR416" s="49"/>
      <c r="BS416" s="49"/>
      <c r="BT416" s="49"/>
      <c r="BU416" s="49"/>
      <c r="BV416" s="49"/>
      <c r="BW416" s="45"/>
      <c r="BX416" s="49"/>
      <c r="BY416" s="49"/>
      <c r="BZ416" s="49"/>
      <c r="CA416" s="49"/>
      <c r="CB416" s="49"/>
      <c r="CC416" s="45"/>
      <c r="CD416" s="45"/>
      <c r="CE416" s="45"/>
      <c r="CF416" s="45"/>
    </row>
    <row r="417" spans="1:84" ht="15" customHeight="1" x14ac:dyDescent="0.35">
      <c r="A417" s="70"/>
      <c r="B417" s="70"/>
      <c r="C417" s="70"/>
      <c r="D417" s="70"/>
      <c r="E417" s="45"/>
      <c r="F417" s="45"/>
      <c r="G417" s="45"/>
      <c r="H417" s="45"/>
      <c r="I417" s="45"/>
      <c r="J417" s="45"/>
      <c r="K417" s="45"/>
      <c r="L417" s="45"/>
      <c r="M417" s="45"/>
      <c r="N417" s="45"/>
      <c r="O417" s="47"/>
      <c r="P417" s="45"/>
      <c r="Q417" s="45"/>
      <c r="R417" s="45"/>
      <c r="S417" s="45"/>
      <c r="T417" s="45"/>
      <c r="U417" s="45"/>
      <c r="V417" s="45"/>
      <c r="W417" s="45"/>
      <c r="X417" s="45"/>
      <c r="Y417" s="45"/>
      <c r="Z417" s="48"/>
      <c r="AA417" s="48"/>
      <c r="AB417" s="48"/>
      <c r="AC417" s="48"/>
      <c r="AD417" s="48"/>
      <c r="AE417" s="48"/>
      <c r="AF417" s="48"/>
      <c r="AG417" s="45"/>
      <c r="AH417" s="45"/>
      <c r="AI417" s="45"/>
      <c r="AJ417" s="45"/>
      <c r="AK417" s="48"/>
      <c r="AL417" s="56"/>
      <c r="AM417" s="45"/>
      <c r="AN417" s="45"/>
      <c r="AO417" s="48"/>
      <c r="AP417" s="45"/>
      <c r="AQ417" s="45"/>
      <c r="AR417" s="45"/>
      <c r="AS417" s="45"/>
      <c r="AT417" s="49"/>
      <c r="AU417" s="49"/>
      <c r="AV417" s="49"/>
      <c r="AW417" s="49"/>
      <c r="AX417" s="49"/>
      <c r="AY417" s="49"/>
      <c r="AZ417" s="49"/>
      <c r="BA417" s="49"/>
      <c r="BB417" s="49"/>
      <c r="BC417" s="49"/>
      <c r="BD417" s="49"/>
      <c r="BE417" s="49"/>
      <c r="BF417" s="49"/>
      <c r="BG417" s="49"/>
      <c r="BH417" s="49"/>
      <c r="BI417" s="49"/>
      <c r="BJ417" s="49"/>
      <c r="BK417" s="49"/>
      <c r="BL417" s="49"/>
      <c r="BM417" s="49"/>
      <c r="BN417" s="49"/>
      <c r="BO417" s="49"/>
      <c r="BP417" s="49"/>
      <c r="BQ417" s="49"/>
      <c r="BR417" s="49"/>
      <c r="BS417" s="49"/>
      <c r="BT417" s="49"/>
      <c r="BU417" s="49"/>
      <c r="BV417" s="49"/>
      <c r="BW417" s="45"/>
      <c r="BX417" s="49"/>
      <c r="BY417" s="49"/>
      <c r="BZ417" s="49"/>
      <c r="CA417" s="49"/>
      <c r="CB417" s="49"/>
      <c r="CC417" s="45"/>
      <c r="CD417" s="45"/>
      <c r="CE417" s="45"/>
      <c r="CF417" s="45"/>
    </row>
    <row r="418" spans="1:84" ht="15" customHeight="1" x14ac:dyDescent="0.35">
      <c r="A418" s="70"/>
      <c r="B418" s="70"/>
      <c r="C418" s="70"/>
      <c r="D418" s="70"/>
      <c r="E418" s="45"/>
      <c r="F418" s="45"/>
      <c r="G418" s="45"/>
      <c r="H418" s="45"/>
      <c r="I418" s="45"/>
      <c r="J418" s="45"/>
      <c r="K418" s="45"/>
      <c r="L418" s="45"/>
      <c r="M418" s="45"/>
      <c r="N418" s="45"/>
      <c r="O418" s="47"/>
      <c r="P418" s="45"/>
      <c r="Q418" s="45"/>
      <c r="R418" s="45"/>
      <c r="S418" s="45"/>
      <c r="T418" s="45"/>
      <c r="U418" s="45"/>
      <c r="V418" s="45"/>
      <c r="W418" s="45"/>
      <c r="X418" s="45"/>
      <c r="Y418" s="45"/>
      <c r="Z418" s="48"/>
      <c r="AA418" s="48"/>
      <c r="AB418" s="49"/>
      <c r="AC418" s="49"/>
      <c r="AD418" s="48"/>
      <c r="AE418" s="48"/>
      <c r="AF418" s="48"/>
      <c r="AG418" s="45"/>
      <c r="AH418" s="45"/>
      <c r="AI418" s="45"/>
      <c r="AJ418" s="45"/>
      <c r="AK418" s="48"/>
      <c r="AL418" s="56"/>
      <c r="AM418" s="45"/>
      <c r="AN418" s="45"/>
      <c r="AO418" s="48"/>
      <c r="AP418" s="45"/>
      <c r="AQ418" s="45"/>
      <c r="AR418" s="45"/>
      <c r="AS418" s="45"/>
      <c r="AT418" s="49"/>
      <c r="AU418" s="49"/>
      <c r="AV418" s="49"/>
      <c r="AW418" s="49"/>
      <c r="AX418" s="49"/>
      <c r="AY418" s="45"/>
      <c r="AZ418" s="49"/>
      <c r="BA418" s="49"/>
      <c r="BB418" s="49"/>
      <c r="BC418" s="49"/>
      <c r="BD418" s="49"/>
      <c r="BE418" s="49"/>
      <c r="BF418" s="49"/>
      <c r="BG418" s="49"/>
      <c r="BH418" s="49"/>
      <c r="BI418" s="49"/>
      <c r="BJ418" s="49"/>
      <c r="BK418" s="49"/>
      <c r="BL418" s="49"/>
      <c r="BM418" s="49"/>
      <c r="BN418" s="49"/>
      <c r="BO418" s="49"/>
      <c r="BP418" s="49"/>
      <c r="BQ418" s="49"/>
      <c r="BR418" s="49"/>
      <c r="BS418" s="49"/>
      <c r="BT418" s="49"/>
      <c r="BU418" s="49"/>
      <c r="BV418" s="49"/>
      <c r="BW418" s="45"/>
      <c r="BX418" s="49"/>
      <c r="BY418" s="49"/>
      <c r="BZ418" s="49"/>
      <c r="CA418" s="49"/>
      <c r="CB418" s="49"/>
      <c r="CC418" s="45"/>
      <c r="CD418" s="45"/>
      <c r="CE418" s="45"/>
      <c r="CF418" s="45"/>
    </row>
    <row r="419" spans="1:84" ht="15" customHeight="1" x14ac:dyDescent="0.35">
      <c r="A419" s="70"/>
      <c r="B419" s="70"/>
      <c r="C419" s="70"/>
      <c r="D419" s="70"/>
      <c r="E419" s="45"/>
      <c r="F419" s="45"/>
      <c r="G419" s="45"/>
      <c r="H419" s="45"/>
      <c r="I419" s="45"/>
      <c r="J419" s="45"/>
      <c r="K419" s="45"/>
      <c r="L419" s="45"/>
      <c r="M419" s="45"/>
      <c r="N419" s="45"/>
      <c r="O419" s="47"/>
      <c r="P419" s="45"/>
      <c r="Q419" s="45"/>
      <c r="R419" s="45"/>
      <c r="S419" s="45"/>
      <c r="T419" s="45"/>
      <c r="U419" s="45"/>
      <c r="V419" s="45"/>
      <c r="W419" s="45"/>
      <c r="X419" s="45"/>
      <c r="Y419" s="45"/>
      <c r="Z419" s="48"/>
      <c r="AA419" s="48"/>
      <c r="AB419" s="48"/>
      <c r="AC419" s="48"/>
      <c r="AD419" s="48"/>
      <c r="AE419" s="48"/>
      <c r="AF419" s="48"/>
      <c r="AG419" s="45"/>
      <c r="AH419" s="45"/>
      <c r="AI419" s="45"/>
      <c r="AJ419" s="45"/>
      <c r="AK419" s="48"/>
      <c r="AL419" s="56"/>
      <c r="AM419" s="45"/>
      <c r="AN419" s="45"/>
      <c r="AO419" s="48"/>
      <c r="AP419" s="45"/>
      <c r="AQ419" s="45"/>
      <c r="AR419" s="45"/>
      <c r="AS419" s="45"/>
      <c r="AT419" s="49"/>
      <c r="AU419" s="49"/>
      <c r="AV419" s="49"/>
      <c r="AW419" s="49"/>
      <c r="AX419" s="49"/>
      <c r="AY419" s="49"/>
      <c r="AZ419" s="49"/>
      <c r="BA419" s="49"/>
      <c r="BB419" s="49"/>
      <c r="BC419" s="49"/>
      <c r="BD419" s="49"/>
      <c r="BE419" s="49"/>
      <c r="BF419" s="49"/>
      <c r="BG419" s="49"/>
      <c r="BH419" s="49"/>
      <c r="BI419" s="49"/>
      <c r="BJ419" s="49"/>
      <c r="BK419" s="49"/>
      <c r="BL419" s="49"/>
      <c r="BM419" s="49"/>
      <c r="BN419" s="49"/>
      <c r="BO419" s="49"/>
      <c r="BP419" s="49"/>
      <c r="BQ419" s="49"/>
      <c r="BR419" s="49"/>
      <c r="BS419" s="49"/>
      <c r="BT419" s="49"/>
      <c r="BU419" s="49"/>
      <c r="BV419" s="49"/>
      <c r="BW419" s="45"/>
      <c r="BX419" s="49"/>
      <c r="BY419" s="49"/>
      <c r="BZ419" s="49"/>
      <c r="CA419" s="49"/>
      <c r="CB419" s="49"/>
      <c r="CC419" s="45"/>
      <c r="CD419" s="45"/>
      <c r="CE419" s="45"/>
      <c r="CF419" s="45"/>
    </row>
    <row r="420" spans="1:84" ht="15" customHeight="1" x14ac:dyDescent="0.35">
      <c r="A420" s="70"/>
      <c r="B420" s="70"/>
      <c r="C420" s="70"/>
      <c r="D420" s="70"/>
      <c r="E420" s="45"/>
      <c r="F420" s="45"/>
      <c r="G420" s="45"/>
      <c r="H420" s="45"/>
      <c r="I420" s="45"/>
      <c r="J420" s="45"/>
      <c r="K420" s="45"/>
      <c r="L420" s="45"/>
      <c r="M420" s="45"/>
      <c r="N420" s="45"/>
      <c r="O420" s="47"/>
      <c r="P420" s="45"/>
      <c r="Q420" s="45"/>
      <c r="R420" s="45"/>
      <c r="S420" s="45"/>
      <c r="T420" s="45"/>
      <c r="U420" s="45"/>
      <c r="V420" s="45"/>
      <c r="W420" s="45"/>
      <c r="X420" s="45"/>
      <c r="Y420" s="45"/>
      <c r="Z420" s="48"/>
      <c r="AA420" s="48"/>
      <c r="AB420" s="48"/>
      <c r="AC420" s="48"/>
      <c r="AD420" s="48"/>
      <c r="AE420" s="48"/>
      <c r="AF420" s="48"/>
      <c r="AG420" s="45"/>
      <c r="AH420" s="45"/>
      <c r="AI420" s="45"/>
      <c r="AJ420" s="45"/>
      <c r="AK420" s="48"/>
      <c r="AL420" s="56"/>
      <c r="AM420" s="45"/>
      <c r="AN420" s="45"/>
      <c r="AO420" s="48"/>
      <c r="AP420" s="45"/>
      <c r="AQ420" s="45"/>
      <c r="AR420" s="45"/>
      <c r="AS420" s="45"/>
      <c r="AT420" s="49"/>
      <c r="AU420" s="49"/>
      <c r="AV420" s="49"/>
      <c r="AW420" s="49"/>
      <c r="AX420" s="49"/>
      <c r="AY420" s="49"/>
      <c r="AZ420" s="49"/>
      <c r="BA420" s="49"/>
      <c r="BB420" s="49"/>
      <c r="BC420" s="49"/>
      <c r="BD420" s="49"/>
      <c r="BE420" s="49"/>
      <c r="BF420" s="49"/>
      <c r="BG420" s="49"/>
      <c r="BH420" s="49"/>
      <c r="BI420" s="49"/>
      <c r="BJ420" s="49"/>
      <c r="BK420" s="49"/>
      <c r="BL420" s="49"/>
      <c r="BM420" s="49"/>
      <c r="BN420" s="49"/>
      <c r="BO420" s="49"/>
      <c r="BP420" s="49"/>
      <c r="BQ420" s="49"/>
      <c r="BR420" s="49"/>
      <c r="BS420" s="49"/>
      <c r="BT420" s="49"/>
      <c r="BU420" s="49"/>
      <c r="BV420" s="49"/>
      <c r="BW420" s="45"/>
      <c r="BX420" s="49"/>
      <c r="BY420" s="49"/>
      <c r="BZ420" s="49"/>
      <c r="CA420" s="49"/>
      <c r="CB420" s="49"/>
      <c r="CC420" s="45"/>
      <c r="CD420" s="45"/>
      <c r="CE420" s="45"/>
      <c r="CF420" s="45"/>
    </row>
    <row r="421" spans="1:84" ht="15" customHeight="1" x14ac:dyDescent="0.35">
      <c r="A421" s="70"/>
      <c r="B421" s="70"/>
      <c r="C421" s="70"/>
      <c r="D421" s="70"/>
      <c r="E421" s="45"/>
      <c r="F421" s="45"/>
      <c r="G421" s="45"/>
      <c r="H421" s="45"/>
      <c r="I421" s="45"/>
      <c r="J421" s="45"/>
      <c r="K421" s="45"/>
      <c r="L421" s="45"/>
      <c r="M421" s="45"/>
      <c r="N421" s="45"/>
      <c r="O421" s="47"/>
      <c r="P421" s="45"/>
      <c r="Q421" s="45"/>
      <c r="R421" s="45"/>
      <c r="S421" s="45"/>
      <c r="T421" s="45"/>
      <c r="U421" s="45"/>
      <c r="V421" s="45"/>
      <c r="W421" s="45"/>
      <c r="X421" s="45"/>
      <c r="Y421" s="45"/>
      <c r="Z421" s="48"/>
      <c r="AA421" s="48"/>
      <c r="AB421" s="48"/>
      <c r="AC421" s="48"/>
      <c r="AD421" s="48"/>
      <c r="AE421" s="48"/>
      <c r="AF421" s="48"/>
      <c r="AG421" s="45"/>
      <c r="AH421" s="45"/>
      <c r="AI421" s="45"/>
      <c r="AJ421" s="45"/>
      <c r="AK421" s="48"/>
      <c r="AL421" s="56"/>
      <c r="AM421" s="45"/>
      <c r="AN421" s="45"/>
      <c r="AO421" s="48"/>
      <c r="AP421" s="45"/>
      <c r="AQ421" s="45"/>
      <c r="AR421" s="45"/>
      <c r="AS421" s="45"/>
      <c r="AT421" s="49"/>
      <c r="AU421" s="49"/>
      <c r="AV421" s="49"/>
      <c r="AW421" s="49"/>
      <c r="AX421" s="49"/>
      <c r="AY421" s="49"/>
      <c r="AZ421" s="49"/>
      <c r="BA421" s="49"/>
      <c r="BB421" s="49"/>
      <c r="BC421" s="49"/>
      <c r="BD421" s="49"/>
      <c r="BE421" s="49"/>
      <c r="BF421" s="49"/>
      <c r="BG421" s="49"/>
      <c r="BH421" s="49"/>
      <c r="BI421" s="49"/>
      <c r="BJ421" s="49"/>
      <c r="BK421" s="49"/>
      <c r="BL421" s="49"/>
      <c r="BM421" s="49"/>
      <c r="BN421" s="49"/>
      <c r="BO421" s="49"/>
      <c r="BP421" s="49"/>
      <c r="BQ421" s="49"/>
      <c r="BR421" s="49"/>
      <c r="BS421" s="49"/>
      <c r="BT421" s="49"/>
      <c r="BU421" s="49"/>
      <c r="BV421" s="49"/>
      <c r="BW421" s="45"/>
      <c r="BX421" s="49"/>
      <c r="BY421" s="49"/>
      <c r="BZ421" s="49"/>
      <c r="CA421" s="49"/>
      <c r="CB421" s="49"/>
      <c r="CC421" s="45"/>
      <c r="CD421" s="45"/>
      <c r="CE421" s="45"/>
      <c r="CF421" s="45"/>
    </row>
    <row r="422" spans="1:84" ht="15" customHeight="1" x14ac:dyDescent="0.35">
      <c r="A422" s="70"/>
      <c r="B422" s="70"/>
      <c r="C422" s="70"/>
      <c r="D422" s="70"/>
      <c r="E422" s="45"/>
      <c r="F422" s="45"/>
      <c r="G422" s="45"/>
      <c r="H422" s="45"/>
      <c r="I422" s="45"/>
      <c r="J422" s="45"/>
      <c r="K422" s="45"/>
      <c r="L422" s="45"/>
      <c r="M422" s="45"/>
      <c r="N422" s="45"/>
      <c r="O422" s="47"/>
      <c r="P422" s="45"/>
      <c r="Q422" s="45"/>
      <c r="R422" s="45"/>
      <c r="S422" s="45"/>
      <c r="T422" s="45"/>
      <c r="U422" s="45"/>
      <c r="V422" s="45"/>
      <c r="W422" s="45"/>
      <c r="X422" s="45"/>
      <c r="Y422" s="45"/>
      <c r="Z422" s="48"/>
      <c r="AA422" s="48"/>
      <c r="AB422" s="49"/>
      <c r="AC422" s="49"/>
      <c r="AD422" s="48"/>
      <c r="AE422" s="48"/>
      <c r="AF422" s="48"/>
      <c r="AG422" s="45"/>
      <c r="AH422" s="45"/>
      <c r="AI422" s="45"/>
      <c r="AJ422" s="45"/>
      <c r="AK422" s="48"/>
      <c r="AL422" s="56"/>
      <c r="AM422" s="45"/>
      <c r="AN422" s="45"/>
      <c r="AO422" s="48"/>
      <c r="AP422" s="45"/>
      <c r="AQ422" s="45"/>
      <c r="AR422" s="45"/>
      <c r="AS422" s="45"/>
      <c r="AT422" s="49"/>
      <c r="AU422" s="49"/>
      <c r="AV422" s="49"/>
      <c r="AW422" s="49"/>
      <c r="AX422" s="49"/>
      <c r="AY422" s="45"/>
      <c r="AZ422" s="49"/>
      <c r="BA422" s="49"/>
      <c r="BB422" s="49"/>
      <c r="BC422" s="49"/>
      <c r="BD422" s="49"/>
      <c r="BE422" s="49"/>
      <c r="BF422" s="49"/>
      <c r="BG422" s="49"/>
      <c r="BH422" s="49"/>
      <c r="BI422" s="49"/>
      <c r="BJ422" s="49"/>
      <c r="BK422" s="49"/>
      <c r="BL422" s="49"/>
      <c r="BM422" s="49"/>
      <c r="BN422" s="49"/>
      <c r="BO422" s="49"/>
      <c r="BP422" s="49"/>
      <c r="BQ422" s="49"/>
      <c r="BR422" s="49"/>
      <c r="BS422" s="49"/>
      <c r="BT422" s="49"/>
      <c r="BU422" s="49"/>
      <c r="BV422" s="49"/>
      <c r="BW422" s="45"/>
      <c r="BX422" s="49"/>
      <c r="BY422" s="49"/>
      <c r="BZ422" s="49"/>
      <c r="CA422" s="49"/>
      <c r="CB422" s="49"/>
      <c r="CC422" s="45"/>
      <c r="CD422" s="45"/>
      <c r="CE422" s="45"/>
      <c r="CF422" s="45"/>
    </row>
    <row r="423" spans="1:84" ht="15" customHeight="1" x14ac:dyDescent="0.35">
      <c r="A423" s="70"/>
      <c r="B423" s="70"/>
      <c r="C423" s="70"/>
      <c r="D423" s="70"/>
      <c r="E423" s="45"/>
      <c r="F423" s="45"/>
      <c r="G423" s="45"/>
      <c r="H423" s="45"/>
      <c r="I423" s="45"/>
      <c r="J423" s="45"/>
      <c r="K423" s="45"/>
      <c r="L423" s="45"/>
      <c r="M423" s="45"/>
      <c r="N423" s="45"/>
      <c r="O423" s="47"/>
      <c r="P423" s="45"/>
      <c r="Q423" s="45"/>
      <c r="R423" s="45"/>
      <c r="S423" s="45"/>
      <c r="T423" s="45"/>
      <c r="U423" s="45"/>
      <c r="V423" s="45"/>
      <c r="W423" s="45"/>
      <c r="X423" s="45"/>
      <c r="Y423" s="45"/>
      <c r="Z423" s="48"/>
      <c r="AA423" s="48"/>
      <c r="AB423" s="48"/>
      <c r="AC423" s="48"/>
      <c r="AD423" s="48"/>
      <c r="AE423" s="48"/>
      <c r="AF423" s="48"/>
      <c r="AG423" s="45"/>
      <c r="AH423" s="45"/>
      <c r="AI423" s="45"/>
      <c r="AJ423" s="45"/>
      <c r="AK423" s="48"/>
      <c r="AL423" s="56"/>
      <c r="AM423" s="45"/>
      <c r="AN423" s="45"/>
      <c r="AO423" s="48"/>
      <c r="AP423" s="45"/>
      <c r="AQ423" s="45"/>
      <c r="AR423" s="45"/>
      <c r="AS423" s="45"/>
      <c r="AT423" s="49"/>
      <c r="AU423" s="49"/>
      <c r="AV423" s="49"/>
      <c r="AW423" s="49"/>
      <c r="AX423" s="49"/>
      <c r="AY423" s="49"/>
      <c r="AZ423" s="49"/>
      <c r="BA423" s="49"/>
      <c r="BB423" s="49"/>
      <c r="BC423" s="49"/>
      <c r="BD423" s="49"/>
      <c r="BE423" s="49"/>
      <c r="BF423" s="49"/>
      <c r="BG423" s="49"/>
      <c r="BH423" s="49"/>
      <c r="BI423" s="49"/>
      <c r="BJ423" s="49"/>
      <c r="BK423" s="49"/>
      <c r="BL423" s="49"/>
      <c r="BM423" s="49"/>
      <c r="BN423" s="49"/>
      <c r="BO423" s="49"/>
      <c r="BP423" s="49"/>
      <c r="BQ423" s="49"/>
      <c r="BR423" s="49"/>
      <c r="BS423" s="49"/>
      <c r="BT423" s="49"/>
      <c r="BU423" s="49"/>
      <c r="BV423" s="49"/>
      <c r="BW423" s="45"/>
      <c r="BX423" s="49"/>
      <c r="BY423" s="49"/>
      <c r="BZ423" s="49"/>
      <c r="CA423" s="49"/>
      <c r="CB423" s="49"/>
      <c r="CC423" s="45"/>
      <c r="CD423" s="45"/>
      <c r="CE423" s="45"/>
      <c r="CF423" s="45"/>
    </row>
    <row r="424" spans="1:84" ht="15" customHeight="1" x14ac:dyDescent="0.35">
      <c r="A424" s="70"/>
      <c r="B424" s="70"/>
      <c r="C424" s="70"/>
      <c r="D424" s="70"/>
      <c r="E424" s="45"/>
      <c r="F424" s="45"/>
      <c r="G424" s="45"/>
      <c r="H424" s="45"/>
      <c r="I424" s="45"/>
      <c r="J424" s="45"/>
      <c r="K424" s="45"/>
      <c r="L424" s="45"/>
      <c r="M424" s="45"/>
      <c r="N424" s="45"/>
      <c r="O424" s="47"/>
      <c r="P424" s="45"/>
      <c r="Q424" s="45"/>
      <c r="R424" s="45"/>
      <c r="S424" s="45"/>
      <c r="T424" s="45"/>
      <c r="U424" s="45"/>
      <c r="V424" s="45"/>
      <c r="W424" s="45"/>
      <c r="X424" s="45"/>
      <c r="Y424" s="45"/>
      <c r="Z424" s="48"/>
      <c r="AA424" s="48"/>
      <c r="AB424" s="48"/>
      <c r="AC424" s="48"/>
      <c r="AD424" s="48"/>
      <c r="AE424" s="48"/>
      <c r="AF424" s="48"/>
      <c r="AG424" s="45"/>
      <c r="AH424" s="45"/>
      <c r="AI424" s="45"/>
      <c r="AJ424" s="45"/>
      <c r="AK424" s="48"/>
      <c r="AL424" s="56"/>
      <c r="AM424" s="45"/>
      <c r="AN424" s="45"/>
      <c r="AO424" s="48"/>
      <c r="AP424" s="45"/>
      <c r="AQ424" s="45"/>
      <c r="AR424" s="45"/>
      <c r="AS424" s="45"/>
      <c r="AT424" s="49"/>
      <c r="AU424" s="49"/>
      <c r="AV424" s="49"/>
      <c r="AW424" s="49"/>
      <c r="AX424" s="49"/>
      <c r="AY424" s="49"/>
      <c r="AZ424" s="49"/>
      <c r="BA424" s="49"/>
      <c r="BB424" s="49"/>
      <c r="BC424" s="49"/>
      <c r="BD424" s="49"/>
      <c r="BE424" s="49"/>
      <c r="BF424" s="49"/>
      <c r="BG424" s="49"/>
      <c r="BH424" s="49"/>
      <c r="BI424" s="49"/>
      <c r="BJ424" s="49"/>
      <c r="BK424" s="49"/>
      <c r="BL424" s="49"/>
      <c r="BM424" s="49"/>
      <c r="BN424" s="49"/>
      <c r="BO424" s="49"/>
      <c r="BP424" s="49"/>
      <c r="BQ424" s="49"/>
      <c r="BR424" s="49"/>
      <c r="BS424" s="49"/>
      <c r="BT424" s="49"/>
      <c r="BU424" s="49"/>
      <c r="BV424" s="49"/>
      <c r="BW424" s="45"/>
      <c r="BX424" s="49"/>
      <c r="BY424" s="49"/>
      <c r="BZ424" s="49"/>
      <c r="CA424" s="49"/>
      <c r="CB424" s="49"/>
      <c r="CC424" s="45"/>
      <c r="CD424" s="45"/>
      <c r="CE424" s="45"/>
      <c r="CF424" s="45"/>
    </row>
    <row r="425" spans="1:84" ht="15" customHeight="1" x14ac:dyDescent="0.35">
      <c r="A425" s="70"/>
      <c r="B425" s="70"/>
      <c r="C425" s="70"/>
      <c r="D425" s="70"/>
      <c r="E425" s="45"/>
      <c r="F425" s="45"/>
      <c r="G425" s="45"/>
      <c r="H425" s="45"/>
      <c r="I425" s="45"/>
      <c r="J425" s="45"/>
      <c r="K425" s="45"/>
      <c r="L425" s="45"/>
      <c r="M425" s="45"/>
      <c r="N425" s="45"/>
      <c r="O425" s="47"/>
      <c r="P425" s="45"/>
      <c r="Q425" s="45"/>
      <c r="R425" s="45"/>
      <c r="S425" s="45"/>
      <c r="T425" s="45"/>
      <c r="U425" s="45"/>
      <c r="V425" s="45"/>
      <c r="W425" s="45"/>
      <c r="X425" s="45"/>
      <c r="Y425" s="45"/>
      <c r="Z425" s="48"/>
      <c r="AA425" s="48"/>
      <c r="AB425" s="48"/>
      <c r="AC425" s="48"/>
      <c r="AD425" s="48"/>
      <c r="AE425" s="48"/>
      <c r="AF425" s="48"/>
      <c r="AG425" s="45"/>
      <c r="AH425" s="45"/>
      <c r="AI425" s="45"/>
      <c r="AJ425" s="45"/>
      <c r="AK425" s="48"/>
      <c r="AL425" s="56"/>
      <c r="AM425" s="45"/>
      <c r="AN425" s="45"/>
      <c r="AO425" s="48"/>
      <c r="AP425" s="45"/>
      <c r="AQ425" s="45"/>
      <c r="AR425" s="45"/>
      <c r="AS425" s="45"/>
      <c r="AT425" s="49"/>
      <c r="AU425" s="49"/>
      <c r="AV425" s="49"/>
      <c r="AW425" s="49"/>
      <c r="AX425" s="49"/>
      <c r="AY425" s="49"/>
      <c r="AZ425" s="49"/>
      <c r="BA425" s="49"/>
      <c r="BB425" s="49"/>
      <c r="BC425" s="49"/>
      <c r="BD425" s="49"/>
      <c r="BE425" s="49"/>
      <c r="BF425" s="49"/>
      <c r="BG425" s="49"/>
      <c r="BH425" s="49"/>
      <c r="BI425" s="49"/>
      <c r="BJ425" s="49"/>
      <c r="BK425" s="49"/>
      <c r="BL425" s="49"/>
      <c r="BM425" s="49"/>
      <c r="BN425" s="49"/>
      <c r="BO425" s="49"/>
      <c r="BP425" s="49"/>
      <c r="BQ425" s="49"/>
      <c r="BR425" s="49"/>
      <c r="BS425" s="49"/>
      <c r="BT425" s="49"/>
      <c r="BU425" s="49"/>
      <c r="BV425" s="49"/>
      <c r="BW425" s="45"/>
      <c r="BX425" s="49"/>
      <c r="BY425" s="49"/>
      <c r="BZ425" s="49"/>
      <c r="CA425" s="49"/>
      <c r="CB425" s="49"/>
      <c r="CC425" s="45"/>
      <c r="CD425" s="45"/>
      <c r="CE425" s="45"/>
      <c r="CF425" s="45"/>
    </row>
    <row r="426" spans="1:84" ht="15" customHeight="1" x14ac:dyDescent="0.35">
      <c r="A426" s="70"/>
      <c r="B426" s="70"/>
      <c r="C426" s="70"/>
      <c r="D426" s="70"/>
      <c r="E426" s="45"/>
      <c r="F426" s="45"/>
      <c r="G426" s="45"/>
      <c r="H426" s="45"/>
      <c r="I426" s="45"/>
      <c r="J426" s="45"/>
      <c r="K426" s="45"/>
      <c r="L426" s="45"/>
      <c r="M426" s="45"/>
      <c r="N426" s="45"/>
      <c r="O426" s="47"/>
      <c r="P426" s="45"/>
      <c r="Q426" s="45"/>
      <c r="R426" s="45"/>
      <c r="S426" s="45"/>
      <c r="T426" s="45"/>
      <c r="U426" s="45"/>
      <c r="V426" s="45"/>
      <c r="W426" s="45"/>
      <c r="X426" s="45"/>
      <c r="Y426" s="45"/>
      <c r="Z426" s="48"/>
      <c r="AA426" s="48"/>
      <c r="AB426" s="49"/>
      <c r="AC426" s="49"/>
      <c r="AD426" s="48"/>
      <c r="AE426" s="48"/>
      <c r="AF426" s="48"/>
      <c r="AG426" s="45"/>
      <c r="AH426" s="45"/>
      <c r="AI426" s="45"/>
      <c r="AJ426" s="45"/>
      <c r="AK426" s="48"/>
      <c r="AL426" s="56"/>
      <c r="AM426" s="45"/>
      <c r="AN426" s="45"/>
      <c r="AO426" s="48"/>
      <c r="AP426" s="45"/>
      <c r="AQ426" s="45"/>
      <c r="AR426" s="45"/>
      <c r="AS426" s="45"/>
      <c r="AT426" s="49"/>
      <c r="AU426" s="49"/>
      <c r="AV426" s="49"/>
      <c r="AW426" s="49"/>
      <c r="AX426" s="49"/>
      <c r="AY426" s="45"/>
      <c r="AZ426" s="49"/>
      <c r="BA426" s="49"/>
      <c r="BB426" s="49"/>
      <c r="BC426" s="49"/>
      <c r="BD426" s="49"/>
      <c r="BE426" s="49"/>
      <c r="BF426" s="49"/>
      <c r="BG426" s="49"/>
      <c r="BH426" s="49"/>
      <c r="BI426" s="49"/>
      <c r="BJ426" s="49"/>
      <c r="BK426" s="49"/>
      <c r="BL426" s="49"/>
      <c r="BM426" s="49"/>
      <c r="BN426" s="49"/>
      <c r="BO426" s="49"/>
      <c r="BP426" s="49"/>
      <c r="BQ426" s="49"/>
      <c r="BR426" s="49"/>
      <c r="BS426" s="49"/>
      <c r="BT426" s="49"/>
      <c r="BU426" s="49"/>
      <c r="BV426" s="49"/>
      <c r="BW426" s="45"/>
      <c r="BX426" s="49"/>
      <c r="BY426" s="49"/>
      <c r="BZ426" s="49"/>
      <c r="CA426" s="49"/>
      <c r="CB426" s="49"/>
      <c r="CC426" s="45"/>
      <c r="CD426" s="45"/>
      <c r="CE426" s="45"/>
      <c r="CF426" s="45"/>
    </row>
    <row r="427" spans="1:84" ht="15" customHeight="1" x14ac:dyDescent="0.35">
      <c r="A427" s="70"/>
      <c r="B427" s="70"/>
      <c r="C427" s="70"/>
      <c r="D427" s="70"/>
      <c r="E427" s="45"/>
      <c r="F427" s="45"/>
      <c r="G427" s="45"/>
      <c r="H427" s="45"/>
      <c r="I427" s="45"/>
      <c r="J427" s="45"/>
      <c r="K427" s="45"/>
      <c r="L427" s="45"/>
      <c r="M427" s="45"/>
      <c r="N427" s="45"/>
      <c r="O427" s="47"/>
      <c r="P427" s="45"/>
      <c r="Q427" s="45"/>
      <c r="R427" s="45"/>
      <c r="S427" s="45"/>
      <c r="T427" s="45"/>
      <c r="U427" s="45"/>
      <c r="V427" s="45"/>
      <c r="W427" s="45"/>
      <c r="X427" s="45"/>
      <c r="Y427" s="45"/>
      <c r="Z427" s="48"/>
      <c r="AA427" s="48"/>
      <c r="AB427" s="48"/>
      <c r="AC427" s="48"/>
      <c r="AD427" s="48"/>
      <c r="AE427" s="48"/>
      <c r="AF427" s="48"/>
      <c r="AG427" s="45"/>
      <c r="AH427" s="45"/>
      <c r="AI427" s="45"/>
      <c r="AJ427" s="45"/>
      <c r="AK427" s="48"/>
      <c r="AL427" s="56"/>
      <c r="AM427" s="45"/>
      <c r="AN427" s="45"/>
      <c r="AO427" s="48"/>
      <c r="AP427" s="45"/>
      <c r="AQ427" s="45"/>
      <c r="AR427" s="45"/>
      <c r="AS427" s="45"/>
      <c r="AT427" s="49"/>
      <c r="AU427" s="49"/>
      <c r="AV427" s="49"/>
      <c r="AW427" s="49"/>
      <c r="AX427" s="49"/>
      <c r="AY427" s="45"/>
      <c r="AZ427" s="49"/>
      <c r="BA427" s="49"/>
      <c r="BB427" s="49"/>
      <c r="BC427" s="49"/>
      <c r="BD427" s="49"/>
      <c r="BE427" s="49"/>
      <c r="BF427" s="49"/>
      <c r="BG427" s="49"/>
      <c r="BH427" s="49"/>
      <c r="BI427" s="49"/>
      <c r="BJ427" s="49"/>
      <c r="BK427" s="49"/>
      <c r="BL427" s="49"/>
      <c r="BM427" s="49"/>
      <c r="BN427" s="49"/>
      <c r="BO427" s="49"/>
      <c r="BP427" s="49"/>
      <c r="BQ427" s="49"/>
      <c r="BR427" s="49"/>
      <c r="BS427" s="49"/>
      <c r="BT427" s="49"/>
      <c r="BU427" s="49"/>
      <c r="BV427" s="49"/>
      <c r="BW427" s="45"/>
      <c r="BX427" s="49"/>
      <c r="BY427" s="49"/>
      <c r="BZ427" s="49"/>
      <c r="CA427" s="49"/>
      <c r="CB427" s="49"/>
      <c r="CC427" s="45"/>
      <c r="CD427" s="45"/>
      <c r="CE427" s="45"/>
      <c r="CF427" s="45"/>
    </row>
    <row r="428" spans="1:84" ht="15" customHeight="1" x14ac:dyDescent="0.35">
      <c r="A428" s="70"/>
      <c r="B428" s="70"/>
      <c r="C428" s="70"/>
      <c r="D428" s="70"/>
      <c r="E428" s="45"/>
      <c r="F428" s="45"/>
      <c r="G428" s="45"/>
      <c r="H428" s="45"/>
      <c r="I428" s="45"/>
      <c r="J428" s="45"/>
      <c r="K428" s="45"/>
      <c r="L428" s="45"/>
      <c r="M428" s="45"/>
      <c r="N428" s="45"/>
      <c r="O428" s="47"/>
      <c r="P428" s="45"/>
      <c r="Q428" s="45"/>
      <c r="R428" s="45"/>
      <c r="S428" s="45"/>
      <c r="T428" s="45"/>
      <c r="U428" s="45"/>
      <c r="V428" s="45"/>
      <c r="W428" s="45"/>
      <c r="X428" s="45"/>
      <c r="Y428" s="45"/>
      <c r="Z428" s="48"/>
      <c r="AA428" s="48"/>
      <c r="AB428" s="48"/>
      <c r="AC428" s="48"/>
      <c r="AD428" s="48"/>
      <c r="AE428" s="48"/>
      <c r="AF428" s="48"/>
      <c r="AG428" s="45"/>
      <c r="AH428" s="45"/>
      <c r="AI428" s="45"/>
      <c r="AJ428" s="45"/>
      <c r="AK428" s="48"/>
      <c r="AL428" s="56"/>
      <c r="AM428" s="45"/>
      <c r="AN428" s="45"/>
      <c r="AO428" s="48"/>
      <c r="AP428" s="45"/>
      <c r="AQ428" s="45"/>
      <c r="AR428" s="45"/>
      <c r="AS428" s="45"/>
      <c r="AT428" s="49"/>
      <c r="AU428" s="49"/>
      <c r="AV428" s="49"/>
      <c r="AW428" s="49"/>
      <c r="AX428" s="49"/>
      <c r="AY428" s="49"/>
      <c r="AZ428" s="49"/>
      <c r="BA428" s="49"/>
      <c r="BB428" s="49"/>
      <c r="BC428" s="49"/>
      <c r="BD428" s="49"/>
      <c r="BE428" s="49"/>
      <c r="BF428" s="49"/>
      <c r="BG428" s="49"/>
      <c r="BH428" s="49"/>
      <c r="BI428" s="49"/>
      <c r="BJ428" s="49"/>
      <c r="BK428" s="49"/>
      <c r="BL428" s="49"/>
      <c r="BM428" s="49"/>
      <c r="BN428" s="49"/>
      <c r="BO428" s="49"/>
      <c r="BP428" s="49"/>
      <c r="BQ428" s="49"/>
      <c r="BR428" s="49"/>
      <c r="BS428" s="49"/>
      <c r="BT428" s="49"/>
      <c r="BU428" s="49"/>
      <c r="BV428" s="49"/>
      <c r="BW428" s="45"/>
      <c r="BX428" s="49"/>
      <c r="BY428" s="49"/>
      <c r="BZ428" s="49"/>
      <c r="CA428" s="49"/>
      <c r="CB428" s="49"/>
      <c r="CC428" s="45"/>
      <c r="CD428" s="45"/>
      <c r="CE428" s="45"/>
      <c r="CF428" s="45"/>
    </row>
    <row r="429" spans="1:84" ht="15" customHeight="1" x14ac:dyDescent="0.35">
      <c r="A429" s="70"/>
      <c r="B429" s="70"/>
      <c r="C429" s="70"/>
      <c r="D429" s="70"/>
      <c r="E429" s="45"/>
      <c r="F429" s="45"/>
      <c r="G429" s="45"/>
      <c r="H429" s="45"/>
      <c r="I429" s="45"/>
      <c r="J429" s="45"/>
      <c r="K429" s="45"/>
      <c r="L429" s="45"/>
      <c r="M429" s="45"/>
      <c r="N429" s="45"/>
      <c r="O429" s="47"/>
      <c r="P429" s="45"/>
      <c r="Q429" s="45"/>
      <c r="R429" s="45"/>
      <c r="S429" s="45"/>
      <c r="T429" s="45"/>
      <c r="U429" s="45"/>
      <c r="V429" s="45"/>
      <c r="W429" s="45"/>
      <c r="X429" s="45"/>
      <c r="Y429" s="45"/>
      <c r="Z429" s="48"/>
      <c r="AA429" s="48"/>
      <c r="AB429" s="48"/>
      <c r="AC429" s="48"/>
      <c r="AD429" s="48"/>
      <c r="AE429" s="48"/>
      <c r="AF429" s="48"/>
      <c r="AG429" s="45"/>
      <c r="AH429" s="45"/>
      <c r="AI429" s="45"/>
      <c r="AJ429" s="45"/>
      <c r="AK429" s="48"/>
      <c r="AL429" s="56"/>
      <c r="AM429" s="45"/>
      <c r="AN429" s="45"/>
      <c r="AO429" s="48"/>
      <c r="AP429" s="45"/>
      <c r="AQ429" s="45"/>
      <c r="AR429" s="45"/>
      <c r="AS429" s="45"/>
      <c r="AT429" s="49"/>
      <c r="AU429" s="49"/>
      <c r="AV429" s="49"/>
      <c r="AW429" s="49"/>
      <c r="AX429" s="49"/>
      <c r="AY429" s="49"/>
      <c r="AZ429" s="49"/>
      <c r="BA429" s="49"/>
      <c r="BB429" s="49"/>
      <c r="BC429" s="49"/>
      <c r="BD429" s="49"/>
      <c r="BE429" s="49"/>
      <c r="BF429" s="49"/>
      <c r="BG429" s="49"/>
      <c r="BH429" s="49"/>
      <c r="BI429" s="49"/>
      <c r="BJ429" s="49"/>
      <c r="BK429" s="49"/>
      <c r="BL429" s="49"/>
      <c r="BM429" s="49"/>
      <c r="BN429" s="49"/>
      <c r="BO429" s="49"/>
      <c r="BP429" s="49"/>
      <c r="BQ429" s="49"/>
      <c r="BR429" s="49"/>
      <c r="BS429" s="49"/>
      <c r="BT429" s="49"/>
      <c r="BU429" s="49"/>
      <c r="BV429" s="49"/>
      <c r="BW429" s="45"/>
      <c r="BX429" s="49"/>
      <c r="BY429" s="49"/>
      <c r="BZ429" s="49"/>
      <c r="CA429" s="49"/>
      <c r="CB429" s="49"/>
      <c r="CC429" s="45"/>
      <c r="CD429" s="45"/>
      <c r="CE429" s="45"/>
      <c r="CF429" s="45"/>
    </row>
    <row r="430" spans="1:84" ht="15" customHeight="1" x14ac:dyDescent="0.35">
      <c r="A430" s="70"/>
      <c r="B430" s="70"/>
      <c r="C430" s="70"/>
      <c r="D430" s="70"/>
      <c r="E430" s="45"/>
      <c r="F430" s="45"/>
      <c r="G430" s="45"/>
      <c r="H430" s="45"/>
      <c r="I430" s="45"/>
      <c r="J430" s="45"/>
      <c r="K430" s="45"/>
      <c r="L430" s="45"/>
      <c r="M430" s="45"/>
      <c r="N430" s="45"/>
      <c r="O430" s="47"/>
      <c r="P430" s="45"/>
      <c r="Q430" s="45"/>
      <c r="R430" s="45"/>
      <c r="S430" s="45"/>
      <c r="T430" s="45"/>
      <c r="U430" s="45"/>
      <c r="V430" s="45"/>
      <c r="W430" s="45"/>
      <c r="X430" s="45"/>
      <c r="Y430" s="45"/>
      <c r="Z430" s="48"/>
      <c r="AA430" s="48"/>
      <c r="AB430" s="48"/>
      <c r="AC430" s="48"/>
      <c r="AD430" s="48"/>
      <c r="AE430" s="48"/>
      <c r="AF430" s="48"/>
      <c r="AG430" s="45"/>
      <c r="AH430" s="45"/>
      <c r="AI430" s="45"/>
      <c r="AJ430" s="45"/>
      <c r="AK430" s="48"/>
      <c r="AL430" s="56"/>
      <c r="AM430" s="45"/>
      <c r="AN430" s="45"/>
      <c r="AO430" s="48"/>
      <c r="AP430" s="45"/>
      <c r="AQ430" s="45"/>
      <c r="AR430" s="45"/>
      <c r="AS430" s="45"/>
      <c r="AT430" s="49"/>
      <c r="AU430" s="49"/>
      <c r="AV430" s="49"/>
      <c r="AW430" s="49"/>
      <c r="AX430" s="49"/>
      <c r="AY430" s="49"/>
      <c r="AZ430" s="49"/>
      <c r="BA430" s="49"/>
      <c r="BB430" s="49"/>
      <c r="BC430" s="49"/>
      <c r="BD430" s="49"/>
      <c r="BE430" s="49"/>
      <c r="BF430" s="49"/>
      <c r="BG430" s="49"/>
      <c r="BH430" s="49"/>
      <c r="BI430" s="49"/>
      <c r="BJ430" s="49"/>
      <c r="BK430" s="49"/>
      <c r="BL430" s="49"/>
      <c r="BM430" s="49"/>
      <c r="BN430" s="49"/>
      <c r="BO430" s="49"/>
      <c r="BP430" s="49"/>
      <c r="BQ430" s="49"/>
      <c r="BR430" s="49"/>
      <c r="BS430" s="49"/>
      <c r="BT430" s="49"/>
      <c r="BU430" s="49"/>
      <c r="BV430" s="49"/>
      <c r="BW430" s="45"/>
      <c r="BX430" s="49"/>
      <c r="BY430" s="49"/>
      <c r="BZ430" s="49"/>
      <c r="CA430" s="49"/>
      <c r="CB430" s="49"/>
      <c r="CC430" s="45"/>
      <c r="CD430" s="45"/>
      <c r="CE430" s="45"/>
      <c r="CF430" s="45"/>
    </row>
    <row r="431" spans="1:84" ht="27" customHeight="1" x14ac:dyDescent="0.35">
      <c r="A431" s="70"/>
      <c r="B431" s="70"/>
      <c r="C431" s="70"/>
      <c r="D431" s="70"/>
      <c r="E431" s="45"/>
      <c r="F431" s="45"/>
      <c r="G431" s="45"/>
      <c r="H431" s="45"/>
      <c r="I431" s="45"/>
      <c r="J431" s="45"/>
      <c r="K431" s="45"/>
      <c r="L431" s="45"/>
      <c r="M431" s="45"/>
      <c r="N431" s="45"/>
      <c r="O431" s="47"/>
      <c r="P431" s="45"/>
      <c r="Q431" s="45"/>
      <c r="R431" s="45"/>
      <c r="S431" s="45"/>
      <c r="T431" s="45"/>
      <c r="U431" s="45"/>
      <c r="V431" s="45"/>
      <c r="W431" s="45"/>
      <c r="X431" s="45"/>
      <c r="Y431" s="45"/>
      <c r="Z431" s="48"/>
      <c r="AA431" s="48"/>
      <c r="AB431" s="48"/>
      <c r="AC431" s="48"/>
      <c r="AD431" s="48"/>
      <c r="AE431" s="48"/>
      <c r="AF431" s="48"/>
      <c r="AG431" s="45"/>
      <c r="AH431" s="45"/>
      <c r="AI431" s="45"/>
      <c r="AJ431" s="45"/>
      <c r="AK431" s="48"/>
      <c r="AL431" s="56"/>
      <c r="AM431" s="45"/>
      <c r="AN431" s="45"/>
      <c r="AO431" s="48"/>
      <c r="AP431" s="45"/>
      <c r="AQ431" s="45"/>
      <c r="AR431" s="45"/>
      <c r="AS431" s="45"/>
      <c r="AT431" s="49"/>
      <c r="AU431" s="49"/>
      <c r="AV431" s="49"/>
      <c r="AW431" s="49"/>
      <c r="AX431" s="49"/>
      <c r="AY431" s="49"/>
      <c r="AZ431" s="49"/>
      <c r="BA431" s="49"/>
      <c r="BB431" s="49"/>
      <c r="BC431" s="49"/>
      <c r="BD431" s="49"/>
      <c r="BE431" s="49"/>
      <c r="BF431" s="49"/>
      <c r="BG431" s="49"/>
      <c r="BH431" s="49"/>
      <c r="BI431" s="49"/>
      <c r="BJ431" s="49"/>
      <c r="BK431" s="49"/>
      <c r="BL431" s="49"/>
      <c r="BM431" s="49"/>
      <c r="BN431" s="49"/>
      <c r="BO431" s="49"/>
      <c r="BP431" s="49"/>
      <c r="BQ431" s="49"/>
      <c r="BR431" s="49"/>
      <c r="BS431" s="49"/>
      <c r="BT431" s="49"/>
      <c r="BU431" s="49"/>
      <c r="BV431" s="49"/>
      <c r="BW431" s="45"/>
      <c r="BX431" s="49"/>
      <c r="BY431" s="49"/>
      <c r="BZ431" s="49"/>
      <c r="CA431" s="49"/>
      <c r="CB431" s="49"/>
      <c r="CC431" s="45"/>
      <c r="CD431" s="45"/>
      <c r="CE431" s="45"/>
      <c r="CF431" s="45"/>
    </row>
    <row r="432" spans="1:84" ht="31.5" customHeight="1" x14ac:dyDescent="0.35">
      <c r="A432" s="70"/>
      <c r="B432" s="70"/>
      <c r="C432" s="70"/>
      <c r="D432" s="70"/>
      <c r="E432" s="45"/>
      <c r="F432" s="45"/>
      <c r="G432" s="45"/>
      <c r="H432" s="45"/>
      <c r="I432" s="45"/>
      <c r="J432" s="45"/>
      <c r="K432" s="45"/>
      <c r="L432" s="45"/>
      <c r="M432" s="45"/>
      <c r="N432" s="45"/>
      <c r="O432" s="47"/>
      <c r="P432" s="45"/>
      <c r="Q432" s="45"/>
      <c r="R432" s="45"/>
      <c r="S432" s="45"/>
      <c r="T432" s="45"/>
      <c r="U432" s="45"/>
      <c r="V432" s="45"/>
      <c r="W432" s="45"/>
      <c r="X432" s="45"/>
      <c r="Y432" s="45"/>
      <c r="Z432" s="48"/>
      <c r="AA432" s="48"/>
      <c r="AB432" s="48"/>
      <c r="AC432" s="48"/>
      <c r="AD432" s="48"/>
      <c r="AE432" s="48"/>
      <c r="AF432" s="48"/>
      <c r="AG432" s="45"/>
      <c r="AH432" s="45"/>
      <c r="AI432" s="45"/>
      <c r="AJ432" s="45"/>
      <c r="AK432" s="48"/>
      <c r="AL432" s="56"/>
      <c r="AM432" s="45"/>
      <c r="AN432" s="45"/>
      <c r="AO432" s="48"/>
      <c r="AP432" s="45"/>
      <c r="AQ432" s="45"/>
      <c r="AR432" s="45"/>
      <c r="AS432" s="45"/>
      <c r="AT432" s="49"/>
      <c r="AU432" s="49"/>
      <c r="AV432" s="49"/>
      <c r="AW432" s="49"/>
      <c r="AX432" s="49"/>
      <c r="AY432" s="49"/>
      <c r="AZ432" s="49"/>
      <c r="BA432" s="49"/>
      <c r="BB432" s="49"/>
      <c r="BC432" s="49"/>
      <c r="BD432" s="49"/>
      <c r="BE432" s="49"/>
      <c r="BF432" s="49"/>
      <c r="BG432" s="49"/>
      <c r="BH432" s="49"/>
      <c r="BI432" s="49"/>
      <c r="BJ432" s="49"/>
      <c r="BK432" s="49"/>
      <c r="BL432" s="49"/>
      <c r="BM432" s="49"/>
      <c r="BN432" s="49"/>
      <c r="BO432" s="49"/>
      <c r="BP432" s="49"/>
      <c r="BQ432" s="49"/>
      <c r="BR432" s="49"/>
      <c r="BS432" s="49"/>
      <c r="BT432" s="49"/>
      <c r="BU432" s="49"/>
      <c r="BV432" s="49"/>
      <c r="BW432" s="45"/>
      <c r="BX432" s="49"/>
      <c r="BY432" s="49"/>
      <c r="BZ432" s="49"/>
      <c r="CA432" s="49"/>
      <c r="CB432" s="49"/>
      <c r="CC432" s="45"/>
      <c r="CD432" s="45"/>
      <c r="CE432" s="45"/>
      <c r="CF432" s="45"/>
    </row>
    <row r="433" spans="1:84" ht="31.5" customHeight="1" x14ac:dyDescent="0.35">
      <c r="A433" s="70"/>
      <c r="B433" s="70"/>
      <c r="C433" s="70"/>
      <c r="D433" s="70"/>
      <c r="E433" s="45"/>
      <c r="F433" s="45"/>
      <c r="G433" s="45"/>
      <c r="H433" s="45"/>
      <c r="I433" s="45"/>
      <c r="J433" s="45"/>
      <c r="K433" s="45"/>
      <c r="L433" s="45"/>
      <c r="M433" s="45"/>
      <c r="N433" s="45"/>
      <c r="O433" s="47"/>
      <c r="P433" s="45"/>
      <c r="Q433" s="45"/>
      <c r="R433" s="45"/>
      <c r="S433" s="45"/>
      <c r="T433" s="45"/>
      <c r="U433" s="45"/>
      <c r="V433" s="45"/>
      <c r="W433" s="45"/>
      <c r="X433" s="45"/>
      <c r="Y433" s="45"/>
      <c r="Z433" s="48"/>
      <c r="AA433" s="48"/>
      <c r="AB433" s="48"/>
      <c r="AC433" s="48"/>
      <c r="AD433" s="48"/>
      <c r="AE433" s="48"/>
      <c r="AF433" s="48"/>
      <c r="AG433" s="45"/>
      <c r="AH433" s="45"/>
      <c r="AI433" s="45"/>
      <c r="AJ433" s="45"/>
      <c r="AK433" s="48"/>
      <c r="AL433" s="56"/>
      <c r="AM433" s="45"/>
      <c r="AN433" s="45"/>
      <c r="AO433" s="48"/>
      <c r="AP433" s="45"/>
      <c r="AQ433" s="45"/>
      <c r="AR433" s="45"/>
      <c r="AS433" s="45"/>
      <c r="AT433" s="49"/>
      <c r="AU433" s="49"/>
      <c r="AV433" s="49"/>
      <c r="AW433" s="49"/>
      <c r="AX433" s="49"/>
      <c r="AY433" s="49"/>
      <c r="AZ433" s="49"/>
      <c r="BA433" s="49"/>
      <c r="BB433" s="49"/>
      <c r="BC433" s="49"/>
      <c r="BD433" s="49"/>
      <c r="BE433" s="49"/>
      <c r="BF433" s="49"/>
      <c r="BG433" s="49"/>
      <c r="BH433" s="49"/>
      <c r="BI433" s="49"/>
      <c r="BJ433" s="49"/>
      <c r="BK433" s="49"/>
      <c r="BL433" s="49"/>
      <c r="BM433" s="49"/>
      <c r="BN433" s="49"/>
      <c r="BO433" s="49"/>
      <c r="BP433" s="49"/>
      <c r="BQ433" s="49"/>
      <c r="BR433" s="49"/>
      <c r="BS433" s="49"/>
      <c r="BT433" s="49"/>
      <c r="BU433" s="49"/>
      <c r="BV433" s="49"/>
      <c r="BW433" s="45"/>
      <c r="BX433" s="49"/>
      <c r="BY433" s="49"/>
      <c r="BZ433" s="49"/>
      <c r="CA433" s="49"/>
      <c r="CB433" s="49"/>
      <c r="CC433" s="45"/>
      <c r="CD433" s="45"/>
      <c r="CE433" s="45"/>
      <c r="CF433" s="45"/>
    </row>
    <row r="434" spans="1:84" ht="31.5" customHeight="1" x14ac:dyDescent="0.35">
      <c r="A434" s="70"/>
      <c r="B434" s="70"/>
      <c r="C434" s="70"/>
      <c r="D434" s="70"/>
      <c r="E434" s="45"/>
      <c r="F434" s="45"/>
      <c r="G434" s="45"/>
      <c r="H434" s="45"/>
      <c r="I434" s="45"/>
      <c r="J434" s="45"/>
      <c r="K434" s="45"/>
      <c r="L434" s="45"/>
      <c r="M434" s="45"/>
      <c r="N434" s="45"/>
      <c r="O434" s="47"/>
      <c r="P434" s="45"/>
      <c r="Q434" s="45"/>
      <c r="R434" s="45"/>
      <c r="S434" s="45"/>
      <c r="T434" s="45"/>
      <c r="U434" s="45"/>
      <c r="V434" s="45"/>
      <c r="W434" s="45"/>
      <c r="X434" s="45"/>
      <c r="Y434" s="45"/>
      <c r="Z434" s="48"/>
      <c r="AA434" s="48"/>
      <c r="AB434" s="48"/>
      <c r="AC434" s="48"/>
      <c r="AD434" s="48"/>
      <c r="AE434" s="48"/>
      <c r="AF434" s="48"/>
      <c r="AG434" s="45"/>
      <c r="AH434" s="45"/>
      <c r="AI434" s="45"/>
      <c r="AJ434" s="45"/>
      <c r="AK434" s="48"/>
      <c r="AL434" s="56"/>
      <c r="AM434" s="45"/>
      <c r="AN434" s="45"/>
      <c r="AO434" s="48"/>
      <c r="AP434" s="45"/>
      <c r="AQ434" s="45"/>
      <c r="AR434" s="45"/>
      <c r="AS434" s="45"/>
      <c r="AT434" s="49"/>
      <c r="AU434" s="49"/>
      <c r="AV434" s="49"/>
      <c r="AW434" s="49"/>
      <c r="AX434" s="49"/>
      <c r="AY434" s="49"/>
      <c r="AZ434" s="49"/>
      <c r="BA434" s="49"/>
      <c r="BB434" s="49"/>
      <c r="BC434" s="49"/>
      <c r="BD434" s="49"/>
      <c r="BE434" s="49"/>
      <c r="BF434" s="49"/>
      <c r="BG434" s="49"/>
      <c r="BH434" s="49"/>
      <c r="BI434" s="49"/>
      <c r="BJ434" s="49"/>
      <c r="BK434" s="49"/>
      <c r="BL434" s="49"/>
      <c r="BM434" s="49"/>
      <c r="BN434" s="49"/>
      <c r="BO434" s="49"/>
      <c r="BP434" s="49"/>
      <c r="BQ434" s="49"/>
      <c r="BR434" s="49"/>
      <c r="BS434" s="49"/>
      <c r="BT434" s="49"/>
      <c r="BU434" s="49"/>
      <c r="BV434" s="49"/>
      <c r="BW434" s="45"/>
      <c r="BX434" s="49"/>
      <c r="BY434" s="49"/>
      <c r="BZ434" s="49"/>
      <c r="CA434" s="49"/>
      <c r="CB434" s="49"/>
      <c r="CC434" s="45"/>
      <c r="CD434" s="45"/>
      <c r="CE434" s="45"/>
      <c r="CF434" s="45"/>
    </row>
    <row r="435" spans="1:84" ht="31.5" customHeight="1" x14ac:dyDescent="0.35">
      <c r="A435" s="70"/>
      <c r="B435" s="70"/>
      <c r="C435" s="70"/>
      <c r="D435" s="70"/>
      <c r="E435" s="45"/>
      <c r="F435" s="45"/>
      <c r="G435" s="45"/>
      <c r="H435" s="45"/>
      <c r="I435" s="45"/>
      <c r="J435" s="45"/>
      <c r="K435" s="45"/>
      <c r="L435" s="45"/>
      <c r="M435" s="45"/>
      <c r="N435" s="45"/>
      <c r="O435" s="47"/>
      <c r="P435" s="45"/>
      <c r="Q435" s="45"/>
      <c r="R435" s="45"/>
      <c r="S435" s="45"/>
      <c r="T435" s="45"/>
      <c r="U435" s="45"/>
      <c r="V435" s="45"/>
      <c r="W435" s="45"/>
      <c r="X435" s="45"/>
      <c r="Y435" s="45"/>
      <c r="Z435" s="48"/>
      <c r="AA435" s="48"/>
      <c r="AB435" s="48"/>
      <c r="AC435" s="48"/>
      <c r="AD435" s="48"/>
      <c r="AE435" s="48"/>
      <c r="AF435" s="48"/>
      <c r="AG435" s="45"/>
      <c r="AH435" s="45"/>
      <c r="AI435" s="45"/>
      <c r="AJ435" s="45"/>
      <c r="AK435" s="48"/>
      <c r="AL435" s="56"/>
      <c r="AM435" s="45"/>
      <c r="AN435" s="45"/>
      <c r="AO435" s="48"/>
      <c r="AP435" s="45"/>
      <c r="AQ435" s="45"/>
      <c r="AR435" s="45"/>
      <c r="AS435" s="45"/>
      <c r="AT435" s="49"/>
      <c r="AU435" s="49"/>
      <c r="AV435" s="49"/>
      <c r="AW435" s="49"/>
      <c r="AX435" s="49"/>
      <c r="AY435" s="49"/>
      <c r="AZ435" s="49"/>
      <c r="BA435" s="49"/>
      <c r="BB435" s="49"/>
      <c r="BC435" s="49"/>
      <c r="BD435" s="49"/>
      <c r="BE435" s="49"/>
      <c r="BF435" s="49"/>
      <c r="BG435" s="49"/>
      <c r="BH435" s="49"/>
      <c r="BI435" s="49"/>
      <c r="BJ435" s="49"/>
      <c r="BK435" s="49"/>
      <c r="BL435" s="49"/>
      <c r="BM435" s="49"/>
      <c r="BN435" s="49"/>
      <c r="BO435" s="49"/>
      <c r="BP435" s="49"/>
      <c r="BQ435" s="49"/>
      <c r="BR435" s="49"/>
      <c r="BS435" s="49"/>
      <c r="BT435" s="49"/>
      <c r="BU435" s="49"/>
      <c r="BV435" s="49"/>
      <c r="BW435" s="45"/>
      <c r="BX435" s="49"/>
      <c r="BY435" s="49"/>
      <c r="BZ435" s="49"/>
      <c r="CA435" s="49"/>
      <c r="CB435" s="49"/>
      <c r="CC435" s="45"/>
      <c r="CD435" s="45"/>
      <c r="CE435" s="45"/>
      <c r="CF435" s="45"/>
    </row>
    <row r="436" spans="1:84" ht="31.5" customHeight="1" x14ac:dyDescent="0.35">
      <c r="A436" s="70"/>
      <c r="B436" s="70"/>
      <c r="C436" s="70"/>
      <c r="D436" s="70"/>
      <c r="E436" s="45"/>
      <c r="F436" s="45"/>
      <c r="G436" s="45"/>
      <c r="H436" s="45"/>
      <c r="I436" s="45"/>
      <c r="J436" s="45"/>
      <c r="K436" s="45"/>
      <c r="L436" s="45"/>
      <c r="M436" s="45"/>
      <c r="N436" s="45"/>
      <c r="O436" s="47"/>
      <c r="P436" s="45"/>
      <c r="Q436" s="45"/>
      <c r="R436" s="45"/>
      <c r="S436" s="45"/>
      <c r="T436" s="45"/>
      <c r="U436" s="45"/>
      <c r="V436" s="45"/>
      <c r="W436" s="45"/>
      <c r="X436" s="45"/>
      <c r="Y436" s="45"/>
      <c r="Z436" s="48"/>
      <c r="AA436" s="48"/>
      <c r="AB436" s="48"/>
      <c r="AC436" s="48"/>
      <c r="AD436" s="48"/>
      <c r="AE436" s="48"/>
      <c r="AF436" s="48"/>
      <c r="AG436" s="45"/>
      <c r="AH436" s="45"/>
      <c r="AI436" s="45"/>
      <c r="AJ436" s="45"/>
      <c r="AK436" s="48"/>
      <c r="AL436" s="56"/>
      <c r="AM436" s="45"/>
      <c r="AN436" s="45"/>
      <c r="AO436" s="48"/>
      <c r="AP436" s="45"/>
      <c r="AQ436" s="45"/>
      <c r="AR436" s="45"/>
      <c r="AS436" s="45"/>
      <c r="AT436" s="49"/>
      <c r="AU436" s="49"/>
      <c r="AV436" s="49"/>
      <c r="AW436" s="49"/>
      <c r="AX436" s="49"/>
      <c r="AY436" s="49"/>
      <c r="AZ436" s="49"/>
      <c r="BA436" s="49"/>
      <c r="BB436" s="49"/>
      <c r="BC436" s="49"/>
      <c r="BD436" s="49"/>
      <c r="BE436" s="49"/>
      <c r="BF436" s="49"/>
      <c r="BG436" s="49"/>
      <c r="BH436" s="49"/>
      <c r="BI436" s="49"/>
      <c r="BJ436" s="49"/>
      <c r="BK436" s="49"/>
      <c r="BL436" s="49"/>
      <c r="BM436" s="49"/>
      <c r="BN436" s="49"/>
      <c r="BO436" s="49"/>
      <c r="BP436" s="49"/>
      <c r="BQ436" s="49"/>
      <c r="BR436" s="49"/>
      <c r="BS436" s="49"/>
      <c r="BT436" s="49"/>
      <c r="BU436" s="49"/>
      <c r="BV436" s="49"/>
      <c r="BW436" s="45"/>
      <c r="BX436" s="49"/>
      <c r="BY436" s="49"/>
      <c r="BZ436" s="49"/>
      <c r="CA436" s="49"/>
      <c r="CB436" s="49"/>
      <c r="CC436" s="45"/>
      <c r="CD436" s="45"/>
      <c r="CE436" s="45"/>
      <c r="CF436" s="45"/>
    </row>
    <row r="437" spans="1:84" ht="31.5" customHeight="1" x14ac:dyDescent="0.35">
      <c r="A437" s="70"/>
      <c r="B437" s="70"/>
      <c r="C437" s="70"/>
      <c r="D437" s="70"/>
      <c r="E437" s="45"/>
      <c r="F437" s="45"/>
      <c r="G437" s="45"/>
      <c r="H437" s="45"/>
      <c r="I437" s="45"/>
      <c r="J437" s="45"/>
      <c r="K437" s="45"/>
      <c r="L437" s="45"/>
      <c r="M437" s="45"/>
      <c r="N437" s="45"/>
      <c r="O437" s="47"/>
      <c r="P437" s="45"/>
      <c r="Q437" s="45"/>
      <c r="R437" s="45"/>
      <c r="S437" s="45"/>
      <c r="T437" s="45"/>
      <c r="U437" s="45"/>
      <c r="V437" s="45"/>
      <c r="W437" s="45"/>
      <c r="X437" s="45"/>
      <c r="Y437" s="45"/>
      <c r="Z437" s="48"/>
      <c r="AA437" s="48"/>
      <c r="AB437" s="49"/>
      <c r="AC437" s="49"/>
      <c r="AD437" s="48"/>
      <c r="AE437" s="48"/>
      <c r="AF437" s="48"/>
      <c r="AG437" s="45"/>
      <c r="AH437" s="45"/>
      <c r="AI437" s="45"/>
      <c r="AJ437" s="45"/>
      <c r="AK437" s="48"/>
      <c r="AL437" s="56"/>
      <c r="AM437" s="45"/>
      <c r="AN437" s="45"/>
      <c r="AO437" s="48"/>
      <c r="AP437" s="45"/>
      <c r="AQ437" s="45"/>
      <c r="AR437" s="45"/>
      <c r="AS437" s="45"/>
      <c r="AT437" s="49"/>
      <c r="AU437" s="49"/>
      <c r="AV437" s="49"/>
      <c r="AW437" s="49"/>
      <c r="AX437" s="49"/>
      <c r="AY437" s="45"/>
      <c r="AZ437" s="49"/>
      <c r="BA437" s="49"/>
      <c r="BB437" s="49"/>
      <c r="BC437" s="49"/>
      <c r="BD437" s="49"/>
      <c r="BE437" s="49"/>
      <c r="BF437" s="49"/>
      <c r="BG437" s="49"/>
      <c r="BH437" s="49"/>
      <c r="BI437" s="49"/>
      <c r="BJ437" s="49"/>
      <c r="BK437" s="49"/>
      <c r="BL437" s="49"/>
      <c r="BM437" s="49"/>
      <c r="BN437" s="49"/>
      <c r="BO437" s="49"/>
      <c r="BP437" s="49"/>
      <c r="BQ437" s="49"/>
      <c r="BR437" s="49"/>
      <c r="BS437" s="49"/>
      <c r="BT437" s="49"/>
      <c r="BU437" s="49"/>
      <c r="BV437" s="49"/>
      <c r="BW437" s="45"/>
      <c r="BX437" s="49"/>
      <c r="BY437" s="49"/>
      <c r="BZ437" s="49"/>
      <c r="CA437" s="49"/>
      <c r="CB437" s="49"/>
      <c r="CC437" s="45"/>
      <c r="CD437" s="45"/>
      <c r="CE437" s="45"/>
      <c r="CF437" s="45"/>
    </row>
    <row r="438" spans="1:84" ht="31.5" customHeight="1" x14ac:dyDescent="0.35">
      <c r="A438" s="70"/>
      <c r="B438" s="70"/>
      <c r="C438" s="70"/>
      <c r="D438" s="70"/>
      <c r="E438" s="45"/>
      <c r="F438" s="45"/>
      <c r="G438" s="45"/>
      <c r="H438" s="45"/>
      <c r="I438" s="45"/>
      <c r="J438" s="45"/>
      <c r="K438" s="45"/>
      <c r="L438" s="45"/>
      <c r="M438" s="45"/>
      <c r="N438" s="45"/>
      <c r="O438" s="47"/>
      <c r="P438" s="45"/>
      <c r="Q438" s="45"/>
      <c r="R438" s="45"/>
      <c r="S438" s="45"/>
      <c r="T438" s="45"/>
      <c r="U438" s="45"/>
      <c r="V438" s="45"/>
      <c r="W438" s="45"/>
      <c r="X438" s="45"/>
      <c r="Y438" s="45"/>
      <c r="Z438" s="48"/>
      <c r="AA438" s="48"/>
      <c r="AB438" s="48"/>
      <c r="AC438" s="48"/>
      <c r="AD438" s="48"/>
      <c r="AE438" s="48"/>
      <c r="AF438" s="48"/>
      <c r="AG438" s="45"/>
      <c r="AH438" s="45"/>
      <c r="AI438" s="45"/>
      <c r="AJ438" s="45"/>
      <c r="AK438" s="48"/>
      <c r="AL438" s="56"/>
      <c r="AM438" s="45"/>
      <c r="AN438" s="45"/>
      <c r="AO438" s="48"/>
      <c r="AP438" s="45"/>
      <c r="AQ438" s="45"/>
      <c r="AR438" s="45"/>
      <c r="AS438" s="45"/>
      <c r="AT438" s="49"/>
      <c r="AU438" s="49"/>
      <c r="AV438" s="49"/>
      <c r="AW438" s="49"/>
      <c r="AX438" s="49"/>
      <c r="AY438" s="49"/>
      <c r="AZ438" s="49"/>
      <c r="BA438" s="49"/>
      <c r="BB438" s="49"/>
      <c r="BC438" s="49"/>
      <c r="BD438" s="49"/>
      <c r="BE438" s="49"/>
      <c r="BF438" s="49"/>
      <c r="BG438" s="49"/>
      <c r="BH438" s="49"/>
      <c r="BI438" s="49"/>
      <c r="BJ438" s="49"/>
      <c r="BK438" s="49"/>
      <c r="BL438" s="49"/>
      <c r="BM438" s="49"/>
      <c r="BN438" s="49"/>
      <c r="BO438" s="49"/>
      <c r="BP438" s="49"/>
      <c r="BQ438" s="49"/>
      <c r="BR438" s="49"/>
      <c r="BS438" s="49"/>
      <c r="BT438" s="49"/>
      <c r="BU438" s="49"/>
      <c r="BV438" s="49"/>
      <c r="BW438" s="45"/>
      <c r="BX438" s="49"/>
      <c r="BY438" s="49"/>
      <c r="BZ438" s="49"/>
      <c r="CA438" s="49"/>
      <c r="CB438" s="49"/>
      <c r="CC438" s="45"/>
      <c r="CD438" s="45"/>
      <c r="CE438" s="45"/>
      <c r="CF438" s="45"/>
    </row>
    <row r="439" spans="1:84" ht="31.5" customHeight="1" x14ac:dyDescent="0.35">
      <c r="A439" s="70"/>
      <c r="B439" s="70"/>
      <c r="C439" s="70"/>
      <c r="D439" s="70"/>
      <c r="E439" s="45"/>
      <c r="F439" s="45"/>
      <c r="G439" s="45"/>
      <c r="H439" s="45"/>
      <c r="I439" s="45"/>
      <c r="J439" s="45"/>
      <c r="K439" s="45"/>
      <c r="L439" s="45"/>
      <c r="M439" s="45"/>
      <c r="N439" s="45"/>
      <c r="O439" s="47"/>
      <c r="P439" s="45"/>
      <c r="Q439" s="45"/>
      <c r="R439" s="45"/>
      <c r="S439" s="45"/>
      <c r="T439" s="45"/>
      <c r="U439" s="45"/>
      <c r="V439" s="45"/>
      <c r="W439" s="45"/>
      <c r="X439" s="45"/>
      <c r="Y439" s="45"/>
      <c r="Z439" s="48"/>
      <c r="AA439" s="48"/>
      <c r="AB439" s="48"/>
      <c r="AC439" s="48"/>
      <c r="AD439" s="48"/>
      <c r="AE439" s="48"/>
      <c r="AF439" s="48"/>
      <c r="AG439" s="45"/>
      <c r="AH439" s="45"/>
      <c r="AI439" s="45"/>
      <c r="AJ439" s="45"/>
      <c r="AK439" s="48"/>
      <c r="AL439" s="56"/>
      <c r="AM439" s="45"/>
      <c r="AN439" s="45"/>
      <c r="AO439" s="48"/>
      <c r="AP439" s="45"/>
      <c r="AQ439" s="45"/>
      <c r="AR439" s="45"/>
      <c r="AS439" s="45"/>
      <c r="AT439" s="49"/>
      <c r="AU439" s="49"/>
      <c r="AV439" s="49"/>
      <c r="AW439" s="49"/>
      <c r="AX439" s="49"/>
      <c r="AY439" s="49"/>
      <c r="AZ439" s="49"/>
      <c r="BA439" s="49"/>
      <c r="BB439" s="49"/>
      <c r="BC439" s="49"/>
      <c r="BD439" s="49"/>
      <c r="BE439" s="49"/>
      <c r="BF439" s="49"/>
      <c r="BG439" s="49"/>
      <c r="BH439" s="49"/>
      <c r="BI439" s="49"/>
      <c r="BJ439" s="49"/>
      <c r="BK439" s="49"/>
      <c r="BL439" s="49"/>
      <c r="BM439" s="49"/>
      <c r="BN439" s="49"/>
      <c r="BO439" s="49"/>
      <c r="BP439" s="49"/>
      <c r="BQ439" s="49"/>
      <c r="BR439" s="49"/>
      <c r="BS439" s="49"/>
      <c r="BT439" s="49"/>
      <c r="BU439" s="49"/>
      <c r="BV439" s="49"/>
      <c r="BW439" s="45"/>
      <c r="BX439" s="49"/>
      <c r="BY439" s="49"/>
      <c r="BZ439" s="49"/>
      <c r="CA439" s="49"/>
      <c r="CB439" s="49"/>
      <c r="CC439" s="45"/>
      <c r="CD439" s="45"/>
      <c r="CE439" s="45"/>
      <c r="CF439" s="45"/>
    </row>
    <row r="440" spans="1:84" ht="31.5" customHeight="1" x14ac:dyDescent="0.35">
      <c r="A440" s="70"/>
      <c r="B440" s="70"/>
      <c r="C440" s="70"/>
      <c r="D440" s="70"/>
      <c r="E440" s="45"/>
      <c r="F440" s="45"/>
      <c r="G440" s="45"/>
      <c r="H440" s="45"/>
      <c r="I440" s="45"/>
      <c r="J440" s="45"/>
      <c r="K440" s="45"/>
      <c r="L440" s="45"/>
      <c r="M440" s="45"/>
      <c r="N440" s="45"/>
      <c r="O440" s="47"/>
      <c r="P440" s="45"/>
      <c r="Q440" s="45"/>
      <c r="R440" s="45"/>
      <c r="S440" s="45"/>
      <c r="T440" s="45"/>
      <c r="U440" s="45"/>
      <c r="V440" s="45"/>
      <c r="W440" s="45"/>
      <c r="X440" s="45"/>
      <c r="Y440" s="45"/>
      <c r="Z440" s="48"/>
      <c r="AA440" s="48"/>
      <c r="AB440" s="48"/>
      <c r="AC440" s="48"/>
      <c r="AD440" s="48"/>
      <c r="AE440" s="48"/>
      <c r="AF440" s="48"/>
      <c r="AG440" s="45"/>
      <c r="AH440" s="45"/>
      <c r="AI440" s="45"/>
      <c r="AJ440" s="45"/>
      <c r="AK440" s="48"/>
      <c r="AL440" s="56"/>
      <c r="AM440" s="45"/>
      <c r="AN440" s="45"/>
      <c r="AO440" s="48"/>
      <c r="AP440" s="45"/>
      <c r="AQ440" s="45"/>
      <c r="AR440" s="45"/>
      <c r="AS440" s="45"/>
      <c r="AT440" s="49"/>
      <c r="AU440" s="49"/>
      <c r="AV440" s="49"/>
      <c r="AW440" s="49"/>
      <c r="AX440" s="49"/>
      <c r="AY440" s="49"/>
      <c r="AZ440" s="49"/>
      <c r="BA440" s="49"/>
      <c r="BB440" s="49"/>
      <c r="BC440" s="49"/>
      <c r="BD440" s="49"/>
      <c r="BE440" s="49"/>
      <c r="BF440" s="49"/>
      <c r="BG440" s="49"/>
      <c r="BH440" s="49"/>
      <c r="BI440" s="49"/>
      <c r="BJ440" s="49"/>
      <c r="BK440" s="49"/>
      <c r="BL440" s="49"/>
      <c r="BM440" s="49"/>
      <c r="BN440" s="49"/>
      <c r="BO440" s="49"/>
      <c r="BP440" s="49"/>
      <c r="BQ440" s="49"/>
      <c r="BR440" s="49"/>
      <c r="BS440" s="49"/>
      <c r="BT440" s="49"/>
      <c r="BU440" s="49"/>
      <c r="BV440" s="49"/>
      <c r="BW440" s="45"/>
      <c r="BX440" s="49"/>
      <c r="BY440" s="49"/>
      <c r="BZ440" s="49"/>
      <c r="CA440" s="49"/>
      <c r="CB440" s="49"/>
      <c r="CC440" s="45"/>
      <c r="CD440" s="45"/>
      <c r="CE440" s="45"/>
      <c r="CF440" s="45"/>
    </row>
    <row r="441" spans="1:84" ht="31.5" customHeight="1" x14ac:dyDescent="0.35">
      <c r="A441" s="70"/>
      <c r="B441" s="70"/>
      <c r="C441" s="70"/>
      <c r="D441" s="70"/>
      <c r="E441" s="45"/>
      <c r="F441" s="45"/>
      <c r="G441" s="45"/>
      <c r="H441" s="45"/>
      <c r="I441" s="45"/>
      <c r="J441" s="45"/>
      <c r="K441" s="45"/>
      <c r="L441" s="45"/>
      <c r="M441" s="45"/>
      <c r="N441" s="45"/>
      <c r="O441" s="47"/>
      <c r="P441" s="45"/>
      <c r="Q441" s="45"/>
      <c r="R441" s="45"/>
      <c r="S441" s="45"/>
      <c r="T441" s="45"/>
      <c r="U441" s="45"/>
      <c r="V441" s="45"/>
      <c r="W441" s="45"/>
      <c r="X441" s="45"/>
      <c r="Y441" s="45"/>
      <c r="Z441" s="48"/>
      <c r="AA441" s="48"/>
      <c r="AB441" s="48"/>
      <c r="AC441" s="48"/>
      <c r="AD441" s="48"/>
      <c r="AE441" s="48"/>
      <c r="AF441" s="48"/>
      <c r="AG441" s="45"/>
      <c r="AH441" s="45"/>
      <c r="AI441" s="45"/>
      <c r="AJ441" s="45"/>
      <c r="AK441" s="48"/>
      <c r="AL441" s="56"/>
      <c r="AM441" s="45"/>
      <c r="AN441" s="45"/>
      <c r="AO441" s="48"/>
      <c r="AP441" s="45"/>
      <c r="AQ441" s="45"/>
      <c r="AR441" s="45"/>
      <c r="AS441" s="45"/>
      <c r="AT441" s="49"/>
      <c r="AU441" s="49"/>
      <c r="AV441" s="49"/>
      <c r="AW441" s="49"/>
      <c r="AX441" s="49"/>
      <c r="AY441" s="49"/>
      <c r="AZ441" s="49"/>
      <c r="BA441" s="49"/>
      <c r="BB441" s="49"/>
      <c r="BC441" s="49"/>
      <c r="BD441" s="49"/>
      <c r="BE441" s="49"/>
      <c r="BF441" s="49"/>
      <c r="BG441" s="49"/>
      <c r="BH441" s="49"/>
      <c r="BI441" s="49"/>
      <c r="BJ441" s="49"/>
      <c r="BK441" s="49"/>
      <c r="BL441" s="49"/>
      <c r="BM441" s="49"/>
      <c r="BN441" s="49"/>
      <c r="BO441" s="49"/>
      <c r="BP441" s="49"/>
      <c r="BQ441" s="49"/>
      <c r="BR441" s="49"/>
      <c r="BS441" s="49"/>
      <c r="BT441" s="49"/>
      <c r="BU441" s="49"/>
      <c r="BV441" s="49"/>
      <c r="BW441" s="45"/>
      <c r="BX441" s="49"/>
      <c r="BY441" s="49"/>
      <c r="BZ441" s="49"/>
      <c r="CA441" s="49"/>
      <c r="CB441" s="49"/>
      <c r="CC441" s="45"/>
      <c r="CD441" s="45"/>
      <c r="CE441" s="45"/>
      <c r="CF441" s="45"/>
    </row>
    <row r="442" spans="1:84" ht="31.5" customHeight="1" x14ac:dyDescent="0.35">
      <c r="A442" s="70"/>
      <c r="B442" s="70"/>
      <c r="C442" s="70"/>
      <c r="D442" s="70"/>
      <c r="E442" s="45"/>
      <c r="F442" s="45"/>
      <c r="G442" s="45"/>
      <c r="H442" s="45"/>
      <c r="I442" s="45"/>
      <c r="J442" s="45"/>
      <c r="K442" s="45"/>
      <c r="L442" s="45"/>
      <c r="M442" s="45"/>
      <c r="N442" s="45"/>
      <c r="O442" s="47"/>
      <c r="P442" s="45"/>
      <c r="Q442" s="45"/>
      <c r="R442" s="45"/>
      <c r="S442" s="45"/>
      <c r="T442" s="45"/>
      <c r="U442" s="45"/>
      <c r="V442" s="45"/>
      <c r="W442" s="45"/>
      <c r="X442" s="45"/>
      <c r="Y442" s="45"/>
      <c r="Z442" s="48"/>
      <c r="AA442" s="48"/>
      <c r="AB442" s="49"/>
      <c r="AC442" s="49"/>
      <c r="AD442" s="48"/>
      <c r="AE442" s="48"/>
      <c r="AF442" s="48"/>
      <c r="AG442" s="45"/>
      <c r="AH442" s="45"/>
      <c r="AI442" s="45"/>
      <c r="AJ442" s="45"/>
      <c r="AK442" s="48"/>
      <c r="AL442" s="56"/>
      <c r="AM442" s="45"/>
      <c r="AN442" s="45"/>
      <c r="AO442" s="48"/>
      <c r="AP442" s="45"/>
      <c r="AQ442" s="45"/>
      <c r="AR442" s="45"/>
      <c r="AS442" s="45"/>
      <c r="AT442" s="49"/>
      <c r="AU442" s="49"/>
      <c r="AV442" s="49"/>
      <c r="AW442" s="49"/>
      <c r="AX442" s="49"/>
      <c r="AY442" s="45"/>
      <c r="AZ442" s="49"/>
      <c r="BA442" s="49"/>
      <c r="BB442" s="49"/>
      <c r="BC442" s="49"/>
      <c r="BD442" s="49"/>
      <c r="BE442" s="49"/>
      <c r="BF442" s="49"/>
      <c r="BG442" s="49"/>
      <c r="BH442" s="49"/>
      <c r="BI442" s="49"/>
      <c r="BJ442" s="49"/>
      <c r="BK442" s="49"/>
      <c r="BL442" s="49"/>
      <c r="BM442" s="49"/>
      <c r="BN442" s="49"/>
      <c r="BO442" s="49"/>
      <c r="BP442" s="49"/>
      <c r="BQ442" s="49"/>
      <c r="BR442" s="49"/>
      <c r="BS442" s="49"/>
      <c r="BT442" s="49"/>
      <c r="BU442" s="49"/>
      <c r="BV442" s="49"/>
      <c r="BW442" s="45"/>
      <c r="BX442" s="49"/>
      <c r="BY442" s="49"/>
      <c r="BZ442" s="49"/>
      <c r="CA442" s="49"/>
      <c r="CB442" s="49"/>
      <c r="CC442" s="45"/>
      <c r="CD442" s="45"/>
      <c r="CE442" s="45"/>
      <c r="CF442" s="45"/>
    </row>
    <row r="443" spans="1:84" ht="31.5" customHeight="1" x14ac:dyDescent="0.35">
      <c r="A443" s="70"/>
      <c r="B443" s="70"/>
      <c r="C443" s="70"/>
      <c r="D443" s="70"/>
      <c r="E443" s="45"/>
      <c r="F443" s="45"/>
      <c r="G443" s="45"/>
      <c r="H443" s="45"/>
      <c r="I443" s="45"/>
      <c r="J443" s="45"/>
      <c r="K443" s="45"/>
      <c r="L443" s="45"/>
      <c r="M443" s="45"/>
      <c r="N443" s="45"/>
      <c r="O443" s="47"/>
      <c r="P443" s="45"/>
      <c r="Q443" s="45"/>
      <c r="R443" s="45"/>
      <c r="S443" s="45"/>
      <c r="T443" s="45"/>
      <c r="U443" s="45"/>
      <c r="V443" s="45"/>
      <c r="W443" s="45"/>
      <c r="X443" s="45"/>
      <c r="Y443" s="45"/>
      <c r="Z443" s="48"/>
      <c r="AA443" s="48"/>
      <c r="AB443" s="48"/>
      <c r="AC443" s="48"/>
      <c r="AD443" s="48"/>
      <c r="AE443" s="48"/>
      <c r="AF443" s="48"/>
      <c r="AG443" s="45"/>
      <c r="AH443" s="45"/>
      <c r="AI443" s="45"/>
      <c r="AJ443" s="45"/>
      <c r="AK443" s="48"/>
      <c r="AL443" s="56"/>
      <c r="AM443" s="45"/>
      <c r="AN443" s="45"/>
      <c r="AO443" s="48"/>
      <c r="AP443" s="45"/>
      <c r="AQ443" s="45"/>
      <c r="AR443" s="45"/>
      <c r="AS443" s="45"/>
      <c r="AT443" s="49"/>
      <c r="AU443" s="49"/>
      <c r="AV443" s="49"/>
      <c r="AW443" s="49"/>
      <c r="AX443" s="49"/>
      <c r="AY443" s="49"/>
      <c r="AZ443" s="49"/>
      <c r="BA443" s="49"/>
      <c r="BB443" s="49"/>
      <c r="BC443" s="49"/>
      <c r="BD443" s="49"/>
      <c r="BE443" s="49"/>
      <c r="BF443" s="49"/>
      <c r="BG443" s="49"/>
      <c r="BH443" s="49"/>
      <c r="BI443" s="49"/>
      <c r="BJ443" s="49"/>
      <c r="BK443" s="49"/>
      <c r="BL443" s="49"/>
      <c r="BM443" s="49"/>
      <c r="BN443" s="49"/>
      <c r="BO443" s="49"/>
      <c r="BP443" s="49"/>
      <c r="BQ443" s="49"/>
      <c r="BR443" s="49"/>
      <c r="BS443" s="49"/>
      <c r="BT443" s="49"/>
      <c r="BU443" s="49"/>
      <c r="BV443" s="49"/>
      <c r="BW443" s="45"/>
      <c r="BX443" s="49"/>
      <c r="BY443" s="49"/>
      <c r="BZ443" s="49"/>
      <c r="CA443" s="49"/>
      <c r="CB443" s="49"/>
      <c r="CC443" s="45"/>
      <c r="CD443" s="45"/>
      <c r="CE443" s="45"/>
      <c r="CF443" s="45"/>
    </row>
    <row r="444" spans="1:84" ht="31.5" customHeight="1" x14ac:dyDescent="0.35">
      <c r="A444" s="70"/>
      <c r="B444" s="70"/>
      <c r="C444" s="70"/>
      <c r="D444" s="70"/>
      <c r="E444" s="45"/>
      <c r="F444" s="45"/>
      <c r="G444" s="45"/>
      <c r="H444" s="45"/>
      <c r="I444" s="45"/>
      <c r="J444" s="45"/>
      <c r="K444" s="45"/>
      <c r="L444" s="45"/>
      <c r="M444" s="45"/>
      <c r="N444" s="45"/>
      <c r="O444" s="47"/>
      <c r="P444" s="45"/>
      <c r="Q444" s="45"/>
      <c r="R444" s="45"/>
      <c r="S444" s="45"/>
      <c r="T444" s="45"/>
      <c r="U444" s="45"/>
      <c r="V444" s="45"/>
      <c r="W444" s="45"/>
      <c r="X444" s="45"/>
      <c r="Y444" s="45"/>
      <c r="Z444" s="48"/>
      <c r="AA444" s="48"/>
      <c r="AB444" s="48"/>
      <c r="AC444" s="48"/>
      <c r="AD444" s="48"/>
      <c r="AE444" s="48"/>
      <c r="AF444" s="48"/>
      <c r="AG444" s="45"/>
      <c r="AH444" s="45"/>
      <c r="AI444" s="45"/>
      <c r="AJ444" s="45"/>
      <c r="AK444" s="48"/>
      <c r="AL444" s="56"/>
      <c r="AM444" s="45"/>
      <c r="AN444" s="45"/>
      <c r="AO444" s="48"/>
      <c r="AP444" s="45"/>
      <c r="AQ444" s="45"/>
      <c r="AR444" s="45"/>
      <c r="AS444" s="45"/>
      <c r="AT444" s="49"/>
      <c r="AU444" s="49"/>
      <c r="AV444" s="49"/>
      <c r="AW444" s="49"/>
      <c r="AX444" s="49"/>
      <c r="AY444" s="49"/>
      <c r="AZ444" s="49"/>
      <c r="BA444" s="49"/>
      <c r="BB444" s="49"/>
      <c r="BC444" s="49"/>
      <c r="BD444" s="49"/>
      <c r="BE444" s="49"/>
      <c r="BF444" s="49"/>
      <c r="BG444" s="49"/>
      <c r="BH444" s="49"/>
      <c r="BI444" s="49"/>
      <c r="BJ444" s="49"/>
      <c r="BK444" s="49"/>
      <c r="BL444" s="49"/>
      <c r="BM444" s="49"/>
      <c r="BN444" s="49"/>
      <c r="BO444" s="49"/>
      <c r="BP444" s="49"/>
      <c r="BQ444" s="49"/>
      <c r="BR444" s="49"/>
      <c r="BS444" s="49"/>
      <c r="BT444" s="49"/>
      <c r="BU444" s="49"/>
      <c r="BV444" s="49"/>
      <c r="BW444" s="45"/>
      <c r="BX444" s="49"/>
      <c r="BY444" s="49"/>
      <c r="BZ444" s="49"/>
      <c r="CA444" s="49"/>
      <c r="CB444" s="49"/>
      <c r="CC444" s="45"/>
      <c r="CD444" s="45"/>
      <c r="CE444" s="45"/>
      <c r="CF444" s="45"/>
    </row>
    <row r="445" spans="1:84" ht="31.5" customHeight="1" x14ac:dyDescent="0.35">
      <c r="A445" s="70"/>
      <c r="B445" s="70"/>
      <c r="C445" s="70"/>
      <c r="D445" s="70"/>
      <c r="E445" s="45"/>
      <c r="F445" s="45"/>
      <c r="G445" s="45"/>
      <c r="H445" s="45"/>
      <c r="I445" s="45"/>
      <c r="J445" s="45"/>
      <c r="K445" s="45"/>
      <c r="L445" s="45"/>
      <c r="M445" s="45"/>
      <c r="N445" s="45"/>
      <c r="O445" s="47"/>
      <c r="P445" s="45"/>
      <c r="Q445" s="45"/>
      <c r="R445" s="45"/>
      <c r="S445" s="45"/>
      <c r="T445" s="45"/>
      <c r="U445" s="45"/>
      <c r="V445" s="45"/>
      <c r="W445" s="45"/>
      <c r="X445" s="45"/>
      <c r="Y445" s="45"/>
      <c r="Z445" s="48"/>
      <c r="AA445" s="48"/>
      <c r="AB445" s="48"/>
      <c r="AC445" s="48"/>
      <c r="AD445" s="48"/>
      <c r="AE445" s="48"/>
      <c r="AF445" s="48"/>
      <c r="AG445" s="45"/>
      <c r="AH445" s="45"/>
      <c r="AI445" s="45"/>
      <c r="AJ445" s="45"/>
      <c r="AK445" s="48"/>
      <c r="AL445" s="56"/>
      <c r="AM445" s="45"/>
      <c r="AN445" s="45"/>
      <c r="AO445" s="48"/>
      <c r="AP445" s="45"/>
      <c r="AQ445" s="45"/>
      <c r="AR445" s="45"/>
      <c r="AS445" s="45"/>
      <c r="AT445" s="49"/>
      <c r="AU445" s="49"/>
      <c r="AV445" s="49"/>
      <c r="AW445" s="49"/>
      <c r="AX445" s="49"/>
      <c r="AY445" s="49"/>
      <c r="AZ445" s="49"/>
      <c r="BA445" s="49"/>
      <c r="BB445" s="49"/>
      <c r="BC445" s="49"/>
      <c r="BD445" s="49"/>
      <c r="BE445" s="49"/>
      <c r="BF445" s="49"/>
      <c r="BG445" s="49"/>
      <c r="BH445" s="49"/>
      <c r="BI445" s="49"/>
      <c r="BJ445" s="49"/>
      <c r="BK445" s="49"/>
      <c r="BL445" s="49"/>
      <c r="BM445" s="49"/>
      <c r="BN445" s="49"/>
      <c r="BO445" s="49"/>
      <c r="BP445" s="49"/>
      <c r="BQ445" s="49"/>
      <c r="BR445" s="49"/>
      <c r="BS445" s="49"/>
      <c r="BT445" s="49"/>
      <c r="BU445" s="49"/>
      <c r="BV445" s="49"/>
      <c r="BW445" s="45"/>
      <c r="BX445" s="49"/>
      <c r="BY445" s="49"/>
      <c r="BZ445" s="49"/>
      <c r="CA445" s="49"/>
      <c r="CB445" s="49"/>
      <c r="CC445" s="45"/>
      <c r="CD445" s="45"/>
      <c r="CE445" s="45"/>
      <c r="CF445" s="45"/>
    </row>
    <row r="446" spans="1:84" ht="31.5" customHeight="1" x14ac:dyDescent="0.35">
      <c r="A446" s="70"/>
      <c r="B446" s="70"/>
      <c r="C446" s="70"/>
      <c r="D446" s="70"/>
      <c r="E446" s="45"/>
      <c r="F446" s="45"/>
      <c r="G446" s="45"/>
      <c r="H446" s="45"/>
      <c r="I446" s="45"/>
      <c r="J446" s="45"/>
      <c r="K446" s="45"/>
      <c r="L446" s="45"/>
      <c r="M446" s="45"/>
      <c r="N446" s="45"/>
      <c r="O446" s="47"/>
      <c r="P446" s="45"/>
      <c r="Q446" s="45"/>
      <c r="R446" s="45"/>
      <c r="S446" s="45"/>
      <c r="T446" s="45"/>
      <c r="U446" s="45"/>
      <c r="V446" s="45"/>
      <c r="W446" s="45"/>
      <c r="X446" s="45"/>
      <c r="Y446" s="45"/>
      <c r="Z446" s="48"/>
      <c r="AA446" s="48"/>
      <c r="AB446" s="48"/>
      <c r="AC446" s="48"/>
      <c r="AD446" s="48"/>
      <c r="AE446" s="48"/>
      <c r="AF446" s="48"/>
      <c r="AG446" s="45"/>
      <c r="AH446" s="45"/>
      <c r="AI446" s="45"/>
      <c r="AJ446" s="45"/>
      <c r="AK446" s="48"/>
      <c r="AL446" s="56"/>
      <c r="AM446" s="45"/>
      <c r="AN446" s="45"/>
      <c r="AO446" s="48"/>
      <c r="AP446" s="45"/>
      <c r="AQ446" s="45"/>
      <c r="AR446" s="45"/>
      <c r="AS446" s="45"/>
      <c r="AT446" s="49"/>
      <c r="AU446" s="49"/>
      <c r="AV446" s="49"/>
      <c r="AW446" s="49"/>
      <c r="AX446" s="49"/>
      <c r="AY446" s="49"/>
      <c r="AZ446" s="49"/>
      <c r="BA446" s="49"/>
      <c r="BB446" s="49"/>
      <c r="BC446" s="49"/>
      <c r="BD446" s="49"/>
      <c r="BE446" s="49"/>
      <c r="BF446" s="49"/>
      <c r="BG446" s="49"/>
      <c r="BH446" s="49"/>
      <c r="BI446" s="49"/>
      <c r="BJ446" s="49"/>
      <c r="BK446" s="49"/>
      <c r="BL446" s="49"/>
      <c r="BM446" s="49"/>
      <c r="BN446" s="49"/>
      <c r="BO446" s="49"/>
      <c r="BP446" s="49"/>
      <c r="BQ446" s="49"/>
      <c r="BR446" s="49"/>
      <c r="BS446" s="49"/>
      <c r="BT446" s="49"/>
      <c r="BU446" s="49"/>
      <c r="BV446" s="49"/>
      <c r="BW446" s="45"/>
      <c r="BX446" s="49"/>
      <c r="BY446" s="49"/>
      <c r="BZ446" s="49"/>
      <c r="CA446" s="49"/>
      <c r="CB446" s="49"/>
      <c r="CC446" s="45"/>
      <c r="CD446" s="45"/>
      <c r="CE446" s="45"/>
      <c r="CF446" s="45"/>
    </row>
    <row r="447" spans="1:84" ht="31.5" customHeight="1" x14ac:dyDescent="0.35">
      <c r="A447" s="70"/>
      <c r="B447" s="70"/>
      <c r="C447" s="70"/>
      <c r="D447" s="70"/>
      <c r="E447" s="45"/>
      <c r="F447" s="45"/>
      <c r="G447" s="45"/>
      <c r="H447" s="45"/>
      <c r="I447" s="45"/>
      <c r="J447" s="45"/>
      <c r="K447" s="45"/>
      <c r="L447" s="45"/>
      <c r="M447" s="45"/>
      <c r="N447" s="45"/>
      <c r="O447" s="47"/>
      <c r="P447" s="45"/>
      <c r="Q447" s="45"/>
      <c r="R447" s="45"/>
      <c r="S447" s="45"/>
      <c r="T447" s="45"/>
      <c r="U447" s="45"/>
      <c r="V447" s="45"/>
      <c r="W447" s="45"/>
      <c r="X447" s="45"/>
      <c r="Y447" s="45"/>
      <c r="Z447" s="48"/>
      <c r="AA447" s="48"/>
      <c r="AB447" s="49"/>
      <c r="AC447" s="49"/>
      <c r="AD447" s="48"/>
      <c r="AE447" s="48"/>
      <c r="AF447" s="48"/>
      <c r="AG447" s="45"/>
      <c r="AH447" s="45"/>
      <c r="AI447" s="45"/>
      <c r="AJ447" s="45"/>
      <c r="AK447" s="48"/>
      <c r="AL447" s="56"/>
      <c r="AM447" s="45"/>
      <c r="AN447" s="45"/>
      <c r="AO447" s="48"/>
      <c r="AP447" s="45"/>
      <c r="AQ447" s="45"/>
      <c r="AR447" s="45"/>
      <c r="AS447" s="45"/>
      <c r="AT447" s="49"/>
      <c r="AU447" s="49"/>
      <c r="AV447" s="49"/>
      <c r="AW447" s="49"/>
      <c r="AX447" s="49"/>
      <c r="AY447" s="45"/>
      <c r="AZ447" s="49"/>
      <c r="BA447" s="49"/>
      <c r="BB447" s="49"/>
      <c r="BC447" s="49"/>
      <c r="BD447" s="49"/>
      <c r="BE447" s="49"/>
      <c r="BF447" s="49"/>
      <c r="BG447" s="49"/>
      <c r="BH447" s="49"/>
      <c r="BI447" s="49"/>
      <c r="BJ447" s="49"/>
      <c r="BK447" s="49"/>
      <c r="BL447" s="49"/>
      <c r="BM447" s="49"/>
      <c r="BN447" s="49"/>
      <c r="BO447" s="49"/>
      <c r="BP447" s="49"/>
      <c r="BQ447" s="49"/>
      <c r="BR447" s="49"/>
      <c r="BS447" s="49"/>
      <c r="BT447" s="49"/>
      <c r="BU447" s="49"/>
      <c r="BV447" s="49"/>
      <c r="BW447" s="45"/>
      <c r="BX447" s="49"/>
      <c r="BY447" s="49"/>
      <c r="BZ447" s="49"/>
      <c r="CA447" s="49"/>
      <c r="CB447" s="49"/>
      <c r="CC447" s="45"/>
      <c r="CD447" s="45"/>
      <c r="CE447" s="45"/>
      <c r="CF447" s="45"/>
    </row>
    <row r="448" spans="1:84" ht="31.5" customHeight="1" x14ac:dyDescent="0.35">
      <c r="A448" s="70"/>
      <c r="B448" s="70"/>
      <c r="C448" s="70"/>
      <c r="D448" s="70"/>
      <c r="E448" s="45"/>
      <c r="F448" s="45"/>
      <c r="G448" s="45"/>
      <c r="H448" s="45"/>
      <c r="I448" s="45"/>
      <c r="J448" s="45"/>
      <c r="K448" s="45"/>
      <c r="L448" s="45"/>
      <c r="M448" s="45"/>
      <c r="N448" s="45"/>
      <c r="O448" s="47"/>
      <c r="P448" s="45"/>
      <c r="Q448" s="45"/>
      <c r="R448" s="45"/>
      <c r="S448" s="45"/>
      <c r="T448" s="45"/>
      <c r="U448" s="45"/>
      <c r="V448" s="45"/>
      <c r="W448" s="45"/>
      <c r="X448" s="45"/>
      <c r="Y448" s="45"/>
      <c r="Z448" s="48"/>
      <c r="AA448" s="48"/>
      <c r="AB448" s="48"/>
      <c r="AC448" s="48"/>
      <c r="AD448" s="48"/>
      <c r="AE448" s="48"/>
      <c r="AF448" s="48"/>
      <c r="AG448" s="45"/>
      <c r="AH448" s="45"/>
      <c r="AI448" s="45"/>
      <c r="AJ448" s="45"/>
      <c r="AK448" s="48"/>
      <c r="AL448" s="56"/>
      <c r="AM448" s="45"/>
      <c r="AN448" s="45"/>
      <c r="AO448" s="48"/>
      <c r="AP448" s="45"/>
      <c r="AQ448" s="45"/>
      <c r="AR448" s="45"/>
      <c r="AS448" s="45"/>
      <c r="AT448" s="49"/>
      <c r="AU448" s="49"/>
      <c r="AV448" s="49"/>
      <c r="AW448" s="49"/>
      <c r="AX448" s="49"/>
      <c r="AY448" s="49"/>
      <c r="AZ448" s="49"/>
      <c r="BA448" s="49"/>
      <c r="BB448" s="49"/>
      <c r="BC448" s="49"/>
      <c r="BD448" s="49"/>
      <c r="BE448" s="49"/>
      <c r="BF448" s="49"/>
      <c r="BG448" s="49"/>
      <c r="BH448" s="49"/>
      <c r="BI448" s="49"/>
      <c r="BJ448" s="49"/>
      <c r="BK448" s="49"/>
      <c r="BL448" s="49"/>
      <c r="BM448" s="49"/>
      <c r="BN448" s="49"/>
      <c r="BO448" s="49"/>
      <c r="BP448" s="49"/>
      <c r="BQ448" s="49"/>
      <c r="BR448" s="49"/>
      <c r="BS448" s="49"/>
      <c r="BT448" s="49"/>
      <c r="BU448" s="49"/>
      <c r="BV448" s="49"/>
      <c r="BW448" s="45"/>
      <c r="BX448" s="49"/>
      <c r="BY448" s="49"/>
      <c r="BZ448" s="49"/>
      <c r="CA448" s="49"/>
      <c r="CB448" s="49"/>
      <c r="CC448" s="45"/>
      <c r="CD448" s="45"/>
      <c r="CE448" s="45"/>
      <c r="CF448" s="45"/>
    </row>
    <row r="449" spans="1:84" ht="31.5" customHeight="1" x14ac:dyDescent="0.35">
      <c r="A449" s="70"/>
      <c r="B449" s="70"/>
      <c r="C449" s="70"/>
      <c r="D449" s="70"/>
      <c r="E449" s="45"/>
      <c r="F449" s="45"/>
      <c r="G449" s="45"/>
      <c r="H449" s="45"/>
      <c r="I449" s="45"/>
      <c r="J449" s="45"/>
      <c r="K449" s="45"/>
      <c r="L449" s="45"/>
      <c r="M449" s="45"/>
      <c r="N449" s="45"/>
      <c r="O449" s="47"/>
      <c r="P449" s="45"/>
      <c r="Q449" s="45"/>
      <c r="R449" s="45"/>
      <c r="S449" s="45"/>
      <c r="T449" s="45"/>
      <c r="U449" s="45"/>
      <c r="V449" s="45"/>
      <c r="W449" s="45"/>
      <c r="X449" s="45"/>
      <c r="Y449" s="45"/>
      <c r="Z449" s="48"/>
      <c r="AA449" s="48"/>
      <c r="AB449" s="48"/>
      <c r="AC449" s="48"/>
      <c r="AD449" s="48"/>
      <c r="AE449" s="48"/>
      <c r="AF449" s="48"/>
      <c r="AG449" s="45"/>
      <c r="AH449" s="45"/>
      <c r="AI449" s="45"/>
      <c r="AJ449" s="45"/>
      <c r="AK449" s="48"/>
      <c r="AL449" s="56"/>
      <c r="AM449" s="45"/>
      <c r="AN449" s="45"/>
      <c r="AO449" s="48"/>
      <c r="AP449" s="45"/>
      <c r="AQ449" s="45"/>
      <c r="AR449" s="45"/>
      <c r="AS449" s="45"/>
      <c r="AT449" s="49"/>
      <c r="AU449" s="49"/>
      <c r="AV449" s="49"/>
      <c r="AW449" s="49"/>
      <c r="AX449" s="49"/>
      <c r="AY449" s="49"/>
      <c r="AZ449" s="49"/>
      <c r="BA449" s="49"/>
      <c r="BB449" s="49"/>
      <c r="BC449" s="49"/>
      <c r="BD449" s="49"/>
      <c r="BE449" s="49"/>
      <c r="BF449" s="49"/>
      <c r="BG449" s="49"/>
      <c r="BH449" s="49"/>
      <c r="BI449" s="49"/>
      <c r="BJ449" s="49"/>
      <c r="BK449" s="49"/>
      <c r="BL449" s="49"/>
      <c r="BM449" s="49"/>
      <c r="BN449" s="49"/>
      <c r="BO449" s="49"/>
      <c r="BP449" s="49"/>
      <c r="BQ449" s="49"/>
      <c r="BR449" s="49"/>
      <c r="BS449" s="49"/>
      <c r="BT449" s="49"/>
      <c r="BU449" s="49"/>
      <c r="BV449" s="49"/>
      <c r="BW449" s="45"/>
      <c r="BX449" s="49"/>
      <c r="BY449" s="49"/>
      <c r="BZ449" s="49"/>
      <c r="CA449" s="49"/>
      <c r="CB449" s="49"/>
      <c r="CC449" s="45"/>
      <c r="CD449" s="45"/>
      <c r="CE449" s="45"/>
      <c r="CF449" s="45"/>
    </row>
    <row r="450" spans="1:84" ht="31.5" customHeight="1" x14ac:dyDescent="0.35">
      <c r="A450" s="70"/>
      <c r="B450" s="70"/>
      <c r="C450" s="70"/>
      <c r="D450" s="70"/>
      <c r="E450" s="45"/>
      <c r="F450" s="45"/>
      <c r="G450" s="45"/>
      <c r="H450" s="45"/>
      <c r="I450" s="45"/>
      <c r="J450" s="45"/>
      <c r="K450" s="45"/>
      <c r="L450" s="45"/>
      <c r="M450" s="45"/>
      <c r="N450" s="45"/>
      <c r="O450" s="47"/>
      <c r="P450" s="45"/>
      <c r="Q450" s="45"/>
      <c r="R450" s="45"/>
      <c r="S450" s="45"/>
      <c r="T450" s="45"/>
      <c r="U450" s="45"/>
      <c r="V450" s="45"/>
      <c r="W450" s="45"/>
      <c r="X450" s="45"/>
      <c r="Y450" s="45"/>
      <c r="Z450" s="48"/>
      <c r="AA450" s="48"/>
      <c r="AB450" s="48"/>
      <c r="AC450" s="48"/>
      <c r="AD450" s="48"/>
      <c r="AE450" s="48"/>
      <c r="AF450" s="48"/>
      <c r="AG450" s="45"/>
      <c r="AH450" s="45"/>
      <c r="AI450" s="45"/>
      <c r="AJ450" s="45"/>
      <c r="AK450" s="48"/>
      <c r="AL450" s="56"/>
      <c r="AM450" s="45"/>
      <c r="AN450" s="45"/>
      <c r="AO450" s="48"/>
      <c r="AP450" s="45"/>
      <c r="AQ450" s="45"/>
      <c r="AR450" s="45"/>
      <c r="AS450" s="45"/>
      <c r="AT450" s="49"/>
      <c r="AU450" s="49"/>
      <c r="AV450" s="49"/>
      <c r="AW450" s="49"/>
      <c r="AX450" s="49"/>
      <c r="AY450" s="49"/>
      <c r="AZ450" s="49"/>
      <c r="BA450" s="49"/>
      <c r="BB450" s="49"/>
      <c r="BC450" s="49"/>
      <c r="BD450" s="49"/>
      <c r="BE450" s="49"/>
      <c r="BF450" s="49"/>
      <c r="BG450" s="49"/>
      <c r="BH450" s="49"/>
      <c r="BI450" s="49"/>
      <c r="BJ450" s="49"/>
      <c r="BK450" s="49"/>
      <c r="BL450" s="49"/>
      <c r="BM450" s="49"/>
      <c r="BN450" s="49"/>
      <c r="BO450" s="49"/>
      <c r="BP450" s="49"/>
      <c r="BQ450" s="49"/>
      <c r="BR450" s="49"/>
      <c r="BS450" s="49"/>
      <c r="BT450" s="49"/>
      <c r="BU450" s="49"/>
      <c r="BV450" s="49"/>
      <c r="BW450" s="45"/>
      <c r="BX450" s="49"/>
      <c r="BY450" s="49"/>
      <c r="BZ450" s="49"/>
      <c r="CA450" s="49"/>
      <c r="CB450" s="49"/>
      <c r="CC450" s="45"/>
      <c r="CD450" s="45"/>
      <c r="CE450" s="45"/>
      <c r="CF450" s="45"/>
    </row>
    <row r="451" spans="1:84" ht="31.5" customHeight="1" x14ac:dyDescent="0.35">
      <c r="A451" s="70"/>
      <c r="B451" s="70"/>
      <c r="C451" s="70"/>
      <c r="D451" s="70"/>
      <c r="E451" s="45"/>
      <c r="F451" s="45"/>
      <c r="G451" s="45"/>
      <c r="H451" s="45"/>
      <c r="I451" s="45"/>
      <c r="J451" s="45"/>
      <c r="K451" s="45"/>
      <c r="L451" s="45"/>
      <c r="M451" s="45"/>
      <c r="N451" s="45"/>
      <c r="O451" s="47"/>
      <c r="P451" s="45"/>
      <c r="Q451" s="45"/>
      <c r="R451" s="45"/>
      <c r="S451" s="45"/>
      <c r="T451" s="45"/>
      <c r="U451" s="45"/>
      <c r="V451" s="45"/>
      <c r="W451" s="45"/>
      <c r="X451" s="45"/>
      <c r="Y451" s="45"/>
      <c r="Z451" s="48"/>
      <c r="AA451" s="48"/>
      <c r="AB451" s="48"/>
      <c r="AC451" s="48"/>
      <c r="AD451" s="48"/>
      <c r="AE451" s="48"/>
      <c r="AF451" s="48"/>
      <c r="AG451" s="45"/>
      <c r="AH451" s="45"/>
      <c r="AI451" s="45"/>
      <c r="AJ451" s="45"/>
      <c r="AK451" s="48"/>
      <c r="AL451" s="56"/>
      <c r="AM451" s="45"/>
      <c r="AN451" s="45"/>
      <c r="AO451" s="48"/>
      <c r="AP451" s="45"/>
      <c r="AQ451" s="45"/>
      <c r="AR451" s="45"/>
      <c r="AS451" s="45"/>
      <c r="AT451" s="49"/>
      <c r="AU451" s="49"/>
      <c r="AV451" s="49"/>
      <c r="AW451" s="49"/>
      <c r="AX451" s="49"/>
      <c r="AY451" s="49"/>
      <c r="AZ451" s="49"/>
      <c r="BA451" s="49"/>
      <c r="BB451" s="49"/>
      <c r="BC451" s="49"/>
      <c r="BD451" s="49"/>
      <c r="BE451" s="49"/>
      <c r="BF451" s="49"/>
      <c r="BG451" s="49"/>
      <c r="BH451" s="49"/>
      <c r="BI451" s="49"/>
      <c r="BJ451" s="49"/>
      <c r="BK451" s="49"/>
      <c r="BL451" s="49"/>
      <c r="BM451" s="49"/>
      <c r="BN451" s="49"/>
      <c r="BO451" s="49"/>
      <c r="BP451" s="49"/>
      <c r="BQ451" s="49"/>
      <c r="BR451" s="49"/>
      <c r="BS451" s="49"/>
      <c r="BT451" s="49"/>
      <c r="BU451" s="49"/>
      <c r="BV451" s="49"/>
      <c r="BW451" s="45"/>
      <c r="BX451" s="49"/>
      <c r="BY451" s="49"/>
      <c r="BZ451" s="49"/>
      <c r="CA451" s="49"/>
      <c r="CB451" s="49"/>
      <c r="CC451" s="45"/>
      <c r="CD451" s="45"/>
      <c r="CE451" s="45"/>
      <c r="CF451" s="45"/>
    </row>
    <row r="452" spans="1:84" ht="31.5" customHeight="1" x14ac:dyDescent="0.35">
      <c r="A452" s="70"/>
      <c r="B452" s="70"/>
      <c r="C452" s="70"/>
      <c r="D452" s="70"/>
      <c r="E452" s="45"/>
      <c r="F452" s="45"/>
      <c r="G452" s="45"/>
      <c r="H452" s="45"/>
      <c r="I452" s="45"/>
      <c r="J452" s="45"/>
      <c r="K452" s="45"/>
      <c r="L452" s="45"/>
      <c r="M452" s="45"/>
      <c r="N452" s="45"/>
      <c r="O452" s="47"/>
      <c r="P452" s="45"/>
      <c r="Q452" s="45"/>
      <c r="R452" s="45"/>
      <c r="S452" s="45"/>
      <c r="T452" s="45"/>
      <c r="U452" s="45"/>
      <c r="V452" s="45"/>
      <c r="W452" s="45"/>
      <c r="X452" s="45"/>
      <c r="Y452" s="45"/>
      <c r="Z452" s="48"/>
      <c r="AA452" s="48"/>
      <c r="AB452" s="49"/>
      <c r="AC452" s="49"/>
      <c r="AD452" s="48"/>
      <c r="AE452" s="48"/>
      <c r="AF452" s="48"/>
      <c r="AG452" s="45"/>
      <c r="AH452" s="45"/>
      <c r="AI452" s="45"/>
      <c r="AJ452" s="45"/>
      <c r="AK452" s="48"/>
      <c r="AL452" s="56"/>
      <c r="AM452" s="45"/>
      <c r="AN452" s="45"/>
      <c r="AO452" s="48"/>
      <c r="AP452" s="45"/>
      <c r="AQ452" s="45"/>
      <c r="AR452" s="45"/>
      <c r="AS452" s="45"/>
      <c r="AT452" s="49"/>
      <c r="AU452" s="49"/>
      <c r="AV452" s="49"/>
      <c r="AW452" s="49"/>
      <c r="AX452" s="49"/>
      <c r="AY452" s="45"/>
      <c r="AZ452" s="49"/>
      <c r="BA452" s="49"/>
      <c r="BB452" s="49"/>
      <c r="BC452" s="49"/>
      <c r="BD452" s="49"/>
      <c r="BE452" s="49"/>
      <c r="BF452" s="49"/>
      <c r="BG452" s="49"/>
      <c r="BH452" s="49"/>
      <c r="BI452" s="49"/>
      <c r="BJ452" s="49"/>
      <c r="BK452" s="49"/>
      <c r="BL452" s="49"/>
      <c r="BM452" s="49"/>
      <c r="BN452" s="49"/>
      <c r="BO452" s="49"/>
      <c r="BP452" s="49"/>
      <c r="BQ452" s="49"/>
      <c r="BR452" s="49"/>
      <c r="BS452" s="49"/>
      <c r="BT452" s="49"/>
      <c r="BU452" s="49"/>
      <c r="BV452" s="49"/>
      <c r="BW452" s="45"/>
      <c r="BX452" s="49"/>
      <c r="BY452" s="49"/>
      <c r="BZ452" s="49"/>
      <c r="CA452" s="49"/>
      <c r="CB452" s="49"/>
      <c r="CC452" s="45"/>
      <c r="CD452" s="45"/>
      <c r="CE452" s="45"/>
      <c r="CF452" s="45"/>
    </row>
    <row r="453" spans="1:84" ht="31.5" customHeight="1" x14ac:dyDescent="0.35">
      <c r="A453" s="70"/>
      <c r="B453" s="70"/>
      <c r="C453" s="70"/>
      <c r="D453" s="70"/>
      <c r="E453" s="45"/>
      <c r="F453" s="45"/>
      <c r="G453" s="45"/>
      <c r="H453" s="45"/>
      <c r="I453" s="45"/>
      <c r="J453" s="45"/>
      <c r="K453" s="45"/>
      <c r="L453" s="45"/>
      <c r="M453" s="45"/>
      <c r="N453" s="45"/>
      <c r="O453" s="47"/>
      <c r="P453" s="45"/>
      <c r="Q453" s="45"/>
      <c r="R453" s="45"/>
      <c r="S453" s="45"/>
      <c r="T453" s="45"/>
      <c r="U453" s="45"/>
      <c r="V453" s="45"/>
      <c r="W453" s="45"/>
      <c r="X453" s="45"/>
      <c r="Y453" s="45"/>
      <c r="Z453" s="48"/>
      <c r="AA453" s="48"/>
      <c r="AB453" s="48"/>
      <c r="AC453" s="48"/>
      <c r="AD453" s="48"/>
      <c r="AE453" s="48"/>
      <c r="AF453" s="48"/>
      <c r="AG453" s="45"/>
      <c r="AH453" s="45"/>
      <c r="AI453" s="45"/>
      <c r="AJ453" s="45"/>
      <c r="AK453" s="48"/>
      <c r="AL453" s="56"/>
      <c r="AM453" s="45"/>
      <c r="AN453" s="45"/>
      <c r="AO453" s="48"/>
      <c r="AP453" s="45"/>
      <c r="AQ453" s="45"/>
      <c r="AR453" s="45"/>
      <c r="AS453" s="45"/>
      <c r="AT453" s="49"/>
      <c r="AU453" s="49"/>
      <c r="AV453" s="49"/>
      <c r="AW453" s="49"/>
      <c r="AX453" s="49"/>
      <c r="AY453" s="49"/>
      <c r="AZ453" s="49"/>
      <c r="BA453" s="49"/>
      <c r="BB453" s="49"/>
      <c r="BC453" s="49"/>
      <c r="BD453" s="49"/>
      <c r="BE453" s="49"/>
      <c r="BF453" s="49"/>
      <c r="BG453" s="49"/>
      <c r="BH453" s="49"/>
      <c r="BI453" s="49"/>
      <c r="BJ453" s="49"/>
      <c r="BK453" s="49"/>
      <c r="BL453" s="49"/>
      <c r="BM453" s="49"/>
      <c r="BN453" s="49"/>
      <c r="BO453" s="49"/>
      <c r="BP453" s="49"/>
      <c r="BQ453" s="49"/>
      <c r="BR453" s="49"/>
      <c r="BS453" s="49"/>
      <c r="BT453" s="49"/>
      <c r="BU453" s="49"/>
      <c r="BV453" s="49"/>
      <c r="BW453" s="45"/>
      <c r="BX453" s="49"/>
      <c r="BY453" s="49"/>
      <c r="BZ453" s="49"/>
      <c r="CA453" s="49"/>
      <c r="CB453" s="49"/>
      <c r="CC453" s="45"/>
      <c r="CD453" s="45"/>
      <c r="CE453" s="45"/>
      <c r="CF453" s="45"/>
    </row>
    <row r="454" spans="1:84" ht="31.5" customHeight="1" x14ac:dyDescent="0.35">
      <c r="A454" s="70"/>
      <c r="B454" s="70"/>
      <c r="C454" s="70"/>
      <c r="D454" s="70"/>
      <c r="E454" s="45"/>
      <c r="F454" s="45"/>
      <c r="G454" s="45"/>
      <c r="H454" s="45"/>
      <c r="I454" s="45"/>
      <c r="J454" s="45"/>
      <c r="K454" s="45"/>
      <c r="L454" s="45"/>
      <c r="M454" s="45"/>
      <c r="N454" s="45"/>
      <c r="O454" s="47"/>
      <c r="P454" s="45"/>
      <c r="Q454" s="45"/>
      <c r="R454" s="45"/>
      <c r="S454" s="45"/>
      <c r="T454" s="45"/>
      <c r="U454" s="45"/>
      <c r="V454" s="45"/>
      <c r="W454" s="45"/>
      <c r="X454" s="45"/>
      <c r="Y454" s="45"/>
      <c r="Z454" s="48"/>
      <c r="AA454" s="48"/>
      <c r="AB454" s="48"/>
      <c r="AC454" s="48"/>
      <c r="AD454" s="48"/>
      <c r="AE454" s="48"/>
      <c r="AF454" s="48"/>
      <c r="AG454" s="45"/>
      <c r="AH454" s="45"/>
      <c r="AI454" s="45"/>
      <c r="AJ454" s="45"/>
      <c r="AK454" s="48"/>
      <c r="AL454" s="56"/>
      <c r="AM454" s="45"/>
      <c r="AN454" s="45"/>
      <c r="AO454" s="48"/>
      <c r="AP454" s="45"/>
      <c r="AQ454" s="45"/>
      <c r="AR454" s="45"/>
      <c r="AS454" s="45"/>
      <c r="AT454" s="49"/>
      <c r="AU454" s="49"/>
      <c r="AV454" s="49"/>
      <c r="AW454" s="49"/>
      <c r="AX454" s="49"/>
      <c r="AY454" s="49"/>
      <c r="AZ454" s="49"/>
      <c r="BA454" s="49"/>
      <c r="BB454" s="49"/>
      <c r="BC454" s="49"/>
      <c r="BD454" s="49"/>
      <c r="BE454" s="49"/>
      <c r="BF454" s="49"/>
      <c r="BG454" s="49"/>
      <c r="BH454" s="49"/>
      <c r="BI454" s="49"/>
      <c r="BJ454" s="49"/>
      <c r="BK454" s="49"/>
      <c r="BL454" s="49"/>
      <c r="BM454" s="49"/>
      <c r="BN454" s="49"/>
      <c r="BO454" s="49"/>
      <c r="BP454" s="49"/>
      <c r="BQ454" s="49"/>
      <c r="BR454" s="49"/>
      <c r="BS454" s="49"/>
      <c r="BT454" s="49"/>
      <c r="BU454" s="49"/>
      <c r="BV454" s="49"/>
      <c r="BW454" s="45"/>
      <c r="BX454" s="49"/>
      <c r="BY454" s="49"/>
      <c r="BZ454" s="49"/>
      <c r="CA454" s="49"/>
      <c r="CB454" s="49"/>
      <c r="CC454" s="45"/>
      <c r="CD454" s="45"/>
      <c r="CE454" s="45"/>
      <c r="CF454" s="45"/>
    </row>
    <row r="455" spans="1:84" ht="31.5" customHeight="1" x14ac:dyDescent="0.35">
      <c r="A455" s="70"/>
      <c r="B455" s="70"/>
      <c r="C455" s="70"/>
      <c r="D455" s="70"/>
      <c r="E455" s="45"/>
      <c r="F455" s="45"/>
      <c r="G455" s="45"/>
      <c r="H455" s="45"/>
      <c r="I455" s="45"/>
      <c r="J455" s="45"/>
      <c r="K455" s="45"/>
      <c r="L455" s="45"/>
      <c r="M455" s="45"/>
      <c r="N455" s="45"/>
      <c r="O455" s="47"/>
      <c r="P455" s="45"/>
      <c r="Q455" s="45"/>
      <c r="R455" s="45"/>
      <c r="S455" s="45"/>
      <c r="T455" s="45"/>
      <c r="U455" s="45"/>
      <c r="V455" s="45"/>
      <c r="W455" s="45"/>
      <c r="X455" s="45"/>
      <c r="Y455" s="45"/>
      <c r="Z455" s="48"/>
      <c r="AA455" s="48"/>
      <c r="AB455" s="48"/>
      <c r="AC455" s="48"/>
      <c r="AD455" s="48"/>
      <c r="AE455" s="48"/>
      <c r="AF455" s="48"/>
      <c r="AG455" s="45"/>
      <c r="AH455" s="45"/>
      <c r="AI455" s="45"/>
      <c r="AJ455" s="45"/>
      <c r="AK455" s="48"/>
      <c r="AL455" s="56"/>
      <c r="AM455" s="45"/>
      <c r="AN455" s="45"/>
      <c r="AO455" s="48"/>
      <c r="AP455" s="45"/>
      <c r="AQ455" s="45"/>
      <c r="AR455" s="45"/>
      <c r="AS455" s="45"/>
      <c r="AT455" s="49"/>
      <c r="AU455" s="49"/>
      <c r="AV455" s="49"/>
      <c r="AW455" s="49"/>
      <c r="AX455" s="49"/>
      <c r="AY455" s="49"/>
      <c r="AZ455" s="49"/>
      <c r="BA455" s="49"/>
      <c r="BB455" s="49"/>
      <c r="BC455" s="49"/>
      <c r="BD455" s="49"/>
      <c r="BE455" s="49"/>
      <c r="BF455" s="49"/>
      <c r="BG455" s="49"/>
      <c r="BH455" s="49"/>
      <c r="BI455" s="49"/>
      <c r="BJ455" s="49"/>
      <c r="BK455" s="49"/>
      <c r="BL455" s="49"/>
      <c r="BM455" s="49"/>
      <c r="BN455" s="49"/>
      <c r="BO455" s="49"/>
      <c r="BP455" s="49"/>
      <c r="BQ455" s="49"/>
      <c r="BR455" s="49"/>
      <c r="BS455" s="49"/>
      <c r="BT455" s="49"/>
      <c r="BU455" s="49"/>
      <c r="BV455" s="49"/>
      <c r="BW455" s="45"/>
      <c r="BX455" s="49"/>
      <c r="BY455" s="49"/>
      <c r="BZ455" s="49"/>
      <c r="CA455" s="49"/>
      <c r="CB455" s="49"/>
      <c r="CC455" s="45"/>
      <c r="CD455" s="45"/>
      <c r="CE455" s="45"/>
      <c r="CF455" s="45"/>
    </row>
    <row r="456" spans="1:84" ht="31.5" customHeight="1" x14ac:dyDescent="0.35">
      <c r="A456" s="70"/>
      <c r="B456" s="70"/>
      <c r="C456" s="70"/>
      <c r="D456" s="70"/>
      <c r="E456" s="45"/>
      <c r="F456" s="45"/>
      <c r="G456" s="45"/>
      <c r="H456" s="45"/>
      <c r="I456" s="45"/>
      <c r="J456" s="45"/>
      <c r="K456" s="45"/>
      <c r="L456" s="45"/>
      <c r="M456" s="45"/>
      <c r="N456" s="45"/>
      <c r="O456" s="47"/>
      <c r="P456" s="45"/>
      <c r="Q456" s="45"/>
      <c r="R456" s="45"/>
      <c r="S456" s="45"/>
      <c r="T456" s="45"/>
      <c r="U456" s="45"/>
      <c r="V456" s="45"/>
      <c r="W456" s="45"/>
      <c r="X456" s="45"/>
      <c r="Y456" s="45"/>
      <c r="Z456" s="48"/>
      <c r="AA456" s="48"/>
      <c r="AB456" s="48"/>
      <c r="AC456" s="48"/>
      <c r="AD456" s="48"/>
      <c r="AE456" s="48"/>
      <c r="AF456" s="48"/>
      <c r="AG456" s="45"/>
      <c r="AH456" s="45"/>
      <c r="AI456" s="45"/>
      <c r="AJ456" s="45"/>
      <c r="AK456" s="48"/>
      <c r="AL456" s="56"/>
      <c r="AM456" s="45"/>
      <c r="AN456" s="45"/>
      <c r="AO456" s="48"/>
      <c r="AP456" s="45"/>
      <c r="AQ456" s="45"/>
      <c r="AR456" s="45"/>
      <c r="AS456" s="45"/>
      <c r="AT456" s="49"/>
      <c r="AU456" s="49"/>
      <c r="AV456" s="49"/>
      <c r="AW456" s="49"/>
      <c r="AX456" s="49"/>
      <c r="AY456" s="49"/>
      <c r="AZ456" s="49"/>
      <c r="BA456" s="49"/>
      <c r="BB456" s="49"/>
      <c r="BC456" s="49"/>
      <c r="BD456" s="49"/>
      <c r="BE456" s="49"/>
      <c r="BF456" s="49"/>
      <c r="BG456" s="49"/>
      <c r="BH456" s="49"/>
      <c r="BI456" s="49"/>
      <c r="BJ456" s="49"/>
      <c r="BK456" s="49"/>
      <c r="BL456" s="49"/>
      <c r="BM456" s="49"/>
      <c r="BN456" s="49"/>
      <c r="BO456" s="49"/>
      <c r="BP456" s="49"/>
      <c r="BQ456" s="49"/>
      <c r="BR456" s="49"/>
      <c r="BS456" s="49"/>
      <c r="BT456" s="49"/>
      <c r="BU456" s="49"/>
      <c r="BV456" s="49"/>
      <c r="BW456" s="45"/>
      <c r="BX456" s="49"/>
      <c r="BY456" s="49"/>
      <c r="BZ456" s="49"/>
      <c r="CA456" s="49"/>
      <c r="CB456" s="49"/>
      <c r="CC456" s="45"/>
      <c r="CD456" s="45"/>
      <c r="CE456" s="45"/>
      <c r="CF456" s="45"/>
    </row>
    <row r="457" spans="1:84" ht="31.5" customHeight="1" x14ac:dyDescent="0.35">
      <c r="A457" s="70"/>
      <c r="B457" s="70"/>
      <c r="C457" s="70"/>
      <c r="D457" s="70"/>
      <c r="E457" s="45"/>
      <c r="F457" s="45"/>
      <c r="G457" s="45"/>
      <c r="H457" s="45"/>
      <c r="I457" s="45"/>
      <c r="J457" s="45"/>
      <c r="K457" s="45"/>
      <c r="L457" s="45"/>
      <c r="M457" s="45"/>
      <c r="N457" s="45"/>
      <c r="O457" s="47"/>
      <c r="P457" s="45"/>
      <c r="Q457" s="45"/>
      <c r="R457" s="45"/>
      <c r="S457" s="45"/>
      <c r="T457" s="45"/>
      <c r="U457" s="45"/>
      <c r="V457" s="45"/>
      <c r="W457" s="45"/>
      <c r="X457" s="45"/>
      <c r="Y457" s="45"/>
      <c r="Z457" s="48"/>
      <c r="AA457" s="48"/>
      <c r="AB457" s="49"/>
      <c r="AC457" s="49"/>
      <c r="AD457" s="48"/>
      <c r="AE457" s="48"/>
      <c r="AF457" s="48"/>
      <c r="AG457" s="45"/>
      <c r="AH457" s="45"/>
      <c r="AI457" s="45"/>
      <c r="AJ457" s="45"/>
      <c r="AK457" s="48"/>
      <c r="AL457" s="56"/>
      <c r="AM457" s="45"/>
      <c r="AN457" s="45"/>
      <c r="AO457" s="48"/>
      <c r="AP457" s="45"/>
      <c r="AQ457" s="45"/>
      <c r="AR457" s="45"/>
      <c r="AS457" s="45"/>
      <c r="AT457" s="49"/>
      <c r="AU457" s="49"/>
      <c r="AV457" s="49"/>
      <c r="AW457" s="49"/>
      <c r="AX457" s="49"/>
      <c r="AY457" s="45"/>
      <c r="AZ457" s="49"/>
      <c r="BA457" s="49"/>
      <c r="BB457" s="49"/>
      <c r="BC457" s="49"/>
      <c r="BD457" s="49"/>
      <c r="BE457" s="49"/>
      <c r="BF457" s="49"/>
      <c r="BG457" s="49"/>
      <c r="BH457" s="49"/>
      <c r="BI457" s="49"/>
      <c r="BJ457" s="49"/>
      <c r="BK457" s="49"/>
      <c r="BL457" s="49"/>
      <c r="BM457" s="49"/>
      <c r="BN457" s="49"/>
      <c r="BO457" s="49"/>
      <c r="BP457" s="49"/>
      <c r="BQ457" s="49"/>
      <c r="BR457" s="49"/>
      <c r="BS457" s="49"/>
      <c r="BT457" s="49"/>
      <c r="BU457" s="49"/>
      <c r="BV457" s="49"/>
      <c r="BW457" s="45"/>
      <c r="BX457" s="49"/>
      <c r="BY457" s="49"/>
      <c r="BZ457" s="49"/>
      <c r="CA457" s="49"/>
      <c r="CB457" s="49"/>
      <c r="CC457" s="45"/>
      <c r="CD457" s="45"/>
      <c r="CE457" s="45"/>
      <c r="CF457" s="45"/>
    </row>
    <row r="458" spans="1:84" ht="15" customHeight="1" x14ac:dyDescent="0.35">
      <c r="A458" s="70"/>
      <c r="B458" s="70"/>
      <c r="C458" s="70"/>
      <c r="D458" s="70"/>
      <c r="E458" s="45"/>
      <c r="F458" s="45"/>
      <c r="G458" s="45"/>
      <c r="H458" s="45"/>
      <c r="I458" s="45"/>
      <c r="J458" s="45"/>
      <c r="K458" s="45"/>
      <c r="L458" s="45"/>
      <c r="M458" s="45"/>
      <c r="N458" s="45"/>
      <c r="O458" s="47"/>
      <c r="P458" s="45"/>
      <c r="Q458" s="45"/>
      <c r="R458" s="45"/>
      <c r="S458" s="45"/>
      <c r="T458" s="45"/>
      <c r="U458" s="45"/>
      <c r="V458" s="45"/>
      <c r="W458" s="45"/>
      <c r="X458" s="45"/>
      <c r="Y458" s="45"/>
      <c r="Z458" s="48"/>
      <c r="AA458" s="48"/>
      <c r="AB458" s="48"/>
      <c r="AC458" s="48"/>
      <c r="AD458" s="48"/>
      <c r="AE458" s="48"/>
      <c r="AF458" s="48"/>
      <c r="AG458" s="45"/>
      <c r="AH458" s="45"/>
      <c r="AI458" s="45"/>
      <c r="AJ458" s="45"/>
      <c r="AK458" s="48"/>
      <c r="AL458" s="56"/>
      <c r="AM458" s="45"/>
      <c r="AN458" s="45"/>
      <c r="AO458" s="48"/>
      <c r="AP458" s="45"/>
      <c r="AQ458" s="45"/>
      <c r="AR458" s="45"/>
      <c r="AS458" s="45"/>
      <c r="AT458" s="49"/>
      <c r="AU458" s="49"/>
      <c r="AV458" s="49"/>
      <c r="AW458" s="49"/>
      <c r="AX458" s="49"/>
      <c r="AY458" s="45"/>
      <c r="AZ458" s="49"/>
      <c r="BA458" s="49"/>
      <c r="BB458" s="49"/>
      <c r="BC458" s="49"/>
      <c r="BD458" s="49"/>
      <c r="BE458" s="49"/>
      <c r="BF458" s="49"/>
      <c r="BG458" s="49"/>
      <c r="BH458" s="49"/>
      <c r="BI458" s="49"/>
      <c r="BJ458" s="49"/>
      <c r="BK458" s="49"/>
      <c r="BL458" s="49"/>
      <c r="BM458" s="49"/>
      <c r="BN458" s="49"/>
      <c r="BO458" s="49"/>
      <c r="BP458" s="49"/>
      <c r="BQ458" s="49"/>
      <c r="BR458" s="49"/>
      <c r="BS458" s="49"/>
      <c r="BT458" s="49"/>
      <c r="BU458" s="49"/>
      <c r="BV458" s="49"/>
      <c r="BW458" s="45"/>
      <c r="BX458" s="49"/>
      <c r="BY458" s="49"/>
      <c r="BZ458" s="49"/>
      <c r="CA458" s="49"/>
      <c r="CB458" s="49"/>
      <c r="CC458" s="45"/>
      <c r="CD458" s="45"/>
      <c r="CE458" s="45"/>
      <c r="CF458" s="45"/>
    </row>
    <row r="459" spans="1:84" ht="27.75" customHeight="1" x14ac:dyDescent="0.35">
      <c r="A459" s="70"/>
      <c r="B459" s="70"/>
      <c r="C459" s="70"/>
      <c r="D459" s="70"/>
      <c r="E459" s="45"/>
      <c r="F459" s="45"/>
      <c r="G459" s="45"/>
      <c r="H459" s="45"/>
      <c r="I459" s="45"/>
      <c r="J459" s="45"/>
      <c r="K459" s="45"/>
      <c r="L459" s="45"/>
      <c r="M459" s="45"/>
      <c r="N459" s="45"/>
      <c r="O459" s="47"/>
      <c r="P459" s="45"/>
      <c r="Q459" s="45"/>
      <c r="R459" s="45"/>
      <c r="S459" s="45"/>
      <c r="T459" s="45"/>
      <c r="U459" s="45"/>
      <c r="V459" s="45"/>
      <c r="W459" s="45"/>
      <c r="X459" s="45"/>
      <c r="Y459" s="45"/>
      <c r="Z459" s="48"/>
      <c r="AA459" s="48"/>
      <c r="AB459" s="48"/>
      <c r="AC459" s="48"/>
      <c r="AD459" s="48"/>
      <c r="AE459" s="48"/>
      <c r="AF459" s="48"/>
      <c r="AG459" s="45"/>
      <c r="AH459" s="45"/>
      <c r="AI459" s="45"/>
      <c r="AJ459" s="45"/>
      <c r="AK459" s="48"/>
      <c r="AL459" s="56"/>
      <c r="AM459" s="45"/>
      <c r="AN459" s="45"/>
      <c r="AO459" s="48"/>
      <c r="AP459" s="45"/>
      <c r="AQ459" s="45"/>
      <c r="AR459" s="45"/>
      <c r="AS459" s="45"/>
      <c r="AT459" s="49"/>
      <c r="AU459" s="49"/>
      <c r="AV459" s="49"/>
      <c r="AW459" s="49"/>
      <c r="AX459" s="49"/>
      <c r="AY459" s="49"/>
      <c r="AZ459" s="49"/>
      <c r="BA459" s="49"/>
      <c r="BB459" s="49"/>
      <c r="BC459" s="49"/>
      <c r="BD459" s="49"/>
      <c r="BE459" s="49"/>
      <c r="BF459" s="49"/>
      <c r="BG459" s="49"/>
      <c r="BH459" s="49"/>
      <c r="BI459" s="49"/>
      <c r="BJ459" s="49"/>
      <c r="BK459" s="49"/>
      <c r="BL459" s="49"/>
      <c r="BM459" s="49"/>
      <c r="BN459" s="49"/>
      <c r="BO459" s="49"/>
      <c r="BP459" s="49"/>
      <c r="BQ459" s="49"/>
      <c r="BR459" s="49"/>
      <c r="BS459" s="49"/>
      <c r="BT459" s="49"/>
      <c r="BU459" s="49"/>
      <c r="BV459" s="49"/>
      <c r="BW459" s="45"/>
      <c r="BX459" s="49"/>
      <c r="BY459" s="49"/>
      <c r="BZ459" s="49"/>
      <c r="CA459" s="49"/>
      <c r="CB459" s="49"/>
      <c r="CC459" s="45"/>
      <c r="CD459" s="45"/>
      <c r="CE459" s="45"/>
      <c r="CF459" s="45"/>
    </row>
    <row r="460" spans="1:84" ht="27.75" customHeight="1" x14ac:dyDescent="0.35">
      <c r="A460" s="70"/>
      <c r="B460" s="70"/>
      <c r="C460" s="70"/>
      <c r="D460" s="70"/>
      <c r="E460" s="45"/>
      <c r="F460" s="45"/>
      <c r="G460" s="45"/>
      <c r="H460" s="45"/>
      <c r="I460" s="45"/>
      <c r="J460" s="45"/>
      <c r="K460" s="45"/>
      <c r="L460" s="45"/>
      <c r="M460" s="45"/>
      <c r="N460" s="45"/>
      <c r="O460" s="47"/>
      <c r="P460" s="45"/>
      <c r="Q460" s="45"/>
      <c r="R460" s="45"/>
      <c r="S460" s="45"/>
      <c r="T460" s="45"/>
      <c r="U460" s="45"/>
      <c r="V460" s="45"/>
      <c r="W460" s="45"/>
      <c r="X460" s="45"/>
      <c r="Y460" s="45"/>
      <c r="Z460" s="48"/>
      <c r="AA460" s="48"/>
      <c r="AB460" s="48"/>
      <c r="AC460" s="48"/>
      <c r="AD460" s="48"/>
      <c r="AE460" s="48"/>
      <c r="AF460" s="48"/>
      <c r="AG460" s="45"/>
      <c r="AH460" s="45"/>
      <c r="AI460" s="45"/>
      <c r="AJ460" s="45"/>
      <c r="AK460" s="48"/>
      <c r="AL460" s="56"/>
      <c r="AM460" s="45"/>
      <c r="AN460" s="45"/>
      <c r="AO460" s="48"/>
      <c r="AP460" s="45"/>
      <c r="AQ460" s="45"/>
      <c r="AR460" s="45"/>
      <c r="AS460" s="45"/>
      <c r="AT460" s="49"/>
      <c r="AU460" s="49"/>
      <c r="AV460" s="49"/>
      <c r="AW460" s="49"/>
      <c r="AX460" s="49"/>
      <c r="AY460" s="49"/>
      <c r="AZ460" s="49"/>
      <c r="BA460" s="49"/>
      <c r="BB460" s="49"/>
      <c r="BC460" s="49"/>
      <c r="BD460" s="49"/>
      <c r="BE460" s="49"/>
      <c r="BF460" s="49"/>
      <c r="BG460" s="49"/>
      <c r="BH460" s="49"/>
      <c r="BI460" s="49"/>
      <c r="BJ460" s="49"/>
      <c r="BK460" s="49"/>
      <c r="BL460" s="49"/>
      <c r="BM460" s="49"/>
      <c r="BN460" s="49"/>
      <c r="BO460" s="49"/>
      <c r="BP460" s="49"/>
      <c r="BQ460" s="49"/>
      <c r="BR460" s="49"/>
      <c r="BS460" s="49"/>
      <c r="BT460" s="49"/>
      <c r="BU460" s="49"/>
      <c r="BV460" s="49"/>
      <c r="BW460" s="45"/>
      <c r="BX460" s="49"/>
      <c r="BY460" s="49"/>
      <c r="BZ460" s="49"/>
      <c r="CA460" s="49"/>
      <c r="CB460" s="49"/>
      <c r="CC460" s="45"/>
      <c r="CD460" s="45"/>
      <c r="CE460" s="45"/>
      <c r="CF460" s="45"/>
    </row>
    <row r="461" spans="1:84" ht="30" customHeight="1" x14ac:dyDescent="0.35">
      <c r="A461" s="70"/>
      <c r="B461" s="70"/>
      <c r="C461" s="70"/>
      <c r="D461" s="70"/>
      <c r="E461" s="45"/>
      <c r="F461" s="45"/>
      <c r="G461" s="45"/>
      <c r="H461" s="45"/>
      <c r="I461" s="45"/>
      <c r="J461" s="45"/>
      <c r="K461" s="45"/>
      <c r="L461" s="45"/>
      <c r="M461" s="45"/>
      <c r="N461" s="45"/>
      <c r="O461" s="47"/>
      <c r="P461" s="45"/>
      <c r="Q461" s="45"/>
      <c r="R461" s="45"/>
      <c r="S461" s="45"/>
      <c r="T461" s="45"/>
      <c r="U461" s="45"/>
      <c r="V461" s="45"/>
      <c r="W461" s="45"/>
      <c r="X461" s="45"/>
      <c r="Y461" s="45"/>
      <c r="Z461" s="48"/>
      <c r="AA461" s="48"/>
      <c r="AB461" s="48"/>
      <c r="AC461" s="48"/>
      <c r="AD461" s="48"/>
      <c r="AE461" s="48"/>
      <c r="AF461" s="48"/>
      <c r="AG461" s="45"/>
      <c r="AH461" s="45"/>
      <c r="AI461" s="45"/>
      <c r="AJ461" s="45"/>
      <c r="AK461" s="48"/>
      <c r="AL461" s="56"/>
      <c r="AM461" s="45"/>
      <c r="AN461" s="45"/>
      <c r="AO461" s="48"/>
      <c r="AP461" s="45"/>
      <c r="AQ461" s="45"/>
      <c r="AR461" s="45"/>
      <c r="AS461" s="45"/>
      <c r="AT461" s="49"/>
      <c r="AU461" s="49"/>
      <c r="AV461" s="49"/>
      <c r="AW461" s="49"/>
      <c r="AX461" s="49"/>
      <c r="AY461" s="49"/>
      <c r="AZ461" s="49"/>
      <c r="BA461" s="49"/>
      <c r="BB461" s="49"/>
      <c r="BC461" s="49"/>
      <c r="BD461" s="49"/>
      <c r="BE461" s="49"/>
      <c r="BF461" s="49"/>
      <c r="BG461" s="49"/>
      <c r="BH461" s="49"/>
      <c r="BI461" s="49"/>
      <c r="BJ461" s="49"/>
      <c r="BK461" s="49"/>
      <c r="BL461" s="49"/>
      <c r="BM461" s="49"/>
      <c r="BN461" s="49"/>
      <c r="BO461" s="49"/>
      <c r="BP461" s="49"/>
      <c r="BQ461" s="49"/>
      <c r="BR461" s="49"/>
      <c r="BS461" s="49"/>
      <c r="BT461" s="49"/>
      <c r="BU461" s="49"/>
      <c r="BV461" s="49"/>
      <c r="BW461" s="45"/>
      <c r="BX461" s="49"/>
      <c r="BY461" s="49"/>
      <c r="BZ461" s="49"/>
      <c r="CA461" s="49"/>
      <c r="CB461" s="49"/>
      <c r="CC461" s="45"/>
      <c r="CD461" s="45"/>
      <c r="CE461" s="45"/>
      <c r="CF461" s="45"/>
    </row>
    <row r="462" spans="1:84" ht="15" customHeight="1" x14ac:dyDescent="0.35">
      <c r="A462" s="70"/>
      <c r="B462" s="70"/>
      <c r="C462" s="70"/>
      <c r="D462" s="70"/>
      <c r="E462" s="45"/>
      <c r="F462" s="45"/>
      <c r="G462" s="45"/>
      <c r="H462" s="45"/>
      <c r="I462" s="45"/>
      <c r="J462" s="45"/>
      <c r="K462" s="45"/>
      <c r="L462" s="45"/>
      <c r="M462" s="45"/>
      <c r="N462" s="45"/>
      <c r="O462" s="47"/>
      <c r="P462" s="45"/>
      <c r="Q462" s="45"/>
      <c r="R462" s="45"/>
      <c r="S462" s="45"/>
      <c r="T462" s="45"/>
      <c r="U462" s="45"/>
      <c r="V462" s="45"/>
      <c r="W462" s="45"/>
      <c r="X462" s="45"/>
      <c r="Y462" s="45"/>
      <c r="Z462" s="48"/>
      <c r="AA462" s="48"/>
      <c r="AB462" s="48"/>
      <c r="AC462" s="48"/>
      <c r="AD462" s="48"/>
      <c r="AE462" s="48"/>
      <c r="AF462" s="48"/>
      <c r="AG462" s="45"/>
      <c r="AH462" s="45"/>
      <c r="AI462" s="45"/>
      <c r="AJ462" s="45"/>
      <c r="AK462" s="48"/>
      <c r="AL462" s="56"/>
      <c r="AM462" s="45"/>
      <c r="AN462" s="45"/>
      <c r="AO462" s="48"/>
      <c r="AP462" s="45"/>
      <c r="AQ462" s="45"/>
      <c r="AR462" s="45"/>
      <c r="AS462" s="45"/>
      <c r="AT462" s="49"/>
      <c r="AU462" s="49"/>
      <c r="AV462" s="49"/>
      <c r="AW462" s="49"/>
      <c r="AX462" s="49"/>
      <c r="AY462" s="49"/>
      <c r="AZ462" s="49"/>
      <c r="BA462" s="49"/>
      <c r="BB462" s="49"/>
      <c r="BC462" s="49"/>
      <c r="BD462" s="49"/>
      <c r="BE462" s="49"/>
      <c r="BF462" s="49"/>
      <c r="BG462" s="49"/>
      <c r="BH462" s="49"/>
      <c r="BI462" s="49"/>
      <c r="BJ462" s="49"/>
      <c r="BK462" s="49"/>
      <c r="BL462" s="49"/>
      <c r="BM462" s="49"/>
      <c r="BN462" s="49"/>
      <c r="BO462" s="49"/>
      <c r="BP462" s="49"/>
      <c r="BQ462" s="49"/>
      <c r="BR462" s="49"/>
      <c r="BS462" s="49"/>
      <c r="BT462" s="49"/>
      <c r="BU462" s="49"/>
      <c r="BV462" s="49"/>
      <c r="BW462" s="45"/>
      <c r="BX462" s="49"/>
      <c r="BY462" s="49"/>
      <c r="BZ462" s="49"/>
      <c r="CA462" s="49"/>
      <c r="CB462" s="49"/>
      <c r="CC462" s="45"/>
      <c r="CD462" s="45"/>
      <c r="CE462" s="45"/>
      <c r="CF462" s="45"/>
    </row>
    <row r="463" spans="1:84" ht="15" customHeight="1" x14ac:dyDescent="0.35">
      <c r="A463" s="70"/>
      <c r="B463" s="70"/>
      <c r="C463" s="70"/>
      <c r="D463" s="70"/>
      <c r="E463" s="45"/>
      <c r="F463" s="45"/>
      <c r="G463" s="45"/>
      <c r="H463" s="45"/>
      <c r="I463" s="45"/>
      <c r="J463" s="45"/>
      <c r="K463" s="45"/>
      <c r="L463" s="45"/>
      <c r="M463" s="45"/>
      <c r="N463" s="45"/>
      <c r="O463" s="47"/>
      <c r="P463" s="45"/>
      <c r="Q463" s="45"/>
      <c r="R463" s="45"/>
      <c r="S463" s="45"/>
      <c r="T463" s="45"/>
      <c r="U463" s="45"/>
      <c r="V463" s="45"/>
      <c r="W463" s="45"/>
      <c r="X463" s="45"/>
      <c r="Y463" s="45"/>
      <c r="Z463" s="48"/>
      <c r="AA463" s="48"/>
      <c r="AB463" s="48"/>
      <c r="AC463" s="48"/>
      <c r="AD463" s="48"/>
      <c r="AE463" s="48"/>
      <c r="AF463" s="48"/>
      <c r="AG463" s="45"/>
      <c r="AH463" s="45"/>
      <c r="AI463" s="45"/>
      <c r="AJ463" s="45"/>
      <c r="AK463" s="48"/>
      <c r="AL463" s="56"/>
      <c r="AM463" s="45"/>
      <c r="AN463" s="45"/>
      <c r="AO463" s="48"/>
      <c r="AP463" s="45"/>
      <c r="AQ463" s="45"/>
      <c r="AR463" s="45"/>
      <c r="AS463" s="45"/>
      <c r="AT463" s="49"/>
      <c r="AU463" s="49"/>
      <c r="AV463" s="49"/>
      <c r="AW463" s="49"/>
      <c r="AX463" s="49"/>
      <c r="AY463" s="49"/>
      <c r="AZ463" s="49"/>
      <c r="BA463" s="49"/>
      <c r="BB463" s="49"/>
      <c r="BC463" s="49"/>
      <c r="BD463" s="49"/>
      <c r="BE463" s="49"/>
      <c r="BF463" s="49"/>
      <c r="BG463" s="49"/>
      <c r="BH463" s="49"/>
      <c r="BI463" s="49"/>
      <c r="BJ463" s="49"/>
      <c r="BK463" s="49"/>
      <c r="BL463" s="49"/>
      <c r="BM463" s="49"/>
      <c r="BN463" s="49"/>
      <c r="BO463" s="49"/>
      <c r="BP463" s="49"/>
      <c r="BQ463" s="49"/>
      <c r="BR463" s="49"/>
      <c r="BS463" s="49"/>
      <c r="BT463" s="49"/>
      <c r="BU463" s="49"/>
      <c r="BV463" s="49"/>
      <c r="BW463" s="45"/>
      <c r="BX463" s="49"/>
      <c r="BY463" s="49"/>
      <c r="BZ463" s="49"/>
      <c r="CA463" s="49"/>
      <c r="CB463" s="49"/>
      <c r="CC463" s="45"/>
      <c r="CD463" s="45"/>
      <c r="CE463" s="45"/>
      <c r="CF463" s="45"/>
    </row>
    <row r="464" spans="1:84" ht="31.5" customHeight="1" x14ac:dyDescent="0.35">
      <c r="A464" s="70"/>
      <c r="B464" s="70"/>
      <c r="C464" s="70"/>
      <c r="D464" s="70"/>
      <c r="E464" s="45"/>
      <c r="F464" s="45"/>
      <c r="G464" s="45"/>
      <c r="H464" s="45"/>
      <c r="I464" s="45"/>
      <c r="J464" s="45"/>
      <c r="K464" s="45"/>
      <c r="L464" s="45"/>
      <c r="M464" s="45"/>
      <c r="N464" s="45"/>
      <c r="O464" s="47"/>
      <c r="P464" s="45"/>
      <c r="Q464" s="45"/>
      <c r="R464" s="45"/>
      <c r="S464" s="45"/>
      <c r="T464" s="45"/>
      <c r="U464" s="45"/>
      <c r="V464" s="45"/>
      <c r="W464" s="45"/>
      <c r="X464" s="45"/>
      <c r="Y464" s="45"/>
      <c r="Z464" s="48"/>
      <c r="AA464" s="48"/>
      <c r="AB464" s="48"/>
      <c r="AC464" s="48"/>
      <c r="AD464" s="48"/>
      <c r="AE464" s="48"/>
      <c r="AF464" s="48"/>
      <c r="AG464" s="45"/>
      <c r="AH464" s="45"/>
      <c r="AI464" s="45"/>
      <c r="AJ464" s="45"/>
      <c r="AK464" s="48"/>
      <c r="AL464" s="56"/>
      <c r="AM464" s="45"/>
      <c r="AN464" s="45"/>
      <c r="AO464" s="48"/>
      <c r="AP464" s="45"/>
      <c r="AQ464" s="45"/>
      <c r="AR464" s="45"/>
      <c r="AS464" s="45"/>
      <c r="AT464" s="49"/>
      <c r="AU464" s="49"/>
      <c r="AV464" s="49"/>
      <c r="AW464" s="49"/>
      <c r="AX464" s="49"/>
      <c r="AY464" s="49"/>
      <c r="AZ464" s="49"/>
      <c r="BA464" s="49"/>
      <c r="BB464" s="49"/>
      <c r="BC464" s="49"/>
      <c r="BD464" s="49"/>
      <c r="BE464" s="49"/>
      <c r="BF464" s="49"/>
      <c r="BG464" s="49"/>
      <c r="BH464" s="49"/>
      <c r="BI464" s="49"/>
      <c r="BJ464" s="49"/>
      <c r="BK464" s="49"/>
      <c r="BL464" s="49"/>
      <c r="BM464" s="49"/>
      <c r="BN464" s="49"/>
      <c r="BO464" s="49"/>
      <c r="BP464" s="49"/>
      <c r="BQ464" s="49"/>
      <c r="BR464" s="49"/>
      <c r="BS464" s="49"/>
      <c r="BT464" s="49"/>
      <c r="BU464" s="49"/>
      <c r="BV464" s="49"/>
      <c r="BW464" s="45"/>
      <c r="BX464" s="49"/>
      <c r="BY464" s="49"/>
      <c r="BZ464" s="49"/>
      <c r="CA464" s="49"/>
      <c r="CB464" s="49"/>
      <c r="CC464" s="45"/>
      <c r="CD464" s="45"/>
      <c r="CE464" s="45"/>
      <c r="CF464" s="45"/>
    </row>
    <row r="465" spans="1:84" ht="31.5" customHeight="1" x14ac:dyDescent="0.35">
      <c r="A465" s="70"/>
      <c r="B465" s="70"/>
      <c r="C465" s="70"/>
      <c r="D465" s="70"/>
      <c r="E465" s="45"/>
      <c r="F465" s="45"/>
      <c r="G465" s="45"/>
      <c r="H465" s="45"/>
      <c r="I465" s="45"/>
      <c r="J465" s="45"/>
      <c r="K465" s="45"/>
      <c r="L465" s="45"/>
      <c r="M465" s="45"/>
      <c r="N465" s="45"/>
      <c r="O465" s="47"/>
      <c r="P465" s="45"/>
      <c r="Q465" s="45"/>
      <c r="R465" s="45"/>
      <c r="S465" s="45"/>
      <c r="T465" s="45"/>
      <c r="U465" s="45"/>
      <c r="V465" s="45"/>
      <c r="W465" s="45"/>
      <c r="X465" s="45"/>
      <c r="Y465" s="45"/>
      <c r="Z465" s="48"/>
      <c r="AA465" s="48"/>
      <c r="AB465" s="48"/>
      <c r="AC465" s="48"/>
      <c r="AD465" s="48"/>
      <c r="AE465" s="48"/>
      <c r="AF465" s="48"/>
      <c r="AG465" s="45"/>
      <c r="AH465" s="45"/>
      <c r="AI465" s="45"/>
      <c r="AJ465" s="45"/>
      <c r="AK465" s="48"/>
      <c r="AL465" s="56"/>
      <c r="AM465" s="45"/>
      <c r="AN465" s="45"/>
      <c r="AO465" s="48"/>
      <c r="AP465" s="45"/>
      <c r="AQ465" s="45"/>
      <c r="AR465" s="45"/>
      <c r="AS465" s="45"/>
      <c r="AT465" s="49"/>
      <c r="AU465" s="49"/>
      <c r="AV465" s="49"/>
      <c r="AW465" s="49"/>
      <c r="AX465" s="49"/>
      <c r="AY465" s="49"/>
      <c r="AZ465" s="49"/>
      <c r="BA465" s="49"/>
      <c r="BB465" s="49"/>
      <c r="BC465" s="49"/>
      <c r="BD465" s="49"/>
      <c r="BE465" s="49"/>
      <c r="BF465" s="49"/>
      <c r="BG465" s="49"/>
      <c r="BH465" s="49"/>
      <c r="BI465" s="49"/>
      <c r="BJ465" s="49"/>
      <c r="BK465" s="49"/>
      <c r="BL465" s="49"/>
      <c r="BM465" s="49"/>
      <c r="BN465" s="49"/>
      <c r="BO465" s="49"/>
      <c r="BP465" s="49"/>
      <c r="BQ465" s="49"/>
      <c r="BR465" s="49"/>
      <c r="BS465" s="49"/>
      <c r="BT465" s="49"/>
      <c r="BU465" s="49"/>
      <c r="BV465" s="49"/>
      <c r="BW465" s="45"/>
      <c r="BX465" s="49"/>
      <c r="BY465" s="49"/>
      <c r="BZ465" s="49"/>
      <c r="CA465" s="49"/>
      <c r="CB465" s="49"/>
      <c r="CC465" s="45"/>
      <c r="CD465" s="45"/>
      <c r="CE465" s="45"/>
      <c r="CF465" s="45"/>
    </row>
    <row r="466" spans="1:84" ht="31.5" customHeight="1" x14ac:dyDescent="0.35">
      <c r="A466" s="70"/>
      <c r="B466" s="70"/>
      <c r="C466" s="70"/>
      <c r="D466" s="70"/>
      <c r="E466" s="45"/>
      <c r="F466" s="45"/>
      <c r="G466" s="45"/>
      <c r="H466" s="45"/>
      <c r="I466" s="45"/>
      <c r="J466" s="45"/>
      <c r="K466" s="45"/>
      <c r="L466" s="45"/>
      <c r="M466" s="45"/>
      <c r="N466" s="45"/>
      <c r="O466" s="47"/>
      <c r="P466" s="45"/>
      <c r="Q466" s="45"/>
      <c r="R466" s="45"/>
      <c r="S466" s="45"/>
      <c r="T466" s="45"/>
      <c r="U466" s="45"/>
      <c r="V466" s="45"/>
      <c r="W466" s="45"/>
      <c r="X466" s="45"/>
      <c r="Y466" s="45"/>
      <c r="Z466" s="48"/>
      <c r="AA466" s="48"/>
      <c r="AB466" s="48"/>
      <c r="AC466" s="48"/>
      <c r="AD466" s="48"/>
      <c r="AE466" s="48"/>
      <c r="AF466" s="48"/>
      <c r="AG466" s="45"/>
      <c r="AH466" s="45"/>
      <c r="AI466" s="45"/>
      <c r="AJ466" s="45"/>
      <c r="AK466" s="48"/>
      <c r="AL466" s="56"/>
      <c r="AM466" s="45"/>
      <c r="AN466" s="45"/>
      <c r="AO466" s="48"/>
      <c r="AP466" s="45"/>
      <c r="AQ466" s="45"/>
      <c r="AR466" s="45"/>
      <c r="AS466" s="45"/>
      <c r="AT466" s="49"/>
      <c r="AU466" s="49"/>
      <c r="AV466" s="49"/>
      <c r="AW466" s="49"/>
      <c r="AX466" s="49"/>
      <c r="AY466" s="49"/>
      <c r="AZ466" s="49"/>
      <c r="BA466" s="49"/>
      <c r="BB466" s="49"/>
      <c r="BC466" s="49"/>
      <c r="BD466" s="49"/>
      <c r="BE466" s="49"/>
      <c r="BF466" s="49"/>
      <c r="BG466" s="49"/>
      <c r="BH466" s="49"/>
      <c r="BI466" s="49"/>
      <c r="BJ466" s="49"/>
      <c r="BK466" s="49"/>
      <c r="BL466" s="49"/>
      <c r="BM466" s="49"/>
      <c r="BN466" s="49"/>
      <c r="BO466" s="49"/>
      <c r="BP466" s="49"/>
      <c r="BQ466" s="49"/>
      <c r="BR466" s="49"/>
      <c r="BS466" s="49"/>
      <c r="BT466" s="49"/>
      <c r="BU466" s="49"/>
      <c r="BV466" s="49"/>
      <c r="BW466" s="45"/>
      <c r="BX466" s="49"/>
      <c r="BY466" s="49"/>
      <c r="BZ466" s="49"/>
      <c r="CA466" s="49"/>
      <c r="CB466" s="49"/>
      <c r="CC466" s="45"/>
      <c r="CD466" s="45"/>
      <c r="CE466" s="45"/>
      <c r="CF466" s="45"/>
    </row>
    <row r="467" spans="1:84" ht="31.5" customHeight="1" x14ac:dyDescent="0.35">
      <c r="A467" s="70"/>
      <c r="B467" s="70"/>
      <c r="C467" s="70"/>
      <c r="D467" s="70"/>
      <c r="E467" s="45"/>
      <c r="F467" s="45"/>
      <c r="G467" s="45"/>
      <c r="H467" s="45"/>
      <c r="I467" s="45"/>
      <c r="J467" s="45"/>
      <c r="K467" s="45"/>
      <c r="L467" s="45"/>
      <c r="M467" s="45"/>
      <c r="N467" s="45"/>
      <c r="O467" s="47"/>
      <c r="P467" s="45"/>
      <c r="Q467" s="45"/>
      <c r="R467" s="45"/>
      <c r="S467" s="45"/>
      <c r="T467" s="45"/>
      <c r="U467" s="45"/>
      <c r="V467" s="45"/>
      <c r="W467" s="45"/>
      <c r="X467" s="45"/>
      <c r="Y467" s="45"/>
      <c r="Z467" s="48"/>
      <c r="AA467" s="48"/>
      <c r="AB467" s="48"/>
      <c r="AC467" s="48"/>
      <c r="AD467" s="48"/>
      <c r="AE467" s="48"/>
      <c r="AF467" s="48"/>
      <c r="AG467" s="45"/>
      <c r="AH467" s="45"/>
      <c r="AI467" s="45"/>
      <c r="AJ467" s="45"/>
      <c r="AK467" s="48"/>
      <c r="AL467" s="56"/>
      <c r="AM467" s="45"/>
      <c r="AN467" s="45"/>
      <c r="AO467" s="48"/>
      <c r="AP467" s="45"/>
      <c r="AQ467" s="45"/>
      <c r="AR467" s="45"/>
      <c r="AS467" s="45"/>
      <c r="AT467" s="49"/>
      <c r="AU467" s="49"/>
      <c r="AV467" s="49"/>
      <c r="AW467" s="49"/>
      <c r="AX467" s="49"/>
      <c r="AY467" s="49"/>
      <c r="AZ467" s="49"/>
      <c r="BA467" s="49"/>
      <c r="BB467" s="49"/>
      <c r="BC467" s="49"/>
      <c r="BD467" s="49"/>
      <c r="BE467" s="49"/>
      <c r="BF467" s="49"/>
      <c r="BG467" s="49"/>
      <c r="BH467" s="49"/>
      <c r="BI467" s="49"/>
      <c r="BJ467" s="49"/>
      <c r="BK467" s="49"/>
      <c r="BL467" s="49"/>
      <c r="BM467" s="49"/>
      <c r="BN467" s="49"/>
      <c r="BO467" s="49"/>
      <c r="BP467" s="49"/>
      <c r="BQ467" s="49"/>
      <c r="BR467" s="49"/>
      <c r="BS467" s="49"/>
      <c r="BT467" s="49"/>
      <c r="BU467" s="49"/>
      <c r="BV467" s="49"/>
      <c r="BW467" s="45"/>
      <c r="BX467" s="49"/>
      <c r="BY467" s="49"/>
      <c r="BZ467" s="49"/>
      <c r="CA467" s="49"/>
      <c r="CB467" s="49"/>
      <c r="CC467" s="45"/>
      <c r="CD467" s="45"/>
      <c r="CE467" s="45"/>
      <c r="CF467" s="45"/>
    </row>
    <row r="468" spans="1:84" ht="31.5" customHeight="1" x14ac:dyDescent="0.35">
      <c r="A468" s="70"/>
      <c r="B468" s="70"/>
      <c r="C468" s="70"/>
      <c r="D468" s="70"/>
      <c r="E468" s="45"/>
      <c r="F468" s="45"/>
      <c r="G468" s="45"/>
      <c r="H468" s="45"/>
      <c r="I468" s="45"/>
      <c r="J468" s="45"/>
      <c r="K468" s="45"/>
      <c r="L468" s="45"/>
      <c r="M468" s="45"/>
      <c r="N468" s="45"/>
      <c r="O468" s="47"/>
      <c r="P468" s="45"/>
      <c r="Q468" s="45"/>
      <c r="R468" s="45"/>
      <c r="S468" s="45"/>
      <c r="T468" s="45"/>
      <c r="U468" s="45"/>
      <c r="V468" s="45"/>
      <c r="W468" s="45"/>
      <c r="X468" s="45"/>
      <c r="Y468" s="45"/>
      <c r="Z468" s="48"/>
      <c r="AA468" s="48"/>
      <c r="AB468" s="49"/>
      <c r="AC468" s="49"/>
      <c r="AD468" s="48"/>
      <c r="AE468" s="48"/>
      <c r="AF468" s="48"/>
      <c r="AG468" s="45"/>
      <c r="AH468" s="45"/>
      <c r="AI468" s="45"/>
      <c r="AJ468" s="45"/>
      <c r="AK468" s="48"/>
      <c r="AL468" s="56"/>
      <c r="AM468" s="45"/>
      <c r="AN468" s="45"/>
      <c r="AO468" s="48"/>
      <c r="AP468" s="45"/>
      <c r="AQ468" s="45"/>
      <c r="AR468" s="45"/>
      <c r="AS468" s="45"/>
      <c r="AT468" s="49"/>
      <c r="AU468" s="49"/>
      <c r="AV468" s="49"/>
      <c r="AW468" s="49"/>
      <c r="AX468" s="49"/>
      <c r="AY468" s="45"/>
      <c r="AZ468" s="49"/>
      <c r="BA468" s="49"/>
      <c r="BB468" s="49"/>
      <c r="BC468" s="49"/>
      <c r="BD468" s="49"/>
      <c r="BE468" s="49"/>
      <c r="BF468" s="49"/>
      <c r="BG468" s="49"/>
      <c r="BH468" s="49"/>
      <c r="BI468" s="49"/>
      <c r="BJ468" s="49"/>
      <c r="BK468" s="49"/>
      <c r="BL468" s="49"/>
      <c r="BM468" s="49"/>
      <c r="BN468" s="49"/>
      <c r="BO468" s="49"/>
      <c r="BP468" s="49"/>
      <c r="BQ468" s="49"/>
      <c r="BR468" s="49"/>
      <c r="BS468" s="49"/>
      <c r="BT468" s="49"/>
      <c r="BU468" s="49"/>
      <c r="BV468" s="49"/>
      <c r="BW468" s="45"/>
      <c r="BX468" s="49"/>
      <c r="BY468" s="49"/>
      <c r="BZ468" s="49"/>
      <c r="CA468" s="49"/>
      <c r="CB468" s="49"/>
      <c r="CC468" s="45"/>
      <c r="CD468" s="45"/>
      <c r="CE468" s="45"/>
      <c r="CF468" s="45"/>
    </row>
    <row r="469" spans="1:84" ht="31.5" customHeight="1" x14ac:dyDescent="0.35">
      <c r="A469" s="70"/>
      <c r="B469" s="70"/>
      <c r="C469" s="70"/>
      <c r="D469" s="70"/>
      <c r="E469" s="45"/>
      <c r="F469" s="45"/>
      <c r="G469" s="45"/>
      <c r="H469" s="45"/>
      <c r="I469" s="45"/>
      <c r="J469" s="45"/>
      <c r="K469" s="45"/>
      <c r="L469" s="45"/>
      <c r="M469" s="45"/>
      <c r="N469" s="45"/>
      <c r="O469" s="47"/>
      <c r="P469" s="45"/>
      <c r="Q469" s="45"/>
      <c r="R469" s="45"/>
      <c r="S469" s="45"/>
      <c r="T469" s="45"/>
      <c r="U469" s="45"/>
      <c r="V469" s="45"/>
      <c r="W469" s="45"/>
      <c r="X469" s="45"/>
      <c r="Y469" s="45"/>
      <c r="Z469" s="48"/>
      <c r="AA469" s="48"/>
      <c r="AB469" s="48"/>
      <c r="AC469" s="48"/>
      <c r="AD469" s="48"/>
      <c r="AE469" s="48"/>
      <c r="AF469" s="48"/>
      <c r="AG469" s="45"/>
      <c r="AH469" s="45"/>
      <c r="AI469" s="45"/>
      <c r="AJ469" s="45"/>
      <c r="AK469" s="48"/>
      <c r="AL469" s="56"/>
      <c r="AM469" s="45"/>
      <c r="AN469" s="45"/>
      <c r="AO469" s="48"/>
      <c r="AP469" s="45"/>
      <c r="AQ469" s="45"/>
      <c r="AR469" s="45"/>
      <c r="AS469" s="45"/>
      <c r="AT469" s="49"/>
      <c r="AU469" s="49"/>
      <c r="AV469" s="49"/>
      <c r="AW469" s="49"/>
      <c r="AX469" s="49"/>
      <c r="AY469" s="49"/>
      <c r="AZ469" s="49"/>
      <c r="BA469" s="49"/>
      <c r="BB469" s="49"/>
      <c r="BC469" s="49"/>
      <c r="BD469" s="49"/>
      <c r="BE469" s="49"/>
      <c r="BF469" s="49"/>
      <c r="BG469" s="49"/>
      <c r="BH469" s="49"/>
      <c r="BI469" s="49"/>
      <c r="BJ469" s="49"/>
      <c r="BK469" s="49"/>
      <c r="BL469" s="49"/>
      <c r="BM469" s="49"/>
      <c r="BN469" s="49"/>
      <c r="BO469" s="49"/>
      <c r="BP469" s="49"/>
      <c r="BQ469" s="49"/>
      <c r="BR469" s="49"/>
      <c r="BS469" s="49"/>
      <c r="BT469" s="49"/>
      <c r="BU469" s="49"/>
      <c r="BV469" s="49"/>
      <c r="BW469" s="45"/>
      <c r="BX469" s="49"/>
      <c r="BY469" s="49"/>
      <c r="BZ469" s="49"/>
      <c r="CA469" s="49"/>
      <c r="CB469" s="49"/>
      <c r="CC469" s="45"/>
      <c r="CD469" s="45"/>
      <c r="CE469" s="45"/>
      <c r="CF469" s="45"/>
    </row>
    <row r="470" spans="1:84" ht="31.5" customHeight="1" x14ac:dyDescent="0.35">
      <c r="A470" s="70"/>
      <c r="B470" s="70"/>
      <c r="C470" s="70"/>
      <c r="D470" s="70"/>
      <c r="E470" s="45"/>
      <c r="F470" s="45"/>
      <c r="G470" s="45"/>
      <c r="H470" s="45"/>
      <c r="I470" s="45"/>
      <c r="J470" s="45"/>
      <c r="K470" s="45"/>
      <c r="L470" s="45"/>
      <c r="M470" s="45"/>
      <c r="N470" s="45"/>
      <c r="O470" s="47"/>
      <c r="P470" s="45"/>
      <c r="Q470" s="45"/>
      <c r="R470" s="45"/>
      <c r="S470" s="45"/>
      <c r="T470" s="45"/>
      <c r="U470" s="45"/>
      <c r="V470" s="45"/>
      <c r="W470" s="45"/>
      <c r="X470" s="45"/>
      <c r="Y470" s="45"/>
      <c r="Z470" s="48"/>
      <c r="AA470" s="48"/>
      <c r="AB470" s="48"/>
      <c r="AC470" s="48"/>
      <c r="AD470" s="48"/>
      <c r="AE470" s="48"/>
      <c r="AF470" s="48"/>
      <c r="AG470" s="45"/>
      <c r="AH470" s="45"/>
      <c r="AI470" s="45"/>
      <c r="AJ470" s="45"/>
      <c r="AK470" s="48"/>
      <c r="AL470" s="56"/>
      <c r="AM470" s="45"/>
      <c r="AN470" s="45"/>
      <c r="AO470" s="48"/>
      <c r="AP470" s="45"/>
      <c r="AQ470" s="45"/>
      <c r="AR470" s="45"/>
      <c r="AS470" s="45"/>
      <c r="AT470" s="49"/>
      <c r="AU470" s="49"/>
      <c r="AV470" s="49"/>
      <c r="AW470" s="49"/>
      <c r="AX470" s="49"/>
      <c r="AY470" s="49"/>
      <c r="AZ470" s="49"/>
      <c r="BA470" s="49"/>
      <c r="BB470" s="49"/>
      <c r="BC470" s="49"/>
      <c r="BD470" s="49"/>
      <c r="BE470" s="49"/>
      <c r="BF470" s="49"/>
      <c r="BG470" s="49"/>
      <c r="BH470" s="49"/>
      <c r="BI470" s="49"/>
      <c r="BJ470" s="49"/>
      <c r="BK470" s="49"/>
      <c r="BL470" s="49"/>
      <c r="BM470" s="49"/>
      <c r="BN470" s="49"/>
      <c r="BO470" s="49"/>
      <c r="BP470" s="49"/>
      <c r="BQ470" s="49"/>
      <c r="BR470" s="49"/>
      <c r="BS470" s="49"/>
      <c r="BT470" s="49"/>
      <c r="BU470" s="49"/>
      <c r="BV470" s="49"/>
      <c r="BW470" s="45"/>
      <c r="BX470" s="49"/>
      <c r="BY470" s="49"/>
      <c r="BZ470" s="49"/>
      <c r="CA470" s="49"/>
      <c r="CB470" s="49"/>
      <c r="CC470" s="45"/>
      <c r="CD470" s="45"/>
      <c r="CE470" s="45"/>
      <c r="CF470" s="45"/>
    </row>
    <row r="471" spans="1:84" ht="31.5" customHeight="1" x14ac:dyDescent="0.35">
      <c r="A471" s="70"/>
      <c r="B471" s="70"/>
      <c r="C471" s="70"/>
      <c r="D471" s="70"/>
      <c r="E471" s="45"/>
      <c r="F471" s="45"/>
      <c r="G471" s="45"/>
      <c r="H471" s="45"/>
      <c r="I471" s="45"/>
      <c r="J471" s="45"/>
      <c r="K471" s="45"/>
      <c r="L471" s="45"/>
      <c r="M471" s="45"/>
      <c r="N471" s="45"/>
      <c r="O471" s="47"/>
      <c r="P471" s="45"/>
      <c r="Q471" s="45"/>
      <c r="R471" s="45"/>
      <c r="S471" s="45"/>
      <c r="T471" s="45"/>
      <c r="U471" s="45"/>
      <c r="V471" s="45"/>
      <c r="W471" s="45"/>
      <c r="X471" s="45"/>
      <c r="Y471" s="45"/>
      <c r="Z471" s="48"/>
      <c r="AA471" s="48"/>
      <c r="AB471" s="48"/>
      <c r="AC471" s="48"/>
      <c r="AD471" s="48"/>
      <c r="AE471" s="48"/>
      <c r="AF471" s="48"/>
      <c r="AG471" s="45"/>
      <c r="AH471" s="45"/>
      <c r="AI471" s="45"/>
      <c r="AJ471" s="45"/>
      <c r="AK471" s="48"/>
      <c r="AL471" s="56"/>
      <c r="AM471" s="45"/>
      <c r="AN471" s="45"/>
      <c r="AO471" s="48"/>
      <c r="AP471" s="45"/>
      <c r="AQ471" s="45"/>
      <c r="AR471" s="45"/>
      <c r="AS471" s="45"/>
      <c r="AT471" s="49"/>
      <c r="AU471" s="49"/>
      <c r="AV471" s="49"/>
      <c r="AW471" s="49"/>
      <c r="AX471" s="49"/>
      <c r="AY471" s="49"/>
      <c r="AZ471" s="49"/>
      <c r="BA471" s="49"/>
      <c r="BB471" s="49"/>
      <c r="BC471" s="49"/>
      <c r="BD471" s="49"/>
      <c r="BE471" s="49"/>
      <c r="BF471" s="49"/>
      <c r="BG471" s="49"/>
      <c r="BH471" s="49"/>
      <c r="BI471" s="49"/>
      <c r="BJ471" s="49"/>
      <c r="BK471" s="49"/>
      <c r="BL471" s="49"/>
      <c r="BM471" s="49"/>
      <c r="BN471" s="49"/>
      <c r="BO471" s="49"/>
      <c r="BP471" s="49"/>
      <c r="BQ471" s="49"/>
      <c r="BR471" s="49"/>
      <c r="BS471" s="49"/>
      <c r="BT471" s="49"/>
      <c r="BU471" s="49"/>
      <c r="BV471" s="49"/>
      <c r="BW471" s="45"/>
      <c r="BX471" s="49"/>
      <c r="BY471" s="49"/>
      <c r="BZ471" s="49"/>
      <c r="CA471" s="49"/>
      <c r="CB471" s="49"/>
      <c r="CC471" s="45"/>
      <c r="CD471" s="45"/>
      <c r="CE471" s="45"/>
      <c r="CF471" s="45"/>
    </row>
    <row r="472" spans="1:84" ht="31.5" customHeight="1" x14ac:dyDescent="0.35">
      <c r="A472" s="70"/>
      <c r="B472" s="70"/>
      <c r="C472" s="70"/>
      <c r="D472" s="70"/>
      <c r="E472" s="45"/>
      <c r="F472" s="45"/>
      <c r="G472" s="45"/>
      <c r="H472" s="45"/>
      <c r="I472" s="45"/>
      <c r="J472" s="45"/>
      <c r="K472" s="45"/>
      <c r="L472" s="45"/>
      <c r="M472" s="45"/>
      <c r="N472" s="45"/>
      <c r="O472" s="47"/>
      <c r="P472" s="45"/>
      <c r="Q472" s="45"/>
      <c r="R472" s="45"/>
      <c r="S472" s="45"/>
      <c r="T472" s="45"/>
      <c r="U472" s="45"/>
      <c r="V472" s="45"/>
      <c r="W472" s="45"/>
      <c r="X472" s="45"/>
      <c r="Y472" s="45"/>
      <c r="Z472" s="48"/>
      <c r="AA472" s="48"/>
      <c r="AB472" s="48"/>
      <c r="AC472" s="48"/>
      <c r="AD472" s="48"/>
      <c r="AE472" s="48"/>
      <c r="AF472" s="48"/>
      <c r="AG472" s="45"/>
      <c r="AH472" s="45"/>
      <c r="AI472" s="45"/>
      <c r="AJ472" s="45"/>
      <c r="AK472" s="48"/>
      <c r="AL472" s="56"/>
      <c r="AM472" s="45"/>
      <c r="AN472" s="45"/>
      <c r="AO472" s="48"/>
      <c r="AP472" s="45"/>
      <c r="AQ472" s="45"/>
      <c r="AR472" s="45"/>
      <c r="AS472" s="45"/>
      <c r="AT472" s="49"/>
      <c r="AU472" s="49"/>
      <c r="AV472" s="49"/>
      <c r="AW472" s="49"/>
      <c r="AX472" s="49"/>
      <c r="AY472" s="49"/>
      <c r="AZ472" s="49"/>
      <c r="BA472" s="49"/>
      <c r="BB472" s="49"/>
      <c r="BC472" s="49"/>
      <c r="BD472" s="49"/>
      <c r="BE472" s="49"/>
      <c r="BF472" s="49"/>
      <c r="BG472" s="49"/>
      <c r="BH472" s="49"/>
      <c r="BI472" s="49"/>
      <c r="BJ472" s="49"/>
      <c r="BK472" s="49"/>
      <c r="BL472" s="49"/>
      <c r="BM472" s="49"/>
      <c r="BN472" s="49"/>
      <c r="BO472" s="49"/>
      <c r="BP472" s="49"/>
      <c r="BQ472" s="49"/>
      <c r="BR472" s="49"/>
      <c r="BS472" s="49"/>
      <c r="BT472" s="49"/>
      <c r="BU472" s="49"/>
      <c r="BV472" s="49"/>
      <c r="BW472" s="45"/>
      <c r="BX472" s="49"/>
      <c r="BY472" s="49"/>
      <c r="BZ472" s="49"/>
      <c r="CA472" s="49"/>
      <c r="CB472" s="49"/>
      <c r="CC472" s="45"/>
      <c r="CD472" s="45"/>
      <c r="CE472" s="45"/>
      <c r="CF472" s="45"/>
    </row>
    <row r="473" spans="1:84" ht="31.5" customHeight="1" x14ac:dyDescent="0.35">
      <c r="A473" s="70"/>
      <c r="B473" s="70"/>
      <c r="C473" s="70"/>
      <c r="D473" s="70"/>
      <c r="E473" s="45"/>
      <c r="F473" s="45"/>
      <c r="G473" s="45"/>
      <c r="H473" s="45"/>
      <c r="I473" s="45"/>
      <c r="J473" s="45"/>
      <c r="K473" s="45"/>
      <c r="L473" s="45"/>
      <c r="M473" s="45"/>
      <c r="N473" s="45"/>
      <c r="O473" s="47"/>
      <c r="P473" s="45"/>
      <c r="Q473" s="45"/>
      <c r="R473" s="45"/>
      <c r="S473" s="45"/>
      <c r="T473" s="45"/>
      <c r="U473" s="45"/>
      <c r="V473" s="45"/>
      <c r="W473" s="45"/>
      <c r="X473" s="45"/>
      <c r="Y473" s="45"/>
      <c r="Z473" s="48"/>
      <c r="AA473" s="48"/>
      <c r="AB473" s="49"/>
      <c r="AC473" s="49"/>
      <c r="AD473" s="48"/>
      <c r="AE473" s="48"/>
      <c r="AF473" s="48"/>
      <c r="AG473" s="45"/>
      <c r="AH473" s="45"/>
      <c r="AI473" s="45"/>
      <c r="AJ473" s="45"/>
      <c r="AK473" s="48"/>
      <c r="AL473" s="56"/>
      <c r="AM473" s="45"/>
      <c r="AN473" s="45"/>
      <c r="AO473" s="48"/>
      <c r="AP473" s="45"/>
      <c r="AQ473" s="45"/>
      <c r="AR473" s="45"/>
      <c r="AS473" s="45"/>
      <c r="AT473" s="49"/>
      <c r="AU473" s="49"/>
      <c r="AV473" s="49"/>
      <c r="AW473" s="49"/>
      <c r="AX473" s="49"/>
      <c r="AY473" s="45"/>
      <c r="AZ473" s="49"/>
      <c r="BA473" s="49"/>
      <c r="BB473" s="49"/>
      <c r="BC473" s="49"/>
      <c r="BD473" s="49"/>
      <c r="BE473" s="49"/>
      <c r="BF473" s="49"/>
      <c r="BG473" s="49"/>
      <c r="BH473" s="49"/>
      <c r="BI473" s="49"/>
      <c r="BJ473" s="49"/>
      <c r="BK473" s="49"/>
      <c r="BL473" s="49"/>
      <c r="BM473" s="49"/>
      <c r="BN473" s="49"/>
      <c r="BO473" s="49"/>
      <c r="BP473" s="49"/>
      <c r="BQ473" s="49"/>
      <c r="BR473" s="49"/>
      <c r="BS473" s="49"/>
      <c r="BT473" s="49"/>
      <c r="BU473" s="49"/>
      <c r="BV473" s="49"/>
      <c r="BW473" s="45"/>
      <c r="BX473" s="49"/>
      <c r="BY473" s="49"/>
      <c r="BZ473" s="49"/>
      <c r="CA473" s="49"/>
      <c r="CB473" s="49"/>
      <c r="CC473" s="45"/>
      <c r="CD473" s="45"/>
      <c r="CE473" s="45"/>
      <c r="CF473" s="45"/>
    </row>
    <row r="474" spans="1:84" ht="31.5" customHeight="1" x14ac:dyDescent="0.35">
      <c r="A474" s="70"/>
      <c r="B474" s="70"/>
      <c r="C474" s="70"/>
      <c r="D474" s="70"/>
      <c r="E474" s="45"/>
      <c r="F474" s="45"/>
      <c r="G474" s="45"/>
      <c r="H474" s="45"/>
      <c r="I474" s="45"/>
      <c r="J474" s="45"/>
      <c r="K474" s="45"/>
      <c r="L474" s="45"/>
      <c r="M474" s="45"/>
      <c r="N474" s="45"/>
      <c r="O474" s="47"/>
      <c r="P474" s="45"/>
      <c r="Q474" s="45"/>
      <c r="R474" s="45"/>
      <c r="S474" s="45"/>
      <c r="T474" s="45"/>
      <c r="U474" s="45"/>
      <c r="V474" s="45"/>
      <c r="W474" s="45"/>
      <c r="X474" s="45"/>
      <c r="Y474" s="45"/>
      <c r="Z474" s="48"/>
      <c r="AA474" s="48"/>
      <c r="AB474" s="48"/>
      <c r="AC474" s="48"/>
      <c r="AD474" s="48"/>
      <c r="AE474" s="48"/>
      <c r="AF474" s="48"/>
      <c r="AG474" s="45"/>
      <c r="AH474" s="45"/>
      <c r="AI474" s="45"/>
      <c r="AJ474" s="45"/>
      <c r="AK474" s="48"/>
      <c r="AL474" s="56"/>
      <c r="AM474" s="45"/>
      <c r="AN474" s="45"/>
      <c r="AO474" s="48"/>
      <c r="AP474" s="45"/>
      <c r="AQ474" s="45"/>
      <c r="AR474" s="45"/>
      <c r="AS474" s="45"/>
      <c r="AT474" s="49"/>
      <c r="AU474" s="49"/>
      <c r="AV474" s="49"/>
      <c r="AW474" s="49"/>
      <c r="AX474" s="49"/>
      <c r="AY474" s="49"/>
      <c r="AZ474" s="49"/>
      <c r="BA474" s="49"/>
      <c r="BB474" s="49"/>
      <c r="BC474" s="49"/>
      <c r="BD474" s="49"/>
      <c r="BE474" s="49"/>
      <c r="BF474" s="49"/>
      <c r="BG474" s="49"/>
      <c r="BH474" s="49"/>
      <c r="BI474" s="49"/>
      <c r="BJ474" s="49"/>
      <c r="BK474" s="49"/>
      <c r="BL474" s="49"/>
      <c r="BM474" s="49"/>
      <c r="BN474" s="49"/>
      <c r="BO474" s="49"/>
      <c r="BP474" s="49"/>
      <c r="BQ474" s="49"/>
      <c r="BR474" s="49"/>
      <c r="BS474" s="49"/>
      <c r="BT474" s="49"/>
      <c r="BU474" s="49"/>
      <c r="BV474" s="49"/>
      <c r="BW474" s="45"/>
      <c r="BX474" s="49"/>
      <c r="BY474" s="49"/>
      <c r="BZ474" s="49"/>
      <c r="CA474" s="49"/>
      <c r="CB474" s="49"/>
      <c r="CC474" s="45"/>
      <c r="CD474" s="45"/>
      <c r="CE474" s="45"/>
      <c r="CF474" s="45"/>
    </row>
    <row r="475" spans="1:84" ht="31.5" customHeight="1" x14ac:dyDescent="0.35">
      <c r="A475" s="70"/>
      <c r="B475" s="70"/>
      <c r="C475" s="70"/>
      <c r="D475" s="70"/>
      <c r="E475" s="45"/>
      <c r="F475" s="45"/>
      <c r="G475" s="45"/>
      <c r="H475" s="45"/>
      <c r="I475" s="45"/>
      <c r="J475" s="45"/>
      <c r="K475" s="45"/>
      <c r="L475" s="45"/>
      <c r="M475" s="45"/>
      <c r="N475" s="45"/>
      <c r="O475" s="47"/>
      <c r="P475" s="45"/>
      <c r="Q475" s="45"/>
      <c r="R475" s="45"/>
      <c r="S475" s="45"/>
      <c r="T475" s="45"/>
      <c r="U475" s="45"/>
      <c r="V475" s="45"/>
      <c r="W475" s="45"/>
      <c r="X475" s="45"/>
      <c r="Y475" s="45"/>
      <c r="Z475" s="48"/>
      <c r="AA475" s="48"/>
      <c r="AB475" s="48"/>
      <c r="AC475" s="48"/>
      <c r="AD475" s="48"/>
      <c r="AE475" s="48"/>
      <c r="AF475" s="48"/>
      <c r="AG475" s="45"/>
      <c r="AH475" s="45"/>
      <c r="AI475" s="45"/>
      <c r="AJ475" s="45"/>
      <c r="AK475" s="48"/>
      <c r="AL475" s="56"/>
      <c r="AM475" s="45"/>
      <c r="AN475" s="45"/>
      <c r="AO475" s="48"/>
      <c r="AP475" s="45"/>
      <c r="AQ475" s="45"/>
      <c r="AR475" s="45"/>
      <c r="AS475" s="45"/>
      <c r="AT475" s="49"/>
      <c r="AU475" s="49"/>
      <c r="AV475" s="49"/>
      <c r="AW475" s="49"/>
      <c r="AX475" s="49"/>
      <c r="AY475" s="49"/>
      <c r="AZ475" s="49"/>
      <c r="BA475" s="49"/>
      <c r="BB475" s="49"/>
      <c r="BC475" s="49"/>
      <c r="BD475" s="49"/>
      <c r="BE475" s="49"/>
      <c r="BF475" s="49"/>
      <c r="BG475" s="49"/>
      <c r="BH475" s="49"/>
      <c r="BI475" s="49"/>
      <c r="BJ475" s="49"/>
      <c r="BK475" s="49"/>
      <c r="BL475" s="49"/>
      <c r="BM475" s="49"/>
      <c r="BN475" s="49"/>
      <c r="BO475" s="49"/>
      <c r="BP475" s="49"/>
      <c r="BQ475" s="49"/>
      <c r="BR475" s="49"/>
      <c r="BS475" s="49"/>
      <c r="BT475" s="49"/>
      <c r="BU475" s="49"/>
      <c r="BV475" s="49"/>
      <c r="BW475" s="45"/>
      <c r="BX475" s="49"/>
      <c r="BY475" s="49"/>
      <c r="BZ475" s="49"/>
      <c r="CA475" s="49"/>
      <c r="CB475" s="49"/>
      <c r="CC475" s="45"/>
      <c r="CD475" s="45"/>
      <c r="CE475" s="45"/>
      <c r="CF475" s="45"/>
    </row>
    <row r="476" spans="1:84" ht="31.5" customHeight="1" x14ac:dyDescent="0.35">
      <c r="A476" s="70"/>
      <c r="B476" s="70"/>
      <c r="C476" s="70"/>
      <c r="D476" s="70"/>
      <c r="E476" s="45"/>
      <c r="F476" s="45"/>
      <c r="G476" s="45"/>
      <c r="H476" s="45"/>
      <c r="I476" s="45"/>
      <c r="J476" s="45"/>
      <c r="K476" s="45"/>
      <c r="L476" s="45"/>
      <c r="M476" s="45"/>
      <c r="N476" s="45"/>
      <c r="O476" s="47"/>
      <c r="P476" s="45"/>
      <c r="Q476" s="45"/>
      <c r="R476" s="45"/>
      <c r="S476" s="45"/>
      <c r="T476" s="45"/>
      <c r="U476" s="45"/>
      <c r="V476" s="45"/>
      <c r="W476" s="45"/>
      <c r="X476" s="45"/>
      <c r="Y476" s="45"/>
      <c r="Z476" s="48"/>
      <c r="AA476" s="48"/>
      <c r="AB476" s="48"/>
      <c r="AC476" s="48"/>
      <c r="AD476" s="48"/>
      <c r="AE476" s="48"/>
      <c r="AF476" s="48"/>
      <c r="AG476" s="45"/>
      <c r="AH476" s="45"/>
      <c r="AI476" s="45"/>
      <c r="AJ476" s="45"/>
      <c r="AK476" s="48"/>
      <c r="AL476" s="56"/>
      <c r="AM476" s="45"/>
      <c r="AN476" s="45"/>
      <c r="AO476" s="48"/>
      <c r="AP476" s="45"/>
      <c r="AQ476" s="45"/>
      <c r="AR476" s="45"/>
      <c r="AS476" s="45"/>
      <c r="AT476" s="49"/>
      <c r="AU476" s="49"/>
      <c r="AV476" s="49"/>
      <c r="AW476" s="49"/>
      <c r="AX476" s="49"/>
      <c r="AY476" s="49"/>
      <c r="AZ476" s="49"/>
      <c r="BA476" s="49"/>
      <c r="BB476" s="49"/>
      <c r="BC476" s="49"/>
      <c r="BD476" s="49"/>
      <c r="BE476" s="49"/>
      <c r="BF476" s="49"/>
      <c r="BG476" s="49"/>
      <c r="BH476" s="49"/>
      <c r="BI476" s="49"/>
      <c r="BJ476" s="49"/>
      <c r="BK476" s="49"/>
      <c r="BL476" s="49"/>
      <c r="BM476" s="49"/>
      <c r="BN476" s="49"/>
      <c r="BO476" s="49"/>
      <c r="BP476" s="49"/>
      <c r="BQ476" s="49"/>
      <c r="BR476" s="49"/>
      <c r="BS476" s="49"/>
      <c r="BT476" s="49"/>
      <c r="BU476" s="49"/>
      <c r="BV476" s="49"/>
      <c r="BW476" s="45"/>
      <c r="BX476" s="49"/>
      <c r="BY476" s="49"/>
      <c r="BZ476" s="49"/>
      <c r="CA476" s="49"/>
      <c r="CB476" s="49"/>
      <c r="CC476" s="45"/>
      <c r="CD476" s="45"/>
      <c r="CE476" s="45"/>
      <c r="CF476" s="45"/>
    </row>
    <row r="477" spans="1:84" ht="31.5" customHeight="1" x14ac:dyDescent="0.35">
      <c r="A477" s="70"/>
      <c r="B477" s="70"/>
      <c r="C477" s="70"/>
      <c r="D477" s="70"/>
      <c r="E477" s="45"/>
      <c r="F477" s="45"/>
      <c r="G477" s="45"/>
      <c r="H477" s="45"/>
      <c r="I477" s="45"/>
      <c r="J477" s="45"/>
      <c r="K477" s="45"/>
      <c r="L477" s="45"/>
      <c r="M477" s="45"/>
      <c r="N477" s="45"/>
      <c r="O477" s="47"/>
      <c r="P477" s="45"/>
      <c r="Q477" s="45"/>
      <c r="R477" s="45"/>
      <c r="S477" s="45"/>
      <c r="T477" s="45"/>
      <c r="U477" s="45"/>
      <c r="V477" s="45"/>
      <c r="W477" s="45"/>
      <c r="X477" s="45"/>
      <c r="Y477" s="45"/>
      <c r="Z477" s="48"/>
      <c r="AA477" s="48"/>
      <c r="AB477" s="48"/>
      <c r="AC477" s="48"/>
      <c r="AD477" s="48"/>
      <c r="AE477" s="48"/>
      <c r="AF477" s="48"/>
      <c r="AG477" s="45"/>
      <c r="AH477" s="45"/>
      <c r="AI477" s="45"/>
      <c r="AJ477" s="45"/>
      <c r="AK477" s="48"/>
      <c r="AL477" s="56"/>
      <c r="AM477" s="45"/>
      <c r="AN477" s="45"/>
      <c r="AO477" s="48"/>
      <c r="AP477" s="45"/>
      <c r="AQ477" s="45"/>
      <c r="AR477" s="45"/>
      <c r="AS477" s="45"/>
      <c r="AT477" s="49"/>
      <c r="AU477" s="49"/>
      <c r="AV477" s="49"/>
      <c r="AW477" s="49"/>
      <c r="AX477" s="49"/>
      <c r="AY477" s="49"/>
      <c r="AZ477" s="49"/>
      <c r="BA477" s="49"/>
      <c r="BB477" s="49"/>
      <c r="BC477" s="49"/>
      <c r="BD477" s="49"/>
      <c r="BE477" s="49"/>
      <c r="BF477" s="49"/>
      <c r="BG477" s="49"/>
      <c r="BH477" s="49"/>
      <c r="BI477" s="49"/>
      <c r="BJ477" s="49"/>
      <c r="BK477" s="49"/>
      <c r="BL477" s="49"/>
      <c r="BM477" s="49"/>
      <c r="BN477" s="49"/>
      <c r="BO477" s="49"/>
      <c r="BP477" s="49"/>
      <c r="BQ477" s="49"/>
      <c r="BR477" s="49"/>
      <c r="BS477" s="49"/>
      <c r="BT477" s="49"/>
      <c r="BU477" s="49"/>
      <c r="BV477" s="49"/>
      <c r="BW477" s="45"/>
      <c r="BX477" s="49"/>
      <c r="BY477" s="49"/>
      <c r="BZ477" s="49"/>
      <c r="CA477" s="49"/>
      <c r="CB477" s="49"/>
      <c r="CC477" s="45"/>
      <c r="CD477" s="45"/>
      <c r="CE477" s="45"/>
      <c r="CF477" s="45"/>
    </row>
    <row r="478" spans="1:84" ht="31.5" customHeight="1" x14ac:dyDescent="0.35">
      <c r="A478" s="70"/>
      <c r="B478" s="70"/>
      <c r="C478" s="70"/>
      <c r="D478" s="70"/>
      <c r="E478" s="45"/>
      <c r="F478" s="45"/>
      <c r="G478" s="45"/>
      <c r="H478" s="45"/>
      <c r="I478" s="45"/>
      <c r="J478" s="45"/>
      <c r="K478" s="45"/>
      <c r="L478" s="45"/>
      <c r="M478" s="45"/>
      <c r="N478" s="45"/>
      <c r="O478" s="47"/>
      <c r="P478" s="45"/>
      <c r="Q478" s="45"/>
      <c r="R478" s="45"/>
      <c r="S478" s="45"/>
      <c r="T478" s="45"/>
      <c r="U478" s="45"/>
      <c r="V478" s="45"/>
      <c r="W478" s="45"/>
      <c r="X478" s="45"/>
      <c r="Y478" s="45"/>
      <c r="Z478" s="48"/>
      <c r="AA478" s="48"/>
      <c r="AB478" s="49"/>
      <c r="AC478" s="49"/>
      <c r="AD478" s="48"/>
      <c r="AE478" s="48"/>
      <c r="AF478" s="48"/>
      <c r="AG478" s="45"/>
      <c r="AH478" s="45"/>
      <c r="AI478" s="45"/>
      <c r="AJ478" s="45"/>
      <c r="AK478" s="48"/>
      <c r="AL478" s="56"/>
      <c r="AM478" s="45"/>
      <c r="AN478" s="45"/>
      <c r="AO478" s="48"/>
      <c r="AP478" s="45"/>
      <c r="AQ478" s="45"/>
      <c r="AR478" s="45"/>
      <c r="AS478" s="45"/>
      <c r="AT478" s="49"/>
      <c r="AU478" s="49"/>
      <c r="AV478" s="49"/>
      <c r="AW478" s="49"/>
      <c r="AX478" s="49"/>
      <c r="AY478" s="45"/>
      <c r="AZ478" s="49"/>
      <c r="BA478" s="49"/>
      <c r="BB478" s="49"/>
      <c r="BC478" s="49"/>
      <c r="BD478" s="49"/>
      <c r="BE478" s="49"/>
      <c r="BF478" s="49"/>
      <c r="BG478" s="49"/>
      <c r="BH478" s="49"/>
      <c r="BI478" s="49"/>
      <c r="BJ478" s="49"/>
      <c r="BK478" s="49"/>
      <c r="BL478" s="49"/>
      <c r="BM478" s="49"/>
      <c r="BN478" s="49"/>
      <c r="BO478" s="49"/>
      <c r="BP478" s="49"/>
      <c r="BQ478" s="49"/>
      <c r="BR478" s="49"/>
      <c r="BS478" s="49"/>
      <c r="BT478" s="49"/>
      <c r="BU478" s="49"/>
      <c r="BV478" s="49"/>
      <c r="BW478" s="45"/>
      <c r="BX478" s="49"/>
      <c r="BY478" s="49"/>
      <c r="BZ478" s="49"/>
      <c r="CA478" s="49"/>
      <c r="CB478" s="49"/>
      <c r="CC478" s="45"/>
      <c r="CD478" s="45"/>
      <c r="CE478" s="45"/>
      <c r="CF478" s="45"/>
    </row>
    <row r="479" spans="1:84" ht="31.5" customHeight="1" x14ac:dyDescent="0.35">
      <c r="A479" s="70"/>
      <c r="B479" s="70"/>
      <c r="C479" s="70"/>
      <c r="D479" s="70"/>
      <c r="E479" s="45"/>
      <c r="F479" s="45"/>
      <c r="G479" s="45"/>
      <c r="H479" s="45"/>
      <c r="I479" s="45"/>
      <c r="J479" s="45"/>
      <c r="K479" s="45"/>
      <c r="L479" s="45"/>
      <c r="M479" s="45"/>
      <c r="N479" s="45"/>
      <c r="O479" s="47"/>
      <c r="P479" s="45"/>
      <c r="Q479" s="45"/>
      <c r="R479" s="45"/>
      <c r="S479" s="45"/>
      <c r="T479" s="45"/>
      <c r="U479" s="45"/>
      <c r="V479" s="45"/>
      <c r="W479" s="45"/>
      <c r="X479" s="45"/>
      <c r="Y479" s="45"/>
      <c r="Z479" s="48"/>
      <c r="AA479" s="48"/>
      <c r="AB479" s="48"/>
      <c r="AC479" s="48"/>
      <c r="AD479" s="48"/>
      <c r="AE479" s="48"/>
      <c r="AF479" s="48"/>
      <c r="AG479" s="45"/>
      <c r="AH479" s="45"/>
      <c r="AI479" s="45"/>
      <c r="AJ479" s="45"/>
      <c r="AK479" s="48"/>
      <c r="AL479" s="56"/>
      <c r="AM479" s="45"/>
      <c r="AN479" s="45"/>
      <c r="AO479" s="48"/>
      <c r="AP479" s="45"/>
      <c r="AQ479" s="45"/>
      <c r="AR479" s="45"/>
      <c r="AS479" s="45"/>
      <c r="AT479" s="49"/>
      <c r="AU479" s="49"/>
      <c r="AV479" s="49"/>
      <c r="AW479" s="49"/>
      <c r="AX479" s="49"/>
      <c r="AY479" s="49"/>
      <c r="AZ479" s="49"/>
      <c r="BA479" s="49"/>
      <c r="BB479" s="49"/>
      <c r="BC479" s="49"/>
      <c r="BD479" s="49"/>
      <c r="BE479" s="49"/>
      <c r="BF479" s="49"/>
      <c r="BG479" s="49"/>
      <c r="BH479" s="49"/>
      <c r="BI479" s="49"/>
      <c r="BJ479" s="49"/>
      <c r="BK479" s="49"/>
      <c r="BL479" s="49"/>
      <c r="BM479" s="49"/>
      <c r="BN479" s="49"/>
      <c r="BO479" s="49"/>
      <c r="BP479" s="49"/>
      <c r="BQ479" s="49"/>
      <c r="BR479" s="49"/>
      <c r="BS479" s="49"/>
      <c r="BT479" s="49"/>
      <c r="BU479" s="49"/>
      <c r="BV479" s="49"/>
      <c r="BW479" s="45"/>
      <c r="BX479" s="49"/>
      <c r="BY479" s="49"/>
      <c r="BZ479" s="49"/>
      <c r="CA479" s="49"/>
      <c r="CB479" s="49"/>
      <c r="CC479" s="45"/>
      <c r="CD479" s="45"/>
      <c r="CE479" s="45"/>
      <c r="CF479" s="45"/>
    </row>
    <row r="480" spans="1:84" ht="31.5" customHeight="1" x14ac:dyDescent="0.35">
      <c r="A480" s="70"/>
      <c r="B480" s="70"/>
      <c r="C480" s="70"/>
      <c r="D480" s="70"/>
      <c r="E480" s="45"/>
      <c r="F480" s="45"/>
      <c r="G480" s="45"/>
      <c r="H480" s="45"/>
      <c r="I480" s="45"/>
      <c r="J480" s="45"/>
      <c r="K480" s="45"/>
      <c r="L480" s="45"/>
      <c r="M480" s="45"/>
      <c r="N480" s="45"/>
      <c r="O480" s="47"/>
      <c r="P480" s="45"/>
      <c r="Q480" s="45"/>
      <c r="R480" s="45"/>
      <c r="S480" s="45"/>
      <c r="T480" s="45"/>
      <c r="U480" s="45"/>
      <c r="V480" s="45"/>
      <c r="W480" s="45"/>
      <c r="X480" s="45"/>
      <c r="Y480" s="45"/>
      <c r="Z480" s="48"/>
      <c r="AA480" s="48"/>
      <c r="AB480" s="48"/>
      <c r="AC480" s="48"/>
      <c r="AD480" s="48"/>
      <c r="AE480" s="48"/>
      <c r="AF480" s="48"/>
      <c r="AG480" s="45"/>
      <c r="AH480" s="45"/>
      <c r="AI480" s="45"/>
      <c r="AJ480" s="45"/>
      <c r="AK480" s="48"/>
      <c r="AL480" s="56"/>
      <c r="AM480" s="45"/>
      <c r="AN480" s="45"/>
      <c r="AO480" s="48"/>
      <c r="AP480" s="45"/>
      <c r="AQ480" s="45"/>
      <c r="AR480" s="45"/>
      <c r="AS480" s="45"/>
      <c r="AT480" s="49"/>
      <c r="AU480" s="49"/>
      <c r="AV480" s="49"/>
      <c r="AW480" s="49"/>
      <c r="AX480" s="49"/>
      <c r="AY480" s="49"/>
      <c r="AZ480" s="49"/>
      <c r="BA480" s="49"/>
      <c r="BB480" s="49"/>
      <c r="BC480" s="49"/>
      <c r="BD480" s="49"/>
      <c r="BE480" s="49"/>
      <c r="BF480" s="49"/>
      <c r="BG480" s="49"/>
      <c r="BH480" s="49"/>
      <c r="BI480" s="49"/>
      <c r="BJ480" s="49"/>
      <c r="BK480" s="49"/>
      <c r="BL480" s="49"/>
      <c r="BM480" s="49"/>
      <c r="BN480" s="49"/>
      <c r="BO480" s="49"/>
      <c r="BP480" s="49"/>
      <c r="BQ480" s="49"/>
      <c r="BR480" s="49"/>
      <c r="BS480" s="49"/>
      <c r="BT480" s="49"/>
      <c r="BU480" s="49"/>
      <c r="BV480" s="49"/>
      <c r="BW480" s="45"/>
      <c r="BX480" s="49"/>
      <c r="BY480" s="49"/>
      <c r="BZ480" s="49"/>
      <c r="CA480" s="49"/>
      <c r="CB480" s="49"/>
      <c r="CC480" s="45"/>
      <c r="CD480" s="45"/>
      <c r="CE480" s="45"/>
      <c r="CF480" s="45"/>
    </row>
    <row r="481" spans="1:84" ht="31.5" customHeight="1" x14ac:dyDescent="0.35">
      <c r="A481" s="70"/>
      <c r="B481" s="70"/>
      <c r="C481" s="70"/>
      <c r="D481" s="70"/>
      <c r="E481" s="45"/>
      <c r="F481" s="45"/>
      <c r="G481" s="45"/>
      <c r="H481" s="45"/>
      <c r="I481" s="45"/>
      <c r="J481" s="45"/>
      <c r="K481" s="45"/>
      <c r="L481" s="45"/>
      <c r="M481" s="45"/>
      <c r="N481" s="45"/>
      <c r="O481" s="47"/>
      <c r="P481" s="45"/>
      <c r="Q481" s="45"/>
      <c r="R481" s="45"/>
      <c r="S481" s="45"/>
      <c r="T481" s="45"/>
      <c r="U481" s="45"/>
      <c r="V481" s="45"/>
      <c r="W481" s="45"/>
      <c r="X481" s="45"/>
      <c r="Y481" s="45"/>
      <c r="Z481" s="48"/>
      <c r="AA481" s="48"/>
      <c r="AB481" s="48"/>
      <c r="AC481" s="48"/>
      <c r="AD481" s="48"/>
      <c r="AE481" s="48"/>
      <c r="AF481" s="48"/>
      <c r="AG481" s="45"/>
      <c r="AH481" s="45"/>
      <c r="AI481" s="45"/>
      <c r="AJ481" s="45"/>
      <c r="AK481" s="48"/>
      <c r="AL481" s="56"/>
      <c r="AM481" s="45"/>
      <c r="AN481" s="45"/>
      <c r="AO481" s="48"/>
      <c r="AP481" s="45"/>
      <c r="AQ481" s="45"/>
      <c r="AR481" s="45"/>
      <c r="AS481" s="45"/>
      <c r="AT481" s="49"/>
      <c r="AU481" s="49"/>
      <c r="AV481" s="49"/>
      <c r="AW481" s="49"/>
      <c r="AX481" s="49"/>
      <c r="AY481" s="49"/>
      <c r="AZ481" s="49"/>
      <c r="BA481" s="49"/>
      <c r="BB481" s="49"/>
      <c r="BC481" s="49"/>
      <c r="BD481" s="49"/>
      <c r="BE481" s="49"/>
      <c r="BF481" s="49"/>
      <c r="BG481" s="49"/>
      <c r="BH481" s="49"/>
      <c r="BI481" s="49"/>
      <c r="BJ481" s="49"/>
      <c r="BK481" s="49"/>
      <c r="BL481" s="49"/>
      <c r="BM481" s="49"/>
      <c r="BN481" s="49"/>
      <c r="BO481" s="49"/>
      <c r="BP481" s="49"/>
      <c r="BQ481" s="49"/>
      <c r="BR481" s="49"/>
      <c r="BS481" s="49"/>
      <c r="BT481" s="49"/>
      <c r="BU481" s="49"/>
      <c r="BV481" s="49"/>
      <c r="BW481" s="45"/>
      <c r="BX481" s="49"/>
      <c r="BY481" s="49"/>
      <c r="BZ481" s="49"/>
      <c r="CA481" s="49"/>
      <c r="CB481" s="49"/>
      <c r="CC481" s="45"/>
      <c r="CD481" s="45"/>
      <c r="CE481" s="45"/>
      <c r="CF481" s="45"/>
    </row>
    <row r="482" spans="1:84" ht="31.5" customHeight="1" x14ac:dyDescent="0.35">
      <c r="A482" s="70"/>
      <c r="B482" s="70"/>
      <c r="C482" s="70"/>
      <c r="D482" s="70"/>
      <c r="E482" s="45"/>
      <c r="F482" s="45"/>
      <c r="G482" s="45"/>
      <c r="H482" s="45"/>
      <c r="I482" s="45"/>
      <c r="J482" s="45"/>
      <c r="K482" s="45"/>
      <c r="L482" s="45"/>
      <c r="M482" s="45"/>
      <c r="N482" s="45"/>
      <c r="O482" s="47"/>
      <c r="P482" s="45"/>
      <c r="Q482" s="45"/>
      <c r="R482" s="45"/>
      <c r="S482" s="45"/>
      <c r="T482" s="45"/>
      <c r="U482" s="45"/>
      <c r="V482" s="45"/>
      <c r="W482" s="45"/>
      <c r="X482" s="45"/>
      <c r="Y482" s="45"/>
      <c r="Z482" s="48"/>
      <c r="AA482" s="48"/>
      <c r="AB482" s="48"/>
      <c r="AC482" s="48"/>
      <c r="AD482" s="48"/>
      <c r="AE482" s="48"/>
      <c r="AF482" s="48"/>
      <c r="AG482" s="45"/>
      <c r="AH482" s="45"/>
      <c r="AI482" s="45"/>
      <c r="AJ482" s="45"/>
      <c r="AK482" s="48"/>
      <c r="AL482" s="56"/>
      <c r="AM482" s="45"/>
      <c r="AN482" s="45"/>
      <c r="AO482" s="48"/>
      <c r="AP482" s="45"/>
      <c r="AQ482" s="45"/>
      <c r="AR482" s="45"/>
      <c r="AS482" s="45"/>
      <c r="AT482" s="49"/>
      <c r="AU482" s="49"/>
      <c r="AV482" s="49"/>
      <c r="AW482" s="49"/>
      <c r="AX482" s="49"/>
      <c r="AY482" s="49"/>
      <c r="AZ482" s="49"/>
      <c r="BA482" s="49"/>
      <c r="BB482" s="49"/>
      <c r="BC482" s="49"/>
      <c r="BD482" s="49"/>
      <c r="BE482" s="49"/>
      <c r="BF482" s="49"/>
      <c r="BG482" s="49"/>
      <c r="BH482" s="49"/>
      <c r="BI482" s="49"/>
      <c r="BJ482" s="49"/>
      <c r="BK482" s="49"/>
      <c r="BL482" s="49"/>
      <c r="BM482" s="49"/>
      <c r="BN482" s="49"/>
      <c r="BO482" s="49"/>
      <c r="BP482" s="49"/>
      <c r="BQ482" s="49"/>
      <c r="BR482" s="49"/>
      <c r="BS482" s="49"/>
      <c r="BT482" s="49"/>
      <c r="BU482" s="49"/>
      <c r="BV482" s="49"/>
      <c r="BW482" s="45"/>
      <c r="BX482" s="49"/>
      <c r="BY482" s="49"/>
      <c r="BZ482" s="49"/>
      <c r="CA482" s="49"/>
      <c r="CB482" s="49"/>
      <c r="CC482" s="45"/>
      <c r="CD482" s="45"/>
      <c r="CE482" s="45"/>
      <c r="CF482" s="45"/>
    </row>
    <row r="483" spans="1:84" ht="31.5" customHeight="1" x14ac:dyDescent="0.35">
      <c r="A483" s="70"/>
      <c r="B483" s="70"/>
      <c r="C483" s="70"/>
      <c r="D483" s="70"/>
      <c r="E483" s="45"/>
      <c r="F483" s="45"/>
      <c r="G483" s="45"/>
      <c r="H483" s="45"/>
      <c r="I483" s="45"/>
      <c r="J483" s="45"/>
      <c r="K483" s="45"/>
      <c r="L483" s="45"/>
      <c r="M483" s="45"/>
      <c r="N483" s="45"/>
      <c r="O483" s="47"/>
      <c r="P483" s="45"/>
      <c r="Q483" s="45"/>
      <c r="R483" s="45"/>
      <c r="S483" s="45"/>
      <c r="T483" s="45"/>
      <c r="U483" s="45"/>
      <c r="V483" s="45"/>
      <c r="W483" s="45"/>
      <c r="X483" s="45"/>
      <c r="Y483" s="45"/>
      <c r="Z483" s="48"/>
      <c r="AA483" s="48"/>
      <c r="AB483" s="49"/>
      <c r="AC483" s="49"/>
      <c r="AD483" s="48"/>
      <c r="AE483" s="48"/>
      <c r="AF483" s="48"/>
      <c r="AG483" s="45"/>
      <c r="AH483" s="45"/>
      <c r="AI483" s="45"/>
      <c r="AJ483" s="45"/>
      <c r="AK483" s="48"/>
      <c r="AL483" s="56"/>
      <c r="AM483" s="45"/>
      <c r="AN483" s="45"/>
      <c r="AO483" s="48"/>
      <c r="AP483" s="45"/>
      <c r="AQ483" s="45"/>
      <c r="AR483" s="45"/>
      <c r="AS483" s="45"/>
      <c r="AT483" s="49"/>
      <c r="AU483" s="49"/>
      <c r="AV483" s="49"/>
      <c r="AW483" s="49"/>
      <c r="AX483" s="49"/>
      <c r="AY483" s="45"/>
      <c r="AZ483" s="49"/>
      <c r="BA483" s="49"/>
      <c r="BB483" s="49"/>
      <c r="BC483" s="49"/>
      <c r="BD483" s="49"/>
      <c r="BE483" s="49"/>
      <c r="BF483" s="49"/>
      <c r="BG483" s="49"/>
      <c r="BH483" s="49"/>
      <c r="BI483" s="49"/>
      <c r="BJ483" s="49"/>
      <c r="BK483" s="49"/>
      <c r="BL483" s="49"/>
      <c r="BM483" s="49"/>
      <c r="BN483" s="49"/>
      <c r="BO483" s="49"/>
      <c r="BP483" s="49"/>
      <c r="BQ483" s="49"/>
      <c r="BR483" s="49"/>
      <c r="BS483" s="49"/>
      <c r="BT483" s="49"/>
      <c r="BU483" s="49"/>
      <c r="BV483" s="49"/>
      <c r="BW483" s="45"/>
      <c r="BX483" s="49"/>
      <c r="BY483" s="49"/>
      <c r="BZ483" s="49"/>
      <c r="CA483" s="49"/>
      <c r="CB483" s="49"/>
      <c r="CC483" s="45"/>
      <c r="CD483" s="45"/>
      <c r="CE483" s="45"/>
      <c r="CF483" s="45"/>
    </row>
    <row r="484" spans="1:84" ht="31.5" customHeight="1" x14ac:dyDescent="0.35">
      <c r="A484" s="70"/>
      <c r="B484" s="70"/>
      <c r="C484" s="70"/>
      <c r="D484" s="70"/>
      <c r="E484" s="45"/>
      <c r="F484" s="45"/>
      <c r="G484" s="45"/>
      <c r="H484" s="45"/>
      <c r="I484" s="45"/>
      <c r="J484" s="45"/>
      <c r="K484" s="45"/>
      <c r="L484" s="45"/>
      <c r="M484" s="45"/>
      <c r="N484" s="45"/>
      <c r="O484" s="47"/>
      <c r="P484" s="45"/>
      <c r="Q484" s="45"/>
      <c r="R484" s="45"/>
      <c r="S484" s="45"/>
      <c r="T484" s="45"/>
      <c r="U484" s="45"/>
      <c r="V484" s="45"/>
      <c r="W484" s="45"/>
      <c r="X484" s="45"/>
      <c r="Y484" s="45"/>
      <c r="Z484" s="48"/>
      <c r="AA484" s="48"/>
      <c r="AB484" s="48"/>
      <c r="AC484" s="48"/>
      <c r="AD484" s="48"/>
      <c r="AE484" s="48"/>
      <c r="AF484" s="48"/>
      <c r="AG484" s="45"/>
      <c r="AH484" s="45"/>
      <c r="AI484" s="45"/>
      <c r="AJ484" s="45"/>
      <c r="AK484" s="48"/>
      <c r="AL484" s="56"/>
      <c r="AM484" s="45"/>
      <c r="AN484" s="45"/>
      <c r="AO484" s="48"/>
      <c r="AP484" s="45"/>
      <c r="AQ484" s="45"/>
      <c r="AR484" s="45"/>
      <c r="AS484" s="45"/>
      <c r="AT484" s="49"/>
      <c r="AU484" s="49"/>
      <c r="AV484" s="49"/>
      <c r="AW484" s="49"/>
      <c r="AX484" s="49"/>
      <c r="AY484" s="49"/>
      <c r="AZ484" s="49"/>
      <c r="BA484" s="49"/>
      <c r="BB484" s="49"/>
      <c r="BC484" s="49"/>
      <c r="BD484" s="49"/>
      <c r="BE484" s="49"/>
      <c r="BF484" s="49"/>
      <c r="BG484" s="49"/>
      <c r="BH484" s="49"/>
      <c r="BI484" s="49"/>
      <c r="BJ484" s="49"/>
      <c r="BK484" s="49"/>
      <c r="BL484" s="49"/>
      <c r="BM484" s="49"/>
      <c r="BN484" s="49"/>
      <c r="BO484" s="49"/>
      <c r="BP484" s="49"/>
      <c r="BQ484" s="49"/>
      <c r="BR484" s="49"/>
      <c r="BS484" s="49"/>
      <c r="BT484" s="49"/>
      <c r="BU484" s="49"/>
      <c r="BV484" s="49"/>
      <c r="BW484" s="45"/>
      <c r="BX484" s="49"/>
      <c r="BY484" s="49"/>
      <c r="BZ484" s="49"/>
      <c r="CA484" s="49"/>
      <c r="CB484" s="49"/>
      <c r="CC484" s="45"/>
      <c r="CD484" s="45"/>
      <c r="CE484" s="45"/>
      <c r="CF484" s="45"/>
    </row>
    <row r="485" spans="1:84" ht="31.5" customHeight="1" x14ac:dyDescent="0.35">
      <c r="A485" s="70"/>
      <c r="B485" s="70"/>
      <c r="C485" s="70"/>
      <c r="D485" s="70"/>
      <c r="E485" s="45"/>
      <c r="F485" s="45"/>
      <c r="G485" s="45"/>
      <c r="H485" s="45"/>
      <c r="I485" s="45"/>
      <c r="J485" s="45"/>
      <c r="K485" s="45"/>
      <c r="L485" s="45"/>
      <c r="M485" s="45"/>
      <c r="N485" s="45"/>
      <c r="O485" s="47"/>
      <c r="P485" s="45"/>
      <c r="Q485" s="45"/>
      <c r="R485" s="45"/>
      <c r="S485" s="45"/>
      <c r="T485" s="45"/>
      <c r="U485" s="45"/>
      <c r="V485" s="45"/>
      <c r="W485" s="45"/>
      <c r="X485" s="45"/>
      <c r="Y485" s="45"/>
      <c r="Z485" s="48"/>
      <c r="AA485" s="48"/>
      <c r="AB485" s="48"/>
      <c r="AC485" s="48"/>
      <c r="AD485" s="48"/>
      <c r="AE485" s="48"/>
      <c r="AF485" s="48"/>
      <c r="AG485" s="45"/>
      <c r="AH485" s="45"/>
      <c r="AI485" s="45"/>
      <c r="AJ485" s="45"/>
      <c r="AK485" s="48"/>
      <c r="AL485" s="56"/>
      <c r="AM485" s="45"/>
      <c r="AN485" s="45"/>
      <c r="AO485" s="48"/>
      <c r="AP485" s="45"/>
      <c r="AQ485" s="45"/>
      <c r="AR485" s="45"/>
      <c r="AS485" s="45"/>
      <c r="AT485" s="49"/>
      <c r="AU485" s="49"/>
      <c r="AV485" s="49"/>
      <c r="AW485" s="49"/>
      <c r="AX485" s="49"/>
      <c r="AY485" s="49"/>
      <c r="AZ485" s="49"/>
      <c r="BA485" s="49"/>
      <c r="BB485" s="49"/>
      <c r="BC485" s="49"/>
      <c r="BD485" s="49"/>
      <c r="BE485" s="49"/>
      <c r="BF485" s="49"/>
      <c r="BG485" s="49"/>
      <c r="BH485" s="49"/>
      <c r="BI485" s="49"/>
      <c r="BJ485" s="49"/>
      <c r="BK485" s="49"/>
      <c r="BL485" s="49"/>
      <c r="BM485" s="49"/>
      <c r="BN485" s="49"/>
      <c r="BO485" s="49"/>
      <c r="BP485" s="49"/>
      <c r="BQ485" s="49"/>
      <c r="BR485" s="49"/>
      <c r="BS485" s="49"/>
      <c r="BT485" s="49"/>
      <c r="BU485" s="49"/>
      <c r="BV485" s="49"/>
      <c r="BW485" s="45"/>
      <c r="BX485" s="49"/>
      <c r="BY485" s="49"/>
      <c r="BZ485" s="49"/>
      <c r="CA485" s="49"/>
      <c r="CB485" s="49"/>
      <c r="CC485" s="45"/>
      <c r="CD485" s="45"/>
      <c r="CE485" s="45"/>
      <c r="CF485" s="45"/>
    </row>
    <row r="486" spans="1:84" ht="31.5" customHeight="1" x14ac:dyDescent="0.35">
      <c r="A486" s="70"/>
      <c r="B486" s="70"/>
      <c r="C486" s="70"/>
      <c r="D486" s="70"/>
      <c r="E486" s="45"/>
      <c r="F486" s="45"/>
      <c r="G486" s="45"/>
      <c r="H486" s="45"/>
      <c r="I486" s="45"/>
      <c r="J486" s="45"/>
      <c r="K486" s="45"/>
      <c r="L486" s="45"/>
      <c r="M486" s="45"/>
      <c r="N486" s="45"/>
      <c r="O486" s="47"/>
      <c r="P486" s="45"/>
      <c r="Q486" s="45"/>
      <c r="R486" s="45"/>
      <c r="S486" s="45"/>
      <c r="T486" s="45"/>
      <c r="U486" s="45"/>
      <c r="V486" s="45"/>
      <c r="W486" s="45"/>
      <c r="X486" s="45"/>
      <c r="Y486" s="45"/>
      <c r="Z486" s="48"/>
      <c r="AA486" s="48"/>
      <c r="AB486" s="48"/>
      <c r="AC486" s="48"/>
      <c r="AD486" s="48"/>
      <c r="AE486" s="48"/>
      <c r="AF486" s="48"/>
      <c r="AG486" s="45"/>
      <c r="AH486" s="45"/>
      <c r="AI486" s="45"/>
      <c r="AJ486" s="45"/>
      <c r="AK486" s="48"/>
      <c r="AL486" s="56"/>
      <c r="AM486" s="45"/>
      <c r="AN486" s="45"/>
      <c r="AO486" s="48"/>
      <c r="AP486" s="45"/>
      <c r="AQ486" s="45"/>
      <c r="AR486" s="45"/>
      <c r="AS486" s="45"/>
      <c r="AT486" s="49"/>
      <c r="AU486" s="49"/>
      <c r="AV486" s="49"/>
      <c r="AW486" s="49"/>
      <c r="AX486" s="49"/>
      <c r="AY486" s="49"/>
      <c r="AZ486" s="49"/>
      <c r="BA486" s="49"/>
      <c r="BB486" s="49"/>
      <c r="BC486" s="49"/>
      <c r="BD486" s="49"/>
      <c r="BE486" s="49"/>
      <c r="BF486" s="49"/>
      <c r="BG486" s="49"/>
      <c r="BH486" s="49"/>
      <c r="BI486" s="49"/>
      <c r="BJ486" s="49"/>
      <c r="BK486" s="49"/>
      <c r="BL486" s="49"/>
      <c r="BM486" s="49"/>
      <c r="BN486" s="49"/>
      <c r="BO486" s="49"/>
      <c r="BP486" s="49"/>
      <c r="BQ486" s="49"/>
      <c r="BR486" s="49"/>
      <c r="BS486" s="49"/>
      <c r="BT486" s="49"/>
      <c r="BU486" s="49"/>
      <c r="BV486" s="49"/>
      <c r="BW486" s="45"/>
      <c r="BX486" s="49"/>
      <c r="BY486" s="49"/>
      <c r="BZ486" s="49"/>
      <c r="CA486" s="49"/>
      <c r="CB486" s="49"/>
      <c r="CC486" s="45"/>
      <c r="CD486" s="45"/>
      <c r="CE486" s="45"/>
      <c r="CF486" s="45"/>
    </row>
    <row r="487" spans="1:84" ht="31.5" customHeight="1" x14ac:dyDescent="0.35">
      <c r="A487" s="70"/>
      <c r="B487" s="70"/>
      <c r="C487" s="70"/>
      <c r="D487" s="70"/>
      <c r="E487" s="45"/>
      <c r="F487" s="45"/>
      <c r="G487" s="45"/>
      <c r="H487" s="45"/>
      <c r="I487" s="45"/>
      <c r="J487" s="45"/>
      <c r="K487" s="45"/>
      <c r="L487" s="45"/>
      <c r="M487" s="45"/>
      <c r="N487" s="45"/>
      <c r="O487" s="47"/>
      <c r="P487" s="45"/>
      <c r="Q487" s="45"/>
      <c r="R487" s="45"/>
      <c r="S487" s="45"/>
      <c r="T487" s="45"/>
      <c r="U487" s="45"/>
      <c r="V487" s="45"/>
      <c r="W487" s="45"/>
      <c r="X487" s="45"/>
      <c r="Y487" s="45"/>
      <c r="Z487" s="48"/>
      <c r="AA487" s="48"/>
      <c r="AB487" s="48"/>
      <c r="AC487" s="48"/>
      <c r="AD487" s="48"/>
      <c r="AE487" s="48"/>
      <c r="AF487" s="48"/>
      <c r="AG487" s="45"/>
      <c r="AH487" s="45"/>
      <c r="AI487" s="45"/>
      <c r="AJ487" s="45"/>
      <c r="AK487" s="48"/>
      <c r="AL487" s="56"/>
      <c r="AM487" s="45"/>
      <c r="AN487" s="45"/>
      <c r="AO487" s="48"/>
      <c r="AP487" s="45"/>
      <c r="AQ487" s="45"/>
      <c r="AR487" s="45"/>
      <c r="AS487" s="45"/>
      <c r="AT487" s="49"/>
      <c r="AU487" s="49"/>
      <c r="AV487" s="49"/>
      <c r="AW487" s="49"/>
      <c r="AX487" s="49"/>
      <c r="AY487" s="49"/>
      <c r="AZ487" s="49"/>
      <c r="BA487" s="49"/>
      <c r="BB487" s="49"/>
      <c r="BC487" s="49"/>
      <c r="BD487" s="49"/>
      <c r="BE487" s="49"/>
      <c r="BF487" s="49"/>
      <c r="BG487" s="49"/>
      <c r="BH487" s="49"/>
      <c r="BI487" s="49"/>
      <c r="BJ487" s="49"/>
      <c r="BK487" s="49"/>
      <c r="BL487" s="49"/>
      <c r="BM487" s="49"/>
      <c r="BN487" s="49"/>
      <c r="BO487" s="49"/>
      <c r="BP487" s="49"/>
      <c r="BQ487" s="49"/>
      <c r="BR487" s="49"/>
      <c r="BS487" s="49"/>
      <c r="BT487" s="49"/>
      <c r="BU487" s="49"/>
      <c r="BV487" s="49"/>
      <c r="BW487" s="45"/>
      <c r="BX487" s="49"/>
      <c r="BY487" s="49"/>
      <c r="BZ487" s="49"/>
      <c r="CA487" s="49"/>
      <c r="CB487" s="49"/>
      <c r="CC487" s="45"/>
      <c r="CD487" s="45"/>
      <c r="CE487" s="45"/>
      <c r="CF487" s="45"/>
    </row>
    <row r="488" spans="1:84" ht="31.5" customHeight="1" x14ac:dyDescent="0.35">
      <c r="A488" s="70"/>
      <c r="B488" s="70"/>
      <c r="C488" s="70"/>
      <c r="D488" s="70"/>
      <c r="E488" s="45"/>
      <c r="F488" s="45"/>
      <c r="G488" s="45"/>
      <c r="H488" s="45"/>
      <c r="I488" s="45"/>
      <c r="J488" s="45"/>
      <c r="K488" s="45"/>
      <c r="L488" s="45"/>
      <c r="M488" s="45"/>
      <c r="N488" s="45"/>
      <c r="O488" s="47"/>
      <c r="P488" s="45"/>
      <c r="Q488" s="45"/>
      <c r="R488" s="45"/>
      <c r="S488" s="45"/>
      <c r="T488" s="45"/>
      <c r="U488" s="45"/>
      <c r="V488" s="45"/>
      <c r="W488" s="45"/>
      <c r="X488" s="45"/>
      <c r="Y488" s="45"/>
      <c r="Z488" s="48"/>
      <c r="AA488" s="48"/>
      <c r="AB488" s="49"/>
      <c r="AC488" s="49"/>
      <c r="AD488" s="48"/>
      <c r="AE488" s="48"/>
      <c r="AF488" s="48"/>
      <c r="AG488" s="45"/>
      <c r="AH488" s="45"/>
      <c r="AI488" s="45"/>
      <c r="AJ488" s="45"/>
      <c r="AK488" s="48"/>
      <c r="AL488" s="56"/>
      <c r="AM488" s="45"/>
      <c r="AN488" s="45"/>
      <c r="AO488" s="48"/>
      <c r="AP488" s="45"/>
      <c r="AQ488" s="45"/>
      <c r="AR488" s="45"/>
      <c r="AS488" s="45"/>
      <c r="AT488" s="49"/>
      <c r="AU488" s="49"/>
      <c r="AV488" s="49"/>
      <c r="AW488" s="49"/>
      <c r="AX488" s="49"/>
      <c r="AY488" s="45"/>
      <c r="AZ488" s="49"/>
      <c r="BA488" s="49"/>
      <c r="BB488" s="49"/>
      <c r="BC488" s="49"/>
      <c r="BD488" s="49"/>
      <c r="BE488" s="49"/>
      <c r="BF488" s="49"/>
      <c r="BG488" s="49"/>
      <c r="BH488" s="49"/>
      <c r="BI488" s="49"/>
      <c r="BJ488" s="49"/>
      <c r="BK488" s="49"/>
      <c r="BL488" s="49"/>
      <c r="BM488" s="49"/>
      <c r="BN488" s="49"/>
      <c r="BO488" s="49"/>
      <c r="BP488" s="49"/>
      <c r="BQ488" s="49"/>
      <c r="BR488" s="49"/>
      <c r="BS488" s="49"/>
      <c r="BT488" s="49"/>
      <c r="BU488" s="49"/>
      <c r="BV488" s="49"/>
      <c r="BW488" s="45"/>
      <c r="BX488" s="49"/>
      <c r="BY488" s="49"/>
      <c r="BZ488" s="49"/>
      <c r="CA488" s="49"/>
      <c r="CB488" s="49"/>
      <c r="CC488" s="45"/>
      <c r="CD488" s="45"/>
      <c r="CE488" s="45"/>
      <c r="CF488" s="45"/>
    </row>
    <row r="489" spans="1:84" ht="15" customHeight="1" x14ac:dyDescent="0.35">
      <c r="A489" s="70"/>
      <c r="B489" s="70"/>
      <c r="C489" s="70"/>
      <c r="D489" s="70"/>
      <c r="E489" s="45"/>
      <c r="F489" s="45"/>
      <c r="G489" s="45"/>
      <c r="H489" s="45"/>
      <c r="I489" s="45"/>
      <c r="J489" s="45"/>
      <c r="K489" s="45"/>
      <c r="L489" s="45"/>
      <c r="M489" s="45"/>
      <c r="N489" s="45"/>
      <c r="O489" s="47"/>
      <c r="P489" s="45"/>
      <c r="Q489" s="45"/>
      <c r="R489" s="45"/>
      <c r="S489" s="45"/>
      <c r="T489" s="45"/>
      <c r="U489" s="45"/>
      <c r="V489" s="45"/>
      <c r="W489" s="45"/>
      <c r="X489" s="45"/>
      <c r="Y489" s="45"/>
      <c r="Z489" s="48"/>
      <c r="AA489" s="48"/>
      <c r="AB489" s="48"/>
      <c r="AC489" s="48"/>
      <c r="AD489" s="48"/>
      <c r="AE489" s="48"/>
      <c r="AF489" s="48"/>
      <c r="AG489" s="45"/>
      <c r="AH489" s="45"/>
      <c r="AI489" s="45"/>
      <c r="AJ489" s="45"/>
      <c r="AK489" s="48"/>
      <c r="AL489" s="56"/>
      <c r="AM489" s="45"/>
      <c r="AN489" s="45"/>
      <c r="AO489" s="48"/>
      <c r="AP489" s="45"/>
      <c r="AQ489" s="45"/>
      <c r="AR489" s="45"/>
      <c r="AS489" s="45"/>
      <c r="AT489" s="49"/>
      <c r="AU489" s="49"/>
      <c r="AV489" s="49"/>
      <c r="AW489" s="49"/>
      <c r="AX489" s="49"/>
      <c r="AY489" s="45"/>
      <c r="AZ489" s="49"/>
      <c r="BA489" s="49"/>
      <c r="BB489" s="49"/>
      <c r="BC489" s="49"/>
      <c r="BD489" s="49"/>
      <c r="BE489" s="49"/>
      <c r="BF489" s="49"/>
      <c r="BG489" s="49"/>
      <c r="BH489" s="49"/>
      <c r="BI489" s="49"/>
      <c r="BJ489" s="49"/>
      <c r="BK489" s="49"/>
      <c r="BL489" s="49"/>
      <c r="BM489" s="49"/>
      <c r="BN489" s="49"/>
      <c r="BO489" s="49"/>
      <c r="BP489" s="49"/>
      <c r="BQ489" s="49"/>
      <c r="BR489" s="49"/>
      <c r="BS489" s="49"/>
      <c r="BT489" s="49"/>
      <c r="BU489" s="49"/>
      <c r="BV489" s="49"/>
      <c r="BW489" s="45"/>
      <c r="BX489" s="49"/>
      <c r="BY489" s="49"/>
      <c r="BZ489" s="49"/>
      <c r="CA489" s="49"/>
      <c r="CB489" s="49"/>
      <c r="CC489" s="45"/>
      <c r="CD489" s="45"/>
      <c r="CE489" s="45"/>
      <c r="CF489" s="45"/>
    </row>
    <row r="490" spans="1:84" ht="15" customHeight="1" x14ac:dyDescent="0.35">
      <c r="A490" s="70"/>
      <c r="B490" s="70"/>
      <c r="C490" s="70"/>
      <c r="D490" s="70"/>
      <c r="E490" s="45"/>
      <c r="F490" s="45"/>
      <c r="G490" s="45"/>
      <c r="H490" s="45"/>
      <c r="I490" s="45"/>
      <c r="J490" s="45"/>
      <c r="K490" s="45"/>
      <c r="L490" s="45"/>
      <c r="M490" s="45"/>
      <c r="N490" s="45"/>
      <c r="O490" s="47"/>
      <c r="P490" s="45"/>
      <c r="Q490" s="45"/>
      <c r="R490" s="45"/>
      <c r="S490" s="45"/>
      <c r="T490" s="45"/>
      <c r="U490" s="45"/>
      <c r="V490" s="45"/>
      <c r="W490" s="45"/>
      <c r="X490" s="45"/>
      <c r="Y490" s="45"/>
      <c r="Z490" s="48"/>
      <c r="AA490" s="48"/>
      <c r="AB490" s="48"/>
      <c r="AC490" s="48"/>
      <c r="AD490" s="48"/>
      <c r="AE490" s="48"/>
      <c r="AF490" s="48"/>
      <c r="AG490" s="45"/>
      <c r="AH490" s="45"/>
      <c r="AI490" s="45"/>
      <c r="AJ490" s="45"/>
      <c r="AK490" s="48"/>
      <c r="AL490" s="56"/>
      <c r="AM490" s="45"/>
      <c r="AN490" s="45"/>
      <c r="AO490" s="48"/>
      <c r="AP490" s="45"/>
      <c r="AQ490" s="45"/>
      <c r="AR490" s="45"/>
      <c r="AS490" s="45"/>
      <c r="AT490" s="49"/>
      <c r="AU490" s="49"/>
      <c r="AV490" s="49"/>
      <c r="AW490" s="49"/>
      <c r="AX490" s="49"/>
      <c r="AY490" s="49"/>
      <c r="AZ490" s="49"/>
      <c r="BA490" s="49"/>
      <c r="BB490" s="49"/>
      <c r="BC490" s="49"/>
      <c r="BD490" s="49"/>
      <c r="BE490" s="49"/>
      <c r="BF490" s="49"/>
      <c r="BG490" s="49"/>
      <c r="BH490" s="49"/>
      <c r="BI490" s="49"/>
      <c r="BJ490" s="49"/>
      <c r="BK490" s="49"/>
      <c r="BL490" s="49"/>
      <c r="BM490" s="49"/>
      <c r="BN490" s="49"/>
      <c r="BO490" s="49"/>
      <c r="BP490" s="49"/>
      <c r="BQ490" s="49"/>
      <c r="BR490" s="49"/>
      <c r="BS490" s="49"/>
      <c r="BT490" s="49"/>
      <c r="BU490" s="49"/>
      <c r="BV490" s="49"/>
      <c r="BW490" s="45"/>
      <c r="BX490" s="49"/>
      <c r="BY490" s="49"/>
      <c r="BZ490" s="49"/>
      <c r="CA490" s="49"/>
      <c r="CB490" s="49"/>
      <c r="CC490" s="45"/>
      <c r="CD490" s="45"/>
      <c r="CE490" s="45"/>
      <c r="CF490" s="45"/>
    </row>
    <row r="491" spans="1:84" ht="15" customHeight="1" x14ac:dyDescent="0.35">
      <c r="A491" s="70"/>
      <c r="B491" s="70"/>
      <c r="C491" s="70"/>
      <c r="D491" s="70"/>
      <c r="E491" s="45"/>
      <c r="F491" s="45"/>
      <c r="G491" s="45"/>
      <c r="H491" s="45"/>
      <c r="I491" s="45"/>
      <c r="J491" s="45"/>
      <c r="K491" s="45"/>
      <c r="L491" s="45"/>
      <c r="M491" s="45"/>
      <c r="N491" s="45"/>
      <c r="O491" s="47"/>
      <c r="P491" s="45"/>
      <c r="Q491" s="45"/>
      <c r="R491" s="45"/>
      <c r="S491" s="45"/>
      <c r="T491" s="45"/>
      <c r="U491" s="45"/>
      <c r="V491" s="45"/>
      <c r="W491" s="45"/>
      <c r="X491" s="45"/>
      <c r="Y491" s="45"/>
      <c r="Z491" s="48"/>
      <c r="AA491" s="48"/>
      <c r="AB491" s="48"/>
      <c r="AC491" s="48"/>
      <c r="AD491" s="48"/>
      <c r="AE491" s="48"/>
      <c r="AF491" s="48"/>
      <c r="AG491" s="45"/>
      <c r="AH491" s="45"/>
      <c r="AI491" s="45"/>
      <c r="AJ491" s="45"/>
      <c r="AK491" s="48"/>
      <c r="AL491" s="56"/>
      <c r="AM491" s="45"/>
      <c r="AN491" s="45"/>
      <c r="AO491" s="48"/>
      <c r="AP491" s="45"/>
      <c r="AQ491" s="45"/>
      <c r="AR491" s="45"/>
      <c r="AS491" s="45"/>
      <c r="AT491" s="49"/>
      <c r="AU491" s="49"/>
      <c r="AV491" s="49"/>
      <c r="AW491" s="49"/>
      <c r="AX491" s="49"/>
      <c r="AY491" s="49"/>
      <c r="AZ491" s="49"/>
      <c r="BA491" s="49"/>
      <c r="BB491" s="49"/>
      <c r="BC491" s="49"/>
      <c r="BD491" s="49"/>
      <c r="BE491" s="49"/>
      <c r="BF491" s="49"/>
      <c r="BG491" s="49"/>
      <c r="BH491" s="49"/>
      <c r="BI491" s="49"/>
      <c r="BJ491" s="49"/>
      <c r="BK491" s="49"/>
      <c r="BL491" s="49"/>
      <c r="BM491" s="49"/>
      <c r="BN491" s="49"/>
      <c r="BO491" s="49"/>
      <c r="BP491" s="49"/>
      <c r="BQ491" s="49"/>
      <c r="BR491" s="49"/>
      <c r="BS491" s="49"/>
      <c r="BT491" s="49"/>
      <c r="BU491" s="49"/>
      <c r="BV491" s="49"/>
      <c r="BW491" s="45"/>
      <c r="BX491" s="49"/>
      <c r="BY491" s="49"/>
      <c r="BZ491" s="49"/>
      <c r="CA491" s="49"/>
      <c r="CB491" s="49"/>
      <c r="CC491" s="45"/>
      <c r="CD491" s="45"/>
      <c r="CE491" s="45"/>
      <c r="CF491" s="45"/>
    </row>
    <row r="492" spans="1:84" ht="15" customHeight="1" x14ac:dyDescent="0.35">
      <c r="A492" s="70"/>
      <c r="B492" s="70"/>
      <c r="C492" s="70"/>
      <c r="D492" s="70"/>
      <c r="E492" s="45"/>
      <c r="F492" s="45"/>
      <c r="G492" s="45"/>
      <c r="H492" s="45"/>
      <c r="I492" s="45"/>
      <c r="J492" s="45"/>
      <c r="K492" s="45"/>
      <c r="L492" s="45"/>
      <c r="M492" s="45"/>
      <c r="N492" s="45"/>
      <c r="O492" s="47"/>
      <c r="P492" s="45"/>
      <c r="Q492" s="45"/>
      <c r="R492" s="45"/>
      <c r="S492" s="45"/>
      <c r="T492" s="45"/>
      <c r="U492" s="45"/>
      <c r="V492" s="45"/>
      <c r="W492" s="45"/>
      <c r="X492" s="45"/>
      <c r="Y492" s="45"/>
      <c r="Z492" s="48"/>
      <c r="AA492" s="48"/>
      <c r="AB492" s="48"/>
      <c r="AC492" s="48"/>
      <c r="AD492" s="48"/>
      <c r="AE492" s="48"/>
      <c r="AF492" s="48"/>
      <c r="AG492" s="45"/>
      <c r="AH492" s="45"/>
      <c r="AI492" s="45"/>
      <c r="AJ492" s="45"/>
      <c r="AK492" s="48"/>
      <c r="AL492" s="56"/>
      <c r="AM492" s="45"/>
      <c r="AN492" s="45"/>
      <c r="AO492" s="48"/>
      <c r="AP492" s="45"/>
      <c r="AQ492" s="45"/>
      <c r="AR492" s="45"/>
      <c r="AS492" s="45"/>
      <c r="AT492" s="49"/>
      <c r="AU492" s="49"/>
      <c r="AV492" s="49"/>
      <c r="AW492" s="49"/>
      <c r="AX492" s="49"/>
      <c r="AY492" s="49"/>
      <c r="AZ492" s="49"/>
      <c r="BA492" s="49"/>
      <c r="BB492" s="49"/>
      <c r="BC492" s="49"/>
      <c r="BD492" s="49"/>
      <c r="BE492" s="49"/>
      <c r="BF492" s="49"/>
      <c r="BG492" s="49"/>
      <c r="BH492" s="49"/>
      <c r="BI492" s="49"/>
      <c r="BJ492" s="49"/>
      <c r="BK492" s="49"/>
      <c r="BL492" s="49"/>
      <c r="BM492" s="49"/>
      <c r="BN492" s="49"/>
      <c r="BO492" s="49"/>
      <c r="BP492" s="49"/>
      <c r="BQ492" s="49"/>
      <c r="BR492" s="49"/>
      <c r="BS492" s="49"/>
      <c r="BT492" s="49"/>
      <c r="BU492" s="49"/>
      <c r="BV492" s="49"/>
      <c r="BW492" s="45"/>
      <c r="BX492" s="49"/>
      <c r="BY492" s="49"/>
      <c r="BZ492" s="49"/>
      <c r="CA492" s="49"/>
      <c r="CB492" s="49"/>
      <c r="CC492" s="45"/>
      <c r="CD492" s="45"/>
      <c r="CE492" s="45"/>
      <c r="CF492" s="45"/>
    </row>
    <row r="493" spans="1:84" ht="15" customHeight="1" x14ac:dyDescent="0.35">
      <c r="A493" s="70"/>
      <c r="B493" s="70"/>
      <c r="C493" s="70"/>
      <c r="D493" s="70"/>
      <c r="E493" s="45"/>
      <c r="F493" s="45"/>
      <c r="G493" s="45"/>
      <c r="H493" s="45"/>
      <c r="I493" s="45"/>
      <c r="J493" s="45"/>
      <c r="K493" s="45"/>
      <c r="L493" s="45"/>
      <c r="M493" s="45"/>
      <c r="N493" s="45"/>
      <c r="O493" s="47"/>
      <c r="P493" s="45"/>
      <c r="Q493" s="45"/>
      <c r="R493" s="45"/>
      <c r="S493" s="45"/>
      <c r="T493" s="45"/>
      <c r="U493" s="45"/>
      <c r="V493" s="45"/>
      <c r="W493" s="45"/>
      <c r="X493" s="45"/>
      <c r="Y493" s="45"/>
      <c r="Z493" s="48"/>
      <c r="AA493" s="48"/>
      <c r="AB493" s="48"/>
      <c r="AC493" s="48"/>
      <c r="AD493" s="48"/>
      <c r="AE493" s="48"/>
      <c r="AF493" s="48"/>
      <c r="AG493" s="45"/>
      <c r="AH493" s="45"/>
      <c r="AI493" s="45"/>
      <c r="AJ493" s="45"/>
      <c r="AK493" s="48"/>
      <c r="AL493" s="56"/>
      <c r="AM493" s="45"/>
      <c r="AN493" s="45"/>
      <c r="AO493" s="48"/>
      <c r="AP493" s="45"/>
      <c r="AQ493" s="45"/>
      <c r="AR493" s="45"/>
      <c r="AS493" s="45"/>
      <c r="AT493" s="49"/>
      <c r="AU493" s="49"/>
      <c r="AV493" s="49"/>
      <c r="AW493" s="49"/>
      <c r="AX493" s="49"/>
      <c r="AY493" s="49"/>
      <c r="AZ493" s="49"/>
      <c r="BA493" s="49"/>
      <c r="BB493" s="49"/>
      <c r="BC493" s="49"/>
      <c r="BD493" s="49"/>
      <c r="BE493" s="49"/>
      <c r="BF493" s="49"/>
      <c r="BG493" s="49"/>
      <c r="BH493" s="49"/>
      <c r="BI493" s="49"/>
      <c r="BJ493" s="49"/>
      <c r="BK493" s="49"/>
      <c r="BL493" s="49"/>
      <c r="BM493" s="49"/>
      <c r="BN493" s="49"/>
      <c r="BO493" s="49"/>
      <c r="BP493" s="49"/>
      <c r="BQ493" s="49"/>
      <c r="BR493" s="49"/>
      <c r="BS493" s="49"/>
      <c r="BT493" s="49"/>
      <c r="BU493" s="49"/>
      <c r="BV493" s="49"/>
      <c r="BW493" s="45"/>
      <c r="BX493" s="49"/>
      <c r="BY493" s="49"/>
      <c r="BZ493" s="49"/>
      <c r="CA493" s="49"/>
      <c r="CB493" s="49"/>
      <c r="CC493" s="45"/>
      <c r="CD493" s="45"/>
      <c r="CE493" s="45"/>
      <c r="CF493" s="45"/>
    </row>
    <row r="494" spans="1:84" ht="15" customHeight="1" x14ac:dyDescent="0.35">
      <c r="A494" s="70"/>
      <c r="B494" s="70"/>
      <c r="C494" s="70"/>
      <c r="D494" s="70"/>
      <c r="E494" s="45"/>
      <c r="F494" s="45"/>
      <c r="G494" s="45"/>
      <c r="H494" s="45"/>
      <c r="I494" s="45"/>
      <c r="J494" s="45"/>
      <c r="K494" s="45"/>
      <c r="L494" s="45"/>
      <c r="M494" s="45"/>
      <c r="N494" s="45"/>
      <c r="O494" s="47"/>
      <c r="P494" s="45"/>
      <c r="Q494" s="45"/>
      <c r="R494" s="45"/>
      <c r="S494" s="45"/>
      <c r="T494" s="45"/>
      <c r="U494" s="45"/>
      <c r="V494" s="45"/>
      <c r="W494" s="45"/>
      <c r="X494" s="45"/>
      <c r="Y494" s="45"/>
      <c r="Z494" s="48"/>
      <c r="AA494" s="48"/>
      <c r="AB494" s="48"/>
      <c r="AC494" s="48"/>
      <c r="AD494" s="48"/>
      <c r="AE494" s="48"/>
      <c r="AF494" s="48"/>
      <c r="AG494" s="45"/>
      <c r="AH494" s="45"/>
      <c r="AI494" s="45"/>
      <c r="AJ494" s="45"/>
      <c r="AK494" s="48"/>
      <c r="AL494" s="56"/>
      <c r="AM494" s="45"/>
      <c r="AN494" s="45"/>
      <c r="AO494" s="48"/>
      <c r="AP494" s="45"/>
      <c r="AQ494" s="45"/>
      <c r="AR494" s="45"/>
      <c r="AS494" s="45"/>
      <c r="AT494" s="49"/>
      <c r="AU494" s="49"/>
      <c r="AV494" s="49"/>
      <c r="AW494" s="49"/>
      <c r="AX494" s="49"/>
      <c r="AY494" s="49"/>
      <c r="AZ494" s="49"/>
      <c r="BA494" s="49"/>
      <c r="BB494" s="49"/>
      <c r="BC494" s="49"/>
      <c r="BD494" s="49"/>
      <c r="BE494" s="49"/>
      <c r="BF494" s="49"/>
      <c r="BG494" s="49"/>
      <c r="BH494" s="49"/>
      <c r="BI494" s="49"/>
      <c r="BJ494" s="49"/>
      <c r="BK494" s="49"/>
      <c r="BL494" s="49"/>
      <c r="BM494" s="49"/>
      <c r="BN494" s="49"/>
      <c r="BO494" s="49"/>
      <c r="BP494" s="49"/>
      <c r="BQ494" s="49"/>
      <c r="BR494" s="49"/>
      <c r="BS494" s="49"/>
      <c r="BT494" s="49"/>
      <c r="BU494" s="49"/>
      <c r="BV494" s="49"/>
      <c r="BW494" s="45"/>
      <c r="BX494" s="49"/>
      <c r="BY494" s="49"/>
      <c r="BZ494" s="49"/>
      <c r="CA494" s="49"/>
      <c r="CB494" s="49"/>
      <c r="CC494" s="45"/>
      <c r="CD494" s="45"/>
      <c r="CE494" s="45"/>
      <c r="CF494" s="45"/>
    </row>
    <row r="495" spans="1:84" ht="15" customHeight="1" x14ac:dyDescent="0.35">
      <c r="A495" s="70"/>
      <c r="B495" s="70"/>
      <c r="C495" s="70"/>
      <c r="D495" s="70"/>
      <c r="E495" s="45"/>
      <c r="F495" s="45"/>
      <c r="G495" s="45"/>
      <c r="H495" s="45"/>
      <c r="I495" s="45"/>
      <c r="J495" s="45"/>
      <c r="K495" s="45"/>
      <c r="L495" s="45"/>
      <c r="M495" s="45"/>
      <c r="N495" s="45"/>
      <c r="O495" s="47"/>
      <c r="P495" s="45"/>
      <c r="Q495" s="45"/>
      <c r="R495" s="45"/>
      <c r="S495" s="45"/>
      <c r="T495" s="45"/>
      <c r="U495" s="45"/>
      <c r="V495" s="45"/>
      <c r="W495" s="45"/>
      <c r="X495" s="45"/>
      <c r="Y495" s="45"/>
      <c r="Z495" s="48"/>
      <c r="AA495" s="48"/>
      <c r="AB495" s="48"/>
      <c r="AC495" s="48"/>
      <c r="AD495" s="48"/>
      <c r="AE495" s="48"/>
      <c r="AF495" s="48"/>
      <c r="AG495" s="45"/>
      <c r="AH495" s="45"/>
      <c r="AI495" s="45"/>
      <c r="AJ495" s="45"/>
      <c r="AK495" s="48"/>
      <c r="AL495" s="56"/>
      <c r="AM495" s="45"/>
      <c r="AN495" s="45"/>
      <c r="AO495" s="48"/>
      <c r="AP495" s="45"/>
      <c r="AQ495" s="45"/>
      <c r="AR495" s="45"/>
      <c r="AS495" s="45"/>
      <c r="AT495" s="49"/>
      <c r="AU495" s="49"/>
      <c r="AV495" s="49"/>
      <c r="AW495" s="49"/>
      <c r="AX495" s="49"/>
      <c r="AY495" s="45"/>
      <c r="AZ495" s="49"/>
      <c r="BA495" s="49"/>
      <c r="BB495" s="49"/>
      <c r="BC495" s="49"/>
      <c r="BD495" s="49"/>
      <c r="BE495" s="49"/>
      <c r="BF495" s="49"/>
      <c r="BG495" s="49"/>
      <c r="BH495" s="49"/>
      <c r="BI495" s="49"/>
      <c r="BJ495" s="49"/>
      <c r="BK495" s="49"/>
      <c r="BL495" s="49"/>
      <c r="BM495" s="49"/>
      <c r="BN495" s="49"/>
      <c r="BO495" s="49"/>
      <c r="BP495" s="49"/>
      <c r="BQ495" s="49"/>
      <c r="BR495" s="49"/>
      <c r="BS495" s="49"/>
      <c r="BT495" s="49"/>
      <c r="BU495" s="49"/>
      <c r="BV495" s="49"/>
      <c r="BW495" s="45"/>
      <c r="BX495" s="49"/>
      <c r="BY495" s="49"/>
      <c r="BZ495" s="49"/>
      <c r="CA495" s="49"/>
      <c r="CB495" s="49"/>
      <c r="CC495" s="45"/>
      <c r="CD495" s="45"/>
      <c r="CE495" s="45"/>
      <c r="CF495" s="45"/>
    </row>
    <row r="496" spans="1:84" ht="15" customHeight="1" x14ac:dyDescent="0.35">
      <c r="A496" s="70"/>
      <c r="B496" s="70"/>
      <c r="C496" s="70"/>
      <c r="D496" s="70"/>
      <c r="E496" s="45"/>
      <c r="F496" s="45"/>
      <c r="G496" s="45"/>
      <c r="H496" s="45"/>
      <c r="I496" s="45"/>
      <c r="J496" s="45"/>
      <c r="K496" s="45"/>
      <c r="L496" s="45"/>
      <c r="M496" s="45"/>
      <c r="N496" s="45"/>
      <c r="O496" s="47"/>
      <c r="P496" s="45"/>
      <c r="Q496" s="45"/>
      <c r="R496" s="45"/>
      <c r="S496" s="45"/>
      <c r="T496" s="45"/>
      <c r="U496" s="45"/>
      <c r="V496" s="45"/>
      <c r="W496" s="45"/>
      <c r="X496" s="45"/>
      <c r="Y496" s="45"/>
      <c r="Z496" s="48"/>
      <c r="AA496" s="48"/>
      <c r="AB496" s="48"/>
      <c r="AC496" s="48"/>
      <c r="AD496" s="48"/>
      <c r="AE496" s="48"/>
      <c r="AF496" s="48"/>
      <c r="AG496" s="45"/>
      <c r="AH496" s="45"/>
      <c r="AI496" s="45"/>
      <c r="AJ496" s="45"/>
      <c r="AK496" s="48"/>
      <c r="AL496" s="56"/>
      <c r="AM496" s="45"/>
      <c r="AN496" s="45"/>
      <c r="AO496" s="48"/>
      <c r="AP496" s="45"/>
      <c r="AQ496" s="45"/>
      <c r="AR496" s="45"/>
      <c r="AS496" s="45"/>
      <c r="AT496" s="49"/>
      <c r="AU496" s="49"/>
      <c r="AV496" s="49"/>
      <c r="AW496" s="49"/>
      <c r="AX496" s="49"/>
      <c r="AY496" s="49"/>
      <c r="AZ496" s="49"/>
      <c r="BA496" s="49"/>
      <c r="BB496" s="49"/>
      <c r="BC496" s="49"/>
      <c r="BD496" s="49"/>
      <c r="BE496" s="49"/>
      <c r="BF496" s="49"/>
      <c r="BG496" s="49"/>
      <c r="BH496" s="49"/>
      <c r="BI496" s="49"/>
      <c r="BJ496" s="49"/>
      <c r="BK496" s="49"/>
      <c r="BL496" s="49"/>
      <c r="BM496" s="49"/>
      <c r="BN496" s="49"/>
      <c r="BO496" s="49"/>
      <c r="BP496" s="49"/>
      <c r="BQ496" s="49"/>
      <c r="BR496" s="49"/>
      <c r="BS496" s="49"/>
      <c r="BT496" s="49"/>
      <c r="BU496" s="49"/>
      <c r="BV496" s="49"/>
      <c r="BW496" s="45"/>
      <c r="BX496" s="49"/>
      <c r="BY496" s="49"/>
      <c r="BZ496" s="49"/>
      <c r="CA496" s="49"/>
      <c r="CB496" s="49"/>
      <c r="CC496" s="45"/>
      <c r="CD496" s="45"/>
      <c r="CE496" s="45"/>
      <c r="CF496" s="45"/>
    </row>
    <row r="497" spans="1:84" ht="15" customHeight="1" x14ac:dyDescent="0.35">
      <c r="A497" s="70"/>
      <c r="B497" s="70"/>
      <c r="C497" s="70"/>
      <c r="D497" s="70"/>
      <c r="E497" s="45"/>
      <c r="F497" s="45"/>
      <c r="G497" s="45"/>
      <c r="H497" s="45"/>
      <c r="I497" s="45"/>
      <c r="J497" s="45"/>
      <c r="K497" s="45"/>
      <c r="L497" s="45"/>
      <c r="M497" s="45"/>
      <c r="N497" s="45"/>
      <c r="O497" s="47"/>
      <c r="P497" s="45"/>
      <c r="Q497" s="45"/>
      <c r="R497" s="45"/>
      <c r="S497" s="45"/>
      <c r="T497" s="45"/>
      <c r="U497" s="45"/>
      <c r="V497" s="45"/>
      <c r="W497" s="45"/>
      <c r="X497" s="45"/>
      <c r="Y497" s="45"/>
      <c r="Z497" s="48"/>
      <c r="AA497" s="48"/>
      <c r="AB497" s="48"/>
      <c r="AC497" s="48"/>
      <c r="AD497" s="48"/>
      <c r="AE497" s="48"/>
      <c r="AF497" s="48"/>
      <c r="AG497" s="45"/>
      <c r="AH497" s="45"/>
      <c r="AI497" s="45"/>
      <c r="AJ497" s="45"/>
      <c r="AK497" s="48"/>
      <c r="AL497" s="56"/>
      <c r="AM497" s="45"/>
      <c r="AN497" s="45"/>
      <c r="AO497" s="48"/>
      <c r="AP497" s="45"/>
      <c r="AQ497" s="45"/>
      <c r="AR497" s="45"/>
      <c r="AS497" s="45"/>
      <c r="AT497" s="49"/>
      <c r="AU497" s="49"/>
      <c r="AV497" s="49"/>
      <c r="AW497" s="49"/>
      <c r="AX497" s="49"/>
      <c r="AY497" s="49"/>
      <c r="AZ497" s="49"/>
      <c r="BA497" s="49"/>
      <c r="BB497" s="49"/>
      <c r="BC497" s="49"/>
      <c r="BD497" s="49"/>
      <c r="BE497" s="49"/>
      <c r="BF497" s="49"/>
      <c r="BG497" s="49"/>
      <c r="BH497" s="49"/>
      <c r="BI497" s="49"/>
      <c r="BJ497" s="49"/>
      <c r="BK497" s="49"/>
      <c r="BL497" s="49"/>
      <c r="BM497" s="49"/>
      <c r="BN497" s="49"/>
      <c r="BO497" s="49"/>
      <c r="BP497" s="49"/>
      <c r="BQ497" s="49"/>
      <c r="BR497" s="49"/>
      <c r="BS497" s="49"/>
      <c r="BT497" s="49"/>
      <c r="BU497" s="49"/>
      <c r="BV497" s="49"/>
      <c r="BW497" s="45"/>
      <c r="BX497" s="49"/>
      <c r="BY497" s="49"/>
      <c r="BZ497" s="49"/>
      <c r="CA497" s="49"/>
      <c r="CB497" s="49"/>
      <c r="CC497" s="45"/>
      <c r="CD497" s="45"/>
      <c r="CE497" s="45"/>
      <c r="CF497" s="45"/>
    </row>
    <row r="498" spans="1:84" ht="15" customHeight="1" x14ac:dyDescent="0.35">
      <c r="A498" s="70"/>
      <c r="B498" s="70"/>
      <c r="C498" s="70"/>
      <c r="D498" s="70"/>
      <c r="E498" s="45"/>
      <c r="F498" s="45"/>
      <c r="G498" s="45"/>
      <c r="H498" s="45"/>
      <c r="I498" s="45"/>
      <c r="J498" s="45"/>
      <c r="K498" s="45"/>
      <c r="L498" s="45"/>
      <c r="M498" s="45"/>
      <c r="N498" s="45"/>
      <c r="O498" s="47"/>
      <c r="P498" s="45"/>
      <c r="Q498" s="45"/>
      <c r="R498" s="45"/>
      <c r="S498" s="45"/>
      <c r="T498" s="45"/>
      <c r="U498" s="45"/>
      <c r="V498" s="45"/>
      <c r="W498" s="45"/>
      <c r="X498" s="45"/>
      <c r="Y498" s="45"/>
      <c r="Z498" s="48"/>
      <c r="AA498" s="48"/>
      <c r="AB498" s="48"/>
      <c r="AC498" s="48"/>
      <c r="AD498" s="48"/>
      <c r="AE498" s="48"/>
      <c r="AF498" s="48"/>
      <c r="AG498" s="45"/>
      <c r="AH498" s="45"/>
      <c r="AI498" s="45"/>
      <c r="AJ498" s="45"/>
      <c r="AK498" s="48"/>
      <c r="AL498" s="56"/>
      <c r="AM498" s="45"/>
      <c r="AN498" s="45"/>
      <c r="AO498" s="48"/>
      <c r="AP498" s="45"/>
      <c r="AQ498" s="45"/>
      <c r="AR498" s="45"/>
      <c r="AS498" s="45"/>
      <c r="AT498" s="49"/>
      <c r="AU498" s="49"/>
      <c r="AV498" s="49"/>
      <c r="AW498" s="49"/>
      <c r="AX498" s="49"/>
      <c r="AY498" s="49"/>
      <c r="AZ498" s="49"/>
      <c r="BA498" s="49"/>
      <c r="BB498" s="49"/>
      <c r="BC498" s="49"/>
      <c r="BD498" s="49"/>
      <c r="BE498" s="49"/>
      <c r="BF498" s="49"/>
      <c r="BG498" s="49"/>
      <c r="BH498" s="49"/>
      <c r="BI498" s="49"/>
      <c r="BJ498" s="49"/>
      <c r="BK498" s="49"/>
      <c r="BL498" s="49"/>
      <c r="BM498" s="49"/>
      <c r="BN498" s="49"/>
      <c r="BO498" s="49"/>
      <c r="BP498" s="49"/>
      <c r="BQ498" s="49"/>
      <c r="BR498" s="49"/>
      <c r="BS498" s="49"/>
      <c r="BT498" s="49"/>
      <c r="BU498" s="49"/>
      <c r="BV498" s="49"/>
      <c r="BW498" s="45"/>
      <c r="BX498" s="49"/>
      <c r="BY498" s="49"/>
      <c r="BZ498" s="49"/>
      <c r="CA498" s="49"/>
      <c r="CB498" s="49"/>
      <c r="CC498" s="45"/>
      <c r="CD498" s="45"/>
      <c r="CE498" s="45"/>
      <c r="CF498" s="45"/>
    </row>
    <row r="499" spans="1:84" ht="15" customHeight="1" x14ac:dyDescent="0.35">
      <c r="A499" s="70"/>
      <c r="B499" s="70"/>
      <c r="C499" s="70"/>
      <c r="D499" s="70"/>
      <c r="E499" s="45"/>
      <c r="F499" s="45"/>
      <c r="G499" s="45"/>
      <c r="H499" s="45"/>
      <c r="I499" s="45"/>
      <c r="J499" s="45"/>
      <c r="K499" s="45"/>
      <c r="L499" s="45"/>
      <c r="M499" s="45"/>
      <c r="N499" s="45"/>
      <c r="O499" s="47"/>
      <c r="P499" s="45"/>
      <c r="Q499" s="45"/>
      <c r="R499" s="45"/>
      <c r="S499" s="45"/>
      <c r="T499" s="45"/>
      <c r="U499" s="45"/>
      <c r="V499" s="45"/>
      <c r="W499" s="45"/>
      <c r="X499" s="45"/>
      <c r="Y499" s="45"/>
      <c r="Z499" s="48"/>
      <c r="AA499" s="48"/>
      <c r="AB499" s="48"/>
      <c r="AC499" s="48"/>
      <c r="AD499" s="48"/>
      <c r="AE499" s="48"/>
      <c r="AF499" s="48"/>
      <c r="AG499" s="45"/>
      <c r="AH499" s="45"/>
      <c r="AI499" s="45"/>
      <c r="AJ499" s="45"/>
      <c r="AK499" s="48"/>
      <c r="AL499" s="56"/>
      <c r="AM499" s="45"/>
      <c r="AN499" s="45"/>
      <c r="AO499" s="48"/>
      <c r="AP499" s="45"/>
      <c r="AQ499" s="45"/>
      <c r="AR499" s="45"/>
      <c r="AS499" s="45"/>
      <c r="AT499" s="49"/>
      <c r="AU499" s="49"/>
      <c r="AV499" s="49"/>
      <c r="AW499" s="49"/>
      <c r="AX499" s="49"/>
      <c r="AY499" s="49"/>
      <c r="AZ499" s="49"/>
      <c r="BA499" s="49"/>
      <c r="BB499" s="49"/>
      <c r="BC499" s="49"/>
      <c r="BD499" s="49"/>
      <c r="BE499" s="49"/>
      <c r="BF499" s="49"/>
      <c r="BG499" s="49"/>
      <c r="BH499" s="49"/>
      <c r="BI499" s="49"/>
      <c r="BJ499" s="49"/>
      <c r="BK499" s="49"/>
      <c r="BL499" s="49"/>
      <c r="BM499" s="49"/>
      <c r="BN499" s="49"/>
      <c r="BO499" s="49"/>
      <c r="BP499" s="49"/>
      <c r="BQ499" s="49"/>
      <c r="BR499" s="49"/>
      <c r="BS499" s="49"/>
      <c r="BT499" s="49"/>
      <c r="BU499" s="49"/>
      <c r="BV499" s="49"/>
      <c r="BW499" s="45"/>
      <c r="BX499" s="49"/>
      <c r="BY499" s="49"/>
      <c r="BZ499" s="49"/>
      <c r="CA499" s="49"/>
      <c r="CB499" s="49"/>
      <c r="CC499" s="45"/>
      <c r="CD499" s="45"/>
      <c r="CE499" s="45"/>
      <c r="CF499" s="45"/>
    </row>
    <row r="500" spans="1:84" ht="15" customHeight="1" x14ac:dyDescent="0.35">
      <c r="A500" s="70"/>
      <c r="B500" s="70"/>
      <c r="C500" s="70"/>
      <c r="D500" s="70"/>
      <c r="E500" s="45"/>
      <c r="F500" s="45"/>
      <c r="G500" s="45"/>
      <c r="H500" s="45"/>
      <c r="I500" s="45"/>
      <c r="J500" s="45"/>
      <c r="K500" s="45"/>
      <c r="L500" s="45"/>
      <c r="M500" s="45"/>
      <c r="N500" s="45"/>
      <c r="O500" s="47"/>
      <c r="P500" s="45"/>
      <c r="Q500" s="45"/>
      <c r="R500" s="45"/>
      <c r="S500" s="45"/>
      <c r="T500" s="45"/>
      <c r="U500" s="45"/>
      <c r="V500" s="45"/>
      <c r="W500" s="45"/>
      <c r="X500" s="45"/>
      <c r="Y500" s="45"/>
      <c r="Z500" s="48"/>
      <c r="AA500" s="48"/>
      <c r="AB500" s="48"/>
      <c r="AC500" s="48"/>
      <c r="AD500" s="48"/>
      <c r="AE500" s="48"/>
      <c r="AF500" s="48"/>
      <c r="AG500" s="45"/>
      <c r="AH500" s="45"/>
      <c r="AI500" s="45"/>
      <c r="AJ500" s="45"/>
      <c r="AK500" s="48"/>
      <c r="AL500" s="56"/>
      <c r="AM500" s="45"/>
      <c r="AN500" s="45"/>
      <c r="AO500" s="48"/>
      <c r="AP500" s="45"/>
      <c r="AQ500" s="45"/>
      <c r="AR500" s="45"/>
      <c r="AS500" s="45"/>
      <c r="AT500" s="49"/>
      <c r="AU500" s="49"/>
      <c r="AV500" s="49"/>
      <c r="AW500" s="49"/>
      <c r="AX500" s="49"/>
      <c r="AY500" s="49"/>
      <c r="AZ500" s="49"/>
      <c r="BA500" s="49"/>
      <c r="BB500" s="49"/>
      <c r="BC500" s="49"/>
      <c r="BD500" s="49"/>
      <c r="BE500" s="49"/>
      <c r="BF500" s="49"/>
      <c r="BG500" s="49"/>
      <c r="BH500" s="49"/>
      <c r="BI500" s="49"/>
      <c r="BJ500" s="49"/>
      <c r="BK500" s="49"/>
      <c r="BL500" s="49"/>
      <c r="BM500" s="49"/>
      <c r="BN500" s="49"/>
      <c r="BO500" s="49"/>
      <c r="BP500" s="49"/>
      <c r="BQ500" s="49"/>
      <c r="BR500" s="49"/>
      <c r="BS500" s="49"/>
      <c r="BT500" s="49"/>
      <c r="BU500" s="49"/>
      <c r="BV500" s="49"/>
      <c r="BW500" s="45"/>
      <c r="BX500" s="49"/>
      <c r="BY500" s="49"/>
      <c r="BZ500" s="49"/>
      <c r="CA500" s="49"/>
      <c r="CB500" s="49"/>
      <c r="CC500" s="45"/>
      <c r="CD500" s="45"/>
      <c r="CE500" s="45"/>
      <c r="CF500" s="45"/>
    </row>
    <row r="501" spans="1:84" ht="15" customHeight="1" x14ac:dyDescent="0.35">
      <c r="A501" s="70"/>
      <c r="B501" s="70"/>
      <c r="C501" s="70"/>
      <c r="D501" s="70"/>
      <c r="E501" s="45"/>
      <c r="F501" s="45"/>
      <c r="G501" s="45"/>
      <c r="H501" s="45"/>
      <c r="I501" s="45"/>
      <c r="J501" s="45"/>
      <c r="K501" s="45"/>
      <c r="L501" s="45"/>
      <c r="M501" s="45"/>
      <c r="N501" s="45"/>
      <c r="O501" s="47"/>
      <c r="P501" s="45"/>
      <c r="Q501" s="45"/>
      <c r="R501" s="45"/>
      <c r="S501" s="45"/>
      <c r="T501" s="45"/>
      <c r="U501" s="45"/>
      <c r="V501" s="45"/>
      <c r="W501" s="45"/>
      <c r="X501" s="45"/>
      <c r="Y501" s="45"/>
      <c r="Z501" s="48"/>
      <c r="AA501" s="48"/>
      <c r="AB501" s="48"/>
      <c r="AC501" s="48"/>
      <c r="AD501" s="48"/>
      <c r="AE501" s="48"/>
      <c r="AF501" s="48"/>
      <c r="AG501" s="45"/>
      <c r="AH501" s="45"/>
      <c r="AI501" s="45"/>
      <c r="AJ501" s="45"/>
      <c r="AK501" s="48"/>
      <c r="AL501" s="56"/>
      <c r="AM501" s="45"/>
      <c r="AN501" s="45"/>
      <c r="AO501" s="48"/>
      <c r="AP501" s="45"/>
      <c r="AQ501" s="45"/>
      <c r="AR501" s="45"/>
      <c r="AS501" s="45"/>
      <c r="AT501" s="49"/>
      <c r="AU501" s="49"/>
      <c r="AV501" s="49"/>
      <c r="AW501" s="49"/>
      <c r="AX501" s="49"/>
      <c r="AY501" s="45"/>
      <c r="AZ501" s="49"/>
      <c r="BA501" s="49"/>
      <c r="BB501" s="49"/>
      <c r="BC501" s="49"/>
      <c r="BD501" s="49"/>
      <c r="BE501" s="49"/>
      <c r="BF501" s="49"/>
      <c r="BG501" s="49"/>
      <c r="BH501" s="49"/>
      <c r="BI501" s="49"/>
      <c r="BJ501" s="49"/>
      <c r="BK501" s="49"/>
      <c r="BL501" s="49"/>
      <c r="BM501" s="49"/>
      <c r="BN501" s="49"/>
      <c r="BO501" s="49"/>
      <c r="BP501" s="49"/>
      <c r="BQ501" s="49"/>
      <c r="BR501" s="49"/>
      <c r="BS501" s="49"/>
      <c r="BT501" s="49"/>
      <c r="BU501" s="49"/>
      <c r="BV501" s="49"/>
      <c r="BW501" s="45"/>
      <c r="BX501" s="49"/>
      <c r="BY501" s="49"/>
      <c r="BZ501" s="49"/>
      <c r="CA501" s="49"/>
      <c r="CB501" s="49"/>
      <c r="CC501" s="45"/>
      <c r="CD501" s="45"/>
      <c r="CE501" s="45"/>
      <c r="CF501" s="45"/>
    </row>
    <row r="502" spans="1:84" ht="15" customHeight="1" x14ac:dyDescent="0.35">
      <c r="A502" s="70"/>
      <c r="B502" s="70"/>
      <c r="C502" s="70"/>
      <c r="D502" s="70"/>
      <c r="E502" s="45"/>
      <c r="F502" s="45"/>
      <c r="G502" s="45"/>
      <c r="H502" s="45"/>
      <c r="I502" s="45"/>
      <c r="J502" s="45"/>
      <c r="K502" s="45"/>
      <c r="L502" s="45"/>
      <c r="M502" s="45"/>
      <c r="N502" s="45"/>
      <c r="O502" s="47"/>
      <c r="P502" s="45"/>
      <c r="Q502" s="45"/>
      <c r="R502" s="45"/>
      <c r="S502" s="45"/>
      <c r="T502" s="45"/>
      <c r="U502" s="45"/>
      <c r="V502" s="45"/>
      <c r="W502" s="45"/>
      <c r="X502" s="45"/>
      <c r="Y502" s="45"/>
      <c r="Z502" s="48"/>
      <c r="AA502" s="48"/>
      <c r="AB502" s="48"/>
      <c r="AC502" s="48"/>
      <c r="AD502" s="48"/>
      <c r="AE502" s="48"/>
      <c r="AF502" s="48"/>
      <c r="AG502" s="45"/>
      <c r="AH502" s="45"/>
      <c r="AI502" s="45"/>
      <c r="AJ502" s="45"/>
      <c r="AK502" s="48"/>
      <c r="AL502" s="56"/>
      <c r="AM502" s="45"/>
      <c r="AN502" s="45"/>
      <c r="AO502" s="48"/>
      <c r="AP502" s="45"/>
      <c r="AQ502" s="45"/>
      <c r="AR502" s="45"/>
      <c r="AS502" s="45"/>
      <c r="AT502" s="49"/>
      <c r="AU502" s="49"/>
      <c r="AV502" s="49"/>
      <c r="AW502" s="49"/>
      <c r="AX502" s="49"/>
      <c r="AY502" s="49"/>
      <c r="AZ502" s="49"/>
      <c r="BA502" s="49"/>
      <c r="BB502" s="49"/>
      <c r="BC502" s="49"/>
      <c r="BD502" s="49"/>
      <c r="BE502" s="49"/>
      <c r="BF502" s="49"/>
      <c r="BG502" s="49"/>
      <c r="BH502" s="49"/>
      <c r="BI502" s="49"/>
      <c r="BJ502" s="49"/>
      <c r="BK502" s="49"/>
      <c r="BL502" s="49"/>
      <c r="BM502" s="49"/>
      <c r="BN502" s="49"/>
      <c r="BO502" s="49"/>
      <c r="BP502" s="49"/>
      <c r="BQ502" s="49"/>
      <c r="BR502" s="49"/>
      <c r="BS502" s="49"/>
      <c r="BT502" s="49"/>
      <c r="BU502" s="49"/>
      <c r="BV502" s="49"/>
      <c r="BW502" s="45"/>
      <c r="BX502" s="49"/>
      <c r="BY502" s="49"/>
      <c r="BZ502" s="49"/>
      <c r="CA502" s="49"/>
      <c r="CB502" s="49"/>
      <c r="CC502" s="45"/>
      <c r="CD502" s="45"/>
      <c r="CE502" s="45"/>
      <c r="CF502" s="45"/>
    </row>
    <row r="503" spans="1:84" ht="15" customHeight="1" x14ac:dyDescent="0.35">
      <c r="A503" s="70"/>
      <c r="B503" s="70"/>
      <c r="C503" s="70"/>
      <c r="D503" s="70"/>
      <c r="E503" s="45"/>
      <c r="F503" s="45"/>
      <c r="G503" s="45"/>
      <c r="H503" s="45"/>
      <c r="I503" s="45"/>
      <c r="J503" s="45"/>
      <c r="K503" s="45"/>
      <c r="L503" s="45"/>
      <c r="M503" s="45"/>
      <c r="N503" s="45"/>
      <c r="O503" s="47"/>
      <c r="P503" s="45"/>
      <c r="Q503" s="45"/>
      <c r="R503" s="45"/>
      <c r="S503" s="45"/>
      <c r="T503" s="45"/>
      <c r="U503" s="45"/>
      <c r="V503" s="45"/>
      <c r="W503" s="45"/>
      <c r="X503" s="45"/>
      <c r="Y503" s="45"/>
      <c r="Z503" s="48"/>
      <c r="AA503" s="48"/>
      <c r="AB503" s="48"/>
      <c r="AC503" s="48"/>
      <c r="AD503" s="48"/>
      <c r="AE503" s="48"/>
      <c r="AF503" s="48"/>
      <c r="AG503" s="45"/>
      <c r="AH503" s="45"/>
      <c r="AI503" s="45"/>
      <c r="AJ503" s="45"/>
      <c r="AK503" s="48"/>
      <c r="AL503" s="56"/>
      <c r="AM503" s="45"/>
      <c r="AN503" s="45"/>
      <c r="AO503" s="48"/>
      <c r="AP503" s="45"/>
      <c r="AQ503" s="45"/>
      <c r="AR503" s="45"/>
      <c r="AS503" s="45"/>
      <c r="AT503" s="49"/>
      <c r="AU503" s="49"/>
      <c r="AV503" s="49"/>
      <c r="AW503" s="49"/>
      <c r="AX503" s="49"/>
      <c r="AY503" s="49"/>
      <c r="AZ503" s="49"/>
      <c r="BA503" s="49"/>
      <c r="BB503" s="49"/>
      <c r="BC503" s="49"/>
      <c r="BD503" s="49"/>
      <c r="BE503" s="49"/>
      <c r="BF503" s="49"/>
      <c r="BG503" s="49"/>
      <c r="BH503" s="49"/>
      <c r="BI503" s="49"/>
      <c r="BJ503" s="49"/>
      <c r="BK503" s="49"/>
      <c r="BL503" s="49"/>
      <c r="BM503" s="49"/>
      <c r="BN503" s="49"/>
      <c r="BO503" s="49"/>
      <c r="BP503" s="49"/>
      <c r="BQ503" s="49"/>
      <c r="BR503" s="49"/>
      <c r="BS503" s="49"/>
      <c r="BT503" s="49"/>
      <c r="BU503" s="49"/>
      <c r="BV503" s="49"/>
      <c r="BW503" s="45"/>
      <c r="BX503" s="49"/>
      <c r="BY503" s="49"/>
      <c r="BZ503" s="49"/>
      <c r="CA503" s="49"/>
      <c r="CB503" s="49"/>
      <c r="CC503" s="45"/>
      <c r="CD503" s="45"/>
      <c r="CE503" s="45"/>
      <c r="CF503" s="45"/>
    </row>
    <row r="504" spans="1:84" ht="15" customHeight="1" x14ac:dyDescent="0.35">
      <c r="A504" s="70"/>
      <c r="B504" s="70"/>
      <c r="C504" s="70"/>
      <c r="D504" s="70"/>
      <c r="E504" s="45"/>
      <c r="F504" s="45"/>
      <c r="G504" s="45"/>
      <c r="H504" s="45"/>
      <c r="I504" s="45"/>
      <c r="J504" s="45"/>
      <c r="K504" s="45"/>
      <c r="L504" s="45"/>
      <c r="M504" s="45"/>
      <c r="N504" s="45"/>
      <c r="O504" s="47"/>
      <c r="P504" s="45"/>
      <c r="Q504" s="45"/>
      <c r="R504" s="45"/>
      <c r="S504" s="45"/>
      <c r="T504" s="45"/>
      <c r="U504" s="45"/>
      <c r="V504" s="45"/>
      <c r="W504" s="45"/>
      <c r="X504" s="45"/>
      <c r="Y504" s="45"/>
      <c r="Z504" s="48"/>
      <c r="AA504" s="48"/>
      <c r="AB504" s="48"/>
      <c r="AC504" s="48"/>
      <c r="AD504" s="48"/>
      <c r="AE504" s="48"/>
      <c r="AF504" s="48"/>
      <c r="AG504" s="45"/>
      <c r="AH504" s="45"/>
      <c r="AI504" s="45"/>
      <c r="AJ504" s="45"/>
      <c r="AK504" s="48"/>
      <c r="AL504" s="56"/>
      <c r="AM504" s="45"/>
      <c r="AN504" s="45"/>
      <c r="AO504" s="48"/>
      <c r="AP504" s="45"/>
      <c r="AQ504" s="45"/>
      <c r="AR504" s="45"/>
      <c r="AS504" s="45"/>
      <c r="AT504" s="49"/>
      <c r="AU504" s="49"/>
      <c r="AV504" s="49"/>
      <c r="AW504" s="49"/>
      <c r="AX504" s="49"/>
      <c r="AY504" s="49"/>
      <c r="AZ504" s="49"/>
      <c r="BA504" s="49"/>
      <c r="BB504" s="49"/>
      <c r="BC504" s="49"/>
      <c r="BD504" s="49"/>
      <c r="BE504" s="49"/>
      <c r="BF504" s="49"/>
      <c r="BG504" s="49"/>
      <c r="BH504" s="49"/>
      <c r="BI504" s="49"/>
      <c r="BJ504" s="49"/>
      <c r="BK504" s="49"/>
      <c r="BL504" s="49"/>
      <c r="BM504" s="49"/>
      <c r="BN504" s="49"/>
      <c r="BO504" s="49"/>
      <c r="BP504" s="49"/>
      <c r="BQ504" s="49"/>
      <c r="BR504" s="49"/>
      <c r="BS504" s="49"/>
      <c r="BT504" s="49"/>
      <c r="BU504" s="49"/>
      <c r="BV504" s="49"/>
      <c r="BW504" s="45"/>
      <c r="BX504" s="49"/>
      <c r="BY504" s="49"/>
      <c r="BZ504" s="49"/>
      <c r="CA504" s="49"/>
      <c r="CB504" s="49"/>
      <c r="CC504" s="45"/>
      <c r="CD504" s="45"/>
      <c r="CE504" s="45"/>
      <c r="CF504" s="45"/>
    </row>
    <row r="505" spans="1:84" ht="15" customHeight="1" x14ac:dyDescent="0.35">
      <c r="A505" s="70"/>
      <c r="B505" s="70"/>
      <c r="C505" s="70"/>
      <c r="D505" s="70"/>
      <c r="E505" s="45"/>
      <c r="F505" s="45"/>
      <c r="G505" s="45"/>
      <c r="H505" s="45"/>
      <c r="I505" s="45"/>
      <c r="J505" s="45"/>
      <c r="K505" s="45"/>
      <c r="L505" s="45"/>
      <c r="M505" s="45"/>
      <c r="N505" s="45"/>
      <c r="O505" s="47"/>
      <c r="P505" s="45"/>
      <c r="Q505" s="45"/>
      <c r="R505" s="45"/>
      <c r="S505" s="45"/>
      <c r="T505" s="45"/>
      <c r="U505" s="45"/>
      <c r="V505" s="45"/>
      <c r="W505" s="45"/>
      <c r="X505" s="45"/>
      <c r="Y505" s="45"/>
      <c r="Z505" s="48"/>
      <c r="AA505" s="48"/>
      <c r="AB505" s="48"/>
      <c r="AC505" s="48"/>
      <c r="AD505" s="48"/>
      <c r="AE505" s="48"/>
      <c r="AF505" s="48"/>
      <c r="AG505" s="45"/>
      <c r="AH505" s="45"/>
      <c r="AI505" s="45"/>
      <c r="AJ505" s="45"/>
      <c r="AK505" s="48"/>
      <c r="AL505" s="56"/>
      <c r="AM505" s="45"/>
      <c r="AN505" s="45"/>
      <c r="AO505" s="48"/>
      <c r="AP505" s="45"/>
      <c r="AQ505" s="45"/>
      <c r="AR505" s="45"/>
      <c r="AS505" s="45"/>
      <c r="AT505" s="49"/>
      <c r="AU505" s="49"/>
      <c r="AV505" s="49"/>
      <c r="AW505" s="49"/>
      <c r="AX505" s="49"/>
      <c r="AY505" s="49"/>
      <c r="AZ505" s="49"/>
      <c r="BA505" s="49"/>
      <c r="BB505" s="49"/>
      <c r="BC505" s="49"/>
      <c r="BD505" s="49"/>
      <c r="BE505" s="49"/>
      <c r="BF505" s="49"/>
      <c r="BG505" s="49"/>
      <c r="BH505" s="49"/>
      <c r="BI505" s="49"/>
      <c r="BJ505" s="49"/>
      <c r="BK505" s="49"/>
      <c r="BL505" s="49"/>
      <c r="BM505" s="49"/>
      <c r="BN505" s="49"/>
      <c r="BO505" s="49"/>
      <c r="BP505" s="49"/>
      <c r="BQ505" s="49"/>
      <c r="BR505" s="49"/>
      <c r="BS505" s="49"/>
      <c r="BT505" s="49"/>
      <c r="BU505" s="49"/>
      <c r="BV505" s="49"/>
      <c r="BW505" s="45"/>
      <c r="BX505" s="49"/>
      <c r="BY505" s="49"/>
      <c r="BZ505" s="49"/>
      <c r="CA505" s="49"/>
      <c r="CB505" s="49"/>
      <c r="CC505" s="45"/>
      <c r="CD505" s="45"/>
      <c r="CE505" s="45"/>
      <c r="CF505" s="45"/>
    </row>
    <row r="506" spans="1:84" ht="15" customHeight="1" x14ac:dyDescent="0.35">
      <c r="A506" s="70"/>
      <c r="B506" s="70"/>
      <c r="C506" s="70"/>
      <c r="D506" s="70"/>
      <c r="E506" s="45"/>
      <c r="F506" s="45"/>
      <c r="G506" s="45"/>
      <c r="H506" s="45"/>
      <c r="I506" s="45"/>
      <c r="J506" s="45"/>
      <c r="K506" s="45"/>
      <c r="L506" s="45"/>
      <c r="M506" s="45"/>
      <c r="N506" s="45"/>
      <c r="O506" s="47"/>
      <c r="P506" s="45"/>
      <c r="Q506" s="45"/>
      <c r="R506" s="45"/>
      <c r="S506" s="45"/>
      <c r="T506" s="45"/>
      <c r="U506" s="45"/>
      <c r="V506" s="45"/>
      <c r="W506" s="45"/>
      <c r="X506" s="45"/>
      <c r="Y506" s="45"/>
      <c r="Z506" s="48"/>
      <c r="AA506" s="48"/>
      <c r="AB506" s="48"/>
      <c r="AC506" s="48"/>
      <c r="AD506" s="48"/>
      <c r="AE506" s="48"/>
      <c r="AF506" s="48"/>
      <c r="AG506" s="45"/>
      <c r="AH506" s="45"/>
      <c r="AI506" s="45"/>
      <c r="AJ506" s="45"/>
      <c r="AK506" s="48"/>
      <c r="AL506" s="56"/>
      <c r="AM506" s="45"/>
      <c r="AN506" s="45"/>
      <c r="AO506" s="48"/>
      <c r="AP506" s="45"/>
      <c r="AQ506" s="45"/>
      <c r="AR506" s="45"/>
      <c r="AS506" s="45"/>
      <c r="AT506" s="49"/>
      <c r="AU506" s="49"/>
      <c r="AV506" s="49"/>
      <c r="AW506" s="49"/>
      <c r="AX506" s="49"/>
      <c r="AY506" s="49"/>
      <c r="AZ506" s="49"/>
      <c r="BA506" s="49"/>
      <c r="BB506" s="49"/>
      <c r="BC506" s="49"/>
      <c r="BD506" s="49"/>
      <c r="BE506" s="49"/>
      <c r="BF506" s="49"/>
      <c r="BG506" s="49"/>
      <c r="BH506" s="49"/>
      <c r="BI506" s="49"/>
      <c r="BJ506" s="49"/>
      <c r="BK506" s="49"/>
      <c r="BL506" s="49"/>
      <c r="BM506" s="49"/>
      <c r="BN506" s="49"/>
      <c r="BO506" s="49"/>
      <c r="BP506" s="49"/>
      <c r="BQ506" s="49"/>
      <c r="BR506" s="49"/>
      <c r="BS506" s="49"/>
      <c r="BT506" s="49"/>
      <c r="BU506" s="49"/>
      <c r="BV506" s="49"/>
      <c r="BW506" s="45"/>
      <c r="BX506" s="49"/>
      <c r="BY506" s="49"/>
      <c r="BZ506" s="49"/>
      <c r="CA506" s="49"/>
      <c r="CB506" s="49"/>
      <c r="CC506" s="45"/>
      <c r="CD506" s="45"/>
      <c r="CE506" s="45"/>
      <c r="CF506" s="45"/>
    </row>
    <row r="507" spans="1:84" ht="15" customHeight="1" x14ac:dyDescent="0.35">
      <c r="A507" s="70"/>
      <c r="B507" s="70"/>
      <c r="C507" s="70"/>
      <c r="D507" s="70"/>
      <c r="E507" s="45"/>
      <c r="F507" s="45"/>
      <c r="G507" s="45"/>
      <c r="H507" s="45"/>
      <c r="I507" s="45"/>
      <c r="J507" s="45"/>
      <c r="K507" s="45"/>
      <c r="L507" s="45"/>
      <c r="M507" s="45"/>
      <c r="N507" s="45"/>
      <c r="O507" s="47"/>
      <c r="P507" s="45"/>
      <c r="Q507" s="45"/>
      <c r="R507" s="45"/>
      <c r="S507" s="45"/>
      <c r="T507" s="45"/>
      <c r="U507" s="45"/>
      <c r="V507" s="45"/>
      <c r="W507" s="45"/>
      <c r="X507" s="45"/>
      <c r="Y507" s="45"/>
      <c r="Z507" s="48"/>
      <c r="AA507" s="48"/>
      <c r="AB507" s="48"/>
      <c r="AC507" s="48"/>
      <c r="AD507" s="48"/>
      <c r="AE507" s="48"/>
      <c r="AF507" s="48"/>
      <c r="AG507" s="45"/>
      <c r="AH507" s="45"/>
      <c r="AI507" s="45"/>
      <c r="AJ507" s="45"/>
      <c r="AK507" s="48"/>
      <c r="AL507" s="56"/>
      <c r="AM507" s="45"/>
      <c r="AN507" s="45"/>
      <c r="AO507" s="48"/>
      <c r="AP507" s="45"/>
      <c r="AQ507" s="45"/>
      <c r="AR507" s="45"/>
      <c r="AS507" s="45"/>
      <c r="AT507" s="49"/>
      <c r="AU507" s="49"/>
      <c r="AV507" s="49"/>
      <c r="AW507" s="49"/>
      <c r="AX507" s="49"/>
      <c r="AY507" s="45"/>
      <c r="AZ507" s="49"/>
      <c r="BA507" s="49"/>
      <c r="BB507" s="49"/>
      <c r="BC507" s="49"/>
      <c r="BD507" s="49"/>
      <c r="BE507" s="49"/>
      <c r="BF507" s="49"/>
      <c r="BG507" s="49"/>
      <c r="BH507" s="49"/>
      <c r="BI507" s="49"/>
      <c r="BJ507" s="49"/>
      <c r="BK507" s="49"/>
      <c r="BL507" s="49"/>
      <c r="BM507" s="49"/>
      <c r="BN507" s="49"/>
      <c r="BO507" s="49"/>
      <c r="BP507" s="49"/>
      <c r="BQ507" s="49"/>
      <c r="BR507" s="49"/>
      <c r="BS507" s="49"/>
      <c r="BT507" s="49"/>
      <c r="BU507" s="49"/>
      <c r="BV507" s="49"/>
      <c r="BW507" s="45"/>
      <c r="BX507" s="49"/>
      <c r="BY507" s="49"/>
      <c r="BZ507" s="49"/>
      <c r="CA507" s="49"/>
      <c r="CB507" s="49"/>
      <c r="CC507" s="45"/>
      <c r="CD507" s="45"/>
      <c r="CE507" s="45"/>
      <c r="CF507" s="45"/>
    </row>
    <row r="508" spans="1:84" ht="15" customHeight="1" x14ac:dyDescent="0.35">
      <c r="A508" s="70"/>
      <c r="B508" s="70"/>
      <c r="C508" s="70"/>
      <c r="D508" s="70"/>
      <c r="E508" s="45"/>
      <c r="F508" s="45"/>
      <c r="G508" s="45"/>
      <c r="H508" s="45"/>
      <c r="I508" s="45"/>
      <c r="J508" s="45"/>
      <c r="K508" s="45"/>
      <c r="L508" s="45"/>
      <c r="M508" s="45"/>
      <c r="N508" s="45"/>
      <c r="O508" s="47"/>
      <c r="P508" s="45"/>
      <c r="Q508" s="45"/>
      <c r="R508" s="45"/>
      <c r="S508" s="45"/>
      <c r="T508" s="45"/>
      <c r="U508" s="45"/>
      <c r="V508" s="45"/>
      <c r="W508" s="45"/>
      <c r="X508" s="45"/>
      <c r="Y508" s="45"/>
      <c r="Z508" s="48"/>
      <c r="AA508" s="48"/>
      <c r="AB508" s="48"/>
      <c r="AC508" s="48"/>
      <c r="AD508" s="48"/>
      <c r="AE508" s="48"/>
      <c r="AF508" s="48"/>
      <c r="AG508" s="45"/>
      <c r="AH508" s="45"/>
      <c r="AI508" s="45"/>
      <c r="AJ508" s="45"/>
      <c r="AK508" s="48"/>
      <c r="AL508" s="56"/>
      <c r="AM508" s="45"/>
      <c r="AN508" s="45"/>
      <c r="AO508" s="48"/>
      <c r="AP508" s="45"/>
      <c r="AQ508" s="45"/>
      <c r="AR508" s="45"/>
      <c r="AS508" s="45"/>
      <c r="AT508" s="49"/>
      <c r="AU508" s="49"/>
      <c r="AV508" s="49"/>
      <c r="AW508" s="49"/>
      <c r="AX508" s="49"/>
      <c r="AY508" s="49"/>
      <c r="AZ508" s="49"/>
      <c r="BA508" s="49"/>
      <c r="BB508" s="49"/>
      <c r="BC508" s="49"/>
      <c r="BD508" s="49"/>
      <c r="BE508" s="49"/>
      <c r="BF508" s="49"/>
      <c r="BG508" s="49"/>
      <c r="BH508" s="49"/>
      <c r="BI508" s="49"/>
      <c r="BJ508" s="49"/>
      <c r="BK508" s="49"/>
      <c r="BL508" s="49"/>
      <c r="BM508" s="49"/>
      <c r="BN508" s="49"/>
      <c r="BO508" s="49"/>
      <c r="BP508" s="49"/>
      <c r="BQ508" s="49"/>
      <c r="BR508" s="49"/>
      <c r="BS508" s="49"/>
      <c r="BT508" s="49"/>
      <c r="BU508" s="49"/>
      <c r="BV508" s="49"/>
      <c r="BW508" s="45"/>
      <c r="BX508" s="49"/>
      <c r="BY508" s="49"/>
      <c r="BZ508" s="49"/>
      <c r="CA508" s="49"/>
      <c r="CB508" s="49"/>
      <c r="CC508" s="45"/>
      <c r="CD508" s="45"/>
      <c r="CE508" s="45"/>
      <c r="CF508" s="45"/>
    </row>
    <row r="509" spans="1:84" ht="15" customHeight="1" x14ac:dyDescent="0.35">
      <c r="A509" s="70"/>
      <c r="B509" s="70"/>
      <c r="C509" s="70"/>
      <c r="D509" s="70"/>
      <c r="E509" s="45"/>
      <c r="F509" s="45"/>
      <c r="G509" s="45"/>
      <c r="H509" s="45"/>
      <c r="I509" s="45"/>
      <c r="J509" s="45"/>
      <c r="K509" s="45"/>
      <c r="L509" s="45"/>
      <c r="M509" s="45"/>
      <c r="N509" s="45"/>
      <c r="O509" s="47"/>
      <c r="P509" s="45"/>
      <c r="Q509" s="45"/>
      <c r="R509" s="45"/>
      <c r="S509" s="45"/>
      <c r="T509" s="45"/>
      <c r="U509" s="45"/>
      <c r="V509" s="45"/>
      <c r="W509" s="45"/>
      <c r="X509" s="45"/>
      <c r="Y509" s="45"/>
      <c r="Z509" s="48"/>
      <c r="AA509" s="48"/>
      <c r="AB509" s="48"/>
      <c r="AC509" s="48"/>
      <c r="AD509" s="48"/>
      <c r="AE509" s="48"/>
      <c r="AF509" s="48"/>
      <c r="AG509" s="45"/>
      <c r="AH509" s="45"/>
      <c r="AI509" s="45"/>
      <c r="AJ509" s="45"/>
      <c r="AK509" s="48"/>
      <c r="AL509" s="56"/>
      <c r="AM509" s="45"/>
      <c r="AN509" s="45"/>
      <c r="AO509" s="48"/>
      <c r="AP509" s="45"/>
      <c r="AQ509" s="45"/>
      <c r="AR509" s="45"/>
      <c r="AS509" s="45"/>
      <c r="AT509" s="49"/>
      <c r="AU509" s="49"/>
      <c r="AV509" s="49"/>
      <c r="AW509" s="49"/>
      <c r="AX509" s="49"/>
      <c r="AY509" s="49"/>
      <c r="AZ509" s="49"/>
      <c r="BA509" s="49"/>
      <c r="BB509" s="49"/>
      <c r="BC509" s="49"/>
      <c r="BD509" s="49"/>
      <c r="BE509" s="49"/>
      <c r="BF509" s="49"/>
      <c r="BG509" s="49"/>
      <c r="BH509" s="49"/>
      <c r="BI509" s="49"/>
      <c r="BJ509" s="49"/>
      <c r="BK509" s="49"/>
      <c r="BL509" s="49"/>
      <c r="BM509" s="49"/>
      <c r="BN509" s="49"/>
      <c r="BO509" s="49"/>
      <c r="BP509" s="49"/>
      <c r="BQ509" s="49"/>
      <c r="BR509" s="49"/>
      <c r="BS509" s="49"/>
      <c r="BT509" s="49"/>
      <c r="BU509" s="49"/>
      <c r="BV509" s="49"/>
      <c r="BW509" s="45"/>
      <c r="BX509" s="49"/>
      <c r="BY509" s="49"/>
      <c r="BZ509" s="49"/>
      <c r="CA509" s="49"/>
      <c r="CB509" s="49"/>
      <c r="CC509" s="45"/>
      <c r="CD509" s="45"/>
      <c r="CE509" s="45"/>
      <c r="CF509" s="45"/>
    </row>
    <row r="510" spans="1:84" ht="15" customHeight="1" x14ac:dyDescent="0.35">
      <c r="A510" s="70"/>
      <c r="B510" s="70"/>
      <c r="C510" s="70"/>
      <c r="D510" s="70"/>
      <c r="E510" s="45"/>
      <c r="F510" s="45"/>
      <c r="G510" s="45"/>
      <c r="H510" s="45"/>
      <c r="I510" s="45"/>
      <c r="J510" s="45"/>
      <c r="K510" s="45"/>
      <c r="L510" s="45"/>
      <c r="M510" s="45"/>
      <c r="N510" s="45"/>
      <c r="O510" s="47"/>
      <c r="P510" s="45"/>
      <c r="Q510" s="45"/>
      <c r="R510" s="45"/>
      <c r="S510" s="45"/>
      <c r="T510" s="45"/>
      <c r="U510" s="45"/>
      <c r="V510" s="45"/>
      <c r="W510" s="45"/>
      <c r="X510" s="45"/>
      <c r="Y510" s="45"/>
      <c r="Z510" s="48"/>
      <c r="AA510" s="48"/>
      <c r="AB510" s="48"/>
      <c r="AC510" s="48"/>
      <c r="AD510" s="48"/>
      <c r="AE510" s="48"/>
      <c r="AF510" s="48"/>
      <c r="AG510" s="45"/>
      <c r="AH510" s="45"/>
      <c r="AI510" s="45"/>
      <c r="AJ510" s="45"/>
      <c r="AK510" s="48"/>
      <c r="AL510" s="56"/>
      <c r="AM510" s="45"/>
      <c r="AN510" s="45"/>
      <c r="AO510" s="48"/>
      <c r="AP510" s="45"/>
      <c r="AQ510" s="45"/>
      <c r="AR510" s="45"/>
      <c r="AS510" s="45"/>
      <c r="AT510" s="49"/>
      <c r="AU510" s="49"/>
      <c r="AV510" s="49"/>
      <c r="AW510" s="49"/>
      <c r="AX510" s="49"/>
      <c r="AY510" s="49"/>
      <c r="AZ510" s="49"/>
      <c r="BA510" s="49"/>
      <c r="BB510" s="49"/>
      <c r="BC510" s="49"/>
      <c r="BD510" s="49"/>
      <c r="BE510" s="49"/>
      <c r="BF510" s="49"/>
      <c r="BG510" s="49"/>
      <c r="BH510" s="49"/>
      <c r="BI510" s="49"/>
      <c r="BJ510" s="49"/>
      <c r="BK510" s="49"/>
      <c r="BL510" s="49"/>
      <c r="BM510" s="49"/>
      <c r="BN510" s="49"/>
      <c r="BO510" s="49"/>
      <c r="BP510" s="49"/>
      <c r="BQ510" s="49"/>
      <c r="BR510" s="49"/>
      <c r="BS510" s="49"/>
      <c r="BT510" s="49"/>
      <c r="BU510" s="49"/>
      <c r="BV510" s="49"/>
      <c r="BW510" s="45"/>
      <c r="BX510" s="49"/>
      <c r="BY510" s="49"/>
      <c r="BZ510" s="49"/>
      <c r="CA510" s="49"/>
      <c r="CB510" s="49"/>
      <c r="CC510" s="45"/>
      <c r="CD510" s="45"/>
      <c r="CE510" s="45"/>
      <c r="CF510" s="45"/>
    </row>
    <row r="511" spans="1:84" ht="15" customHeight="1" x14ac:dyDescent="0.35">
      <c r="A511" s="70"/>
      <c r="B511" s="70"/>
      <c r="C511" s="70"/>
      <c r="D511" s="70"/>
      <c r="E511" s="45"/>
      <c r="F511" s="45"/>
      <c r="G511" s="45"/>
      <c r="H511" s="45"/>
      <c r="I511" s="45"/>
      <c r="J511" s="45"/>
      <c r="K511" s="45"/>
      <c r="L511" s="45"/>
      <c r="M511" s="45"/>
      <c r="N511" s="45"/>
      <c r="O511" s="47"/>
      <c r="P511" s="45"/>
      <c r="Q511" s="45"/>
      <c r="R511" s="45"/>
      <c r="S511" s="45"/>
      <c r="T511" s="45"/>
      <c r="U511" s="45"/>
      <c r="V511" s="45"/>
      <c r="W511" s="45"/>
      <c r="X511" s="45"/>
      <c r="Y511" s="45"/>
      <c r="Z511" s="48"/>
      <c r="AA511" s="48"/>
      <c r="AB511" s="48"/>
      <c r="AC511" s="48"/>
      <c r="AD511" s="48"/>
      <c r="AE511" s="48"/>
      <c r="AF511" s="48"/>
      <c r="AG511" s="45"/>
      <c r="AH511" s="45"/>
      <c r="AI511" s="45"/>
      <c r="AJ511" s="45"/>
      <c r="AK511" s="48"/>
      <c r="AL511" s="56"/>
      <c r="AM511" s="45"/>
      <c r="AN511" s="45"/>
      <c r="AO511" s="48"/>
      <c r="AP511" s="45"/>
      <c r="AQ511" s="45"/>
      <c r="AR511" s="45"/>
      <c r="AS511" s="45"/>
      <c r="AT511" s="49"/>
      <c r="AU511" s="49"/>
      <c r="AV511" s="49"/>
      <c r="AW511" s="49"/>
      <c r="AX511" s="49"/>
      <c r="AY511" s="49"/>
      <c r="AZ511" s="49"/>
      <c r="BA511" s="49"/>
      <c r="BB511" s="49"/>
      <c r="BC511" s="49"/>
      <c r="BD511" s="49"/>
      <c r="BE511" s="49"/>
      <c r="BF511" s="49"/>
      <c r="BG511" s="49"/>
      <c r="BH511" s="49"/>
      <c r="BI511" s="49"/>
      <c r="BJ511" s="49"/>
      <c r="BK511" s="49"/>
      <c r="BL511" s="49"/>
      <c r="BM511" s="49"/>
      <c r="BN511" s="49"/>
      <c r="BO511" s="49"/>
      <c r="BP511" s="49"/>
      <c r="BQ511" s="49"/>
      <c r="BR511" s="49"/>
      <c r="BS511" s="49"/>
      <c r="BT511" s="49"/>
      <c r="BU511" s="49"/>
      <c r="BV511" s="49"/>
      <c r="BW511" s="45"/>
      <c r="BX511" s="49"/>
      <c r="BY511" s="49"/>
      <c r="BZ511" s="49"/>
      <c r="CA511" s="49"/>
      <c r="CB511" s="49"/>
      <c r="CC511" s="45"/>
      <c r="CD511" s="45"/>
      <c r="CE511" s="45"/>
      <c r="CF511" s="45"/>
    </row>
    <row r="512" spans="1:84" ht="15" customHeight="1" x14ac:dyDescent="0.35">
      <c r="A512" s="70"/>
      <c r="B512" s="70"/>
      <c r="C512" s="70"/>
      <c r="D512" s="70"/>
      <c r="E512" s="45"/>
      <c r="F512" s="45"/>
      <c r="G512" s="45"/>
      <c r="H512" s="45"/>
      <c r="I512" s="45"/>
      <c r="J512" s="45"/>
      <c r="K512" s="45"/>
      <c r="L512" s="45"/>
      <c r="M512" s="45"/>
      <c r="N512" s="45"/>
      <c r="O512" s="47"/>
      <c r="P512" s="45"/>
      <c r="Q512" s="45"/>
      <c r="R512" s="45"/>
      <c r="S512" s="45"/>
      <c r="T512" s="45"/>
      <c r="U512" s="45"/>
      <c r="V512" s="45"/>
      <c r="W512" s="45"/>
      <c r="X512" s="45"/>
      <c r="Y512" s="45"/>
      <c r="Z512" s="48"/>
      <c r="AA512" s="48"/>
      <c r="AB512" s="48"/>
      <c r="AC512" s="48"/>
      <c r="AD512" s="48"/>
      <c r="AE512" s="48"/>
      <c r="AF512" s="48"/>
      <c r="AG512" s="45"/>
      <c r="AH512" s="45"/>
      <c r="AI512" s="45"/>
      <c r="AJ512" s="45"/>
      <c r="AK512" s="48"/>
      <c r="AL512" s="56"/>
      <c r="AM512" s="45"/>
      <c r="AN512" s="45"/>
      <c r="AO512" s="48"/>
      <c r="AP512" s="45"/>
      <c r="AQ512" s="45"/>
      <c r="AR512" s="45"/>
      <c r="AS512" s="45"/>
      <c r="AT512" s="49"/>
      <c r="AU512" s="49"/>
      <c r="AV512" s="49"/>
      <c r="AW512" s="49"/>
      <c r="AX512" s="49"/>
      <c r="AY512" s="49"/>
      <c r="AZ512" s="49"/>
      <c r="BA512" s="49"/>
      <c r="BB512" s="49"/>
      <c r="BC512" s="49"/>
      <c r="BD512" s="49"/>
      <c r="BE512" s="49"/>
      <c r="BF512" s="49"/>
      <c r="BG512" s="49"/>
      <c r="BH512" s="49"/>
      <c r="BI512" s="49"/>
      <c r="BJ512" s="49"/>
      <c r="BK512" s="49"/>
      <c r="BL512" s="49"/>
      <c r="BM512" s="49"/>
      <c r="BN512" s="49"/>
      <c r="BO512" s="49"/>
      <c r="BP512" s="49"/>
      <c r="BQ512" s="49"/>
      <c r="BR512" s="49"/>
      <c r="BS512" s="49"/>
      <c r="BT512" s="49"/>
      <c r="BU512" s="49"/>
      <c r="BV512" s="49"/>
      <c r="BW512" s="45"/>
      <c r="BX512" s="49"/>
      <c r="BY512" s="49"/>
      <c r="BZ512" s="49"/>
      <c r="CA512" s="49"/>
      <c r="CB512" s="49"/>
      <c r="CC512" s="45"/>
      <c r="CD512" s="45"/>
      <c r="CE512" s="45"/>
      <c r="CF512" s="45"/>
    </row>
    <row r="513" spans="1:84" ht="15" customHeight="1" x14ac:dyDescent="0.35">
      <c r="A513" s="70"/>
      <c r="B513" s="70"/>
      <c r="C513" s="70"/>
      <c r="D513" s="70"/>
      <c r="E513" s="45"/>
      <c r="F513" s="45"/>
      <c r="G513" s="45"/>
      <c r="H513" s="45"/>
      <c r="I513" s="45"/>
      <c r="J513" s="45"/>
      <c r="K513" s="45"/>
      <c r="L513" s="45"/>
      <c r="M513" s="45"/>
      <c r="N513" s="45"/>
      <c r="O513" s="47"/>
      <c r="P513" s="45"/>
      <c r="Q513" s="45"/>
      <c r="R513" s="45"/>
      <c r="S513" s="45"/>
      <c r="T513" s="45"/>
      <c r="U513" s="45"/>
      <c r="V513" s="45"/>
      <c r="W513" s="45"/>
      <c r="X513" s="45"/>
      <c r="Y513" s="45"/>
      <c r="Z513" s="48"/>
      <c r="AA513" s="48"/>
      <c r="AB513" s="48"/>
      <c r="AC513" s="48"/>
      <c r="AD513" s="48"/>
      <c r="AE513" s="48"/>
      <c r="AF513" s="48"/>
      <c r="AG513" s="45"/>
      <c r="AH513" s="45"/>
      <c r="AI513" s="45"/>
      <c r="AJ513" s="45"/>
      <c r="AK513" s="48"/>
      <c r="AL513" s="56"/>
      <c r="AM513" s="45"/>
      <c r="AN513" s="45"/>
      <c r="AO513" s="48"/>
      <c r="AP513" s="45"/>
      <c r="AQ513" s="45"/>
      <c r="AR513" s="45"/>
      <c r="AS513" s="45"/>
      <c r="AT513" s="49"/>
      <c r="AU513" s="49"/>
      <c r="AV513" s="49"/>
      <c r="AW513" s="49"/>
      <c r="AX513" s="49"/>
      <c r="AY513" s="45"/>
      <c r="AZ513" s="49"/>
      <c r="BA513" s="49"/>
      <c r="BB513" s="49"/>
      <c r="BC513" s="49"/>
      <c r="BD513" s="49"/>
      <c r="BE513" s="49"/>
      <c r="BF513" s="49"/>
      <c r="BG513" s="49"/>
      <c r="BH513" s="49"/>
      <c r="BI513" s="49"/>
      <c r="BJ513" s="49"/>
      <c r="BK513" s="49"/>
      <c r="BL513" s="49"/>
      <c r="BM513" s="49"/>
      <c r="BN513" s="49"/>
      <c r="BO513" s="49"/>
      <c r="BP513" s="49"/>
      <c r="BQ513" s="49"/>
      <c r="BR513" s="49"/>
      <c r="BS513" s="49"/>
      <c r="BT513" s="49"/>
      <c r="BU513" s="49"/>
      <c r="BV513" s="49"/>
      <c r="BW513" s="45"/>
      <c r="BX513" s="49"/>
      <c r="BY513" s="49"/>
      <c r="BZ513" s="49"/>
      <c r="CA513" s="49"/>
      <c r="CB513" s="49"/>
      <c r="CC513" s="45"/>
      <c r="CD513" s="45"/>
      <c r="CE513" s="45"/>
      <c r="CF513" s="45"/>
    </row>
    <row r="514" spans="1:84" ht="15" customHeight="1" x14ac:dyDescent="0.35">
      <c r="A514" s="70"/>
      <c r="B514" s="70"/>
      <c r="C514" s="70"/>
      <c r="D514" s="70"/>
      <c r="E514" s="45"/>
      <c r="F514" s="45"/>
      <c r="G514" s="45"/>
      <c r="H514" s="45"/>
      <c r="I514" s="45"/>
      <c r="J514" s="45"/>
      <c r="K514" s="45"/>
      <c r="L514" s="45"/>
      <c r="M514" s="45"/>
      <c r="N514" s="45"/>
      <c r="O514" s="47"/>
      <c r="P514" s="45"/>
      <c r="Q514" s="45"/>
      <c r="R514" s="45"/>
      <c r="S514" s="45"/>
      <c r="T514" s="45"/>
      <c r="U514" s="45"/>
      <c r="V514" s="45"/>
      <c r="W514" s="45"/>
      <c r="X514" s="45"/>
      <c r="Y514" s="45"/>
      <c r="Z514" s="48"/>
      <c r="AA514" s="48"/>
      <c r="AB514" s="48"/>
      <c r="AC514" s="48"/>
      <c r="AD514" s="48"/>
      <c r="AE514" s="48"/>
      <c r="AF514" s="48"/>
      <c r="AG514" s="45"/>
      <c r="AH514" s="45"/>
      <c r="AI514" s="45"/>
      <c r="AJ514" s="45"/>
      <c r="AK514" s="48"/>
      <c r="AL514" s="56"/>
      <c r="AM514" s="45"/>
      <c r="AN514" s="45"/>
      <c r="AO514" s="48"/>
      <c r="AP514" s="45"/>
      <c r="AQ514" s="45"/>
      <c r="AR514" s="45"/>
      <c r="AS514" s="45"/>
      <c r="AT514" s="49"/>
      <c r="AU514" s="49"/>
      <c r="AV514" s="49"/>
      <c r="AW514" s="49"/>
      <c r="AX514" s="49"/>
      <c r="AY514" s="49"/>
      <c r="AZ514" s="49"/>
      <c r="BA514" s="49"/>
      <c r="BB514" s="49"/>
      <c r="BC514" s="49"/>
      <c r="BD514" s="49"/>
      <c r="BE514" s="49"/>
      <c r="BF514" s="49"/>
      <c r="BG514" s="49"/>
      <c r="BH514" s="49"/>
      <c r="BI514" s="49"/>
      <c r="BJ514" s="49"/>
      <c r="BK514" s="49"/>
      <c r="BL514" s="49"/>
      <c r="BM514" s="49"/>
      <c r="BN514" s="49"/>
      <c r="BO514" s="49"/>
      <c r="BP514" s="49"/>
      <c r="BQ514" s="49"/>
      <c r="BR514" s="49"/>
      <c r="BS514" s="49"/>
      <c r="BT514" s="49"/>
      <c r="BU514" s="49"/>
      <c r="BV514" s="49"/>
      <c r="BW514" s="45"/>
      <c r="BX514" s="49"/>
      <c r="BY514" s="49"/>
      <c r="BZ514" s="49"/>
      <c r="CA514" s="49"/>
      <c r="CB514" s="49"/>
      <c r="CC514" s="45"/>
      <c r="CD514" s="45"/>
      <c r="CE514" s="45"/>
      <c r="CF514" s="45"/>
    </row>
    <row r="515" spans="1:84" ht="15" customHeight="1" x14ac:dyDescent="0.35">
      <c r="A515" s="70"/>
      <c r="B515" s="70"/>
      <c r="C515" s="70"/>
      <c r="D515" s="70"/>
      <c r="E515" s="45"/>
      <c r="F515" s="45"/>
      <c r="G515" s="45"/>
      <c r="H515" s="45"/>
      <c r="I515" s="45"/>
      <c r="J515" s="45"/>
      <c r="K515" s="45"/>
      <c r="L515" s="45"/>
      <c r="M515" s="45"/>
      <c r="N515" s="45"/>
      <c r="O515" s="47"/>
      <c r="P515" s="45"/>
      <c r="Q515" s="45"/>
      <c r="R515" s="45"/>
      <c r="S515" s="45"/>
      <c r="T515" s="45"/>
      <c r="U515" s="45"/>
      <c r="V515" s="45"/>
      <c r="W515" s="45"/>
      <c r="X515" s="45"/>
      <c r="Y515" s="45"/>
      <c r="Z515" s="48"/>
      <c r="AA515" s="48"/>
      <c r="AB515" s="48"/>
      <c r="AC515" s="48"/>
      <c r="AD515" s="48"/>
      <c r="AE515" s="48"/>
      <c r="AF515" s="48"/>
      <c r="AG515" s="45"/>
      <c r="AH515" s="45"/>
      <c r="AI515" s="45"/>
      <c r="AJ515" s="45"/>
      <c r="AK515" s="48"/>
      <c r="AL515" s="56"/>
      <c r="AM515" s="45"/>
      <c r="AN515" s="45"/>
      <c r="AO515" s="48"/>
      <c r="AP515" s="45"/>
      <c r="AQ515" s="45"/>
      <c r="AR515" s="45"/>
      <c r="AS515" s="45"/>
      <c r="AT515" s="49"/>
      <c r="AU515" s="49"/>
      <c r="AV515" s="49"/>
      <c r="AW515" s="49"/>
      <c r="AX515" s="49"/>
      <c r="AY515" s="49"/>
      <c r="AZ515" s="49"/>
      <c r="BA515" s="49"/>
      <c r="BB515" s="49"/>
      <c r="BC515" s="49"/>
      <c r="BD515" s="49"/>
      <c r="BE515" s="49"/>
      <c r="BF515" s="49"/>
      <c r="BG515" s="49"/>
      <c r="BH515" s="49"/>
      <c r="BI515" s="49"/>
      <c r="BJ515" s="49"/>
      <c r="BK515" s="49"/>
      <c r="BL515" s="49"/>
      <c r="BM515" s="49"/>
      <c r="BN515" s="49"/>
      <c r="BO515" s="49"/>
      <c r="BP515" s="49"/>
      <c r="BQ515" s="49"/>
      <c r="BR515" s="49"/>
      <c r="BS515" s="49"/>
      <c r="BT515" s="49"/>
      <c r="BU515" s="49"/>
      <c r="BV515" s="49"/>
      <c r="BW515" s="45"/>
      <c r="BX515" s="49"/>
      <c r="BY515" s="49"/>
      <c r="BZ515" s="49"/>
      <c r="CA515" s="49"/>
      <c r="CB515" s="49"/>
      <c r="CC515" s="45"/>
      <c r="CD515" s="45"/>
      <c r="CE515" s="45"/>
      <c r="CF515" s="45"/>
    </row>
    <row r="516" spans="1:84" ht="15" customHeight="1" x14ac:dyDescent="0.35">
      <c r="A516" s="70"/>
      <c r="B516" s="70"/>
      <c r="C516" s="70"/>
      <c r="D516" s="70"/>
      <c r="E516" s="45"/>
      <c r="F516" s="45"/>
      <c r="G516" s="45"/>
      <c r="H516" s="45"/>
      <c r="I516" s="45"/>
      <c r="J516" s="45"/>
      <c r="K516" s="45"/>
      <c r="L516" s="45"/>
      <c r="M516" s="45"/>
      <c r="N516" s="45"/>
      <c r="O516" s="47"/>
      <c r="P516" s="45"/>
      <c r="Q516" s="45"/>
      <c r="R516" s="45"/>
      <c r="S516" s="45"/>
      <c r="T516" s="45"/>
      <c r="U516" s="45"/>
      <c r="V516" s="45"/>
      <c r="W516" s="45"/>
      <c r="X516" s="45"/>
      <c r="Y516" s="45"/>
      <c r="Z516" s="48"/>
      <c r="AA516" s="48"/>
      <c r="AB516" s="48"/>
      <c r="AC516" s="48"/>
      <c r="AD516" s="48"/>
      <c r="AE516" s="48"/>
      <c r="AF516" s="48"/>
      <c r="AG516" s="45"/>
      <c r="AH516" s="45"/>
      <c r="AI516" s="45"/>
      <c r="AJ516" s="45"/>
      <c r="AK516" s="48"/>
      <c r="AL516" s="56"/>
      <c r="AM516" s="45"/>
      <c r="AN516" s="45"/>
      <c r="AO516" s="48"/>
      <c r="AP516" s="45"/>
      <c r="AQ516" s="45"/>
      <c r="AR516" s="45"/>
      <c r="AS516" s="45"/>
      <c r="AT516" s="49"/>
      <c r="AU516" s="49"/>
      <c r="AV516" s="49"/>
      <c r="AW516" s="49"/>
      <c r="AX516" s="49"/>
      <c r="AY516" s="49"/>
      <c r="AZ516" s="49"/>
      <c r="BA516" s="49"/>
      <c r="BB516" s="49"/>
      <c r="BC516" s="49"/>
      <c r="BD516" s="49"/>
      <c r="BE516" s="49"/>
      <c r="BF516" s="49"/>
      <c r="BG516" s="49"/>
      <c r="BH516" s="49"/>
      <c r="BI516" s="49"/>
      <c r="BJ516" s="49"/>
      <c r="BK516" s="49"/>
      <c r="BL516" s="49"/>
      <c r="BM516" s="49"/>
      <c r="BN516" s="49"/>
      <c r="BO516" s="49"/>
      <c r="BP516" s="49"/>
      <c r="BQ516" s="49"/>
      <c r="BR516" s="49"/>
      <c r="BS516" s="49"/>
      <c r="BT516" s="49"/>
      <c r="BU516" s="49"/>
      <c r="BV516" s="49"/>
      <c r="BW516" s="45"/>
      <c r="BX516" s="49"/>
      <c r="BY516" s="49"/>
      <c r="BZ516" s="49"/>
      <c r="CA516" s="49"/>
      <c r="CB516" s="49"/>
      <c r="CC516" s="45"/>
      <c r="CD516" s="45"/>
      <c r="CE516" s="45"/>
      <c r="CF516" s="45"/>
    </row>
    <row r="517" spans="1:84" ht="15" customHeight="1" x14ac:dyDescent="0.35">
      <c r="A517" s="70"/>
      <c r="B517" s="70"/>
      <c r="C517" s="70"/>
      <c r="D517" s="70"/>
      <c r="E517" s="45"/>
      <c r="F517" s="45"/>
      <c r="G517" s="45"/>
      <c r="H517" s="45"/>
      <c r="I517" s="45"/>
      <c r="J517" s="45"/>
      <c r="K517" s="45"/>
      <c r="L517" s="45"/>
      <c r="M517" s="45"/>
      <c r="N517" s="45"/>
      <c r="O517" s="47"/>
      <c r="P517" s="45"/>
      <c r="Q517" s="45"/>
      <c r="R517" s="45"/>
      <c r="S517" s="45"/>
      <c r="T517" s="45"/>
      <c r="U517" s="45"/>
      <c r="V517" s="45"/>
      <c r="W517" s="45"/>
      <c r="X517" s="45"/>
      <c r="Y517" s="45"/>
      <c r="Z517" s="48"/>
      <c r="AA517" s="48"/>
      <c r="AB517" s="48"/>
      <c r="AC517" s="48"/>
      <c r="AD517" s="48"/>
      <c r="AE517" s="48"/>
      <c r="AF517" s="48"/>
      <c r="AG517" s="45"/>
      <c r="AH517" s="45"/>
      <c r="AI517" s="45"/>
      <c r="AJ517" s="45"/>
      <c r="AK517" s="48"/>
      <c r="AL517" s="56"/>
      <c r="AM517" s="45"/>
      <c r="AN517" s="45"/>
      <c r="AO517" s="48"/>
      <c r="AP517" s="45"/>
      <c r="AQ517" s="45"/>
      <c r="AR517" s="45"/>
      <c r="AS517" s="45"/>
      <c r="AT517" s="49"/>
      <c r="AU517" s="49"/>
      <c r="AV517" s="49"/>
      <c r="AW517" s="49"/>
      <c r="AX517" s="49"/>
      <c r="AY517" s="49"/>
      <c r="AZ517" s="49"/>
      <c r="BA517" s="49"/>
      <c r="BB517" s="49"/>
      <c r="BC517" s="49"/>
      <c r="BD517" s="49"/>
      <c r="BE517" s="49"/>
      <c r="BF517" s="49"/>
      <c r="BG517" s="49"/>
      <c r="BH517" s="49"/>
      <c r="BI517" s="49"/>
      <c r="BJ517" s="49"/>
      <c r="BK517" s="49"/>
      <c r="BL517" s="49"/>
      <c r="BM517" s="49"/>
      <c r="BN517" s="49"/>
      <c r="BO517" s="49"/>
      <c r="BP517" s="49"/>
      <c r="BQ517" s="49"/>
      <c r="BR517" s="49"/>
      <c r="BS517" s="49"/>
      <c r="BT517" s="49"/>
      <c r="BU517" s="49"/>
      <c r="BV517" s="49"/>
      <c r="BW517" s="45"/>
      <c r="BX517" s="49"/>
      <c r="BY517" s="49"/>
      <c r="BZ517" s="49"/>
      <c r="CA517" s="49"/>
      <c r="CB517" s="49"/>
      <c r="CC517" s="45"/>
      <c r="CD517" s="45"/>
      <c r="CE517" s="45"/>
      <c r="CF517" s="45"/>
    </row>
    <row r="518" spans="1:84" ht="15" customHeight="1" x14ac:dyDescent="0.35">
      <c r="A518" s="70"/>
      <c r="B518" s="70"/>
      <c r="C518" s="70"/>
      <c r="D518" s="70"/>
      <c r="E518" s="45"/>
      <c r="F518" s="45"/>
      <c r="G518" s="45"/>
      <c r="H518" s="45"/>
      <c r="I518" s="45"/>
      <c r="J518" s="45"/>
      <c r="K518" s="45"/>
      <c r="L518" s="45"/>
      <c r="M518" s="45"/>
      <c r="N518" s="45"/>
      <c r="O518" s="47"/>
      <c r="P518" s="45"/>
      <c r="Q518" s="45"/>
      <c r="R518" s="45"/>
      <c r="S518" s="45"/>
      <c r="T518" s="45"/>
      <c r="U518" s="45"/>
      <c r="V518" s="45"/>
      <c r="W518" s="45"/>
      <c r="X518" s="45"/>
      <c r="Y518" s="45"/>
      <c r="Z518" s="48"/>
      <c r="AA518" s="48"/>
      <c r="AB518" s="48"/>
      <c r="AC518" s="48"/>
      <c r="AD518" s="48"/>
      <c r="AE518" s="48"/>
      <c r="AF518" s="48"/>
      <c r="AG518" s="45"/>
      <c r="AH518" s="45"/>
      <c r="AI518" s="45"/>
      <c r="AJ518" s="45"/>
      <c r="AK518" s="48"/>
      <c r="AL518" s="56"/>
      <c r="AM518" s="45"/>
      <c r="AN518" s="45"/>
      <c r="AO518" s="48"/>
      <c r="AP518" s="45"/>
      <c r="AQ518" s="45"/>
      <c r="AR518" s="45"/>
      <c r="AS518" s="45"/>
      <c r="AT518" s="49"/>
      <c r="AU518" s="49"/>
      <c r="AV518" s="49"/>
      <c r="AW518" s="49"/>
      <c r="AX518" s="49"/>
      <c r="AY518" s="49"/>
      <c r="AZ518" s="49"/>
      <c r="BA518" s="49"/>
      <c r="BB518" s="49"/>
      <c r="BC518" s="49"/>
      <c r="BD518" s="49"/>
      <c r="BE518" s="49"/>
      <c r="BF518" s="49"/>
      <c r="BG518" s="49"/>
      <c r="BH518" s="49"/>
      <c r="BI518" s="49"/>
      <c r="BJ518" s="49"/>
      <c r="BK518" s="49"/>
      <c r="BL518" s="49"/>
      <c r="BM518" s="49"/>
      <c r="BN518" s="49"/>
      <c r="BO518" s="49"/>
      <c r="BP518" s="49"/>
      <c r="BQ518" s="49"/>
      <c r="BR518" s="49"/>
      <c r="BS518" s="49"/>
      <c r="BT518" s="49"/>
      <c r="BU518" s="49"/>
      <c r="BV518" s="49"/>
      <c r="BW518" s="45"/>
      <c r="BX518" s="49"/>
      <c r="BY518" s="49"/>
      <c r="BZ518" s="49"/>
      <c r="CA518" s="49"/>
      <c r="CB518" s="49"/>
      <c r="CC518" s="45"/>
      <c r="CD518" s="45"/>
      <c r="CE518" s="45"/>
      <c r="CF518" s="45"/>
    </row>
    <row r="519" spans="1:84" ht="15" customHeight="1" x14ac:dyDescent="0.35">
      <c r="A519" s="70"/>
      <c r="B519" s="70"/>
      <c r="C519" s="70"/>
      <c r="D519" s="70"/>
      <c r="E519" s="45"/>
      <c r="F519" s="45"/>
      <c r="G519" s="45"/>
      <c r="H519" s="45"/>
      <c r="I519" s="45"/>
      <c r="J519" s="45"/>
      <c r="K519" s="45"/>
      <c r="L519" s="45"/>
      <c r="M519" s="45"/>
      <c r="N519" s="45"/>
      <c r="O519" s="47"/>
      <c r="P519" s="45"/>
      <c r="Q519" s="45"/>
      <c r="R519" s="45"/>
      <c r="S519" s="45"/>
      <c r="T519" s="45"/>
      <c r="U519" s="45"/>
      <c r="V519" s="45"/>
      <c r="W519" s="45"/>
      <c r="X519" s="45"/>
      <c r="Y519" s="45"/>
      <c r="Z519" s="48"/>
      <c r="AA519" s="48"/>
      <c r="AB519" s="48"/>
      <c r="AC519" s="48"/>
      <c r="AD519" s="48"/>
      <c r="AE519" s="48"/>
      <c r="AF519" s="48"/>
      <c r="AG519" s="45"/>
      <c r="AH519" s="45"/>
      <c r="AI519" s="45"/>
      <c r="AJ519" s="45"/>
      <c r="AK519" s="48"/>
      <c r="AL519" s="56"/>
      <c r="AM519" s="45"/>
      <c r="AN519" s="45"/>
      <c r="AO519" s="48"/>
      <c r="AP519" s="45"/>
      <c r="AQ519" s="45"/>
      <c r="AR519" s="45"/>
      <c r="AS519" s="45"/>
      <c r="AT519" s="49"/>
      <c r="AU519" s="49"/>
      <c r="AV519" s="49"/>
      <c r="AW519" s="49"/>
      <c r="AX519" s="49"/>
      <c r="AY519" s="49"/>
      <c r="AZ519" s="49"/>
      <c r="BA519" s="49"/>
      <c r="BB519" s="49"/>
      <c r="BC519" s="49"/>
      <c r="BD519" s="49"/>
      <c r="BE519" s="49"/>
      <c r="BF519" s="49"/>
      <c r="BG519" s="49"/>
      <c r="BH519" s="49"/>
      <c r="BI519" s="49"/>
      <c r="BJ519" s="49"/>
      <c r="BK519" s="49"/>
      <c r="BL519" s="49"/>
      <c r="BM519" s="49"/>
      <c r="BN519" s="49"/>
      <c r="BO519" s="49"/>
      <c r="BP519" s="49"/>
      <c r="BQ519" s="49"/>
      <c r="BR519" s="49"/>
      <c r="BS519" s="49"/>
      <c r="BT519" s="49"/>
      <c r="BU519" s="49"/>
      <c r="BV519" s="49"/>
      <c r="BW519" s="45"/>
      <c r="BX519" s="49"/>
      <c r="BY519" s="49"/>
      <c r="BZ519" s="49"/>
      <c r="CA519" s="49"/>
      <c r="CB519" s="49"/>
      <c r="CC519" s="45"/>
      <c r="CD519" s="45"/>
      <c r="CE519" s="45"/>
      <c r="CF519" s="45"/>
    </row>
    <row r="520" spans="1:84" ht="15" customHeight="1" x14ac:dyDescent="0.35">
      <c r="A520" s="70"/>
      <c r="B520" s="70"/>
      <c r="C520" s="70"/>
      <c r="D520" s="70"/>
      <c r="E520" s="45"/>
      <c r="F520" s="45"/>
      <c r="G520" s="45"/>
      <c r="H520" s="45"/>
      <c r="I520" s="45"/>
      <c r="J520" s="45"/>
      <c r="K520" s="45"/>
      <c r="L520" s="45"/>
      <c r="M520" s="45"/>
      <c r="N520" s="45"/>
      <c r="O520" s="47"/>
      <c r="P520" s="45"/>
      <c r="Q520" s="45"/>
      <c r="R520" s="45"/>
      <c r="S520" s="45"/>
      <c r="T520" s="45"/>
      <c r="U520" s="45"/>
      <c r="V520" s="45"/>
      <c r="W520" s="45"/>
      <c r="X520" s="45"/>
      <c r="Y520" s="45"/>
      <c r="Z520" s="48"/>
      <c r="AA520" s="48"/>
      <c r="AB520" s="48"/>
      <c r="AC520" s="48"/>
      <c r="AD520" s="48"/>
      <c r="AE520" s="48"/>
      <c r="AF520" s="48"/>
      <c r="AG520" s="45"/>
      <c r="AH520" s="45"/>
      <c r="AI520" s="45"/>
      <c r="AJ520" s="45"/>
      <c r="AK520" s="48"/>
      <c r="AL520" s="56"/>
      <c r="AM520" s="45"/>
      <c r="AN520" s="45"/>
      <c r="AO520" s="48"/>
      <c r="AP520" s="45"/>
      <c r="AQ520" s="45"/>
      <c r="AR520" s="45"/>
      <c r="AS520" s="45"/>
      <c r="AT520" s="49"/>
      <c r="AU520" s="49"/>
      <c r="AV520" s="49"/>
      <c r="AW520" s="49"/>
      <c r="AX520" s="49"/>
      <c r="AY520" s="49"/>
      <c r="AZ520" s="49"/>
      <c r="BA520" s="49"/>
      <c r="BB520" s="49"/>
      <c r="BC520" s="49"/>
      <c r="BD520" s="49"/>
      <c r="BE520" s="49"/>
      <c r="BF520" s="49"/>
      <c r="BG520" s="49"/>
      <c r="BH520" s="49"/>
      <c r="BI520" s="49"/>
      <c r="BJ520" s="49"/>
      <c r="BK520" s="49"/>
      <c r="BL520" s="49"/>
      <c r="BM520" s="49"/>
      <c r="BN520" s="49"/>
      <c r="BO520" s="49"/>
      <c r="BP520" s="49"/>
      <c r="BQ520" s="49"/>
      <c r="BR520" s="49"/>
      <c r="BS520" s="49"/>
      <c r="BT520" s="49"/>
      <c r="BU520" s="49"/>
      <c r="BV520" s="49"/>
      <c r="BW520" s="45"/>
      <c r="BX520" s="49"/>
      <c r="BY520" s="49"/>
      <c r="BZ520" s="49"/>
      <c r="CA520" s="49"/>
      <c r="CB520" s="49"/>
      <c r="CC520" s="45"/>
      <c r="CD520" s="45"/>
      <c r="CE520" s="45"/>
      <c r="CF520" s="45"/>
    </row>
    <row r="521" spans="1:84" ht="15" customHeight="1" x14ac:dyDescent="0.35">
      <c r="A521" s="70"/>
      <c r="B521" s="70"/>
      <c r="C521" s="70"/>
      <c r="D521" s="70"/>
      <c r="E521" s="45"/>
      <c r="F521" s="45"/>
      <c r="G521" s="45"/>
      <c r="H521" s="45"/>
      <c r="I521" s="45"/>
      <c r="J521" s="45"/>
      <c r="K521" s="45"/>
      <c r="L521" s="45"/>
      <c r="M521" s="45"/>
      <c r="N521" s="45"/>
      <c r="O521" s="47"/>
      <c r="P521" s="45"/>
      <c r="Q521" s="45"/>
      <c r="R521" s="45"/>
      <c r="S521" s="45"/>
      <c r="T521" s="45"/>
      <c r="U521" s="45"/>
      <c r="V521" s="45"/>
      <c r="W521" s="45"/>
      <c r="X521" s="45"/>
      <c r="Y521" s="45"/>
      <c r="Z521" s="48"/>
      <c r="AA521" s="48"/>
      <c r="AB521" s="48"/>
      <c r="AC521" s="48"/>
      <c r="AD521" s="48"/>
      <c r="AE521" s="48"/>
      <c r="AF521" s="48"/>
      <c r="AG521" s="45"/>
      <c r="AH521" s="45"/>
      <c r="AI521" s="45"/>
      <c r="AJ521" s="45"/>
      <c r="AK521" s="48"/>
      <c r="AL521" s="56"/>
      <c r="AM521" s="45"/>
      <c r="AN521" s="45"/>
      <c r="AO521" s="48"/>
      <c r="AP521" s="45"/>
      <c r="AQ521" s="45"/>
      <c r="AR521" s="45"/>
      <c r="AS521" s="45"/>
      <c r="AT521" s="49"/>
      <c r="AU521" s="49"/>
      <c r="AV521" s="49"/>
      <c r="AW521" s="49"/>
      <c r="AX521" s="49"/>
      <c r="AY521" s="49"/>
      <c r="AZ521" s="49"/>
      <c r="BA521" s="49"/>
      <c r="BB521" s="49"/>
      <c r="BC521" s="49"/>
      <c r="BD521" s="49"/>
      <c r="BE521" s="49"/>
      <c r="BF521" s="49"/>
      <c r="BG521" s="49"/>
      <c r="BH521" s="49"/>
      <c r="BI521" s="49"/>
      <c r="BJ521" s="49"/>
      <c r="BK521" s="49"/>
      <c r="BL521" s="49"/>
      <c r="BM521" s="49"/>
      <c r="BN521" s="49"/>
      <c r="BO521" s="49"/>
      <c r="BP521" s="49"/>
      <c r="BQ521" s="49"/>
      <c r="BR521" s="49"/>
      <c r="BS521" s="49"/>
      <c r="BT521" s="49"/>
      <c r="BU521" s="49"/>
      <c r="BV521" s="49"/>
      <c r="BW521" s="45"/>
      <c r="BX521" s="49"/>
      <c r="BY521" s="49"/>
      <c r="BZ521" s="49"/>
      <c r="CA521" s="49"/>
      <c r="CB521" s="49"/>
      <c r="CC521" s="45"/>
      <c r="CD521" s="45"/>
      <c r="CE521" s="45"/>
      <c r="CF521" s="45"/>
    </row>
    <row r="522" spans="1:84" ht="15" customHeight="1" x14ac:dyDescent="0.35">
      <c r="A522" s="70"/>
      <c r="B522" s="70"/>
      <c r="C522" s="70"/>
      <c r="D522" s="70"/>
      <c r="E522" s="45"/>
      <c r="F522" s="45"/>
      <c r="G522" s="45"/>
      <c r="H522" s="45"/>
      <c r="I522" s="45"/>
      <c r="J522" s="45"/>
      <c r="K522" s="45"/>
      <c r="L522" s="45"/>
      <c r="M522" s="45"/>
      <c r="N522" s="45"/>
      <c r="O522" s="47"/>
      <c r="P522" s="45"/>
      <c r="Q522" s="45"/>
      <c r="R522" s="45"/>
      <c r="S522" s="45"/>
      <c r="T522" s="45"/>
      <c r="U522" s="45"/>
      <c r="V522" s="45"/>
      <c r="W522" s="45"/>
      <c r="X522" s="45"/>
      <c r="Y522" s="45"/>
      <c r="Z522" s="48"/>
      <c r="AA522" s="48"/>
      <c r="AB522" s="48"/>
      <c r="AC522" s="48"/>
      <c r="AD522" s="48"/>
      <c r="AE522" s="48"/>
      <c r="AF522" s="48"/>
      <c r="AG522" s="45"/>
      <c r="AH522" s="45"/>
      <c r="AI522" s="45"/>
      <c r="AJ522" s="45"/>
      <c r="AK522" s="48"/>
      <c r="AL522" s="56"/>
      <c r="AM522" s="45"/>
      <c r="AN522" s="45"/>
      <c r="AO522" s="48"/>
      <c r="AP522" s="45"/>
      <c r="AQ522" s="45"/>
      <c r="AR522" s="45"/>
      <c r="AS522" s="45"/>
      <c r="AT522" s="49"/>
      <c r="AU522" s="49"/>
      <c r="AV522" s="49"/>
      <c r="AW522" s="49"/>
      <c r="AX522" s="49"/>
      <c r="AY522" s="49"/>
      <c r="AZ522" s="49"/>
      <c r="BA522" s="49"/>
      <c r="BB522" s="49"/>
      <c r="BC522" s="49"/>
      <c r="BD522" s="49"/>
      <c r="BE522" s="49"/>
      <c r="BF522" s="49"/>
      <c r="BG522" s="49"/>
      <c r="BH522" s="49"/>
      <c r="BI522" s="49"/>
      <c r="BJ522" s="49"/>
      <c r="BK522" s="49"/>
      <c r="BL522" s="49"/>
      <c r="BM522" s="49"/>
      <c r="BN522" s="49"/>
      <c r="BO522" s="49"/>
      <c r="BP522" s="49"/>
      <c r="BQ522" s="49"/>
      <c r="BR522" s="49"/>
      <c r="BS522" s="49"/>
      <c r="BT522" s="49"/>
      <c r="BU522" s="49"/>
      <c r="BV522" s="49"/>
      <c r="BW522" s="45"/>
      <c r="BX522" s="49"/>
      <c r="BY522" s="49"/>
      <c r="BZ522" s="49"/>
      <c r="CA522" s="49"/>
      <c r="CB522" s="49"/>
      <c r="CC522" s="45"/>
      <c r="CD522" s="45"/>
      <c r="CE522" s="45"/>
      <c r="CF522" s="45"/>
    </row>
    <row r="523" spans="1:84" ht="15" customHeight="1" x14ac:dyDescent="0.35">
      <c r="A523" s="70"/>
      <c r="B523" s="70"/>
      <c r="C523" s="70"/>
      <c r="D523" s="70"/>
      <c r="E523" s="45"/>
      <c r="F523" s="45"/>
      <c r="G523" s="45"/>
      <c r="H523" s="45"/>
      <c r="I523" s="45"/>
      <c r="J523" s="45"/>
      <c r="K523" s="45"/>
      <c r="L523" s="45"/>
      <c r="M523" s="45"/>
      <c r="N523" s="45"/>
      <c r="O523" s="47"/>
      <c r="P523" s="45"/>
      <c r="Q523" s="45"/>
      <c r="R523" s="45"/>
      <c r="S523" s="45"/>
      <c r="T523" s="45"/>
      <c r="U523" s="45"/>
      <c r="V523" s="45"/>
      <c r="W523" s="45"/>
      <c r="X523" s="45"/>
      <c r="Y523" s="45"/>
      <c r="Z523" s="48"/>
      <c r="AA523" s="48"/>
      <c r="AB523" s="48"/>
      <c r="AC523" s="48"/>
      <c r="AD523" s="48"/>
      <c r="AE523" s="48"/>
      <c r="AF523" s="48"/>
      <c r="AG523" s="45"/>
      <c r="AH523" s="45"/>
      <c r="AI523" s="45"/>
      <c r="AJ523" s="45"/>
      <c r="AK523" s="48"/>
      <c r="AL523" s="56"/>
      <c r="AM523" s="45"/>
      <c r="AN523" s="45"/>
      <c r="AO523" s="48"/>
      <c r="AP523" s="45"/>
      <c r="AQ523" s="45"/>
      <c r="AR523" s="45"/>
      <c r="AS523" s="45"/>
      <c r="AT523" s="49"/>
      <c r="AU523" s="49"/>
      <c r="AV523" s="49"/>
      <c r="AW523" s="49"/>
      <c r="AX523" s="49"/>
      <c r="AY523" s="49"/>
      <c r="AZ523" s="49"/>
      <c r="BA523" s="49"/>
      <c r="BB523" s="49"/>
      <c r="BC523" s="49"/>
      <c r="BD523" s="49"/>
      <c r="BE523" s="49"/>
      <c r="BF523" s="49"/>
      <c r="BG523" s="49"/>
      <c r="BH523" s="49"/>
      <c r="BI523" s="49"/>
      <c r="BJ523" s="49"/>
      <c r="BK523" s="49"/>
      <c r="BL523" s="49"/>
      <c r="BM523" s="49"/>
      <c r="BN523" s="49"/>
      <c r="BO523" s="49"/>
      <c r="BP523" s="49"/>
      <c r="BQ523" s="49"/>
      <c r="BR523" s="49"/>
      <c r="BS523" s="49"/>
      <c r="BT523" s="49"/>
      <c r="BU523" s="49"/>
      <c r="BV523" s="49"/>
      <c r="BW523" s="45"/>
      <c r="BX523" s="49"/>
      <c r="BY523" s="49"/>
      <c r="BZ523" s="49"/>
      <c r="CA523" s="49"/>
      <c r="CB523" s="49"/>
      <c r="CC523" s="45"/>
      <c r="CD523" s="45"/>
      <c r="CE523" s="45"/>
      <c r="CF523" s="45"/>
    </row>
    <row r="524" spans="1:84" ht="15" customHeight="1" x14ac:dyDescent="0.35">
      <c r="A524" s="70"/>
      <c r="B524" s="70"/>
      <c r="C524" s="70"/>
      <c r="D524" s="70"/>
      <c r="E524" s="45"/>
      <c r="F524" s="45"/>
      <c r="G524" s="45"/>
      <c r="H524" s="45"/>
      <c r="I524" s="45"/>
      <c r="J524" s="45"/>
      <c r="K524" s="45"/>
      <c r="L524" s="45"/>
      <c r="M524" s="45"/>
      <c r="N524" s="45"/>
      <c r="O524" s="47"/>
      <c r="P524" s="45"/>
      <c r="Q524" s="45"/>
      <c r="R524" s="45"/>
      <c r="S524" s="45"/>
      <c r="T524" s="45"/>
      <c r="U524" s="45"/>
      <c r="V524" s="45"/>
      <c r="W524" s="45"/>
      <c r="X524" s="45"/>
      <c r="Y524" s="45"/>
      <c r="Z524" s="48"/>
      <c r="AA524" s="48"/>
      <c r="AB524" s="48"/>
      <c r="AC524" s="48"/>
      <c r="AD524" s="48"/>
      <c r="AE524" s="48"/>
      <c r="AF524" s="48"/>
      <c r="AG524" s="45"/>
      <c r="AH524" s="45"/>
      <c r="AI524" s="45"/>
      <c r="AJ524" s="45"/>
      <c r="AK524" s="48"/>
      <c r="AL524" s="56"/>
      <c r="AM524" s="45"/>
      <c r="AN524" s="45"/>
      <c r="AO524" s="48"/>
      <c r="AP524" s="45"/>
      <c r="AQ524" s="45"/>
      <c r="AR524" s="45"/>
      <c r="AS524" s="45"/>
      <c r="AT524" s="49"/>
      <c r="AU524" s="49"/>
      <c r="AV524" s="49"/>
      <c r="AW524" s="49"/>
      <c r="AX524" s="49"/>
      <c r="AY524" s="49"/>
      <c r="AZ524" s="49"/>
      <c r="BA524" s="49"/>
      <c r="BB524" s="49"/>
      <c r="BC524" s="49"/>
      <c r="BD524" s="49"/>
      <c r="BE524" s="49"/>
      <c r="BF524" s="49"/>
      <c r="BG524" s="49"/>
      <c r="BH524" s="49"/>
      <c r="BI524" s="49"/>
      <c r="BJ524" s="49"/>
      <c r="BK524" s="49"/>
      <c r="BL524" s="49"/>
      <c r="BM524" s="49"/>
      <c r="BN524" s="49"/>
      <c r="BO524" s="49"/>
      <c r="BP524" s="49"/>
      <c r="BQ524" s="49"/>
      <c r="BR524" s="49"/>
      <c r="BS524" s="49"/>
      <c r="BT524" s="49"/>
      <c r="BU524" s="49"/>
      <c r="BV524" s="49"/>
      <c r="BW524" s="45"/>
      <c r="BX524" s="49"/>
      <c r="BY524" s="49"/>
      <c r="BZ524" s="49"/>
      <c r="CA524" s="49"/>
      <c r="CB524" s="49"/>
      <c r="CC524" s="45"/>
      <c r="CD524" s="45"/>
      <c r="CE524" s="45"/>
      <c r="CF524" s="45"/>
    </row>
    <row r="525" spans="1:84" ht="15" customHeight="1" x14ac:dyDescent="0.35">
      <c r="A525" s="70"/>
      <c r="B525" s="70"/>
      <c r="C525" s="70"/>
      <c r="D525" s="70"/>
      <c r="E525" s="45"/>
      <c r="F525" s="45"/>
      <c r="G525" s="45"/>
      <c r="H525" s="45"/>
      <c r="I525" s="45"/>
      <c r="J525" s="45"/>
      <c r="K525" s="45"/>
      <c r="L525" s="45"/>
      <c r="M525" s="45"/>
      <c r="N525" s="45"/>
      <c r="O525" s="47"/>
      <c r="P525" s="45"/>
      <c r="Q525" s="45"/>
      <c r="R525" s="45"/>
      <c r="S525" s="45"/>
      <c r="T525" s="45"/>
      <c r="U525" s="45"/>
      <c r="V525" s="45"/>
      <c r="W525" s="45"/>
      <c r="X525" s="45"/>
      <c r="Y525" s="45"/>
      <c r="Z525" s="48"/>
      <c r="AA525" s="48"/>
      <c r="AB525" s="48"/>
      <c r="AC525" s="48"/>
      <c r="AD525" s="48"/>
      <c r="AE525" s="48"/>
      <c r="AF525" s="48"/>
      <c r="AG525" s="45"/>
      <c r="AH525" s="45"/>
      <c r="AI525" s="45"/>
      <c r="AJ525" s="45"/>
      <c r="AK525" s="48"/>
      <c r="AL525" s="56"/>
      <c r="AM525" s="45"/>
      <c r="AN525" s="45"/>
      <c r="AO525" s="48"/>
      <c r="AP525" s="45"/>
      <c r="AQ525" s="45"/>
      <c r="AR525" s="45"/>
      <c r="AS525" s="45"/>
      <c r="AT525" s="49"/>
      <c r="AU525" s="49"/>
      <c r="AV525" s="49"/>
      <c r="AW525" s="49"/>
      <c r="AX525" s="49"/>
      <c r="AY525" s="49"/>
      <c r="AZ525" s="49"/>
      <c r="BA525" s="49"/>
      <c r="BB525" s="49"/>
      <c r="BC525" s="49"/>
      <c r="BD525" s="49"/>
      <c r="BE525" s="49"/>
      <c r="BF525" s="49"/>
      <c r="BG525" s="49"/>
      <c r="BH525" s="49"/>
      <c r="BI525" s="49"/>
      <c r="BJ525" s="49"/>
      <c r="BK525" s="49"/>
      <c r="BL525" s="49"/>
      <c r="BM525" s="49"/>
      <c r="BN525" s="49"/>
      <c r="BO525" s="49"/>
      <c r="BP525" s="49"/>
      <c r="BQ525" s="49"/>
      <c r="BR525" s="49"/>
      <c r="BS525" s="49"/>
      <c r="BT525" s="49"/>
      <c r="BU525" s="49"/>
      <c r="BV525" s="49"/>
      <c r="BW525" s="45"/>
      <c r="BX525" s="49"/>
      <c r="BY525" s="49"/>
      <c r="BZ525" s="49"/>
      <c r="CA525" s="49"/>
      <c r="CB525" s="49"/>
      <c r="CC525" s="45"/>
      <c r="CD525" s="45"/>
      <c r="CE525" s="45"/>
      <c r="CF525" s="45"/>
    </row>
    <row r="526" spans="1:84" ht="15" customHeight="1" x14ac:dyDescent="0.35">
      <c r="A526" s="70"/>
      <c r="B526" s="70"/>
      <c r="C526" s="70"/>
      <c r="D526" s="70"/>
      <c r="E526" s="45"/>
      <c r="F526" s="45"/>
      <c r="G526" s="45"/>
      <c r="H526" s="45"/>
      <c r="I526" s="45"/>
      <c r="J526" s="45"/>
      <c r="K526" s="45"/>
      <c r="L526" s="45"/>
      <c r="M526" s="45"/>
      <c r="N526" s="45"/>
      <c r="O526" s="47"/>
      <c r="P526" s="45"/>
      <c r="Q526" s="45"/>
      <c r="R526" s="45"/>
      <c r="S526" s="45"/>
      <c r="T526" s="45"/>
      <c r="U526" s="45"/>
      <c r="V526" s="45"/>
      <c r="W526" s="45"/>
      <c r="X526" s="45"/>
      <c r="Y526" s="45"/>
      <c r="Z526" s="48"/>
      <c r="AA526" s="48"/>
      <c r="AB526" s="48"/>
      <c r="AC526" s="48"/>
      <c r="AD526" s="48"/>
      <c r="AE526" s="48"/>
      <c r="AF526" s="48"/>
      <c r="AG526" s="45"/>
      <c r="AH526" s="45"/>
      <c r="AI526" s="45"/>
      <c r="AJ526" s="45"/>
      <c r="AK526" s="48"/>
      <c r="AL526" s="56"/>
      <c r="AM526" s="45"/>
      <c r="AN526" s="45"/>
      <c r="AO526" s="48"/>
      <c r="AP526" s="45"/>
      <c r="AQ526" s="45"/>
      <c r="AR526" s="45"/>
      <c r="AS526" s="45"/>
      <c r="AT526" s="49"/>
      <c r="AU526" s="49"/>
      <c r="AV526" s="49"/>
      <c r="AW526" s="49"/>
      <c r="AX526" s="49"/>
      <c r="AY526" s="49"/>
      <c r="AZ526" s="49"/>
      <c r="BA526" s="49"/>
      <c r="BB526" s="49"/>
      <c r="BC526" s="49"/>
      <c r="BD526" s="49"/>
      <c r="BE526" s="49"/>
      <c r="BF526" s="49"/>
      <c r="BG526" s="49"/>
      <c r="BH526" s="49"/>
      <c r="BI526" s="49"/>
      <c r="BJ526" s="49"/>
      <c r="BK526" s="49"/>
      <c r="BL526" s="49"/>
      <c r="BM526" s="49"/>
      <c r="BN526" s="49"/>
      <c r="BO526" s="49"/>
      <c r="BP526" s="49"/>
      <c r="BQ526" s="49"/>
      <c r="BR526" s="49"/>
      <c r="BS526" s="49"/>
      <c r="BT526" s="49"/>
      <c r="BU526" s="49"/>
      <c r="BV526" s="49"/>
      <c r="BW526" s="45"/>
      <c r="BX526" s="49"/>
      <c r="BY526" s="49"/>
      <c r="BZ526" s="49"/>
      <c r="CA526" s="49"/>
      <c r="CB526" s="49"/>
      <c r="CC526" s="45"/>
      <c r="CD526" s="45"/>
      <c r="CE526" s="45"/>
      <c r="CF526" s="45"/>
    </row>
    <row r="527" spans="1:84" ht="15" customHeight="1" x14ac:dyDescent="0.35">
      <c r="A527" s="70"/>
      <c r="B527" s="70"/>
      <c r="C527" s="70"/>
      <c r="D527" s="70"/>
      <c r="E527" s="45"/>
      <c r="F527" s="45"/>
      <c r="G527" s="45"/>
      <c r="H527" s="45"/>
      <c r="I527" s="45"/>
      <c r="J527" s="45"/>
      <c r="K527" s="45"/>
      <c r="L527" s="45"/>
      <c r="M527" s="45"/>
      <c r="N527" s="45"/>
      <c r="O527" s="47"/>
      <c r="P527" s="45"/>
      <c r="Q527" s="45"/>
      <c r="R527" s="45"/>
      <c r="S527" s="45"/>
      <c r="T527" s="45"/>
      <c r="U527" s="45"/>
      <c r="V527" s="45"/>
      <c r="W527" s="45"/>
      <c r="X527" s="45"/>
      <c r="Y527" s="45"/>
      <c r="Z527" s="48"/>
      <c r="AA527" s="48"/>
      <c r="AB527" s="48"/>
      <c r="AC527" s="48"/>
      <c r="AD527" s="48"/>
      <c r="AE527" s="48"/>
      <c r="AF527" s="48"/>
      <c r="AG527" s="45"/>
      <c r="AH527" s="45"/>
      <c r="AI527" s="45"/>
      <c r="AJ527" s="45"/>
      <c r="AK527" s="48"/>
      <c r="AL527" s="56"/>
      <c r="AM527" s="45"/>
      <c r="AN527" s="45"/>
      <c r="AO527" s="48"/>
      <c r="AP527" s="45"/>
      <c r="AQ527" s="45"/>
      <c r="AR527" s="45"/>
      <c r="AS527" s="45"/>
      <c r="AT527" s="49"/>
      <c r="AU527" s="49"/>
      <c r="AV527" s="49"/>
      <c r="AW527" s="49"/>
      <c r="AX527" s="49"/>
      <c r="AY527" s="49"/>
      <c r="AZ527" s="49"/>
      <c r="BA527" s="49"/>
      <c r="BB527" s="49"/>
      <c r="BC527" s="49"/>
      <c r="BD527" s="49"/>
      <c r="BE527" s="49"/>
      <c r="BF527" s="49"/>
      <c r="BG527" s="49"/>
      <c r="BH527" s="49"/>
      <c r="BI527" s="49"/>
      <c r="BJ527" s="49"/>
      <c r="BK527" s="49"/>
      <c r="BL527" s="49"/>
      <c r="BM527" s="49"/>
      <c r="BN527" s="49"/>
      <c r="BO527" s="49"/>
      <c r="BP527" s="49"/>
      <c r="BQ527" s="49"/>
      <c r="BR527" s="49"/>
      <c r="BS527" s="49"/>
      <c r="BT527" s="49"/>
      <c r="BU527" s="49"/>
      <c r="BV527" s="49"/>
      <c r="BW527" s="45"/>
      <c r="BX527" s="49"/>
      <c r="BY527" s="49"/>
      <c r="BZ527" s="49"/>
      <c r="CA527" s="49"/>
      <c r="CB527" s="49"/>
      <c r="CC527" s="45"/>
      <c r="CD527" s="45"/>
      <c r="CE527" s="45"/>
      <c r="CF527" s="45"/>
    </row>
    <row r="528" spans="1:84" ht="15" customHeight="1" x14ac:dyDescent="0.35">
      <c r="A528" s="70"/>
      <c r="B528" s="70"/>
      <c r="C528" s="70"/>
      <c r="D528" s="70"/>
      <c r="E528" s="45"/>
      <c r="F528" s="45"/>
      <c r="G528" s="45"/>
      <c r="H528" s="45"/>
      <c r="I528" s="45"/>
      <c r="J528" s="45"/>
      <c r="K528" s="45"/>
      <c r="L528" s="45"/>
      <c r="M528" s="45"/>
      <c r="N528" s="45"/>
      <c r="O528" s="47"/>
      <c r="P528" s="45"/>
      <c r="Q528" s="45"/>
      <c r="R528" s="45"/>
      <c r="S528" s="45"/>
      <c r="T528" s="45"/>
      <c r="U528" s="45"/>
      <c r="V528" s="45"/>
      <c r="W528" s="45"/>
      <c r="X528" s="45"/>
      <c r="Y528" s="45"/>
      <c r="Z528" s="48"/>
      <c r="AA528" s="48"/>
      <c r="AB528" s="48"/>
      <c r="AC528" s="48"/>
      <c r="AD528" s="48"/>
      <c r="AE528" s="48"/>
      <c r="AF528" s="48"/>
      <c r="AG528" s="45"/>
      <c r="AH528" s="45"/>
      <c r="AI528" s="45"/>
      <c r="AJ528" s="45"/>
      <c r="AK528" s="48"/>
      <c r="AL528" s="56"/>
      <c r="AM528" s="45"/>
      <c r="AN528" s="45"/>
      <c r="AO528" s="48"/>
      <c r="AP528" s="45"/>
      <c r="AQ528" s="45"/>
      <c r="AR528" s="45"/>
      <c r="AS528" s="45"/>
      <c r="AT528" s="49"/>
      <c r="AU528" s="49"/>
      <c r="AV528" s="49"/>
      <c r="AW528" s="49"/>
      <c r="AX528" s="49"/>
      <c r="AY528" s="49"/>
      <c r="AZ528" s="49"/>
      <c r="BA528" s="49"/>
      <c r="BB528" s="49"/>
      <c r="BC528" s="49"/>
      <c r="BD528" s="49"/>
      <c r="BE528" s="49"/>
      <c r="BF528" s="49"/>
      <c r="BG528" s="49"/>
      <c r="BH528" s="49"/>
      <c r="BI528" s="49"/>
      <c r="BJ528" s="49"/>
      <c r="BK528" s="49"/>
      <c r="BL528" s="49"/>
      <c r="BM528" s="49"/>
      <c r="BN528" s="49"/>
      <c r="BO528" s="49"/>
      <c r="BP528" s="49"/>
      <c r="BQ528" s="49"/>
      <c r="BR528" s="49"/>
      <c r="BS528" s="49"/>
      <c r="BT528" s="49"/>
      <c r="BU528" s="49"/>
      <c r="BV528" s="49"/>
      <c r="BW528" s="45"/>
      <c r="BX528" s="49"/>
      <c r="BY528" s="49"/>
      <c r="BZ528" s="49"/>
      <c r="CA528" s="49"/>
      <c r="CB528" s="49"/>
      <c r="CC528" s="45"/>
      <c r="CD528" s="45"/>
      <c r="CE528" s="45"/>
      <c r="CF528" s="45"/>
    </row>
    <row r="529" spans="1:84" ht="15" customHeight="1" x14ac:dyDescent="0.35">
      <c r="A529" s="70"/>
      <c r="B529" s="70"/>
      <c r="C529" s="70"/>
      <c r="D529" s="70"/>
      <c r="E529" s="45"/>
      <c r="F529" s="45"/>
      <c r="G529" s="45"/>
      <c r="H529" s="45"/>
      <c r="I529" s="45"/>
      <c r="J529" s="45"/>
      <c r="K529" s="45"/>
      <c r="L529" s="45"/>
      <c r="M529" s="45"/>
      <c r="N529" s="45"/>
      <c r="O529" s="47"/>
      <c r="P529" s="45"/>
      <c r="Q529" s="45"/>
      <c r="R529" s="45"/>
      <c r="S529" s="45"/>
      <c r="T529" s="45"/>
      <c r="U529" s="45"/>
      <c r="V529" s="45"/>
      <c r="W529" s="45"/>
      <c r="X529" s="45"/>
      <c r="Y529" s="45"/>
      <c r="Z529" s="48"/>
      <c r="AA529" s="48"/>
      <c r="AB529" s="48"/>
      <c r="AC529" s="48"/>
      <c r="AD529" s="48"/>
      <c r="AE529" s="48"/>
      <c r="AF529" s="48"/>
      <c r="AG529" s="45"/>
      <c r="AH529" s="45"/>
      <c r="AI529" s="45"/>
      <c r="AJ529" s="45"/>
      <c r="AK529" s="48"/>
      <c r="AL529" s="56"/>
      <c r="AM529" s="45"/>
      <c r="AN529" s="45"/>
      <c r="AO529" s="48"/>
      <c r="AP529" s="45"/>
      <c r="AQ529" s="45"/>
      <c r="AR529" s="45"/>
      <c r="AS529" s="45"/>
      <c r="AT529" s="49"/>
      <c r="AU529" s="49"/>
      <c r="AV529" s="49"/>
      <c r="AW529" s="49"/>
      <c r="AX529" s="49"/>
      <c r="AY529" s="49"/>
      <c r="AZ529" s="49"/>
      <c r="BA529" s="49"/>
      <c r="BB529" s="49"/>
      <c r="BC529" s="49"/>
      <c r="BD529" s="49"/>
      <c r="BE529" s="49"/>
      <c r="BF529" s="49"/>
      <c r="BG529" s="49"/>
      <c r="BH529" s="49"/>
      <c r="BI529" s="49"/>
      <c r="BJ529" s="49"/>
      <c r="BK529" s="49"/>
      <c r="BL529" s="49"/>
      <c r="BM529" s="49"/>
      <c r="BN529" s="49"/>
      <c r="BO529" s="49"/>
      <c r="BP529" s="49"/>
      <c r="BQ529" s="49"/>
      <c r="BR529" s="49"/>
      <c r="BS529" s="49"/>
      <c r="BT529" s="49"/>
      <c r="BU529" s="49"/>
      <c r="BV529" s="49"/>
      <c r="BW529" s="45"/>
      <c r="BX529" s="49"/>
      <c r="BY529" s="49"/>
      <c r="BZ529" s="49"/>
      <c r="CA529" s="49"/>
      <c r="CB529" s="49"/>
      <c r="CC529" s="45"/>
      <c r="CD529" s="45"/>
      <c r="CE529" s="45"/>
      <c r="CF529" s="45"/>
    </row>
    <row r="530" spans="1:84" ht="15" customHeight="1" x14ac:dyDescent="0.35">
      <c r="A530" s="70"/>
      <c r="B530" s="70"/>
      <c r="C530" s="70"/>
      <c r="D530" s="70"/>
      <c r="E530" s="45"/>
      <c r="F530" s="45"/>
      <c r="G530" s="45"/>
      <c r="H530" s="45"/>
      <c r="I530" s="45"/>
      <c r="J530" s="45"/>
      <c r="K530" s="45"/>
      <c r="L530" s="45"/>
      <c r="M530" s="45"/>
      <c r="N530" s="45"/>
      <c r="O530" s="47"/>
      <c r="P530" s="45"/>
      <c r="Q530" s="45"/>
      <c r="R530" s="45"/>
      <c r="S530" s="45"/>
      <c r="T530" s="45"/>
      <c r="U530" s="45"/>
      <c r="V530" s="45"/>
      <c r="W530" s="45"/>
      <c r="X530" s="45"/>
      <c r="Y530" s="45"/>
      <c r="Z530" s="48"/>
      <c r="AA530" s="48"/>
      <c r="AB530" s="48"/>
      <c r="AC530" s="48"/>
      <c r="AD530" s="48"/>
      <c r="AE530" s="48"/>
      <c r="AF530" s="48"/>
      <c r="AG530" s="45"/>
      <c r="AH530" s="45"/>
      <c r="AI530" s="45"/>
      <c r="AJ530" s="45"/>
      <c r="AK530" s="48"/>
      <c r="AL530" s="56"/>
      <c r="AM530" s="45"/>
      <c r="AN530" s="45"/>
      <c r="AO530" s="48"/>
      <c r="AP530" s="45"/>
      <c r="AQ530" s="45"/>
      <c r="AR530" s="45"/>
      <c r="AS530" s="45"/>
      <c r="AT530" s="49"/>
      <c r="AU530" s="49"/>
      <c r="AV530" s="49"/>
      <c r="AW530" s="49"/>
      <c r="AX530" s="49"/>
      <c r="AY530" s="49"/>
      <c r="AZ530" s="49"/>
      <c r="BA530" s="49"/>
      <c r="BB530" s="49"/>
      <c r="BC530" s="49"/>
      <c r="BD530" s="49"/>
      <c r="BE530" s="49"/>
      <c r="BF530" s="49"/>
      <c r="BG530" s="49"/>
      <c r="BH530" s="49"/>
      <c r="BI530" s="49"/>
      <c r="BJ530" s="49"/>
      <c r="BK530" s="49"/>
      <c r="BL530" s="49"/>
      <c r="BM530" s="49"/>
      <c r="BN530" s="49"/>
      <c r="BO530" s="49"/>
      <c r="BP530" s="49"/>
      <c r="BQ530" s="49"/>
      <c r="BR530" s="49"/>
      <c r="BS530" s="49"/>
      <c r="BT530" s="49"/>
      <c r="BU530" s="49"/>
      <c r="BV530" s="49"/>
      <c r="BW530" s="45"/>
      <c r="BX530" s="49"/>
      <c r="BY530" s="49"/>
      <c r="BZ530" s="49"/>
      <c r="CA530" s="49"/>
      <c r="CB530" s="49"/>
      <c r="CC530" s="45"/>
      <c r="CD530" s="45"/>
      <c r="CE530" s="45"/>
      <c r="CF530" s="45"/>
    </row>
    <row r="531" spans="1:84" ht="15" customHeight="1" x14ac:dyDescent="0.35">
      <c r="A531" s="70"/>
      <c r="B531" s="70"/>
      <c r="C531" s="70"/>
      <c r="D531" s="70"/>
      <c r="E531" s="45"/>
      <c r="F531" s="45"/>
      <c r="G531" s="45"/>
      <c r="H531" s="45"/>
      <c r="I531" s="45"/>
      <c r="J531" s="45"/>
      <c r="K531" s="45"/>
      <c r="L531" s="45"/>
      <c r="M531" s="45"/>
      <c r="N531" s="45"/>
      <c r="O531" s="47"/>
      <c r="P531" s="45"/>
      <c r="Q531" s="45"/>
      <c r="R531" s="45"/>
      <c r="S531" s="45"/>
      <c r="T531" s="45"/>
      <c r="U531" s="45"/>
      <c r="V531" s="45"/>
      <c r="W531" s="45"/>
      <c r="X531" s="45"/>
      <c r="Y531" s="45"/>
      <c r="Z531" s="48"/>
      <c r="AA531" s="48"/>
      <c r="AB531" s="48"/>
      <c r="AC531" s="48"/>
      <c r="AD531" s="48"/>
      <c r="AE531" s="48"/>
      <c r="AF531" s="48"/>
      <c r="AG531" s="45"/>
      <c r="AH531" s="45"/>
      <c r="AI531" s="45"/>
      <c r="AJ531" s="45"/>
      <c r="AK531" s="48"/>
      <c r="AL531" s="56"/>
      <c r="AM531" s="45"/>
      <c r="AN531" s="45"/>
      <c r="AO531" s="48"/>
      <c r="AP531" s="45"/>
      <c r="AQ531" s="45"/>
      <c r="AR531" s="45"/>
      <c r="AS531" s="45"/>
      <c r="AT531" s="49"/>
      <c r="AU531" s="49"/>
      <c r="AV531" s="49"/>
      <c r="AW531" s="49"/>
      <c r="AX531" s="49"/>
      <c r="AY531" s="49"/>
      <c r="AZ531" s="49"/>
      <c r="BA531" s="49"/>
      <c r="BB531" s="49"/>
      <c r="BC531" s="49"/>
      <c r="BD531" s="49"/>
      <c r="BE531" s="49"/>
      <c r="BF531" s="49"/>
      <c r="BG531" s="49"/>
      <c r="BH531" s="49"/>
      <c r="BI531" s="49"/>
      <c r="BJ531" s="49"/>
      <c r="BK531" s="49"/>
      <c r="BL531" s="49"/>
      <c r="BM531" s="49"/>
      <c r="BN531" s="49"/>
      <c r="BO531" s="49"/>
      <c r="BP531" s="49"/>
      <c r="BQ531" s="49"/>
      <c r="BR531" s="49"/>
      <c r="BS531" s="49"/>
      <c r="BT531" s="49"/>
      <c r="BU531" s="49"/>
      <c r="BV531" s="49"/>
      <c r="BW531" s="45"/>
      <c r="BX531" s="49"/>
      <c r="BY531" s="49"/>
      <c r="BZ531" s="49"/>
      <c r="CA531" s="49"/>
      <c r="CB531" s="49"/>
      <c r="CC531" s="45"/>
      <c r="CD531" s="45"/>
      <c r="CE531" s="45"/>
      <c r="CF531" s="45"/>
    </row>
    <row r="532" spans="1:84" ht="15" customHeight="1" x14ac:dyDescent="0.35">
      <c r="A532" s="70"/>
      <c r="B532" s="70"/>
      <c r="C532" s="70"/>
      <c r="D532" s="70"/>
      <c r="E532" s="45"/>
      <c r="F532" s="45"/>
      <c r="G532" s="45"/>
      <c r="H532" s="45"/>
      <c r="I532" s="45"/>
      <c r="J532" s="45"/>
      <c r="K532" s="45"/>
      <c r="L532" s="45"/>
      <c r="M532" s="45"/>
      <c r="N532" s="45"/>
      <c r="O532" s="47"/>
      <c r="P532" s="45"/>
      <c r="Q532" s="45"/>
      <c r="R532" s="45"/>
      <c r="S532" s="45"/>
      <c r="T532" s="45"/>
      <c r="U532" s="45"/>
      <c r="V532" s="45"/>
      <c r="W532" s="45"/>
      <c r="X532" s="45"/>
      <c r="Y532" s="45"/>
      <c r="Z532" s="48"/>
      <c r="AA532" s="48"/>
      <c r="AB532" s="48"/>
      <c r="AC532" s="48"/>
      <c r="AD532" s="48"/>
      <c r="AE532" s="48"/>
      <c r="AF532" s="48"/>
      <c r="AG532" s="45"/>
      <c r="AH532" s="45"/>
      <c r="AI532" s="45"/>
      <c r="AJ532" s="45"/>
      <c r="AK532" s="48"/>
      <c r="AL532" s="56"/>
      <c r="AM532" s="45"/>
      <c r="AN532" s="45"/>
      <c r="AO532" s="48"/>
      <c r="AP532" s="45"/>
      <c r="AQ532" s="45"/>
      <c r="AR532" s="45"/>
      <c r="AS532" s="45"/>
      <c r="AT532" s="49"/>
      <c r="AU532" s="49"/>
      <c r="AV532" s="49"/>
      <c r="AW532" s="49"/>
      <c r="AX532" s="49"/>
      <c r="AY532" s="49"/>
      <c r="AZ532" s="49"/>
      <c r="BA532" s="49"/>
      <c r="BB532" s="49"/>
      <c r="BC532" s="49"/>
      <c r="BD532" s="49"/>
      <c r="BE532" s="49"/>
      <c r="BF532" s="49"/>
      <c r="BG532" s="49"/>
      <c r="BH532" s="49"/>
      <c r="BI532" s="49"/>
      <c r="BJ532" s="49"/>
      <c r="BK532" s="49"/>
      <c r="BL532" s="49"/>
      <c r="BM532" s="49"/>
      <c r="BN532" s="49"/>
      <c r="BO532" s="49"/>
      <c r="BP532" s="49"/>
      <c r="BQ532" s="49"/>
      <c r="BR532" s="49"/>
      <c r="BS532" s="49"/>
      <c r="BT532" s="49"/>
      <c r="BU532" s="49"/>
      <c r="BV532" s="49"/>
      <c r="BW532" s="45"/>
      <c r="BX532" s="49"/>
      <c r="BY532" s="49"/>
      <c r="BZ532" s="49"/>
      <c r="CA532" s="49"/>
      <c r="CB532" s="49"/>
      <c r="CC532" s="45"/>
      <c r="CD532" s="45"/>
      <c r="CE532" s="45"/>
      <c r="CF532" s="45"/>
    </row>
    <row r="533" spans="1:84" ht="15" customHeight="1" x14ac:dyDescent="0.35">
      <c r="A533" s="70"/>
      <c r="B533" s="70"/>
      <c r="C533" s="70"/>
      <c r="D533" s="70"/>
      <c r="E533" s="45"/>
      <c r="F533" s="45"/>
      <c r="G533" s="45"/>
      <c r="H533" s="45"/>
      <c r="I533" s="45"/>
      <c r="J533" s="45"/>
      <c r="K533" s="45"/>
      <c r="L533" s="45"/>
      <c r="M533" s="45"/>
      <c r="N533" s="45"/>
      <c r="O533" s="47"/>
      <c r="P533" s="45"/>
      <c r="Q533" s="45"/>
      <c r="R533" s="45"/>
      <c r="S533" s="45"/>
      <c r="T533" s="45"/>
      <c r="U533" s="45"/>
      <c r="V533" s="45"/>
      <c r="W533" s="45"/>
      <c r="X533" s="45"/>
      <c r="Y533" s="45"/>
      <c r="Z533" s="48"/>
      <c r="AA533" s="48"/>
      <c r="AB533" s="48"/>
      <c r="AC533" s="48"/>
      <c r="AD533" s="48"/>
      <c r="AE533" s="48"/>
      <c r="AF533" s="48"/>
      <c r="AG533" s="45"/>
      <c r="AH533" s="45"/>
      <c r="AI533" s="45"/>
      <c r="AJ533" s="45"/>
      <c r="AK533" s="48"/>
      <c r="AL533" s="56"/>
      <c r="AM533" s="45"/>
      <c r="AN533" s="45"/>
      <c r="AO533" s="48"/>
      <c r="AP533" s="45"/>
      <c r="AQ533" s="45"/>
      <c r="AR533" s="45"/>
      <c r="AS533" s="45"/>
      <c r="AT533" s="49"/>
      <c r="AU533" s="49"/>
      <c r="AV533" s="49"/>
      <c r="AW533" s="49"/>
      <c r="AX533" s="49"/>
      <c r="AY533" s="49"/>
      <c r="AZ533" s="49"/>
      <c r="BA533" s="49"/>
      <c r="BB533" s="49"/>
      <c r="BC533" s="49"/>
      <c r="BD533" s="49"/>
      <c r="BE533" s="49"/>
      <c r="BF533" s="49"/>
      <c r="BG533" s="49"/>
      <c r="BH533" s="49"/>
      <c r="BI533" s="49"/>
      <c r="BJ533" s="49"/>
      <c r="BK533" s="49"/>
      <c r="BL533" s="49"/>
      <c r="BM533" s="49"/>
      <c r="BN533" s="49"/>
      <c r="BO533" s="49"/>
      <c r="BP533" s="49"/>
      <c r="BQ533" s="49"/>
      <c r="BR533" s="49"/>
      <c r="BS533" s="49"/>
      <c r="BT533" s="49"/>
      <c r="BU533" s="49"/>
      <c r="BV533" s="49"/>
      <c r="BW533" s="45"/>
      <c r="BX533" s="49"/>
      <c r="BY533" s="49"/>
      <c r="BZ533" s="49"/>
      <c r="CA533" s="49"/>
      <c r="CB533" s="49"/>
      <c r="CC533" s="45"/>
      <c r="CD533" s="45"/>
      <c r="CE533" s="45"/>
      <c r="CF533" s="45"/>
    </row>
    <row r="534" spans="1:84" ht="15" customHeight="1" x14ac:dyDescent="0.35">
      <c r="A534" s="70"/>
      <c r="B534" s="70"/>
      <c r="C534" s="70"/>
      <c r="D534" s="70"/>
      <c r="E534" s="45"/>
      <c r="F534" s="45"/>
      <c r="G534" s="45"/>
      <c r="H534" s="45"/>
      <c r="I534" s="45"/>
      <c r="J534" s="45"/>
      <c r="K534" s="45"/>
      <c r="L534" s="45"/>
      <c r="M534" s="45"/>
      <c r="N534" s="45"/>
      <c r="O534" s="47"/>
      <c r="P534" s="45"/>
      <c r="Q534" s="45"/>
      <c r="R534" s="45"/>
      <c r="S534" s="45"/>
      <c r="T534" s="45"/>
      <c r="U534" s="45"/>
      <c r="V534" s="45"/>
      <c r="W534" s="45"/>
      <c r="X534" s="45"/>
      <c r="Y534" s="45"/>
      <c r="Z534" s="48"/>
      <c r="AA534" s="48"/>
      <c r="AB534" s="48"/>
      <c r="AC534" s="48"/>
      <c r="AD534" s="48"/>
      <c r="AE534" s="48"/>
      <c r="AF534" s="48"/>
      <c r="AG534" s="45"/>
      <c r="AH534" s="45"/>
      <c r="AI534" s="45"/>
      <c r="AJ534" s="45"/>
      <c r="AK534" s="48"/>
      <c r="AL534" s="56"/>
      <c r="AM534" s="45"/>
      <c r="AN534" s="45"/>
      <c r="AO534" s="48"/>
      <c r="AP534" s="45"/>
      <c r="AQ534" s="45"/>
      <c r="AR534" s="45"/>
      <c r="AS534" s="45"/>
      <c r="AT534" s="49"/>
      <c r="AU534" s="49"/>
      <c r="AV534" s="49"/>
      <c r="AW534" s="49"/>
      <c r="AX534" s="49"/>
      <c r="AY534" s="49"/>
      <c r="AZ534" s="49"/>
      <c r="BA534" s="49"/>
      <c r="BB534" s="49"/>
      <c r="BC534" s="49"/>
      <c r="BD534" s="49"/>
      <c r="BE534" s="49"/>
      <c r="BF534" s="49"/>
      <c r="BG534" s="49"/>
      <c r="BH534" s="49"/>
      <c r="BI534" s="49"/>
      <c r="BJ534" s="49"/>
      <c r="BK534" s="49"/>
      <c r="BL534" s="49"/>
      <c r="BM534" s="49"/>
      <c r="BN534" s="49"/>
      <c r="BO534" s="49"/>
      <c r="BP534" s="49"/>
      <c r="BQ534" s="49"/>
      <c r="BR534" s="49"/>
      <c r="BS534" s="49"/>
      <c r="BT534" s="49"/>
      <c r="BU534" s="49"/>
      <c r="BV534" s="49"/>
      <c r="BW534" s="45"/>
      <c r="BX534" s="49"/>
      <c r="BY534" s="49"/>
      <c r="BZ534" s="49"/>
      <c r="CA534" s="49"/>
      <c r="CB534" s="49"/>
      <c r="CC534" s="45"/>
      <c r="CD534" s="45"/>
      <c r="CE534" s="45"/>
      <c r="CF534" s="45"/>
    </row>
    <row r="535" spans="1:84" ht="15" customHeight="1" x14ac:dyDescent="0.35">
      <c r="A535" s="70"/>
      <c r="B535" s="70"/>
      <c r="C535" s="70"/>
      <c r="D535" s="70"/>
      <c r="E535" s="45"/>
      <c r="F535" s="45"/>
      <c r="G535" s="45"/>
      <c r="H535" s="45"/>
      <c r="I535" s="45"/>
      <c r="J535" s="45"/>
      <c r="K535" s="45"/>
      <c r="L535" s="45"/>
      <c r="M535" s="45"/>
      <c r="N535" s="45"/>
      <c r="O535" s="47"/>
      <c r="P535" s="45"/>
      <c r="Q535" s="45"/>
      <c r="R535" s="45"/>
      <c r="S535" s="45"/>
      <c r="T535" s="45"/>
      <c r="U535" s="45"/>
      <c r="V535" s="45"/>
      <c r="W535" s="45"/>
      <c r="X535" s="45"/>
      <c r="Y535" s="45"/>
      <c r="Z535" s="48"/>
      <c r="AA535" s="48"/>
      <c r="AB535" s="48"/>
      <c r="AC535" s="48"/>
      <c r="AD535" s="48"/>
      <c r="AE535" s="48"/>
      <c r="AF535" s="48"/>
      <c r="AG535" s="45"/>
      <c r="AH535" s="45"/>
      <c r="AI535" s="45"/>
      <c r="AJ535" s="45"/>
      <c r="AK535" s="48"/>
      <c r="AL535" s="56"/>
      <c r="AM535" s="45"/>
      <c r="AN535" s="45"/>
      <c r="AO535" s="48"/>
      <c r="AP535" s="45"/>
      <c r="AQ535" s="45"/>
      <c r="AR535" s="45"/>
      <c r="AS535" s="45"/>
      <c r="AT535" s="49"/>
      <c r="AU535" s="49"/>
      <c r="AV535" s="49"/>
      <c r="AW535" s="49"/>
      <c r="AX535" s="49"/>
      <c r="AY535" s="49"/>
      <c r="AZ535" s="49"/>
      <c r="BA535" s="49"/>
      <c r="BB535" s="49"/>
      <c r="BC535" s="49"/>
      <c r="BD535" s="49"/>
      <c r="BE535" s="49"/>
      <c r="BF535" s="49"/>
      <c r="BG535" s="49"/>
      <c r="BH535" s="49"/>
      <c r="BI535" s="49"/>
      <c r="BJ535" s="49"/>
      <c r="BK535" s="49"/>
      <c r="BL535" s="49"/>
      <c r="BM535" s="49"/>
      <c r="BN535" s="49"/>
      <c r="BO535" s="49"/>
      <c r="BP535" s="49"/>
      <c r="BQ535" s="49"/>
      <c r="BR535" s="49"/>
      <c r="BS535" s="49"/>
      <c r="BT535" s="49"/>
      <c r="BU535" s="49"/>
      <c r="BV535" s="49"/>
      <c r="BW535" s="45"/>
      <c r="BX535" s="49"/>
      <c r="BY535" s="49"/>
      <c r="BZ535" s="49"/>
      <c r="CA535" s="49"/>
      <c r="CB535" s="49"/>
      <c r="CC535" s="45"/>
      <c r="CD535" s="45"/>
      <c r="CE535" s="45"/>
      <c r="CF535" s="45"/>
    </row>
    <row r="536" spans="1:84" ht="15" customHeight="1" x14ac:dyDescent="0.35">
      <c r="A536" s="70"/>
      <c r="B536" s="70"/>
      <c r="C536" s="70"/>
      <c r="D536" s="70"/>
      <c r="E536" s="45"/>
      <c r="F536" s="45"/>
      <c r="G536" s="45"/>
      <c r="H536" s="45"/>
      <c r="I536" s="45"/>
      <c r="J536" s="45"/>
      <c r="K536" s="45"/>
      <c r="L536" s="45"/>
      <c r="M536" s="45"/>
      <c r="N536" s="45"/>
      <c r="O536" s="47"/>
      <c r="P536" s="45"/>
      <c r="Q536" s="45"/>
      <c r="R536" s="45"/>
      <c r="S536" s="45"/>
      <c r="T536" s="45"/>
      <c r="U536" s="45"/>
      <c r="V536" s="45"/>
      <c r="W536" s="45"/>
      <c r="X536" s="45"/>
      <c r="Y536" s="45"/>
      <c r="Z536" s="48"/>
      <c r="AA536" s="48"/>
      <c r="AB536" s="48"/>
      <c r="AC536" s="48"/>
      <c r="AD536" s="48"/>
      <c r="AE536" s="48"/>
      <c r="AF536" s="48"/>
      <c r="AG536" s="45"/>
      <c r="AH536" s="45"/>
      <c r="AI536" s="45"/>
      <c r="AJ536" s="45"/>
      <c r="AK536" s="48"/>
      <c r="AL536" s="56"/>
      <c r="AM536" s="45"/>
      <c r="AN536" s="45"/>
      <c r="AO536" s="48"/>
      <c r="AP536" s="45"/>
      <c r="AQ536" s="45"/>
      <c r="AR536" s="45"/>
      <c r="AS536" s="45"/>
      <c r="AT536" s="49"/>
      <c r="AU536" s="49"/>
      <c r="AV536" s="49"/>
      <c r="AW536" s="49"/>
      <c r="AX536" s="49"/>
      <c r="AY536" s="49"/>
      <c r="AZ536" s="49"/>
      <c r="BA536" s="49"/>
      <c r="BB536" s="49"/>
      <c r="BC536" s="49"/>
      <c r="BD536" s="49"/>
      <c r="BE536" s="49"/>
      <c r="BF536" s="49"/>
      <c r="BG536" s="49"/>
      <c r="BH536" s="49"/>
      <c r="BI536" s="49"/>
      <c r="BJ536" s="49"/>
      <c r="BK536" s="49"/>
      <c r="BL536" s="49"/>
      <c r="BM536" s="49"/>
      <c r="BN536" s="49"/>
      <c r="BO536" s="49"/>
      <c r="BP536" s="49"/>
      <c r="BQ536" s="49"/>
      <c r="BR536" s="49"/>
      <c r="BS536" s="49"/>
      <c r="BT536" s="49"/>
      <c r="BU536" s="49"/>
      <c r="BV536" s="49"/>
      <c r="BW536" s="45"/>
      <c r="BX536" s="49"/>
      <c r="BY536" s="49"/>
      <c r="BZ536" s="49"/>
      <c r="CA536" s="49"/>
      <c r="CB536" s="49"/>
      <c r="CC536" s="45"/>
      <c r="CD536" s="45"/>
      <c r="CE536" s="45"/>
      <c r="CF536" s="45"/>
    </row>
    <row r="537" spans="1:84" ht="15" customHeight="1" x14ac:dyDescent="0.35">
      <c r="A537" s="70"/>
      <c r="B537" s="70"/>
      <c r="C537" s="70"/>
      <c r="D537" s="70"/>
      <c r="E537" s="45"/>
      <c r="F537" s="45"/>
      <c r="G537" s="45"/>
      <c r="H537" s="45"/>
      <c r="I537" s="45"/>
      <c r="J537" s="45"/>
      <c r="K537" s="45"/>
      <c r="L537" s="45"/>
      <c r="M537" s="45"/>
      <c r="N537" s="45"/>
      <c r="O537" s="47"/>
      <c r="P537" s="45"/>
      <c r="Q537" s="45"/>
      <c r="R537" s="45"/>
      <c r="S537" s="45"/>
      <c r="T537" s="45"/>
      <c r="U537" s="45"/>
      <c r="V537" s="45"/>
      <c r="W537" s="45"/>
      <c r="X537" s="45"/>
      <c r="Y537" s="45"/>
      <c r="Z537" s="48"/>
      <c r="AA537" s="48"/>
      <c r="AB537" s="48"/>
      <c r="AC537" s="48"/>
      <c r="AD537" s="48"/>
      <c r="AE537" s="48"/>
      <c r="AF537" s="48"/>
      <c r="AG537" s="45"/>
      <c r="AH537" s="45"/>
      <c r="AI537" s="45"/>
      <c r="AJ537" s="45"/>
      <c r="AK537" s="48"/>
      <c r="AL537" s="56"/>
      <c r="AM537" s="45"/>
      <c r="AN537" s="45"/>
      <c r="AO537" s="48"/>
      <c r="AP537" s="45"/>
      <c r="AQ537" s="45"/>
      <c r="AR537" s="45"/>
      <c r="AS537" s="45"/>
      <c r="AT537" s="49"/>
      <c r="AU537" s="49"/>
      <c r="AV537" s="49"/>
      <c r="AW537" s="49"/>
      <c r="AX537" s="49"/>
      <c r="AY537" s="49"/>
      <c r="AZ537" s="49"/>
      <c r="BA537" s="49"/>
      <c r="BB537" s="49"/>
      <c r="BC537" s="49"/>
      <c r="BD537" s="49"/>
      <c r="BE537" s="49"/>
      <c r="BF537" s="49"/>
      <c r="BG537" s="49"/>
      <c r="BH537" s="49"/>
      <c r="BI537" s="49"/>
      <c r="BJ537" s="49"/>
      <c r="BK537" s="49"/>
      <c r="BL537" s="49"/>
      <c r="BM537" s="49"/>
      <c r="BN537" s="49"/>
      <c r="BO537" s="49"/>
      <c r="BP537" s="49"/>
      <c r="BQ537" s="49"/>
      <c r="BR537" s="49"/>
      <c r="BS537" s="49"/>
      <c r="BT537" s="49"/>
      <c r="BU537" s="49"/>
      <c r="BV537" s="49"/>
      <c r="BW537" s="45"/>
      <c r="BX537" s="49"/>
      <c r="BY537" s="49"/>
      <c r="BZ537" s="49"/>
      <c r="CA537" s="49"/>
      <c r="CB537" s="49"/>
      <c r="CC537" s="45"/>
      <c r="CD537" s="45"/>
      <c r="CE537" s="45"/>
      <c r="CF537" s="45"/>
    </row>
    <row r="538" spans="1:84" ht="15" customHeight="1" x14ac:dyDescent="0.35">
      <c r="A538" s="70"/>
      <c r="B538" s="70"/>
      <c r="C538" s="70"/>
      <c r="D538" s="70"/>
      <c r="E538" s="45"/>
      <c r="F538" s="45"/>
      <c r="G538" s="45"/>
      <c r="H538" s="45"/>
      <c r="I538" s="45"/>
      <c r="J538" s="45"/>
      <c r="K538" s="45"/>
      <c r="L538" s="45"/>
      <c r="M538" s="45"/>
      <c r="N538" s="45"/>
      <c r="O538" s="47"/>
      <c r="P538" s="45"/>
      <c r="Q538" s="45"/>
      <c r="R538" s="45"/>
      <c r="S538" s="45"/>
      <c r="T538" s="45"/>
      <c r="U538" s="45"/>
      <c r="V538" s="45"/>
      <c r="W538" s="45"/>
      <c r="X538" s="45"/>
      <c r="Y538" s="45"/>
      <c r="Z538" s="48"/>
      <c r="AA538" s="48"/>
      <c r="AB538" s="48"/>
      <c r="AC538" s="48"/>
      <c r="AD538" s="48"/>
      <c r="AE538" s="48"/>
      <c r="AF538" s="48"/>
      <c r="AG538" s="45"/>
      <c r="AH538" s="45"/>
      <c r="AI538" s="45"/>
      <c r="AJ538" s="45"/>
      <c r="AK538" s="48"/>
      <c r="AL538" s="56"/>
      <c r="AM538" s="45"/>
      <c r="AN538" s="45"/>
      <c r="AO538" s="48"/>
      <c r="AP538" s="45"/>
      <c r="AQ538" s="45"/>
      <c r="AR538" s="45"/>
      <c r="AS538" s="45"/>
      <c r="AT538" s="49"/>
      <c r="AU538" s="49"/>
      <c r="AV538" s="49"/>
      <c r="AW538" s="49"/>
      <c r="AX538" s="49"/>
      <c r="AY538" s="49"/>
      <c r="AZ538" s="49"/>
      <c r="BA538" s="49"/>
      <c r="BB538" s="49"/>
      <c r="BC538" s="49"/>
      <c r="BD538" s="49"/>
      <c r="BE538" s="49"/>
      <c r="BF538" s="49"/>
      <c r="BG538" s="49"/>
      <c r="BH538" s="49"/>
      <c r="BI538" s="49"/>
      <c r="BJ538" s="49"/>
      <c r="BK538" s="49"/>
      <c r="BL538" s="49"/>
      <c r="BM538" s="49"/>
      <c r="BN538" s="49"/>
      <c r="BO538" s="49"/>
      <c r="BP538" s="49"/>
      <c r="BQ538" s="49"/>
      <c r="BR538" s="49"/>
      <c r="BS538" s="49"/>
      <c r="BT538" s="49"/>
      <c r="BU538" s="49"/>
      <c r="BV538" s="49"/>
      <c r="BW538" s="45"/>
      <c r="BX538" s="49"/>
      <c r="BY538" s="49"/>
      <c r="BZ538" s="49"/>
      <c r="CA538" s="49"/>
      <c r="CB538" s="49"/>
      <c r="CC538" s="45"/>
      <c r="CD538" s="45"/>
      <c r="CE538" s="45"/>
      <c r="CF538" s="45"/>
    </row>
    <row r="539" spans="1:84" ht="27.75" customHeight="1" x14ac:dyDescent="0.35">
      <c r="A539" s="70"/>
      <c r="B539" s="70"/>
      <c r="C539" s="70"/>
      <c r="D539" s="70"/>
      <c r="E539" s="45"/>
      <c r="F539" s="45"/>
      <c r="G539" s="45"/>
      <c r="H539" s="45"/>
      <c r="I539" s="45"/>
      <c r="J539" s="45"/>
      <c r="K539" s="45"/>
      <c r="L539" s="45"/>
      <c r="M539" s="45"/>
      <c r="N539" s="45"/>
      <c r="O539" s="47"/>
      <c r="P539" s="45"/>
      <c r="Q539" s="45"/>
      <c r="R539" s="45"/>
      <c r="S539" s="45"/>
      <c r="T539" s="45"/>
      <c r="U539" s="45"/>
      <c r="V539" s="45"/>
      <c r="W539" s="45"/>
      <c r="X539" s="45"/>
      <c r="Y539" s="45"/>
      <c r="Z539" s="48"/>
      <c r="AA539" s="48"/>
      <c r="AB539" s="48"/>
      <c r="AC539" s="48"/>
      <c r="AD539" s="48"/>
      <c r="AE539" s="48"/>
      <c r="AF539" s="48"/>
      <c r="AG539" s="45"/>
      <c r="AH539" s="45"/>
      <c r="AI539" s="45"/>
      <c r="AJ539" s="45"/>
      <c r="AK539" s="48"/>
      <c r="AL539" s="56"/>
      <c r="AM539" s="45"/>
      <c r="AN539" s="45"/>
      <c r="AO539" s="48"/>
      <c r="AP539" s="45"/>
      <c r="AQ539" s="45"/>
      <c r="AR539" s="45"/>
      <c r="AS539" s="45"/>
      <c r="AT539" s="49"/>
      <c r="AU539" s="49"/>
      <c r="AV539" s="49"/>
      <c r="AW539" s="49"/>
      <c r="AX539" s="49"/>
      <c r="AY539" s="49"/>
      <c r="AZ539" s="49"/>
      <c r="BA539" s="49"/>
      <c r="BB539" s="49"/>
      <c r="BC539" s="49"/>
      <c r="BD539" s="49"/>
      <c r="BE539" s="49"/>
      <c r="BF539" s="49"/>
      <c r="BG539" s="49"/>
      <c r="BH539" s="49"/>
      <c r="BI539" s="49"/>
      <c r="BJ539" s="49"/>
      <c r="BK539" s="49"/>
      <c r="BL539" s="49"/>
      <c r="BM539" s="49"/>
      <c r="BN539" s="49"/>
      <c r="BO539" s="49"/>
      <c r="BP539" s="49"/>
      <c r="BQ539" s="49"/>
      <c r="BR539" s="49"/>
      <c r="BS539" s="49"/>
      <c r="BT539" s="49"/>
      <c r="BU539" s="49"/>
      <c r="BV539" s="49"/>
      <c r="BW539" s="45"/>
      <c r="BX539" s="49"/>
      <c r="BY539" s="49"/>
      <c r="BZ539" s="49"/>
      <c r="CA539" s="49"/>
      <c r="CB539" s="49"/>
      <c r="CC539" s="45"/>
      <c r="CD539" s="45"/>
      <c r="CE539" s="45"/>
      <c r="CF539" s="45"/>
    </row>
    <row r="540" spans="1:84" ht="15" customHeight="1" x14ac:dyDescent="0.35">
      <c r="A540" s="70"/>
      <c r="B540" s="70"/>
      <c r="C540" s="70"/>
      <c r="D540" s="70"/>
      <c r="E540" s="45"/>
      <c r="F540" s="45"/>
      <c r="G540" s="45"/>
      <c r="H540" s="45"/>
      <c r="I540" s="45"/>
      <c r="J540" s="45"/>
      <c r="K540" s="45"/>
      <c r="L540" s="45"/>
      <c r="M540" s="45"/>
      <c r="N540" s="45"/>
      <c r="O540" s="47"/>
      <c r="P540" s="45"/>
      <c r="Q540" s="45"/>
      <c r="R540" s="45"/>
      <c r="S540" s="45"/>
      <c r="T540" s="45"/>
      <c r="U540" s="45"/>
      <c r="V540" s="45"/>
      <c r="W540" s="45"/>
      <c r="X540" s="45"/>
      <c r="Y540" s="45"/>
      <c r="Z540" s="48"/>
      <c r="AA540" s="48"/>
      <c r="AB540" s="48"/>
      <c r="AC540" s="48"/>
      <c r="AD540" s="48"/>
      <c r="AE540" s="48"/>
      <c r="AF540" s="48"/>
      <c r="AG540" s="45"/>
      <c r="AH540" s="45"/>
      <c r="AI540" s="45"/>
      <c r="AJ540" s="45"/>
      <c r="AK540" s="48"/>
      <c r="AL540" s="56"/>
      <c r="AM540" s="45"/>
      <c r="AN540" s="45"/>
      <c r="AO540" s="48"/>
      <c r="AP540" s="45"/>
      <c r="AQ540" s="45"/>
      <c r="AR540" s="45"/>
      <c r="AS540" s="45"/>
      <c r="AT540" s="49"/>
      <c r="AU540" s="49"/>
      <c r="AV540" s="49"/>
      <c r="AW540" s="49"/>
      <c r="AX540" s="49"/>
      <c r="AY540" s="49"/>
      <c r="AZ540" s="49"/>
      <c r="BA540" s="49"/>
      <c r="BB540" s="49"/>
      <c r="BC540" s="49"/>
      <c r="BD540" s="49"/>
      <c r="BE540" s="49"/>
      <c r="BF540" s="49"/>
      <c r="BG540" s="49"/>
      <c r="BH540" s="49"/>
      <c r="BI540" s="49"/>
      <c r="BJ540" s="49"/>
      <c r="BK540" s="49"/>
      <c r="BL540" s="49"/>
      <c r="BM540" s="49"/>
      <c r="BN540" s="49"/>
      <c r="BO540" s="49"/>
      <c r="BP540" s="49"/>
      <c r="BQ540" s="49"/>
      <c r="BR540" s="49"/>
      <c r="BS540" s="49"/>
      <c r="BT540" s="49"/>
      <c r="BU540" s="49"/>
      <c r="BV540" s="49"/>
      <c r="BW540" s="45"/>
      <c r="BX540" s="49"/>
      <c r="BY540" s="49"/>
      <c r="BZ540" s="49"/>
      <c r="CA540" s="49"/>
      <c r="CB540" s="49"/>
      <c r="CC540" s="45"/>
      <c r="CD540" s="45"/>
      <c r="CE540" s="45"/>
      <c r="CF540" s="45"/>
    </row>
    <row r="541" spans="1:84" ht="15" customHeight="1" x14ac:dyDescent="0.35">
      <c r="A541" s="70"/>
      <c r="B541" s="70"/>
      <c r="C541" s="70"/>
      <c r="D541" s="70"/>
      <c r="E541" s="45"/>
      <c r="F541" s="45"/>
      <c r="G541" s="45"/>
      <c r="H541" s="45"/>
      <c r="I541" s="45"/>
      <c r="J541" s="45"/>
      <c r="K541" s="45"/>
      <c r="L541" s="45"/>
      <c r="M541" s="45"/>
      <c r="N541" s="45"/>
      <c r="O541" s="47"/>
      <c r="P541" s="45"/>
      <c r="Q541" s="45"/>
      <c r="R541" s="45"/>
      <c r="S541" s="45"/>
      <c r="T541" s="45"/>
      <c r="U541" s="45"/>
      <c r="V541" s="45"/>
      <c r="W541" s="45"/>
      <c r="X541" s="45"/>
      <c r="Y541" s="45"/>
      <c r="Z541" s="48"/>
      <c r="AA541" s="48"/>
      <c r="AB541" s="48"/>
      <c r="AC541" s="48"/>
      <c r="AD541" s="48"/>
      <c r="AE541" s="48"/>
      <c r="AF541" s="48"/>
      <c r="AG541" s="45"/>
      <c r="AH541" s="45"/>
      <c r="AI541" s="45"/>
      <c r="AJ541" s="45"/>
      <c r="AK541" s="48"/>
      <c r="AL541" s="56"/>
      <c r="AM541" s="45"/>
      <c r="AN541" s="45"/>
      <c r="AO541" s="48"/>
      <c r="AP541" s="45"/>
      <c r="AQ541" s="45"/>
      <c r="AR541" s="45"/>
      <c r="AS541" s="45"/>
      <c r="AT541" s="49"/>
      <c r="AU541" s="49"/>
      <c r="AV541" s="49"/>
      <c r="AW541" s="49"/>
      <c r="AX541" s="49"/>
      <c r="AY541" s="49"/>
      <c r="AZ541" s="49"/>
      <c r="BA541" s="49"/>
      <c r="BB541" s="49"/>
      <c r="BC541" s="49"/>
      <c r="BD541" s="49"/>
      <c r="BE541" s="49"/>
      <c r="BF541" s="49"/>
      <c r="BG541" s="49"/>
      <c r="BH541" s="49"/>
      <c r="BI541" s="49"/>
      <c r="BJ541" s="49"/>
      <c r="BK541" s="49"/>
      <c r="BL541" s="49"/>
      <c r="BM541" s="49"/>
      <c r="BN541" s="49"/>
      <c r="BO541" s="49"/>
      <c r="BP541" s="49"/>
      <c r="BQ541" s="49"/>
      <c r="BR541" s="49"/>
      <c r="BS541" s="49"/>
      <c r="BT541" s="49"/>
      <c r="BU541" s="49"/>
      <c r="BV541" s="49"/>
      <c r="BW541" s="45"/>
      <c r="BX541" s="49"/>
      <c r="BY541" s="49"/>
      <c r="BZ541" s="49"/>
      <c r="CA541" s="49"/>
      <c r="CB541" s="49"/>
      <c r="CC541" s="45"/>
      <c r="CD541" s="45"/>
      <c r="CE541" s="45"/>
      <c r="CF541" s="45"/>
    </row>
    <row r="542" spans="1:84" ht="15" customHeight="1" x14ac:dyDescent="0.35">
      <c r="A542" s="70"/>
      <c r="B542" s="70"/>
      <c r="C542" s="70"/>
      <c r="D542" s="70"/>
      <c r="E542" s="45"/>
      <c r="F542" s="45"/>
      <c r="G542" s="45"/>
      <c r="H542" s="45"/>
      <c r="I542" s="45"/>
      <c r="J542" s="45"/>
      <c r="K542" s="45"/>
      <c r="L542" s="45"/>
      <c r="M542" s="45"/>
      <c r="N542" s="45"/>
      <c r="O542" s="47"/>
      <c r="P542" s="45"/>
      <c r="Q542" s="45"/>
      <c r="R542" s="45"/>
      <c r="S542" s="45"/>
      <c r="T542" s="45"/>
      <c r="U542" s="45"/>
      <c r="V542" s="45"/>
      <c r="W542" s="45"/>
      <c r="X542" s="45"/>
      <c r="Y542" s="45"/>
      <c r="Z542" s="48"/>
      <c r="AA542" s="48"/>
      <c r="AB542" s="48"/>
      <c r="AC542" s="48"/>
      <c r="AD542" s="48"/>
      <c r="AE542" s="48"/>
      <c r="AF542" s="48"/>
      <c r="AG542" s="45"/>
      <c r="AH542" s="45"/>
      <c r="AI542" s="45"/>
      <c r="AJ542" s="45"/>
      <c r="AK542" s="48"/>
      <c r="AL542" s="56"/>
      <c r="AM542" s="45"/>
      <c r="AN542" s="45"/>
      <c r="AO542" s="48"/>
      <c r="AP542" s="45"/>
      <c r="AQ542" s="45"/>
      <c r="AR542" s="45"/>
      <c r="AS542" s="45"/>
      <c r="AT542" s="49"/>
      <c r="AU542" s="49"/>
      <c r="AV542" s="49"/>
      <c r="AW542" s="49"/>
      <c r="AX542" s="49"/>
      <c r="AY542" s="49"/>
      <c r="AZ542" s="49"/>
      <c r="BA542" s="49"/>
      <c r="BB542" s="49"/>
      <c r="BC542" s="49"/>
      <c r="BD542" s="49"/>
      <c r="BE542" s="49"/>
      <c r="BF542" s="49"/>
      <c r="BG542" s="49"/>
      <c r="BH542" s="49"/>
      <c r="BI542" s="49"/>
      <c r="BJ542" s="49"/>
      <c r="BK542" s="49"/>
      <c r="BL542" s="49"/>
      <c r="BM542" s="49"/>
      <c r="BN542" s="49"/>
      <c r="BO542" s="49"/>
      <c r="BP542" s="49"/>
      <c r="BQ542" s="49"/>
      <c r="BR542" s="49"/>
      <c r="BS542" s="49"/>
      <c r="BT542" s="49"/>
      <c r="BU542" s="49"/>
      <c r="BV542" s="49"/>
      <c r="BW542" s="45"/>
      <c r="BX542" s="49"/>
      <c r="BY542" s="49"/>
      <c r="BZ542" s="49"/>
      <c r="CA542" s="49"/>
      <c r="CB542" s="49"/>
      <c r="CC542" s="45"/>
      <c r="CD542" s="45"/>
      <c r="CE542" s="45"/>
      <c r="CF542" s="45"/>
    </row>
    <row r="543" spans="1:84" ht="15" customHeight="1" x14ac:dyDescent="0.35">
      <c r="A543" s="70"/>
      <c r="B543" s="70"/>
      <c r="C543" s="70"/>
      <c r="D543" s="70"/>
      <c r="E543" s="45"/>
      <c r="F543" s="45"/>
      <c r="G543" s="45"/>
      <c r="H543" s="45"/>
      <c r="I543" s="45"/>
      <c r="J543" s="45"/>
      <c r="K543" s="45"/>
      <c r="L543" s="45"/>
      <c r="M543" s="45"/>
      <c r="N543" s="45"/>
      <c r="O543" s="47"/>
      <c r="P543" s="45"/>
      <c r="Q543" s="45"/>
      <c r="R543" s="45"/>
      <c r="S543" s="45"/>
      <c r="T543" s="45"/>
      <c r="U543" s="45"/>
      <c r="V543" s="45"/>
      <c r="W543" s="45"/>
      <c r="X543" s="45"/>
      <c r="Y543" s="45"/>
      <c r="Z543" s="48"/>
      <c r="AA543" s="48"/>
      <c r="AB543" s="48"/>
      <c r="AC543" s="48"/>
      <c r="AD543" s="48"/>
      <c r="AE543" s="48"/>
      <c r="AF543" s="48"/>
      <c r="AG543" s="45"/>
      <c r="AH543" s="45"/>
      <c r="AI543" s="45"/>
      <c r="AJ543" s="45"/>
      <c r="AK543" s="48"/>
      <c r="AL543" s="56"/>
      <c r="AM543" s="45"/>
      <c r="AN543" s="45"/>
      <c r="AO543" s="48"/>
      <c r="AP543" s="45"/>
      <c r="AQ543" s="45"/>
      <c r="AR543" s="45"/>
      <c r="AS543" s="45"/>
      <c r="AT543" s="49"/>
      <c r="AU543" s="49"/>
      <c r="AV543" s="49"/>
      <c r="AW543" s="49"/>
      <c r="AX543" s="49"/>
      <c r="AY543" s="49"/>
      <c r="AZ543" s="49"/>
      <c r="BA543" s="49"/>
      <c r="BB543" s="49"/>
      <c r="BC543" s="49"/>
      <c r="BD543" s="49"/>
      <c r="BE543" s="49"/>
      <c r="BF543" s="49"/>
      <c r="BG543" s="49"/>
      <c r="BH543" s="49"/>
      <c r="BI543" s="49"/>
      <c r="BJ543" s="49"/>
      <c r="BK543" s="49"/>
      <c r="BL543" s="49"/>
      <c r="BM543" s="49"/>
      <c r="BN543" s="49"/>
      <c r="BO543" s="49"/>
      <c r="BP543" s="49"/>
      <c r="BQ543" s="49"/>
      <c r="BR543" s="49"/>
      <c r="BS543" s="49"/>
      <c r="BT543" s="49"/>
      <c r="BU543" s="49"/>
      <c r="BV543" s="49"/>
      <c r="BW543" s="45"/>
      <c r="BX543" s="49"/>
      <c r="BY543" s="49"/>
      <c r="BZ543" s="49"/>
      <c r="CA543" s="49"/>
      <c r="CB543" s="49"/>
      <c r="CC543" s="45"/>
      <c r="CD543" s="45"/>
      <c r="CE543" s="45"/>
      <c r="CF543" s="45"/>
    </row>
    <row r="544" spans="1:84" ht="15" customHeight="1" x14ac:dyDescent="0.35">
      <c r="A544" s="70"/>
      <c r="B544" s="70"/>
      <c r="C544" s="70"/>
      <c r="D544" s="70"/>
      <c r="E544" s="45"/>
      <c r="F544" s="45"/>
      <c r="G544" s="45"/>
      <c r="H544" s="45"/>
      <c r="I544" s="45"/>
      <c r="J544" s="45"/>
      <c r="K544" s="45"/>
      <c r="L544" s="45"/>
      <c r="M544" s="45"/>
      <c r="N544" s="45"/>
      <c r="O544" s="47"/>
      <c r="P544" s="45"/>
      <c r="Q544" s="45"/>
      <c r="R544" s="45"/>
      <c r="S544" s="45"/>
      <c r="T544" s="45"/>
      <c r="U544" s="45"/>
      <c r="V544" s="45"/>
      <c r="W544" s="45"/>
      <c r="X544" s="45"/>
      <c r="Y544" s="45"/>
      <c r="Z544" s="48"/>
      <c r="AA544" s="48"/>
      <c r="AB544" s="48"/>
      <c r="AC544" s="48"/>
      <c r="AD544" s="48"/>
      <c r="AE544" s="48"/>
      <c r="AF544" s="48"/>
      <c r="AG544" s="45"/>
      <c r="AH544" s="45"/>
      <c r="AI544" s="45"/>
      <c r="AJ544" s="45"/>
      <c r="AK544" s="48"/>
      <c r="AL544" s="56"/>
      <c r="AM544" s="45"/>
      <c r="AN544" s="45"/>
      <c r="AO544" s="48"/>
      <c r="AP544" s="45"/>
      <c r="AQ544" s="45"/>
      <c r="AR544" s="45"/>
      <c r="AS544" s="45"/>
      <c r="AT544" s="49"/>
      <c r="AU544" s="49"/>
      <c r="AV544" s="49"/>
      <c r="AW544" s="49"/>
      <c r="AX544" s="49"/>
      <c r="AY544" s="49"/>
      <c r="AZ544" s="49"/>
      <c r="BA544" s="49"/>
      <c r="BB544" s="49"/>
      <c r="BC544" s="49"/>
      <c r="BD544" s="49"/>
      <c r="BE544" s="49"/>
      <c r="BF544" s="49"/>
      <c r="BG544" s="49"/>
      <c r="BH544" s="49"/>
      <c r="BI544" s="49"/>
      <c r="BJ544" s="49"/>
      <c r="BK544" s="49"/>
      <c r="BL544" s="49"/>
      <c r="BM544" s="49"/>
      <c r="BN544" s="49"/>
      <c r="BO544" s="49"/>
      <c r="BP544" s="49"/>
      <c r="BQ544" s="49"/>
      <c r="BR544" s="49"/>
      <c r="BS544" s="49"/>
      <c r="BT544" s="49"/>
      <c r="BU544" s="49"/>
      <c r="BV544" s="49"/>
      <c r="BW544" s="45"/>
      <c r="BX544" s="49"/>
      <c r="BY544" s="49"/>
      <c r="BZ544" s="49"/>
      <c r="CA544" s="49"/>
      <c r="CB544" s="49"/>
      <c r="CC544" s="45"/>
      <c r="CD544" s="45"/>
      <c r="CE544" s="45"/>
      <c r="CF544" s="45"/>
    </row>
    <row r="545" spans="1:84" ht="15" customHeight="1" x14ac:dyDescent="0.35">
      <c r="A545" s="70"/>
      <c r="B545" s="70"/>
      <c r="C545" s="70"/>
      <c r="D545" s="70"/>
      <c r="E545" s="45"/>
      <c r="F545" s="45"/>
      <c r="G545" s="45"/>
      <c r="H545" s="45"/>
      <c r="I545" s="45"/>
      <c r="J545" s="45"/>
      <c r="K545" s="45"/>
      <c r="L545" s="45"/>
      <c r="M545" s="45"/>
      <c r="N545" s="45"/>
      <c r="O545" s="47"/>
      <c r="P545" s="45"/>
      <c r="Q545" s="45"/>
      <c r="R545" s="45"/>
      <c r="S545" s="45"/>
      <c r="T545" s="45"/>
      <c r="U545" s="45"/>
      <c r="V545" s="45"/>
      <c r="W545" s="45"/>
      <c r="X545" s="45"/>
      <c r="Y545" s="45"/>
      <c r="Z545" s="48"/>
      <c r="AA545" s="48"/>
      <c r="AB545" s="48"/>
      <c r="AC545" s="48"/>
      <c r="AD545" s="48"/>
      <c r="AE545" s="48"/>
      <c r="AF545" s="48"/>
      <c r="AG545" s="45"/>
      <c r="AH545" s="45"/>
      <c r="AI545" s="45"/>
      <c r="AJ545" s="45"/>
      <c r="AK545" s="48"/>
      <c r="AL545" s="56"/>
      <c r="AM545" s="45"/>
      <c r="AN545" s="45"/>
      <c r="AO545" s="48"/>
      <c r="AP545" s="45"/>
      <c r="AQ545" s="45"/>
      <c r="AR545" s="45"/>
      <c r="AS545" s="45"/>
      <c r="AT545" s="49"/>
      <c r="AU545" s="49"/>
      <c r="AV545" s="49"/>
      <c r="AW545" s="49"/>
      <c r="AX545" s="49"/>
      <c r="AY545" s="49"/>
      <c r="AZ545" s="49"/>
      <c r="BA545" s="49"/>
      <c r="BB545" s="49"/>
      <c r="BC545" s="49"/>
      <c r="BD545" s="49"/>
      <c r="BE545" s="49"/>
      <c r="BF545" s="49"/>
      <c r="BG545" s="49"/>
      <c r="BH545" s="49"/>
      <c r="BI545" s="49"/>
      <c r="BJ545" s="49"/>
      <c r="BK545" s="49"/>
      <c r="BL545" s="49"/>
      <c r="BM545" s="49"/>
      <c r="BN545" s="49"/>
      <c r="BO545" s="49"/>
      <c r="BP545" s="49"/>
      <c r="BQ545" s="49"/>
      <c r="BR545" s="49"/>
      <c r="BS545" s="49"/>
      <c r="BT545" s="49"/>
      <c r="BU545" s="49"/>
      <c r="BV545" s="49"/>
      <c r="BW545" s="45"/>
      <c r="BX545" s="49"/>
      <c r="BY545" s="49"/>
      <c r="BZ545" s="49"/>
      <c r="CA545" s="49"/>
      <c r="CB545" s="49"/>
      <c r="CC545" s="45"/>
      <c r="CD545" s="45"/>
      <c r="CE545" s="45"/>
      <c r="CF545" s="45"/>
    </row>
    <row r="546" spans="1:84" ht="15" customHeight="1" x14ac:dyDescent="0.35">
      <c r="A546" s="70"/>
      <c r="B546" s="70"/>
      <c r="C546" s="70"/>
      <c r="D546" s="70"/>
      <c r="E546" s="45"/>
      <c r="F546" s="45"/>
      <c r="G546" s="45"/>
      <c r="H546" s="45"/>
      <c r="I546" s="45"/>
      <c r="J546" s="45"/>
      <c r="K546" s="45"/>
      <c r="L546" s="45"/>
      <c r="M546" s="45"/>
      <c r="N546" s="45"/>
      <c r="O546" s="47"/>
      <c r="P546" s="45"/>
      <c r="Q546" s="45"/>
      <c r="R546" s="45"/>
      <c r="S546" s="45"/>
      <c r="T546" s="45"/>
      <c r="U546" s="45"/>
      <c r="V546" s="45"/>
      <c r="W546" s="45"/>
      <c r="X546" s="45"/>
      <c r="Y546" s="45"/>
      <c r="Z546" s="48"/>
      <c r="AA546" s="48"/>
      <c r="AB546" s="48"/>
      <c r="AC546" s="48"/>
      <c r="AD546" s="48"/>
      <c r="AE546" s="48"/>
      <c r="AF546" s="48"/>
      <c r="AG546" s="45"/>
      <c r="AH546" s="45"/>
      <c r="AI546" s="45"/>
      <c r="AJ546" s="45"/>
      <c r="AK546" s="48"/>
      <c r="AL546" s="56"/>
      <c r="AM546" s="45"/>
      <c r="AN546" s="45"/>
      <c r="AO546" s="48"/>
      <c r="AP546" s="45"/>
      <c r="AQ546" s="45"/>
      <c r="AR546" s="45"/>
      <c r="AS546" s="45"/>
      <c r="AT546" s="49"/>
      <c r="AU546" s="49"/>
      <c r="AV546" s="49"/>
      <c r="AW546" s="49"/>
      <c r="AX546" s="49"/>
      <c r="AY546" s="49"/>
      <c r="AZ546" s="49"/>
      <c r="BA546" s="49"/>
      <c r="BB546" s="49"/>
      <c r="BC546" s="49"/>
      <c r="BD546" s="49"/>
      <c r="BE546" s="49"/>
      <c r="BF546" s="49"/>
      <c r="BG546" s="49"/>
      <c r="BH546" s="49"/>
      <c r="BI546" s="49"/>
      <c r="BJ546" s="49"/>
      <c r="BK546" s="49"/>
      <c r="BL546" s="49"/>
      <c r="BM546" s="49"/>
      <c r="BN546" s="49"/>
      <c r="BO546" s="49"/>
      <c r="BP546" s="49"/>
      <c r="BQ546" s="49"/>
      <c r="BR546" s="49"/>
      <c r="BS546" s="49"/>
      <c r="BT546" s="49"/>
      <c r="BU546" s="49"/>
      <c r="BV546" s="49"/>
      <c r="BW546" s="45"/>
      <c r="BX546" s="49"/>
      <c r="BY546" s="49"/>
      <c r="BZ546" s="49"/>
      <c r="CA546" s="49"/>
      <c r="CB546" s="49"/>
      <c r="CC546" s="45"/>
      <c r="CD546" s="45"/>
      <c r="CE546" s="45"/>
      <c r="CF546" s="45"/>
    </row>
    <row r="547" spans="1:84" ht="15" customHeight="1" x14ac:dyDescent="0.35">
      <c r="A547" s="70"/>
      <c r="B547" s="70"/>
      <c r="C547" s="70"/>
      <c r="D547" s="70"/>
      <c r="E547" s="45"/>
      <c r="F547" s="45"/>
      <c r="G547" s="45"/>
      <c r="H547" s="45"/>
      <c r="I547" s="45"/>
      <c r="J547" s="45"/>
      <c r="K547" s="45"/>
      <c r="L547" s="45"/>
      <c r="M547" s="45"/>
      <c r="N547" s="45"/>
      <c r="O547" s="47"/>
      <c r="P547" s="45"/>
      <c r="Q547" s="45"/>
      <c r="R547" s="45"/>
      <c r="S547" s="45"/>
      <c r="T547" s="45"/>
      <c r="U547" s="45"/>
      <c r="V547" s="45"/>
      <c r="W547" s="45"/>
      <c r="X547" s="45"/>
      <c r="Y547" s="45"/>
      <c r="Z547" s="48"/>
      <c r="AA547" s="48"/>
      <c r="AB547" s="48"/>
      <c r="AC547" s="48"/>
      <c r="AD547" s="48"/>
      <c r="AE547" s="48"/>
      <c r="AF547" s="48"/>
      <c r="AG547" s="45"/>
      <c r="AH547" s="45"/>
      <c r="AI547" s="45"/>
      <c r="AJ547" s="45"/>
      <c r="AK547" s="48"/>
      <c r="AL547" s="56"/>
      <c r="AM547" s="45"/>
      <c r="AN547" s="45"/>
      <c r="AO547" s="48"/>
      <c r="AP547" s="45"/>
      <c r="AQ547" s="45"/>
      <c r="AR547" s="45"/>
      <c r="AS547" s="45"/>
      <c r="AT547" s="49"/>
      <c r="AU547" s="49"/>
      <c r="AV547" s="49"/>
      <c r="AW547" s="49"/>
      <c r="AX547" s="49"/>
      <c r="AY547" s="49"/>
      <c r="AZ547" s="49"/>
      <c r="BA547" s="49"/>
      <c r="BB547" s="49"/>
      <c r="BC547" s="49"/>
      <c r="BD547" s="49"/>
      <c r="BE547" s="49"/>
      <c r="BF547" s="49"/>
      <c r="BG547" s="49"/>
      <c r="BH547" s="49"/>
      <c r="BI547" s="49"/>
      <c r="BJ547" s="49"/>
      <c r="BK547" s="49"/>
      <c r="BL547" s="49"/>
      <c r="BM547" s="49"/>
      <c r="BN547" s="49"/>
      <c r="BO547" s="49"/>
      <c r="BP547" s="49"/>
      <c r="BQ547" s="49"/>
      <c r="BR547" s="49"/>
      <c r="BS547" s="49"/>
      <c r="BT547" s="49"/>
      <c r="BU547" s="49"/>
      <c r="BV547" s="49"/>
      <c r="BW547" s="45"/>
      <c r="BX547" s="49"/>
      <c r="BY547" s="49"/>
      <c r="BZ547" s="49"/>
      <c r="CA547" s="49"/>
      <c r="CB547" s="49"/>
      <c r="CC547" s="45"/>
      <c r="CD547" s="45"/>
      <c r="CE547" s="45"/>
      <c r="CF547" s="45"/>
    </row>
    <row r="548" spans="1:84" ht="15" customHeight="1" x14ac:dyDescent="0.35">
      <c r="A548" s="70"/>
      <c r="B548" s="70"/>
      <c r="C548" s="70"/>
      <c r="D548" s="70"/>
      <c r="E548" s="45"/>
      <c r="F548" s="45"/>
      <c r="G548" s="45"/>
      <c r="H548" s="45"/>
      <c r="I548" s="45"/>
      <c r="J548" s="45"/>
      <c r="K548" s="45"/>
      <c r="L548" s="45"/>
      <c r="M548" s="45"/>
      <c r="N548" s="45"/>
      <c r="O548" s="47"/>
      <c r="P548" s="45"/>
      <c r="Q548" s="45"/>
      <c r="R548" s="45"/>
      <c r="S548" s="45"/>
      <c r="T548" s="45"/>
      <c r="U548" s="45"/>
      <c r="V548" s="45"/>
      <c r="W548" s="45"/>
      <c r="X548" s="45"/>
      <c r="Y548" s="45"/>
      <c r="Z548" s="48"/>
      <c r="AA548" s="48"/>
      <c r="AB548" s="48"/>
      <c r="AC548" s="48"/>
      <c r="AD548" s="48"/>
      <c r="AE548" s="48"/>
      <c r="AF548" s="48"/>
      <c r="AG548" s="45"/>
      <c r="AH548" s="45"/>
      <c r="AI548" s="45"/>
      <c r="AJ548" s="45"/>
      <c r="AK548" s="48"/>
      <c r="AL548" s="56"/>
      <c r="AM548" s="45"/>
      <c r="AN548" s="45"/>
      <c r="AO548" s="48"/>
      <c r="AP548" s="45"/>
      <c r="AQ548" s="45"/>
      <c r="AR548" s="45"/>
      <c r="AS548" s="45"/>
      <c r="AT548" s="49"/>
      <c r="AU548" s="49"/>
      <c r="AV548" s="49"/>
      <c r="AW548" s="49"/>
      <c r="AX548" s="49"/>
      <c r="AY548" s="49"/>
      <c r="AZ548" s="49"/>
      <c r="BA548" s="49"/>
      <c r="BB548" s="49"/>
      <c r="BC548" s="49"/>
      <c r="BD548" s="49"/>
      <c r="BE548" s="49"/>
      <c r="BF548" s="49"/>
      <c r="BG548" s="49"/>
      <c r="BH548" s="49"/>
      <c r="BI548" s="49"/>
      <c r="BJ548" s="49"/>
      <c r="BK548" s="49"/>
      <c r="BL548" s="49"/>
      <c r="BM548" s="49"/>
      <c r="BN548" s="49"/>
      <c r="BO548" s="49"/>
      <c r="BP548" s="49"/>
      <c r="BQ548" s="49"/>
      <c r="BR548" s="49"/>
      <c r="BS548" s="49"/>
      <c r="BT548" s="49"/>
      <c r="BU548" s="49"/>
      <c r="BV548" s="49"/>
      <c r="BW548" s="45"/>
      <c r="BX548" s="49"/>
      <c r="BY548" s="49"/>
      <c r="BZ548" s="49"/>
      <c r="CA548" s="49"/>
      <c r="CB548" s="49"/>
      <c r="CC548" s="45"/>
      <c r="CD548" s="45"/>
      <c r="CE548" s="45"/>
      <c r="CF548" s="45"/>
    </row>
    <row r="549" spans="1:84" ht="15" customHeight="1" x14ac:dyDescent="0.35">
      <c r="A549" s="70"/>
      <c r="B549" s="70"/>
      <c r="C549" s="70"/>
      <c r="D549" s="70"/>
      <c r="E549" s="45"/>
      <c r="F549" s="45"/>
      <c r="G549" s="45"/>
      <c r="H549" s="45"/>
      <c r="I549" s="45"/>
      <c r="J549" s="45"/>
      <c r="K549" s="45"/>
      <c r="L549" s="45"/>
      <c r="M549" s="45"/>
      <c r="N549" s="45"/>
      <c r="O549" s="47"/>
      <c r="P549" s="45"/>
      <c r="Q549" s="45"/>
      <c r="R549" s="45"/>
      <c r="S549" s="45"/>
      <c r="T549" s="45"/>
      <c r="U549" s="45"/>
      <c r="V549" s="45"/>
      <c r="W549" s="45"/>
      <c r="X549" s="45"/>
      <c r="Y549" s="45"/>
      <c r="Z549" s="48"/>
      <c r="AA549" s="48"/>
      <c r="AB549" s="48"/>
      <c r="AC549" s="48"/>
      <c r="AD549" s="48"/>
      <c r="AE549" s="48"/>
      <c r="AF549" s="48"/>
      <c r="AG549" s="45"/>
      <c r="AH549" s="45"/>
      <c r="AI549" s="45"/>
      <c r="AJ549" s="45"/>
      <c r="AK549" s="48"/>
      <c r="AL549" s="56"/>
      <c r="AM549" s="45"/>
      <c r="AN549" s="45"/>
      <c r="AO549" s="48"/>
      <c r="AP549" s="45"/>
      <c r="AQ549" s="45"/>
      <c r="AR549" s="45"/>
      <c r="AS549" s="45"/>
      <c r="AT549" s="49"/>
      <c r="AU549" s="49"/>
      <c r="AV549" s="49"/>
      <c r="AW549" s="49"/>
      <c r="AX549" s="49"/>
      <c r="AY549" s="49"/>
      <c r="AZ549" s="49"/>
      <c r="BA549" s="49"/>
      <c r="BB549" s="49"/>
      <c r="BC549" s="49"/>
      <c r="BD549" s="49"/>
      <c r="BE549" s="49"/>
      <c r="BF549" s="49"/>
      <c r="BG549" s="49"/>
      <c r="BH549" s="49"/>
      <c r="BI549" s="49"/>
      <c r="BJ549" s="49"/>
      <c r="BK549" s="49"/>
      <c r="BL549" s="49"/>
      <c r="BM549" s="49"/>
      <c r="BN549" s="49"/>
      <c r="BO549" s="49"/>
      <c r="BP549" s="49"/>
      <c r="BQ549" s="49"/>
      <c r="BR549" s="49"/>
      <c r="BS549" s="49"/>
      <c r="BT549" s="49"/>
      <c r="BU549" s="49"/>
      <c r="BV549" s="49"/>
      <c r="BW549" s="45"/>
      <c r="BX549" s="49"/>
      <c r="BY549" s="49"/>
      <c r="BZ549" s="49"/>
      <c r="CA549" s="49"/>
      <c r="CB549" s="49"/>
      <c r="CC549" s="45"/>
      <c r="CD549" s="45"/>
      <c r="CE549" s="45"/>
      <c r="CF549" s="45"/>
    </row>
    <row r="550" spans="1:84" ht="15" customHeight="1" x14ac:dyDescent="0.35">
      <c r="A550" s="70"/>
      <c r="B550" s="70"/>
      <c r="C550" s="70"/>
      <c r="D550" s="70"/>
      <c r="E550" s="45"/>
      <c r="F550" s="45"/>
      <c r="G550" s="45"/>
      <c r="H550" s="45"/>
      <c r="I550" s="45"/>
      <c r="J550" s="45"/>
      <c r="K550" s="45"/>
      <c r="L550" s="45"/>
      <c r="M550" s="45"/>
      <c r="N550" s="45"/>
      <c r="O550" s="47"/>
      <c r="P550" s="45"/>
      <c r="Q550" s="45"/>
      <c r="R550" s="45"/>
      <c r="S550" s="45"/>
      <c r="T550" s="45"/>
      <c r="U550" s="45"/>
      <c r="V550" s="45"/>
      <c r="W550" s="45"/>
      <c r="X550" s="45"/>
      <c r="Y550" s="45"/>
      <c r="Z550" s="48"/>
      <c r="AA550" s="48"/>
      <c r="AB550" s="48"/>
      <c r="AC550" s="48"/>
      <c r="AD550" s="48"/>
      <c r="AE550" s="48"/>
      <c r="AF550" s="48"/>
      <c r="AG550" s="45"/>
      <c r="AH550" s="45"/>
      <c r="AI550" s="45"/>
      <c r="AJ550" s="45"/>
      <c r="AK550" s="48"/>
      <c r="AL550" s="56"/>
      <c r="AM550" s="45"/>
      <c r="AN550" s="45"/>
      <c r="AO550" s="48"/>
      <c r="AP550" s="45"/>
      <c r="AQ550" s="45"/>
      <c r="AR550" s="45"/>
      <c r="AS550" s="45"/>
      <c r="AT550" s="49"/>
      <c r="AU550" s="49"/>
      <c r="AV550" s="49"/>
      <c r="AW550" s="49"/>
      <c r="AX550" s="49"/>
      <c r="AY550" s="49"/>
      <c r="AZ550" s="49"/>
      <c r="BA550" s="49"/>
      <c r="BB550" s="49"/>
      <c r="BC550" s="49"/>
      <c r="BD550" s="49"/>
      <c r="BE550" s="49"/>
      <c r="BF550" s="49"/>
      <c r="BG550" s="49"/>
      <c r="BH550" s="49"/>
      <c r="BI550" s="49"/>
      <c r="BJ550" s="49"/>
      <c r="BK550" s="49"/>
      <c r="BL550" s="49"/>
      <c r="BM550" s="49"/>
      <c r="BN550" s="49"/>
      <c r="BO550" s="49"/>
      <c r="BP550" s="49"/>
      <c r="BQ550" s="49"/>
      <c r="BR550" s="49"/>
      <c r="BS550" s="49"/>
      <c r="BT550" s="49"/>
      <c r="BU550" s="49"/>
      <c r="BV550" s="49"/>
      <c r="BW550" s="45"/>
      <c r="BX550" s="49"/>
      <c r="BY550" s="49"/>
      <c r="BZ550" s="49"/>
      <c r="CA550" s="49"/>
      <c r="CB550" s="49"/>
      <c r="CC550" s="45"/>
      <c r="CD550" s="45"/>
      <c r="CE550" s="45"/>
      <c r="CF550" s="45"/>
    </row>
    <row r="551" spans="1:84" ht="15" customHeight="1" x14ac:dyDescent="0.35">
      <c r="A551" s="70"/>
      <c r="B551" s="70"/>
      <c r="C551" s="70"/>
      <c r="D551" s="70"/>
      <c r="E551" s="45"/>
      <c r="F551" s="45"/>
      <c r="G551" s="45"/>
      <c r="H551" s="45"/>
      <c r="I551" s="45"/>
      <c r="J551" s="45"/>
      <c r="K551" s="45"/>
      <c r="L551" s="45"/>
      <c r="M551" s="45"/>
      <c r="N551" s="45"/>
      <c r="O551" s="47"/>
      <c r="P551" s="45"/>
      <c r="Q551" s="45"/>
      <c r="R551" s="45"/>
      <c r="S551" s="45"/>
      <c r="T551" s="45"/>
      <c r="U551" s="45"/>
      <c r="V551" s="45"/>
      <c r="W551" s="45"/>
      <c r="X551" s="45"/>
      <c r="Y551" s="45"/>
      <c r="Z551" s="48"/>
      <c r="AA551" s="48"/>
      <c r="AB551" s="48"/>
      <c r="AC551" s="48"/>
      <c r="AD551" s="48"/>
      <c r="AE551" s="48"/>
      <c r="AF551" s="48"/>
      <c r="AG551" s="45"/>
      <c r="AH551" s="45"/>
      <c r="AI551" s="45"/>
      <c r="AJ551" s="45"/>
      <c r="AK551" s="48"/>
      <c r="AL551" s="56"/>
      <c r="AM551" s="45"/>
      <c r="AN551" s="45"/>
      <c r="AO551" s="48"/>
      <c r="AP551" s="45"/>
      <c r="AQ551" s="45"/>
      <c r="AR551" s="45"/>
      <c r="AS551" s="45"/>
      <c r="AT551" s="49"/>
      <c r="AU551" s="49"/>
      <c r="AV551" s="49"/>
      <c r="AW551" s="49"/>
      <c r="AX551" s="49"/>
      <c r="AY551" s="49"/>
      <c r="AZ551" s="49"/>
      <c r="BA551" s="49"/>
      <c r="BB551" s="49"/>
      <c r="BC551" s="49"/>
      <c r="BD551" s="49"/>
      <c r="BE551" s="49"/>
      <c r="BF551" s="49"/>
      <c r="BG551" s="49"/>
      <c r="BH551" s="49"/>
      <c r="BI551" s="49"/>
      <c r="BJ551" s="49"/>
      <c r="BK551" s="49"/>
      <c r="BL551" s="49"/>
      <c r="BM551" s="49"/>
      <c r="BN551" s="49"/>
      <c r="BO551" s="49"/>
      <c r="BP551" s="49"/>
      <c r="BQ551" s="49"/>
      <c r="BR551" s="49"/>
      <c r="BS551" s="49"/>
      <c r="BT551" s="49"/>
      <c r="BU551" s="49"/>
      <c r="BV551" s="49"/>
      <c r="BW551" s="45"/>
      <c r="BX551" s="49"/>
      <c r="BY551" s="49"/>
      <c r="BZ551" s="49"/>
      <c r="CA551" s="49"/>
      <c r="CB551" s="49"/>
      <c r="CC551" s="45"/>
      <c r="CD551" s="45"/>
      <c r="CE551" s="45"/>
      <c r="CF551" s="45"/>
    </row>
    <row r="552" spans="1:84" ht="15" customHeight="1" x14ac:dyDescent="0.35">
      <c r="A552" s="70"/>
      <c r="B552" s="70"/>
      <c r="C552" s="70"/>
      <c r="D552" s="70"/>
      <c r="E552" s="45"/>
      <c r="F552" s="45"/>
      <c r="G552" s="45"/>
      <c r="H552" s="45"/>
      <c r="I552" s="45"/>
      <c r="J552" s="45"/>
      <c r="K552" s="45"/>
      <c r="L552" s="45"/>
      <c r="M552" s="45"/>
      <c r="N552" s="45"/>
      <c r="O552" s="47"/>
      <c r="P552" s="45"/>
      <c r="Q552" s="45"/>
      <c r="R552" s="45"/>
      <c r="S552" s="45"/>
      <c r="T552" s="45"/>
      <c r="U552" s="45"/>
      <c r="V552" s="45"/>
      <c r="W552" s="45"/>
      <c r="X552" s="45"/>
      <c r="Y552" s="45"/>
      <c r="Z552" s="48"/>
      <c r="AA552" s="48"/>
      <c r="AB552" s="48"/>
      <c r="AC552" s="48"/>
      <c r="AD552" s="48"/>
      <c r="AE552" s="48"/>
      <c r="AF552" s="48"/>
      <c r="AG552" s="45"/>
      <c r="AH552" s="45"/>
      <c r="AI552" s="45"/>
      <c r="AJ552" s="45"/>
      <c r="AK552" s="48"/>
      <c r="AL552" s="56"/>
      <c r="AM552" s="45"/>
      <c r="AN552" s="45"/>
      <c r="AO552" s="48"/>
      <c r="AP552" s="45"/>
      <c r="AQ552" s="45"/>
      <c r="AR552" s="45"/>
      <c r="AS552" s="45"/>
      <c r="AT552" s="49"/>
      <c r="AU552" s="49"/>
      <c r="AV552" s="49"/>
      <c r="AW552" s="49"/>
      <c r="AX552" s="49"/>
      <c r="AY552" s="49"/>
      <c r="AZ552" s="49"/>
      <c r="BA552" s="49"/>
      <c r="BB552" s="49"/>
      <c r="BC552" s="49"/>
      <c r="BD552" s="49"/>
      <c r="BE552" s="49"/>
      <c r="BF552" s="49"/>
      <c r="BG552" s="49"/>
      <c r="BH552" s="49"/>
      <c r="BI552" s="49"/>
      <c r="BJ552" s="49"/>
      <c r="BK552" s="49"/>
      <c r="BL552" s="49"/>
      <c r="BM552" s="49"/>
      <c r="BN552" s="49"/>
      <c r="BO552" s="49"/>
      <c r="BP552" s="49"/>
      <c r="BQ552" s="49"/>
      <c r="BR552" s="49"/>
      <c r="BS552" s="49"/>
      <c r="BT552" s="49"/>
      <c r="BU552" s="49"/>
      <c r="BV552" s="49"/>
      <c r="BW552" s="45"/>
      <c r="BX552" s="49"/>
      <c r="BY552" s="49"/>
      <c r="BZ552" s="49"/>
      <c r="CA552" s="49"/>
      <c r="CB552" s="49"/>
      <c r="CC552" s="45"/>
      <c r="CD552" s="45"/>
      <c r="CE552" s="45"/>
      <c r="CF552" s="45"/>
    </row>
    <row r="553" spans="1:84" ht="15" customHeight="1" x14ac:dyDescent="0.35">
      <c r="A553" s="70"/>
      <c r="B553" s="70"/>
      <c r="C553" s="70"/>
      <c r="D553" s="70"/>
      <c r="E553" s="45"/>
      <c r="F553" s="45"/>
      <c r="G553" s="45"/>
      <c r="H553" s="45"/>
      <c r="I553" s="45"/>
      <c r="J553" s="45"/>
      <c r="K553" s="45"/>
      <c r="L553" s="45"/>
      <c r="M553" s="45"/>
      <c r="N553" s="45"/>
      <c r="O553" s="47"/>
      <c r="P553" s="45"/>
      <c r="Q553" s="45"/>
      <c r="R553" s="45"/>
      <c r="S553" s="45"/>
      <c r="T553" s="45"/>
      <c r="U553" s="45"/>
      <c r="V553" s="45"/>
      <c r="W553" s="45"/>
      <c r="X553" s="45"/>
      <c r="Y553" s="45"/>
      <c r="Z553" s="48"/>
      <c r="AA553" s="48"/>
      <c r="AB553" s="48"/>
      <c r="AC553" s="48"/>
      <c r="AD553" s="48"/>
      <c r="AE553" s="48"/>
      <c r="AF553" s="48"/>
      <c r="AG553" s="45"/>
      <c r="AH553" s="45"/>
      <c r="AI553" s="45"/>
      <c r="AJ553" s="45"/>
      <c r="AK553" s="48"/>
      <c r="AL553" s="56"/>
      <c r="AM553" s="45"/>
      <c r="AN553" s="45"/>
      <c r="AO553" s="48"/>
      <c r="AP553" s="45"/>
      <c r="AQ553" s="45"/>
      <c r="AR553" s="45"/>
      <c r="AS553" s="45"/>
      <c r="AT553" s="49"/>
      <c r="AU553" s="49"/>
      <c r="AV553" s="49"/>
      <c r="AW553" s="49"/>
      <c r="AX553" s="49"/>
      <c r="AY553" s="49"/>
      <c r="AZ553" s="49"/>
      <c r="BA553" s="49"/>
      <c r="BB553" s="49"/>
      <c r="BC553" s="49"/>
      <c r="BD553" s="49"/>
      <c r="BE553" s="49"/>
      <c r="BF553" s="49"/>
      <c r="BG553" s="49"/>
      <c r="BH553" s="49"/>
      <c r="BI553" s="49"/>
      <c r="BJ553" s="49"/>
      <c r="BK553" s="49"/>
      <c r="BL553" s="49"/>
      <c r="BM553" s="49"/>
      <c r="BN553" s="49"/>
      <c r="BO553" s="49"/>
      <c r="BP553" s="49"/>
      <c r="BQ553" s="49"/>
      <c r="BR553" s="49"/>
      <c r="BS553" s="49"/>
      <c r="BT553" s="49"/>
      <c r="BU553" s="49"/>
      <c r="BV553" s="49"/>
      <c r="BW553" s="45"/>
      <c r="BX553" s="49"/>
      <c r="BY553" s="49"/>
      <c r="BZ553" s="49"/>
      <c r="CA553" s="49"/>
      <c r="CB553" s="49"/>
      <c r="CC553" s="45"/>
      <c r="CD553" s="45"/>
      <c r="CE553" s="45"/>
      <c r="CF553" s="45"/>
    </row>
    <row r="554" spans="1:84" ht="15" customHeight="1" x14ac:dyDescent="0.35">
      <c r="A554" s="70"/>
      <c r="B554" s="70"/>
      <c r="C554" s="70"/>
      <c r="D554" s="70"/>
      <c r="E554" s="45"/>
      <c r="F554" s="45"/>
      <c r="G554" s="45"/>
      <c r="H554" s="45"/>
      <c r="I554" s="45"/>
      <c r="J554" s="45"/>
      <c r="K554" s="45"/>
      <c r="L554" s="45"/>
      <c r="M554" s="45"/>
      <c r="N554" s="45"/>
      <c r="O554" s="47"/>
      <c r="P554" s="45"/>
      <c r="Q554" s="45"/>
      <c r="R554" s="45"/>
      <c r="S554" s="45"/>
      <c r="T554" s="45"/>
      <c r="U554" s="45"/>
      <c r="V554" s="45"/>
      <c r="W554" s="45"/>
      <c r="X554" s="45"/>
      <c r="Y554" s="45"/>
      <c r="Z554" s="48"/>
      <c r="AA554" s="48"/>
      <c r="AB554" s="48"/>
      <c r="AC554" s="48"/>
      <c r="AD554" s="48"/>
      <c r="AE554" s="48"/>
      <c r="AF554" s="48"/>
      <c r="AG554" s="45"/>
      <c r="AH554" s="45"/>
      <c r="AI554" s="45"/>
      <c r="AJ554" s="45"/>
      <c r="AK554" s="48"/>
      <c r="AL554" s="56"/>
      <c r="AM554" s="45"/>
      <c r="AN554" s="45"/>
      <c r="AO554" s="48"/>
      <c r="AP554" s="45"/>
      <c r="AQ554" s="45"/>
      <c r="AR554" s="45"/>
      <c r="AS554" s="45"/>
      <c r="AT554" s="49"/>
      <c r="AU554" s="49"/>
      <c r="AV554" s="49"/>
      <c r="AW554" s="49"/>
      <c r="AX554" s="49"/>
      <c r="AY554" s="49"/>
      <c r="AZ554" s="49"/>
      <c r="BA554" s="49"/>
      <c r="BB554" s="49"/>
      <c r="BC554" s="49"/>
      <c r="BD554" s="49"/>
      <c r="BE554" s="49"/>
      <c r="BF554" s="49"/>
      <c r="BG554" s="49"/>
      <c r="BH554" s="49"/>
      <c r="BI554" s="49"/>
      <c r="BJ554" s="49"/>
      <c r="BK554" s="49"/>
      <c r="BL554" s="49"/>
      <c r="BM554" s="49"/>
      <c r="BN554" s="49"/>
      <c r="BO554" s="49"/>
      <c r="BP554" s="49"/>
      <c r="BQ554" s="49"/>
      <c r="BR554" s="49"/>
      <c r="BS554" s="49"/>
      <c r="BT554" s="49"/>
      <c r="BU554" s="49"/>
      <c r="BV554" s="49"/>
      <c r="BW554" s="45"/>
      <c r="BX554" s="49"/>
      <c r="BY554" s="49"/>
      <c r="BZ554" s="49"/>
      <c r="CA554" s="49"/>
      <c r="CB554" s="49"/>
      <c r="CC554" s="45"/>
      <c r="CD554" s="45"/>
      <c r="CE554" s="45"/>
      <c r="CF554" s="45"/>
    </row>
    <row r="555" spans="1:84" ht="15" customHeight="1" x14ac:dyDescent="0.35">
      <c r="A555" s="70"/>
      <c r="B555" s="70"/>
      <c r="C555" s="70"/>
      <c r="D555" s="70"/>
      <c r="E555" s="45"/>
      <c r="F555" s="45"/>
      <c r="G555" s="45"/>
      <c r="H555" s="45"/>
      <c r="I555" s="45"/>
      <c r="J555" s="45"/>
      <c r="K555" s="45"/>
      <c r="L555" s="45"/>
      <c r="M555" s="45"/>
      <c r="N555" s="45"/>
      <c r="O555" s="47"/>
      <c r="P555" s="45"/>
      <c r="Q555" s="45"/>
      <c r="R555" s="45"/>
      <c r="S555" s="45"/>
      <c r="T555" s="45"/>
      <c r="U555" s="45"/>
      <c r="V555" s="45"/>
      <c r="W555" s="45"/>
      <c r="X555" s="45"/>
      <c r="Y555" s="45"/>
      <c r="Z555" s="48"/>
      <c r="AA555" s="48"/>
      <c r="AB555" s="48"/>
      <c r="AC555" s="48"/>
      <c r="AD555" s="48"/>
      <c r="AE555" s="48"/>
      <c r="AF555" s="48"/>
      <c r="AG555" s="45"/>
      <c r="AH555" s="45"/>
      <c r="AI555" s="45"/>
      <c r="AJ555" s="45"/>
      <c r="AK555" s="48"/>
      <c r="AL555" s="56"/>
      <c r="AM555" s="45"/>
      <c r="AN555" s="45"/>
      <c r="AO555" s="48"/>
      <c r="AP555" s="45"/>
      <c r="AQ555" s="45"/>
      <c r="AR555" s="45"/>
      <c r="AS555" s="45"/>
      <c r="AT555" s="49"/>
      <c r="AU555" s="49"/>
      <c r="AV555" s="49"/>
      <c r="AW555" s="49"/>
      <c r="AX555" s="49"/>
      <c r="AY555" s="49"/>
      <c r="AZ555" s="49"/>
      <c r="BA555" s="49"/>
      <c r="BB555" s="49"/>
      <c r="BC555" s="49"/>
      <c r="BD555" s="49"/>
      <c r="BE555" s="49"/>
      <c r="BF555" s="49"/>
      <c r="BG555" s="49"/>
      <c r="BH555" s="49"/>
      <c r="BI555" s="49"/>
      <c r="BJ555" s="49"/>
      <c r="BK555" s="49"/>
      <c r="BL555" s="49"/>
      <c r="BM555" s="49"/>
      <c r="BN555" s="49"/>
      <c r="BO555" s="49"/>
      <c r="BP555" s="49"/>
      <c r="BQ555" s="49"/>
      <c r="BR555" s="49"/>
      <c r="BS555" s="49"/>
      <c r="BT555" s="49"/>
      <c r="BU555" s="49"/>
      <c r="BV555" s="49"/>
      <c r="BW555" s="45"/>
      <c r="BX555" s="49"/>
      <c r="BY555" s="49"/>
      <c r="BZ555" s="49"/>
      <c r="CA555" s="49"/>
      <c r="CB555" s="49"/>
      <c r="CC555" s="45"/>
      <c r="CD555" s="45"/>
      <c r="CE555" s="45"/>
      <c r="CF555" s="45"/>
    </row>
    <row r="556" spans="1:84" ht="15" customHeight="1" x14ac:dyDescent="0.35">
      <c r="A556" s="70"/>
      <c r="B556" s="70"/>
      <c r="C556" s="70"/>
      <c r="D556" s="70"/>
      <c r="E556" s="45"/>
      <c r="F556" s="45"/>
      <c r="G556" s="45"/>
      <c r="H556" s="45"/>
      <c r="I556" s="45"/>
      <c r="J556" s="45"/>
      <c r="K556" s="45"/>
      <c r="L556" s="45"/>
      <c r="M556" s="45"/>
      <c r="N556" s="45"/>
      <c r="O556" s="47"/>
      <c r="P556" s="45"/>
      <c r="Q556" s="45"/>
      <c r="R556" s="45"/>
      <c r="S556" s="45"/>
      <c r="T556" s="45"/>
      <c r="U556" s="45"/>
      <c r="V556" s="45"/>
      <c r="W556" s="45"/>
      <c r="X556" s="45"/>
      <c r="Y556" s="45"/>
      <c r="Z556" s="48"/>
      <c r="AA556" s="48"/>
      <c r="AB556" s="48"/>
      <c r="AC556" s="48"/>
      <c r="AD556" s="48"/>
      <c r="AE556" s="48"/>
      <c r="AF556" s="48"/>
      <c r="AG556" s="45"/>
      <c r="AH556" s="45"/>
      <c r="AI556" s="45"/>
      <c r="AJ556" s="45"/>
      <c r="AK556" s="48"/>
      <c r="AL556" s="56"/>
      <c r="AM556" s="45"/>
      <c r="AN556" s="45"/>
      <c r="AO556" s="48"/>
      <c r="AP556" s="45"/>
      <c r="AQ556" s="45"/>
      <c r="AR556" s="45"/>
      <c r="AS556" s="45"/>
      <c r="AT556" s="49"/>
      <c r="AU556" s="49"/>
      <c r="AV556" s="49"/>
      <c r="AW556" s="49"/>
      <c r="AX556" s="49"/>
      <c r="AY556" s="49"/>
      <c r="AZ556" s="49"/>
      <c r="BA556" s="49"/>
      <c r="BB556" s="49"/>
      <c r="BC556" s="49"/>
      <c r="BD556" s="49"/>
      <c r="BE556" s="49"/>
      <c r="BF556" s="49"/>
      <c r="BG556" s="49"/>
      <c r="BH556" s="49"/>
      <c r="BI556" s="49"/>
      <c r="BJ556" s="49"/>
      <c r="BK556" s="49"/>
      <c r="BL556" s="49"/>
      <c r="BM556" s="49"/>
      <c r="BN556" s="49"/>
      <c r="BO556" s="49"/>
      <c r="BP556" s="49"/>
      <c r="BQ556" s="49"/>
      <c r="BR556" s="49"/>
      <c r="BS556" s="49"/>
      <c r="BT556" s="49"/>
      <c r="BU556" s="49"/>
      <c r="BV556" s="49"/>
      <c r="BW556" s="45"/>
      <c r="BX556" s="49"/>
      <c r="BY556" s="49"/>
      <c r="BZ556" s="49"/>
      <c r="CA556" s="49"/>
      <c r="CB556" s="49"/>
      <c r="CC556" s="45"/>
      <c r="CD556" s="45"/>
      <c r="CE556" s="45"/>
      <c r="CF556" s="45"/>
    </row>
    <row r="557" spans="1:84" ht="15" customHeight="1" x14ac:dyDescent="0.35">
      <c r="A557" s="70"/>
      <c r="B557" s="70"/>
      <c r="C557" s="70"/>
      <c r="D557" s="70"/>
      <c r="E557" s="45"/>
      <c r="F557" s="45"/>
      <c r="G557" s="45"/>
      <c r="H557" s="45"/>
      <c r="I557" s="45"/>
      <c r="J557" s="45"/>
      <c r="K557" s="45"/>
      <c r="L557" s="45"/>
      <c r="M557" s="45"/>
      <c r="N557" s="45"/>
      <c r="O557" s="47"/>
      <c r="P557" s="45"/>
      <c r="Q557" s="45"/>
      <c r="R557" s="45"/>
      <c r="S557" s="45"/>
      <c r="T557" s="45"/>
      <c r="U557" s="45"/>
      <c r="V557" s="45"/>
      <c r="W557" s="45"/>
      <c r="X557" s="45"/>
      <c r="Y557" s="45"/>
      <c r="Z557" s="48"/>
      <c r="AA557" s="48"/>
      <c r="AB557" s="48"/>
      <c r="AC557" s="48"/>
      <c r="AD557" s="48"/>
      <c r="AE557" s="48"/>
      <c r="AF557" s="48"/>
      <c r="AG557" s="45"/>
      <c r="AH557" s="45"/>
      <c r="AI557" s="45"/>
      <c r="AJ557" s="45"/>
      <c r="AK557" s="48"/>
      <c r="AL557" s="56"/>
      <c r="AM557" s="45"/>
      <c r="AN557" s="45"/>
      <c r="AO557" s="48"/>
      <c r="AP557" s="45"/>
      <c r="AQ557" s="45"/>
      <c r="AR557" s="45"/>
      <c r="AS557" s="45"/>
      <c r="AT557" s="49"/>
      <c r="AU557" s="49"/>
      <c r="AV557" s="49"/>
      <c r="AW557" s="49"/>
      <c r="AX557" s="49"/>
      <c r="AY557" s="49"/>
      <c r="AZ557" s="49"/>
      <c r="BA557" s="49"/>
      <c r="BB557" s="49"/>
      <c r="BC557" s="49"/>
      <c r="BD557" s="49"/>
      <c r="BE557" s="49"/>
      <c r="BF557" s="49"/>
      <c r="BG557" s="49"/>
      <c r="BH557" s="49"/>
      <c r="BI557" s="49"/>
      <c r="BJ557" s="49"/>
      <c r="BK557" s="49"/>
      <c r="BL557" s="49"/>
      <c r="BM557" s="49"/>
      <c r="BN557" s="49"/>
      <c r="BO557" s="49"/>
      <c r="BP557" s="49"/>
      <c r="BQ557" s="49"/>
      <c r="BR557" s="49"/>
      <c r="BS557" s="49"/>
      <c r="BT557" s="49"/>
      <c r="BU557" s="49"/>
      <c r="BV557" s="49"/>
      <c r="BW557" s="45"/>
      <c r="BX557" s="49"/>
      <c r="BY557" s="49"/>
      <c r="BZ557" s="49"/>
      <c r="CA557" s="49"/>
      <c r="CB557" s="49"/>
      <c r="CC557" s="45"/>
      <c r="CD557" s="45"/>
      <c r="CE557" s="45"/>
      <c r="CF557" s="45"/>
    </row>
    <row r="558" spans="1:84" ht="15" customHeight="1" x14ac:dyDescent="0.35">
      <c r="A558" s="70"/>
      <c r="B558" s="70"/>
      <c r="C558" s="70"/>
      <c r="D558" s="70"/>
      <c r="E558" s="45"/>
      <c r="F558" s="45"/>
      <c r="G558" s="45"/>
      <c r="H558" s="45"/>
      <c r="I558" s="45"/>
      <c r="J558" s="45"/>
      <c r="K558" s="45"/>
      <c r="L558" s="45"/>
      <c r="M558" s="45"/>
      <c r="N558" s="45"/>
      <c r="O558" s="47"/>
      <c r="P558" s="45"/>
      <c r="Q558" s="45"/>
      <c r="R558" s="45"/>
      <c r="S558" s="45"/>
      <c r="T558" s="45"/>
      <c r="U558" s="45"/>
      <c r="V558" s="45"/>
      <c r="W558" s="45"/>
      <c r="X558" s="45"/>
      <c r="Y558" s="45"/>
      <c r="Z558" s="48"/>
      <c r="AA558" s="48"/>
      <c r="AB558" s="48"/>
      <c r="AC558" s="48"/>
      <c r="AD558" s="48"/>
      <c r="AE558" s="48"/>
      <c r="AF558" s="48"/>
      <c r="AG558" s="45"/>
      <c r="AH558" s="45"/>
      <c r="AI558" s="45"/>
      <c r="AJ558" s="45"/>
      <c r="AK558" s="48"/>
      <c r="AL558" s="56"/>
      <c r="AM558" s="45"/>
      <c r="AN558" s="45"/>
      <c r="AO558" s="48"/>
      <c r="AP558" s="45"/>
      <c r="AQ558" s="45"/>
      <c r="AR558" s="45"/>
      <c r="AS558" s="45"/>
      <c r="AT558" s="49"/>
      <c r="AU558" s="49"/>
      <c r="AV558" s="49"/>
      <c r="AW558" s="49"/>
      <c r="AX558" s="49"/>
      <c r="AY558" s="49"/>
      <c r="AZ558" s="49"/>
      <c r="BA558" s="49"/>
      <c r="BB558" s="49"/>
      <c r="BC558" s="49"/>
      <c r="BD558" s="49"/>
      <c r="BE558" s="49"/>
      <c r="BF558" s="49"/>
      <c r="BG558" s="49"/>
      <c r="BH558" s="49"/>
      <c r="BI558" s="49"/>
      <c r="BJ558" s="49"/>
      <c r="BK558" s="49"/>
      <c r="BL558" s="49"/>
      <c r="BM558" s="49"/>
      <c r="BN558" s="49"/>
      <c r="BO558" s="49"/>
      <c r="BP558" s="49"/>
      <c r="BQ558" s="49"/>
      <c r="BR558" s="49"/>
      <c r="BS558" s="49"/>
      <c r="BT558" s="49"/>
      <c r="BU558" s="49"/>
      <c r="BV558" s="49"/>
      <c r="BW558" s="45"/>
      <c r="BX558" s="49"/>
      <c r="BY558" s="49"/>
      <c r="BZ558" s="49"/>
      <c r="CA558" s="49"/>
      <c r="CB558" s="49"/>
      <c r="CC558" s="45"/>
      <c r="CD558" s="45"/>
      <c r="CE558" s="45"/>
      <c r="CF558" s="45"/>
    </row>
    <row r="559" spans="1:84" ht="15" customHeight="1" x14ac:dyDescent="0.35">
      <c r="A559" s="70"/>
      <c r="B559" s="70"/>
      <c r="C559" s="70"/>
      <c r="D559" s="70"/>
      <c r="E559" s="45"/>
      <c r="F559" s="45"/>
      <c r="G559" s="45"/>
      <c r="H559" s="45"/>
      <c r="I559" s="45"/>
      <c r="J559" s="45"/>
      <c r="K559" s="45"/>
      <c r="L559" s="45"/>
      <c r="M559" s="45"/>
      <c r="N559" s="45"/>
      <c r="O559" s="47"/>
      <c r="P559" s="45"/>
      <c r="Q559" s="45"/>
      <c r="R559" s="45"/>
      <c r="S559" s="45"/>
      <c r="T559" s="45"/>
      <c r="U559" s="45"/>
      <c r="V559" s="45"/>
      <c r="W559" s="45"/>
      <c r="X559" s="45"/>
      <c r="Y559" s="45"/>
      <c r="Z559" s="48"/>
      <c r="AA559" s="48"/>
      <c r="AB559" s="48"/>
      <c r="AC559" s="48"/>
      <c r="AD559" s="48"/>
      <c r="AE559" s="48"/>
      <c r="AF559" s="48"/>
      <c r="AG559" s="45"/>
      <c r="AH559" s="45"/>
      <c r="AI559" s="45"/>
      <c r="AJ559" s="45"/>
      <c r="AK559" s="48"/>
      <c r="AL559" s="56"/>
      <c r="AM559" s="45"/>
      <c r="AN559" s="45"/>
      <c r="AO559" s="48"/>
      <c r="AP559" s="45"/>
      <c r="AQ559" s="45"/>
      <c r="AR559" s="45"/>
      <c r="AS559" s="45"/>
      <c r="AT559" s="49"/>
      <c r="AU559" s="49"/>
      <c r="AV559" s="49"/>
      <c r="AW559" s="49"/>
      <c r="AX559" s="49"/>
      <c r="AY559" s="49"/>
      <c r="AZ559" s="49"/>
      <c r="BA559" s="49"/>
      <c r="BB559" s="49"/>
      <c r="BC559" s="49"/>
      <c r="BD559" s="49"/>
      <c r="BE559" s="49"/>
      <c r="BF559" s="49"/>
      <c r="BG559" s="49"/>
      <c r="BH559" s="49"/>
      <c r="BI559" s="49"/>
      <c r="BJ559" s="49"/>
      <c r="BK559" s="49"/>
      <c r="BL559" s="49"/>
      <c r="BM559" s="49"/>
      <c r="BN559" s="49"/>
      <c r="BO559" s="49"/>
      <c r="BP559" s="49"/>
      <c r="BQ559" s="49"/>
      <c r="BR559" s="49"/>
      <c r="BS559" s="49"/>
      <c r="BT559" s="49"/>
      <c r="BU559" s="49"/>
      <c r="BV559" s="49"/>
      <c r="BW559" s="45"/>
      <c r="BX559" s="49"/>
      <c r="BY559" s="49"/>
      <c r="BZ559" s="49"/>
      <c r="CA559" s="49"/>
      <c r="CB559" s="49"/>
      <c r="CC559" s="45"/>
      <c r="CD559" s="45"/>
      <c r="CE559" s="45"/>
      <c r="CF559" s="45"/>
    </row>
    <row r="560" spans="1:84" ht="15" customHeight="1" x14ac:dyDescent="0.35">
      <c r="A560" s="70"/>
      <c r="B560" s="70"/>
      <c r="C560" s="70"/>
      <c r="D560" s="70"/>
      <c r="E560" s="45"/>
      <c r="F560" s="45"/>
      <c r="G560" s="45"/>
      <c r="H560" s="45"/>
      <c r="I560" s="45"/>
      <c r="J560" s="45"/>
      <c r="K560" s="45"/>
      <c r="L560" s="45"/>
      <c r="M560" s="45"/>
      <c r="N560" s="45"/>
      <c r="O560" s="47"/>
      <c r="P560" s="45"/>
      <c r="Q560" s="45"/>
      <c r="R560" s="45"/>
      <c r="S560" s="45"/>
      <c r="T560" s="45"/>
      <c r="U560" s="45"/>
      <c r="V560" s="45"/>
      <c r="W560" s="45"/>
      <c r="X560" s="45"/>
      <c r="Y560" s="45"/>
      <c r="Z560" s="48"/>
      <c r="AA560" s="48"/>
      <c r="AB560" s="48"/>
      <c r="AC560" s="48"/>
      <c r="AD560" s="48"/>
      <c r="AE560" s="48"/>
      <c r="AF560" s="48"/>
      <c r="AG560" s="45"/>
      <c r="AH560" s="45"/>
      <c r="AI560" s="45"/>
      <c r="AJ560" s="45"/>
      <c r="AK560" s="48"/>
      <c r="AL560" s="56"/>
      <c r="AM560" s="45"/>
      <c r="AN560" s="45"/>
      <c r="AO560" s="48"/>
      <c r="AP560" s="45"/>
      <c r="AQ560" s="45"/>
      <c r="AR560" s="45"/>
      <c r="AS560" s="45"/>
      <c r="AT560" s="49"/>
      <c r="AU560" s="49"/>
      <c r="AV560" s="49"/>
      <c r="AW560" s="49"/>
      <c r="AX560" s="49"/>
      <c r="AY560" s="49"/>
      <c r="AZ560" s="49"/>
      <c r="BA560" s="49"/>
      <c r="BB560" s="49"/>
      <c r="BC560" s="49"/>
      <c r="BD560" s="49"/>
      <c r="BE560" s="49"/>
      <c r="BF560" s="49"/>
      <c r="BG560" s="49"/>
      <c r="BH560" s="49"/>
      <c r="BI560" s="49"/>
      <c r="BJ560" s="49"/>
      <c r="BK560" s="49"/>
      <c r="BL560" s="49"/>
      <c r="BM560" s="49"/>
      <c r="BN560" s="49"/>
      <c r="BO560" s="49"/>
      <c r="BP560" s="49"/>
      <c r="BQ560" s="49"/>
      <c r="BR560" s="49"/>
      <c r="BS560" s="49"/>
      <c r="BT560" s="49"/>
      <c r="BU560" s="49"/>
      <c r="BV560" s="49"/>
      <c r="BW560" s="45"/>
      <c r="BX560" s="49"/>
      <c r="BY560" s="49"/>
      <c r="BZ560" s="49"/>
      <c r="CA560" s="49"/>
      <c r="CB560" s="49"/>
      <c r="CC560" s="45"/>
      <c r="CD560" s="45"/>
      <c r="CE560" s="45"/>
      <c r="CF560" s="45"/>
    </row>
    <row r="561" spans="1:84" ht="15" customHeight="1" x14ac:dyDescent="0.35">
      <c r="A561" s="70"/>
      <c r="B561" s="70"/>
      <c r="C561" s="70"/>
      <c r="D561" s="70"/>
      <c r="E561" s="45"/>
      <c r="F561" s="45"/>
      <c r="G561" s="45"/>
      <c r="H561" s="45"/>
      <c r="I561" s="45"/>
      <c r="J561" s="45"/>
      <c r="K561" s="45"/>
      <c r="L561" s="45"/>
      <c r="M561" s="45"/>
      <c r="N561" s="45"/>
      <c r="O561" s="47"/>
      <c r="P561" s="45"/>
      <c r="Q561" s="45"/>
      <c r="R561" s="45"/>
      <c r="S561" s="45"/>
      <c r="T561" s="45"/>
      <c r="U561" s="45"/>
      <c r="V561" s="45"/>
      <c r="W561" s="45"/>
      <c r="X561" s="45"/>
      <c r="Y561" s="45"/>
      <c r="Z561" s="48"/>
      <c r="AA561" s="48"/>
      <c r="AB561" s="49"/>
      <c r="AC561" s="49"/>
      <c r="AD561" s="49"/>
      <c r="AE561" s="49"/>
      <c r="AF561" s="49"/>
      <c r="AG561" s="45"/>
      <c r="AH561" s="45"/>
      <c r="AI561" s="45"/>
      <c r="AJ561" s="45"/>
      <c r="AK561" s="48"/>
      <c r="AL561" s="56"/>
      <c r="AM561" s="45"/>
      <c r="AN561" s="45"/>
      <c r="AO561" s="48"/>
      <c r="AP561" s="45"/>
      <c r="AQ561" s="45"/>
      <c r="AR561" s="45"/>
      <c r="AS561" s="45"/>
      <c r="AT561" s="49"/>
      <c r="AU561" s="49"/>
      <c r="AV561" s="49"/>
      <c r="AW561" s="49"/>
      <c r="AX561" s="49"/>
      <c r="AY561" s="49"/>
      <c r="AZ561" s="49"/>
      <c r="BA561" s="49"/>
      <c r="BB561" s="49"/>
      <c r="BC561" s="49"/>
      <c r="BD561" s="49"/>
      <c r="BE561" s="49"/>
      <c r="BF561" s="49"/>
      <c r="BG561" s="49"/>
      <c r="BH561" s="49"/>
      <c r="BI561" s="49"/>
      <c r="BJ561" s="49"/>
      <c r="BK561" s="49"/>
      <c r="BL561" s="49"/>
      <c r="BM561" s="49"/>
      <c r="BN561" s="49"/>
      <c r="BO561" s="49"/>
      <c r="BP561" s="49"/>
      <c r="BQ561" s="49"/>
      <c r="BR561" s="49"/>
      <c r="BS561" s="49"/>
      <c r="BT561" s="49"/>
      <c r="BU561" s="49"/>
      <c r="BV561" s="49"/>
      <c r="BW561" s="45"/>
      <c r="BX561" s="49"/>
      <c r="BY561" s="49"/>
      <c r="BZ561" s="49"/>
      <c r="CA561" s="49"/>
      <c r="CB561" s="49"/>
      <c r="CC561" s="45"/>
      <c r="CD561" s="45"/>
      <c r="CE561" s="45"/>
      <c r="CF561" s="45"/>
    </row>
    <row r="562" spans="1:84" ht="15" customHeight="1" x14ac:dyDescent="0.35">
      <c r="A562" s="70"/>
      <c r="B562" s="70"/>
      <c r="C562" s="70"/>
      <c r="D562" s="70"/>
      <c r="E562" s="45"/>
      <c r="F562" s="45"/>
      <c r="G562" s="45"/>
      <c r="H562" s="45"/>
      <c r="I562" s="45"/>
      <c r="J562" s="45"/>
      <c r="K562" s="45"/>
      <c r="L562" s="45"/>
      <c r="M562" s="45"/>
      <c r="N562" s="45"/>
      <c r="O562" s="47"/>
      <c r="P562" s="45"/>
      <c r="Q562" s="45"/>
      <c r="R562" s="45"/>
      <c r="S562" s="45"/>
      <c r="T562" s="45"/>
      <c r="U562" s="45"/>
      <c r="V562" s="45"/>
      <c r="W562" s="45"/>
      <c r="X562" s="45"/>
      <c r="Y562" s="45"/>
      <c r="Z562" s="48"/>
      <c r="AA562" s="48"/>
      <c r="AB562" s="49"/>
      <c r="AC562" s="49"/>
      <c r="AD562" s="49"/>
      <c r="AE562" s="49"/>
      <c r="AF562" s="49"/>
      <c r="AG562" s="45"/>
      <c r="AH562" s="45"/>
      <c r="AI562" s="45"/>
      <c r="AJ562" s="45"/>
      <c r="AK562" s="48"/>
      <c r="AL562" s="56"/>
      <c r="AM562" s="45"/>
      <c r="AN562" s="45"/>
      <c r="AO562" s="48"/>
      <c r="AP562" s="45"/>
      <c r="AQ562" s="45"/>
      <c r="AR562" s="45"/>
      <c r="AS562" s="45"/>
      <c r="AT562" s="49"/>
      <c r="AU562" s="49"/>
      <c r="AV562" s="49"/>
      <c r="AW562" s="49"/>
      <c r="AX562" s="49"/>
      <c r="AY562" s="49"/>
      <c r="AZ562" s="49"/>
      <c r="BA562" s="49"/>
      <c r="BB562" s="49"/>
      <c r="BC562" s="49"/>
      <c r="BD562" s="49"/>
      <c r="BE562" s="49"/>
      <c r="BF562" s="49"/>
      <c r="BG562" s="49"/>
      <c r="BH562" s="49"/>
      <c r="BI562" s="49"/>
      <c r="BJ562" s="49"/>
      <c r="BK562" s="49"/>
      <c r="BL562" s="49"/>
      <c r="BM562" s="49"/>
      <c r="BN562" s="49"/>
      <c r="BO562" s="49"/>
      <c r="BP562" s="49"/>
      <c r="BQ562" s="49"/>
      <c r="BR562" s="49"/>
      <c r="BS562" s="49"/>
      <c r="BT562" s="49"/>
      <c r="BU562" s="49"/>
      <c r="BV562" s="49"/>
      <c r="BW562" s="45"/>
      <c r="BX562" s="49"/>
      <c r="BY562" s="49"/>
      <c r="BZ562" s="49"/>
      <c r="CA562" s="49"/>
      <c r="CB562" s="49"/>
      <c r="CC562" s="45"/>
      <c r="CD562" s="45"/>
      <c r="CE562" s="45"/>
      <c r="CF562" s="45"/>
    </row>
    <row r="563" spans="1:84" ht="15" customHeight="1" x14ac:dyDescent="0.35">
      <c r="A563" s="70"/>
      <c r="B563" s="70"/>
      <c r="C563" s="70"/>
      <c r="D563" s="70"/>
      <c r="E563" s="45"/>
      <c r="F563" s="45"/>
      <c r="G563" s="45"/>
      <c r="H563" s="45"/>
      <c r="I563" s="45"/>
      <c r="J563" s="45"/>
      <c r="K563" s="45"/>
      <c r="L563" s="45"/>
      <c r="M563" s="45"/>
      <c r="N563" s="45"/>
      <c r="O563" s="47"/>
      <c r="P563" s="45"/>
      <c r="Q563" s="45"/>
      <c r="R563" s="45"/>
      <c r="S563" s="45"/>
      <c r="T563" s="45"/>
      <c r="U563" s="45"/>
      <c r="V563" s="45"/>
      <c r="W563" s="45"/>
      <c r="X563" s="45"/>
      <c r="Y563" s="45"/>
      <c r="Z563" s="48"/>
      <c r="AA563" s="48"/>
      <c r="AB563" s="49"/>
      <c r="AC563" s="49"/>
      <c r="AD563" s="49"/>
      <c r="AE563" s="49"/>
      <c r="AF563" s="49"/>
      <c r="AG563" s="45"/>
      <c r="AH563" s="45"/>
      <c r="AI563" s="45"/>
      <c r="AJ563" s="45"/>
      <c r="AK563" s="48"/>
      <c r="AL563" s="56"/>
      <c r="AM563" s="45"/>
      <c r="AN563" s="45"/>
      <c r="AO563" s="48"/>
      <c r="AP563" s="45"/>
      <c r="AQ563" s="45"/>
      <c r="AR563" s="45"/>
      <c r="AS563" s="45"/>
      <c r="AT563" s="49"/>
      <c r="AU563" s="49"/>
      <c r="AV563" s="49"/>
      <c r="AW563" s="49"/>
      <c r="AX563" s="49"/>
      <c r="AY563" s="49"/>
      <c r="AZ563" s="49"/>
      <c r="BA563" s="49"/>
      <c r="BB563" s="49"/>
      <c r="BC563" s="49"/>
      <c r="BD563" s="49"/>
      <c r="BE563" s="49"/>
      <c r="BF563" s="49"/>
      <c r="BG563" s="49"/>
      <c r="BH563" s="49"/>
      <c r="BI563" s="49"/>
      <c r="BJ563" s="49"/>
      <c r="BK563" s="49"/>
      <c r="BL563" s="49"/>
      <c r="BM563" s="49"/>
      <c r="BN563" s="49"/>
      <c r="BO563" s="49"/>
      <c r="BP563" s="49"/>
      <c r="BQ563" s="49"/>
      <c r="BR563" s="49"/>
      <c r="BS563" s="49"/>
      <c r="BT563" s="49"/>
      <c r="BU563" s="49"/>
      <c r="BV563" s="49"/>
      <c r="BW563" s="45"/>
      <c r="BX563" s="49"/>
      <c r="BY563" s="49"/>
      <c r="BZ563" s="49"/>
      <c r="CA563" s="49"/>
      <c r="CB563" s="49"/>
      <c r="CC563" s="45"/>
      <c r="CD563" s="45"/>
      <c r="CE563" s="45"/>
      <c r="CF563" s="45"/>
    </row>
    <row r="564" spans="1:84" ht="15" customHeight="1" x14ac:dyDescent="0.35">
      <c r="A564" s="70"/>
      <c r="B564" s="70"/>
      <c r="C564" s="70"/>
      <c r="D564" s="70"/>
      <c r="E564" s="45"/>
      <c r="F564" s="45"/>
      <c r="G564" s="45"/>
      <c r="H564" s="45"/>
      <c r="I564" s="45"/>
      <c r="J564" s="45"/>
      <c r="K564" s="45"/>
      <c r="L564" s="45"/>
      <c r="M564" s="45"/>
      <c r="N564" s="45"/>
      <c r="O564" s="47"/>
      <c r="P564" s="45"/>
      <c r="Q564" s="45"/>
      <c r="R564" s="45"/>
      <c r="S564" s="45"/>
      <c r="T564" s="45"/>
      <c r="U564" s="45"/>
      <c r="V564" s="45"/>
      <c r="W564" s="45"/>
      <c r="X564" s="45"/>
      <c r="Y564" s="45"/>
      <c r="Z564" s="48"/>
      <c r="AA564" s="48"/>
      <c r="AB564" s="49"/>
      <c r="AC564" s="49"/>
      <c r="AD564" s="49"/>
      <c r="AE564" s="49"/>
      <c r="AF564" s="49"/>
      <c r="AG564" s="45"/>
      <c r="AH564" s="45"/>
      <c r="AI564" s="45"/>
      <c r="AJ564" s="45"/>
      <c r="AK564" s="48"/>
      <c r="AL564" s="56"/>
      <c r="AM564" s="45"/>
      <c r="AN564" s="45"/>
      <c r="AO564" s="48"/>
      <c r="AP564" s="45"/>
      <c r="AQ564" s="45"/>
      <c r="AR564" s="45"/>
      <c r="AS564" s="45"/>
      <c r="AT564" s="49"/>
      <c r="AU564" s="49"/>
      <c r="AV564" s="49"/>
      <c r="AW564" s="49"/>
      <c r="AX564" s="49"/>
      <c r="AY564" s="49"/>
      <c r="AZ564" s="49"/>
      <c r="BA564" s="49"/>
      <c r="BB564" s="49"/>
      <c r="BC564" s="49"/>
      <c r="BD564" s="49"/>
      <c r="BE564" s="49"/>
      <c r="BF564" s="49"/>
      <c r="BG564" s="49"/>
      <c r="BH564" s="49"/>
      <c r="BI564" s="49"/>
      <c r="BJ564" s="49"/>
      <c r="BK564" s="49"/>
      <c r="BL564" s="49"/>
      <c r="BM564" s="49"/>
      <c r="BN564" s="49"/>
      <c r="BO564" s="49"/>
      <c r="BP564" s="49"/>
      <c r="BQ564" s="49"/>
      <c r="BR564" s="49"/>
      <c r="BS564" s="49"/>
      <c r="BT564" s="49"/>
      <c r="BU564" s="49"/>
      <c r="BV564" s="49"/>
      <c r="BW564" s="45"/>
      <c r="BX564" s="49"/>
      <c r="BY564" s="49"/>
      <c r="BZ564" s="49"/>
      <c r="CA564" s="49"/>
      <c r="CB564" s="49"/>
      <c r="CC564" s="45"/>
      <c r="CD564" s="45"/>
      <c r="CE564" s="45"/>
      <c r="CF564" s="45"/>
    </row>
    <row r="565" spans="1:84" ht="15" customHeight="1" x14ac:dyDescent="0.35">
      <c r="A565" s="70"/>
      <c r="B565" s="70"/>
      <c r="C565" s="70"/>
      <c r="D565" s="70"/>
      <c r="E565" s="45"/>
      <c r="F565" s="45"/>
      <c r="G565" s="45"/>
      <c r="H565" s="45"/>
      <c r="I565" s="45"/>
      <c r="J565" s="45"/>
      <c r="K565" s="45"/>
      <c r="L565" s="45"/>
      <c r="M565" s="45"/>
      <c r="N565" s="45"/>
      <c r="O565" s="47"/>
      <c r="P565" s="45"/>
      <c r="Q565" s="45"/>
      <c r="R565" s="45"/>
      <c r="S565" s="45"/>
      <c r="T565" s="45"/>
      <c r="U565" s="45"/>
      <c r="V565" s="45"/>
      <c r="W565" s="45"/>
      <c r="X565" s="45"/>
      <c r="Y565" s="45"/>
      <c r="Z565" s="48"/>
      <c r="AA565" s="48"/>
      <c r="AB565" s="49"/>
      <c r="AC565" s="49"/>
      <c r="AD565" s="49"/>
      <c r="AE565" s="49"/>
      <c r="AF565" s="49"/>
      <c r="AG565" s="45"/>
      <c r="AH565" s="45"/>
      <c r="AI565" s="45"/>
      <c r="AJ565" s="45"/>
      <c r="AK565" s="48"/>
      <c r="AL565" s="56"/>
      <c r="AM565" s="45"/>
      <c r="AN565" s="45"/>
      <c r="AO565" s="48"/>
      <c r="AP565" s="45"/>
      <c r="AQ565" s="45"/>
      <c r="AR565" s="45"/>
      <c r="AS565" s="45"/>
      <c r="AT565" s="49"/>
      <c r="AU565" s="49"/>
      <c r="AV565" s="49"/>
      <c r="AW565" s="49"/>
      <c r="AX565" s="49"/>
      <c r="AY565" s="49"/>
      <c r="AZ565" s="49"/>
      <c r="BA565" s="49"/>
      <c r="BB565" s="49"/>
      <c r="BC565" s="49"/>
      <c r="BD565" s="49"/>
      <c r="BE565" s="49"/>
      <c r="BF565" s="49"/>
      <c r="BG565" s="49"/>
      <c r="BH565" s="49"/>
      <c r="BI565" s="49"/>
      <c r="BJ565" s="49"/>
      <c r="BK565" s="49"/>
      <c r="BL565" s="49"/>
      <c r="BM565" s="49"/>
      <c r="BN565" s="49"/>
      <c r="BO565" s="49"/>
      <c r="BP565" s="49"/>
      <c r="BQ565" s="49"/>
      <c r="BR565" s="49"/>
      <c r="BS565" s="49"/>
      <c r="BT565" s="49"/>
      <c r="BU565" s="49"/>
      <c r="BV565" s="49"/>
      <c r="BW565" s="45"/>
      <c r="BX565" s="49"/>
      <c r="BY565" s="49"/>
      <c r="BZ565" s="49"/>
      <c r="CA565" s="49"/>
      <c r="CB565" s="49"/>
      <c r="CC565" s="45"/>
      <c r="CD565" s="45"/>
      <c r="CE565" s="45"/>
      <c r="CF565" s="45"/>
    </row>
    <row r="566" spans="1:84" ht="15" customHeight="1" x14ac:dyDescent="0.35">
      <c r="A566" s="70"/>
      <c r="B566" s="70"/>
      <c r="C566" s="70"/>
      <c r="D566" s="70"/>
      <c r="E566" s="45"/>
      <c r="F566" s="45"/>
      <c r="G566" s="45"/>
      <c r="H566" s="45"/>
      <c r="I566" s="45"/>
      <c r="J566" s="45"/>
      <c r="K566" s="45"/>
      <c r="L566" s="45"/>
      <c r="M566" s="45"/>
      <c r="N566" s="45"/>
      <c r="O566" s="47"/>
      <c r="P566" s="45"/>
      <c r="Q566" s="45"/>
      <c r="R566" s="45"/>
      <c r="S566" s="45"/>
      <c r="T566" s="45"/>
      <c r="U566" s="45"/>
      <c r="V566" s="45"/>
      <c r="W566" s="45"/>
      <c r="X566" s="45"/>
      <c r="Y566" s="45"/>
      <c r="Z566" s="48"/>
      <c r="AA566" s="48"/>
      <c r="AB566" s="49"/>
      <c r="AC566" s="49"/>
      <c r="AD566" s="49"/>
      <c r="AE566" s="49"/>
      <c r="AF566" s="49"/>
      <c r="AG566" s="45"/>
      <c r="AH566" s="45"/>
      <c r="AI566" s="45"/>
      <c r="AJ566" s="45"/>
      <c r="AK566" s="48"/>
      <c r="AL566" s="56"/>
      <c r="AM566" s="45"/>
      <c r="AN566" s="45"/>
      <c r="AO566" s="48"/>
      <c r="AP566" s="45"/>
      <c r="AQ566" s="45"/>
      <c r="AR566" s="45"/>
      <c r="AS566" s="45"/>
      <c r="AT566" s="49"/>
      <c r="AU566" s="49"/>
      <c r="AV566" s="49"/>
      <c r="AW566" s="49"/>
      <c r="AX566" s="49"/>
      <c r="AY566" s="49"/>
      <c r="AZ566" s="49"/>
      <c r="BA566" s="49"/>
      <c r="BB566" s="49"/>
      <c r="BC566" s="49"/>
      <c r="BD566" s="49"/>
      <c r="BE566" s="49"/>
      <c r="BF566" s="49"/>
      <c r="BG566" s="49"/>
      <c r="BH566" s="49"/>
      <c r="BI566" s="49"/>
      <c r="BJ566" s="49"/>
      <c r="BK566" s="49"/>
      <c r="BL566" s="49"/>
      <c r="BM566" s="49"/>
      <c r="BN566" s="49"/>
      <c r="BO566" s="49"/>
      <c r="BP566" s="49"/>
      <c r="BQ566" s="49"/>
      <c r="BR566" s="49"/>
      <c r="BS566" s="49"/>
      <c r="BT566" s="49"/>
      <c r="BU566" s="49"/>
      <c r="BV566" s="49"/>
      <c r="BW566" s="45"/>
      <c r="BX566" s="49"/>
      <c r="BY566" s="49"/>
      <c r="BZ566" s="49"/>
      <c r="CA566" s="49"/>
      <c r="CB566" s="49"/>
      <c r="CC566" s="45"/>
      <c r="CD566" s="45"/>
      <c r="CE566" s="45"/>
      <c r="CF566" s="45"/>
    </row>
    <row r="567" spans="1:84" ht="15" customHeight="1" x14ac:dyDescent="0.35">
      <c r="A567" s="70"/>
      <c r="B567" s="70"/>
      <c r="C567" s="70"/>
      <c r="D567" s="70"/>
      <c r="E567" s="45"/>
      <c r="F567" s="45"/>
      <c r="G567" s="45"/>
      <c r="H567" s="45"/>
      <c r="I567" s="45"/>
      <c r="J567" s="45"/>
      <c r="K567" s="45"/>
      <c r="L567" s="45"/>
      <c r="M567" s="45"/>
      <c r="N567" s="45"/>
      <c r="O567" s="47"/>
      <c r="P567" s="45"/>
      <c r="Q567" s="45"/>
      <c r="R567" s="45"/>
      <c r="S567" s="45"/>
      <c r="T567" s="45"/>
      <c r="U567" s="45"/>
      <c r="V567" s="45"/>
      <c r="W567" s="45"/>
      <c r="X567" s="45"/>
      <c r="Y567" s="45"/>
      <c r="Z567" s="48"/>
      <c r="AA567" s="48"/>
      <c r="AB567" s="49"/>
      <c r="AC567" s="49"/>
      <c r="AD567" s="49"/>
      <c r="AE567" s="49"/>
      <c r="AF567" s="49"/>
      <c r="AG567" s="45"/>
      <c r="AH567" s="45"/>
      <c r="AI567" s="45"/>
      <c r="AJ567" s="45"/>
      <c r="AK567" s="48"/>
      <c r="AL567" s="56"/>
      <c r="AM567" s="45"/>
      <c r="AN567" s="45"/>
      <c r="AO567" s="48"/>
      <c r="AP567" s="45"/>
      <c r="AQ567" s="45"/>
      <c r="AR567" s="45"/>
      <c r="AS567" s="45"/>
      <c r="AT567" s="49"/>
      <c r="AU567" s="49"/>
      <c r="AV567" s="49"/>
      <c r="AW567" s="49"/>
      <c r="AX567" s="49"/>
      <c r="AY567" s="49"/>
      <c r="AZ567" s="49"/>
      <c r="BA567" s="49"/>
      <c r="BB567" s="49"/>
      <c r="BC567" s="49"/>
      <c r="BD567" s="49"/>
      <c r="BE567" s="49"/>
      <c r="BF567" s="49"/>
      <c r="BG567" s="49"/>
      <c r="BH567" s="49"/>
      <c r="BI567" s="49"/>
      <c r="BJ567" s="49"/>
      <c r="BK567" s="49"/>
      <c r="BL567" s="49"/>
      <c r="BM567" s="49"/>
      <c r="BN567" s="49"/>
      <c r="BO567" s="49"/>
      <c r="BP567" s="49"/>
      <c r="BQ567" s="49"/>
      <c r="BR567" s="49"/>
      <c r="BS567" s="49"/>
      <c r="BT567" s="49"/>
      <c r="BU567" s="49"/>
      <c r="BV567" s="49"/>
      <c r="BW567" s="45"/>
      <c r="BX567" s="49"/>
      <c r="BY567" s="49"/>
      <c r="BZ567" s="49"/>
      <c r="CA567" s="49"/>
      <c r="CB567" s="49"/>
      <c r="CC567" s="45"/>
      <c r="CD567" s="45"/>
      <c r="CE567" s="45"/>
      <c r="CF567" s="45"/>
    </row>
    <row r="568" spans="1:84" ht="15" customHeight="1" x14ac:dyDescent="0.35">
      <c r="A568" s="70"/>
      <c r="B568" s="70"/>
      <c r="C568" s="70"/>
      <c r="D568" s="70"/>
      <c r="E568" s="45"/>
      <c r="F568" s="45"/>
      <c r="G568" s="45"/>
      <c r="H568" s="45"/>
      <c r="I568" s="45"/>
      <c r="J568" s="45"/>
      <c r="K568" s="45"/>
      <c r="L568" s="45"/>
      <c r="M568" s="45"/>
      <c r="N568" s="45"/>
      <c r="O568" s="47"/>
      <c r="P568" s="45"/>
      <c r="Q568" s="45"/>
      <c r="R568" s="45"/>
      <c r="S568" s="45"/>
      <c r="T568" s="45"/>
      <c r="U568" s="45"/>
      <c r="V568" s="45"/>
      <c r="W568" s="45"/>
      <c r="X568" s="45"/>
      <c r="Y568" s="45"/>
      <c r="Z568" s="48"/>
      <c r="AA568" s="48"/>
      <c r="AB568" s="49"/>
      <c r="AC568" s="49"/>
      <c r="AD568" s="49"/>
      <c r="AE568" s="49"/>
      <c r="AF568" s="49"/>
      <c r="AG568" s="45"/>
      <c r="AH568" s="45"/>
      <c r="AI568" s="45"/>
      <c r="AJ568" s="45"/>
      <c r="AK568" s="48"/>
      <c r="AL568" s="56"/>
      <c r="AM568" s="45"/>
      <c r="AN568" s="45"/>
      <c r="AO568" s="48"/>
      <c r="AP568" s="45"/>
      <c r="AQ568" s="45"/>
      <c r="AR568" s="45"/>
      <c r="AS568" s="45"/>
      <c r="AT568" s="49"/>
      <c r="AU568" s="49"/>
      <c r="AV568" s="49"/>
      <c r="AW568" s="49"/>
      <c r="AX568" s="49"/>
      <c r="AY568" s="49"/>
      <c r="AZ568" s="49"/>
      <c r="BA568" s="49"/>
      <c r="BB568" s="49"/>
      <c r="BC568" s="49"/>
      <c r="BD568" s="49"/>
      <c r="BE568" s="49"/>
      <c r="BF568" s="49"/>
      <c r="BG568" s="49"/>
      <c r="BH568" s="49"/>
      <c r="BI568" s="49"/>
      <c r="BJ568" s="49"/>
      <c r="BK568" s="49"/>
      <c r="BL568" s="49"/>
      <c r="BM568" s="49"/>
      <c r="BN568" s="49"/>
      <c r="BO568" s="49"/>
      <c r="BP568" s="49"/>
      <c r="BQ568" s="49"/>
      <c r="BR568" s="49"/>
      <c r="BS568" s="49"/>
      <c r="BT568" s="49"/>
      <c r="BU568" s="49"/>
      <c r="BV568" s="49"/>
      <c r="BW568" s="45"/>
      <c r="BX568" s="49"/>
      <c r="BY568" s="49"/>
      <c r="BZ568" s="49"/>
      <c r="CA568" s="49"/>
      <c r="CB568" s="49"/>
      <c r="CC568" s="45"/>
      <c r="CD568" s="45"/>
      <c r="CE568" s="45"/>
      <c r="CF568" s="45"/>
    </row>
    <row r="569" spans="1:84" ht="15" customHeight="1" x14ac:dyDescent="0.35">
      <c r="A569" s="70"/>
      <c r="B569" s="70"/>
      <c r="C569" s="70"/>
      <c r="D569" s="70"/>
      <c r="E569" s="45"/>
      <c r="F569" s="45"/>
      <c r="G569" s="45"/>
      <c r="H569" s="45"/>
      <c r="I569" s="45"/>
      <c r="J569" s="45"/>
      <c r="K569" s="45"/>
      <c r="L569" s="45"/>
      <c r="M569" s="45"/>
      <c r="N569" s="45"/>
      <c r="O569" s="47"/>
      <c r="P569" s="45"/>
      <c r="Q569" s="45"/>
      <c r="R569" s="45"/>
      <c r="S569" s="45"/>
      <c r="T569" s="45"/>
      <c r="U569" s="45"/>
      <c r="V569" s="45"/>
      <c r="W569" s="45"/>
      <c r="X569" s="45"/>
      <c r="Y569" s="45"/>
      <c r="Z569" s="48"/>
      <c r="AA569" s="48"/>
      <c r="AB569" s="49"/>
      <c r="AC569" s="49"/>
      <c r="AD569" s="49"/>
      <c r="AE569" s="49"/>
      <c r="AF569" s="49"/>
      <c r="AG569" s="45"/>
      <c r="AH569" s="45"/>
      <c r="AI569" s="45"/>
      <c r="AJ569" s="45"/>
      <c r="AK569" s="48"/>
      <c r="AL569" s="56"/>
      <c r="AM569" s="45"/>
      <c r="AN569" s="45"/>
      <c r="AO569" s="48"/>
      <c r="AP569" s="45"/>
      <c r="AQ569" s="45"/>
      <c r="AR569" s="45"/>
      <c r="AS569" s="45"/>
      <c r="AT569" s="49"/>
      <c r="AU569" s="49"/>
      <c r="AV569" s="49"/>
      <c r="AW569" s="49"/>
      <c r="AX569" s="49"/>
      <c r="AY569" s="49"/>
      <c r="AZ569" s="49"/>
      <c r="BA569" s="49"/>
      <c r="BB569" s="49"/>
      <c r="BC569" s="49"/>
      <c r="BD569" s="49"/>
      <c r="BE569" s="49"/>
      <c r="BF569" s="49"/>
      <c r="BG569" s="49"/>
      <c r="BH569" s="49"/>
      <c r="BI569" s="49"/>
      <c r="BJ569" s="49"/>
      <c r="BK569" s="49"/>
      <c r="BL569" s="49"/>
      <c r="BM569" s="49"/>
      <c r="BN569" s="49"/>
      <c r="BO569" s="49"/>
      <c r="BP569" s="49"/>
      <c r="BQ569" s="49"/>
      <c r="BR569" s="49"/>
      <c r="BS569" s="49"/>
      <c r="BT569" s="49"/>
      <c r="BU569" s="49"/>
      <c r="BV569" s="49"/>
      <c r="BW569" s="45"/>
      <c r="BX569" s="49"/>
      <c r="BY569" s="49"/>
      <c r="BZ569" s="49"/>
      <c r="CA569" s="49"/>
      <c r="CB569" s="49"/>
      <c r="CC569" s="45"/>
      <c r="CD569" s="45"/>
      <c r="CE569" s="45"/>
      <c r="CF569" s="45"/>
    </row>
    <row r="570" spans="1:84" ht="15" customHeight="1" x14ac:dyDescent="0.35">
      <c r="A570" s="70"/>
      <c r="B570" s="70"/>
      <c r="C570" s="70"/>
      <c r="D570" s="70"/>
      <c r="E570" s="45"/>
      <c r="F570" s="45"/>
      <c r="G570" s="45"/>
      <c r="H570" s="45"/>
      <c r="I570" s="45"/>
      <c r="J570" s="45"/>
      <c r="K570" s="45"/>
      <c r="L570" s="45"/>
      <c r="M570" s="45"/>
      <c r="N570" s="45"/>
      <c r="O570" s="47"/>
      <c r="P570" s="45"/>
      <c r="Q570" s="45"/>
      <c r="R570" s="45"/>
      <c r="S570" s="45"/>
      <c r="T570" s="45"/>
      <c r="U570" s="45"/>
      <c r="V570" s="45"/>
      <c r="W570" s="45"/>
      <c r="X570" s="45"/>
      <c r="Y570" s="45"/>
      <c r="Z570" s="48"/>
      <c r="AA570" s="48"/>
      <c r="AB570" s="49"/>
      <c r="AC570" s="49"/>
      <c r="AD570" s="49"/>
      <c r="AE570" s="49"/>
      <c r="AF570" s="49"/>
      <c r="AG570" s="45"/>
      <c r="AH570" s="45"/>
      <c r="AI570" s="45"/>
      <c r="AJ570" s="45"/>
      <c r="AK570" s="48"/>
      <c r="AL570" s="56"/>
      <c r="AM570" s="45"/>
      <c r="AN570" s="45"/>
      <c r="AO570" s="48"/>
      <c r="AP570" s="45"/>
      <c r="AQ570" s="45"/>
      <c r="AR570" s="45"/>
      <c r="AS570" s="45"/>
      <c r="AT570" s="49"/>
      <c r="AU570" s="49"/>
      <c r="AV570" s="49"/>
      <c r="AW570" s="49"/>
      <c r="AX570" s="49"/>
      <c r="AY570" s="49"/>
      <c r="AZ570" s="49"/>
      <c r="BA570" s="49"/>
      <c r="BB570" s="49"/>
      <c r="BC570" s="49"/>
      <c r="BD570" s="49"/>
      <c r="BE570" s="49"/>
      <c r="BF570" s="49"/>
      <c r="BG570" s="49"/>
      <c r="BH570" s="49"/>
      <c r="BI570" s="49"/>
      <c r="BJ570" s="49"/>
      <c r="BK570" s="49"/>
      <c r="BL570" s="49"/>
      <c r="BM570" s="49"/>
      <c r="BN570" s="49"/>
      <c r="BO570" s="49"/>
      <c r="BP570" s="49"/>
      <c r="BQ570" s="49"/>
      <c r="BR570" s="49"/>
      <c r="BS570" s="49"/>
      <c r="BT570" s="49"/>
      <c r="BU570" s="49"/>
      <c r="BV570" s="49"/>
      <c r="BW570" s="45"/>
      <c r="BX570" s="49"/>
      <c r="BY570" s="49"/>
      <c r="BZ570" s="49"/>
      <c r="CA570" s="49"/>
      <c r="CB570" s="49"/>
      <c r="CC570" s="45"/>
      <c r="CD570" s="45"/>
      <c r="CE570" s="45"/>
      <c r="CF570" s="45"/>
    </row>
    <row r="571" spans="1:84" ht="15" customHeight="1" x14ac:dyDescent="0.35">
      <c r="A571" s="70"/>
      <c r="B571" s="70"/>
      <c r="C571" s="70"/>
      <c r="D571" s="70"/>
      <c r="E571" s="45"/>
      <c r="F571" s="45"/>
      <c r="G571" s="45"/>
      <c r="H571" s="45"/>
      <c r="I571" s="45"/>
      <c r="J571" s="45"/>
      <c r="K571" s="45"/>
      <c r="L571" s="45"/>
      <c r="M571" s="45"/>
      <c r="N571" s="45"/>
      <c r="O571" s="47"/>
      <c r="P571" s="45"/>
      <c r="Q571" s="45"/>
      <c r="R571" s="45"/>
      <c r="S571" s="45"/>
      <c r="T571" s="45"/>
      <c r="U571" s="45"/>
      <c r="V571" s="45"/>
      <c r="W571" s="45"/>
      <c r="X571" s="45"/>
      <c r="Y571" s="45"/>
      <c r="Z571" s="48"/>
      <c r="AA571" s="48"/>
      <c r="AB571" s="49"/>
      <c r="AC571" s="49"/>
      <c r="AD571" s="49"/>
      <c r="AE571" s="49"/>
      <c r="AF571" s="49"/>
      <c r="AG571" s="45"/>
      <c r="AH571" s="45"/>
      <c r="AI571" s="45"/>
      <c r="AJ571" s="45"/>
      <c r="AK571" s="48"/>
      <c r="AL571" s="56"/>
      <c r="AM571" s="45"/>
      <c r="AN571" s="45"/>
      <c r="AO571" s="48"/>
      <c r="AP571" s="45"/>
      <c r="AQ571" s="45"/>
      <c r="AR571" s="45"/>
      <c r="AS571" s="45"/>
      <c r="AT571" s="49"/>
      <c r="AU571" s="49"/>
      <c r="AV571" s="49"/>
      <c r="AW571" s="49"/>
      <c r="AX571" s="49"/>
      <c r="AY571" s="49"/>
      <c r="AZ571" s="49"/>
      <c r="BA571" s="49"/>
      <c r="BB571" s="49"/>
      <c r="BC571" s="49"/>
      <c r="BD571" s="49"/>
      <c r="BE571" s="49"/>
      <c r="BF571" s="49"/>
      <c r="BG571" s="49"/>
      <c r="BH571" s="49"/>
      <c r="BI571" s="49"/>
      <c r="BJ571" s="49"/>
      <c r="BK571" s="49"/>
      <c r="BL571" s="49"/>
      <c r="BM571" s="49"/>
      <c r="BN571" s="49"/>
      <c r="BO571" s="49"/>
      <c r="BP571" s="49"/>
      <c r="BQ571" s="49"/>
      <c r="BR571" s="49"/>
      <c r="BS571" s="49"/>
      <c r="BT571" s="49"/>
      <c r="BU571" s="49"/>
      <c r="BV571" s="49"/>
      <c r="BW571" s="45"/>
      <c r="BX571" s="49"/>
      <c r="BY571" s="49"/>
      <c r="BZ571" s="49"/>
      <c r="CA571" s="49"/>
      <c r="CB571" s="49"/>
      <c r="CC571" s="45"/>
      <c r="CD571" s="45"/>
      <c r="CE571" s="45"/>
      <c r="CF571" s="45"/>
    </row>
    <row r="572" spans="1:84" ht="15" customHeight="1" x14ac:dyDescent="0.35">
      <c r="A572" s="70"/>
      <c r="B572" s="70"/>
      <c r="C572" s="70"/>
      <c r="D572" s="70"/>
      <c r="E572" s="45"/>
      <c r="F572" s="45"/>
      <c r="G572" s="45"/>
      <c r="H572" s="45"/>
      <c r="I572" s="45"/>
      <c r="J572" s="45"/>
      <c r="K572" s="45"/>
      <c r="L572" s="45"/>
      <c r="M572" s="45"/>
      <c r="N572" s="45"/>
      <c r="O572" s="47"/>
      <c r="P572" s="45"/>
      <c r="Q572" s="45"/>
      <c r="R572" s="45"/>
      <c r="S572" s="45"/>
      <c r="T572" s="45"/>
      <c r="U572" s="45"/>
      <c r="V572" s="45"/>
      <c r="W572" s="45"/>
      <c r="X572" s="45"/>
      <c r="Y572" s="45"/>
      <c r="Z572" s="48"/>
      <c r="AA572" s="48"/>
      <c r="AB572" s="49"/>
      <c r="AC572" s="49"/>
      <c r="AD572" s="49"/>
      <c r="AE572" s="49"/>
      <c r="AF572" s="49"/>
      <c r="AG572" s="45"/>
      <c r="AH572" s="45"/>
      <c r="AI572" s="45"/>
      <c r="AJ572" s="45"/>
      <c r="AK572" s="48"/>
      <c r="AL572" s="56"/>
      <c r="AM572" s="45"/>
      <c r="AN572" s="45"/>
      <c r="AO572" s="48"/>
      <c r="AP572" s="45"/>
      <c r="AQ572" s="45"/>
      <c r="AR572" s="45"/>
      <c r="AS572" s="45"/>
      <c r="AT572" s="49"/>
      <c r="AU572" s="49"/>
      <c r="AV572" s="49"/>
      <c r="AW572" s="49"/>
      <c r="AX572" s="49"/>
      <c r="AY572" s="49"/>
      <c r="AZ572" s="49"/>
      <c r="BA572" s="49"/>
      <c r="BB572" s="49"/>
      <c r="BC572" s="49"/>
      <c r="BD572" s="49"/>
      <c r="BE572" s="49"/>
      <c r="BF572" s="49"/>
      <c r="BG572" s="49"/>
      <c r="BH572" s="49"/>
      <c r="BI572" s="49"/>
      <c r="BJ572" s="49"/>
      <c r="BK572" s="49"/>
      <c r="BL572" s="49"/>
      <c r="BM572" s="49"/>
      <c r="BN572" s="49"/>
      <c r="BO572" s="49"/>
      <c r="BP572" s="49"/>
      <c r="BQ572" s="49"/>
      <c r="BR572" s="49"/>
      <c r="BS572" s="49"/>
      <c r="BT572" s="49"/>
      <c r="BU572" s="49"/>
      <c r="BV572" s="49"/>
      <c r="BW572" s="45"/>
      <c r="BX572" s="49"/>
      <c r="BY572" s="49"/>
      <c r="BZ572" s="49"/>
      <c r="CA572" s="49"/>
      <c r="CB572" s="49"/>
      <c r="CC572" s="45"/>
      <c r="CD572" s="45"/>
      <c r="CE572" s="45"/>
      <c r="CF572" s="45"/>
    </row>
    <row r="573" spans="1:84" ht="15" customHeight="1" x14ac:dyDescent="0.35">
      <c r="A573" s="70"/>
      <c r="B573" s="70"/>
      <c r="C573" s="70"/>
      <c r="D573" s="70"/>
      <c r="E573" s="45"/>
      <c r="F573" s="45"/>
      <c r="G573" s="45"/>
      <c r="H573" s="45"/>
      <c r="I573" s="45"/>
      <c r="J573" s="45"/>
      <c r="K573" s="45"/>
      <c r="L573" s="45"/>
      <c r="M573" s="45"/>
      <c r="N573" s="45"/>
      <c r="O573" s="47"/>
      <c r="P573" s="45"/>
      <c r="Q573" s="45"/>
      <c r="R573" s="45"/>
      <c r="S573" s="45"/>
      <c r="T573" s="45"/>
      <c r="U573" s="45"/>
      <c r="V573" s="45"/>
      <c r="W573" s="45"/>
      <c r="X573" s="45"/>
      <c r="Y573" s="45"/>
      <c r="Z573" s="48"/>
      <c r="AA573" s="48"/>
      <c r="AB573" s="49"/>
      <c r="AC573" s="49"/>
      <c r="AD573" s="49"/>
      <c r="AE573" s="49"/>
      <c r="AF573" s="49"/>
      <c r="AG573" s="45"/>
      <c r="AH573" s="45"/>
      <c r="AI573" s="45"/>
      <c r="AJ573" s="45"/>
      <c r="AK573" s="48"/>
      <c r="AL573" s="56"/>
      <c r="AM573" s="45"/>
      <c r="AN573" s="45"/>
      <c r="AO573" s="48"/>
      <c r="AP573" s="45"/>
      <c r="AQ573" s="45"/>
      <c r="AR573" s="45"/>
      <c r="AS573" s="45"/>
      <c r="AT573" s="49"/>
      <c r="AU573" s="49"/>
      <c r="AV573" s="49"/>
      <c r="AW573" s="49"/>
      <c r="AX573" s="49"/>
      <c r="AY573" s="49"/>
      <c r="AZ573" s="49"/>
      <c r="BA573" s="49"/>
      <c r="BB573" s="49"/>
      <c r="BC573" s="49"/>
      <c r="BD573" s="49"/>
      <c r="BE573" s="49"/>
      <c r="BF573" s="49"/>
      <c r="BG573" s="49"/>
      <c r="BH573" s="49"/>
      <c r="BI573" s="49"/>
      <c r="BJ573" s="49"/>
      <c r="BK573" s="49"/>
      <c r="BL573" s="49"/>
      <c r="BM573" s="49"/>
      <c r="BN573" s="49"/>
      <c r="BO573" s="49"/>
      <c r="BP573" s="49"/>
      <c r="BQ573" s="49"/>
      <c r="BR573" s="49"/>
      <c r="BS573" s="49"/>
      <c r="BT573" s="49"/>
      <c r="BU573" s="49"/>
      <c r="BV573" s="49"/>
      <c r="BW573" s="45"/>
      <c r="BX573" s="49"/>
      <c r="BY573" s="49"/>
      <c r="BZ573" s="49"/>
      <c r="CA573" s="49"/>
      <c r="CB573" s="49"/>
      <c r="CC573" s="45"/>
      <c r="CD573" s="45"/>
      <c r="CE573" s="45"/>
      <c r="CF573" s="45"/>
    </row>
    <row r="574" spans="1:84" ht="15" customHeight="1" x14ac:dyDescent="0.35">
      <c r="A574" s="70"/>
      <c r="B574" s="70"/>
      <c r="C574" s="70"/>
      <c r="D574" s="70"/>
      <c r="E574" s="45"/>
      <c r="F574" s="45"/>
      <c r="G574" s="45"/>
      <c r="H574" s="45"/>
      <c r="I574" s="45"/>
      <c r="J574" s="45"/>
      <c r="K574" s="45"/>
      <c r="L574" s="45"/>
      <c r="M574" s="45"/>
      <c r="N574" s="45"/>
      <c r="O574" s="47"/>
      <c r="P574" s="45"/>
      <c r="Q574" s="45"/>
      <c r="R574" s="45"/>
      <c r="S574" s="45"/>
      <c r="T574" s="45"/>
      <c r="U574" s="45"/>
      <c r="V574" s="45"/>
      <c r="W574" s="45"/>
      <c r="X574" s="45"/>
      <c r="Y574" s="45"/>
      <c r="Z574" s="48"/>
      <c r="AA574" s="48"/>
      <c r="AB574" s="49"/>
      <c r="AC574" s="49"/>
      <c r="AD574" s="49"/>
      <c r="AE574" s="49"/>
      <c r="AF574" s="49"/>
      <c r="AG574" s="45"/>
      <c r="AH574" s="45"/>
      <c r="AI574" s="45"/>
      <c r="AJ574" s="45"/>
      <c r="AK574" s="48"/>
      <c r="AL574" s="56"/>
      <c r="AM574" s="45"/>
      <c r="AN574" s="45"/>
      <c r="AO574" s="48"/>
      <c r="AP574" s="45"/>
      <c r="AQ574" s="45"/>
      <c r="AR574" s="45"/>
      <c r="AS574" s="45"/>
      <c r="AT574" s="49"/>
      <c r="AU574" s="49"/>
      <c r="AV574" s="49"/>
      <c r="AW574" s="49"/>
      <c r="AX574" s="49"/>
      <c r="AY574" s="49"/>
      <c r="AZ574" s="49"/>
      <c r="BA574" s="49"/>
      <c r="BB574" s="49"/>
      <c r="BC574" s="49"/>
      <c r="BD574" s="49"/>
      <c r="BE574" s="49"/>
      <c r="BF574" s="49"/>
      <c r="BG574" s="49"/>
      <c r="BH574" s="49"/>
      <c r="BI574" s="49"/>
      <c r="BJ574" s="49"/>
      <c r="BK574" s="49"/>
      <c r="BL574" s="49"/>
      <c r="BM574" s="49"/>
      <c r="BN574" s="49"/>
      <c r="BO574" s="49"/>
      <c r="BP574" s="49"/>
      <c r="BQ574" s="49"/>
      <c r="BR574" s="49"/>
      <c r="BS574" s="49"/>
      <c r="BT574" s="49"/>
      <c r="BU574" s="49"/>
      <c r="BV574" s="49"/>
      <c r="BW574" s="45"/>
      <c r="BX574" s="49"/>
      <c r="BY574" s="49"/>
      <c r="BZ574" s="49"/>
      <c r="CA574" s="49"/>
      <c r="CB574" s="49"/>
      <c r="CC574" s="45"/>
      <c r="CD574" s="45"/>
      <c r="CE574" s="45"/>
      <c r="CF574" s="45"/>
    </row>
    <row r="575" spans="1:84" ht="15" customHeight="1" x14ac:dyDescent="0.35">
      <c r="A575" s="70"/>
      <c r="B575" s="70"/>
      <c r="C575" s="70"/>
      <c r="D575" s="70"/>
      <c r="E575" s="45"/>
      <c r="F575" s="45"/>
      <c r="G575" s="45"/>
      <c r="H575" s="45"/>
      <c r="I575" s="45"/>
      <c r="J575" s="45"/>
      <c r="K575" s="45"/>
      <c r="L575" s="45"/>
      <c r="M575" s="45"/>
      <c r="N575" s="45"/>
      <c r="O575" s="47"/>
      <c r="P575" s="45"/>
      <c r="Q575" s="45"/>
      <c r="R575" s="45"/>
      <c r="S575" s="45"/>
      <c r="T575" s="45"/>
      <c r="U575" s="45"/>
      <c r="V575" s="45"/>
      <c r="W575" s="45"/>
      <c r="X575" s="45"/>
      <c r="Y575" s="45"/>
      <c r="Z575" s="48"/>
      <c r="AA575" s="48"/>
      <c r="AB575" s="49"/>
      <c r="AC575" s="49"/>
      <c r="AD575" s="49"/>
      <c r="AE575" s="49"/>
      <c r="AF575" s="49"/>
      <c r="AG575" s="45"/>
      <c r="AH575" s="45"/>
      <c r="AI575" s="45"/>
      <c r="AJ575" s="45"/>
      <c r="AK575" s="48"/>
      <c r="AL575" s="56"/>
      <c r="AM575" s="45"/>
      <c r="AN575" s="45"/>
      <c r="AO575" s="48"/>
      <c r="AP575" s="45"/>
      <c r="AQ575" s="45"/>
      <c r="AR575" s="45"/>
      <c r="AS575" s="45"/>
      <c r="AT575" s="49"/>
      <c r="AU575" s="49"/>
      <c r="AV575" s="49"/>
      <c r="AW575" s="49"/>
      <c r="AX575" s="49"/>
      <c r="AY575" s="49"/>
      <c r="AZ575" s="49"/>
      <c r="BA575" s="49"/>
      <c r="BB575" s="49"/>
      <c r="BC575" s="49"/>
      <c r="BD575" s="49"/>
      <c r="BE575" s="49"/>
      <c r="BF575" s="49"/>
      <c r="BG575" s="49"/>
      <c r="BH575" s="49"/>
      <c r="BI575" s="49"/>
      <c r="BJ575" s="49"/>
      <c r="BK575" s="49"/>
      <c r="BL575" s="49"/>
      <c r="BM575" s="49"/>
      <c r="BN575" s="49"/>
      <c r="BO575" s="49"/>
      <c r="BP575" s="49"/>
      <c r="BQ575" s="49"/>
      <c r="BR575" s="49"/>
      <c r="BS575" s="49"/>
      <c r="BT575" s="49"/>
      <c r="BU575" s="49"/>
      <c r="BV575" s="49"/>
      <c r="BW575" s="45"/>
      <c r="BX575" s="49"/>
      <c r="BY575" s="49"/>
      <c r="BZ575" s="49"/>
      <c r="CA575" s="49"/>
      <c r="CB575" s="49"/>
      <c r="CC575" s="45"/>
      <c r="CD575" s="45"/>
      <c r="CE575" s="45"/>
      <c r="CF575" s="45"/>
    </row>
    <row r="576" spans="1:84" ht="15" customHeight="1" x14ac:dyDescent="0.35">
      <c r="A576" s="70"/>
      <c r="B576" s="70"/>
      <c r="C576" s="70"/>
      <c r="D576" s="70"/>
      <c r="E576" s="45"/>
      <c r="F576" s="45"/>
      <c r="G576" s="45"/>
      <c r="H576" s="45"/>
      <c r="I576" s="45"/>
      <c r="J576" s="45"/>
      <c r="K576" s="45"/>
      <c r="L576" s="45"/>
      <c r="M576" s="45"/>
      <c r="N576" s="45"/>
      <c r="O576" s="47"/>
      <c r="P576" s="45"/>
      <c r="Q576" s="45"/>
      <c r="R576" s="45"/>
      <c r="S576" s="45"/>
      <c r="T576" s="45"/>
      <c r="U576" s="45"/>
      <c r="V576" s="45"/>
      <c r="W576" s="45"/>
      <c r="X576" s="45"/>
      <c r="Y576" s="45"/>
      <c r="Z576" s="48"/>
      <c r="AA576" s="48"/>
      <c r="AB576" s="49"/>
      <c r="AC576" s="49"/>
      <c r="AD576" s="49"/>
      <c r="AE576" s="49"/>
      <c r="AF576" s="49"/>
      <c r="AG576" s="45"/>
      <c r="AH576" s="45"/>
      <c r="AI576" s="45"/>
      <c r="AJ576" s="45"/>
      <c r="AK576" s="48"/>
      <c r="AL576" s="56"/>
      <c r="AM576" s="45"/>
      <c r="AN576" s="45"/>
      <c r="AO576" s="48"/>
      <c r="AP576" s="45"/>
      <c r="AQ576" s="45"/>
      <c r="AR576" s="45"/>
      <c r="AS576" s="45"/>
      <c r="AT576" s="49"/>
      <c r="AU576" s="49"/>
      <c r="AV576" s="49"/>
      <c r="AW576" s="49"/>
      <c r="AX576" s="49"/>
      <c r="AY576" s="49"/>
      <c r="AZ576" s="49"/>
      <c r="BA576" s="49"/>
      <c r="BB576" s="49"/>
      <c r="BC576" s="49"/>
      <c r="BD576" s="49"/>
      <c r="BE576" s="49"/>
      <c r="BF576" s="49"/>
      <c r="BG576" s="49"/>
      <c r="BH576" s="49"/>
      <c r="BI576" s="49"/>
      <c r="BJ576" s="49"/>
      <c r="BK576" s="49"/>
      <c r="BL576" s="49"/>
      <c r="BM576" s="49"/>
      <c r="BN576" s="49"/>
      <c r="BO576" s="49"/>
      <c r="BP576" s="49"/>
      <c r="BQ576" s="49"/>
      <c r="BR576" s="49"/>
      <c r="BS576" s="49"/>
      <c r="BT576" s="49"/>
      <c r="BU576" s="49"/>
      <c r="BV576" s="49"/>
      <c r="BW576" s="45"/>
      <c r="BX576" s="49"/>
      <c r="BY576" s="49"/>
      <c r="BZ576" s="49"/>
      <c r="CA576" s="49"/>
      <c r="CB576" s="49"/>
      <c r="CC576" s="45"/>
      <c r="CD576" s="45"/>
      <c r="CE576" s="45"/>
      <c r="CF576" s="45"/>
    </row>
    <row r="577" spans="1:84" ht="15" customHeight="1" x14ac:dyDescent="0.35">
      <c r="A577" s="70"/>
      <c r="B577" s="70"/>
      <c r="C577" s="70"/>
      <c r="D577" s="70"/>
      <c r="E577" s="45"/>
      <c r="F577" s="45"/>
      <c r="G577" s="45"/>
      <c r="H577" s="45"/>
      <c r="I577" s="45"/>
      <c r="J577" s="45"/>
      <c r="K577" s="45"/>
      <c r="L577" s="45"/>
      <c r="M577" s="45"/>
      <c r="N577" s="45"/>
      <c r="O577" s="47"/>
      <c r="P577" s="45"/>
      <c r="Q577" s="45"/>
      <c r="R577" s="45"/>
      <c r="S577" s="45"/>
      <c r="T577" s="45"/>
      <c r="U577" s="45"/>
      <c r="V577" s="45"/>
      <c r="W577" s="45"/>
      <c r="X577" s="45"/>
      <c r="Y577" s="45"/>
      <c r="Z577" s="48"/>
      <c r="AA577" s="48"/>
      <c r="AB577" s="49"/>
      <c r="AC577" s="49"/>
      <c r="AD577" s="49"/>
      <c r="AE577" s="49"/>
      <c r="AF577" s="49"/>
      <c r="AG577" s="45"/>
      <c r="AH577" s="45"/>
      <c r="AI577" s="45"/>
      <c r="AJ577" s="45"/>
      <c r="AK577" s="48"/>
      <c r="AL577" s="56"/>
      <c r="AM577" s="45"/>
      <c r="AN577" s="45"/>
      <c r="AO577" s="48"/>
      <c r="AP577" s="45"/>
      <c r="AQ577" s="45"/>
      <c r="AR577" s="45"/>
      <c r="AS577" s="45"/>
      <c r="AT577" s="49"/>
      <c r="AU577" s="49"/>
      <c r="AV577" s="49"/>
      <c r="AW577" s="49"/>
      <c r="AX577" s="49"/>
      <c r="AY577" s="49"/>
      <c r="AZ577" s="49"/>
      <c r="BA577" s="49"/>
      <c r="BB577" s="49"/>
      <c r="BC577" s="49"/>
      <c r="BD577" s="49"/>
      <c r="BE577" s="49"/>
      <c r="BF577" s="49"/>
      <c r="BG577" s="49"/>
      <c r="BH577" s="49"/>
      <c r="BI577" s="49"/>
      <c r="BJ577" s="49"/>
      <c r="BK577" s="49"/>
      <c r="BL577" s="49"/>
      <c r="BM577" s="49"/>
      <c r="BN577" s="49"/>
      <c r="BO577" s="49"/>
      <c r="BP577" s="49"/>
      <c r="BQ577" s="49"/>
      <c r="BR577" s="49"/>
      <c r="BS577" s="49"/>
      <c r="BT577" s="49"/>
      <c r="BU577" s="49"/>
      <c r="BV577" s="49"/>
      <c r="BW577" s="45"/>
      <c r="BX577" s="49"/>
      <c r="BY577" s="49"/>
      <c r="BZ577" s="49"/>
      <c r="CA577" s="49"/>
      <c r="CB577" s="49"/>
      <c r="CC577" s="45"/>
      <c r="CD577" s="45"/>
      <c r="CE577" s="45"/>
      <c r="CF577" s="45"/>
    </row>
    <row r="578" spans="1:84" ht="15" customHeight="1" x14ac:dyDescent="0.35">
      <c r="A578" s="70"/>
      <c r="B578" s="70"/>
      <c r="C578" s="70"/>
      <c r="D578" s="70"/>
      <c r="E578" s="45"/>
      <c r="F578" s="45"/>
      <c r="G578" s="45"/>
      <c r="H578" s="45"/>
      <c r="I578" s="45"/>
      <c r="J578" s="45"/>
      <c r="K578" s="45"/>
      <c r="L578" s="45"/>
      <c r="M578" s="45"/>
      <c r="N578" s="45"/>
      <c r="O578" s="47"/>
      <c r="P578" s="45"/>
      <c r="Q578" s="45"/>
      <c r="R578" s="68"/>
      <c r="S578" s="45"/>
      <c r="T578" s="45"/>
      <c r="U578" s="45"/>
      <c r="V578" s="45"/>
      <c r="W578" s="45"/>
      <c r="X578" s="45"/>
      <c r="Y578" s="45"/>
      <c r="Z578" s="48"/>
      <c r="AA578" s="48"/>
      <c r="AB578" s="49"/>
      <c r="AC578" s="49"/>
      <c r="AD578" s="49"/>
      <c r="AE578" s="49"/>
      <c r="AF578" s="49"/>
      <c r="AG578" s="45"/>
      <c r="AH578" s="45"/>
      <c r="AI578" s="45"/>
      <c r="AJ578" s="45"/>
      <c r="AK578" s="48"/>
      <c r="AL578" s="56"/>
      <c r="AM578" s="45"/>
      <c r="AN578" s="45"/>
      <c r="AO578" s="48"/>
      <c r="AP578" s="45"/>
      <c r="AQ578" s="45"/>
      <c r="AR578" s="45"/>
      <c r="AS578" s="45"/>
      <c r="AT578" s="49"/>
      <c r="AU578" s="49"/>
      <c r="AV578" s="49"/>
      <c r="AW578" s="49"/>
      <c r="AX578" s="49"/>
      <c r="AY578" s="49"/>
      <c r="AZ578" s="49"/>
      <c r="BA578" s="49"/>
      <c r="BB578" s="49"/>
      <c r="BC578" s="49"/>
      <c r="BD578" s="49"/>
      <c r="BE578" s="49"/>
      <c r="BF578" s="49"/>
      <c r="BG578" s="49"/>
      <c r="BH578" s="49"/>
      <c r="BI578" s="49"/>
      <c r="BJ578" s="49"/>
      <c r="BK578" s="49"/>
      <c r="BL578" s="49"/>
      <c r="BM578" s="49"/>
      <c r="BN578" s="49"/>
      <c r="BO578" s="49"/>
      <c r="BP578" s="49"/>
      <c r="BQ578" s="49"/>
      <c r="BR578" s="49"/>
      <c r="BS578" s="49"/>
      <c r="BT578" s="49"/>
      <c r="BU578" s="49"/>
      <c r="BV578" s="49"/>
      <c r="BW578" s="45"/>
      <c r="BX578" s="49"/>
      <c r="BY578" s="49"/>
      <c r="BZ578" s="49"/>
      <c r="CA578" s="49"/>
      <c r="CB578" s="49"/>
      <c r="CC578" s="45"/>
      <c r="CD578" s="45"/>
      <c r="CE578" s="45"/>
      <c r="CF578" s="45"/>
    </row>
    <row r="579" spans="1:84" ht="15" customHeight="1" x14ac:dyDescent="0.35">
      <c r="A579" s="70"/>
      <c r="B579" s="70"/>
      <c r="C579" s="70"/>
      <c r="D579" s="70"/>
      <c r="E579" s="45"/>
      <c r="F579" s="45"/>
      <c r="G579" s="45"/>
      <c r="H579" s="45"/>
      <c r="I579" s="45"/>
      <c r="J579" s="45"/>
      <c r="K579" s="45"/>
      <c r="L579" s="45"/>
      <c r="M579" s="45"/>
      <c r="N579" s="45"/>
      <c r="O579" s="47"/>
      <c r="P579" s="45"/>
      <c r="Q579" s="45"/>
      <c r="R579" s="68"/>
      <c r="S579" s="45"/>
      <c r="T579" s="45"/>
      <c r="U579" s="45"/>
      <c r="V579" s="45"/>
      <c r="W579" s="45"/>
      <c r="X579" s="45"/>
      <c r="Y579" s="45"/>
      <c r="Z579" s="48"/>
      <c r="AA579" s="48"/>
      <c r="AB579" s="49"/>
      <c r="AC579" s="49"/>
      <c r="AD579" s="49"/>
      <c r="AE579" s="49"/>
      <c r="AF579" s="49"/>
      <c r="AG579" s="45"/>
      <c r="AH579" s="45"/>
      <c r="AI579" s="45"/>
      <c r="AJ579" s="45"/>
      <c r="AK579" s="48"/>
      <c r="AL579" s="56"/>
      <c r="AM579" s="45"/>
      <c r="AN579" s="45"/>
      <c r="AO579" s="48"/>
      <c r="AP579" s="45"/>
      <c r="AQ579" s="45"/>
      <c r="AR579" s="45"/>
      <c r="AS579" s="45"/>
      <c r="AT579" s="49"/>
      <c r="AU579" s="49"/>
      <c r="AV579" s="49"/>
      <c r="AW579" s="49"/>
      <c r="AX579" s="49"/>
      <c r="AY579" s="49"/>
      <c r="AZ579" s="49"/>
      <c r="BA579" s="49"/>
      <c r="BB579" s="49"/>
      <c r="BC579" s="49"/>
      <c r="BD579" s="49"/>
      <c r="BE579" s="49"/>
      <c r="BF579" s="49"/>
      <c r="BG579" s="49"/>
      <c r="BH579" s="49"/>
      <c r="BI579" s="49"/>
      <c r="BJ579" s="49"/>
      <c r="BK579" s="49"/>
      <c r="BL579" s="49"/>
      <c r="BM579" s="49"/>
      <c r="BN579" s="49"/>
      <c r="BO579" s="49"/>
      <c r="BP579" s="49"/>
      <c r="BQ579" s="49"/>
      <c r="BR579" s="49"/>
      <c r="BS579" s="49"/>
      <c r="BT579" s="49"/>
      <c r="BU579" s="49"/>
      <c r="BV579" s="49"/>
      <c r="BW579" s="45"/>
      <c r="BX579" s="49"/>
      <c r="BY579" s="49"/>
      <c r="BZ579" s="49"/>
      <c r="CA579" s="49"/>
      <c r="CB579" s="49"/>
      <c r="CC579" s="45"/>
      <c r="CD579" s="45"/>
      <c r="CE579" s="45"/>
      <c r="CF579" s="45"/>
    </row>
    <row r="580" spans="1:84" ht="15" customHeight="1" x14ac:dyDescent="0.35">
      <c r="A580" s="70"/>
      <c r="B580" s="70"/>
      <c r="C580" s="70"/>
      <c r="D580" s="70"/>
      <c r="E580" s="45"/>
      <c r="F580" s="45"/>
      <c r="G580" s="45"/>
      <c r="H580" s="45"/>
      <c r="I580" s="45"/>
      <c r="J580" s="45"/>
      <c r="K580" s="45"/>
      <c r="L580" s="45"/>
      <c r="M580" s="45"/>
      <c r="N580" s="45"/>
      <c r="O580" s="47"/>
      <c r="P580" s="45"/>
      <c r="Q580" s="45"/>
      <c r="R580" s="45"/>
      <c r="S580" s="45"/>
      <c r="T580" s="45"/>
      <c r="U580" s="45"/>
      <c r="V580" s="45"/>
      <c r="W580" s="45"/>
      <c r="X580" s="45"/>
      <c r="Y580" s="45"/>
      <c r="Z580" s="48"/>
      <c r="AA580" s="48"/>
      <c r="AB580" s="49"/>
      <c r="AC580" s="49"/>
      <c r="AD580" s="49"/>
      <c r="AE580" s="49"/>
      <c r="AF580" s="49"/>
      <c r="AG580" s="45"/>
      <c r="AH580" s="45"/>
      <c r="AI580" s="45"/>
      <c r="AJ580" s="45"/>
      <c r="AK580" s="45"/>
      <c r="AL580" s="45"/>
      <c r="AM580" s="45"/>
      <c r="AN580" s="45"/>
      <c r="AO580" s="48"/>
      <c r="AP580" s="45"/>
      <c r="AQ580" s="45"/>
      <c r="AR580" s="45"/>
      <c r="AS580" s="45"/>
      <c r="AT580" s="49"/>
      <c r="AU580" s="49"/>
      <c r="AV580" s="49"/>
      <c r="AW580" s="49"/>
      <c r="AX580" s="49"/>
      <c r="AY580" s="49"/>
      <c r="AZ580" s="49"/>
      <c r="BA580" s="49"/>
      <c r="BB580" s="49"/>
      <c r="BC580" s="49"/>
      <c r="BD580" s="49"/>
      <c r="BE580" s="49"/>
      <c r="BF580" s="49"/>
      <c r="BG580" s="49"/>
      <c r="BH580" s="49"/>
      <c r="BI580" s="49"/>
      <c r="BJ580" s="49"/>
      <c r="BK580" s="49"/>
      <c r="BL580" s="49"/>
      <c r="BM580" s="49"/>
      <c r="BN580" s="49"/>
      <c r="BO580" s="49"/>
      <c r="BP580" s="49"/>
      <c r="BQ580" s="49"/>
      <c r="BR580" s="49"/>
      <c r="BS580" s="49"/>
      <c r="BT580" s="49"/>
      <c r="BU580" s="49"/>
      <c r="BV580" s="49"/>
      <c r="BW580" s="45"/>
      <c r="BX580" s="49"/>
      <c r="BY580" s="49"/>
      <c r="BZ580" s="49"/>
      <c r="CA580" s="49"/>
      <c r="CB580" s="49"/>
      <c r="CC580" s="45"/>
      <c r="CD580" s="45"/>
      <c r="CE580" s="45"/>
      <c r="CF580" s="45"/>
    </row>
    <row r="581" spans="1:84" ht="15" customHeight="1" x14ac:dyDescent="0.35">
      <c r="A581" s="70"/>
      <c r="B581" s="70"/>
      <c r="C581" s="70"/>
      <c r="D581" s="70"/>
      <c r="E581" s="45"/>
      <c r="F581" s="45"/>
      <c r="G581" s="45"/>
      <c r="H581" s="45"/>
      <c r="I581" s="45"/>
      <c r="J581" s="45"/>
      <c r="K581" s="45"/>
      <c r="L581" s="45"/>
      <c r="M581" s="45"/>
      <c r="N581" s="45"/>
      <c r="O581" s="47"/>
      <c r="P581" s="45"/>
      <c r="Q581" s="45"/>
      <c r="R581" s="45"/>
      <c r="S581" s="45"/>
      <c r="T581" s="45"/>
      <c r="U581" s="45"/>
      <c r="V581" s="45"/>
      <c r="W581" s="45"/>
      <c r="X581" s="45"/>
      <c r="Y581" s="45"/>
      <c r="Z581" s="48"/>
      <c r="AA581" s="48"/>
      <c r="AB581" s="49"/>
      <c r="AC581" s="49"/>
      <c r="AD581" s="49"/>
      <c r="AE581" s="49"/>
      <c r="AF581" s="49"/>
      <c r="AG581" s="45"/>
      <c r="AH581" s="45"/>
      <c r="AI581" s="45"/>
      <c r="AJ581" s="45"/>
      <c r="AK581" s="48"/>
      <c r="AL581" s="56"/>
      <c r="AM581" s="45"/>
      <c r="AN581" s="45"/>
      <c r="AO581" s="48"/>
      <c r="AP581" s="45"/>
      <c r="AQ581" s="45"/>
      <c r="AR581" s="45"/>
      <c r="AS581" s="45"/>
      <c r="AT581" s="49"/>
      <c r="AU581" s="49"/>
      <c r="AV581" s="49"/>
      <c r="AW581" s="49"/>
      <c r="AX581" s="49"/>
      <c r="AY581" s="49"/>
      <c r="AZ581" s="49"/>
      <c r="BA581" s="49"/>
      <c r="BB581" s="49"/>
      <c r="BC581" s="49"/>
      <c r="BD581" s="49"/>
      <c r="BE581" s="49"/>
      <c r="BF581" s="49"/>
      <c r="BG581" s="49"/>
      <c r="BH581" s="49"/>
      <c r="BI581" s="49"/>
      <c r="BJ581" s="49"/>
      <c r="BK581" s="49"/>
      <c r="BL581" s="49"/>
      <c r="BM581" s="49"/>
      <c r="BN581" s="49"/>
      <c r="BO581" s="49"/>
      <c r="BP581" s="49"/>
      <c r="BQ581" s="49"/>
      <c r="BR581" s="49"/>
      <c r="BS581" s="49"/>
      <c r="BT581" s="49"/>
      <c r="BU581" s="49"/>
      <c r="BV581" s="49"/>
      <c r="BW581" s="45"/>
      <c r="BX581" s="49"/>
      <c r="BY581" s="49"/>
      <c r="BZ581" s="49"/>
      <c r="CA581" s="49"/>
      <c r="CB581" s="49"/>
      <c r="CC581" s="45"/>
      <c r="CD581" s="45"/>
      <c r="CE581" s="45"/>
      <c r="CF581" s="45"/>
    </row>
    <row r="582" spans="1:84" ht="15" customHeight="1" x14ac:dyDescent="0.35">
      <c r="A582" s="70"/>
      <c r="B582" s="70"/>
      <c r="C582" s="70"/>
      <c r="D582" s="70"/>
      <c r="E582" s="45"/>
      <c r="F582" s="45"/>
      <c r="G582" s="45"/>
      <c r="H582" s="45"/>
      <c r="I582" s="45"/>
      <c r="J582" s="45"/>
      <c r="K582" s="45"/>
      <c r="L582" s="45"/>
      <c r="M582" s="45"/>
      <c r="N582" s="45"/>
      <c r="O582" s="47"/>
      <c r="P582" s="45"/>
      <c r="Q582" s="45"/>
      <c r="R582" s="45"/>
      <c r="S582" s="45"/>
      <c r="T582" s="45"/>
      <c r="U582" s="45"/>
      <c r="V582" s="45"/>
      <c r="W582" s="45"/>
      <c r="X582" s="45"/>
      <c r="Y582" s="45"/>
      <c r="Z582" s="48"/>
      <c r="AA582" s="48"/>
      <c r="AB582" s="49"/>
      <c r="AC582" s="49"/>
      <c r="AD582" s="49"/>
      <c r="AE582" s="49"/>
      <c r="AF582" s="49"/>
      <c r="AG582" s="45"/>
      <c r="AH582" s="45"/>
      <c r="AI582" s="45"/>
      <c r="AJ582" s="45"/>
      <c r="AK582" s="48"/>
      <c r="AL582" s="56"/>
      <c r="AM582" s="45"/>
      <c r="AN582" s="45"/>
      <c r="AO582" s="48"/>
      <c r="AP582" s="45"/>
      <c r="AQ582" s="45"/>
      <c r="AR582" s="45"/>
      <c r="AS582" s="45"/>
      <c r="AT582" s="49"/>
      <c r="AU582" s="49"/>
      <c r="AV582" s="49"/>
      <c r="AW582" s="49"/>
      <c r="AX582" s="49"/>
      <c r="AY582" s="49"/>
      <c r="AZ582" s="49"/>
      <c r="BA582" s="49"/>
      <c r="BB582" s="49"/>
      <c r="BC582" s="49"/>
      <c r="BD582" s="49"/>
      <c r="BE582" s="49"/>
      <c r="BF582" s="49"/>
      <c r="BG582" s="49"/>
      <c r="BH582" s="49"/>
      <c r="BI582" s="49"/>
      <c r="BJ582" s="49"/>
      <c r="BK582" s="49"/>
      <c r="BL582" s="49"/>
      <c r="BM582" s="49"/>
      <c r="BN582" s="49"/>
      <c r="BO582" s="49"/>
      <c r="BP582" s="49"/>
      <c r="BQ582" s="49"/>
      <c r="BR582" s="49"/>
      <c r="BS582" s="49"/>
      <c r="BT582" s="49"/>
      <c r="BU582" s="49"/>
      <c r="BV582" s="49"/>
      <c r="BW582" s="45"/>
      <c r="BX582" s="49"/>
      <c r="BY582" s="49"/>
      <c r="BZ582" s="49"/>
      <c r="CA582" s="49"/>
      <c r="CB582" s="49"/>
      <c r="CC582" s="45"/>
      <c r="CD582" s="45"/>
      <c r="CE582" s="45"/>
      <c r="CF582" s="45"/>
    </row>
    <row r="583" spans="1:84" ht="15" customHeight="1" x14ac:dyDescent="0.35">
      <c r="A583" s="70"/>
      <c r="B583" s="70"/>
      <c r="C583" s="70"/>
      <c r="D583" s="70"/>
      <c r="E583" s="45"/>
      <c r="F583" s="45"/>
      <c r="G583" s="45"/>
      <c r="H583" s="45"/>
      <c r="I583" s="45"/>
      <c r="J583" s="45"/>
      <c r="K583" s="45"/>
      <c r="L583" s="45"/>
      <c r="M583" s="45"/>
      <c r="N583" s="45"/>
      <c r="O583" s="47"/>
      <c r="P583" s="45"/>
      <c r="Q583" s="45"/>
      <c r="R583" s="45"/>
      <c r="S583" s="45"/>
      <c r="T583" s="45"/>
      <c r="U583" s="45"/>
      <c r="V583" s="45"/>
      <c r="W583" s="45"/>
      <c r="X583" s="45"/>
      <c r="Y583" s="45"/>
      <c r="Z583" s="48"/>
      <c r="AA583" s="48"/>
      <c r="AB583" s="49"/>
      <c r="AC583" s="49"/>
      <c r="AD583" s="49"/>
      <c r="AE583" s="49"/>
      <c r="AF583" s="49"/>
      <c r="AG583" s="45"/>
      <c r="AH583" s="45"/>
      <c r="AI583" s="45"/>
      <c r="AJ583" s="45"/>
      <c r="AK583" s="48"/>
      <c r="AL583" s="56"/>
      <c r="AM583" s="45"/>
      <c r="AN583" s="45"/>
      <c r="AO583" s="48"/>
      <c r="AP583" s="45"/>
      <c r="AQ583" s="45"/>
      <c r="AR583" s="45"/>
      <c r="AS583" s="45"/>
      <c r="AT583" s="49"/>
      <c r="AU583" s="49"/>
      <c r="AV583" s="49"/>
      <c r="AW583" s="49"/>
      <c r="AX583" s="49"/>
      <c r="AY583" s="49"/>
      <c r="AZ583" s="49"/>
      <c r="BA583" s="49"/>
      <c r="BB583" s="49"/>
      <c r="BC583" s="49"/>
      <c r="BD583" s="49"/>
      <c r="BE583" s="49"/>
      <c r="BF583" s="49"/>
      <c r="BG583" s="49"/>
      <c r="BH583" s="49"/>
      <c r="BI583" s="49"/>
      <c r="BJ583" s="49"/>
      <c r="BK583" s="49"/>
      <c r="BL583" s="49"/>
      <c r="BM583" s="49"/>
      <c r="BN583" s="49"/>
      <c r="BO583" s="49"/>
      <c r="BP583" s="49"/>
      <c r="BQ583" s="49"/>
      <c r="BR583" s="49"/>
      <c r="BS583" s="49"/>
      <c r="BT583" s="49"/>
      <c r="BU583" s="49"/>
      <c r="BV583" s="49"/>
      <c r="BW583" s="45"/>
      <c r="BX583" s="49"/>
      <c r="BY583" s="49"/>
      <c r="BZ583" s="49"/>
      <c r="CA583" s="49"/>
      <c r="CB583" s="49"/>
      <c r="CC583" s="45"/>
      <c r="CD583" s="45"/>
      <c r="CE583" s="45"/>
      <c r="CF583" s="45"/>
    </row>
    <row r="584" spans="1:84" ht="15" customHeight="1" x14ac:dyDescent="0.35">
      <c r="A584" s="70"/>
      <c r="B584" s="70"/>
      <c r="C584" s="70"/>
      <c r="D584" s="70"/>
      <c r="E584" s="45"/>
      <c r="F584" s="45"/>
      <c r="G584" s="45"/>
      <c r="H584" s="45"/>
      <c r="I584" s="45"/>
      <c r="J584" s="45"/>
      <c r="K584" s="45"/>
      <c r="L584" s="45"/>
      <c r="M584" s="45"/>
      <c r="N584" s="45"/>
      <c r="O584" s="47"/>
      <c r="P584" s="45"/>
      <c r="Q584" s="45"/>
      <c r="R584" s="45"/>
      <c r="S584" s="45"/>
      <c r="T584" s="45"/>
      <c r="U584" s="45"/>
      <c r="V584" s="45"/>
      <c r="W584" s="45"/>
      <c r="X584" s="45"/>
      <c r="Y584" s="45"/>
      <c r="Z584" s="48"/>
      <c r="AA584" s="48"/>
      <c r="AB584" s="49"/>
      <c r="AC584" s="49"/>
      <c r="AD584" s="49"/>
      <c r="AE584" s="49"/>
      <c r="AF584" s="49"/>
      <c r="AG584" s="45"/>
      <c r="AH584" s="45"/>
      <c r="AI584" s="45"/>
      <c r="AJ584" s="45"/>
      <c r="AK584" s="48"/>
      <c r="AL584" s="56"/>
      <c r="AM584" s="45"/>
      <c r="AN584" s="45"/>
      <c r="AO584" s="48"/>
      <c r="AP584" s="45"/>
      <c r="AQ584" s="45"/>
      <c r="AR584" s="45"/>
      <c r="AS584" s="45"/>
      <c r="AT584" s="49"/>
      <c r="AU584" s="49"/>
      <c r="AV584" s="49"/>
      <c r="AW584" s="49"/>
      <c r="AX584" s="49"/>
      <c r="AY584" s="49"/>
      <c r="AZ584" s="49"/>
      <c r="BA584" s="49"/>
      <c r="BB584" s="49"/>
      <c r="BC584" s="49"/>
      <c r="BD584" s="49"/>
      <c r="BE584" s="49"/>
      <c r="BF584" s="49"/>
      <c r="BG584" s="49"/>
      <c r="BH584" s="49"/>
      <c r="BI584" s="49"/>
      <c r="BJ584" s="49"/>
      <c r="BK584" s="49"/>
      <c r="BL584" s="49"/>
      <c r="BM584" s="49"/>
      <c r="BN584" s="49"/>
      <c r="BO584" s="49"/>
      <c r="BP584" s="49"/>
      <c r="BQ584" s="49"/>
      <c r="BR584" s="49"/>
      <c r="BS584" s="49"/>
      <c r="BT584" s="49"/>
      <c r="BU584" s="49"/>
      <c r="BV584" s="49"/>
      <c r="BW584" s="45"/>
      <c r="BX584" s="49"/>
      <c r="BY584" s="49"/>
      <c r="BZ584" s="49"/>
      <c r="CA584" s="49"/>
      <c r="CB584" s="49"/>
      <c r="CC584" s="45"/>
      <c r="CD584" s="45"/>
      <c r="CE584" s="45"/>
      <c r="CF584" s="45"/>
    </row>
    <row r="585" spans="1:84" ht="15" customHeight="1" x14ac:dyDescent="0.35">
      <c r="A585" s="70"/>
      <c r="B585" s="70"/>
      <c r="C585" s="70"/>
      <c r="D585" s="70"/>
      <c r="E585" s="45"/>
      <c r="F585" s="45"/>
      <c r="G585" s="45"/>
      <c r="H585" s="45"/>
      <c r="I585" s="45"/>
      <c r="J585" s="45"/>
      <c r="K585" s="45"/>
      <c r="L585" s="45"/>
      <c r="M585" s="45"/>
      <c r="N585" s="45"/>
      <c r="O585" s="47"/>
      <c r="P585" s="45"/>
      <c r="Q585" s="45"/>
      <c r="R585" s="45"/>
      <c r="S585" s="45"/>
      <c r="T585" s="45"/>
      <c r="U585" s="45"/>
      <c r="V585" s="45"/>
      <c r="W585" s="45"/>
      <c r="X585" s="45"/>
      <c r="Y585" s="45"/>
      <c r="Z585" s="48"/>
      <c r="AA585" s="48"/>
      <c r="AB585" s="49"/>
      <c r="AC585" s="49"/>
      <c r="AD585" s="49"/>
      <c r="AE585" s="49"/>
      <c r="AF585" s="49"/>
      <c r="AG585" s="45"/>
      <c r="AH585" s="45"/>
      <c r="AI585" s="45"/>
      <c r="AJ585" s="45"/>
      <c r="AK585" s="48"/>
      <c r="AL585" s="56"/>
      <c r="AM585" s="45"/>
      <c r="AN585" s="45"/>
      <c r="AO585" s="48"/>
      <c r="AP585" s="45"/>
      <c r="AQ585" s="45"/>
      <c r="AR585" s="45"/>
      <c r="AS585" s="45"/>
      <c r="AT585" s="49"/>
      <c r="AU585" s="49"/>
      <c r="AV585" s="49"/>
      <c r="AW585" s="49"/>
      <c r="AX585" s="49"/>
      <c r="AY585" s="49"/>
      <c r="AZ585" s="49"/>
      <c r="BA585" s="49"/>
      <c r="BB585" s="49"/>
      <c r="BC585" s="49"/>
      <c r="BD585" s="49"/>
      <c r="BE585" s="49"/>
      <c r="BF585" s="49"/>
      <c r="BG585" s="49"/>
      <c r="BH585" s="49"/>
      <c r="BI585" s="49"/>
      <c r="BJ585" s="49"/>
      <c r="BK585" s="49"/>
      <c r="BL585" s="49"/>
      <c r="BM585" s="49"/>
      <c r="BN585" s="49"/>
      <c r="BO585" s="49"/>
      <c r="BP585" s="49"/>
      <c r="BQ585" s="49"/>
      <c r="BR585" s="49"/>
      <c r="BS585" s="49"/>
      <c r="BT585" s="49"/>
      <c r="BU585" s="49"/>
      <c r="BV585" s="49"/>
      <c r="BW585" s="45"/>
      <c r="BX585" s="49"/>
      <c r="BY585" s="49"/>
      <c r="BZ585" s="49"/>
      <c r="CA585" s="49"/>
      <c r="CB585" s="49"/>
      <c r="CC585" s="45"/>
      <c r="CD585" s="45"/>
      <c r="CE585" s="45"/>
      <c r="CF585" s="45"/>
    </row>
    <row r="586" spans="1:84" ht="15" customHeight="1" x14ac:dyDescent="0.35">
      <c r="A586" s="70"/>
      <c r="B586" s="70"/>
      <c r="C586" s="70"/>
      <c r="D586" s="70"/>
      <c r="E586" s="45"/>
      <c r="F586" s="45"/>
      <c r="G586" s="45"/>
      <c r="H586" s="45"/>
      <c r="I586" s="45"/>
      <c r="J586" s="45"/>
      <c r="K586" s="45"/>
      <c r="L586" s="45"/>
      <c r="M586" s="45"/>
      <c r="N586" s="45"/>
      <c r="O586" s="47"/>
      <c r="P586" s="45"/>
      <c r="Q586" s="45"/>
      <c r="R586" s="45"/>
      <c r="S586" s="45"/>
      <c r="T586" s="45"/>
      <c r="U586" s="45"/>
      <c r="V586" s="45"/>
      <c r="W586" s="45"/>
      <c r="X586" s="45"/>
      <c r="Y586" s="45"/>
      <c r="Z586" s="48"/>
      <c r="AA586" s="48"/>
      <c r="AB586" s="49"/>
      <c r="AC586" s="49"/>
      <c r="AD586" s="49"/>
      <c r="AE586" s="49"/>
      <c r="AF586" s="49"/>
      <c r="AG586" s="45"/>
      <c r="AH586" s="45"/>
      <c r="AI586" s="45"/>
      <c r="AJ586" s="45"/>
      <c r="AK586" s="48"/>
      <c r="AL586" s="56"/>
      <c r="AM586" s="45"/>
      <c r="AN586" s="45"/>
      <c r="AO586" s="48"/>
      <c r="AP586" s="45"/>
      <c r="AQ586" s="45"/>
      <c r="AR586" s="45"/>
      <c r="AS586" s="45"/>
      <c r="AT586" s="49"/>
      <c r="AU586" s="49"/>
      <c r="AV586" s="49"/>
      <c r="AW586" s="49"/>
      <c r="AX586" s="49"/>
      <c r="AY586" s="49"/>
      <c r="AZ586" s="49"/>
      <c r="BA586" s="49"/>
      <c r="BB586" s="49"/>
      <c r="BC586" s="49"/>
      <c r="BD586" s="49"/>
      <c r="BE586" s="49"/>
      <c r="BF586" s="49"/>
      <c r="BG586" s="49"/>
      <c r="BH586" s="49"/>
      <c r="BI586" s="49"/>
      <c r="BJ586" s="49"/>
      <c r="BK586" s="49"/>
      <c r="BL586" s="49"/>
      <c r="BM586" s="49"/>
      <c r="BN586" s="49"/>
      <c r="BO586" s="49"/>
      <c r="BP586" s="49"/>
      <c r="BQ586" s="49"/>
      <c r="BR586" s="49"/>
      <c r="BS586" s="49"/>
      <c r="BT586" s="49"/>
      <c r="BU586" s="49"/>
      <c r="BV586" s="49"/>
      <c r="BW586" s="45"/>
      <c r="BX586" s="49"/>
      <c r="BY586" s="49"/>
      <c r="BZ586" s="49"/>
      <c r="CA586" s="49"/>
      <c r="CB586" s="49"/>
      <c r="CC586" s="45"/>
      <c r="CD586" s="45"/>
      <c r="CE586" s="45"/>
      <c r="CF586" s="45"/>
    </row>
    <row r="587" spans="1:84" ht="15" customHeight="1" x14ac:dyDescent="0.35">
      <c r="A587" s="70"/>
      <c r="B587" s="70"/>
      <c r="C587" s="70"/>
      <c r="D587" s="70"/>
      <c r="E587" s="45"/>
      <c r="F587" s="45"/>
      <c r="G587" s="45"/>
      <c r="H587" s="45"/>
      <c r="I587" s="45"/>
      <c r="J587" s="45"/>
      <c r="K587" s="45"/>
      <c r="L587" s="45"/>
      <c r="M587" s="45"/>
      <c r="N587" s="45"/>
      <c r="O587" s="47"/>
      <c r="P587" s="45"/>
      <c r="Q587" s="45"/>
      <c r="R587" s="45"/>
      <c r="S587" s="45"/>
      <c r="T587" s="45"/>
      <c r="U587" s="45"/>
      <c r="V587" s="45"/>
      <c r="W587" s="45"/>
      <c r="X587" s="45"/>
      <c r="Y587" s="45"/>
      <c r="Z587" s="48"/>
      <c r="AA587" s="48"/>
      <c r="AB587" s="49"/>
      <c r="AC587" s="49"/>
      <c r="AD587" s="49"/>
      <c r="AE587" s="49"/>
      <c r="AF587" s="49"/>
      <c r="AG587" s="45"/>
      <c r="AH587" s="45"/>
      <c r="AI587" s="45"/>
      <c r="AJ587" s="45"/>
      <c r="AK587" s="48"/>
      <c r="AL587" s="56"/>
      <c r="AM587" s="45"/>
      <c r="AN587" s="45"/>
      <c r="AO587" s="48"/>
      <c r="AP587" s="45"/>
      <c r="AQ587" s="45"/>
      <c r="AR587" s="45"/>
      <c r="AS587" s="45"/>
      <c r="AT587" s="49"/>
      <c r="AU587" s="49"/>
      <c r="AV587" s="49"/>
      <c r="AW587" s="49"/>
      <c r="AX587" s="49"/>
      <c r="AY587" s="49"/>
      <c r="AZ587" s="49"/>
      <c r="BA587" s="49"/>
      <c r="BB587" s="49"/>
      <c r="BC587" s="49"/>
      <c r="BD587" s="49"/>
      <c r="BE587" s="49"/>
      <c r="BF587" s="49"/>
      <c r="BG587" s="49"/>
      <c r="BH587" s="49"/>
      <c r="BI587" s="49"/>
      <c r="BJ587" s="49"/>
      <c r="BK587" s="49"/>
      <c r="BL587" s="49"/>
      <c r="BM587" s="49"/>
      <c r="BN587" s="49"/>
      <c r="BO587" s="49"/>
      <c r="BP587" s="49"/>
      <c r="BQ587" s="49"/>
      <c r="BR587" s="49"/>
      <c r="BS587" s="49"/>
      <c r="BT587" s="49"/>
      <c r="BU587" s="49"/>
      <c r="BV587" s="49"/>
      <c r="BW587" s="45"/>
      <c r="BX587" s="49"/>
      <c r="BY587" s="49"/>
      <c r="BZ587" s="49"/>
      <c r="CA587" s="49"/>
      <c r="CB587" s="49"/>
      <c r="CC587" s="45"/>
      <c r="CD587" s="45"/>
      <c r="CE587" s="45"/>
      <c r="CF587" s="45"/>
    </row>
    <row r="588" spans="1:84" ht="15" customHeight="1" x14ac:dyDescent="0.35">
      <c r="A588" s="70"/>
      <c r="B588" s="70"/>
      <c r="C588" s="70"/>
      <c r="D588" s="70"/>
      <c r="E588" s="45"/>
      <c r="F588" s="45"/>
      <c r="G588" s="45"/>
      <c r="H588" s="45"/>
      <c r="I588" s="45"/>
      <c r="J588" s="45"/>
      <c r="K588" s="45"/>
      <c r="L588" s="45"/>
      <c r="M588" s="45"/>
      <c r="N588" s="45"/>
      <c r="O588" s="47"/>
      <c r="P588" s="45"/>
      <c r="Q588" s="45"/>
      <c r="R588" s="45"/>
      <c r="S588" s="45"/>
      <c r="T588" s="45"/>
      <c r="U588" s="45"/>
      <c r="V588" s="45"/>
      <c r="W588" s="45"/>
      <c r="X588" s="45"/>
      <c r="Y588" s="45"/>
      <c r="Z588" s="48"/>
      <c r="AA588" s="48"/>
      <c r="AB588" s="49"/>
      <c r="AC588" s="49"/>
      <c r="AD588" s="49"/>
      <c r="AE588" s="49"/>
      <c r="AF588" s="49"/>
      <c r="AG588" s="45"/>
      <c r="AH588" s="45"/>
      <c r="AI588" s="45"/>
      <c r="AJ588" s="45"/>
      <c r="AK588" s="48"/>
      <c r="AL588" s="56"/>
      <c r="AM588" s="45"/>
      <c r="AN588" s="45"/>
      <c r="AO588" s="48"/>
      <c r="AP588" s="45"/>
      <c r="AQ588" s="45"/>
      <c r="AR588" s="45"/>
      <c r="AS588" s="45"/>
      <c r="AT588" s="49"/>
      <c r="AU588" s="49"/>
      <c r="AV588" s="49"/>
      <c r="AW588" s="49"/>
      <c r="AX588" s="49"/>
      <c r="AY588" s="49"/>
      <c r="AZ588" s="49"/>
      <c r="BA588" s="49"/>
      <c r="BB588" s="49"/>
      <c r="BC588" s="49"/>
      <c r="BD588" s="49"/>
      <c r="BE588" s="49"/>
      <c r="BF588" s="49"/>
      <c r="BG588" s="49"/>
      <c r="BH588" s="49"/>
      <c r="BI588" s="49"/>
      <c r="BJ588" s="49"/>
      <c r="BK588" s="49"/>
      <c r="BL588" s="49"/>
      <c r="BM588" s="49"/>
      <c r="BN588" s="49"/>
      <c r="BO588" s="49"/>
      <c r="BP588" s="49"/>
      <c r="BQ588" s="49"/>
      <c r="BR588" s="49"/>
      <c r="BS588" s="49"/>
      <c r="BT588" s="49"/>
      <c r="BU588" s="49"/>
      <c r="BV588" s="49"/>
      <c r="BW588" s="45"/>
      <c r="BX588" s="49"/>
      <c r="BY588" s="49"/>
      <c r="BZ588" s="49"/>
      <c r="CA588" s="49"/>
      <c r="CB588" s="49"/>
      <c r="CC588" s="45"/>
      <c r="CD588" s="45"/>
      <c r="CE588" s="45"/>
      <c r="CF588" s="45"/>
    </row>
    <row r="589" spans="1:84" ht="15" customHeight="1" x14ac:dyDescent="0.35">
      <c r="A589" s="70"/>
      <c r="B589" s="70"/>
      <c r="C589" s="70"/>
      <c r="D589" s="70"/>
      <c r="E589" s="45"/>
      <c r="F589" s="45"/>
      <c r="G589" s="45"/>
      <c r="H589" s="45"/>
      <c r="I589" s="45"/>
      <c r="J589" s="45"/>
      <c r="K589" s="45"/>
      <c r="L589" s="45"/>
      <c r="M589" s="45"/>
      <c r="N589" s="45"/>
      <c r="O589" s="47"/>
      <c r="P589" s="45"/>
      <c r="Q589" s="45"/>
      <c r="R589" s="45"/>
      <c r="S589" s="45"/>
      <c r="T589" s="45"/>
      <c r="U589" s="45"/>
      <c r="V589" s="45"/>
      <c r="W589" s="45"/>
      <c r="X589" s="45"/>
      <c r="Y589" s="45"/>
      <c r="Z589" s="48"/>
      <c r="AA589" s="48"/>
      <c r="AB589" s="49"/>
      <c r="AC589" s="49"/>
      <c r="AD589" s="49"/>
      <c r="AE589" s="49"/>
      <c r="AF589" s="49"/>
      <c r="AG589" s="45"/>
      <c r="AH589" s="45"/>
      <c r="AI589" s="45"/>
      <c r="AJ589" s="45"/>
      <c r="AK589" s="48"/>
      <c r="AL589" s="56"/>
      <c r="AM589" s="45"/>
      <c r="AN589" s="45"/>
      <c r="AO589" s="48"/>
      <c r="AP589" s="45"/>
      <c r="AQ589" s="45"/>
      <c r="AR589" s="45"/>
      <c r="AS589" s="45"/>
      <c r="AT589" s="49"/>
      <c r="AU589" s="49"/>
      <c r="AV589" s="49"/>
      <c r="AW589" s="49"/>
      <c r="AX589" s="49"/>
      <c r="AY589" s="49"/>
      <c r="AZ589" s="49"/>
      <c r="BA589" s="49"/>
      <c r="BB589" s="49"/>
      <c r="BC589" s="49"/>
      <c r="BD589" s="49"/>
      <c r="BE589" s="49"/>
      <c r="BF589" s="49"/>
      <c r="BG589" s="49"/>
      <c r="BH589" s="49"/>
      <c r="BI589" s="49"/>
      <c r="BJ589" s="49"/>
      <c r="BK589" s="49"/>
      <c r="BL589" s="49"/>
      <c r="BM589" s="49"/>
      <c r="BN589" s="49"/>
      <c r="BO589" s="49"/>
      <c r="BP589" s="49"/>
      <c r="BQ589" s="49"/>
      <c r="BR589" s="49"/>
      <c r="BS589" s="49"/>
      <c r="BT589" s="49"/>
      <c r="BU589" s="49"/>
      <c r="BV589" s="49"/>
      <c r="BW589" s="45"/>
      <c r="BX589" s="49"/>
      <c r="BY589" s="49"/>
      <c r="BZ589" s="49"/>
      <c r="CA589" s="49"/>
      <c r="CB589" s="49"/>
      <c r="CC589" s="45"/>
      <c r="CD589" s="45"/>
      <c r="CE589" s="45"/>
      <c r="CF589" s="45"/>
    </row>
    <row r="590" spans="1:84" ht="15" customHeight="1" x14ac:dyDescent="0.35">
      <c r="A590" s="70"/>
      <c r="B590" s="70"/>
      <c r="C590" s="70"/>
      <c r="D590" s="70"/>
      <c r="E590" s="45"/>
      <c r="F590" s="45"/>
      <c r="G590" s="45"/>
      <c r="H590" s="45"/>
      <c r="I590" s="45"/>
      <c r="J590" s="45"/>
      <c r="K590" s="45"/>
      <c r="L590" s="45"/>
      <c r="M590" s="45"/>
      <c r="N590" s="45"/>
      <c r="O590" s="47"/>
      <c r="P590" s="45"/>
      <c r="Q590" s="45"/>
      <c r="R590" s="45"/>
      <c r="S590" s="45"/>
      <c r="T590" s="45"/>
      <c r="U590" s="45"/>
      <c r="V590" s="45"/>
      <c r="W590" s="45"/>
      <c r="X590" s="45"/>
      <c r="Y590" s="45"/>
      <c r="Z590" s="48"/>
      <c r="AA590" s="48"/>
      <c r="AB590" s="49"/>
      <c r="AC590" s="49"/>
      <c r="AD590" s="49"/>
      <c r="AE590" s="49"/>
      <c r="AF590" s="49"/>
      <c r="AG590" s="45"/>
      <c r="AH590" s="45"/>
      <c r="AI590" s="45"/>
      <c r="AJ590" s="45"/>
      <c r="AK590" s="48"/>
      <c r="AL590" s="56"/>
      <c r="AM590" s="45"/>
      <c r="AN590" s="45"/>
      <c r="AO590" s="48"/>
      <c r="AP590" s="45"/>
      <c r="AQ590" s="45"/>
      <c r="AR590" s="45"/>
      <c r="AS590" s="45"/>
      <c r="AT590" s="49"/>
      <c r="AU590" s="49"/>
      <c r="AV590" s="49"/>
      <c r="AW590" s="49"/>
      <c r="AX590" s="49"/>
      <c r="AY590" s="49"/>
      <c r="AZ590" s="49"/>
      <c r="BA590" s="49"/>
      <c r="BB590" s="49"/>
      <c r="BC590" s="49"/>
      <c r="BD590" s="49"/>
      <c r="BE590" s="49"/>
      <c r="BF590" s="49"/>
      <c r="BG590" s="49"/>
      <c r="BH590" s="49"/>
      <c r="BI590" s="49"/>
      <c r="BJ590" s="49"/>
      <c r="BK590" s="49"/>
      <c r="BL590" s="49"/>
      <c r="BM590" s="49"/>
      <c r="BN590" s="49"/>
      <c r="BO590" s="49"/>
      <c r="BP590" s="49"/>
      <c r="BQ590" s="49"/>
      <c r="BR590" s="49"/>
      <c r="BS590" s="49"/>
      <c r="BT590" s="49"/>
      <c r="BU590" s="49"/>
      <c r="BV590" s="49"/>
      <c r="BW590" s="45"/>
      <c r="BX590" s="49"/>
      <c r="BY590" s="49"/>
      <c r="BZ590" s="49"/>
      <c r="CA590" s="49"/>
      <c r="CB590" s="49"/>
      <c r="CC590" s="45"/>
      <c r="CD590" s="45"/>
      <c r="CE590" s="45"/>
      <c r="CF590" s="45"/>
    </row>
    <row r="591" spans="1:84" ht="15" customHeight="1" x14ac:dyDescent="0.35">
      <c r="A591" s="70"/>
      <c r="B591" s="70"/>
      <c r="C591" s="70"/>
      <c r="D591" s="70"/>
      <c r="E591" s="45"/>
      <c r="F591" s="45"/>
      <c r="G591" s="45"/>
      <c r="H591" s="45"/>
      <c r="I591" s="45"/>
      <c r="J591" s="45"/>
      <c r="K591" s="45"/>
      <c r="L591" s="45"/>
      <c r="M591" s="45"/>
      <c r="N591" s="45"/>
      <c r="O591" s="47"/>
      <c r="P591" s="45"/>
      <c r="Q591" s="45"/>
      <c r="R591" s="45"/>
      <c r="S591" s="45"/>
      <c r="T591" s="45"/>
      <c r="U591" s="45"/>
      <c r="V591" s="45"/>
      <c r="W591" s="45"/>
      <c r="X591" s="45"/>
      <c r="Y591" s="45"/>
      <c r="Z591" s="48"/>
      <c r="AA591" s="48"/>
      <c r="AB591" s="49"/>
      <c r="AC591" s="49"/>
      <c r="AD591" s="49"/>
      <c r="AE591" s="49"/>
      <c r="AF591" s="49"/>
      <c r="AG591" s="45"/>
      <c r="AH591" s="45"/>
      <c r="AI591" s="45"/>
      <c r="AJ591" s="45"/>
      <c r="AK591" s="48"/>
      <c r="AL591" s="56"/>
      <c r="AM591" s="45"/>
      <c r="AN591" s="45"/>
      <c r="AO591" s="48"/>
      <c r="AP591" s="45"/>
      <c r="AQ591" s="45"/>
      <c r="AR591" s="45"/>
      <c r="AS591" s="45"/>
      <c r="AT591" s="49"/>
      <c r="AU591" s="49"/>
      <c r="AV591" s="49"/>
      <c r="AW591" s="49"/>
      <c r="AX591" s="49"/>
      <c r="AY591" s="49"/>
      <c r="AZ591" s="49"/>
      <c r="BA591" s="49"/>
      <c r="BB591" s="49"/>
      <c r="BC591" s="49"/>
      <c r="BD591" s="49"/>
      <c r="BE591" s="49"/>
      <c r="BF591" s="49"/>
      <c r="BG591" s="49"/>
      <c r="BH591" s="49"/>
      <c r="BI591" s="49"/>
      <c r="BJ591" s="49"/>
      <c r="BK591" s="49"/>
      <c r="BL591" s="49"/>
      <c r="BM591" s="49"/>
      <c r="BN591" s="49"/>
      <c r="BO591" s="49"/>
      <c r="BP591" s="49"/>
      <c r="BQ591" s="49"/>
      <c r="BR591" s="49"/>
      <c r="BS591" s="49"/>
      <c r="BT591" s="49"/>
      <c r="BU591" s="49"/>
      <c r="BV591" s="49"/>
      <c r="BW591" s="45"/>
      <c r="BX591" s="49"/>
      <c r="BY591" s="49"/>
      <c r="BZ591" s="49"/>
      <c r="CA591" s="49"/>
      <c r="CB591" s="49"/>
      <c r="CC591" s="45"/>
      <c r="CD591" s="45"/>
      <c r="CE591" s="45"/>
      <c r="CF591" s="45"/>
    </row>
    <row r="592" spans="1:84" ht="15" customHeight="1" x14ac:dyDescent="0.35">
      <c r="A592" s="70"/>
      <c r="B592" s="70"/>
      <c r="C592" s="70"/>
      <c r="D592" s="70"/>
      <c r="E592" s="45"/>
      <c r="F592" s="45"/>
      <c r="G592" s="45"/>
      <c r="H592" s="45"/>
      <c r="I592" s="45"/>
      <c r="J592" s="45"/>
      <c r="K592" s="45"/>
      <c r="L592" s="45"/>
      <c r="M592" s="45"/>
      <c r="N592" s="45"/>
      <c r="O592" s="47"/>
      <c r="P592" s="45"/>
      <c r="Q592" s="45"/>
      <c r="R592" s="45"/>
      <c r="S592" s="45"/>
      <c r="T592" s="45"/>
      <c r="U592" s="45"/>
      <c r="V592" s="45"/>
      <c r="W592" s="45"/>
      <c r="X592" s="45"/>
      <c r="Y592" s="45"/>
      <c r="Z592" s="48"/>
      <c r="AA592" s="48"/>
      <c r="AB592" s="49"/>
      <c r="AC592" s="49"/>
      <c r="AD592" s="49"/>
      <c r="AE592" s="49"/>
      <c r="AF592" s="49"/>
      <c r="AG592" s="45"/>
      <c r="AH592" s="45"/>
      <c r="AI592" s="45"/>
      <c r="AJ592" s="45"/>
      <c r="AK592" s="48"/>
      <c r="AL592" s="56"/>
      <c r="AM592" s="45"/>
      <c r="AN592" s="45"/>
      <c r="AO592" s="48"/>
      <c r="AP592" s="45"/>
      <c r="AQ592" s="45"/>
      <c r="AR592" s="45"/>
      <c r="AS592" s="45"/>
      <c r="AT592" s="49"/>
      <c r="AU592" s="49"/>
      <c r="AV592" s="49"/>
      <c r="AW592" s="49"/>
      <c r="AX592" s="49"/>
      <c r="AY592" s="49"/>
      <c r="AZ592" s="49"/>
      <c r="BA592" s="49"/>
      <c r="BB592" s="49"/>
      <c r="BC592" s="49"/>
      <c r="BD592" s="49"/>
      <c r="BE592" s="49"/>
      <c r="BF592" s="49"/>
      <c r="BG592" s="49"/>
      <c r="BH592" s="49"/>
      <c r="BI592" s="49"/>
      <c r="BJ592" s="49"/>
      <c r="BK592" s="49"/>
      <c r="BL592" s="49"/>
      <c r="BM592" s="49"/>
      <c r="BN592" s="49"/>
      <c r="BO592" s="49"/>
      <c r="BP592" s="49"/>
      <c r="BQ592" s="49"/>
      <c r="BR592" s="49"/>
      <c r="BS592" s="49"/>
      <c r="BT592" s="49"/>
      <c r="BU592" s="49"/>
      <c r="BV592" s="49"/>
      <c r="BW592" s="45"/>
      <c r="BX592" s="49"/>
      <c r="BY592" s="49"/>
      <c r="BZ592" s="49"/>
      <c r="CA592" s="49"/>
      <c r="CB592" s="49"/>
      <c r="CC592" s="45"/>
      <c r="CD592" s="45"/>
      <c r="CE592" s="45"/>
      <c r="CF592" s="45"/>
    </row>
    <row r="593" spans="1:84" ht="15" customHeight="1" x14ac:dyDescent="0.35">
      <c r="A593" s="70"/>
      <c r="B593" s="70"/>
      <c r="C593" s="70"/>
      <c r="D593" s="70"/>
      <c r="E593" s="45"/>
      <c r="F593" s="45"/>
      <c r="G593" s="45"/>
      <c r="H593" s="45"/>
      <c r="I593" s="45"/>
      <c r="J593" s="45"/>
      <c r="K593" s="45"/>
      <c r="L593" s="45"/>
      <c r="M593" s="45"/>
      <c r="N593" s="45"/>
      <c r="O593" s="47"/>
      <c r="P593" s="45"/>
      <c r="Q593" s="45"/>
      <c r="R593" s="45"/>
      <c r="S593" s="45"/>
      <c r="T593" s="45"/>
      <c r="U593" s="45"/>
      <c r="V593" s="45"/>
      <c r="W593" s="45"/>
      <c r="X593" s="45"/>
      <c r="Y593" s="45"/>
      <c r="Z593" s="48"/>
      <c r="AA593" s="48"/>
      <c r="AB593" s="49"/>
      <c r="AC593" s="49"/>
      <c r="AD593" s="49"/>
      <c r="AE593" s="49"/>
      <c r="AF593" s="49"/>
      <c r="AG593" s="45"/>
      <c r="AH593" s="45"/>
      <c r="AI593" s="45"/>
      <c r="AJ593" s="45"/>
      <c r="AK593" s="48"/>
      <c r="AL593" s="56"/>
      <c r="AM593" s="45"/>
      <c r="AN593" s="45"/>
      <c r="AO593" s="48"/>
      <c r="AP593" s="45"/>
      <c r="AQ593" s="45"/>
      <c r="AR593" s="45"/>
      <c r="AS593" s="45"/>
      <c r="AT593" s="49"/>
      <c r="AU593" s="49"/>
      <c r="AV593" s="49"/>
      <c r="AW593" s="49"/>
      <c r="AX593" s="49"/>
      <c r="AY593" s="49"/>
      <c r="AZ593" s="49"/>
      <c r="BA593" s="49"/>
      <c r="BB593" s="49"/>
      <c r="BC593" s="49"/>
      <c r="BD593" s="49"/>
      <c r="BE593" s="49"/>
      <c r="BF593" s="49"/>
      <c r="BG593" s="49"/>
      <c r="BH593" s="49"/>
      <c r="BI593" s="49"/>
      <c r="BJ593" s="49"/>
      <c r="BK593" s="49"/>
      <c r="BL593" s="49"/>
      <c r="BM593" s="49"/>
      <c r="BN593" s="49"/>
      <c r="BO593" s="49"/>
      <c r="BP593" s="49"/>
      <c r="BQ593" s="49"/>
      <c r="BR593" s="49"/>
      <c r="BS593" s="49"/>
      <c r="BT593" s="49"/>
      <c r="BU593" s="49"/>
      <c r="BV593" s="49"/>
      <c r="BW593" s="45"/>
      <c r="BX593" s="49"/>
      <c r="BY593" s="49"/>
      <c r="BZ593" s="49"/>
      <c r="CA593" s="49"/>
      <c r="CB593" s="49"/>
      <c r="CC593" s="45"/>
      <c r="CD593" s="45"/>
      <c r="CE593" s="45"/>
      <c r="CF593" s="45"/>
    </row>
    <row r="594" spans="1:84" ht="15" customHeight="1" x14ac:dyDescent="0.35">
      <c r="A594" s="70"/>
      <c r="B594" s="70"/>
      <c r="C594" s="70"/>
      <c r="D594" s="70"/>
      <c r="E594" s="45"/>
      <c r="F594" s="45"/>
      <c r="G594" s="45"/>
      <c r="H594" s="45"/>
      <c r="I594" s="45"/>
      <c r="J594" s="45"/>
      <c r="K594" s="45"/>
      <c r="L594" s="45"/>
      <c r="M594" s="45"/>
      <c r="N594" s="45"/>
      <c r="O594" s="47"/>
      <c r="P594" s="45"/>
      <c r="Q594" s="45"/>
      <c r="R594" s="45"/>
      <c r="S594" s="45"/>
      <c r="T594" s="45"/>
      <c r="U594" s="45"/>
      <c r="V594" s="45"/>
      <c r="W594" s="45"/>
      <c r="X594" s="45"/>
      <c r="Y594" s="45"/>
      <c r="Z594" s="48"/>
      <c r="AA594" s="48"/>
      <c r="AB594" s="49"/>
      <c r="AC594" s="49"/>
      <c r="AD594" s="49"/>
      <c r="AE594" s="49"/>
      <c r="AF594" s="49"/>
      <c r="AG594" s="45"/>
      <c r="AH594" s="45"/>
      <c r="AI594" s="45"/>
      <c r="AJ594" s="45"/>
      <c r="AK594" s="48"/>
      <c r="AL594" s="56"/>
      <c r="AM594" s="45"/>
      <c r="AN594" s="45"/>
      <c r="AO594" s="48"/>
      <c r="AP594" s="45"/>
      <c r="AQ594" s="45"/>
      <c r="AR594" s="45"/>
      <c r="AS594" s="45"/>
      <c r="AT594" s="49"/>
      <c r="AU594" s="49"/>
      <c r="AV594" s="49"/>
      <c r="AW594" s="49"/>
      <c r="AX594" s="49"/>
      <c r="AY594" s="49"/>
      <c r="AZ594" s="49"/>
      <c r="BA594" s="49"/>
      <c r="BB594" s="49"/>
      <c r="BC594" s="49"/>
      <c r="BD594" s="49"/>
      <c r="BE594" s="49"/>
      <c r="BF594" s="49"/>
      <c r="BG594" s="49"/>
      <c r="BH594" s="49"/>
      <c r="BI594" s="49"/>
      <c r="BJ594" s="49"/>
      <c r="BK594" s="49"/>
      <c r="BL594" s="49"/>
      <c r="BM594" s="49"/>
      <c r="BN594" s="49"/>
      <c r="BO594" s="49"/>
      <c r="BP594" s="49"/>
      <c r="BQ594" s="49"/>
      <c r="BR594" s="49"/>
      <c r="BS594" s="49"/>
      <c r="BT594" s="49"/>
      <c r="BU594" s="49"/>
      <c r="BV594" s="49"/>
      <c r="BW594" s="45"/>
      <c r="BX594" s="49"/>
      <c r="BY594" s="49"/>
      <c r="BZ594" s="49"/>
      <c r="CA594" s="49"/>
      <c r="CB594" s="49"/>
      <c r="CC594" s="45"/>
      <c r="CD594" s="45"/>
      <c r="CE594" s="45"/>
      <c r="CF594" s="45"/>
    </row>
    <row r="595" spans="1:84" ht="15" customHeight="1" x14ac:dyDescent="0.35">
      <c r="A595" s="70"/>
      <c r="B595" s="70"/>
      <c r="C595" s="70"/>
      <c r="D595" s="70"/>
      <c r="E595" s="45"/>
      <c r="F595" s="45"/>
      <c r="G595" s="45"/>
      <c r="H595" s="45"/>
      <c r="I595" s="45"/>
      <c r="J595" s="45"/>
      <c r="K595" s="45"/>
      <c r="L595" s="45"/>
      <c r="M595" s="45"/>
      <c r="N595" s="45"/>
      <c r="O595" s="47"/>
      <c r="P595" s="45"/>
      <c r="Q595" s="45"/>
      <c r="R595" s="45"/>
      <c r="S595" s="45"/>
      <c r="T595" s="45"/>
      <c r="U595" s="45"/>
      <c r="V595" s="45"/>
      <c r="W595" s="45"/>
      <c r="X595" s="45"/>
      <c r="Y595" s="45"/>
      <c r="Z595" s="48"/>
      <c r="AA595" s="48"/>
      <c r="AB595" s="49"/>
      <c r="AC595" s="49"/>
      <c r="AD595" s="49"/>
      <c r="AE595" s="49"/>
      <c r="AF595" s="49"/>
      <c r="AG595" s="45"/>
      <c r="AH595" s="45"/>
      <c r="AI595" s="45"/>
      <c r="AJ595" s="45"/>
      <c r="AK595" s="48"/>
      <c r="AL595" s="56"/>
      <c r="AM595" s="45"/>
      <c r="AN595" s="45"/>
      <c r="AO595" s="48"/>
      <c r="AP595" s="45"/>
      <c r="AQ595" s="45"/>
      <c r="AR595" s="45"/>
      <c r="AS595" s="45"/>
      <c r="AT595" s="49"/>
      <c r="AU595" s="49"/>
      <c r="AV595" s="49"/>
      <c r="AW595" s="49"/>
      <c r="AX595" s="49"/>
      <c r="AY595" s="49"/>
      <c r="AZ595" s="49"/>
      <c r="BA595" s="49"/>
      <c r="BB595" s="49"/>
      <c r="BC595" s="49"/>
      <c r="BD595" s="49"/>
      <c r="BE595" s="49"/>
      <c r="BF595" s="49"/>
      <c r="BG595" s="49"/>
      <c r="BH595" s="49"/>
      <c r="BI595" s="49"/>
      <c r="BJ595" s="49"/>
      <c r="BK595" s="49"/>
      <c r="BL595" s="49"/>
      <c r="BM595" s="49"/>
      <c r="BN595" s="49"/>
      <c r="BO595" s="49"/>
      <c r="BP595" s="49"/>
      <c r="BQ595" s="49"/>
      <c r="BR595" s="49"/>
      <c r="BS595" s="49"/>
      <c r="BT595" s="49"/>
      <c r="BU595" s="49"/>
      <c r="BV595" s="49"/>
      <c r="BW595" s="45"/>
      <c r="BX595" s="49"/>
      <c r="BY595" s="49"/>
      <c r="BZ595" s="49"/>
      <c r="CA595" s="49"/>
      <c r="CB595" s="49"/>
      <c r="CC595" s="45"/>
      <c r="CD595" s="45"/>
      <c r="CE595" s="45"/>
      <c r="CF595" s="45"/>
    </row>
    <row r="596" spans="1:84" ht="15" customHeight="1" x14ac:dyDescent="0.35">
      <c r="A596" s="70"/>
      <c r="B596" s="70"/>
      <c r="C596" s="70"/>
      <c r="D596" s="70"/>
      <c r="E596" s="45"/>
      <c r="F596" s="45"/>
      <c r="G596" s="45"/>
      <c r="H596" s="45"/>
      <c r="I596" s="45"/>
      <c r="J596" s="45"/>
      <c r="K596" s="45"/>
      <c r="L596" s="45"/>
      <c r="M596" s="45"/>
      <c r="N596" s="45"/>
      <c r="O596" s="47"/>
      <c r="P596" s="45"/>
      <c r="Q596" s="45"/>
      <c r="R596" s="45"/>
      <c r="S596" s="45"/>
      <c r="T596" s="45"/>
      <c r="U596" s="45"/>
      <c r="V596" s="45"/>
      <c r="W596" s="45"/>
      <c r="X596" s="45"/>
      <c r="Y596" s="45"/>
      <c r="Z596" s="48"/>
      <c r="AA596" s="48"/>
      <c r="AB596" s="49"/>
      <c r="AC596" s="49"/>
      <c r="AD596" s="49"/>
      <c r="AE596" s="49"/>
      <c r="AF596" s="49"/>
      <c r="AG596" s="45"/>
      <c r="AH596" s="45"/>
      <c r="AI596" s="45"/>
      <c r="AJ596" s="45"/>
      <c r="AK596" s="48"/>
      <c r="AL596" s="56"/>
      <c r="AM596" s="45"/>
      <c r="AN596" s="45"/>
      <c r="AO596" s="48"/>
      <c r="AP596" s="45"/>
      <c r="AQ596" s="45"/>
      <c r="AR596" s="45"/>
      <c r="AS596" s="45"/>
      <c r="AT596" s="49"/>
      <c r="AU596" s="49"/>
      <c r="AV596" s="49"/>
      <c r="AW596" s="49"/>
      <c r="AX596" s="49"/>
      <c r="AY596" s="49"/>
      <c r="AZ596" s="49"/>
      <c r="BA596" s="49"/>
      <c r="BB596" s="49"/>
      <c r="BC596" s="49"/>
      <c r="BD596" s="49"/>
      <c r="BE596" s="49"/>
      <c r="BF596" s="49"/>
      <c r="BG596" s="49"/>
      <c r="BH596" s="49"/>
      <c r="BI596" s="49"/>
      <c r="BJ596" s="49"/>
      <c r="BK596" s="49"/>
      <c r="BL596" s="49"/>
      <c r="BM596" s="49"/>
      <c r="BN596" s="49"/>
      <c r="BO596" s="49"/>
      <c r="BP596" s="49"/>
      <c r="BQ596" s="49"/>
      <c r="BR596" s="49"/>
      <c r="BS596" s="49"/>
      <c r="BT596" s="49"/>
      <c r="BU596" s="49"/>
      <c r="BV596" s="49"/>
      <c r="BW596" s="45"/>
      <c r="BX596" s="49"/>
      <c r="BY596" s="49"/>
      <c r="BZ596" s="49"/>
      <c r="CA596" s="49"/>
      <c r="CB596" s="49"/>
      <c r="CC596" s="45"/>
      <c r="CD596" s="45"/>
      <c r="CE596" s="45"/>
      <c r="CF596" s="45"/>
    </row>
    <row r="597" spans="1:84" ht="15" customHeight="1" x14ac:dyDescent="0.35">
      <c r="A597" s="70"/>
      <c r="B597" s="70"/>
      <c r="C597" s="70"/>
      <c r="D597" s="70"/>
      <c r="E597" s="45"/>
      <c r="F597" s="45"/>
      <c r="G597" s="45"/>
      <c r="H597" s="45"/>
      <c r="I597" s="45"/>
      <c r="J597" s="45"/>
      <c r="K597" s="45"/>
      <c r="L597" s="45"/>
      <c r="M597" s="45"/>
      <c r="N597" s="45"/>
      <c r="O597" s="47"/>
      <c r="P597" s="45"/>
      <c r="Q597" s="45"/>
      <c r="R597" s="45"/>
      <c r="S597" s="45"/>
      <c r="T597" s="45"/>
      <c r="U597" s="45"/>
      <c r="V597" s="45"/>
      <c r="W597" s="45"/>
      <c r="X597" s="45"/>
      <c r="Y597" s="45"/>
      <c r="Z597" s="48"/>
      <c r="AA597" s="48"/>
      <c r="AB597" s="49"/>
      <c r="AC597" s="49"/>
      <c r="AD597" s="49"/>
      <c r="AE597" s="49"/>
      <c r="AF597" s="49"/>
      <c r="AG597" s="45"/>
      <c r="AH597" s="45"/>
      <c r="AI597" s="45"/>
      <c r="AJ597" s="45"/>
      <c r="AK597" s="48"/>
      <c r="AL597" s="56"/>
      <c r="AM597" s="45"/>
      <c r="AN597" s="45"/>
      <c r="AO597" s="48"/>
      <c r="AP597" s="45"/>
      <c r="AQ597" s="45"/>
      <c r="AR597" s="45"/>
      <c r="AS597" s="45"/>
      <c r="AT597" s="49"/>
      <c r="AU597" s="49"/>
      <c r="AV597" s="49"/>
      <c r="AW597" s="49"/>
      <c r="AX597" s="49"/>
      <c r="AY597" s="49"/>
      <c r="AZ597" s="49"/>
      <c r="BA597" s="49"/>
      <c r="BB597" s="49"/>
      <c r="BC597" s="49"/>
      <c r="BD597" s="49"/>
      <c r="BE597" s="49"/>
      <c r="BF597" s="49"/>
      <c r="BG597" s="49"/>
      <c r="BH597" s="49"/>
      <c r="BI597" s="49"/>
      <c r="BJ597" s="49"/>
      <c r="BK597" s="49"/>
      <c r="BL597" s="49"/>
      <c r="BM597" s="49"/>
      <c r="BN597" s="49"/>
      <c r="BO597" s="49"/>
      <c r="BP597" s="49"/>
      <c r="BQ597" s="49"/>
      <c r="BR597" s="49"/>
      <c r="BS597" s="49"/>
      <c r="BT597" s="49"/>
      <c r="BU597" s="49"/>
      <c r="BV597" s="49"/>
      <c r="BW597" s="45"/>
      <c r="BX597" s="49"/>
      <c r="BY597" s="49"/>
      <c r="BZ597" s="49"/>
      <c r="CA597" s="49"/>
      <c r="CB597" s="49"/>
      <c r="CC597" s="45"/>
      <c r="CD597" s="45"/>
      <c r="CE597" s="45"/>
      <c r="CF597" s="45"/>
    </row>
    <row r="598" spans="1:84" ht="15" customHeight="1" x14ac:dyDescent="0.35">
      <c r="A598" s="70"/>
      <c r="B598" s="70"/>
      <c r="C598" s="70"/>
      <c r="D598" s="70"/>
      <c r="E598" s="45"/>
      <c r="F598" s="45"/>
      <c r="G598" s="45"/>
      <c r="H598" s="45"/>
      <c r="I598" s="45"/>
      <c r="J598" s="45"/>
      <c r="K598" s="45"/>
      <c r="L598" s="45"/>
      <c r="M598" s="45"/>
      <c r="N598" s="45"/>
      <c r="O598" s="47"/>
      <c r="P598" s="45"/>
      <c r="Q598" s="45"/>
      <c r="R598" s="68"/>
      <c r="S598" s="45"/>
      <c r="T598" s="45"/>
      <c r="U598" s="45"/>
      <c r="V598" s="45"/>
      <c r="W598" s="45"/>
      <c r="X598" s="45"/>
      <c r="Y598" s="45"/>
      <c r="Z598" s="48"/>
      <c r="AA598" s="48"/>
      <c r="AB598" s="49"/>
      <c r="AC598" s="49"/>
      <c r="AD598" s="49"/>
      <c r="AE598" s="49"/>
      <c r="AF598" s="49"/>
      <c r="AG598" s="45"/>
      <c r="AH598" s="45"/>
      <c r="AI598" s="45"/>
      <c r="AJ598" s="45"/>
      <c r="AK598" s="48"/>
      <c r="AL598" s="56"/>
      <c r="AM598" s="45"/>
      <c r="AN598" s="45"/>
      <c r="AO598" s="48"/>
      <c r="AP598" s="45"/>
      <c r="AQ598" s="45"/>
      <c r="AR598" s="45"/>
      <c r="AS598" s="45"/>
      <c r="AT598" s="49"/>
      <c r="AU598" s="49"/>
      <c r="AV598" s="49"/>
      <c r="AW598" s="49"/>
      <c r="AX598" s="49"/>
      <c r="AY598" s="49"/>
      <c r="AZ598" s="49"/>
      <c r="BA598" s="49"/>
      <c r="BB598" s="49"/>
      <c r="BC598" s="49"/>
      <c r="BD598" s="49"/>
      <c r="BE598" s="49"/>
      <c r="BF598" s="49"/>
      <c r="BG598" s="49"/>
      <c r="BH598" s="49"/>
      <c r="BI598" s="49"/>
      <c r="BJ598" s="49"/>
      <c r="BK598" s="49"/>
      <c r="BL598" s="49"/>
      <c r="BM598" s="49"/>
      <c r="BN598" s="49"/>
      <c r="BO598" s="49"/>
      <c r="BP598" s="49"/>
      <c r="BQ598" s="49"/>
      <c r="BR598" s="49"/>
      <c r="BS598" s="49"/>
      <c r="BT598" s="49"/>
      <c r="BU598" s="49"/>
      <c r="BV598" s="49"/>
      <c r="BW598" s="45"/>
      <c r="BX598" s="49"/>
      <c r="BY598" s="49"/>
      <c r="BZ598" s="49"/>
      <c r="CA598" s="49"/>
      <c r="CB598" s="49"/>
      <c r="CC598" s="45"/>
      <c r="CD598" s="45"/>
      <c r="CE598" s="45"/>
      <c r="CF598" s="45"/>
    </row>
    <row r="599" spans="1:84" ht="15" customHeight="1" x14ac:dyDescent="0.35">
      <c r="A599" s="70"/>
      <c r="B599" s="70"/>
      <c r="C599" s="70"/>
      <c r="D599" s="70"/>
      <c r="E599" s="45"/>
      <c r="F599" s="45"/>
      <c r="G599" s="45"/>
      <c r="H599" s="45"/>
      <c r="I599" s="45"/>
      <c r="J599" s="45"/>
      <c r="K599" s="45"/>
      <c r="L599" s="45"/>
      <c r="M599" s="45"/>
      <c r="N599" s="45"/>
      <c r="O599" s="47"/>
      <c r="P599" s="45"/>
      <c r="Q599" s="45"/>
      <c r="R599" s="68"/>
      <c r="S599" s="45"/>
      <c r="T599" s="45"/>
      <c r="U599" s="45"/>
      <c r="V599" s="45"/>
      <c r="W599" s="45"/>
      <c r="X599" s="45"/>
      <c r="Y599" s="45"/>
      <c r="Z599" s="48"/>
      <c r="AA599" s="48"/>
      <c r="AB599" s="49"/>
      <c r="AC599" s="49"/>
      <c r="AD599" s="49"/>
      <c r="AE599" s="49"/>
      <c r="AF599" s="49"/>
      <c r="AG599" s="45"/>
      <c r="AH599" s="45"/>
      <c r="AI599" s="45"/>
      <c r="AJ599" s="45"/>
      <c r="AK599" s="48"/>
      <c r="AL599" s="56"/>
      <c r="AM599" s="45"/>
      <c r="AN599" s="45"/>
      <c r="AO599" s="48"/>
      <c r="AP599" s="45"/>
      <c r="AQ599" s="45"/>
      <c r="AR599" s="45"/>
      <c r="AS599" s="45"/>
      <c r="AT599" s="49"/>
      <c r="AU599" s="49"/>
      <c r="AV599" s="49"/>
      <c r="AW599" s="49"/>
      <c r="AX599" s="49"/>
      <c r="AY599" s="49"/>
      <c r="AZ599" s="49"/>
      <c r="BA599" s="49"/>
      <c r="BB599" s="49"/>
      <c r="BC599" s="49"/>
      <c r="BD599" s="49"/>
      <c r="BE599" s="49"/>
      <c r="BF599" s="49"/>
      <c r="BG599" s="49"/>
      <c r="BH599" s="49"/>
      <c r="BI599" s="49"/>
      <c r="BJ599" s="49"/>
      <c r="BK599" s="49"/>
      <c r="BL599" s="49"/>
      <c r="BM599" s="49"/>
      <c r="BN599" s="49"/>
      <c r="BO599" s="49"/>
      <c r="BP599" s="49"/>
      <c r="BQ599" s="49"/>
      <c r="BR599" s="49"/>
      <c r="BS599" s="49"/>
      <c r="BT599" s="49"/>
      <c r="BU599" s="49"/>
      <c r="BV599" s="49"/>
      <c r="BW599" s="45"/>
      <c r="BX599" s="49"/>
      <c r="BY599" s="49"/>
      <c r="BZ599" s="49"/>
      <c r="CA599" s="49"/>
      <c r="CB599" s="49"/>
      <c r="CC599" s="45"/>
      <c r="CD599" s="45"/>
      <c r="CE599" s="45"/>
      <c r="CF599" s="45"/>
    </row>
    <row r="600" spans="1:84" ht="15" customHeight="1" x14ac:dyDescent="0.35">
      <c r="A600" s="70"/>
      <c r="B600" s="70"/>
      <c r="C600" s="70"/>
      <c r="D600" s="70"/>
      <c r="E600" s="45"/>
      <c r="F600" s="45"/>
      <c r="G600" s="45"/>
      <c r="H600" s="45"/>
      <c r="I600" s="45"/>
      <c r="J600" s="45"/>
      <c r="K600" s="45"/>
      <c r="L600" s="45"/>
      <c r="M600" s="45"/>
      <c r="N600" s="45"/>
      <c r="O600" s="47"/>
      <c r="P600" s="45"/>
      <c r="Q600" s="45"/>
      <c r="R600" s="45"/>
      <c r="S600" s="45"/>
      <c r="T600" s="45"/>
      <c r="U600" s="45"/>
      <c r="V600" s="45"/>
      <c r="W600" s="45"/>
      <c r="X600" s="45"/>
      <c r="Y600" s="45"/>
      <c r="Z600" s="48"/>
      <c r="AA600" s="48"/>
      <c r="AB600" s="49"/>
      <c r="AC600" s="49"/>
      <c r="AD600" s="49"/>
      <c r="AE600" s="49"/>
      <c r="AF600" s="49"/>
      <c r="AG600" s="45"/>
      <c r="AH600" s="45"/>
      <c r="AI600" s="45"/>
      <c r="AJ600" s="45"/>
      <c r="AK600" s="48"/>
      <c r="AL600" s="56"/>
      <c r="AM600" s="45"/>
      <c r="AN600" s="45"/>
      <c r="AO600" s="48"/>
      <c r="AP600" s="45"/>
      <c r="AQ600" s="45"/>
      <c r="AR600" s="45"/>
      <c r="AS600" s="45"/>
      <c r="AT600" s="49"/>
      <c r="AU600" s="49"/>
      <c r="AV600" s="49"/>
      <c r="AW600" s="49"/>
      <c r="AX600" s="49"/>
      <c r="AY600" s="49"/>
      <c r="AZ600" s="49"/>
      <c r="BA600" s="49"/>
      <c r="BB600" s="49"/>
      <c r="BC600" s="49"/>
      <c r="BD600" s="49"/>
      <c r="BE600" s="49"/>
      <c r="BF600" s="49"/>
      <c r="BG600" s="49"/>
      <c r="BH600" s="49"/>
      <c r="BI600" s="49"/>
      <c r="BJ600" s="49"/>
      <c r="BK600" s="49"/>
      <c r="BL600" s="49"/>
      <c r="BM600" s="49"/>
      <c r="BN600" s="49"/>
      <c r="BO600" s="49"/>
      <c r="BP600" s="49"/>
      <c r="BQ600" s="49"/>
      <c r="BR600" s="49"/>
      <c r="BS600" s="49"/>
      <c r="BT600" s="49"/>
      <c r="BU600" s="49"/>
      <c r="BV600" s="49"/>
      <c r="BW600" s="45"/>
      <c r="BX600" s="49"/>
      <c r="BY600" s="49"/>
      <c r="BZ600" s="49"/>
      <c r="CA600" s="49"/>
      <c r="CB600" s="49"/>
      <c r="CC600" s="45"/>
      <c r="CD600" s="45"/>
      <c r="CE600" s="45"/>
      <c r="CF600" s="45"/>
    </row>
    <row r="601" spans="1:84" ht="15" customHeight="1" x14ac:dyDescent="0.35">
      <c r="A601" s="70"/>
      <c r="B601" s="70"/>
      <c r="C601" s="70"/>
      <c r="D601" s="70"/>
      <c r="E601" s="45"/>
      <c r="F601" s="45"/>
      <c r="G601" s="45"/>
      <c r="H601" s="45"/>
      <c r="I601" s="45"/>
      <c r="J601" s="45"/>
      <c r="K601" s="45"/>
      <c r="L601" s="45"/>
      <c r="M601" s="45"/>
      <c r="N601" s="45"/>
      <c r="O601" s="47"/>
      <c r="P601" s="45"/>
      <c r="Q601" s="45"/>
      <c r="R601" s="45"/>
      <c r="S601" s="45"/>
      <c r="T601" s="45"/>
      <c r="U601" s="45"/>
      <c r="V601" s="45"/>
      <c r="W601" s="45"/>
      <c r="X601" s="45"/>
      <c r="Y601" s="45"/>
      <c r="Z601" s="48"/>
      <c r="AA601" s="48"/>
      <c r="AB601" s="48"/>
      <c r="AC601" s="49"/>
      <c r="AD601" s="49"/>
      <c r="AE601" s="49"/>
      <c r="AF601" s="49"/>
      <c r="AG601" s="45"/>
      <c r="AH601" s="45"/>
      <c r="AI601" s="45"/>
      <c r="AJ601" s="45"/>
      <c r="AK601" s="48"/>
      <c r="AL601" s="56"/>
      <c r="AM601" s="45"/>
      <c r="AN601" s="45"/>
      <c r="AO601" s="48"/>
      <c r="AP601" s="45"/>
      <c r="AQ601" s="45"/>
      <c r="AR601" s="45"/>
      <c r="AS601" s="45"/>
      <c r="AT601" s="49"/>
      <c r="AU601" s="49"/>
      <c r="AV601" s="49"/>
      <c r="AW601" s="49"/>
      <c r="AX601" s="49"/>
      <c r="AY601" s="49"/>
      <c r="AZ601" s="49"/>
      <c r="BA601" s="49"/>
      <c r="BB601" s="49"/>
      <c r="BC601" s="49"/>
      <c r="BD601" s="49"/>
      <c r="BE601" s="49"/>
      <c r="BF601" s="49"/>
      <c r="BG601" s="49"/>
      <c r="BH601" s="49"/>
      <c r="BI601" s="49"/>
      <c r="BJ601" s="49"/>
      <c r="BK601" s="49"/>
      <c r="BL601" s="49"/>
      <c r="BM601" s="49"/>
      <c r="BN601" s="49"/>
      <c r="BO601" s="49"/>
      <c r="BP601" s="49"/>
      <c r="BQ601" s="49"/>
      <c r="BR601" s="49"/>
      <c r="BS601" s="49"/>
      <c r="BT601" s="49"/>
      <c r="BU601" s="49"/>
      <c r="BV601" s="49"/>
      <c r="BW601" s="45"/>
      <c r="BX601" s="49"/>
      <c r="BY601" s="49"/>
      <c r="BZ601" s="49"/>
      <c r="CA601" s="49"/>
      <c r="CB601" s="49"/>
      <c r="CC601" s="45"/>
      <c r="CD601" s="45"/>
      <c r="CE601" s="45"/>
      <c r="CF601" s="45"/>
    </row>
    <row r="602" spans="1:84" ht="15" customHeight="1" x14ac:dyDescent="0.35">
      <c r="A602" s="70"/>
      <c r="B602" s="70"/>
      <c r="C602" s="70"/>
      <c r="D602" s="70"/>
      <c r="E602" s="45"/>
      <c r="F602" s="45"/>
      <c r="G602" s="45"/>
      <c r="H602" s="45"/>
      <c r="I602" s="45"/>
      <c r="J602" s="45"/>
      <c r="K602" s="45"/>
      <c r="L602" s="45"/>
      <c r="M602" s="45"/>
      <c r="N602" s="45"/>
      <c r="O602" s="47"/>
      <c r="P602" s="45"/>
      <c r="Q602" s="45"/>
      <c r="R602" s="45"/>
      <c r="S602" s="45"/>
      <c r="T602" s="45"/>
      <c r="U602" s="45"/>
      <c r="V602" s="45"/>
      <c r="W602" s="45"/>
      <c r="X602" s="45"/>
      <c r="Y602" s="45"/>
      <c r="Z602" s="48"/>
      <c r="AA602" s="48"/>
      <c r="AB602" s="48"/>
      <c r="AC602" s="49"/>
      <c r="AD602" s="49"/>
      <c r="AE602" s="49"/>
      <c r="AF602" s="49"/>
      <c r="AG602" s="45"/>
      <c r="AH602" s="45"/>
      <c r="AI602" s="45"/>
      <c r="AJ602" s="45"/>
      <c r="AK602" s="48"/>
      <c r="AL602" s="56"/>
      <c r="AM602" s="45"/>
      <c r="AN602" s="45"/>
      <c r="AO602" s="48"/>
      <c r="AP602" s="45"/>
      <c r="AQ602" s="45"/>
      <c r="AR602" s="45"/>
      <c r="AS602" s="45"/>
      <c r="AT602" s="49"/>
      <c r="AU602" s="49"/>
      <c r="AV602" s="49"/>
      <c r="AW602" s="49"/>
      <c r="AX602" s="49"/>
      <c r="AY602" s="49"/>
      <c r="AZ602" s="49"/>
      <c r="BA602" s="49"/>
      <c r="BB602" s="49"/>
      <c r="BC602" s="49"/>
      <c r="BD602" s="49"/>
      <c r="BE602" s="49"/>
      <c r="BF602" s="49"/>
      <c r="BG602" s="49"/>
      <c r="BH602" s="49"/>
      <c r="BI602" s="49"/>
      <c r="BJ602" s="49"/>
      <c r="BK602" s="49"/>
      <c r="BL602" s="49"/>
      <c r="BM602" s="49"/>
      <c r="BN602" s="49"/>
      <c r="BO602" s="49"/>
      <c r="BP602" s="49"/>
      <c r="BQ602" s="49"/>
      <c r="BR602" s="49"/>
      <c r="BS602" s="49"/>
      <c r="BT602" s="49"/>
      <c r="BU602" s="49"/>
      <c r="BV602" s="49"/>
      <c r="BW602" s="45"/>
      <c r="BX602" s="49"/>
      <c r="BY602" s="49"/>
      <c r="BZ602" s="49"/>
      <c r="CA602" s="49"/>
      <c r="CB602" s="49"/>
      <c r="CC602" s="45"/>
      <c r="CD602" s="45"/>
      <c r="CE602" s="45"/>
      <c r="CF602" s="45"/>
    </row>
    <row r="603" spans="1:84" ht="15" customHeight="1" x14ac:dyDescent="0.35">
      <c r="A603" s="70"/>
      <c r="B603" s="70"/>
      <c r="C603" s="70"/>
      <c r="D603" s="70"/>
      <c r="E603" s="45"/>
      <c r="F603" s="45"/>
      <c r="G603" s="45"/>
      <c r="H603" s="45"/>
      <c r="I603" s="45"/>
      <c r="J603" s="45"/>
      <c r="K603" s="45"/>
      <c r="L603" s="45"/>
      <c r="M603" s="45"/>
      <c r="N603" s="45"/>
      <c r="O603" s="47"/>
      <c r="P603" s="45"/>
      <c r="Q603" s="45"/>
      <c r="R603" s="45"/>
      <c r="S603" s="45"/>
      <c r="T603" s="45"/>
      <c r="U603" s="45"/>
      <c r="V603" s="45"/>
      <c r="W603" s="45"/>
      <c r="X603" s="45"/>
      <c r="Y603" s="45"/>
      <c r="Z603" s="48"/>
      <c r="AA603" s="48"/>
      <c r="AB603" s="48"/>
      <c r="AC603" s="49"/>
      <c r="AD603" s="49"/>
      <c r="AE603" s="49"/>
      <c r="AF603" s="49"/>
      <c r="AG603" s="45"/>
      <c r="AH603" s="45"/>
      <c r="AI603" s="45"/>
      <c r="AJ603" s="45"/>
      <c r="AK603" s="48"/>
      <c r="AL603" s="56"/>
      <c r="AM603" s="45"/>
      <c r="AN603" s="45"/>
      <c r="AO603" s="48"/>
      <c r="AP603" s="45"/>
      <c r="AQ603" s="45"/>
      <c r="AR603" s="45"/>
      <c r="AS603" s="45"/>
      <c r="AT603" s="49"/>
      <c r="AU603" s="49"/>
      <c r="AV603" s="49"/>
      <c r="AW603" s="49"/>
      <c r="AX603" s="49"/>
      <c r="AY603" s="49"/>
      <c r="AZ603" s="49"/>
      <c r="BA603" s="49"/>
      <c r="BB603" s="49"/>
      <c r="BC603" s="49"/>
      <c r="BD603" s="49"/>
      <c r="BE603" s="49"/>
      <c r="BF603" s="49"/>
      <c r="BG603" s="49"/>
      <c r="BH603" s="49"/>
      <c r="BI603" s="49"/>
      <c r="BJ603" s="49"/>
      <c r="BK603" s="49"/>
      <c r="BL603" s="49"/>
      <c r="BM603" s="49"/>
      <c r="BN603" s="49"/>
      <c r="BO603" s="49"/>
      <c r="BP603" s="49"/>
      <c r="BQ603" s="49"/>
      <c r="BR603" s="49"/>
      <c r="BS603" s="49"/>
      <c r="BT603" s="49"/>
      <c r="BU603" s="49"/>
      <c r="BV603" s="49"/>
      <c r="BW603" s="45"/>
      <c r="BX603" s="49"/>
      <c r="BY603" s="49"/>
      <c r="BZ603" s="49"/>
      <c r="CA603" s="49"/>
      <c r="CB603" s="49"/>
      <c r="CC603" s="45"/>
      <c r="CD603" s="45"/>
      <c r="CE603" s="45"/>
      <c r="CF603" s="45"/>
    </row>
    <row r="604" spans="1:84" ht="15" customHeight="1" x14ac:dyDescent="0.35">
      <c r="A604" s="70"/>
      <c r="B604" s="70"/>
      <c r="C604" s="70"/>
      <c r="D604" s="70"/>
      <c r="E604" s="45"/>
      <c r="F604" s="45"/>
      <c r="G604" s="45"/>
      <c r="H604" s="45"/>
      <c r="I604" s="45"/>
      <c r="J604" s="45"/>
      <c r="K604" s="45"/>
      <c r="L604" s="45"/>
      <c r="M604" s="45"/>
      <c r="N604" s="45"/>
      <c r="O604" s="47"/>
      <c r="P604" s="45"/>
      <c r="Q604" s="45"/>
      <c r="R604" s="45"/>
      <c r="S604" s="45"/>
      <c r="T604" s="45"/>
      <c r="U604" s="45"/>
      <c r="V604" s="45"/>
      <c r="W604" s="45"/>
      <c r="X604" s="45"/>
      <c r="Y604" s="45"/>
      <c r="Z604" s="48"/>
      <c r="AA604" s="48"/>
      <c r="AB604" s="48"/>
      <c r="AC604" s="49"/>
      <c r="AD604" s="49"/>
      <c r="AE604" s="49"/>
      <c r="AF604" s="49"/>
      <c r="AG604" s="45"/>
      <c r="AH604" s="45"/>
      <c r="AI604" s="45"/>
      <c r="AJ604" s="45"/>
      <c r="AK604" s="48"/>
      <c r="AL604" s="56"/>
      <c r="AM604" s="45"/>
      <c r="AN604" s="45"/>
      <c r="AO604" s="48"/>
      <c r="AP604" s="45"/>
      <c r="AQ604" s="45"/>
      <c r="AR604" s="45"/>
      <c r="AS604" s="45"/>
      <c r="AT604" s="49"/>
      <c r="AU604" s="49"/>
      <c r="AV604" s="49"/>
      <c r="AW604" s="49"/>
      <c r="AX604" s="49"/>
      <c r="AY604" s="49"/>
      <c r="AZ604" s="49"/>
      <c r="BA604" s="49"/>
      <c r="BB604" s="49"/>
      <c r="BC604" s="49"/>
      <c r="BD604" s="49"/>
      <c r="BE604" s="49"/>
      <c r="BF604" s="49"/>
      <c r="BG604" s="49"/>
      <c r="BH604" s="49"/>
      <c r="BI604" s="49"/>
      <c r="BJ604" s="49"/>
      <c r="BK604" s="49"/>
      <c r="BL604" s="49"/>
      <c r="BM604" s="49"/>
      <c r="BN604" s="49"/>
      <c r="BO604" s="49"/>
      <c r="BP604" s="49"/>
      <c r="BQ604" s="49"/>
      <c r="BR604" s="49"/>
      <c r="BS604" s="49"/>
      <c r="BT604" s="49"/>
      <c r="BU604" s="49"/>
      <c r="BV604" s="49"/>
      <c r="BW604" s="45"/>
      <c r="BX604" s="49"/>
      <c r="BY604" s="49"/>
      <c r="BZ604" s="49"/>
      <c r="CA604" s="49"/>
      <c r="CB604" s="49"/>
      <c r="CC604" s="45"/>
      <c r="CD604" s="45"/>
      <c r="CE604" s="45"/>
      <c r="CF604" s="45"/>
    </row>
    <row r="605" spans="1:84" ht="15" customHeight="1" x14ac:dyDescent="0.35">
      <c r="A605" s="70"/>
      <c r="B605" s="70"/>
      <c r="C605" s="70"/>
      <c r="D605" s="70"/>
      <c r="E605" s="45"/>
      <c r="F605" s="45"/>
      <c r="G605" s="45"/>
      <c r="H605" s="45"/>
      <c r="I605" s="45"/>
      <c r="J605" s="45"/>
      <c r="K605" s="45"/>
      <c r="L605" s="45"/>
      <c r="M605" s="45"/>
      <c r="N605" s="45"/>
      <c r="O605" s="47"/>
      <c r="P605" s="45"/>
      <c r="Q605" s="45"/>
      <c r="R605" s="45"/>
      <c r="S605" s="45"/>
      <c r="T605" s="45"/>
      <c r="U605" s="45"/>
      <c r="V605" s="45"/>
      <c r="W605" s="45"/>
      <c r="X605" s="45"/>
      <c r="Y605" s="45"/>
      <c r="Z605" s="48"/>
      <c r="AA605" s="48"/>
      <c r="AB605" s="48"/>
      <c r="AC605" s="49"/>
      <c r="AD605" s="49"/>
      <c r="AE605" s="49"/>
      <c r="AF605" s="49"/>
      <c r="AG605" s="45"/>
      <c r="AH605" s="45"/>
      <c r="AI605" s="45"/>
      <c r="AJ605" s="45"/>
      <c r="AK605" s="48"/>
      <c r="AL605" s="56"/>
      <c r="AM605" s="45"/>
      <c r="AN605" s="45"/>
      <c r="AO605" s="48"/>
      <c r="AP605" s="45"/>
      <c r="AQ605" s="45"/>
      <c r="AR605" s="45"/>
      <c r="AS605" s="45"/>
      <c r="AT605" s="49"/>
      <c r="AU605" s="49"/>
      <c r="AV605" s="49"/>
      <c r="AW605" s="49"/>
      <c r="AX605" s="49"/>
      <c r="AY605" s="49"/>
      <c r="AZ605" s="49"/>
      <c r="BA605" s="49"/>
      <c r="BB605" s="49"/>
      <c r="BC605" s="49"/>
      <c r="BD605" s="49"/>
      <c r="BE605" s="49"/>
      <c r="BF605" s="49"/>
      <c r="BG605" s="49"/>
      <c r="BH605" s="49"/>
      <c r="BI605" s="49"/>
      <c r="BJ605" s="49"/>
      <c r="BK605" s="49"/>
      <c r="BL605" s="49"/>
      <c r="BM605" s="49"/>
      <c r="BN605" s="49"/>
      <c r="BO605" s="49"/>
      <c r="BP605" s="49"/>
      <c r="BQ605" s="49"/>
      <c r="BR605" s="49"/>
      <c r="BS605" s="49"/>
      <c r="BT605" s="49"/>
      <c r="BU605" s="49"/>
      <c r="BV605" s="49"/>
      <c r="BW605" s="45"/>
      <c r="BX605" s="49"/>
      <c r="BY605" s="49"/>
      <c r="BZ605" s="49"/>
      <c r="CA605" s="49"/>
      <c r="CB605" s="49"/>
      <c r="CC605" s="45"/>
      <c r="CD605" s="45"/>
      <c r="CE605" s="45"/>
      <c r="CF605" s="45"/>
    </row>
    <row r="606" spans="1:84" ht="15" customHeight="1" x14ac:dyDescent="0.35">
      <c r="A606" s="70"/>
      <c r="B606" s="70"/>
      <c r="C606" s="70"/>
      <c r="D606" s="70"/>
      <c r="E606" s="45"/>
      <c r="F606" s="45"/>
      <c r="G606" s="45"/>
      <c r="H606" s="45"/>
      <c r="I606" s="45"/>
      <c r="J606" s="45"/>
      <c r="K606" s="45"/>
      <c r="L606" s="45"/>
      <c r="M606" s="45"/>
      <c r="N606" s="45"/>
      <c r="O606" s="47"/>
      <c r="P606" s="45"/>
      <c r="Q606" s="45"/>
      <c r="R606" s="45"/>
      <c r="S606" s="45"/>
      <c r="T606" s="45"/>
      <c r="U606" s="45"/>
      <c r="V606" s="45"/>
      <c r="W606" s="45"/>
      <c r="X606" s="45"/>
      <c r="Y606" s="45"/>
      <c r="Z606" s="48"/>
      <c r="AA606" s="48"/>
      <c r="AB606" s="48"/>
      <c r="AC606" s="49"/>
      <c r="AD606" s="49"/>
      <c r="AE606" s="49"/>
      <c r="AF606" s="49"/>
      <c r="AG606" s="45"/>
      <c r="AH606" s="45"/>
      <c r="AI606" s="45"/>
      <c r="AJ606" s="45"/>
      <c r="AK606" s="48"/>
      <c r="AL606" s="56"/>
      <c r="AM606" s="45"/>
      <c r="AN606" s="45"/>
      <c r="AO606" s="48"/>
      <c r="AP606" s="45"/>
      <c r="AQ606" s="45"/>
      <c r="AR606" s="45"/>
      <c r="AS606" s="45"/>
      <c r="AT606" s="49"/>
      <c r="AU606" s="49"/>
      <c r="AV606" s="49"/>
      <c r="AW606" s="49"/>
      <c r="AX606" s="49"/>
      <c r="AY606" s="49"/>
      <c r="AZ606" s="49"/>
      <c r="BA606" s="49"/>
      <c r="BB606" s="49"/>
      <c r="BC606" s="49"/>
      <c r="BD606" s="49"/>
      <c r="BE606" s="49"/>
      <c r="BF606" s="49"/>
      <c r="BG606" s="49"/>
      <c r="BH606" s="49"/>
      <c r="BI606" s="49"/>
      <c r="BJ606" s="49"/>
      <c r="BK606" s="49"/>
      <c r="BL606" s="49"/>
      <c r="BM606" s="49"/>
      <c r="BN606" s="49"/>
      <c r="BO606" s="49"/>
      <c r="BP606" s="49"/>
      <c r="BQ606" s="49"/>
      <c r="BR606" s="49"/>
      <c r="BS606" s="49"/>
      <c r="BT606" s="49"/>
      <c r="BU606" s="49"/>
      <c r="BV606" s="49"/>
      <c r="BW606" s="45"/>
      <c r="BX606" s="49"/>
      <c r="BY606" s="49"/>
      <c r="BZ606" s="49"/>
      <c r="CA606" s="49"/>
      <c r="CB606" s="49"/>
      <c r="CC606" s="45"/>
      <c r="CD606" s="45"/>
      <c r="CE606" s="45"/>
      <c r="CF606" s="45"/>
    </row>
    <row r="607" spans="1:84" ht="15" customHeight="1" x14ac:dyDescent="0.35">
      <c r="A607" s="70"/>
      <c r="B607" s="70"/>
      <c r="C607" s="70"/>
      <c r="D607" s="70"/>
      <c r="E607" s="45"/>
      <c r="F607" s="45"/>
      <c r="G607" s="45"/>
      <c r="H607" s="45"/>
      <c r="I607" s="45"/>
      <c r="J607" s="45"/>
      <c r="K607" s="45"/>
      <c r="L607" s="45"/>
      <c r="M607" s="45"/>
      <c r="N607" s="45"/>
      <c r="O607" s="47"/>
      <c r="P607" s="45"/>
      <c r="Q607" s="45"/>
      <c r="R607" s="45"/>
      <c r="S607" s="45"/>
      <c r="T607" s="45"/>
      <c r="U607" s="45"/>
      <c r="V607" s="45"/>
      <c r="W607" s="45"/>
      <c r="X607" s="45"/>
      <c r="Y607" s="45"/>
      <c r="Z607" s="48"/>
      <c r="AA607" s="48"/>
      <c r="AB607" s="48"/>
      <c r="AC607" s="49"/>
      <c r="AD607" s="49"/>
      <c r="AE607" s="49"/>
      <c r="AF607" s="49"/>
      <c r="AG607" s="45"/>
      <c r="AH607" s="45"/>
      <c r="AI607" s="45"/>
      <c r="AJ607" s="45"/>
      <c r="AK607" s="48"/>
      <c r="AL607" s="56"/>
      <c r="AM607" s="45"/>
      <c r="AN607" s="45"/>
      <c r="AO607" s="48"/>
      <c r="AP607" s="45"/>
      <c r="AQ607" s="45"/>
      <c r="AR607" s="45"/>
      <c r="AS607" s="45"/>
      <c r="AT607" s="49"/>
      <c r="AU607" s="49"/>
      <c r="AV607" s="49"/>
      <c r="AW607" s="49"/>
      <c r="AX607" s="49"/>
      <c r="AY607" s="49"/>
      <c r="AZ607" s="49"/>
      <c r="BA607" s="49"/>
      <c r="BB607" s="49"/>
      <c r="BC607" s="49"/>
      <c r="BD607" s="49"/>
      <c r="BE607" s="49"/>
      <c r="BF607" s="49"/>
      <c r="BG607" s="49"/>
      <c r="BH607" s="49"/>
      <c r="BI607" s="49"/>
      <c r="BJ607" s="49"/>
      <c r="BK607" s="49"/>
      <c r="BL607" s="49"/>
      <c r="BM607" s="49"/>
      <c r="BN607" s="49"/>
      <c r="BO607" s="49"/>
      <c r="BP607" s="49"/>
      <c r="BQ607" s="49"/>
      <c r="BR607" s="49"/>
      <c r="BS607" s="49"/>
      <c r="BT607" s="49"/>
      <c r="BU607" s="49"/>
      <c r="BV607" s="49"/>
      <c r="BW607" s="45"/>
      <c r="BX607" s="49"/>
      <c r="BY607" s="49"/>
      <c r="BZ607" s="49"/>
      <c r="CA607" s="49"/>
      <c r="CB607" s="49"/>
      <c r="CC607" s="45"/>
      <c r="CD607" s="45"/>
      <c r="CE607" s="45"/>
      <c r="CF607" s="45"/>
    </row>
    <row r="608" spans="1:84" ht="15" customHeight="1" x14ac:dyDescent="0.35">
      <c r="A608" s="70"/>
      <c r="B608" s="70"/>
      <c r="C608" s="70"/>
      <c r="D608" s="70"/>
      <c r="E608" s="45"/>
      <c r="F608" s="45"/>
      <c r="G608" s="45"/>
      <c r="H608" s="45"/>
      <c r="I608" s="45"/>
      <c r="J608" s="45"/>
      <c r="K608" s="45"/>
      <c r="L608" s="45"/>
      <c r="M608" s="45"/>
      <c r="N608" s="45"/>
      <c r="O608" s="47"/>
      <c r="P608" s="45"/>
      <c r="Q608" s="45"/>
      <c r="R608" s="45"/>
      <c r="S608" s="45"/>
      <c r="T608" s="45"/>
      <c r="U608" s="45"/>
      <c r="V608" s="45"/>
      <c r="W608" s="45"/>
      <c r="X608" s="45"/>
      <c r="Y608" s="45"/>
      <c r="Z608" s="48"/>
      <c r="AA608" s="48"/>
      <c r="AB608" s="48"/>
      <c r="AC608" s="49"/>
      <c r="AD608" s="49"/>
      <c r="AE608" s="49"/>
      <c r="AF608" s="49"/>
      <c r="AG608" s="45"/>
      <c r="AH608" s="45"/>
      <c r="AI608" s="45"/>
      <c r="AJ608" s="45"/>
      <c r="AK608" s="48"/>
      <c r="AL608" s="56"/>
      <c r="AM608" s="45"/>
      <c r="AN608" s="45"/>
      <c r="AO608" s="48"/>
      <c r="AP608" s="45"/>
      <c r="AQ608" s="45"/>
      <c r="AR608" s="45"/>
      <c r="AS608" s="45"/>
      <c r="AT608" s="49"/>
      <c r="AU608" s="49"/>
      <c r="AV608" s="49"/>
      <c r="AW608" s="49"/>
      <c r="AX608" s="49"/>
      <c r="AY608" s="49"/>
      <c r="AZ608" s="49"/>
      <c r="BA608" s="49"/>
      <c r="BB608" s="49"/>
      <c r="BC608" s="49"/>
      <c r="BD608" s="49"/>
      <c r="BE608" s="49"/>
      <c r="BF608" s="49"/>
      <c r="BG608" s="49"/>
      <c r="BH608" s="49"/>
      <c r="BI608" s="49"/>
      <c r="BJ608" s="49"/>
      <c r="BK608" s="49"/>
      <c r="BL608" s="49"/>
      <c r="BM608" s="49"/>
      <c r="BN608" s="49"/>
      <c r="BO608" s="49"/>
      <c r="BP608" s="49"/>
      <c r="BQ608" s="49"/>
      <c r="BR608" s="49"/>
      <c r="BS608" s="49"/>
      <c r="BT608" s="49"/>
      <c r="BU608" s="49"/>
      <c r="BV608" s="49"/>
      <c r="BW608" s="45"/>
      <c r="BX608" s="49"/>
      <c r="BY608" s="49"/>
      <c r="BZ608" s="49"/>
      <c r="CA608" s="49"/>
      <c r="CB608" s="49"/>
      <c r="CC608" s="45"/>
      <c r="CD608" s="45"/>
      <c r="CE608" s="45"/>
      <c r="CF608" s="45"/>
    </row>
    <row r="609" spans="1:84" ht="15" customHeight="1" x14ac:dyDescent="0.35">
      <c r="A609" s="70"/>
      <c r="B609" s="70"/>
      <c r="C609" s="70"/>
      <c r="D609" s="70"/>
      <c r="E609" s="45"/>
      <c r="F609" s="45"/>
      <c r="G609" s="45"/>
      <c r="H609" s="45"/>
      <c r="I609" s="45"/>
      <c r="J609" s="45"/>
      <c r="K609" s="45"/>
      <c r="L609" s="45"/>
      <c r="M609" s="45"/>
      <c r="N609" s="45"/>
      <c r="O609" s="47"/>
      <c r="P609" s="45"/>
      <c r="Q609" s="45"/>
      <c r="R609" s="45"/>
      <c r="S609" s="45"/>
      <c r="T609" s="45"/>
      <c r="U609" s="45"/>
      <c r="V609" s="45"/>
      <c r="W609" s="45"/>
      <c r="X609" s="45"/>
      <c r="Y609" s="45"/>
      <c r="Z609" s="48"/>
      <c r="AA609" s="48"/>
      <c r="AB609" s="48"/>
      <c r="AC609" s="49"/>
      <c r="AD609" s="49"/>
      <c r="AE609" s="49"/>
      <c r="AF609" s="49"/>
      <c r="AG609" s="45"/>
      <c r="AH609" s="45"/>
      <c r="AI609" s="45"/>
      <c r="AJ609" s="45"/>
      <c r="AK609" s="48"/>
      <c r="AL609" s="56"/>
      <c r="AM609" s="45"/>
      <c r="AN609" s="45"/>
      <c r="AO609" s="48"/>
      <c r="AP609" s="45"/>
      <c r="AQ609" s="45"/>
      <c r="AR609" s="45"/>
      <c r="AS609" s="45"/>
      <c r="AT609" s="49"/>
      <c r="AU609" s="49"/>
      <c r="AV609" s="49"/>
      <c r="AW609" s="49"/>
      <c r="AX609" s="49"/>
      <c r="AY609" s="49"/>
      <c r="AZ609" s="49"/>
      <c r="BA609" s="49"/>
      <c r="BB609" s="49"/>
      <c r="BC609" s="49"/>
      <c r="BD609" s="49"/>
      <c r="BE609" s="49"/>
      <c r="BF609" s="49"/>
      <c r="BG609" s="49"/>
      <c r="BH609" s="49"/>
      <c r="BI609" s="49"/>
      <c r="BJ609" s="49"/>
      <c r="BK609" s="49"/>
      <c r="BL609" s="49"/>
      <c r="BM609" s="49"/>
      <c r="BN609" s="49"/>
      <c r="BO609" s="49"/>
      <c r="BP609" s="49"/>
      <c r="BQ609" s="49"/>
      <c r="BR609" s="49"/>
      <c r="BS609" s="49"/>
      <c r="BT609" s="49"/>
      <c r="BU609" s="49"/>
      <c r="BV609" s="49"/>
      <c r="BW609" s="45"/>
      <c r="BX609" s="49"/>
      <c r="BY609" s="49"/>
      <c r="BZ609" s="49"/>
      <c r="CA609" s="49"/>
      <c r="CB609" s="49"/>
      <c r="CC609" s="45"/>
      <c r="CD609" s="45"/>
      <c r="CE609" s="45"/>
      <c r="CF609" s="45"/>
    </row>
    <row r="610" spans="1:84" ht="15" customHeight="1" x14ac:dyDescent="0.35">
      <c r="A610" s="70"/>
      <c r="B610" s="70"/>
      <c r="C610" s="70"/>
      <c r="D610" s="70"/>
      <c r="E610" s="45"/>
      <c r="F610" s="45"/>
      <c r="G610" s="45"/>
      <c r="H610" s="45"/>
      <c r="I610" s="45"/>
      <c r="J610" s="45"/>
      <c r="K610" s="45"/>
      <c r="L610" s="45"/>
      <c r="M610" s="45"/>
      <c r="N610" s="45"/>
      <c r="O610" s="47"/>
      <c r="P610" s="45"/>
      <c r="Q610" s="45"/>
      <c r="R610" s="45"/>
      <c r="S610" s="45"/>
      <c r="T610" s="45"/>
      <c r="U610" s="45"/>
      <c r="V610" s="45"/>
      <c r="W610" s="45"/>
      <c r="X610" s="45"/>
      <c r="Y610" s="45"/>
      <c r="Z610" s="48"/>
      <c r="AA610" s="48"/>
      <c r="AB610" s="48"/>
      <c r="AC610" s="49"/>
      <c r="AD610" s="49"/>
      <c r="AE610" s="49"/>
      <c r="AF610" s="49"/>
      <c r="AG610" s="45"/>
      <c r="AH610" s="45"/>
      <c r="AI610" s="45"/>
      <c r="AJ610" s="45"/>
      <c r="AK610" s="48"/>
      <c r="AL610" s="56"/>
      <c r="AM610" s="45"/>
      <c r="AN610" s="45"/>
      <c r="AO610" s="48"/>
      <c r="AP610" s="45"/>
      <c r="AQ610" s="45"/>
      <c r="AR610" s="45"/>
      <c r="AS610" s="45"/>
      <c r="AT610" s="49"/>
      <c r="AU610" s="49"/>
      <c r="AV610" s="49"/>
      <c r="AW610" s="49"/>
      <c r="AX610" s="49"/>
      <c r="AY610" s="49"/>
      <c r="AZ610" s="49"/>
      <c r="BA610" s="49"/>
      <c r="BB610" s="49"/>
      <c r="BC610" s="49"/>
      <c r="BD610" s="49"/>
      <c r="BE610" s="49"/>
      <c r="BF610" s="49"/>
      <c r="BG610" s="49"/>
      <c r="BH610" s="49"/>
      <c r="BI610" s="49"/>
      <c r="BJ610" s="49"/>
      <c r="BK610" s="49"/>
      <c r="BL610" s="49"/>
      <c r="BM610" s="49"/>
      <c r="BN610" s="49"/>
      <c r="BO610" s="49"/>
      <c r="BP610" s="49"/>
      <c r="BQ610" s="49"/>
      <c r="BR610" s="49"/>
      <c r="BS610" s="49"/>
      <c r="BT610" s="49"/>
      <c r="BU610" s="49"/>
      <c r="BV610" s="49"/>
      <c r="BW610" s="45"/>
      <c r="BX610" s="49"/>
      <c r="BY610" s="49"/>
      <c r="BZ610" s="49"/>
      <c r="CA610" s="49"/>
      <c r="CB610" s="49"/>
      <c r="CC610" s="45"/>
      <c r="CD610" s="45"/>
      <c r="CE610" s="45"/>
      <c r="CF610" s="45"/>
    </row>
    <row r="611" spans="1:84" ht="15" customHeight="1" x14ac:dyDescent="0.35">
      <c r="A611" s="70"/>
      <c r="B611" s="70"/>
      <c r="C611" s="70"/>
      <c r="D611" s="70"/>
      <c r="E611" s="45"/>
      <c r="F611" s="45"/>
      <c r="G611" s="45"/>
      <c r="H611" s="45"/>
      <c r="I611" s="45"/>
      <c r="J611" s="45"/>
      <c r="K611" s="45"/>
      <c r="L611" s="45"/>
      <c r="M611" s="45"/>
      <c r="N611" s="45"/>
      <c r="O611" s="47"/>
      <c r="P611" s="45"/>
      <c r="Q611" s="45"/>
      <c r="R611" s="45"/>
      <c r="S611" s="45"/>
      <c r="T611" s="45"/>
      <c r="U611" s="45"/>
      <c r="V611" s="45"/>
      <c r="W611" s="45"/>
      <c r="X611" s="45"/>
      <c r="Y611" s="45"/>
      <c r="Z611" s="48"/>
      <c r="AA611" s="48"/>
      <c r="AB611" s="48"/>
      <c r="AC611" s="49"/>
      <c r="AD611" s="49"/>
      <c r="AE611" s="49"/>
      <c r="AF611" s="49"/>
      <c r="AG611" s="45"/>
      <c r="AH611" s="45"/>
      <c r="AI611" s="45"/>
      <c r="AJ611" s="45"/>
      <c r="AK611" s="48"/>
      <c r="AL611" s="56"/>
      <c r="AM611" s="45"/>
      <c r="AN611" s="45"/>
      <c r="AO611" s="48"/>
      <c r="AP611" s="45"/>
      <c r="AQ611" s="45"/>
      <c r="AR611" s="45"/>
      <c r="AS611" s="45"/>
      <c r="AT611" s="49"/>
      <c r="AU611" s="49"/>
      <c r="AV611" s="49"/>
      <c r="AW611" s="49"/>
      <c r="AX611" s="49"/>
      <c r="AY611" s="49"/>
      <c r="AZ611" s="49"/>
      <c r="BA611" s="49"/>
      <c r="BB611" s="49"/>
      <c r="BC611" s="49"/>
      <c r="BD611" s="49"/>
      <c r="BE611" s="49"/>
      <c r="BF611" s="49"/>
      <c r="BG611" s="49"/>
      <c r="BH611" s="49"/>
      <c r="BI611" s="49"/>
      <c r="BJ611" s="49"/>
      <c r="BK611" s="49"/>
      <c r="BL611" s="49"/>
      <c r="BM611" s="49"/>
      <c r="BN611" s="49"/>
      <c r="BO611" s="49"/>
      <c r="BP611" s="49"/>
      <c r="BQ611" s="49"/>
      <c r="BR611" s="49"/>
      <c r="BS611" s="49"/>
      <c r="BT611" s="49"/>
      <c r="BU611" s="49"/>
      <c r="BV611" s="49"/>
      <c r="BW611" s="45"/>
      <c r="BX611" s="49"/>
      <c r="BY611" s="49"/>
      <c r="BZ611" s="49"/>
      <c r="CA611" s="49"/>
      <c r="CB611" s="49"/>
      <c r="CC611" s="45"/>
      <c r="CD611" s="45"/>
      <c r="CE611" s="45"/>
      <c r="CF611" s="45"/>
    </row>
    <row r="612" spans="1:84" ht="15" customHeight="1" x14ac:dyDescent="0.35">
      <c r="A612" s="70"/>
      <c r="B612" s="70"/>
      <c r="C612" s="70"/>
      <c r="D612" s="70"/>
      <c r="E612" s="45"/>
      <c r="F612" s="45"/>
      <c r="G612" s="45"/>
      <c r="H612" s="45"/>
      <c r="I612" s="45"/>
      <c r="J612" s="45"/>
      <c r="K612" s="45"/>
      <c r="L612" s="45"/>
      <c r="M612" s="45"/>
      <c r="N612" s="45"/>
      <c r="O612" s="47"/>
      <c r="P612" s="45"/>
      <c r="Q612" s="45"/>
      <c r="R612" s="45"/>
      <c r="S612" s="45"/>
      <c r="T612" s="45"/>
      <c r="U612" s="45"/>
      <c r="V612" s="45"/>
      <c r="W612" s="45"/>
      <c r="X612" s="45"/>
      <c r="Y612" s="45"/>
      <c r="Z612" s="48"/>
      <c r="AA612" s="48"/>
      <c r="AB612" s="48"/>
      <c r="AC612" s="49"/>
      <c r="AD612" s="49"/>
      <c r="AE612" s="49"/>
      <c r="AF612" s="49"/>
      <c r="AG612" s="45"/>
      <c r="AH612" s="45"/>
      <c r="AI612" s="45"/>
      <c r="AJ612" s="45"/>
      <c r="AK612" s="48"/>
      <c r="AL612" s="56"/>
      <c r="AM612" s="45"/>
      <c r="AN612" s="45"/>
      <c r="AO612" s="48"/>
      <c r="AP612" s="45"/>
      <c r="AQ612" s="45"/>
      <c r="AR612" s="45"/>
      <c r="AS612" s="45"/>
      <c r="AT612" s="49"/>
      <c r="AU612" s="49"/>
      <c r="AV612" s="49"/>
      <c r="AW612" s="49"/>
      <c r="AX612" s="49"/>
      <c r="AY612" s="49"/>
      <c r="AZ612" s="49"/>
      <c r="BA612" s="49"/>
      <c r="BB612" s="49"/>
      <c r="BC612" s="49"/>
      <c r="BD612" s="49"/>
      <c r="BE612" s="49"/>
      <c r="BF612" s="49"/>
      <c r="BG612" s="49"/>
      <c r="BH612" s="49"/>
      <c r="BI612" s="49"/>
      <c r="BJ612" s="49"/>
      <c r="BK612" s="49"/>
      <c r="BL612" s="49"/>
      <c r="BM612" s="49"/>
      <c r="BN612" s="49"/>
      <c r="BO612" s="49"/>
      <c r="BP612" s="49"/>
      <c r="BQ612" s="49"/>
      <c r="BR612" s="49"/>
      <c r="BS612" s="49"/>
      <c r="BT612" s="49"/>
      <c r="BU612" s="49"/>
      <c r="BV612" s="49"/>
      <c r="BW612" s="45"/>
      <c r="BX612" s="49"/>
      <c r="BY612" s="49"/>
      <c r="BZ612" s="49"/>
      <c r="CA612" s="49"/>
      <c r="CB612" s="49"/>
      <c r="CC612" s="45"/>
      <c r="CD612" s="45"/>
      <c r="CE612" s="45"/>
      <c r="CF612" s="45"/>
    </row>
    <row r="613" spans="1:84" ht="15" customHeight="1" x14ac:dyDescent="0.35">
      <c r="A613" s="70"/>
      <c r="B613" s="70"/>
      <c r="C613" s="70"/>
      <c r="D613" s="70"/>
      <c r="E613" s="45"/>
      <c r="F613" s="45"/>
      <c r="G613" s="45"/>
      <c r="H613" s="45"/>
      <c r="I613" s="45"/>
      <c r="J613" s="45"/>
      <c r="K613" s="45"/>
      <c r="L613" s="45"/>
      <c r="M613" s="45"/>
      <c r="N613" s="45"/>
      <c r="O613" s="47"/>
      <c r="P613" s="45"/>
      <c r="Q613" s="45"/>
      <c r="R613" s="45"/>
      <c r="S613" s="45"/>
      <c r="T613" s="45"/>
      <c r="U613" s="45"/>
      <c r="V613" s="45"/>
      <c r="W613" s="45"/>
      <c r="X613" s="45"/>
      <c r="Y613" s="45"/>
      <c r="Z613" s="48"/>
      <c r="AA613" s="48"/>
      <c r="AB613" s="48"/>
      <c r="AC613" s="49"/>
      <c r="AD613" s="49"/>
      <c r="AE613" s="49"/>
      <c r="AF613" s="49"/>
      <c r="AG613" s="45"/>
      <c r="AH613" s="45"/>
      <c r="AI613" s="45"/>
      <c r="AJ613" s="45"/>
      <c r="AK613" s="48"/>
      <c r="AL613" s="56"/>
      <c r="AM613" s="45"/>
      <c r="AN613" s="45"/>
      <c r="AO613" s="48"/>
      <c r="AP613" s="45"/>
      <c r="AQ613" s="45"/>
      <c r="AR613" s="45"/>
      <c r="AS613" s="45"/>
      <c r="AT613" s="49"/>
      <c r="AU613" s="49"/>
      <c r="AV613" s="49"/>
      <c r="AW613" s="49"/>
      <c r="AX613" s="49"/>
      <c r="AY613" s="49"/>
      <c r="AZ613" s="49"/>
      <c r="BA613" s="49"/>
      <c r="BB613" s="49"/>
      <c r="BC613" s="49"/>
      <c r="BD613" s="49"/>
      <c r="BE613" s="49"/>
      <c r="BF613" s="49"/>
      <c r="BG613" s="49"/>
      <c r="BH613" s="49"/>
      <c r="BI613" s="49"/>
      <c r="BJ613" s="49"/>
      <c r="BK613" s="49"/>
      <c r="BL613" s="49"/>
      <c r="BM613" s="49"/>
      <c r="BN613" s="49"/>
      <c r="BO613" s="49"/>
      <c r="BP613" s="49"/>
      <c r="BQ613" s="49"/>
      <c r="BR613" s="49"/>
      <c r="BS613" s="49"/>
      <c r="BT613" s="49"/>
      <c r="BU613" s="49"/>
      <c r="BV613" s="49"/>
      <c r="BW613" s="45"/>
      <c r="BX613" s="49"/>
      <c r="BY613" s="49"/>
      <c r="BZ613" s="49"/>
      <c r="CA613" s="49"/>
      <c r="CB613" s="49"/>
      <c r="CC613" s="45"/>
      <c r="CD613" s="45"/>
      <c r="CE613" s="45"/>
      <c r="CF613" s="45"/>
    </row>
    <row r="614" spans="1:84" ht="15" customHeight="1" x14ac:dyDescent="0.35">
      <c r="A614" s="70"/>
      <c r="B614" s="70"/>
      <c r="C614" s="70"/>
      <c r="D614" s="70"/>
      <c r="E614" s="45"/>
      <c r="F614" s="45"/>
      <c r="G614" s="45"/>
      <c r="H614" s="45"/>
      <c r="I614" s="45"/>
      <c r="J614" s="45"/>
      <c r="K614" s="45"/>
      <c r="L614" s="45"/>
      <c r="M614" s="45"/>
      <c r="N614" s="45"/>
      <c r="O614" s="47"/>
      <c r="P614" s="45"/>
      <c r="Q614" s="45"/>
      <c r="R614" s="45"/>
      <c r="S614" s="45"/>
      <c r="T614" s="45"/>
      <c r="U614" s="45"/>
      <c r="V614" s="45"/>
      <c r="W614" s="45"/>
      <c r="X614" s="45"/>
      <c r="Y614" s="45"/>
      <c r="Z614" s="48"/>
      <c r="AA614" s="48"/>
      <c r="AB614" s="48"/>
      <c r="AC614" s="49"/>
      <c r="AD614" s="49"/>
      <c r="AE614" s="49"/>
      <c r="AF614" s="49"/>
      <c r="AG614" s="45"/>
      <c r="AH614" s="45"/>
      <c r="AI614" s="45"/>
      <c r="AJ614" s="45"/>
      <c r="AK614" s="48"/>
      <c r="AL614" s="56"/>
      <c r="AM614" s="45"/>
      <c r="AN614" s="45"/>
      <c r="AO614" s="48"/>
      <c r="AP614" s="45"/>
      <c r="AQ614" s="45"/>
      <c r="AR614" s="45"/>
      <c r="AS614" s="45"/>
      <c r="AT614" s="49"/>
      <c r="AU614" s="49"/>
      <c r="AV614" s="49"/>
      <c r="AW614" s="49"/>
      <c r="AX614" s="49"/>
      <c r="AY614" s="49"/>
      <c r="AZ614" s="49"/>
      <c r="BA614" s="49"/>
      <c r="BB614" s="49"/>
      <c r="BC614" s="49"/>
      <c r="BD614" s="49"/>
      <c r="BE614" s="49"/>
      <c r="BF614" s="49"/>
      <c r="BG614" s="49"/>
      <c r="BH614" s="49"/>
      <c r="BI614" s="49"/>
      <c r="BJ614" s="49"/>
      <c r="BK614" s="49"/>
      <c r="BL614" s="49"/>
      <c r="BM614" s="49"/>
      <c r="BN614" s="49"/>
      <c r="BO614" s="49"/>
      <c r="BP614" s="49"/>
      <c r="BQ614" s="49"/>
      <c r="BR614" s="49"/>
      <c r="BS614" s="49"/>
      <c r="BT614" s="49"/>
      <c r="BU614" s="49"/>
      <c r="BV614" s="49"/>
      <c r="BW614" s="45"/>
      <c r="BX614" s="49"/>
      <c r="BY614" s="49"/>
      <c r="BZ614" s="49"/>
      <c r="CA614" s="49"/>
      <c r="CB614" s="49"/>
      <c r="CC614" s="45"/>
      <c r="CD614" s="45"/>
      <c r="CE614" s="45"/>
      <c r="CF614" s="45"/>
    </row>
    <row r="615" spans="1:84" ht="15" customHeight="1" x14ac:dyDescent="0.35">
      <c r="A615" s="70"/>
      <c r="B615" s="70"/>
      <c r="C615" s="70"/>
      <c r="D615" s="70"/>
      <c r="E615" s="45"/>
      <c r="F615" s="45"/>
      <c r="G615" s="45"/>
      <c r="H615" s="45"/>
      <c r="I615" s="45"/>
      <c r="J615" s="45"/>
      <c r="K615" s="45"/>
      <c r="L615" s="45"/>
      <c r="M615" s="45"/>
      <c r="N615" s="45"/>
      <c r="O615" s="47"/>
      <c r="P615" s="45"/>
      <c r="Q615" s="45"/>
      <c r="R615" s="45"/>
      <c r="S615" s="45"/>
      <c r="T615" s="45"/>
      <c r="U615" s="45"/>
      <c r="V615" s="45"/>
      <c r="W615" s="45"/>
      <c r="X615" s="45"/>
      <c r="Y615" s="45"/>
      <c r="Z615" s="48"/>
      <c r="AA615" s="48"/>
      <c r="AB615" s="48"/>
      <c r="AC615" s="49"/>
      <c r="AD615" s="49"/>
      <c r="AE615" s="49"/>
      <c r="AF615" s="49"/>
      <c r="AG615" s="45"/>
      <c r="AH615" s="45"/>
      <c r="AI615" s="45"/>
      <c r="AJ615" s="45"/>
      <c r="AK615" s="48"/>
      <c r="AL615" s="56"/>
      <c r="AM615" s="45"/>
      <c r="AN615" s="45"/>
      <c r="AO615" s="48"/>
      <c r="AP615" s="45"/>
      <c r="AQ615" s="45"/>
      <c r="AR615" s="45"/>
      <c r="AS615" s="45"/>
      <c r="AT615" s="49"/>
      <c r="AU615" s="49"/>
      <c r="AV615" s="49"/>
      <c r="AW615" s="49"/>
      <c r="AX615" s="49"/>
      <c r="AY615" s="49"/>
      <c r="AZ615" s="49"/>
      <c r="BA615" s="49"/>
      <c r="BB615" s="49"/>
      <c r="BC615" s="49"/>
      <c r="BD615" s="49"/>
      <c r="BE615" s="49"/>
      <c r="BF615" s="49"/>
      <c r="BG615" s="49"/>
      <c r="BH615" s="49"/>
      <c r="BI615" s="49"/>
      <c r="BJ615" s="49"/>
      <c r="BK615" s="49"/>
      <c r="BL615" s="49"/>
      <c r="BM615" s="49"/>
      <c r="BN615" s="49"/>
      <c r="BO615" s="49"/>
      <c r="BP615" s="49"/>
      <c r="BQ615" s="49"/>
      <c r="BR615" s="49"/>
      <c r="BS615" s="49"/>
      <c r="BT615" s="49"/>
      <c r="BU615" s="49"/>
      <c r="BV615" s="49"/>
      <c r="BW615" s="45"/>
      <c r="BX615" s="49"/>
      <c r="BY615" s="49"/>
      <c r="BZ615" s="49"/>
      <c r="CA615" s="49"/>
      <c r="CB615" s="49"/>
      <c r="CC615" s="45"/>
      <c r="CD615" s="45"/>
      <c r="CE615" s="45"/>
      <c r="CF615" s="45"/>
    </row>
    <row r="616" spans="1:84" ht="15" customHeight="1" x14ac:dyDescent="0.35">
      <c r="A616" s="70"/>
      <c r="B616" s="70"/>
      <c r="C616" s="70"/>
      <c r="D616" s="70"/>
      <c r="E616" s="45"/>
      <c r="F616" s="45"/>
      <c r="G616" s="45"/>
      <c r="H616" s="45"/>
      <c r="I616" s="45"/>
      <c r="J616" s="45"/>
      <c r="K616" s="45"/>
      <c r="L616" s="45"/>
      <c r="M616" s="45"/>
      <c r="N616" s="45"/>
      <c r="O616" s="47"/>
      <c r="P616" s="45"/>
      <c r="Q616" s="45"/>
      <c r="R616" s="45"/>
      <c r="S616" s="45"/>
      <c r="T616" s="45"/>
      <c r="U616" s="45"/>
      <c r="V616" s="45"/>
      <c r="W616" s="45"/>
      <c r="X616" s="45"/>
      <c r="Y616" s="45"/>
      <c r="Z616" s="48"/>
      <c r="AA616" s="48"/>
      <c r="AB616" s="48"/>
      <c r="AC616" s="49"/>
      <c r="AD616" s="49"/>
      <c r="AE616" s="49"/>
      <c r="AF616" s="49"/>
      <c r="AG616" s="45"/>
      <c r="AH616" s="45"/>
      <c r="AI616" s="45"/>
      <c r="AJ616" s="45"/>
      <c r="AK616" s="48"/>
      <c r="AL616" s="56"/>
      <c r="AM616" s="45"/>
      <c r="AN616" s="45"/>
      <c r="AO616" s="48"/>
      <c r="AP616" s="45"/>
      <c r="AQ616" s="45"/>
      <c r="AR616" s="45"/>
      <c r="AS616" s="45"/>
      <c r="AT616" s="49"/>
      <c r="AU616" s="49"/>
      <c r="AV616" s="49"/>
      <c r="AW616" s="49"/>
      <c r="AX616" s="49"/>
      <c r="AY616" s="49"/>
      <c r="AZ616" s="49"/>
      <c r="BA616" s="49"/>
      <c r="BB616" s="49"/>
      <c r="BC616" s="49"/>
      <c r="BD616" s="49"/>
      <c r="BE616" s="49"/>
      <c r="BF616" s="49"/>
      <c r="BG616" s="49"/>
      <c r="BH616" s="49"/>
      <c r="BI616" s="49"/>
      <c r="BJ616" s="49"/>
      <c r="BK616" s="49"/>
      <c r="BL616" s="49"/>
      <c r="BM616" s="49"/>
      <c r="BN616" s="49"/>
      <c r="BO616" s="49"/>
      <c r="BP616" s="49"/>
      <c r="BQ616" s="49"/>
      <c r="BR616" s="49"/>
      <c r="BS616" s="49"/>
      <c r="BT616" s="49"/>
      <c r="BU616" s="49"/>
      <c r="BV616" s="49"/>
      <c r="BW616" s="45"/>
      <c r="BX616" s="49"/>
      <c r="BY616" s="49"/>
      <c r="BZ616" s="49"/>
      <c r="CA616" s="49"/>
      <c r="CB616" s="49"/>
      <c r="CC616" s="45"/>
      <c r="CD616" s="45"/>
      <c r="CE616" s="45"/>
      <c r="CF616" s="45"/>
    </row>
    <row r="617" spans="1:84" ht="15" customHeight="1" x14ac:dyDescent="0.35">
      <c r="A617" s="70"/>
      <c r="B617" s="70"/>
      <c r="C617" s="70"/>
      <c r="D617" s="70"/>
      <c r="E617" s="45"/>
      <c r="F617" s="45"/>
      <c r="G617" s="45"/>
      <c r="H617" s="45"/>
      <c r="I617" s="45"/>
      <c r="J617" s="45"/>
      <c r="K617" s="45"/>
      <c r="L617" s="45"/>
      <c r="M617" s="45"/>
      <c r="N617" s="45"/>
      <c r="O617" s="47"/>
      <c r="P617" s="45"/>
      <c r="Q617" s="45"/>
      <c r="R617" s="45"/>
      <c r="S617" s="45"/>
      <c r="T617" s="45"/>
      <c r="U617" s="45"/>
      <c r="V617" s="45"/>
      <c r="W617" s="45"/>
      <c r="X617" s="45"/>
      <c r="Y617" s="45"/>
      <c r="Z617" s="48"/>
      <c r="AA617" s="48"/>
      <c r="AB617" s="48"/>
      <c r="AC617" s="49"/>
      <c r="AD617" s="49"/>
      <c r="AE617" s="49"/>
      <c r="AF617" s="49"/>
      <c r="AG617" s="45"/>
      <c r="AH617" s="45"/>
      <c r="AI617" s="45"/>
      <c r="AJ617" s="45"/>
      <c r="AK617" s="48"/>
      <c r="AL617" s="56"/>
      <c r="AM617" s="45"/>
      <c r="AN617" s="45"/>
      <c r="AO617" s="48"/>
      <c r="AP617" s="45"/>
      <c r="AQ617" s="45"/>
      <c r="AR617" s="45"/>
      <c r="AS617" s="45"/>
      <c r="AT617" s="49"/>
      <c r="AU617" s="49"/>
      <c r="AV617" s="49"/>
      <c r="AW617" s="49"/>
      <c r="AX617" s="49"/>
      <c r="AY617" s="49"/>
      <c r="AZ617" s="49"/>
      <c r="BA617" s="49"/>
      <c r="BB617" s="49"/>
      <c r="BC617" s="49"/>
      <c r="BD617" s="49"/>
      <c r="BE617" s="49"/>
      <c r="BF617" s="49"/>
      <c r="BG617" s="49"/>
      <c r="BH617" s="49"/>
      <c r="BI617" s="49"/>
      <c r="BJ617" s="49"/>
      <c r="BK617" s="49"/>
      <c r="BL617" s="49"/>
      <c r="BM617" s="49"/>
      <c r="BN617" s="49"/>
      <c r="BO617" s="49"/>
      <c r="BP617" s="49"/>
      <c r="BQ617" s="49"/>
      <c r="BR617" s="49"/>
      <c r="BS617" s="49"/>
      <c r="BT617" s="49"/>
      <c r="BU617" s="49"/>
      <c r="BV617" s="49"/>
      <c r="BW617" s="45"/>
      <c r="BX617" s="49"/>
      <c r="BY617" s="49"/>
      <c r="BZ617" s="49"/>
      <c r="CA617" s="49"/>
      <c r="CB617" s="49"/>
      <c r="CC617" s="45"/>
      <c r="CD617" s="45"/>
      <c r="CE617" s="45"/>
      <c r="CF617" s="45"/>
    </row>
    <row r="618" spans="1:84" ht="15" customHeight="1" x14ac:dyDescent="0.35">
      <c r="A618" s="70"/>
      <c r="B618" s="70"/>
      <c r="C618" s="70"/>
      <c r="D618" s="70"/>
      <c r="E618" s="45"/>
      <c r="F618" s="45"/>
      <c r="G618" s="45"/>
      <c r="H618" s="45"/>
      <c r="I618" s="45"/>
      <c r="J618" s="45"/>
      <c r="K618" s="45"/>
      <c r="L618" s="45"/>
      <c r="M618" s="45"/>
      <c r="N618" s="45"/>
      <c r="O618" s="47"/>
      <c r="P618" s="45"/>
      <c r="Q618" s="45"/>
      <c r="R618" s="45"/>
      <c r="S618" s="45"/>
      <c r="T618" s="45"/>
      <c r="U618" s="45"/>
      <c r="V618" s="45"/>
      <c r="W618" s="45"/>
      <c r="X618" s="45"/>
      <c r="Y618" s="45"/>
      <c r="Z618" s="48"/>
      <c r="AA618" s="48"/>
      <c r="AB618" s="48"/>
      <c r="AC618" s="49"/>
      <c r="AD618" s="49"/>
      <c r="AE618" s="49"/>
      <c r="AF618" s="49"/>
      <c r="AG618" s="45"/>
      <c r="AH618" s="45"/>
      <c r="AI618" s="45"/>
      <c r="AJ618" s="45"/>
      <c r="AK618" s="48"/>
      <c r="AL618" s="56"/>
      <c r="AM618" s="45"/>
      <c r="AN618" s="45"/>
      <c r="AO618" s="48"/>
      <c r="AP618" s="45"/>
      <c r="AQ618" s="45"/>
      <c r="AR618" s="45"/>
      <c r="AS618" s="45"/>
      <c r="AT618" s="49"/>
      <c r="AU618" s="49"/>
      <c r="AV618" s="49"/>
      <c r="AW618" s="49"/>
      <c r="AX618" s="49"/>
      <c r="AY618" s="49"/>
      <c r="AZ618" s="49"/>
      <c r="BA618" s="49"/>
      <c r="BB618" s="49"/>
      <c r="BC618" s="49"/>
      <c r="BD618" s="49"/>
      <c r="BE618" s="49"/>
      <c r="BF618" s="49"/>
      <c r="BG618" s="49"/>
      <c r="BH618" s="49"/>
      <c r="BI618" s="49"/>
      <c r="BJ618" s="49"/>
      <c r="BK618" s="49"/>
      <c r="BL618" s="49"/>
      <c r="BM618" s="49"/>
      <c r="BN618" s="49"/>
      <c r="BO618" s="49"/>
      <c r="BP618" s="49"/>
      <c r="BQ618" s="49"/>
      <c r="BR618" s="49"/>
      <c r="BS618" s="49"/>
      <c r="BT618" s="49"/>
      <c r="BU618" s="49"/>
      <c r="BV618" s="49"/>
      <c r="BW618" s="45"/>
      <c r="BX618" s="49"/>
      <c r="BY618" s="49"/>
      <c r="BZ618" s="49"/>
      <c r="CA618" s="49"/>
      <c r="CB618" s="49"/>
      <c r="CC618" s="45"/>
      <c r="CD618" s="45"/>
      <c r="CE618" s="45"/>
      <c r="CF618" s="45"/>
    </row>
    <row r="619" spans="1:84" ht="15" customHeight="1" x14ac:dyDescent="0.35">
      <c r="A619" s="70"/>
      <c r="B619" s="70"/>
      <c r="C619" s="70"/>
      <c r="D619" s="70"/>
      <c r="E619" s="45"/>
      <c r="F619" s="45"/>
      <c r="G619" s="45"/>
      <c r="H619" s="45"/>
      <c r="I619" s="45"/>
      <c r="J619" s="45"/>
      <c r="K619" s="45"/>
      <c r="L619" s="45"/>
      <c r="M619" s="45"/>
      <c r="N619" s="45"/>
      <c r="O619" s="47"/>
      <c r="P619" s="45"/>
      <c r="Q619" s="45"/>
      <c r="R619" s="45"/>
      <c r="S619" s="45"/>
      <c r="T619" s="45"/>
      <c r="U619" s="45"/>
      <c r="V619" s="45"/>
      <c r="W619" s="45"/>
      <c r="X619" s="45"/>
      <c r="Y619" s="45"/>
      <c r="Z619" s="48"/>
      <c r="AA619" s="48"/>
      <c r="AB619" s="48"/>
      <c r="AC619" s="49"/>
      <c r="AD619" s="49"/>
      <c r="AE619" s="49"/>
      <c r="AF619" s="49"/>
      <c r="AG619" s="45"/>
      <c r="AH619" s="45"/>
      <c r="AI619" s="45"/>
      <c r="AJ619" s="45"/>
      <c r="AK619" s="48"/>
      <c r="AL619" s="56"/>
      <c r="AM619" s="45"/>
      <c r="AN619" s="45"/>
      <c r="AO619" s="48"/>
      <c r="AP619" s="45"/>
      <c r="AQ619" s="45"/>
      <c r="AR619" s="45"/>
      <c r="AS619" s="45"/>
      <c r="AT619" s="49"/>
      <c r="AU619" s="49"/>
      <c r="AV619" s="49"/>
      <c r="AW619" s="49"/>
      <c r="AX619" s="49"/>
      <c r="AY619" s="49"/>
      <c r="AZ619" s="49"/>
      <c r="BA619" s="49"/>
      <c r="BB619" s="49"/>
      <c r="BC619" s="49"/>
      <c r="BD619" s="49"/>
      <c r="BE619" s="49"/>
      <c r="BF619" s="49"/>
      <c r="BG619" s="49"/>
      <c r="BH619" s="49"/>
      <c r="BI619" s="49"/>
      <c r="BJ619" s="49"/>
      <c r="BK619" s="49"/>
      <c r="BL619" s="49"/>
      <c r="BM619" s="49"/>
      <c r="BN619" s="49"/>
      <c r="BO619" s="49"/>
      <c r="BP619" s="49"/>
      <c r="BQ619" s="49"/>
      <c r="BR619" s="49"/>
      <c r="BS619" s="49"/>
      <c r="BT619" s="49"/>
      <c r="BU619" s="49"/>
      <c r="BV619" s="49"/>
      <c r="BW619" s="45"/>
      <c r="BX619" s="49"/>
      <c r="BY619" s="49"/>
      <c r="BZ619" s="49"/>
      <c r="CA619" s="49"/>
      <c r="CB619" s="49"/>
      <c r="CC619" s="45"/>
      <c r="CD619" s="45"/>
      <c r="CE619" s="45"/>
      <c r="CF619" s="45"/>
    </row>
    <row r="620" spans="1:84" ht="15" customHeight="1" x14ac:dyDescent="0.35">
      <c r="A620" s="70"/>
      <c r="B620" s="70"/>
      <c r="C620" s="70"/>
      <c r="D620" s="70"/>
      <c r="E620" s="45"/>
      <c r="F620" s="45"/>
      <c r="G620" s="45"/>
      <c r="H620" s="45"/>
      <c r="I620" s="45"/>
      <c r="J620" s="45"/>
      <c r="K620" s="45"/>
      <c r="L620" s="45"/>
      <c r="M620" s="45"/>
      <c r="N620" s="45"/>
      <c r="O620" s="47"/>
      <c r="P620" s="45"/>
      <c r="Q620" s="45"/>
      <c r="R620" s="45"/>
      <c r="S620" s="45"/>
      <c r="T620" s="45"/>
      <c r="U620" s="45"/>
      <c r="V620" s="45"/>
      <c r="W620" s="45"/>
      <c r="X620" s="45"/>
      <c r="Y620" s="45"/>
      <c r="Z620" s="48"/>
      <c r="AA620" s="48"/>
      <c r="AB620" s="48"/>
      <c r="AC620" s="49"/>
      <c r="AD620" s="49"/>
      <c r="AE620" s="49"/>
      <c r="AF620" s="49"/>
      <c r="AG620" s="45"/>
      <c r="AH620" s="45"/>
      <c r="AI620" s="45"/>
      <c r="AJ620" s="45"/>
      <c r="AK620" s="48"/>
      <c r="AL620" s="56"/>
      <c r="AM620" s="45"/>
      <c r="AN620" s="45"/>
      <c r="AO620" s="48"/>
      <c r="AP620" s="45"/>
      <c r="AQ620" s="45"/>
      <c r="AR620" s="45"/>
      <c r="AS620" s="45"/>
      <c r="AT620" s="49"/>
      <c r="AU620" s="49"/>
      <c r="AV620" s="49"/>
      <c r="AW620" s="49"/>
      <c r="AX620" s="49"/>
      <c r="AY620" s="49"/>
      <c r="AZ620" s="49"/>
      <c r="BA620" s="49"/>
      <c r="BB620" s="49"/>
      <c r="BC620" s="49"/>
      <c r="BD620" s="49"/>
      <c r="BE620" s="49"/>
      <c r="BF620" s="49"/>
      <c r="BG620" s="49"/>
      <c r="BH620" s="49"/>
      <c r="BI620" s="49"/>
      <c r="BJ620" s="49"/>
      <c r="BK620" s="49"/>
      <c r="BL620" s="49"/>
      <c r="BM620" s="49"/>
      <c r="BN620" s="49"/>
      <c r="BO620" s="49"/>
      <c r="BP620" s="49"/>
      <c r="BQ620" s="49"/>
      <c r="BR620" s="49"/>
      <c r="BS620" s="49"/>
      <c r="BT620" s="49"/>
      <c r="BU620" s="49"/>
      <c r="BV620" s="49"/>
      <c r="BW620" s="45"/>
      <c r="BX620" s="49"/>
      <c r="BY620" s="49"/>
      <c r="BZ620" s="49"/>
      <c r="CA620" s="49"/>
      <c r="CB620" s="49"/>
      <c r="CC620" s="45"/>
      <c r="CD620" s="45"/>
      <c r="CE620" s="45"/>
      <c r="CF620" s="45"/>
    </row>
    <row r="621" spans="1:84" ht="15" customHeight="1" x14ac:dyDescent="0.35">
      <c r="A621" s="70"/>
      <c r="B621" s="70"/>
      <c r="C621" s="70"/>
      <c r="D621" s="70"/>
      <c r="E621" s="45"/>
      <c r="F621" s="45"/>
      <c r="G621" s="45"/>
      <c r="H621" s="45"/>
      <c r="I621" s="45"/>
      <c r="J621" s="45"/>
      <c r="K621" s="45"/>
      <c r="L621" s="45"/>
      <c r="M621" s="45"/>
      <c r="N621" s="45"/>
      <c r="O621" s="47"/>
      <c r="P621" s="45"/>
      <c r="Q621" s="45"/>
      <c r="R621" s="45"/>
      <c r="S621" s="45"/>
      <c r="T621" s="45"/>
      <c r="U621" s="45"/>
      <c r="V621" s="45"/>
      <c r="W621" s="45"/>
      <c r="X621" s="45"/>
      <c r="Y621" s="45"/>
      <c r="Z621" s="48"/>
      <c r="AA621" s="48"/>
      <c r="AB621" s="48"/>
      <c r="AC621" s="49"/>
      <c r="AD621" s="49"/>
      <c r="AE621" s="49"/>
      <c r="AF621" s="49"/>
      <c r="AG621" s="45"/>
      <c r="AH621" s="45"/>
      <c r="AI621" s="45"/>
      <c r="AJ621" s="45"/>
      <c r="AK621" s="48"/>
      <c r="AL621" s="56"/>
      <c r="AM621" s="45"/>
      <c r="AN621" s="45"/>
      <c r="AO621" s="48"/>
      <c r="AP621" s="45"/>
      <c r="AQ621" s="45"/>
      <c r="AR621" s="45"/>
      <c r="AS621" s="45"/>
      <c r="AT621" s="49"/>
      <c r="AU621" s="49"/>
      <c r="AV621" s="49"/>
      <c r="AW621" s="49"/>
      <c r="AX621" s="49"/>
      <c r="AY621" s="49"/>
      <c r="AZ621" s="49"/>
      <c r="BA621" s="49"/>
      <c r="BB621" s="49"/>
      <c r="BC621" s="49"/>
      <c r="BD621" s="49"/>
      <c r="BE621" s="49"/>
      <c r="BF621" s="49"/>
      <c r="BG621" s="49"/>
      <c r="BH621" s="49"/>
      <c r="BI621" s="49"/>
      <c r="BJ621" s="49"/>
      <c r="BK621" s="49"/>
      <c r="BL621" s="49"/>
      <c r="BM621" s="49"/>
      <c r="BN621" s="49"/>
      <c r="BO621" s="49"/>
      <c r="BP621" s="49"/>
      <c r="BQ621" s="49"/>
      <c r="BR621" s="49"/>
      <c r="BS621" s="49"/>
      <c r="BT621" s="49"/>
      <c r="BU621" s="49"/>
      <c r="BV621" s="49"/>
      <c r="BW621" s="45"/>
      <c r="BX621" s="49"/>
      <c r="BY621" s="49"/>
      <c r="BZ621" s="49"/>
      <c r="CA621" s="49"/>
      <c r="CB621" s="49"/>
      <c r="CC621" s="45"/>
      <c r="CD621" s="45"/>
      <c r="CE621" s="45"/>
      <c r="CF621" s="45"/>
    </row>
    <row r="622" spans="1:84" ht="15" customHeight="1" x14ac:dyDescent="0.35">
      <c r="A622" s="70"/>
      <c r="B622" s="70"/>
      <c r="C622" s="70"/>
      <c r="D622" s="70"/>
      <c r="E622" s="45"/>
      <c r="F622" s="45"/>
      <c r="G622" s="45"/>
      <c r="H622" s="45"/>
      <c r="I622" s="45"/>
      <c r="J622" s="45"/>
      <c r="K622" s="45"/>
      <c r="L622" s="45"/>
      <c r="M622" s="45"/>
      <c r="N622" s="45"/>
      <c r="O622" s="47"/>
      <c r="P622" s="45"/>
      <c r="Q622" s="45"/>
      <c r="R622" s="45"/>
      <c r="S622" s="45"/>
      <c r="T622" s="45"/>
      <c r="U622" s="45"/>
      <c r="V622" s="45"/>
      <c r="W622" s="45"/>
      <c r="X622" s="45"/>
      <c r="Y622" s="45"/>
      <c r="Z622" s="48"/>
      <c r="AA622" s="48"/>
      <c r="AB622" s="48"/>
      <c r="AC622" s="49"/>
      <c r="AD622" s="49"/>
      <c r="AE622" s="49"/>
      <c r="AF622" s="49"/>
      <c r="AG622" s="45"/>
      <c r="AH622" s="45"/>
      <c r="AI622" s="45"/>
      <c r="AJ622" s="45"/>
      <c r="AK622" s="48"/>
      <c r="AL622" s="56"/>
      <c r="AM622" s="45"/>
      <c r="AN622" s="45"/>
      <c r="AO622" s="48"/>
      <c r="AP622" s="45"/>
      <c r="AQ622" s="45"/>
      <c r="AR622" s="45"/>
      <c r="AS622" s="45"/>
      <c r="AT622" s="49"/>
      <c r="AU622" s="49"/>
      <c r="AV622" s="49"/>
      <c r="AW622" s="49"/>
      <c r="AX622" s="49"/>
      <c r="AY622" s="49"/>
      <c r="AZ622" s="49"/>
      <c r="BA622" s="49"/>
      <c r="BB622" s="49"/>
      <c r="BC622" s="49"/>
      <c r="BD622" s="49"/>
      <c r="BE622" s="49"/>
      <c r="BF622" s="49"/>
      <c r="BG622" s="49"/>
      <c r="BH622" s="49"/>
      <c r="BI622" s="49"/>
      <c r="BJ622" s="49"/>
      <c r="BK622" s="49"/>
      <c r="BL622" s="49"/>
      <c r="BM622" s="49"/>
      <c r="BN622" s="49"/>
      <c r="BO622" s="49"/>
      <c r="BP622" s="49"/>
      <c r="BQ622" s="49"/>
      <c r="BR622" s="49"/>
      <c r="BS622" s="49"/>
      <c r="BT622" s="49"/>
      <c r="BU622" s="49"/>
      <c r="BV622" s="49"/>
      <c r="BW622" s="45"/>
      <c r="BX622" s="49"/>
      <c r="BY622" s="49"/>
      <c r="BZ622" s="49"/>
      <c r="CA622" s="49"/>
      <c r="CB622" s="49"/>
      <c r="CC622" s="45"/>
      <c r="CD622" s="45"/>
      <c r="CE622" s="45"/>
      <c r="CF622" s="45"/>
    </row>
    <row r="623" spans="1:84" ht="15" customHeight="1" x14ac:dyDescent="0.35">
      <c r="A623" s="70"/>
      <c r="B623" s="70"/>
      <c r="C623" s="70"/>
      <c r="D623" s="70"/>
      <c r="E623" s="45"/>
      <c r="F623" s="45"/>
      <c r="G623" s="45"/>
      <c r="H623" s="45"/>
      <c r="I623" s="45"/>
      <c r="J623" s="45"/>
      <c r="K623" s="45"/>
      <c r="L623" s="45"/>
      <c r="M623" s="45"/>
      <c r="N623" s="45"/>
      <c r="O623" s="47"/>
      <c r="P623" s="45"/>
      <c r="Q623" s="45"/>
      <c r="R623" s="45"/>
      <c r="S623" s="45"/>
      <c r="T623" s="45"/>
      <c r="U623" s="45"/>
      <c r="V623" s="45"/>
      <c r="W623" s="45"/>
      <c r="X623" s="45"/>
      <c r="Y623" s="45"/>
      <c r="Z623" s="48"/>
      <c r="AA623" s="48"/>
      <c r="AB623" s="48"/>
      <c r="AC623" s="48"/>
      <c r="AD623" s="48"/>
      <c r="AE623" s="48"/>
      <c r="AF623" s="48"/>
      <c r="AG623" s="45"/>
      <c r="AH623" s="45"/>
      <c r="AI623" s="45"/>
      <c r="AJ623" s="45"/>
      <c r="AK623" s="48"/>
      <c r="AL623" s="56"/>
      <c r="AM623" s="45"/>
      <c r="AN623" s="45"/>
      <c r="AO623" s="48"/>
      <c r="AP623" s="45"/>
      <c r="AQ623" s="45"/>
      <c r="AR623" s="45"/>
      <c r="AS623" s="45"/>
      <c r="AT623" s="49"/>
      <c r="AU623" s="49"/>
      <c r="AV623" s="49"/>
      <c r="AW623" s="49"/>
      <c r="AX623" s="49"/>
      <c r="AY623" s="49"/>
      <c r="AZ623" s="49"/>
      <c r="BA623" s="49"/>
      <c r="BB623" s="49"/>
      <c r="BC623" s="49"/>
      <c r="BD623" s="49"/>
      <c r="BE623" s="49"/>
      <c r="BF623" s="49"/>
      <c r="BG623" s="49"/>
      <c r="BH623" s="49"/>
      <c r="BI623" s="49"/>
      <c r="BJ623" s="49"/>
      <c r="BK623" s="49"/>
      <c r="BL623" s="49"/>
      <c r="BM623" s="49"/>
      <c r="BN623" s="49"/>
      <c r="BO623" s="49"/>
      <c r="BP623" s="49"/>
      <c r="BQ623" s="49"/>
      <c r="BR623" s="49"/>
      <c r="BS623" s="49"/>
      <c r="BT623" s="49"/>
      <c r="BU623" s="49"/>
      <c r="BV623" s="49"/>
      <c r="BW623" s="45"/>
      <c r="BX623" s="49"/>
      <c r="BY623" s="49"/>
      <c r="BZ623" s="49"/>
      <c r="CA623" s="49"/>
      <c r="CB623" s="49"/>
      <c r="CC623" s="45"/>
      <c r="CD623" s="45"/>
      <c r="CE623" s="45"/>
      <c r="CF623" s="45"/>
    </row>
    <row r="624" spans="1:84" ht="15" customHeight="1" x14ac:dyDescent="0.35">
      <c r="A624" s="70"/>
      <c r="B624" s="70"/>
      <c r="C624" s="70"/>
      <c r="D624" s="70"/>
      <c r="E624" s="45"/>
      <c r="F624" s="45"/>
      <c r="G624" s="45"/>
      <c r="H624" s="45"/>
      <c r="I624" s="45"/>
      <c r="J624" s="45"/>
      <c r="K624" s="45"/>
      <c r="L624" s="45"/>
      <c r="M624" s="45"/>
      <c r="N624" s="45"/>
      <c r="O624" s="47"/>
      <c r="P624" s="45"/>
      <c r="Q624" s="45"/>
      <c r="R624" s="45"/>
      <c r="S624" s="45"/>
      <c r="T624" s="45"/>
      <c r="U624" s="45"/>
      <c r="V624" s="45"/>
      <c r="W624" s="45"/>
      <c r="X624" s="45"/>
      <c r="Y624" s="45"/>
      <c r="Z624" s="48"/>
      <c r="AA624" s="48"/>
      <c r="AB624" s="48"/>
      <c r="AC624" s="48"/>
      <c r="AD624" s="48"/>
      <c r="AE624" s="48"/>
      <c r="AF624" s="48"/>
      <c r="AG624" s="45"/>
      <c r="AH624" s="45"/>
      <c r="AI624" s="45"/>
      <c r="AJ624" s="45"/>
      <c r="AK624" s="48"/>
      <c r="AL624" s="56"/>
      <c r="AM624" s="45"/>
      <c r="AN624" s="45"/>
      <c r="AO624" s="48"/>
      <c r="AP624" s="45"/>
      <c r="AQ624" s="45"/>
      <c r="AR624" s="45"/>
      <c r="AS624" s="45"/>
      <c r="AT624" s="49"/>
      <c r="AU624" s="49"/>
      <c r="AV624" s="49"/>
      <c r="AW624" s="49"/>
      <c r="AX624" s="49"/>
      <c r="AY624" s="49"/>
      <c r="AZ624" s="49"/>
      <c r="BA624" s="49"/>
      <c r="BB624" s="49"/>
      <c r="BC624" s="49"/>
      <c r="BD624" s="49"/>
      <c r="BE624" s="49"/>
      <c r="BF624" s="49"/>
      <c r="BG624" s="49"/>
      <c r="BH624" s="49"/>
      <c r="BI624" s="49"/>
      <c r="BJ624" s="49"/>
      <c r="BK624" s="49"/>
      <c r="BL624" s="49"/>
      <c r="BM624" s="49"/>
      <c r="BN624" s="49"/>
      <c r="BO624" s="49"/>
      <c r="BP624" s="49"/>
      <c r="BQ624" s="49"/>
      <c r="BR624" s="49"/>
      <c r="BS624" s="49"/>
      <c r="BT624" s="49"/>
      <c r="BU624" s="49"/>
      <c r="BV624" s="49"/>
      <c r="BW624" s="45"/>
      <c r="BX624" s="49"/>
      <c r="BY624" s="49"/>
      <c r="BZ624" s="49"/>
      <c r="CA624" s="49"/>
      <c r="CB624" s="49"/>
      <c r="CC624" s="45"/>
      <c r="CD624" s="45"/>
      <c r="CE624" s="45"/>
      <c r="CF624" s="45"/>
    </row>
    <row r="625" spans="1:84" ht="15" customHeight="1" x14ac:dyDescent="0.35">
      <c r="A625" s="70"/>
      <c r="B625" s="70"/>
      <c r="C625" s="70"/>
      <c r="D625" s="70"/>
      <c r="E625" s="45"/>
      <c r="F625" s="45"/>
      <c r="G625" s="45"/>
      <c r="H625" s="45"/>
      <c r="I625" s="45"/>
      <c r="J625" s="45"/>
      <c r="K625" s="45"/>
      <c r="L625" s="45"/>
      <c r="M625" s="45"/>
      <c r="N625" s="45"/>
      <c r="O625" s="47"/>
      <c r="P625" s="45"/>
      <c r="Q625" s="45"/>
      <c r="R625" s="45"/>
      <c r="S625" s="45"/>
      <c r="T625" s="45"/>
      <c r="U625" s="45"/>
      <c r="V625" s="45"/>
      <c r="W625" s="45"/>
      <c r="X625" s="45"/>
      <c r="Y625" s="45"/>
      <c r="Z625" s="48"/>
      <c r="AA625" s="48"/>
      <c r="AB625" s="48"/>
      <c r="AC625" s="48"/>
      <c r="AD625" s="48"/>
      <c r="AE625" s="48"/>
      <c r="AF625" s="48"/>
      <c r="AG625" s="45"/>
      <c r="AH625" s="45"/>
      <c r="AI625" s="45"/>
      <c r="AJ625" s="45"/>
      <c r="AK625" s="48"/>
      <c r="AL625" s="56"/>
      <c r="AM625" s="45"/>
      <c r="AN625" s="45"/>
      <c r="AO625" s="48"/>
      <c r="AP625" s="45"/>
      <c r="AQ625" s="45"/>
      <c r="AR625" s="45"/>
      <c r="AS625" s="45"/>
      <c r="AT625" s="49"/>
      <c r="AU625" s="49"/>
      <c r="AV625" s="49"/>
      <c r="AW625" s="49"/>
      <c r="AX625" s="49"/>
      <c r="AY625" s="49"/>
      <c r="AZ625" s="49"/>
      <c r="BA625" s="49"/>
      <c r="BB625" s="49"/>
      <c r="BC625" s="49"/>
      <c r="BD625" s="49"/>
      <c r="BE625" s="49"/>
      <c r="BF625" s="49"/>
      <c r="BG625" s="49"/>
      <c r="BH625" s="49"/>
      <c r="BI625" s="49"/>
      <c r="BJ625" s="49"/>
      <c r="BK625" s="49"/>
      <c r="BL625" s="49"/>
      <c r="BM625" s="49"/>
      <c r="BN625" s="49"/>
      <c r="BO625" s="49"/>
      <c r="BP625" s="49"/>
      <c r="BQ625" s="49"/>
      <c r="BR625" s="49"/>
      <c r="BS625" s="49"/>
      <c r="BT625" s="49"/>
      <c r="BU625" s="49"/>
      <c r="BV625" s="49"/>
      <c r="BW625" s="45"/>
      <c r="BX625" s="49"/>
      <c r="BY625" s="49"/>
      <c r="BZ625" s="49"/>
      <c r="CA625" s="49"/>
      <c r="CB625" s="49"/>
      <c r="CC625" s="45"/>
      <c r="CD625" s="45"/>
      <c r="CE625" s="45"/>
      <c r="CF625" s="45"/>
    </row>
    <row r="626" spans="1:84" ht="15" customHeight="1" x14ac:dyDescent="0.35">
      <c r="A626" s="70"/>
      <c r="B626" s="70"/>
      <c r="C626" s="70"/>
      <c r="D626" s="70"/>
      <c r="E626" s="45"/>
      <c r="F626" s="45"/>
      <c r="G626" s="45"/>
      <c r="H626" s="45"/>
      <c r="I626" s="45"/>
      <c r="J626" s="45"/>
      <c r="K626" s="45"/>
      <c r="L626" s="45"/>
      <c r="M626" s="45"/>
      <c r="N626" s="45"/>
      <c r="O626" s="47"/>
      <c r="P626" s="45"/>
      <c r="Q626" s="45"/>
      <c r="R626" s="45"/>
      <c r="S626" s="45"/>
      <c r="T626" s="45"/>
      <c r="U626" s="45"/>
      <c r="V626" s="45"/>
      <c r="W626" s="45"/>
      <c r="X626" s="45"/>
      <c r="Y626" s="45"/>
      <c r="Z626" s="48"/>
      <c r="AA626" s="48"/>
      <c r="AB626" s="48"/>
      <c r="AC626" s="48"/>
      <c r="AD626" s="48"/>
      <c r="AE626" s="48"/>
      <c r="AF626" s="48"/>
      <c r="AG626" s="45"/>
      <c r="AH626" s="45"/>
      <c r="AI626" s="45"/>
      <c r="AJ626" s="45"/>
      <c r="AK626" s="48"/>
      <c r="AL626" s="56"/>
      <c r="AM626" s="45"/>
      <c r="AN626" s="45"/>
      <c r="AO626" s="48"/>
      <c r="AP626" s="45"/>
      <c r="AQ626" s="45"/>
      <c r="AR626" s="45"/>
      <c r="AS626" s="45"/>
      <c r="AT626" s="49"/>
      <c r="AU626" s="49"/>
      <c r="AV626" s="49"/>
      <c r="AW626" s="49"/>
      <c r="AX626" s="49"/>
      <c r="AY626" s="49"/>
      <c r="AZ626" s="49"/>
      <c r="BA626" s="49"/>
      <c r="BB626" s="49"/>
      <c r="BC626" s="49"/>
      <c r="BD626" s="49"/>
      <c r="BE626" s="49"/>
      <c r="BF626" s="49"/>
      <c r="BG626" s="49"/>
      <c r="BH626" s="49"/>
      <c r="BI626" s="49"/>
      <c r="BJ626" s="49"/>
      <c r="BK626" s="49"/>
      <c r="BL626" s="49"/>
      <c r="BM626" s="49"/>
      <c r="BN626" s="49"/>
      <c r="BO626" s="49"/>
      <c r="BP626" s="49"/>
      <c r="BQ626" s="49"/>
      <c r="BR626" s="49"/>
      <c r="BS626" s="49"/>
      <c r="BT626" s="49"/>
      <c r="BU626" s="49"/>
      <c r="BV626" s="49"/>
      <c r="BW626" s="45"/>
      <c r="BX626" s="49"/>
      <c r="BY626" s="49"/>
      <c r="BZ626" s="49"/>
      <c r="CA626" s="49"/>
      <c r="CB626" s="49"/>
      <c r="CC626" s="45"/>
      <c r="CD626" s="45"/>
      <c r="CE626" s="45"/>
      <c r="CF626" s="45"/>
    </row>
    <row r="627" spans="1:84" ht="15" customHeight="1" x14ac:dyDescent="0.35">
      <c r="A627" s="70"/>
      <c r="B627" s="70"/>
      <c r="C627" s="70"/>
      <c r="D627" s="70"/>
      <c r="E627" s="45"/>
      <c r="F627" s="45"/>
      <c r="G627" s="45"/>
      <c r="H627" s="45"/>
      <c r="I627" s="45"/>
      <c r="J627" s="45"/>
      <c r="K627" s="45"/>
      <c r="L627" s="45"/>
      <c r="M627" s="45"/>
      <c r="N627" s="45"/>
      <c r="O627" s="47"/>
      <c r="P627" s="45"/>
      <c r="Q627" s="45"/>
      <c r="R627" s="45"/>
      <c r="S627" s="45"/>
      <c r="T627" s="45"/>
      <c r="U627" s="45"/>
      <c r="V627" s="45"/>
      <c r="W627" s="45"/>
      <c r="X627" s="45"/>
      <c r="Y627" s="45"/>
      <c r="Z627" s="48"/>
      <c r="AA627" s="48"/>
      <c r="AB627" s="48"/>
      <c r="AC627" s="48"/>
      <c r="AD627" s="48"/>
      <c r="AE627" s="48"/>
      <c r="AF627" s="48"/>
      <c r="AG627" s="45"/>
      <c r="AH627" s="45"/>
      <c r="AI627" s="45"/>
      <c r="AJ627" s="45"/>
      <c r="AK627" s="48"/>
      <c r="AL627" s="56"/>
      <c r="AM627" s="45"/>
      <c r="AN627" s="45"/>
      <c r="AO627" s="48"/>
      <c r="AP627" s="45"/>
      <c r="AQ627" s="45"/>
      <c r="AR627" s="45"/>
      <c r="AS627" s="45"/>
      <c r="AT627" s="49"/>
      <c r="AU627" s="49"/>
      <c r="AV627" s="49"/>
      <c r="AW627" s="49"/>
      <c r="AX627" s="49"/>
      <c r="AY627" s="49"/>
      <c r="AZ627" s="49"/>
      <c r="BA627" s="49"/>
      <c r="BB627" s="49"/>
      <c r="BC627" s="49"/>
      <c r="BD627" s="49"/>
      <c r="BE627" s="49"/>
      <c r="BF627" s="49"/>
      <c r="BG627" s="49"/>
      <c r="BH627" s="49"/>
      <c r="BI627" s="49"/>
      <c r="BJ627" s="49"/>
      <c r="BK627" s="49"/>
      <c r="BL627" s="49"/>
      <c r="BM627" s="49"/>
      <c r="BN627" s="49"/>
      <c r="BO627" s="49"/>
      <c r="BP627" s="49"/>
      <c r="BQ627" s="49"/>
      <c r="BR627" s="49"/>
      <c r="BS627" s="49"/>
      <c r="BT627" s="49"/>
      <c r="BU627" s="49"/>
      <c r="BV627" s="49"/>
      <c r="BW627" s="45"/>
      <c r="BX627" s="49"/>
      <c r="BY627" s="49"/>
      <c r="BZ627" s="49"/>
      <c r="CA627" s="49"/>
      <c r="CB627" s="49"/>
      <c r="CC627" s="45"/>
      <c r="CD627" s="45"/>
      <c r="CE627" s="45"/>
      <c r="CF627" s="45"/>
    </row>
    <row r="628" spans="1:84" ht="15" customHeight="1" x14ac:dyDescent="0.35">
      <c r="A628" s="70"/>
      <c r="B628" s="70"/>
      <c r="C628" s="70"/>
      <c r="D628" s="70"/>
      <c r="E628" s="45"/>
      <c r="F628" s="45"/>
      <c r="G628" s="45"/>
      <c r="H628" s="45"/>
      <c r="I628" s="45"/>
      <c r="J628" s="45"/>
      <c r="K628" s="45"/>
      <c r="L628" s="45"/>
      <c r="M628" s="45"/>
      <c r="N628" s="45"/>
      <c r="O628" s="47"/>
      <c r="P628" s="45"/>
      <c r="Q628" s="45"/>
      <c r="R628" s="45"/>
      <c r="S628" s="45"/>
      <c r="T628" s="45"/>
      <c r="U628" s="45"/>
      <c r="V628" s="45"/>
      <c r="W628" s="45"/>
      <c r="X628" s="45"/>
      <c r="Y628" s="45"/>
      <c r="Z628" s="48"/>
      <c r="AA628" s="48"/>
      <c r="AB628" s="48"/>
      <c r="AC628" s="48"/>
      <c r="AD628" s="48"/>
      <c r="AE628" s="48"/>
      <c r="AF628" s="48"/>
      <c r="AG628" s="45"/>
      <c r="AH628" s="45"/>
      <c r="AI628" s="45"/>
      <c r="AJ628" s="45"/>
      <c r="AK628" s="48"/>
      <c r="AL628" s="56"/>
      <c r="AM628" s="45"/>
      <c r="AN628" s="45"/>
      <c r="AO628" s="48"/>
      <c r="AP628" s="45"/>
      <c r="AQ628" s="45"/>
      <c r="AR628" s="45"/>
      <c r="AS628" s="45"/>
      <c r="AT628" s="49"/>
      <c r="AU628" s="49"/>
      <c r="AV628" s="49"/>
      <c r="AW628" s="49"/>
      <c r="AX628" s="49"/>
      <c r="AY628" s="49"/>
      <c r="AZ628" s="49"/>
      <c r="BA628" s="49"/>
      <c r="BB628" s="49"/>
      <c r="BC628" s="49"/>
      <c r="BD628" s="49"/>
      <c r="BE628" s="49"/>
      <c r="BF628" s="49"/>
      <c r="BG628" s="49"/>
      <c r="BH628" s="49"/>
      <c r="BI628" s="49"/>
      <c r="BJ628" s="49"/>
      <c r="BK628" s="49"/>
      <c r="BL628" s="49"/>
      <c r="BM628" s="49"/>
      <c r="BN628" s="49"/>
      <c r="BO628" s="49"/>
      <c r="BP628" s="49"/>
      <c r="BQ628" s="49"/>
      <c r="BR628" s="49"/>
      <c r="BS628" s="49"/>
      <c r="BT628" s="49"/>
      <c r="BU628" s="49"/>
      <c r="BV628" s="49"/>
      <c r="BW628" s="45"/>
      <c r="BX628" s="49"/>
      <c r="BY628" s="49"/>
      <c r="BZ628" s="49"/>
      <c r="CA628" s="49"/>
      <c r="CB628" s="49"/>
      <c r="CC628" s="45"/>
      <c r="CD628" s="45"/>
      <c r="CE628" s="45"/>
      <c r="CF628" s="45"/>
    </row>
    <row r="629" spans="1:84" ht="15" customHeight="1" x14ac:dyDescent="0.35">
      <c r="A629" s="70"/>
      <c r="B629" s="70"/>
      <c r="C629" s="70"/>
      <c r="D629" s="70"/>
      <c r="E629" s="45"/>
      <c r="F629" s="45"/>
      <c r="G629" s="45"/>
      <c r="H629" s="45"/>
      <c r="I629" s="45"/>
      <c r="J629" s="45"/>
      <c r="K629" s="45"/>
      <c r="L629" s="45"/>
      <c r="M629" s="45"/>
      <c r="N629" s="45"/>
      <c r="O629" s="47"/>
      <c r="P629" s="45"/>
      <c r="Q629" s="45"/>
      <c r="R629" s="45"/>
      <c r="S629" s="45"/>
      <c r="T629" s="45"/>
      <c r="U629" s="45"/>
      <c r="V629" s="45"/>
      <c r="W629" s="45"/>
      <c r="X629" s="45"/>
      <c r="Y629" s="45"/>
      <c r="Z629" s="48"/>
      <c r="AA629" s="48"/>
      <c r="AB629" s="48"/>
      <c r="AC629" s="48"/>
      <c r="AD629" s="48"/>
      <c r="AE629" s="48"/>
      <c r="AF629" s="48"/>
      <c r="AG629" s="45"/>
      <c r="AH629" s="45"/>
      <c r="AI629" s="45"/>
      <c r="AJ629" s="45"/>
      <c r="AK629" s="48"/>
      <c r="AL629" s="56"/>
      <c r="AM629" s="45"/>
      <c r="AN629" s="45"/>
      <c r="AO629" s="48"/>
      <c r="AP629" s="45"/>
      <c r="AQ629" s="45"/>
      <c r="AR629" s="45"/>
      <c r="AS629" s="45"/>
      <c r="AT629" s="49"/>
      <c r="AU629" s="49"/>
      <c r="AV629" s="49"/>
      <c r="AW629" s="49"/>
      <c r="AX629" s="49"/>
      <c r="AY629" s="49"/>
      <c r="AZ629" s="49"/>
      <c r="BA629" s="49"/>
      <c r="BB629" s="49"/>
      <c r="BC629" s="49"/>
      <c r="BD629" s="49"/>
      <c r="BE629" s="49"/>
      <c r="BF629" s="49"/>
      <c r="BG629" s="49"/>
      <c r="BH629" s="49"/>
      <c r="BI629" s="49"/>
      <c r="BJ629" s="49"/>
      <c r="BK629" s="49"/>
      <c r="BL629" s="49"/>
      <c r="BM629" s="49"/>
      <c r="BN629" s="49"/>
      <c r="BO629" s="49"/>
      <c r="BP629" s="49"/>
      <c r="BQ629" s="49"/>
      <c r="BR629" s="49"/>
      <c r="BS629" s="49"/>
      <c r="BT629" s="49"/>
      <c r="BU629" s="49"/>
      <c r="BV629" s="49"/>
      <c r="BW629" s="45"/>
      <c r="BX629" s="49"/>
      <c r="BY629" s="49"/>
      <c r="BZ629" s="49"/>
      <c r="CA629" s="49"/>
      <c r="CB629" s="49"/>
      <c r="CC629" s="45"/>
      <c r="CD629" s="45"/>
      <c r="CE629" s="45"/>
      <c r="CF629" s="45"/>
    </row>
    <row r="630" spans="1:84" ht="15" customHeight="1" x14ac:dyDescent="0.35">
      <c r="A630" s="70"/>
      <c r="B630" s="70"/>
      <c r="C630" s="70"/>
      <c r="D630" s="70"/>
      <c r="E630" s="45"/>
      <c r="F630" s="45"/>
      <c r="G630" s="45"/>
      <c r="H630" s="45"/>
      <c r="I630" s="45"/>
      <c r="J630" s="45"/>
      <c r="K630" s="45"/>
      <c r="L630" s="45"/>
      <c r="M630" s="45"/>
      <c r="N630" s="45"/>
      <c r="O630" s="47"/>
      <c r="P630" s="45"/>
      <c r="Q630" s="45"/>
      <c r="R630" s="68"/>
      <c r="S630" s="45"/>
      <c r="T630" s="45"/>
      <c r="U630" s="45"/>
      <c r="V630" s="45"/>
      <c r="W630" s="45"/>
      <c r="X630" s="45"/>
      <c r="Y630" s="45"/>
      <c r="Z630" s="48"/>
      <c r="AA630" s="48"/>
      <c r="AB630" s="48"/>
      <c r="AC630" s="48"/>
      <c r="AD630" s="48"/>
      <c r="AE630" s="48"/>
      <c r="AF630" s="48"/>
      <c r="AG630" s="45"/>
      <c r="AH630" s="45"/>
      <c r="AI630" s="45"/>
      <c r="AJ630" s="45"/>
      <c r="AK630" s="48"/>
      <c r="AL630" s="56"/>
      <c r="AM630" s="45"/>
      <c r="AN630" s="45"/>
      <c r="AO630" s="48"/>
      <c r="AP630" s="45"/>
      <c r="AQ630" s="45"/>
      <c r="AR630" s="45"/>
      <c r="AS630" s="45"/>
      <c r="AT630" s="49"/>
      <c r="AU630" s="49"/>
      <c r="AV630" s="49"/>
      <c r="AW630" s="49"/>
      <c r="AX630" s="49"/>
      <c r="AY630" s="49"/>
      <c r="AZ630" s="49"/>
      <c r="BA630" s="49"/>
      <c r="BB630" s="49"/>
      <c r="BC630" s="49"/>
      <c r="BD630" s="49"/>
      <c r="BE630" s="49"/>
      <c r="BF630" s="49"/>
      <c r="BG630" s="49"/>
      <c r="BH630" s="49"/>
      <c r="BI630" s="49"/>
      <c r="BJ630" s="49"/>
      <c r="BK630" s="49"/>
      <c r="BL630" s="49"/>
      <c r="BM630" s="49"/>
      <c r="BN630" s="49"/>
      <c r="BO630" s="49"/>
      <c r="BP630" s="49"/>
      <c r="BQ630" s="49"/>
      <c r="BR630" s="49"/>
      <c r="BS630" s="49"/>
      <c r="BT630" s="49"/>
      <c r="BU630" s="49"/>
      <c r="BV630" s="49"/>
      <c r="BW630" s="45"/>
      <c r="BX630" s="49"/>
      <c r="BY630" s="49"/>
      <c r="BZ630" s="49"/>
      <c r="CA630" s="49"/>
      <c r="CB630" s="49"/>
      <c r="CC630" s="45"/>
      <c r="CD630" s="45"/>
      <c r="CE630" s="45"/>
      <c r="CF630" s="45"/>
    </row>
    <row r="631" spans="1:84" ht="15" customHeight="1" x14ac:dyDescent="0.35">
      <c r="A631" s="70"/>
      <c r="B631" s="70"/>
      <c r="C631" s="70"/>
      <c r="D631" s="70"/>
      <c r="E631" s="45"/>
      <c r="F631" s="45"/>
      <c r="G631" s="45"/>
      <c r="H631" s="45"/>
      <c r="I631" s="45"/>
      <c r="J631" s="45"/>
      <c r="K631" s="45"/>
      <c r="L631" s="45"/>
      <c r="M631" s="45"/>
      <c r="N631" s="45"/>
      <c r="O631" s="47"/>
      <c r="P631" s="45"/>
      <c r="Q631" s="45"/>
      <c r="R631" s="68"/>
      <c r="S631" s="45"/>
      <c r="T631" s="45"/>
      <c r="U631" s="45"/>
      <c r="V631" s="45"/>
      <c r="W631" s="45"/>
      <c r="X631" s="45"/>
      <c r="Y631" s="45"/>
      <c r="Z631" s="48"/>
      <c r="AA631" s="48"/>
      <c r="AB631" s="48"/>
      <c r="AC631" s="48"/>
      <c r="AD631" s="48"/>
      <c r="AE631" s="48"/>
      <c r="AF631" s="48"/>
      <c r="AG631" s="45"/>
      <c r="AH631" s="45"/>
      <c r="AI631" s="45"/>
      <c r="AJ631" s="45"/>
      <c r="AK631" s="48"/>
      <c r="AL631" s="56"/>
      <c r="AM631" s="45"/>
      <c r="AN631" s="45"/>
      <c r="AO631" s="48"/>
      <c r="AP631" s="45"/>
      <c r="AQ631" s="45"/>
      <c r="AR631" s="45"/>
      <c r="AS631" s="45"/>
      <c r="AT631" s="49"/>
      <c r="AU631" s="49"/>
      <c r="AV631" s="49"/>
      <c r="AW631" s="49"/>
      <c r="AX631" s="49"/>
      <c r="AY631" s="49"/>
      <c r="AZ631" s="49"/>
      <c r="BA631" s="49"/>
      <c r="BB631" s="49"/>
      <c r="BC631" s="49"/>
      <c r="BD631" s="49"/>
      <c r="BE631" s="49"/>
      <c r="BF631" s="49"/>
      <c r="BG631" s="49"/>
      <c r="BH631" s="49"/>
      <c r="BI631" s="49"/>
      <c r="BJ631" s="49"/>
      <c r="BK631" s="49"/>
      <c r="BL631" s="49"/>
      <c r="BM631" s="49"/>
      <c r="BN631" s="49"/>
      <c r="BO631" s="49"/>
      <c r="BP631" s="49"/>
      <c r="BQ631" s="49"/>
      <c r="BR631" s="49"/>
      <c r="BS631" s="49"/>
      <c r="BT631" s="49"/>
      <c r="BU631" s="49"/>
      <c r="BV631" s="49"/>
      <c r="BW631" s="45"/>
      <c r="BX631" s="49"/>
      <c r="BY631" s="49"/>
      <c r="BZ631" s="49"/>
      <c r="CA631" s="49"/>
      <c r="CB631" s="49"/>
      <c r="CC631" s="45"/>
      <c r="CD631" s="45"/>
      <c r="CE631" s="45"/>
      <c r="CF631" s="45"/>
    </row>
    <row r="632" spans="1:84" ht="15" customHeight="1" x14ac:dyDescent="0.35">
      <c r="A632" s="70"/>
      <c r="B632" s="70"/>
      <c r="C632" s="70"/>
      <c r="D632" s="70"/>
      <c r="E632" s="45"/>
      <c r="F632" s="45"/>
      <c r="G632" s="45"/>
      <c r="H632" s="45"/>
      <c r="I632" s="45"/>
      <c r="J632" s="45"/>
      <c r="K632" s="45"/>
      <c r="L632" s="45"/>
      <c r="M632" s="45"/>
      <c r="N632" s="45"/>
      <c r="O632" s="47"/>
      <c r="P632" s="45"/>
      <c r="Q632" s="45"/>
      <c r="R632" s="68"/>
      <c r="S632" s="45"/>
      <c r="T632" s="45"/>
      <c r="U632" s="45"/>
      <c r="V632" s="45"/>
      <c r="W632" s="45"/>
      <c r="X632" s="45"/>
      <c r="Y632" s="45"/>
      <c r="Z632" s="48"/>
      <c r="AA632" s="48"/>
      <c r="AB632" s="48"/>
      <c r="AC632" s="48"/>
      <c r="AD632" s="48"/>
      <c r="AE632" s="48"/>
      <c r="AF632" s="48"/>
      <c r="AG632" s="45"/>
      <c r="AH632" s="45"/>
      <c r="AI632" s="45"/>
      <c r="AJ632" s="45"/>
      <c r="AK632" s="48"/>
      <c r="AL632" s="56"/>
      <c r="AM632" s="45"/>
      <c r="AN632" s="45"/>
      <c r="AO632" s="48"/>
      <c r="AP632" s="45"/>
      <c r="AQ632" s="45"/>
      <c r="AR632" s="45"/>
      <c r="AS632" s="45"/>
      <c r="AT632" s="49"/>
      <c r="AU632" s="49"/>
      <c r="AV632" s="49"/>
      <c r="AW632" s="49"/>
      <c r="AX632" s="49"/>
      <c r="AY632" s="49"/>
      <c r="AZ632" s="49"/>
      <c r="BA632" s="49"/>
      <c r="BB632" s="49"/>
      <c r="BC632" s="49"/>
      <c r="BD632" s="49"/>
      <c r="BE632" s="49"/>
      <c r="BF632" s="49"/>
      <c r="BG632" s="49"/>
      <c r="BH632" s="49"/>
      <c r="BI632" s="49"/>
      <c r="BJ632" s="49"/>
      <c r="BK632" s="49"/>
      <c r="BL632" s="49"/>
      <c r="BM632" s="49"/>
      <c r="BN632" s="49"/>
      <c r="BO632" s="49"/>
      <c r="BP632" s="49"/>
      <c r="BQ632" s="49"/>
      <c r="BR632" s="49"/>
      <c r="BS632" s="49"/>
      <c r="BT632" s="49"/>
      <c r="BU632" s="49"/>
      <c r="BV632" s="49"/>
      <c r="BW632" s="45"/>
      <c r="BX632" s="49"/>
      <c r="BY632" s="49"/>
      <c r="BZ632" s="49"/>
      <c r="CA632" s="49"/>
      <c r="CB632" s="49"/>
      <c r="CC632" s="45"/>
      <c r="CD632" s="45"/>
      <c r="CE632" s="45"/>
      <c r="CF632" s="45"/>
    </row>
    <row r="633" spans="1:84" ht="15" customHeight="1" x14ac:dyDescent="0.35">
      <c r="A633" s="70"/>
      <c r="B633" s="70"/>
      <c r="C633" s="70"/>
      <c r="D633" s="70"/>
      <c r="E633" s="45"/>
      <c r="F633" s="45"/>
      <c r="G633" s="45"/>
      <c r="H633" s="45"/>
      <c r="I633" s="45"/>
      <c r="J633" s="45"/>
      <c r="K633" s="45"/>
      <c r="L633" s="45"/>
      <c r="M633" s="45"/>
      <c r="N633" s="45"/>
      <c r="O633" s="47"/>
      <c r="P633" s="45"/>
      <c r="Q633" s="45"/>
      <c r="R633" s="68"/>
      <c r="S633" s="45"/>
      <c r="T633" s="45"/>
      <c r="U633" s="45"/>
      <c r="V633" s="45"/>
      <c r="W633" s="45"/>
      <c r="X633" s="45"/>
      <c r="Y633" s="45"/>
      <c r="Z633" s="48"/>
      <c r="AA633" s="48"/>
      <c r="AB633" s="48"/>
      <c r="AC633" s="48"/>
      <c r="AD633" s="48"/>
      <c r="AE633" s="48"/>
      <c r="AF633" s="48"/>
      <c r="AG633" s="45"/>
      <c r="AH633" s="45"/>
      <c r="AI633" s="45"/>
      <c r="AJ633" s="45"/>
      <c r="AK633" s="48"/>
      <c r="AL633" s="56"/>
      <c r="AM633" s="45"/>
      <c r="AN633" s="45"/>
      <c r="AO633" s="48"/>
      <c r="AP633" s="45"/>
      <c r="AQ633" s="45"/>
      <c r="AR633" s="45"/>
      <c r="AS633" s="45"/>
      <c r="AT633" s="49"/>
      <c r="AU633" s="49"/>
      <c r="AV633" s="49"/>
      <c r="AW633" s="49"/>
      <c r="AX633" s="49"/>
      <c r="AY633" s="49"/>
      <c r="AZ633" s="49"/>
      <c r="BA633" s="49"/>
      <c r="BB633" s="49"/>
      <c r="BC633" s="49"/>
      <c r="BD633" s="49"/>
      <c r="BE633" s="49"/>
      <c r="BF633" s="49"/>
      <c r="BG633" s="49"/>
      <c r="BH633" s="49"/>
      <c r="BI633" s="49"/>
      <c r="BJ633" s="49"/>
      <c r="BK633" s="49"/>
      <c r="BL633" s="49"/>
      <c r="BM633" s="49"/>
      <c r="BN633" s="49"/>
      <c r="BO633" s="49"/>
      <c r="BP633" s="49"/>
      <c r="BQ633" s="49"/>
      <c r="BR633" s="49"/>
      <c r="BS633" s="49"/>
      <c r="BT633" s="49"/>
      <c r="BU633" s="49"/>
      <c r="BV633" s="49"/>
      <c r="BW633" s="45"/>
      <c r="BX633" s="49"/>
      <c r="BY633" s="49"/>
      <c r="BZ633" s="49"/>
      <c r="CA633" s="49"/>
      <c r="CB633" s="49"/>
      <c r="CC633" s="45"/>
      <c r="CD633" s="45"/>
      <c r="CE633" s="45"/>
      <c r="CF633" s="45"/>
    </row>
    <row r="634" spans="1:84" ht="15" customHeight="1" x14ac:dyDescent="0.35">
      <c r="A634" s="70"/>
      <c r="B634" s="70"/>
      <c r="C634" s="70"/>
      <c r="D634" s="70"/>
      <c r="E634" s="45"/>
      <c r="F634" s="45"/>
      <c r="G634" s="45"/>
      <c r="H634" s="45"/>
      <c r="I634" s="45"/>
      <c r="J634" s="45"/>
      <c r="K634" s="45"/>
      <c r="L634" s="45"/>
      <c r="M634" s="45"/>
      <c r="N634" s="45"/>
      <c r="O634" s="47"/>
      <c r="P634" s="45"/>
      <c r="Q634" s="45"/>
      <c r="R634" s="68"/>
      <c r="S634" s="45"/>
      <c r="T634" s="45"/>
      <c r="U634" s="45"/>
      <c r="V634" s="45"/>
      <c r="W634" s="45"/>
      <c r="X634" s="45"/>
      <c r="Y634" s="45"/>
      <c r="Z634" s="48"/>
      <c r="AA634" s="48"/>
      <c r="AB634" s="48"/>
      <c r="AC634" s="48"/>
      <c r="AD634" s="48"/>
      <c r="AE634" s="48"/>
      <c r="AF634" s="48"/>
      <c r="AG634" s="45"/>
      <c r="AH634" s="45"/>
      <c r="AI634" s="45"/>
      <c r="AJ634" s="45"/>
      <c r="AK634" s="48"/>
      <c r="AL634" s="56"/>
      <c r="AM634" s="45"/>
      <c r="AN634" s="45"/>
      <c r="AO634" s="48"/>
      <c r="AP634" s="45"/>
      <c r="AQ634" s="45"/>
      <c r="AR634" s="45"/>
      <c r="AS634" s="45"/>
      <c r="AT634" s="49"/>
      <c r="AU634" s="49"/>
      <c r="AV634" s="49"/>
      <c r="AW634" s="49"/>
      <c r="AX634" s="49"/>
      <c r="AY634" s="49"/>
      <c r="AZ634" s="49"/>
      <c r="BA634" s="49"/>
      <c r="BB634" s="49"/>
      <c r="BC634" s="49"/>
      <c r="BD634" s="49"/>
      <c r="BE634" s="49"/>
      <c r="BF634" s="49"/>
      <c r="BG634" s="49"/>
      <c r="BH634" s="49"/>
      <c r="BI634" s="49"/>
      <c r="BJ634" s="49"/>
      <c r="BK634" s="49"/>
      <c r="BL634" s="49"/>
      <c r="BM634" s="49"/>
      <c r="BN634" s="49"/>
      <c r="BO634" s="49"/>
      <c r="BP634" s="49"/>
      <c r="BQ634" s="49"/>
      <c r="BR634" s="49"/>
      <c r="BS634" s="49"/>
      <c r="BT634" s="49"/>
      <c r="BU634" s="49"/>
      <c r="BV634" s="49"/>
      <c r="BW634" s="45"/>
      <c r="BX634" s="49"/>
      <c r="BY634" s="49"/>
      <c r="BZ634" s="49"/>
      <c r="CA634" s="49"/>
      <c r="CB634" s="49"/>
      <c r="CC634" s="45"/>
      <c r="CD634" s="45"/>
      <c r="CE634" s="45"/>
      <c r="CF634" s="45"/>
    </row>
    <row r="635" spans="1:84" ht="15" customHeight="1" x14ac:dyDescent="0.35">
      <c r="A635" s="70"/>
      <c r="B635" s="70"/>
      <c r="C635" s="70"/>
      <c r="D635" s="70"/>
      <c r="E635" s="45"/>
      <c r="F635" s="45"/>
      <c r="G635" s="45"/>
      <c r="H635" s="45"/>
      <c r="I635" s="45"/>
      <c r="J635" s="45"/>
      <c r="K635" s="45"/>
      <c r="L635" s="45"/>
      <c r="M635" s="45"/>
      <c r="N635" s="45"/>
      <c r="O635" s="47"/>
      <c r="P635" s="45"/>
      <c r="Q635" s="45"/>
      <c r="R635" s="45"/>
      <c r="S635" s="45"/>
      <c r="T635" s="45"/>
      <c r="U635" s="45"/>
      <c r="V635" s="45"/>
      <c r="W635" s="45"/>
      <c r="X635" s="45"/>
      <c r="Y635" s="45"/>
      <c r="Z635" s="48"/>
      <c r="AA635" s="48"/>
      <c r="AB635" s="48"/>
      <c r="AC635" s="48"/>
      <c r="AD635" s="48"/>
      <c r="AE635" s="48"/>
      <c r="AF635" s="48"/>
      <c r="AG635" s="45"/>
      <c r="AH635" s="45"/>
      <c r="AI635" s="45"/>
      <c r="AJ635" s="45"/>
      <c r="AK635" s="48"/>
      <c r="AL635" s="56"/>
      <c r="AM635" s="45"/>
      <c r="AN635" s="45"/>
      <c r="AO635" s="48"/>
      <c r="AP635" s="45"/>
      <c r="AQ635" s="45"/>
      <c r="AR635" s="45"/>
      <c r="AS635" s="45"/>
      <c r="AT635" s="49"/>
      <c r="AU635" s="49"/>
      <c r="AV635" s="49"/>
      <c r="AW635" s="49"/>
      <c r="AX635" s="49"/>
      <c r="AY635" s="49"/>
      <c r="AZ635" s="49"/>
      <c r="BA635" s="49"/>
      <c r="BB635" s="49"/>
      <c r="BC635" s="49"/>
      <c r="BD635" s="49"/>
      <c r="BE635" s="49"/>
      <c r="BF635" s="49"/>
      <c r="BG635" s="49"/>
      <c r="BH635" s="49"/>
      <c r="BI635" s="49"/>
      <c r="BJ635" s="49"/>
      <c r="BK635" s="49"/>
      <c r="BL635" s="49"/>
      <c r="BM635" s="49"/>
      <c r="BN635" s="49"/>
      <c r="BO635" s="49"/>
      <c r="BP635" s="49"/>
      <c r="BQ635" s="49"/>
      <c r="BR635" s="49"/>
      <c r="BS635" s="49"/>
      <c r="BT635" s="49"/>
      <c r="BU635" s="49"/>
      <c r="BV635" s="49"/>
      <c r="BW635" s="45"/>
      <c r="BX635" s="49"/>
      <c r="BY635" s="49"/>
      <c r="BZ635" s="49"/>
      <c r="CA635" s="49"/>
      <c r="CB635" s="49"/>
      <c r="CC635" s="45"/>
      <c r="CD635" s="45"/>
      <c r="CE635" s="45"/>
      <c r="CF635" s="45"/>
    </row>
    <row r="636" spans="1:84" ht="15" customHeight="1" x14ac:dyDescent="0.35">
      <c r="A636" s="70"/>
      <c r="B636" s="70"/>
      <c r="C636" s="70"/>
      <c r="D636" s="70"/>
      <c r="E636" s="45"/>
      <c r="F636" s="45"/>
      <c r="G636" s="45"/>
      <c r="H636" s="45"/>
      <c r="I636" s="45"/>
      <c r="J636" s="45"/>
      <c r="K636" s="45"/>
      <c r="L636" s="45"/>
      <c r="M636" s="45"/>
      <c r="N636" s="45"/>
      <c r="O636" s="47"/>
      <c r="P636" s="45"/>
      <c r="Q636" s="45"/>
      <c r="R636" s="45"/>
      <c r="S636" s="45"/>
      <c r="T636" s="45"/>
      <c r="U636" s="45"/>
      <c r="V636" s="45"/>
      <c r="W636" s="45"/>
      <c r="X636" s="45"/>
      <c r="Y636" s="45"/>
      <c r="Z636" s="48"/>
      <c r="AA636" s="48"/>
      <c r="AB636" s="48"/>
      <c r="AC636" s="48"/>
      <c r="AD636" s="48"/>
      <c r="AE636" s="48"/>
      <c r="AF636" s="48"/>
      <c r="AG636" s="45"/>
      <c r="AH636" s="45"/>
      <c r="AI636" s="45"/>
      <c r="AJ636" s="45"/>
      <c r="AK636" s="48"/>
      <c r="AL636" s="56"/>
      <c r="AM636" s="45"/>
      <c r="AN636" s="45"/>
      <c r="AO636" s="48"/>
      <c r="AP636" s="45"/>
      <c r="AQ636" s="45"/>
      <c r="AR636" s="45"/>
      <c r="AS636" s="45"/>
      <c r="AT636" s="49"/>
      <c r="AU636" s="49"/>
      <c r="AV636" s="49"/>
      <c r="AW636" s="49"/>
      <c r="AX636" s="49"/>
      <c r="AY636" s="49"/>
      <c r="AZ636" s="49"/>
      <c r="BA636" s="49"/>
      <c r="BB636" s="49"/>
      <c r="BC636" s="49"/>
      <c r="BD636" s="49"/>
      <c r="BE636" s="49"/>
      <c r="BF636" s="49"/>
      <c r="BG636" s="49"/>
      <c r="BH636" s="49"/>
      <c r="BI636" s="49"/>
      <c r="BJ636" s="49"/>
      <c r="BK636" s="49"/>
      <c r="BL636" s="49"/>
      <c r="BM636" s="49"/>
      <c r="BN636" s="49"/>
      <c r="BO636" s="49"/>
      <c r="BP636" s="49"/>
      <c r="BQ636" s="49"/>
      <c r="BR636" s="49"/>
      <c r="BS636" s="49"/>
      <c r="BT636" s="49"/>
      <c r="BU636" s="49"/>
      <c r="BV636" s="49"/>
      <c r="BW636" s="45"/>
      <c r="BX636" s="49"/>
      <c r="BY636" s="49"/>
      <c r="BZ636" s="49"/>
      <c r="CA636" s="49"/>
      <c r="CB636" s="49"/>
      <c r="CC636" s="45"/>
      <c r="CD636" s="45"/>
      <c r="CE636" s="45"/>
      <c r="CF636" s="45"/>
    </row>
    <row r="637" spans="1:84" ht="15" customHeight="1" x14ac:dyDescent="0.35">
      <c r="A637" s="70"/>
      <c r="B637" s="70"/>
      <c r="C637" s="70"/>
      <c r="D637" s="70"/>
      <c r="E637" s="45"/>
      <c r="F637" s="45"/>
      <c r="G637" s="45"/>
      <c r="H637" s="45"/>
      <c r="I637" s="45"/>
      <c r="J637" s="45"/>
      <c r="K637" s="45"/>
      <c r="L637" s="45"/>
      <c r="M637" s="45"/>
      <c r="N637" s="45"/>
      <c r="O637" s="47"/>
      <c r="P637" s="45"/>
      <c r="Q637" s="45"/>
      <c r="R637" s="45"/>
      <c r="S637" s="45"/>
      <c r="T637" s="45"/>
      <c r="U637" s="45"/>
      <c r="V637" s="45"/>
      <c r="W637" s="45"/>
      <c r="X637" s="45"/>
      <c r="Y637" s="45"/>
      <c r="Z637" s="48"/>
      <c r="AA637" s="48"/>
      <c r="AB637" s="48"/>
      <c r="AC637" s="48"/>
      <c r="AD637" s="48"/>
      <c r="AE637" s="48"/>
      <c r="AF637" s="48"/>
      <c r="AG637" s="45"/>
      <c r="AH637" s="45"/>
      <c r="AI637" s="45"/>
      <c r="AJ637" s="45"/>
      <c r="AK637" s="48"/>
      <c r="AL637" s="56"/>
      <c r="AM637" s="45"/>
      <c r="AN637" s="45"/>
      <c r="AO637" s="48"/>
      <c r="AP637" s="45"/>
      <c r="AQ637" s="45"/>
      <c r="AR637" s="45"/>
      <c r="AS637" s="45"/>
      <c r="AT637" s="49"/>
      <c r="AU637" s="49"/>
      <c r="AV637" s="49"/>
      <c r="AW637" s="49"/>
      <c r="AX637" s="49"/>
      <c r="AY637" s="49"/>
      <c r="AZ637" s="49"/>
      <c r="BA637" s="49"/>
      <c r="BB637" s="49"/>
      <c r="BC637" s="49"/>
      <c r="BD637" s="49"/>
      <c r="BE637" s="49"/>
      <c r="BF637" s="49"/>
      <c r="BG637" s="49"/>
      <c r="BH637" s="49"/>
      <c r="BI637" s="49"/>
      <c r="BJ637" s="49"/>
      <c r="BK637" s="49"/>
      <c r="BL637" s="49"/>
      <c r="BM637" s="49"/>
      <c r="BN637" s="49"/>
      <c r="BO637" s="49"/>
      <c r="BP637" s="49"/>
      <c r="BQ637" s="49"/>
      <c r="BR637" s="49"/>
      <c r="BS637" s="49"/>
      <c r="BT637" s="49"/>
      <c r="BU637" s="49"/>
      <c r="BV637" s="49"/>
      <c r="BW637" s="45"/>
      <c r="BX637" s="49"/>
      <c r="BY637" s="49"/>
      <c r="BZ637" s="49"/>
      <c r="CA637" s="49"/>
      <c r="CB637" s="49"/>
      <c r="CC637" s="45"/>
      <c r="CD637" s="45"/>
      <c r="CE637" s="45"/>
      <c r="CF637" s="45"/>
    </row>
    <row r="638" spans="1:84" ht="15" customHeight="1" x14ac:dyDescent="0.35">
      <c r="A638" s="70"/>
      <c r="B638" s="70"/>
      <c r="C638" s="70"/>
      <c r="D638" s="70"/>
      <c r="E638" s="45"/>
      <c r="F638" s="45"/>
      <c r="G638" s="45"/>
      <c r="H638" s="45"/>
      <c r="I638" s="45"/>
      <c r="J638" s="45"/>
      <c r="K638" s="45"/>
      <c r="L638" s="45"/>
      <c r="M638" s="45"/>
      <c r="N638" s="45"/>
      <c r="O638" s="47"/>
      <c r="P638" s="45"/>
      <c r="Q638" s="45"/>
      <c r="R638" s="45"/>
      <c r="S638" s="45"/>
      <c r="T638" s="45"/>
      <c r="U638" s="45"/>
      <c r="V638" s="45"/>
      <c r="W638" s="45"/>
      <c r="X638" s="45"/>
      <c r="Y638" s="45"/>
      <c r="Z638" s="48"/>
      <c r="AA638" s="48"/>
      <c r="AB638" s="48"/>
      <c r="AC638" s="48"/>
      <c r="AD638" s="48"/>
      <c r="AE638" s="48"/>
      <c r="AF638" s="48"/>
      <c r="AG638" s="45"/>
      <c r="AH638" s="45"/>
      <c r="AI638" s="45"/>
      <c r="AJ638" s="45"/>
      <c r="AK638" s="48"/>
      <c r="AL638" s="56"/>
      <c r="AM638" s="45"/>
      <c r="AN638" s="45"/>
      <c r="AO638" s="48"/>
      <c r="AP638" s="45"/>
      <c r="AQ638" s="45"/>
      <c r="AR638" s="45"/>
      <c r="AS638" s="45"/>
      <c r="AT638" s="49"/>
      <c r="AU638" s="49"/>
      <c r="AV638" s="49"/>
      <c r="AW638" s="49"/>
      <c r="AX638" s="49"/>
      <c r="AY638" s="49"/>
      <c r="AZ638" s="49"/>
      <c r="BA638" s="49"/>
      <c r="BB638" s="49"/>
      <c r="BC638" s="49"/>
      <c r="BD638" s="49"/>
      <c r="BE638" s="49"/>
      <c r="BF638" s="49"/>
      <c r="BG638" s="49"/>
      <c r="BH638" s="49"/>
      <c r="BI638" s="49"/>
      <c r="BJ638" s="49"/>
      <c r="BK638" s="49"/>
      <c r="BL638" s="49"/>
      <c r="BM638" s="49"/>
      <c r="BN638" s="49"/>
      <c r="BO638" s="49"/>
      <c r="BP638" s="49"/>
      <c r="BQ638" s="49"/>
      <c r="BR638" s="49"/>
      <c r="BS638" s="49"/>
      <c r="BT638" s="49"/>
      <c r="BU638" s="49"/>
      <c r="BV638" s="49"/>
      <c r="BW638" s="45"/>
      <c r="BX638" s="49"/>
      <c r="BY638" s="49"/>
      <c r="BZ638" s="49"/>
      <c r="CA638" s="49"/>
      <c r="CB638" s="49"/>
      <c r="CC638" s="45"/>
      <c r="CD638" s="45"/>
      <c r="CE638" s="45"/>
      <c r="CF638" s="45"/>
    </row>
    <row r="639" spans="1:84" ht="15" customHeight="1" x14ac:dyDescent="0.35">
      <c r="A639" s="70"/>
      <c r="B639" s="70"/>
      <c r="C639" s="70"/>
      <c r="D639" s="70"/>
      <c r="E639" s="45"/>
      <c r="F639" s="45"/>
      <c r="G639" s="45"/>
      <c r="H639" s="45"/>
      <c r="I639" s="45"/>
      <c r="J639" s="45"/>
      <c r="K639" s="45"/>
      <c r="L639" s="45"/>
      <c r="M639" s="45"/>
      <c r="N639" s="45"/>
      <c r="O639" s="47"/>
      <c r="P639" s="45"/>
      <c r="Q639" s="45"/>
      <c r="R639" s="45"/>
      <c r="S639" s="45"/>
      <c r="T639" s="45"/>
      <c r="U639" s="45"/>
      <c r="V639" s="45"/>
      <c r="W639" s="45"/>
      <c r="X639" s="45"/>
      <c r="Y639" s="45"/>
      <c r="Z639" s="48"/>
      <c r="AA639" s="48"/>
      <c r="AB639" s="48"/>
      <c r="AC639" s="48"/>
      <c r="AD639" s="48"/>
      <c r="AE639" s="48"/>
      <c r="AF639" s="48"/>
      <c r="AG639" s="45"/>
      <c r="AH639" s="45"/>
      <c r="AI639" s="45"/>
      <c r="AJ639" s="45"/>
      <c r="AK639" s="48"/>
      <c r="AL639" s="56"/>
      <c r="AM639" s="45"/>
      <c r="AN639" s="45"/>
      <c r="AO639" s="48"/>
      <c r="AP639" s="45"/>
      <c r="AQ639" s="45"/>
      <c r="AR639" s="45"/>
      <c r="AS639" s="45"/>
      <c r="AT639" s="49"/>
      <c r="AU639" s="49"/>
      <c r="AV639" s="49"/>
      <c r="AW639" s="49"/>
      <c r="AX639" s="49"/>
      <c r="AY639" s="49"/>
      <c r="AZ639" s="49"/>
      <c r="BA639" s="49"/>
      <c r="BB639" s="49"/>
      <c r="BC639" s="49"/>
      <c r="BD639" s="49"/>
      <c r="BE639" s="49"/>
      <c r="BF639" s="49"/>
      <c r="BG639" s="49"/>
      <c r="BH639" s="49"/>
      <c r="BI639" s="49"/>
      <c r="BJ639" s="49"/>
      <c r="BK639" s="49"/>
      <c r="BL639" s="49"/>
      <c r="BM639" s="49"/>
      <c r="BN639" s="49"/>
      <c r="BO639" s="49"/>
      <c r="BP639" s="49"/>
      <c r="BQ639" s="49"/>
      <c r="BR639" s="49"/>
      <c r="BS639" s="49"/>
      <c r="BT639" s="49"/>
      <c r="BU639" s="49"/>
      <c r="BV639" s="49"/>
      <c r="BW639" s="45"/>
      <c r="BX639" s="49"/>
      <c r="BY639" s="49"/>
      <c r="BZ639" s="49"/>
      <c r="CA639" s="49"/>
      <c r="CB639" s="49"/>
      <c r="CC639" s="45"/>
      <c r="CD639" s="45"/>
      <c r="CE639" s="45"/>
      <c r="CF639" s="45"/>
    </row>
    <row r="640" spans="1:84" ht="15" customHeight="1" x14ac:dyDescent="0.35">
      <c r="A640" s="70"/>
      <c r="B640" s="70"/>
      <c r="C640" s="70"/>
      <c r="D640" s="70"/>
      <c r="E640" s="45"/>
      <c r="F640" s="45"/>
      <c r="G640" s="45"/>
      <c r="H640" s="45"/>
      <c r="I640" s="45"/>
      <c r="J640" s="45"/>
      <c r="K640" s="45"/>
      <c r="L640" s="45"/>
      <c r="M640" s="45"/>
      <c r="N640" s="45"/>
      <c r="O640" s="47"/>
      <c r="P640" s="45"/>
      <c r="Q640" s="45"/>
      <c r="R640" s="45"/>
      <c r="S640" s="45"/>
      <c r="T640" s="45"/>
      <c r="U640" s="45"/>
      <c r="V640" s="45"/>
      <c r="W640" s="45"/>
      <c r="X640" s="45"/>
      <c r="Y640" s="45"/>
      <c r="Z640" s="48"/>
      <c r="AA640" s="48"/>
      <c r="AB640" s="48"/>
      <c r="AC640" s="48"/>
      <c r="AD640" s="48"/>
      <c r="AE640" s="48"/>
      <c r="AF640" s="48"/>
      <c r="AG640" s="45"/>
      <c r="AH640" s="45"/>
      <c r="AI640" s="45"/>
      <c r="AJ640" s="45"/>
      <c r="AK640" s="48"/>
      <c r="AL640" s="56"/>
      <c r="AM640" s="45"/>
      <c r="AN640" s="45"/>
      <c r="AO640" s="48"/>
      <c r="AP640" s="45"/>
      <c r="AQ640" s="45"/>
      <c r="AR640" s="45"/>
      <c r="AS640" s="45"/>
      <c r="AT640" s="49"/>
      <c r="AU640" s="49"/>
      <c r="AV640" s="49"/>
      <c r="AW640" s="49"/>
      <c r="AX640" s="49"/>
      <c r="AY640" s="49"/>
      <c r="AZ640" s="49"/>
      <c r="BA640" s="49"/>
      <c r="BB640" s="49"/>
      <c r="BC640" s="49"/>
      <c r="BD640" s="49"/>
      <c r="BE640" s="49"/>
      <c r="BF640" s="49"/>
      <c r="BG640" s="49"/>
      <c r="BH640" s="49"/>
      <c r="BI640" s="49"/>
      <c r="BJ640" s="49"/>
      <c r="BK640" s="49"/>
      <c r="BL640" s="49"/>
      <c r="BM640" s="49"/>
      <c r="BN640" s="49"/>
      <c r="BO640" s="49"/>
      <c r="BP640" s="49"/>
      <c r="BQ640" s="49"/>
      <c r="BR640" s="49"/>
      <c r="BS640" s="49"/>
      <c r="BT640" s="49"/>
      <c r="BU640" s="49"/>
      <c r="BV640" s="49"/>
      <c r="BW640" s="45"/>
      <c r="BX640" s="49"/>
      <c r="BY640" s="49"/>
      <c r="BZ640" s="49"/>
      <c r="CA640" s="49"/>
      <c r="CB640" s="49"/>
      <c r="CC640" s="45"/>
      <c r="CD640" s="45"/>
      <c r="CE640" s="45"/>
      <c r="CF640" s="45"/>
    </row>
    <row r="641" spans="1:84" ht="15" customHeight="1" x14ac:dyDescent="0.35">
      <c r="A641" s="70"/>
      <c r="B641" s="70"/>
      <c r="C641" s="70"/>
      <c r="D641" s="70"/>
      <c r="E641" s="45"/>
      <c r="F641" s="45"/>
      <c r="G641" s="45"/>
      <c r="H641" s="45"/>
      <c r="I641" s="45"/>
      <c r="J641" s="45"/>
      <c r="K641" s="45"/>
      <c r="L641" s="45"/>
      <c r="M641" s="45"/>
      <c r="N641" s="45"/>
      <c r="O641" s="47"/>
      <c r="P641" s="45"/>
      <c r="Q641" s="45"/>
      <c r="R641" s="45"/>
      <c r="S641" s="45"/>
      <c r="T641" s="45"/>
      <c r="U641" s="45"/>
      <c r="V641" s="45"/>
      <c r="W641" s="45"/>
      <c r="X641" s="45"/>
      <c r="Y641" s="45"/>
      <c r="Z641" s="48"/>
      <c r="AA641" s="48"/>
      <c r="AB641" s="48"/>
      <c r="AC641" s="48"/>
      <c r="AD641" s="48"/>
      <c r="AE641" s="48"/>
      <c r="AF641" s="48"/>
      <c r="AG641" s="45"/>
      <c r="AH641" s="45"/>
      <c r="AI641" s="45"/>
      <c r="AJ641" s="45"/>
      <c r="AK641" s="48"/>
      <c r="AL641" s="56"/>
      <c r="AM641" s="45"/>
      <c r="AN641" s="45"/>
      <c r="AO641" s="48"/>
      <c r="AP641" s="45"/>
      <c r="AQ641" s="45"/>
      <c r="AR641" s="45"/>
      <c r="AS641" s="45"/>
      <c r="AT641" s="49"/>
      <c r="AU641" s="49"/>
      <c r="AV641" s="49"/>
      <c r="AW641" s="49"/>
      <c r="AX641" s="49"/>
      <c r="AY641" s="49"/>
      <c r="AZ641" s="49"/>
      <c r="BA641" s="49"/>
      <c r="BB641" s="49"/>
      <c r="BC641" s="49"/>
      <c r="BD641" s="49"/>
      <c r="BE641" s="49"/>
      <c r="BF641" s="49"/>
      <c r="BG641" s="49"/>
      <c r="BH641" s="49"/>
      <c r="BI641" s="49"/>
      <c r="BJ641" s="49"/>
      <c r="BK641" s="49"/>
      <c r="BL641" s="49"/>
      <c r="BM641" s="49"/>
      <c r="BN641" s="49"/>
      <c r="BO641" s="49"/>
      <c r="BP641" s="49"/>
      <c r="BQ641" s="49"/>
      <c r="BR641" s="49"/>
      <c r="BS641" s="49"/>
      <c r="BT641" s="49"/>
      <c r="BU641" s="49"/>
      <c r="BV641" s="49"/>
      <c r="BW641" s="45"/>
      <c r="BX641" s="49"/>
      <c r="BY641" s="49"/>
      <c r="BZ641" s="49"/>
      <c r="CA641" s="49"/>
      <c r="CB641" s="49"/>
      <c r="CC641" s="45"/>
      <c r="CD641" s="45"/>
      <c r="CE641" s="45"/>
      <c r="CF641" s="45"/>
    </row>
    <row r="642" spans="1:84" ht="15" customHeight="1" x14ac:dyDescent="0.35">
      <c r="A642" s="70"/>
      <c r="B642" s="70"/>
      <c r="C642" s="70"/>
      <c r="D642" s="70"/>
      <c r="E642" s="45"/>
      <c r="F642" s="45"/>
      <c r="G642" s="45"/>
      <c r="H642" s="45"/>
      <c r="I642" s="45"/>
      <c r="J642" s="45"/>
      <c r="K642" s="45"/>
      <c r="L642" s="45"/>
      <c r="M642" s="45"/>
      <c r="N642" s="45"/>
      <c r="O642" s="47"/>
      <c r="P642" s="45"/>
      <c r="Q642" s="45"/>
      <c r="R642" s="45"/>
      <c r="S642" s="45"/>
      <c r="T642" s="45"/>
      <c r="U642" s="45"/>
      <c r="V642" s="45"/>
      <c r="W642" s="45"/>
      <c r="X642" s="45"/>
      <c r="Y642" s="45"/>
      <c r="Z642" s="48"/>
      <c r="AA642" s="48"/>
      <c r="AB642" s="48"/>
      <c r="AC642" s="48"/>
      <c r="AD642" s="48"/>
      <c r="AE642" s="48"/>
      <c r="AF642" s="48"/>
      <c r="AG642" s="45"/>
      <c r="AH642" s="45"/>
      <c r="AI642" s="45"/>
      <c r="AJ642" s="45"/>
      <c r="AK642" s="48"/>
      <c r="AL642" s="56"/>
      <c r="AM642" s="45"/>
      <c r="AN642" s="45"/>
      <c r="AO642" s="48"/>
      <c r="AP642" s="45"/>
      <c r="AQ642" s="45"/>
      <c r="AR642" s="45"/>
      <c r="AS642" s="45"/>
      <c r="AT642" s="49"/>
      <c r="AU642" s="49"/>
      <c r="AV642" s="49"/>
      <c r="AW642" s="49"/>
      <c r="AX642" s="49"/>
      <c r="AY642" s="49"/>
      <c r="AZ642" s="49"/>
      <c r="BA642" s="49"/>
      <c r="BB642" s="49"/>
      <c r="BC642" s="49"/>
      <c r="BD642" s="49"/>
      <c r="BE642" s="49"/>
      <c r="BF642" s="49"/>
      <c r="BG642" s="49"/>
      <c r="BH642" s="49"/>
      <c r="BI642" s="49"/>
      <c r="BJ642" s="49"/>
      <c r="BK642" s="49"/>
      <c r="BL642" s="49"/>
      <c r="BM642" s="49"/>
      <c r="BN642" s="49"/>
      <c r="BO642" s="49"/>
      <c r="BP642" s="49"/>
      <c r="BQ642" s="49"/>
      <c r="BR642" s="49"/>
      <c r="BS642" s="49"/>
      <c r="BT642" s="49"/>
      <c r="BU642" s="49"/>
      <c r="BV642" s="49"/>
      <c r="BW642" s="45"/>
      <c r="BX642" s="49"/>
      <c r="BY642" s="49"/>
      <c r="BZ642" s="49"/>
      <c r="CA642" s="49"/>
      <c r="CB642" s="49"/>
      <c r="CC642" s="45"/>
      <c r="CD642" s="45"/>
      <c r="CE642" s="45"/>
      <c r="CF642" s="45"/>
    </row>
    <row r="643" spans="1:84" ht="15" customHeight="1" x14ac:dyDescent="0.35">
      <c r="A643" s="70"/>
      <c r="B643" s="70"/>
      <c r="C643" s="70"/>
      <c r="D643" s="70"/>
      <c r="E643" s="45"/>
      <c r="F643" s="45"/>
      <c r="G643" s="45"/>
      <c r="H643" s="45"/>
      <c r="I643" s="45"/>
      <c r="J643" s="45"/>
      <c r="K643" s="45"/>
      <c r="L643" s="45"/>
      <c r="M643" s="45"/>
      <c r="N643" s="45"/>
      <c r="O643" s="47"/>
      <c r="P643" s="45"/>
      <c r="Q643" s="45"/>
      <c r="R643" s="68"/>
      <c r="S643" s="45"/>
      <c r="T643" s="45"/>
      <c r="U643" s="45"/>
      <c r="V643" s="45"/>
      <c r="W643" s="45"/>
      <c r="X643" s="45"/>
      <c r="Y643" s="45"/>
      <c r="Z643" s="48"/>
      <c r="AA643" s="48"/>
      <c r="AB643" s="48"/>
      <c r="AC643" s="48"/>
      <c r="AD643" s="48"/>
      <c r="AE643" s="48"/>
      <c r="AF643" s="48"/>
      <c r="AG643" s="45"/>
      <c r="AH643" s="45"/>
      <c r="AI643" s="45"/>
      <c r="AJ643" s="45"/>
      <c r="AK643" s="48"/>
      <c r="AL643" s="56"/>
      <c r="AM643" s="45"/>
      <c r="AN643" s="45"/>
      <c r="AO643" s="48"/>
      <c r="AP643" s="45"/>
      <c r="AQ643" s="45"/>
      <c r="AR643" s="45"/>
      <c r="AS643" s="45"/>
      <c r="AT643" s="49"/>
      <c r="AU643" s="49"/>
      <c r="AV643" s="49"/>
      <c r="AW643" s="49"/>
      <c r="AX643" s="49"/>
      <c r="AY643" s="49"/>
      <c r="AZ643" s="49"/>
      <c r="BA643" s="49"/>
      <c r="BB643" s="49"/>
      <c r="BC643" s="49"/>
      <c r="BD643" s="49"/>
      <c r="BE643" s="49"/>
      <c r="BF643" s="49"/>
      <c r="BG643" s="49"/>
      <c r="BH643" s="49"/>
      <c r="BI643" s="49"/>
      <c r="BJ643" s="49"/>
      <c r="BK643" s="49"/>
      <c r="BL643" s="49"/>
      <c r="BM643" s="49"/>
      <c r="BN643" s="49"/>
      <c r="BO643" s="49"/>
      <c r="BP643" s="49"/>
      <c r="BQ643" s="49"/>
      <c r="BR643" s="49"/>
      <c r="BS643" s="49"/>
      <c r="BT643" s="49"/>
      <c r="BU643" s="49"/>
      <c r="BV643" s="49"/>
      <c r="BW643" s="45"/>
      <c r="BX643" s="49"/>
      <c r="BY643" s="49"/>
      <c r="BZ643" s="49"/>
      <c r="CA643" s="49"/>
      <c r="CB643" s="49"/>
      <c r="CC643" s="45"/>
      <c r="CD643" s="45"/>
      <c r="CE643" s="45"/>
      <c r="CF643" s="45"/>
    </row>
    <row r="644" spans="1:84" ht="15" customHeight="1" x14ac:dyDescent="0.35">
      <c r="A644" s="70"/>
      <c r="B644" s="70"/>
      <c r="C644" s="70"/>
      <c r="D644" s="70"/>
      <c r="E644" s="45"/>
      <c r="F644" s="45"/>
      <c r="G644" s="45"/>
      <c r="H644" s="45"/>
      <c r="I644" s="45"/>
      <c r="J644" s="45"/>
      <c r="K644" s="45"/>
      <c r="L644" s="45"/>
      <c r="M644" s="45"/>
      <c r="N644" s="45"/>
      <c r="O644" s="47"/>
      <c r="P644" s="45"/>
      <c r="Q644" s="45"/>
      <c r="R644" s="68"/>
      <c r="S644" s="45"/>
      <c r="T644" s="45"/>
      <c r="U644" s="45"/>
      <c r="V644" s="45"/>
      <c r="W644" s="45"/>
      <c r="X644" s="45"/>
      <c r="Y644" s="45"/>
      <c r="Z644" s="48"/>
      <c r="AA644" s="48"/>
      <c r="AB644" s="48"/>
      <c r="AC644" s="48"/>
      <c r="AD644" s="48"/>
      <c r="AE644" s="48"/>
      <c r="AF644" s="48"/>
      <c r="AG644" s="45"/>
      <c r="AH644" s="45"/>
      <c r="AI644" s="45"/>
      <c r="AJ644" s="45"/>
      <c r="AK644" s="48"/>
      <c r="AL644" s="56"/>
      <c r="AM644" s="45"/>
      <c r="AN644" s="45"/>
      <c r="AO644" s="48"/>
      <c r="AP644" s="45"/>
      <c r="AQ644" s="45"/>
      <c r="AR644" s="45"/>
      <c r="AS644" s="45"/>
      <c r="AT644" s="49"/>
      <c r="AU644" s="49"/>
      <c r="AV644" s="49"/>
      <c r="AW644" s="49"/>
      <c r="AX644" s="49"/>
      <c r="AY644" s="49"/>
      <c r="AZ644" s="49"/>
      <c r="BA644" s="49"/>
      <c r="BB644" s="49"/>
      <c r="BC644" s="49"/>
      <c r="BD644" s="49"/>
      <c r="BE644" s="49"/>
      <c r="BF644" s="49"/>
      <c r="BG644" s="49"/>
      <c r="BH644" s="49"/>
      <c r="BI644" s="49"/>
      <c r="BJ644" s="49"/>
      <c r="BK644" s="49"/>
      <c r="BL644" s="49"/>
      <c r="BM644" s="49"/>
      <c r="BN644" s="49"/>
      <c r="BO644" s="49"/>
      <c r="BP644" s="49"/>
      <c r="BQ644" s="49"/>
      <c r="BR644" s="49"/>
      <c r="BS644" s="49"/>
      <c r="BT644" s="49"/>
      <c r="BU644" s="49"/>
      <c r="BV644" s="49"/>
      <c r="BW644" s="45"/>
      <c r="BX644" s="49"/>
      <c r="BY644" s="49"/>
      <c r="BZ644" s="49"/>
      <c r="CA644" s="49"/>
      <c r="CB644" s="49"/>
      <c r="CC644" s="45"/>
      <c r="CD644" s="45"/>
      <c r="CE644" s="45"/>
      <c r="CF644" s="45"/>
    </row>
    <row r="645" spans="1:84" ht="15" customHeight="1" x14ac:dyDescent="0.35">
      <c r="A645" s="70"/>
      <c r="B645" s="70"/>
      <c r="C645" s="70"/>
      <c r="D645" s="70"/>
      <c r="E645" s="45"/>
      <c r="F645" s="45"/>
      <c r="G645" s="45"/>
      <c r="H645" s="45"/>
      <c r="I645" s="45"/>
      <c r="J645" s="45"/>
      <c r="K645" s="45"/>
      <c r="L645" s="45"/>
      <c r="M645" s="45"/>
      <c r="N645" s="45"/>
      <c r="O645" s="47"/>
      <c r="P645" s="45"/>
      <c r="Q645" s="45"/>
      <c r="R645" s="68"/>
      <c r="S645" s="45"/>
      <c r="T645" s="45"/>
      <c r="U645" s="45"/>
      <c r="V645" s="45"/>
      <c r="W645" s="45"/>
      <c r="X645" s="45"/>
      <c r="Y645" s="45"/>
      <c r="Z645" s="48"/>
      <c r="AA645" s="48"/>
      <c r="AB645" s="48"/>
      <c r="AC645" s="48"/>
      <c r="AD645" s="48"/>
      <c r="AE645" s="48"/>
      <c r="AF645" s="48"/>
      <c r="AG645" s="45"/>
      <c r="AH645" s="45"/>
      <c r="AI645" s="45"/>
      <c r="AJ645" s="45"/>
      <c r="AK645" s="48"/>
      <c r="AL645" s="56"/>
      <c r="AM645" s="45"/>
      <c r="AN645" s="45"/>
      <c r="AO645" s="48"/>
      <c r="AP645" s="45"/>
      <c r="AQ645" s="45"/>
      <c r="AR645" s="45"/>
      <c r="AS645" s="45"/>
      <c r="AT645" s="49"/>
      <c r="AU645" s="49"/>
      <c r="AV645" s="49"/>
      <c r="AW645" s="49"/>
      <c r="AX645" s="49"/>
      <c r="AY645" s="49"/>
      <c r="AZ645" s="49"/>
      <c r="BA645" s="49"/>
      <c r="BB645" s="49"/>
      <c r="BC645" s="49"/>
      <c r="BD645" s="49"/>
      <c r="BE645" s="49"/>
      <c r="BF645" s="49"/>
      <c r="BG645" s="49"/>
      <c r="BH645" s="49"/>
      <c r="BI645" s="49"/>
      <c r="BJ645" s="49"/>
      <c r="BK645" s="49"/>
      <c r="BL645" s="49"/>
      <c r="BM645" s="49"/>
      <c r="BN645" s="49"/>
      <c r="BO645" s="49"/>
      <c r="BP645" s="49"/>
      <c r="BQ645" s="49"/>
      <c r="BR645" s="49"/>
      <c r="BS645" s="49"/>
      <c r="BT645" s="49"/>
      <c r="BU645" s="49"/>
      <c r="BV645" s="49"/>
      <c r="BW645" s="45"/>
      <c r="BX645" s="49"/>
      <c r="BY645" s="49"/>
      <c r="BZ645" s="49"/>
      <c r="CA645" s="49"/>
      <c r="CB645" s="49"/>
      <c r="CC645" s="45"/>
      <c r="CD645" s="45"/>
      <c r="CE645" s="45"/>
      <c r="CF645" s="45"/>
    </row>
    <row r="646" spans="1:84" ht="15" customHeight="1" x14ac:dyDescent="0.35">
      <c r="A646" s="70"/>
      <c r="B646" s="70"/>
      <c r="C646" s="70"/>
      <c r="D646" s="70"/>
      <c r="E646" s="45"/>
      <c r="F646" s="45"/>
      <c r="G646" s="45"/>
      <c r="H646" s="45"/>
      <c r="I646" s="45"/>
      <c r="J646" s="45"/>
      <c r="K646" s="45"/>
      <c r="L646" s="45"/>
      <c r="M646" s="45"/>
      <c r="N646" s="45"/>
      <c r="O646" s="47"/>
      <c r="P646" s="45"/>
      <c r="Q646" s="45"/>
      <c r="R646" s="68"/>
      <c r="S646" s="45"/>
      <c r="T646" s="45"/>
      <c r="U646" s="45"/>
      <c r="V646" s="45"/>
      <c r="W646" s="45"/>
      <c r="X646" s="45"/>
      <c r="Y646" s="45"/>
      <c r="Z646" s="48"/>
      <c r="AA646" s="48"/>
      <c r="AB646" s="48"/>
      <c r="AC646" s="48"/>
      <c r="AD646" s="48"/>
      <c r="AE646" s="48"/>
      <c r="AF646" s="48"/>
      <c r="AG646" s="45"/>
      <c r="AH646" s="45"/>
      <c r="AI646" s="45"/>
      <c r="AJ646" s="45"/>
      <c r="AK646" s="48"/>
      <c r="AL646" s="56"/>
      <c r="AM646" s="45"/>
      <c r="AN646" s="45"/>
      <c r="AO646" s="48"/>
      <c r="AP646" s="45"/>
      <c r="AQ646" s="45"/>
      <c r="AR646" s="45"/>
      <c r="AS646" s="45"/>
      <c r="AT646" s="49"/>
      <c r="AU646" s="49"/>
      <c r="AV646" s="49"/>
      <c r="AW646" s="49"/>
      <c r="AX646" s="49"/>
      <c r="AY646" s="49"/>
      <c r="AZ646" s="49"/>
      <c r="BA646" s="49"/>
      <c r="BB646" s="49"/>
      <c r="BC646" s="49"/>
      <c r="BD646" s="49"/>
      <c r="BE646" s="49"/>
      <c r="BF646" s="49"/>
      <c r="BG646" s="49"/>
      <c r="BH646" s="49"/>
      <c r="BI646" s="49"/>
      <c r="BJ646" s="49"/>
      <c r="BK646" s="49"/>
      <c r="BL646" s="49"/>
      <c r="BM646" s="49"/>
      <c r="BN646" s="49"/>
      <c r="BO646" s="49"/>
      <c r="BP646" s="49"/>
      <c r="BQ646" s="49"/>
      <c r="BR646" s="49"/>
      <c r="BS646" s="49"/>
      <c r="BT646" s="49"/>
      <c r="BU646" s="49"/>
      <c r="BV646" s="49"/>
      <c r="BW646" s="45"/>
      <c r="BX646" s="49"/>
      <c r="BY646" s="49"/>
      <c r="BZ646" s="49"/>
      <c r="CA646" s="49"/>
      <c r="CB646" s="49"/>
      <c r="CC646" s="45"/>
      <c r="CD646" s="45"/>
      <c r="CE646" s="45"/>
      <c r="CF646" s="45"/>
    </row>
    <row r="647" spans="1:84" ht="15" customHeight="1" x14ac:dyDescent="0.35">
      <c r="A647" s="70"/>
      <c r="B647" s="70"/>
      <c r="C647" s="70"/>
      <c r="D647" s="70"/>
      <c r="E647" s="45"/>
      <c r="F647" s="45"/>
      <c r="G647" s="45"/>
      <c r="H647" s="45"/>
      <c r="I647" s="45"/>
      <c r="J647" s="45"/>
      <c r="K647" s="45"/>
      <c r="L647" s="45"/>
      <c r="M647" s="45"/>
      <c r="N647" s="45"/>
      <c r="O647" s="47"/>
      <c r="P647" s="45"/>
      <c r="Q647" s="45"/>
      <c r="R647" s="68"/>
      <c r="S647" s="45"/>
      <c r="T647" s="45"/>
      <c r="U647" s="45"/>
      <c r="V647" s="45"/>
      <c r="W647" s="45"/>
      <c r="X647" s="45"/>
      <c r="Y647" s="45"/>
      <c r="Z647" s="48"/>
      <c r="AA647" s="48"/>
      <c r="AB647" s="48"/>
      <c r="AC647" s="48"/>
      <c r="AD647" s="48"/>
      <c r="AE647" s="48"/>
      <c r="AF647" s="48"/>
      <c r="AG647" s="45"/>
      <c r="AH647" s="45"/>
      <c r="AI647" s="45"/>
      <c r="AJ647" s="45"/>
      <c r="AK647" s="48"/>
      <c r="AL647" s="56"/>
      <c r="AM647" s="45"/>
      <c r="AN647" s="45"/>
      <c r="AO647" s="48"/>
      <c r="AP647" s="45"/>
      <c r="AQ647" s="45"/>
      <c r="AR647" s="45"/>
      <c r="AS647" s="45"/>
      <c r="AT647" s="49"/>
      <c r="AU647" s="49"/>
      <c r="AV647" s="49"/>
      <c r="AW647" s="49"/>
      <c r="AX647" s="49"/>
      <c r="AY647" s="49"/>
      <c r="AZ647" s="49"/>
      <c r="BA647" s="49"/>
      <c r="BB647" s="49"/>
      <c r="BC647" s="49"/>
      <c r="BD647" s="49"/>
      <c r="BE647" s="49"/>
      <c r="BF647" s="49"/>
      <c r="BG647" s="49"/>
      <c r="BH647" s="49"/>
      <c r="BI647" s="49"/>
      <c r="BJ647" s="49"/>
      <c r="BK647" s="49"/>
      <c r="BL647" s="49"/>
      <c r="BM647" s="49"/>
      <c r="BN647" s="49"/>
      <c r="BO647" s="49"/>
      <c r="BP647" s="49"/>
      <c r="BQ647" s="49"/>
      <c r="BR647" s="49"/>
      <c r="BS647" s="49"/>
      <c r="BT647" s="49"/>
      <c r="BU647" s="49"/>
      <c r="BV647" s="49"/>
      <c r="BW647" s="45"/>
      <c r="BX647" s="49"/>
      <c r="BY647" s="49"/>
      <c r="BZ647" s="49"/>
      <c r="CA647" s="49"/>
      <c r="CB647" s="49"/>
      <c r="CC647" s="45"/>
      <c r="CD647" s="45"/>
      <c r="CE647" s="45"/>
      <c r="CF647" s="45"/>
    </row>
    <row r="648" spans="1:84" ht="15" customHeight="1" x14ac:dyDescent="0.35">
      <c r="A648" s="70"/>
      <c r="B648" s="70"/>
      <c r="C648" s="70"/>
      <c r="D648" s="70"/>
      <c r="E648" s="45"/>
      <c r="F648" s="45"/>
      <c r="G648" s="45"/>
      <c r="H648" s="45"/>
      <c r="I648" s="45"/>
      <c r="J648" s="45"/>
      <c r="K648" s="45"/>
      <c r="L648" s="45"/>
      <c r="M648" s="45"/>
      <c r="N648" s="45"/>
      <c r="O648" s="47"/>
      <c r="P648" s="45"/>
      <c r="Q648" s="45"/>
      <c r="R648" s="45"/>
      <c r="S648" s="45"/>
      <c r="T648" s="45"/>
      <c r="U648" s="45"/>
      <c r="V648" s="45"/>
      <c r="W648" s="45"/>
      <c r="X648" s="45"/>
      <c r="Y648" s="45"/>
      <c r="Z648" s="48"/>
      <c r="AA648" s="48"/>
      <c r="AB648" s="48"/>
      <c r="AC648" s="48"/>
      <c r="AD648" s="48"/>
      <c r="AE648" s="48"/>
      <c r="AF648" s="48"/>
      <c r="AG648" s="45"/>
      <c r="AH648" s="45"/>
      <c r="AI648" s="45"/>
      <c r="AJ648" s="45"/>
      <c r="AK648" s="48"/>
      <c r="AL648" s="56"/>
      <c r="AM648" s="45"/>
      <c r="AN648" s="45"/>
      <c r="AO648" s="48"/>
      <c r="AP648" s="45"/>
      <c r="AQ648" s="45"/>
      <c r="AR648" s="45"/>
      <c r="AS648" s="45"/>
      <c r="AT648" s="49"/>
      <c r="AU648" s="49"/>
      <c r="AV648" s="49"/>
      <c r="AW648" s="49"/>
      <c r="AX648" s="49"/>
      <c r="AY648" s="49"/>
      <c r="AZ648" s="49"/>
      <c r="BA648" s="49"/>
      <c r="BB648" s="49"/>
      <c r="BC648" s="49"/>
      <c r="BD648" s="49"/>
      <c r="BE648" s="49"/>
      <c r="BF648" s="49"/>
      <c r="BG648" s="49"/>
      <c r="BH648" s="49"/>
      <c r="BI648" s="49"/>
      <c r="BJ648" s="49"/>
      <c r="BK648" s="49"/>
      <c r="BL648" s="49"/>
      <c r="BM648" s="49"/>
      <c r="BN648" s="49"/>
      <c r="BO648" s="49"/>
      <c r="BP648" s="49"/>
      <c r="BQ648" s="49"/>
      <c r="BR648" s="49"/>
      <c r="BS648" s="49"/>
      <c r="BT648" s="49"/>
      <c r="BU648" s="49"/>
      <c r="BV648" s="49"/>
      <c r="BW648" s="45"/>
      <c r="BX648" s="49"/>
      <c r="BY648" s="49"/>
      <c r="BZ648" s="49"/>
      <c r="CA648" s="49"/>
      <c r="CB648" s="49"/>
      <c r="CC648" s="45"/>
      <c r="CD648" s="45"/>
      <c r="CE648" s="45"/>
      <c r="CF648" s="45"/>
    </row>
    <row r="649" spans="1:84" ht="15" customHeight="1" x14ac:dyDescent="0.35">
      <c r="A649" s="70"/>
      <c r="B649" s="70"/>
      <c r="C649" s="70"/>
      <c r="D649" s="70"/>
      <c r="E649" s="45"/>
      <c r="F649" s="45"/>
      <c r="G649" s="45"/>
      <c r="H649" s="45"/>
      <c r="I649" s="45"/>
      <c r="J649" s="45"/>
      <c r="K649" s="45"/>
      <c r="L649" s="45"/>
      <c r="M649" s="45"/>
      <c r="N649" s="45"/>
      <c r="O649" s="47"/>
      <c r="P649" s="45"/>
      <c r="Q649" s="45"/>
      <c r="R649" s="45"/>
      <c r="S649" s="45"/>
      <c r="T649" s="45"/>
      <c r="U649" s="45"/>
      <c r="V649" s="45"/>
      <c r="W649" s="45"/>
      <c r="X649" s="45"/>
      <c r="Y649" s="45"/>
      <c r="Z649" s="48"/>
      <c r="AA649" s="48"/>
      <c r="AB649" s="48"/>
      <c r="AC649" s="48"/>
      <c r="AD649" s="48"/>
      <c r="AE649" s="48"/>
      <c r="AF649" s="48"/>
      <c r="AG649" s="45"/>
      <c r="AH649" s="45"/>
      <c r="AI649" s="45"/>
      <c r="AJ649" s="45"/>
      <c r="AK649" s="48"/>
      <c r="AL649" s="56"/>
      <c r="AM649" s="45"/>
      <c r="AN649" s="45"/>
      <c r="AO649" s="48"/>
      <c r="AP649" s="45"/>
      <c r="AQ649" s="45"/>
      <c r="AR649" s="45"/>
      <c r="AS649" s="45"/>
      <c r="AT649" s="49"/>
      <c r="AU649" s="49"/>
      <c r="AV649" s="49"/>
      <c r="AW649" s="49"/>
      <c r="AX649" s="49"/>
      <c r="AY649" s="49"/>
      <c r="AZ649" s="49"/>
      <c r="BA649" s="49"/>
      <c r="BB649" s="49"/>
      <c r="BC649" s="49"/>
      <c r="BD649" s="49"/>
      <c r="BE649" s="49"/>
      <c r="BF649" s="49"/>
      <c r="BG649" s="49"/>
      <c r="BH649" s="49"/>
      <c r="BI649" s="49"/>
      <c r="BJ649" s="49"/>
      <c r="BK649" s="49"/>
      <c r="BL649" s="49"/>
      <c r="BM649" s="49"/>
      <c r="BN649" s="49"/>
      <c r="BO649" s="49"/>
      <c r="BP649" s="49"/>
      <c r="BQ649" s="49"/>
      <c r="BR649" s="49"/>
      <c r="BS649" s="49"/>
      <c r="BT649" s="49"/>
      <c r="BU649" s="49"/>
      <c r="BV649" s="49"/>
      <c r="BW649" s="45"/>
      <c r="BX649" s="49"/>
      <c r="BY649" s="49"/>
      <c r="BZ649" s="49"/>
      <c r="CA649" s="49"/>
      <c r="CB649" s="49"/>
      <c r="CC649" s="45"/>
      <c r="CD649" s="45"/>
      <c r="CE649" s="45"/>
      <c r="CF649" s="45"/>
    </row>
    <row r="650" spans="1:84" ht="15" customHeight="1" x14ac:dyDescent="0.35">
      <c r="A650" s="70"/>
      <c r="B650" s="70"/>
      <c r="C650" s="70"/>
      <c r="D650" s="70"/>
      <c r="E650" s="45"/>
      <c r="F650" s="45"/>
      <c r="G650" s="45"/>
      <c r="H650" s="45"/>
      <c r="I650" s="45"/>
      <c r="J650" s="45"/>
      <c r="K650" s="45"/>
      <c r="L650" s="45"/>
      <c r="M650" s="45"/>
      <c r="N650" s="45"/>
      <c r="O650" s="47"/>
      <c r="P650" s="45"/>
      <c r="Q650" s="45"/>
      <c r="R650" s="45"/>
      <c r="S650" s="45"/>
      <c r="T650" s="45"/>
      <c r="U650" s="45"/>
      <c r="V650" s="45"/>
      <c r="W650" s="45"/>
      <c r="X650" s="45"/>
      <c r="Y650" s="45"/>
      <c r="Z650" s="48"/>
      <c r="AA650" s="48"/>
      <c r="AB650" s="48"/>
      <c r="AC650" s="48"/>
      <c r="AD650" s="48"/>
      <c r="AE650" s="48"/>
      <c r="AF650" s="48"/>
      <c r="AG650" s="45"/>
      <c r="AH650" s="45"/>
      <c r="AI650" s="45"/>
      <c r="AJ650" s="45"/>
      <c r="AK650" s="48"/>
      <c r="AL650" s="56"/>
      <c r="AM650" s="45"/>
      <c r="AN650" s="45"/>
      <c r="AO650" s="48"/>
      <c r="AP650" s="45"/>
      <c r="AQ650" s="45"/>
      <c r="AR650" s="45"/>
      <c r="AS650" s="45"/>
      <c r="AT650" s="49"/>
      <c r="AU650" s="49"/>
      <c r="AV650" s="49"/>
      <c r="AW650" s="49"/>
      <c r="AX650" s="49"/>
      <c r="AY650" s="49"/>
      <c r="AZ650" s="49"/>
      <c r="BA650" s="49"/>
      <c r="BB650" s="49"/>
      <c r="BC650" s="49"/>
      <c r="BD650" s="49"/>
      <c r="BE650" s="49"/>
      <c r="BF650" s="49"/>
      <c r="BG650" s="49"/>
      <c r="BH650" s="49"/>
      <c r="BI650" s="49"/>
      <c r="BJ650" s="49"/>
      <c r="BK650" s="49"/>
      <c r="BL650" s="49"/>
      <c r="BM650" s="49"/>
      <c r="BN650" s="49"/>
      <c r="BO650" s="49"/>
      <c r="BP650" s="49"/>
      <c r="BQ650" s="49"/>
      <c r="BR650" s="49"/>
      <c r="BS650" s="49"/>
      <c r="BT650" s="49"/>
      <c r="BU650" s="49"/>
      <c r="BV650" s="49"/>
      <c r="BW650" s="45"/>
      <c r="BX650" s="49"/>
      <c r="BY650" s="49"/>
      <c r="BZ650" s="49"/>
      <c r="CA650" s="49"/>
      <c r="CB650" s="49"/>
      <c r="CC650" s="45"/>
      <c r="CD650" s="45"/>
      <c r="CE650" s="45"/>
      <c r="CF650" s="45"/>
    </row>
    <row r="651" spans="1:84" ht="15" customHeight="1" x14ac:dyDescent="0.35">
      <c r="A651" s="70"/>
      <c r="B651" s="70"/>
      <c r="C651" s="70"/>
      <c r="D651" s="70"/>
      <c r="E651" s="45"/>
      <c r="F651" s="45"/>
      <c r="G651" s="45"/>
      <c r="H651" s="45"/>
      <c r="I651" s="45"/>
      <c r="J651" s="45"/>
      <c r="K651" s="45"/>
      <c r="L651" s="45"/>
      <c r="M651" s="45"/>
      <c r="N651" s="45"/>
      <c r="O651" s="47"/>
      <c r="P651" s="45"/>
      <c r="Q651" s="45"/>
      <c r="R651" s="45"/>
      <c r="S651" s="45"/>
      <c r="T651" s="45"/>
      <c r="U651" s="45"/>
      <c r="V651" s="45"/>
      <c r="W651" s="45"/>
      <c r="X651" s="45"/>
      <c r="Y651" s="45"/>
      <c r="Z651" s="48"/>
      <c r="AA651" s="48"/>
      <c r="AB651" s="48"/>
      <c r="AC651" s="48"/>
      <c r="AD651" s="48"/>
      <c r="AE651" s="48"/>
      <c r="AF651" s="48"/>
      <c r="AG651" s="45"/>
      <c r="AH651" s="45"/>
      <c r="AI651" s="45"/>
      <c r="AJ651" s="45"/>
      <c r="AK651" s="48"/>
      <c r="AL651" s="56"/>
      <c r="AM651" s="45"/>
      <c r="AN651" s="45"/>
      <c r="AO651" s="48"/>
      <c r="AP651" s="45"/>
      <c r="AQ651" s="45"/>
      <c r="AR651" s="45"/>
      <c r="AS651" s="45"/>
      <c r="AT651" s="49"/>
      <c r="AU651" s="49"/>
      <c r="AV651" s="49"/>
      <c r="AW651" s="49"/>
      <c r="AX651" s="49"/>
      <c r="AY651" s="49"/>
      <c r="AZ651" s="49"/>
      <c r="BA651" s="49"/>
      <c r="BB651" s="49"/>
      <c r="BC651" s="49"/>
      <c r="BD651" s="49"/>
      <c r="BE651" s="49"/>
      <c r="BF651" s="49"/>
      <c r="BG651" s="49"/>
      <c r="BH651" s="49"/>
      <c r="BI651" s="49"/>
      <c r="BJ651" s="49"/>
      <c r="BK651" s="49"/>
      <c r="BL651" s="49"/>
      <c r="BM651" s="49"/>
      <c r="BN651" s="49"/>
      <c r="BO651" s="49"/>
      <c r="BP651" s="49"/>
      <c r="BQ651" s="49"/>
      <c r="BR651" s="49"/>
      <c r="BS651" s="49"/>
      <c r="BT651" s="49"/>
      <c r="BU651" s="49"/>
      <c r="BV651" s="49"/>
      <c r="BW651" s="45"/>
      <c r="BX651" s="49"/>
      <c r="BY651" s="49"/>
      <c r="BZ651" s="49"/>
      <c r="CA651" s="49"/>
      <c r="CB651" s="49"/>
      <c r="CC651" s="45"/>
      <c r="CD651" s="45"/>
      <c r="CE651" s="45"/>
      <c r="CF651" s="45"/>
    </row>
    <row r="652" spans="1:84" ht="15" customHeight="1" x14ac:dyDescent="0.35">
      <c r="A652" s="70"/>
      <c r="B652" s="70"/>
      <c r="C652" s="70"/>
      <c r="D652" s="70"/>
      <c r="E652" s="45"/>
      <c r="F652" s="45"/>
      <c r="G652" s="45"/>
      <c r="H652" s="45"/>
      <c r="I652" s="45"/>
      <c r="J652" s="45"/>
      <c r="K652" s="45"/>
      <c r="L652" s="45"/>
      <c r="M652" s="45"/>
      <c r="N652" s="45"/>
      <c r="O652" s="47"/>
      <c r="P652" s="45"/>
      <c r="Q652" s="45"/>
      <c r="R652" s="45"/>
      <c r="S652" s="45"/>
      <c r="T652" s="45"/>
      <c r="U652" s="45"/>
      <c r="V652" s="45"/>
      <c r="W652" s="45"/>
      <c r="X652" s="45"/>
      <c r="Y652" s="45"/>
      <c r="Z652" s="48"/>
      <c r="AA652" s="48"/>
      <c r="AB652" s="48"/>
      <c r="AC652" s="48"/>
      <c r="AD652" s="48"/>
      <c r="AE652" s="48"/>
      <c r="AF652" s="48"/>
      <c r="AG652" s="45"/>
      <c r="AH652" s="45"/>
      <c r="AI652" s="45"/>
      <c r="AJ652" s="45"/>
      <c r="AK652" s="48"/>
      <c r="AL652" s="56"/>
      <c r="AM652" s="45"/>
      <c r="AN652" s="45"/>
      <c r="AO652" s="48"/>
      <c r="AP652" s="45"/>
      <c r="AQ652" s="45"/>
      <c r="AR652" s="45"/>
      <c r="AS652" s="45"/>
      <c r="AT652" s="49"/>
      <c r="AU652" s="49"/>
      <c r="AV652" s="49"/>
      <c r="AW652" s="49"/>
      <c r="AX652" s="49"/>
      <c r="AY652" s="49"/>
      <c r="AZ652" s="49"/>
      <c r="BA652" s="49"/>
      <c r="BB652" s="49"/>
      <c r="BC652" s="49"/>
      <c r="BD652" s="49"/>
      <c r="BE652" s="49"/>
      <c r="BF652" s="49"/>
      <c r="BG652" s="49"/>
      <c r="BH652" s="49"/>
      <c r="BI652" s="49"/>
      <c r="BJ652" s="49"/>
      <c r="BK652" s="49"/>
      <c r="BL652" s="49"/>
      <c r="BM652" s="49"/>
      <c r="BN652" s="49"/>
      <c r="BO652" s="49"/>
      <c r="BP652" s="49"/>
      <c r="BQ652" s="49"/>
      <c r="BR652" s="49"/>
      <c r="BS652" s="49"/>
      <c r="BT652" s="49"/>
      <c r="BU652" s="49"/>
      <c r="BV652" s="49"/>
      <c r="BW652" s="45"/>
      <c r="BX652" s="49"/>
      <c r="BY652" s="49"/>
      <c r="BZ652" s="49"/>
      <c r="CA652" s="49"/>
      <c r="CB652" s="49"/>
      <c r="CC652" s="45"/>
      <c r="CD652" s="45"/>
      <c r="CE652" s="45"/>
      <c r="CF652" s="45"/>
    </row>
    <row r="653" spans="1:84" ht="15" customHeight="1" x14ac:dyDescent="0.35">
      <c r="A653" s="70"/>
      <c r="B653" s="70"/>
      <c r="C653" s="70"/>
      <c r="D653" s="70"/>
      <c r="E653" s="45"/>
      <c r="F653" s="45"/>
      <c r="G653" s="45"/>
      <c r="H653" s="45"/>
      <c r="I653" s="45"/>
      <c r="J653" s="45"/>
      <c r="K653" s="45"/>
      <c r="L653" s="45"/>
      <c r="M653" s="45"/>
      <c r="N653" s="45"/>
      <c r="O653" s="47"/>
      <c r="P653" s="45"/>
      <c r="Q653" s="45"/>
      <c r="R653" s="45"/>
      <c r="S653" s="45"/>
      <c r="T653" s="45"/>
      <c r="U653" s="45"/>
      <c r="V653" s="45"/>
      <c r="W653" s="45"/>
      <c r="X653" s="45"/>
      <c r="Y653" s="45"/>
      <c r="Z653" s="48"/>
      <c r="AA653" s="48"/>
      <c r="AB653" s="48"/>
      <c r="AC653" s="48"/>
      <c r="AD653" s="48"/>
      <c r="AE653" s="48"/>
      <c r="AF653" s="48"/>
      <c r="AG653" s="45"/>
      <c r="AH653" s="45"/>
      <c r="AI653" s="45"/>
      <c r="AJ653" s="45"/>
      <c r="AK653" s="48"/>
      <c r="AL653" s="56"/>
      <c r="AM653" s="45"/>
      <c r="AN653" s="45"/>
      <c r="AO653" s="48"/>
      <c r="AP653" s="45"/>
      <c r="AQ653" s="45"/>
      <c r="AR653" s="45"/>
      <c r="AS653" s="45"/>
      <c r="AT653" s="49"/>
      <c r="AU653" s="49"/>
      <c r="AV653" s="49"/>
      <c r="AW653" s="49"/>
      <c r="AX653" s="49"/>
      <c r="AY653" s="49"/>
      <c r="AZ653" s="49"/>
      <c r="BA653" s="49"/>
      <c r="BB653" s="49"/>
      <c r="BC653" s="49"/>
      <c r="BD653" s="49"/>
      <c r="BE653" s="49"/>
      <c r="BF653" s="49"/>
      <c r="BG653" s="49"/>
      <c r="BH653" s="49"/>
      <c r="BI653" s="49"/>
      <c r="BJ653" s="49"/>
      <c r="BK653" s="49"/>
      <c r="BL653" s="49"/>
      <c r="BM653" s="49"/>
      <c r="BN653" s="49"/>
      <c r="BO653" s="49"/>
      <c r="BP653" s="49"/>
      <c r="BQ653" s="49"/>
      <c r="BR653" s="49"/>
      <c r="BS653" s="49"/>
      <c r="BT653" s="49"/>
      <c r="BU653" s="49"/>
      <c r="BV653" s="49"/>
      <c r="BW653" s="45"/>
      <c r="BX653" s="49"/>
      <c r="BY653" s="49"/>
      <c r="BZ653" s="49"/>
      <c r="CA653" s="49"/>
      <c r="CB653" s="49"/>
      <c r="CC653" s="45"/>
      <c r="CD653" s="45"/>
      <c r="CE653" s="45"/>
      <c r="CF653" s="45"/>
    </row>
    <row r="654" spans="1:84" ht="15" customHeight="1" x14ac:dyDescent="0.35">
      <c r="A654" s="70"/>
      <c r="B654" s="70"/>
      <c r="C654" s="70"/>
      <c r="D654" s="70"/>
      <c r="E654" s="45"/>
      <c r="F654" s="45"/>
      <c r="G654" s="45"/>
      <c r="H654" s="45"/>
      <c r="I654" s="45"/>
      <c r="J654" s="45"/>
      <c r="K654" s="45"/>
      <c r="L654" s="45"/>
      <c r="M654" s="45"/>
      <c r="N654" s="45"/>
      <c r="O654" s="47"/>
      <c r="P654" s="45"/>
      <c r="Q654" s="45"/>
      <c r="R654" s="45"/>
      <c r="S654" s="45"/>
      <c r="T654" s="45"/>
      <c r="U654" s="45"/>
      <c r="V654" s="45"/>
      <c r="W654" s="45"/>
      <c r="X654" s="45"/>
      <c r="Y654" s="45"/>
      <c r="Z654" s="48"/>
      <c r="AA654" s="48"/>
      <c r="AB654" s="48"/>
      <c r="AC654" s="48"/>
      <c r="AD654" s="48"/>
      <c r="AE654" s="48"/>
      <c r="AF654" s="48"/>
      <c r="AG654" s="45"/>
      <c r="AH654" s="45"/>
      <c r="AI654" s="45"/>
      <c r="AJ654" s="45"/>
      <c r="AK654" s="48"/>
      <c r="AL654" s="56"/>
      <c r="AM654" s="45"/>
      <c r="AN654" s="45"/>
      <c r="AO654" s="48"/>
      <c r="AP654" s="45"/>
      <c r="AQ654" s="45"/>
      <c r="AR654" s="45"/>
      <c r="AS654" s="45"/>
      <c r="AT654" s="49"/>
      <c r="AU654" s="49"/>
      <c r="AV654" s="49"/>
      <c r="AW654" s="49"/>
      <c r="AX654" s="49"/>
      <c r="AY654" s="49"/>
      <c r="AZ654" s="49"/>
      <c r="BA654" s="49"/>
      <c r="BB654" s="49"/>
      <c r="BC654" s="49"/>
      <c r="BD654" s="49"/>
      <c r="BE654" s="49"/>
      <c r="BF654" s="49"/>
      <c r="BG654" s="49"/>
      <c r="BH654" s="49"/>
      <c r="BI654" s="49"/>
      <c r="BJ654" s="49"/>
      <c r="BK654" s="49"/>
      <c r="BL654" s="49"/>
      <c r="BM654" s="49"/>
      <c r="BN654" s="49"/>
      <c r="BO654" s="49"/>
      <c r="BP654" s="49"/>
      <c r="BQ654" s="49"/>
      <c r="BR654" s="49"/>
      <c r="BS654" s="49"/>
      <c r="BT654" s="49"/>
      <c r="BU654" s="49"/>
      <c r="BV654" s="49"/>
      <c r="BW654" s="45"/>
      <c r="BX654" s="49"/>
      <c r="BY654" s="49"/>
      <c r="BZ654" s="49"/>
      <c r="CA654" s="49"/>
      <c r="CB654" s="49"/>
      <c r="CC654" s="45"/>
      <c r="CD654" s="45"/>
      <c r="CE654" s="45"/>
      <c r="CF654" s="45"/>
    </row>
    <row r="655" spans="1:84" ht="15" customHeight="1" x14ac:dyDescent="0.35">
      <c r="A655" s="70"/>
      <c r="B655" s="70"/>
      <c r="C655" s="70"/>
      <c r="D655" s="70"/>
      <c r="E655" s="45"/>
      <c r="F655" s="45"/>
      <c r="G655" s="45"/>
      <c r="H655" s="45"/>
      <c r="I655" s="45"/>
      <c r="J655" s="45"/>
      <c r="K655" s="45"/>
      <c r="L655" s="45"/>
      <c r="M655" s="45"/>
      <c r="N655" s="45"/>
      <c r="O655" s="47"/>
      <c r="P655" s="45"/>
      <c r="Q655" s="45"/>
      <c r="R655" s="45"/>
      <c r="S655" s="45"/>
      <c r="T655" s="45"/>
      <c r="U655" s="45"/>
      <c r="V655" s="45"/>
      <c r="W655" s="45"/>
      <c r="X655" s="45"/>
      <c r="Y655" s="45"/>
      <c r="Z655" s="48"/>
      <c r="AA655" s="48"/>
      <c r="AB655" s="48"/>
      <c r="AC655" s="48"/>
      <c r="AD655" s="48"/>
      <c r="AE655" s="48"/>
      <c r="AF655" s="48"/>
      <c r="AG655" s="45"/>
      <c r="AH655" s="45"/>
      <c r="AI655" s="45"/>
      <c r="AJ655" s="45"/>
      <c r="AK655" s="48"/>
      <c r="AL655" s="56"/>
      <c r="AM655" s="45"/>
      <c r="AN655" s="45"/>
      <c r="AO655" s="48"/>
      <c r="AP655" s="45"/>
      <c r="AQ655" s="45"/>
      <c r="AR655" s="45"/>
      <c r="AS655" s="45"/>
      <c r="AT655" s="49"/>
      <c r="AU655" s="49"/>
      <c r="AV655" s="49"/>
      <c r="AW655" s="49"/>
      <c r="AX655" s="49"/>
      <c r="AY655" s="49"/>
      <c r="AZ655" s="49"/>
      <c r="BA655" s="49"/>
      <c r="BB655" s="49"/>
      <c r="BC655" s="49"/>
      <c r="BD655" s="49"/>
      <c r="BE655" s="49"/>
      <c r="BF655" s="49"/>
      <c r="BG655" s="49"/>
      <c r="BH655" s="49"/>
      <c r="BI655" s="49"/>
      <c r="BJ655" s="49"/>
      <c r="BK655" s="49"/>
      <c r="BL655" s="49"/>
      <c r="BM655" s="49"/>
      <c r="BN655" s="49"/>
      <c r="BO655" s="49"/>
      <c r="BP655" s="49"/>
      <c r="BQ655" s="49"/>
      <c r="BR655" s="49"/>
      <c r="BS655" s="49"/>
      <c r="BT655" s="49"/>
      <c r="BU655" s="49"/>
      <c r="BV655" s="49"/>
      <c r="BW655" s="45"/>
      <c r="BX655" s="49"/>
      <c r="BY655" s="49"/>
      <c r="BZ655" s="49"/>
      <c r="CA655" s="49"/>
      <c r="CB655" s="49"/>
      <c r="CC655" s="45"/>
      <c r="CD655" s="45"/>
      <c r="CE655" s="45"/>
      <c r="CF655" s="45"/>
    </row>
    <row r="656" spans="1:84" ht="15" customHeight="1" x14ac:dyDescent="0.35">
      <c r="A656" s="70"/>
      <c r="B656" s="70"/>
      <c r="C656" s="70"/>
      <c r="D656" s="70"/>
      <c r="E656" s="45"/>
      <c r="F656" s="45"/>
      <c r="G656" s="45"/>
      <c r="H656" s="45"/>
      <c r="I656" s="45"/>
      <c r="J656" s="45"/>
      <c r="K656" s="45"/>
      <c r="L656" s="45"/>
      <c r="M656" s="45"/>
      <c r="N656" s="45"/>
      <c r="O656" s="47"/>
      <c r="P656" s="45"/>
      <c r="Q656" s="45"/>
      <c r="R656" s="68"/>
      <c r="S656" s="45"/>
      <c r="T656" s="45"/>
      <c r="U656" s="45"/>
      <c r="V656" s="45"/>
      <c r="W656" s="45"/>
      <c r="X656" s="45"/>
      <c r="Y656" s="45"/>
      <c r="Z656" s="48"/>
      <c r="AA656" s="48"/>
      <c r="AB656" s="48"/>
      <c r="AC656" s="48"/>
      <c r="AD656" s="48"/>
      <c r="AE656" s="48"/>
      <c r="AF656" s="48"/>
      <c r="AG656" s="45"/>
      <c r="AH656" s="45"/>
      <c r="AI656" s="45"/>
      <c r="AJ656" s="45"/>
      <c r="AK656" s="48"/>
      <c r="AL656" s="56"/>
      <c r="AM656" s="45"/>
      <c r="AN656" s="45"/>
      <c r="AO656" s="48"/>
      <c r="AP656" s="45"/>
      <c r="AQ656" s="45"/>
      <c r="AR656" s="45"/>
      <c r="AS656" s="45"/>
      <c r="AT656" s="49"/>
      <c r="AU656" s="49"/>
      <c r="AV656" s="49"/>
      <c r="AW656" s="49"/>
      <c r="AX656" s="49"/>
      <c r="AY656" s="49"/>
      <c r="AZ656" s="49"/>
      <c r="BA656" s="49"/>
      <c r="BB656" s="49"/>
      <c r="BC656" s="49"/>
      <c r="BD656" s="49"/>
      <c r="BE656" s="49"/>
      <c r="BF656" s="49"/>
      <c r="BG656" s="49"/>
      <c r="BH656" s="49"/>
      <c r="BI656" s="49"/>
      <c r="BJ656" s="49"/>
      <c r="BK656" s="49"/>
      <c r="BL656" s="49"/>
      <c r="BM656" s="49"/>
      <c r="BN656" s="49"/>
      <c r="BO656" s="49"/>
      <c r="BP656" s="49"/>
      <c r="BQ656" s="49"/>
      <c r="BR656" s="49"/>
      <c r="BS656" s="49"/>
      <c r="BT656" s="49"/>
      <c r="BU656" s="49"/>
      <c r="BV656" s="49"/>
      <c r="BW656" s="45"/>
      <c r="BX656" s="49"/>
      <c r="BY656" s="49"/>
      <c r="BZ656" s="49"/>
      <c r="CA656" s="49"/>
      <c r="CB656" s="49"/>
      <c r="CC656" s="45"/>
      <c r="CD656" s="45"/>
      <c r="CE656" s="45"/>
      <c r="CF656" s="45"/>
    </row>
    <row r="657" spans="1:84" ht="15" customHeight="1" x14ac:dyDescent="0.35">
      <c r="A657" s="70"/>
      <c r="B657" s="70"/>
      <c r="C657" s="70"/>
      <c r="D657" s="70"/>
      <c r="E657" s="45"/>
      <c r="F657" s="45"/>
      <c r="G657" s="45"/>
      <c r="H657" s="45"/>
      <c r="I657" s="45"/>
      <c r="J657" s="45"/>
      <c r="K657" s="45"/>
      <c r="L657" s="45"/>
      <c r="M657" s="45"/>
      <c r="N657" s="45"/>
      <c r="O657" s="47"/>
      <c r="P657" s="45"/>
      <c r="Q657" s="45"/>
      <c r="R657" s="68"/>
      <c r="S657" s="45"/>
      <c r="T657" s="45"/>
      <c r="U657" s="45"/>
      <c r="V657" s="45"/>
      <c r="W657" s="45"/>
      <c r="X657" s="45"/>
      <c r="Y657" s="45"/>
      <c r="Z657" s="48"/>
      <c r="AA657" s="48"/>
      <c r="AB657" s="48"/>
      <c r="AC657" s="48"/>
      <c r="AD657" s="48"/>
      <c r="AE657" s="48"/>
      <c r="AF657" s="48"/>
      <c r="AG657" s="45"/>
      <c r="AH657" s="45"/>
      <c r="AI657" s="45"/>
      <c r="AJ657" s="45"/>
      <c r="AK657" s="48"/>
      <c r="AL657" s="56"/>
      <c r="AM657" s="45"/>
      <c r="AN657" s="45"/>
      <c r="AO657" s="48"/>
      <c r="AP657" s="45"/>
      <c r="AQ657" s="45"/>
      <c r="AR657" s="45"/>
      <c r="AS657" s="45"/>
      <c r="AT657" s="49"/>
      <c r="AU657" s="49"/>
      <c r="AV657" s="49"/>
      <c r="AW657" s="49"/>
      <c r="AX657" s="49"/>
      <c r="AY657" s="49"/>
      <c r="AZ657" s="49"/>
      <c r="BA657" s="49"/>
      <c r="BB657" s="49"/>
      <c r="BC657" s="49"/>
      <c r="BD657" s="49"/>
      <c r="BE657" s="49"/>
      <c r="BF657" s="49"/>
      <c r="BG657" s="49"/>
      <c r="BH657" s="49"/>
      <c r="BI657" s="49"/>
      <c r="BJ657" s="49"/>
      <c r="BK657" s="49"/>
      <c r="BL657" s="49"/>
      <c r="BM657" s="49"/>
      <c r="BN657" s="49"/>
      <c r="BO657" s="49"/>
      <c r="BP657" s="49"/>
      <c r="BQ657" s="49"/>
      <c r="BR657" s="49"/>
      <c r="BS657" s="49"/>
      <c r="BT657" s="49"/>
      <c r="BU657" s="49"/>
      <c r="BV657" s="49"/>
      <c r="BW657" s="45"/>
      <c r="BX657" s="49"/>
      <c r="BY657" s="49"/>
      <c r="BZ657" s="49"/>
      <c r="CA657" s="49"/>
      <c r="CB657" s="49"/>
      <c r="CC657" s="45"/>
      <c r="CD657" s="45"/>
      <c r="CE657" s="45"/>
      <c r="CF657" s="45"/>
    </row>
    <row r="658" spans="1:84" ht="15" customHeight="1" x14ac:dyDescent="0.35">
      <c r="A658" s="70"/>
      <c r="B658" s="70"/>
      <c r="C658" s="70"/>
      <c r="D658" s="70"/>
      <c r="E658" s="45"/>
      <c r="F658" s="45"/>
      <c r="G658" s="45"/>
      <c r="H658" s="45"/>
      <c r="I658" s="45"/>
      <c r="J658" s="45"/>
      <c r="K658" s="45"/>
      <c r="L658" s="45"/>
      <c r="M658" s="45"/>
      <c r="N658" s="45"/>
      <c r="O658" s="47"/>
      <c r="P658" s="45"/>
      <c r="Q658" s="45"/>
      <c r="R658" s="68"/>
      <c r="S658" s="45"/>
      <c r="T658" s="45"/>
      <c r="U658" s="45"/>
      <c r="V658" s="45"/>
      <c r="W658" s="45"/>
      <c r="X658" s="45"/>
      <c r="Y658" s="45"/>
      <c r="Z658" s="48"/>
      <c r="AA658" s="48"/>
      <c r="AB658" s="48"/>
      <c r="AC658" s="48"/>
      <c r="AD658" s="48"/>
      <c r="AE658" s="48"/>
      <c r="AF658" s="48"/>
      <c r="AG658" s="45"/>
      <c r="AH658" s="45"/>
      <c r="AI658" s="45"/>
      <c r="AJ658" s="45"/>
      <c r="AK658" s="48"/>
      <c r="AL658" s="56"/>
      <c r="AM658" s="45"/>
      <c r="AN658" s="45"/>
      <c r="AO658" s="48"/>
      <c r="AP658" s="45"/>
      <c r="AQ658" s="45"/>
      <c r="AR658" s="45"/>
      <c r="AS658" s="45"/>
      <c r="AT658" s="49"/>
      <c r="AU658" s="49"/>
      <c r="AV658" s="49"/>
      <c r="AW658" s="49"/>
      <c r="AX658" s="49"/>
      <c r="AY658" s="49"/>
      <c r="AZ658" s="49"/>
      <c r="BA658" s="49"/>
      <c r="BB658" s="49"/>
      <c r="BC658" s="49"/>
      <c r="BD658" s="49"/>
      <c r="BE658" s="49"/>
      <c r="BF658" s="49"/>
      <c r="BG658" s="49"/>
      <c r="BH658" s="49"/>
      <c r="BI658" s="49"/>
      <c r="BJ658" s="49"/>
      <c r="BK658" s="49"/>
      <c r="BL658" s="49"/>
      <c r="BM658" s="49"/>
      <c r="BN658" s="49"/>
      <c r="BO658" s="49"/>
      <c r="BP658" s="49"/>
      <c r="BQ658" s="49"/>
      <c r="BR658" s="49"/>
      <c r="BS658" s="49"/>
      <c r="BT658" s="49"/>
      <c r="BU658" s="49"/>
      <c r="BV658" s="49"/>
      <c r="BW658" s="45"/>
      <c r="BX658" s="49"/>
      <c r="BY658" s="49"/>
      <c r="BZ658" s="49"/>
      <c r="CA658" s="49"/>
      <c r="CB658" s="49"/>
      <c r="CC658" s="45"/>
      <c r="CD658" s="45"/>
      <c r="CE658" s="45"/>
      <c r="CF658" s="45"/>
    </row>
    <row r="659" spans="1:84" ht="15" customHeight="1" x14ac:dyDescent="0.35">
      <c r="A659" s="70"/>
      <c r="B659" s="70"/>
      <c r="C659" s="70"/>
      <c r="D659" s="70"/>
      <c r="E659" s="45"/>
      <c r="F659" s="45"/>
      <c r="G659" s="45"/>
      <c r="H659" s="45"/>
      <c r="I659" s="45"/>
      <c r="J659" s="45"/>
      <c r="K659" s="45"/>
      <c r="L659" s="45"/>
      <c r="M659" s="45"/>
      <c r="N659" s="45"/>
      <c r="O659" s="47"/>
      <c r="P659" s="45"/>
      <c r="Q659" s="45"/>
      <c r="R659" s="68"/>
      <c r="S659" s="45"/>
      <c r="T659" s="45"/>
      <c r="U659" s="45"/>
      <c r="V659" s="45"/>
      <c r="W659" s="45"/>
      <c r="X659" s="45"/>
      <c r="Y659" s="45"/>
      <c r="Z659" s="48"/>
      <c r="AA659" s="48"/>
      <c r="AB659" s="48"/>
      <c r="AC659" s="48"/>
      <c r="AD659" s="48"/>
      <c r="AE659" s="48"/>
      <c r="AF659" s="48"/>
      <c r="AG659" s="45"/>
      <c r="AH659" s="45"/>
      <c r="AI659" s="45"/>
      <c r="AJ659" s="45"/>
      <c r="AK659" s="48"/>
      <c r="AL659" s="56"/>
      <c r="AM659" s="45"/>
      <c r="AN659" s="45"/>
      <c r="AO659" s="48"/>
      <c r="AP659" s="45"/>
      <c r="AQ659" s="45"/>
      <c r="AR659" s="45"/>
      <c r="AS659" s="45"/>
      <c r="AT659" s="49"/>
      <c r="AU659" s="49"/>
      <c r="AV659" s="49"/>
      <c r="AW659" s="49"/>
      <c r="AX659" s="49"/>
      <c r="AY659" s="49"/>
      <c r="AZ659" s="49"/>
      <c r="BA659" s="49"/>
      <c r="BB659" s="49"/>
      <c r="BC659" s="49"/>
      <c r="BD659" s="49"/>
      <c r="BE659" s="49"/>
      <c r="BF659" s="49"/>
      <c r="BG659" s="49"/>
      <c r="BH659" s="49"/>
      <c r="BI659" s="49"/>
      <c r="BJ659" s="49"/>
      <c r="BK659" s="49"/>
      <c r="BL659" s="49"/>
      <c r="BM659" s="49"/>
      <c r="BN659" s="49"/>
      <c r="BO659" s="49"/>
      <c r="BP659" s="49"/>
      <c r="BQ659" s="49"/>
      <c r="BR659" s="49"/>
      <c r="BS659" s="49"/>
      <c r="BT659" s="49"/>
      <c r="BU659" s="49"/>
      <c r="BV659" s="49"/>
      <c r="BW659" s="45"/>
      <c r="BX659" s="49"/>
      <c r="BY659" s="49"/>
      <c r="BZ659" s="49"/>
      <c r="CA659" s="49"/>
      <c r="CB659" s="49"/>
      <c r="CC659" s="45"/>
      <c r="CD659" s="45"/>
      <c r="CE659" s="45"/>
      <c r="CF659" s="45"/>
    </row>
    <row r="660" spans="1:84" ht="15" customHeight="1" x14ac:dyDescent="0.35">
      <c r="A660" s="70"/>
      <c r="B660" s="70"/>
      <c r="C660" s="70"/>
      <c r="D660" s="70"/>
      <c r="E660" s="45"/>
      <c r="F660" s="45"/>
      <c r="G660" s="45"/>
      <c r="H660" s="45"/>
      <c r="I660" s="45"/>
      <c r="J660" s="45"/>
      <c r="K660" s="45"/>
      <c r="L660" s="45"/>
      <c r="M660" s="45"/>
      <c r="N660" s="45"/>
      <c r="O660" s="47"/>
      <c r="P660" s="45"/>
      <c r="Q660" s="45"/>
      <c r="R660" s="45"/>
      <c r="S660" s="45"/>
      <c r="T660" s="45"/>
      <c r="U660" s="45"/>
      <c r="V660" s="45"/>
      <c r="W660" s="45"/>
      <c r="X660" s="45"/>
      <c r="Y660" s="45"/>
      <c r="Z660" s="48"/>
      <c r="AA660" s="48"/>
      <c r="AB660" s="48"/>
      <c r="AC660" s="48"/>
      <c r="AD660" s="48"/>
      <c r="AE660" s="48"/>
      <c r="AF660" s="48"/>
      <c r="AG660" s="45"/>
      <c r="AH660" s="45"/>
      <c r="AI660" s="45"/>
      <c r="AJ660" s="45"/>
      <c r="AK660" s="48"/>
      <c r="AL660" s="56"/>
      <c r="AM660" s="45"/>
      <c r="AN660" s="45"/>
      <c r="AO660" s="48"/>
      <c r="AP660" s="45"/>
      <c r="AQ660" s="45"/>
      <c r="AR660" s="45"/>
      <c r="AS660" s="45"/>
      <c r="AT660" s="49"/>
      <c r="AU660" s="49"/>
      <c r="AV660" s="49"/>
      <c r="AW660" s="49"/>
      <c r="AX660" s="49"/>
      <c r="AY660" s="49"/>
      <c r="AZ660" s="49"/>
      <c r="BA660" s="49"/>
      <c r="BB660" s="49"/>
      <c r="BC660" s="49"/>
      <c r="BD660" s="49"/>
      <c r="BE660" s="49"/>
      <c r="BF660" s="49"/>
      <c r="BG660" s="49"/>
      <c r="BH660" s="49"/>
      <c r="BI660" s="49"/>
      <c r="BJ660" s="49"/>
      <c r="BK660" s="49"/>
      <c r="BL660" s="49"/>
      <c r="BM660" s="49"/>
      <c r="BN660" s="49"/>
      <c r="BO660" s="49"/>
      <c r="BP660" s="49"/>
      <c r="BQ660" s="49"/>
      <c r="BR660" s="49"/>
      <c r="BS660" s="49"/>
      <c r="BT660" s="49"/>
      <c r="BU660" s="49"/>
      <c r="BV660" s="49"/>
      <c r="BW660" s="45"/>
      <c r="BX660" s="49"/>
      <c r="BY660" s="49"/>
      <c r="BZ660" s="49"/>
      <c r="CA660" s="49"/>
      <c r="CB660" s="49"/>
      <c r="CC660" s="45"/>
      <c r="CD660" s="45"/>
      <c r="CE660" s="45"/>
      <c r="CF660" s="45"/>
    </row>
    <row r="661" spans="1:84" ht="15" customHeight="1" x14ac:dyDescent="0.35">
      <c r="A661" s="70"/>
      <c r="B661" s="70"/>
      <c r="C661" s="70"/>
      <c r="D661" s="70"/>
      <c r="E661" s="45"/>
      <c r="F661" s="45"/>
      <c r="G661" s="45"/>
      <c r="H661" s="45"/>
      <c r="I661" s="45"/>
      <c r="J661" s="45"/>
      <c r="K661" s="45"/>
      <c r="L661" s="45"/>
      <c r="M661" s="45"/>
      <c r="N661" s="45"/>
      <c r="O661" s="47"/>
      <c r="P661" s="45"/>
      <c r="Q661" s="45"/>
      <c r="R661" s="45"/>
      <c r="S661" s="45"/>
      <c r="T661" s="45"/>
      <c r="U661" s="45"/>
      <c r="V661" s="45"/>
      <c r="W661" s="45"/>
      <c r="X661" s="45"/>
      <c r="Y661" s="45"/>
      <c r="Z661" s="48"/>
      <c r="AA661" s="48"/>
      <c r="AB661" s="48"/>
      <c r="AC661" s="48"/>
      <c r="AD661" s="48"/>
      <c r="AE661" s="48"/>
      <c r="AF661" s="48"/>
      <c r="AG661" s="45"/>
      <c r="AH661" s="45"/>
      <c r="AI661" s="45"/>
      <c r="AJ661" s="45"/>
      <c r="AK661" s="45"/>
      <c r="AL661" s="45"/>
      <c r="AM661" s="45"/>
      <c r="AN661" s="45"/>
      <c r="AO661" s="45"/>
      <c r="AP661" s="45"/>
      <c r="AQ661" s="45"/>
      <c r="AR661" s="45"/>
      <c r="AS661" s="45"/>
      <c r="AT661" s="49"/>
      <c r="AU661" s="49"/>
      <c r="AV661" s="49"/>
      <c r="AW661" s="49"/>
      <c r="AX661" s="49"/>
      <c r="AY661" s="49"/>
      <c r="AZ661" s="49"/>
      <c r="BA661" s="49"/>
      <c r="BB661" s="49"/>
      <c r="BC661" s="49"/>
      <c r="BD661" s="49"/>
      <c r="BE661" s="49"/>
      <c r="BF661" s="49"/>
      <c r="BG661" s="49"/>
      <c r="BH661" s="49"/>
      <c r="BI661" s="49"/>
      <c r="BJ661" s="49"/>
      <c r="BK661" s="49"/>
      <c r="BL661" s="49"/>
      <c r="BM661" s="49"/>
      <c r="BN661" s="49"/>
      <c r="BO661" s="49"/>
      <c r="BP661" s="49"/>
      <c r="BQ661" s="49"/>
      <c r="BR661" s="49"/>
      <c r="BS661" s="49"/>
      <c r="BT661" s="49"/>
      <c r="BU661" s="49"/>
      <c r="BV661" s="49"/>
      <c r="BW661" s="45"/>
      <c r="BX661" s="49"/>
      <c r="BY661" s="49"/>
      <c r="BZ661" s="49"/>
      <c r="CA661" s="49"/>
      <c r="CB661" s="49"/>
      <c r="CC661" s="45"/>
      <c r="CD661" s="45"/>
      <c r="CE661" s="45"/>
      <c r="CF661" s="45"/>
    </row>
    <row r="662" spans="1:84" ht="15" customHeight="1" x14ac:dyDescent="0.35">
      <c r="A662" s="70"/>
      <c r="B662" s="70"/>
      <c r="C662" s="70"/>
      <c r="D662" s="70"/>
      <c r="E662" s="45"/>
      <c r="F662" s="45"/>
      <c r="G662" s="45"/>
      <c r="H662" s="45"/>
      <c r="I662" s="45"/>
      <c r="J662" s="45"/>
      <c r="K662" s="45"/>
      <c r="L662" s="45"/>
      <c r="M662" s="45"/>
      <c r="N662" s="45"/>
      <c r="O662" s="47"/>
      <c r="P662" s="45"/>
      <c r="Q662" s="45"/>
      <c r="R662" s="45"/>
      <c r="S662" s="45"/>
      <c r="T662" s="45"/>
      <c r="U662" s="45"/>
      <c r="V662" s="45"/>
      <c r="W662" s="45"/>
      <c r="X662" s="45"/>
      <c r="Y662" s="45"/>
      <c r="Z662" s="48"/>
      <c r="AA662" s="48"/>
      <c r="AB662" s="48"/>
      <c r="AC662" s="48"/>
      <c r="AD662" s="48"/>
      <c r="AE662" s="48"/>
      <c r="AF662" s="48"/>
      <c r="AG662" s="45"/>
      <c r="AH662" s="45"/>
      <c r="AI662" s="45"/>
      <c r="AJ662" s="45"/>
      <c r="AK662" s="45"/>
      <c r="AL662" s="45"/>
      <c r="AM662" s="45"/>
      <c r="AN662" s="45"/>
      <c r="AO662" s="45"/>
      <c r="AP662" s="45"/>
      <c r="AQ662" s="45"/>
      <c r="AR662" s="45"/>
      <c r="AS662" s="45"/>
      <c r="AT662" s="49"/>
      <c r="AU662" s="49"/>
      <c r="AV662" s="49"/>
      <c r="AW662" s="49"/>
      <c r="AX662" s="49"/>
      <c r="AY662" s="49"/>
      <c r="AZ662" s="49"/>
      <c r="BA662" s="49"/>
      <c r="BB662" s="49"/>
      <c r="BC662" s="49"/>
      <c r="BD662" s="49"/>
      <c r="BE662" s="49"/>
      <c r="BF662" s="49"/>
      <c r="BG662" s="49"/>
      <c r="BH662" s="49"/>
      <c r="BI662" s="49"/>
      <c r="BJ662" s="49"/>
      <c r="BK662" s="49"/>
      <c r="BL662" s="49"/>
      <c r="BM662" s="49"/>
      <c r="BN662" s="49"/>
      <c r="BO662" s="49"/>
      <c r="BP662" s="49"/>
      <c r="BQ662" s="49"/>
      <c r="BR662" s="49"/>
      <c r="BS662" s="49"/>
      <c r="BT662" s="49"/>
      <c r="BU662" s="49"/>
      <c r="BV662" s="49"/>
      <c r="BW662" s="45"/>
      <c r="BX662" s="49"/>
      <c r="BY662" s="49"/>
      <c r="BZ662" s="49"/>
      <c r="CA662" s="49"/>
      <c r="CB662" s="49"/>
      <c r="CC662" s="45"/>
      <c r="CD662" s="45"/>
      <c r="CE662" s="45"/>
      <c r="CF662" s="45"/>
    </row>
    <row r="663" spans="1:84" ht="15" customHeight="1" x14ac:dyDescent="0.35">
      <c r="A663" s="70"/>
      <c r="B663" s="70"/>
      <c r="C663" s="70"/>
      <c r="D663" s="70"/>
      <c r="E663" s="45"/>
      <c r="F663" s="45"/>
      <c r="G663" s="45"/>
      <c r="H663" s="45"/>
      <c r="I663" s="45"/>
      <c r="J663" s="45"/>
      <c r="K663" s="45"/>
      <c r="L663" s="45"/>
      <c r="M663" s="45"/>
      <c r="N663" s="45"/>
      <c r="O663" s="47"/>
      <c r="P663" s="45"/>
      <c r="Q663" s="45"/>
      <c r="R663" s="45"/>
      <c r="S663" s="45"/>
      <c r="T663" s="45"/>
      <c r="U663" s="45"/>
      <c r="V663" s="45"/>
      <c r="W663" s="45"/>
      <c r="X663" s="45"/>
      <c r="Y663" s="45"/>
      <c r="Z663" s="48"/>
      <c r="AA663" s="48"/>
      <c r="AB663" s="48"/>
      <c r="AC663" s="48"/>
      <c r="AD663" s="48"/>
      <c r="AE663" s="48"/>
      <c r="AF663" s="48"/>
      <c r="AG663" s="45"/>
      <c r="AH663" s="45"/>
      <c r="AI663" s="45"/>
      <c r="AJ663" s="45"/>
      <c r="AK663" s="45"/>
      <c r="AL663" s="45"/>
      <c r="AM663" s="45"/>
      <c r="AN663" s="45"/>
      <c r="AO663" s="45"/>
      <c r="AP663" s="45"/>
      <c r="AQ663" s="45"/>
      <c r="AR663" s="45"/>
      <c r="AS663" s="45"/>
      <c r="AT663" s="49"/>
      <c r="AU663" s="49"/>
      <c r="AV663" s="49"/>
      <c r="AW663" s="49"/>
      <c r="AX663" s="49"/>
      <c r="AY663" s="49"/>
      <c r="AZ663" s="49"/>
      <c r="BA663" s="49"/>
      <c r="BB663" s="49"/>
      <c r="BC663" s="49"/>
      <c r="BD663" s="49"/>
      <c r="BE663" s="49"/>
      <c r="BF663" s="49"/>
      <c r="BG663" s="49"/>
      <c r="BH663" s="49"/>
      <c r="BI663" s="49"/>
      <c r="BJ663" s="49"/>
      <c r="BK663" s="49"/>
      <c r="BL663" s="49"/>
      <c r="BM663" s="49"/>
      <c r="BN663" s="49"/>
      <c r="BO663" s="49"/>
      <c r="BP663" s="49"/>
      <c r="BQ663" s="49"/>
      <c r="BR663" s="49"/>
      <c r="BS663" s="49"/>
      <c r="BT663" s="49"/>
      <c r="BU663" s="49"/>
      <c r="BV663" s="49"/>
      <c r="BW663" s="45"/>
      <c r="BX663" s="49"/>
      <c r="BY663" s="49"/>
      <c r="BZ663" s="49"/>
      <c r="CA663" s="49"/>
      <c r="CB663" s="49"/>
      <c r="CC663" s="45"/>
      <c r="CD663" s="45"/>
      <c r="CE663" s="45"/>
      <c r="CF663" s="45"/>
    </row>
    <row r="664" spans="1:84" ht="15" customHeight="1" x14ac:dyDescent="0.35">
      <c r="A664" s="70"/>
      <c r="B664" s="70"/>
      <c r="C664" s="70"/>
      <c r="D664" s="70"/>
      <c r="E664" s="45"/>
      <c r="F664" s="45"/>
      <c r="G664" s="45"/>
      <c r="H664" s="45"/>
      <c r="I664" s="45"/>
      <c r="J664" s="45"/>
      <c r="K664" s="45"/>
      <c r="L664" s="45"/>
      <c r="M664" s="45"/>
      <c r="N664" s="45"/>
      <c r="O664" s="47"/>
      <c r="P664" s="45"/>
      <c r="Q664" s="45"/>
      <c r="R664" s="45"/>
      <c r="S664" s="45"/>
      <c r="T664" s="45"/>
      <c r="U664" s="45"/>
      <c r="V664" s="45"/>
      <c r="W664" s="45"/>
      <c r="X664" s="45"/>
      <c r="Y664" s="45"/>
      <c r="Z664" s="48"/>
      <c r="AA664" s="48"/>
      <c r="AB664" s="48"/>
      <c r="AC664" s="48"/>
      <c r="AD664" s="48"/>
      <c r="AE664" s="48"/>
      <c r="AF664" s="48"/>
      <c r="AG664" s="45"/>
      <c r="AH664" s="45"/>
      <c r="AI664" s="45"/>
      <c r="AJ664" s="45"/>
      <c r="AK664" s="45"/>
      <c r="AL664" s="45"/>
      <c r="AM664" s="45"/>
      <c r="AN664" s="45"/>
      <c r="AO664" s="45"/>
      <c r="AP664" s="45"/>
      <c r="AQ664" s="45"/>
      <c r="AR664" s="45"/>
      <c r="AS664" s="45"/>
      <c r="AT664" s="49"/>
      <c r="AU664" s="49"/>
      <c r="AV664" s="49"/>
      <c r="AW664" s="49"/>
      <c r="AX664" s="49"/>
      <c r="AY664" s="49"/>
      <c r="AZ664" s="49"/>
      <c r="BA664" s="49"/>
      <c r="BB664" s="49"/>
      <c r="BC664" s="49"/>
      <c r="BD664" s="49"/>
      <c r="BE664" s="49"/>
      <c r="BF664" s="49"/>
      <c r="BG664" s="49"/>
      <c r="BH664" s="49"/>
      <c r="BI664" s="49"/>
      <c r="BJ664" s="49"/>
      <c r="BK664" s="49"/>
      <c r="BL664" s="49"/>
      <c r="BM664" s="49"/>
      <c r="BN664" s="49"/>
      <c r="BO664" s="49"/>
      <c r="BP664" s="49"/>
      <c r="BQ664" s="49"/>
      <c r="BR664" s="49"/>
      <c r="BS664" s="49"/>
      <c r="BT664" s="49"/>
      <c r="BU664" s="49"/>
      <c r="BV664" s="49"/>
      <c r="BW664" s="45"/>
      <c r="BX664" s="49"/>
      <c r="BY664" s="49"/>
      <c r="BZ664" s="49"/>
      <c r="CA664" s="49"/>
      <c r="CB664" s="49"/>
      <c r="CC664" s="45"/>
      <c r="CD664" s="45"/>
      <c r="CE664" s="45"/>
      <c r="CF664" s="45"/>
    </row>
    <row r="665" spans="1:84" ht="15" customHeight="1" x14ac:dyDescent="0.35">
      <c r="A665" s="70"/>
      <c r="B665" s="70"/>
      <c r="C665" s="70"/>
      <c r="D665" s="70"/>
      <c r="E665" s="45"/>
      <c r="F665" s="45"/>
      <c r="G665" s="45"/>
      <c r="H665" s="45"/>
      <c r="I665" s="45"/>
      <c r="J665" s="45"/>
      <c r="K665" s="45"/>
      <c r="L665" s="45"/>
      <c r="M665" s="45"/>
      <c r="N665" s="45"/>
      <c r="O665" s="47"/>
      <c r="P665" s="45"/>
      <c r="Q665" s="45"/>
      <c r="R665" s="45"/>
      <c r="S665" s="45"/>
      <c r="T665" s="45"/>
      <c r="U665" s="45"/>
      <c r="V665" s="45"/>
      <c r="W665" s="45"/>
      <c r="X665" s="45"/>
      <c r="Y665" s="45"/>
      <c r="Z665" s="48"/>
      <c r="AA665" s="48"/>
      <c r="AB665" s="48"/>
      <c r="AC665" s="48"/>
      <c r="AD665" s="48"/>
      <c r="AE665" s="48"/>
      <c r="AF665" s="48"/>
      <c r="AG665" s="45"/>
      <c r="AH665" s="45"/>
      <c r="AI665" s="45"/>
      <c r="AJ665" s="45"/>
      <c r="AK665" s="45"/>
      <c r="AL665" s="45"/>
      <c r="AM665" s="45"/>
      <c r="AN665" s="45"/>
      <c r="AO665" s="45"/>
      <c r="AP665" s="45"/>
      <c r="AQ665" s="45"/>
      <c r="AR665" s="45"/>
      <c r="AS665" s="45"/>
      <c r="AT665" s="49"/>
      <c r="AU665" s="49"/>
      <c r="AV665" s="49"/>
      <c r="AW665" s="49"/>
      <c r="AX665" s="49"/>
      <c r="AY665" s="49"/>
      <c r="AZ665" s="49"/>
      <c r="BA665" s="49"/>
      <c r="BB665" s="49"/>
      <c r="BC665" s="49"/>
      <c r="BD665" s="49"/>
      <c r="BE665" s="49"/>
      <c r="BF665" s="49"/>
      <c r="BG665" s="49"/>
      <c r="BH665" s="49"/>
      <c r="BI665" s="49"/>
      <c r="BJ665" s="49"/>
      <c r="BK665" s="49"/>
      <c r="BL665" s="49"/>
      <c r="BM665" s="49"/>
      <c r="BN665" s="49"/>
      <c r="BO665" s="49"/>
      <c r="BP665" s="49"/>
      <c r="BQ665" s="49"/>
      <c r="BR665" s="49"/>
      <c r="BS665" s="49"/>
      <c r="BT665" s="49"/>
      <c r="BU665" s="49"/>
      <c r="BV665" s="49"/>
      <c r="BW665" s="45"/>
      <c r="BX665" s="49"/>
      <c r="BY665" s="49"/>
      <c r="BZ665" s="49"/>
      <c r="CA665" s="49"/>
      <c r="CB665" s="49"/>
      <c r="CC665" s="45"/>
      <c r="CD665" s="45"/>
      <c r="CE665" s="45"/>
      <c r="CF665" s="45"/>
    </row>
    <row r="666" spans="1:84" ht="15" customHeight="1" x14ac:dyDescent="0.35">
      <c r="A666" s="70"/>
      <c r="B666" s="70"/>
      <c r="C666" s="70"/>
      <c r="D666" s="70"/>
      <c r="E666" s="45"/>
      <c r="F666" s="45"/>
      <c r="G666" s="45"/>
      <c r="H666" s="45"/>
      <c r="I666" s="45"/>
      <c r="J666" s="45"/>
      <c r="K666" s="45"/>
      <c r="L666" s="45"/>
      <c r="M666" s="45"/>
      <c r="N666" s="45"/>
      <c r="O666" s="47"/>
      <c r="P666" s="45"/>
      <c r="Q666" s="45"/>
      <c r="R666" s="45"/>
      <c r="S666" s="45"/>
      <c r="T666" s="45"/>
      <c r="U666" s="45"/>
      <c r="V666" s="45"/>
      <c r="W666" s="45"/>
      <c r="X666" s="45"/>
      <c r="Y666" s="45"/>
      <c r="Z666" s="48"/>
      <c r="AA666" s="48"/>
      <c r="AB666" s="48"/>
      <c r="AC666" s="48"/>
      <c r="AD666" s="48"/>
      <c r="AE666" s="48"/>
      <c r="AF666" s="48"/>
      <c r="AG666" s="45"/>
      <c r="AH666" s="45"/>
      <c r="AI666" s="45"/>
      <c r="AJ666" s="45"/>
      <c r="AK666" s="45"/>
      <c r="AL666" s="45"/>
      <c r="AM666" s="45"/>
      <c r="AN666" s="45"/>
      <c r="AO666" s="45"/>
      <c r="AP666" s="45"/>
      <c r="AQ666" s="45"/>
      <c r="AR666" s="45"/>
      <c r="AS666" s="45"/>
      <c r="AT666" s="49"/>
      <c r="AU666" s="49"/>
      <c r="AV666" s="49"/>
      <c r="AW666" s="49"/>
      <c r="AX666" s="49"/>
      <c r="AY666" s="49"/>
      <c r="AZ666" s="49"/>
      <c r="BA666" s="49"/>
      <c r="BB666" s="49"/>
      <c r="BC666" s="49"/>
      <c r="BD666" s="49"/>
      <c r="BE666" s="49"/>
      <c r="BF666" s="49"/>
      <c r="BG666" s="49"/>
      <c r="BH666" s="49"/>
      <c r="BI666" s="49"/>
      <c r="BJ666" s="49"/>
      <c r="BK666" s="49"/>
      <c r="BL666" s="49"/>
      <c r="BM666" s="49"/>
      <c r="BN666" s="49"/>
      <c r="BO666" s="49"/>
      <c r="BP666" s="49"/>
      <c r="BQ666" s="49"/>
      <c r="BR666" s="49"/>
      <c r="BS666" s="49"/>
      <c r="BT666" s="49"/>
      <c r="BU666" s="49"/>
      <c r="BV666" s="49"/>
      <c r="BW666" s="45"/>
      <c r="BX666" s="49"/>
      <c r="BY666" s="49"/>
      <c r="BZ666" s="49"/>
      <c r="CA666" s="49"/>
      <c r="CB666" s="49"/>
      <c r="CC666" s="45"/>
      <c r="CD666" s="45"/>
      <c r="CE666" s="45"/>
      <c r="CF666" s="45"/>
    </row>
    <row r="667" spans="1:84" ht="15" customHeight="1" x14ac:dyDescent="0.35">
      <c r="A667" s="70"/>
      <c r="B667" s="70"/>
      <c r="C667" s="70"/>
      <c r="D667" s="70"/>
      <c r="E667" s="45"/>
      <c r="F667" s="45"/>
      <c r="G667" s="45"/>
      <c r="H667" s="45"/>
      <c r="I667" s="45"/>
      <c r="J667" s="45"/>
      <c r="K667" s="45"/>
      <c r="L667" s="45"/>
      <c r="M667" s="45"/>
      <c r="N667" s="45"/>
      <c r="O667" s="47"/>
      <c r="P667" s="45"/>
      <c r="Q667" s="45"/>
      <c r="R667" s="45"/>
      <c r="S667" s="45"/>
      <c r="T667" s="45"/>
      <c r="U667" s="45"/>
      <c r="V667" s="45"/>
      <c r="W667" s="45"/>
      <c r="X667" s="45"/>
      <c r="Y667" s="45"/>
      <c r="Z667" s="48"/>
      <c r="AA667" s="48"/>
      <c r="AB667" s="48"/>
      <c r="AC667" s="48"/>
      <c r="AD667" s="48"/>
      <c r="AE667" s="48"/>
      <c r="AF667" s="48"/>
      <c r="AG667" s="45"/>
      <c r="AH667" s="45"/>
      <c r="AI667" s="45"/>
      <c r="AJ667" s="45"/>
      <c r="AK667" s="45"/>
      <c r="AL667" s="45"/>
      <c r="AM667" s="45"/>
      <c r="AN667" s="45"/>
      <c r="AO667" s="45"/>
      <c r="AP667" s="45"/>
      <c r="AQ667" s="45"/>
      <c r="AR667" s="45"/>
      <c r="AS667" s="45"/>
      <c r="AT667" s="49"/>
      <c r="AU667" s="49"/>
      <c r="AV667" s="49"/>
      <c r="AW667" s="49"/>
      <c r="AX667" s="49"/>
      <c r="AY667" s="49"/>
      <c r="AZ667" s="49"/>
      <c r="BA667" s="49"/>
      <c r="BB667" s="49"/>
      <c r="BC667" s="49"/>
      <c r="BD667" s="49"/>
      <c r="BE667" s="49"/>
      <c r="BF667" s="49"/>
      <c r="BG667" s="49"/>
      <c r="BH667" s="49"/>
      <c r="BI667" s="49"/>
      <c r="BJ667" s="49"/>
      <c r="BK667" s="49"/>
      <c r="BL667" s="49"/>
      <c r="BM667" s="49"/>
      <c r="BN667" s="49"/>
      <c r="BO667" s="49"/>
      <c r="BP667" s="49"/>
      <c r="BQ667" s="49"/>
      <c r="BR667" s="49"/>
      <c r="BS667" s="49"/>
      <c r="BT667" s="49"/>
      <c r="BU667" s="49"/>
      <c r="BV667" s="49"/>
      <c r="BW667" s="45"/>
      <c r="BX667" s="49"/>
      <c r="BY667" s="49"/>
      <c r="BZ667" s="49"/>
      <c r="CA667" s="49"/>
      <c r="CB667" s="49"/>
      <c r="CC667" s="45"/>
      <c r="CD667" s="45"/>
      <c r="CE667" s="45"/>
      <c r="CF667" s="45"/>
    </row>
    <row r="668" spans="1:84" ht="15" customHeight="1" x14ac:dyDescent="0.35">
      <c r="A668" s="70"/>
      <c r="B668" s="70"/>
      <c r="C668" s="70"/>
      <c r="D668" s="70"/>
      <c r="E668" s="45"/>
      <c r="F668" s="45"/>
      <c r="G668" s="45"/>
      <c r="H668" s="45"/>
      <c r="I668" s="45"/>
      <c r="J668" s="45"/>
      <c r="K668" s="45"/>
      <c r="L668" s="45"/>
      <c r="M668" s="45"/>
      <c r="N668" s="45"/>
      <c r="O668" s="47"/>
      <c r="P668" s="45"/>
      <c r="Q668" s="45"/>
      <c r="R668" s="45"/>
      <c r="S668" s="45"/>
      <c r="T668" s="45"/>
      <c r="U668" s="45"/>
      <c r="V668" s="45"/>
      <c r="W668" s="45"/>
      <c r="X668" s="45"/>
      <c r="Y668" s="45"/>
      <c r="Z668" s="48"/>
      <c r="AA668" s="48"/>
      <c r="AB668" s="48"/>
      <c r="AC668" s="48"/>
      <c r="AD668" s="48"/>
      <c r="AE668" s="48"/>
      <c r="AF668" s="48"/>
      <c r="AG668" s="45"/>
      <c r="AH668" s="45"/>
      <c r="AI668" s="45"/>
      <c r="AJ668" s="45"/>
      <c r="AK668" s="45"/>
      <c r="AL668" s="45"/>
      <c r="AM668" s="45"/>
      <c r="AN668" s="45"/>
      <c r="AO668" s="45"/>
      <c r="AP668" s="45"/>
      <c r="AQ668" s="45"/>
      <c r="AR668" s="45"/>
      <c r="AS668" s="45"/>
      <c r="AT668" s="49"/>
      <c r="AU668" s="49"/>
      <c r="AV668" s="49"/>
      <c r="AW668" s="49"/>
      <c r="AX668" s="49"/>
      <c r="AY668" s="49"/>
      <c r="AZ668" s="49"/>
      <c r="BA668" s="49"/>
      <c r="BB668" s="49"/>
      <c r="BC668" s="49"/>
      <c r="BD668" s="49"/>
      <c r="BE668" s="49"/>
      <c r="BF668" s="49"/>
      <c r="BG668" s="49"/>
      <c r="BH668" s="49"/>
      <c r="BI668" s="49"/>
      <c r="BJ668" s="49"/>
      <c r="BK668" s="49"/>
      <c r="BL668" s="49"/>
      <c r="BM668" s="49"/>
      <c r="BN668" s="49"/>
      <c r="BO668" s="49"/>
      <c r="BP668" s="49"/>
      <c r="BQ668" s="49"/>
      <c r="BR668" s="49"/>
      <c r="BS668" s="49"/>
      <c r="BT668" s="49"/>
      <c r="BU668" s="49"/>
      <c r="BV668" s="49"/>
      <c r="BW668" s="45"/>
      <c r="BX668" s="49"/>
      <c r="BY668" s="49"/>
      <c r="BZ668" s="49"/>
      <c r="CA668" s="49"/>
      <c r="CB668" s="49"/>
      <c r="CC668" s="45"/>
      <c r="CD668" s="45"/>
      <c r="CE668" s="45"/>
      <c r="CF668" s="45"/>
    </row>
    <row r="669" spans="1:84" ht="15" customHeight="1" x14ac:dyDescent="0.35">
      <c r="A669" s="70"/>
      <c r="B669" s="70"/>
      <c r="C669" s="70"/>
      <c r="D669" s="70"/>
      <c r="E669" s="45"/>
      <c r="F669" s="45"/>
      <c r="G669" s="45"/>
      <c r="H669" s="45"/>
      <c r="I669" s="45"/>
      <c r="J669" s="45"/>
      <c r="K669" s="45"/>
      <c r="L669" s="45"/>
      <c r="M669" s="45"/>
      <c r="N669" s="45"/>
      <c r="O669" s="47"/>
      <c r="P669" s="45"/>
      <c r="Q669" s="45"/>
      <c r="R669" s="45"/>
      <c r="S669" s="45"/>
      <c r="T669" s="45"/>
      <c r="U669" s="45"/>
      <c r="V669" s="45"/>
      <c r="W669" s="45"/>
      <c r="X669" s="45"/>
      <c r="Y669" s="45"/>
      <c r="Z669" s="48"/>
      <c r="AA669" s="48"/>
      <c r="AB669" s="48"/>
      <c r="AC669" s="48"/>
      <c r="AD669" s="48"/>
      <c r="AE669" s="48"/>
      <c r="AF669" s="48"/>
      <c r="AG669" s="45"/>
      <c r="AH669" s="45"/>
      <c r="AI669" s="45"/>
      <c r="AJ669" s="45"/>
      <c r="AK669" s="45"/>
      <c r="AL669" s="45"/>
      <c r="AM669" s="45"/>
      <c r="AN669" s="45"/>
      <c r="AO669" s="45"/>
      <c r="AP669" s="45"/>
      <c r="AQ669" s="45"/>
      <c r="AR669" s="45"/>
      <c r="AS669" s="45"/>
      <c r="AT669" s="49"/>
      <c r="AU669" s="49"/>
      <c r="AV669" s="49"/>
      <c r="AW669" s="49"/>
      <c r="AX669" s="49"/>
      <c r="AY669" s="49"/>
      <c r="AZ669" s="49"/>
      <c r="BA669" s="49"/>
      <c r="BB669" s="49"/>
      <c r="BC669" s="49"/>
      <c r="BD669" s="49"/>
      <c r="BE669" s="49"/>
      <c r="BF669" s="49"/>
      <c r="BG669" s="49"/>
      <c r="BH669" s="49"/>
      <c r="BI669" s="49"/>
      <c r="BJ669" s="49"/>
      <c r="BK669" s="49"/>
      <c r="BL669" s="49"/>
      <c r="BM669" s="49"/>
      <c r="BN669" s="49"/>
      <c r="BO669" s="49"/>
      <c r="BP669" s="49"/>
      <c r="BQ669" s="49"/>
      <c r="BR669" s="49"/>
      <c r="BS669" s="49"/>
      <c r="BT669" s="49"/>
      <c r="BU669" s="49"/>
      <c r="BV669" s="49"/>
      <c r="BW669" s="45"/>
      <c r="BX669" s="49"/>
      <c r="BY669" s="49"/>
      <c r="BZ669" s="49"/>
      <c r="CA669" s="49"/>
      <c r="CB669" s="49"/>
      <c r="CC669" s="45"/>
      <c r="CD669" s="45"/>
      <c r="CE669" s="45"/>
      <c r="CF669" s="45"/>
    </row>
    <row r="670" spans="1:84" ht="15" customHeight="1" x14ac:dyDescent="0.35">
      <c r="A670" s="70"/>
      <c r="B670" s="70"/>
      <c r="C670" s="70"/>
      <c r="D670" s="70"/>
      <c r="E670" s="45"/>
      <c r="F670" s="45"/>
      <c r="G670" s="45"/>
      <c r="H670" s="45"/>
      <c r="I670" s="45"/>
      <c r="J670" s="45"/>
      <c r="K670" s="45"/>
      <c r="L670" s="45"/>
      <c r="M670" s="45"/>
      <c r="N670" s="45"/>
      <c r="O670" s="47"/>
      <c r="P670" s="45"/>
      <c r="Q670" s="45"/>
      <c r="R670" s="45"/>
      <c r="S670" s="45"/>
      <c r="T670" s="45"/>
      <c r="U670" s="45"/>
      <c r="V670" s="45"/>
      <c r="W670" s="45"/>
      <c r="X670" s="45"/>
      <c r="Y670" s="45"/>
      <c r="Z670" s="48"/>
      <c r="AA670" s="48"/>
      <c r="AB670" s="48"/>
      <c r="AC670" s="48"/>
      <c r="AD670" s="48"/>
      <c r="AE670" s="48"/>
      <c r="AF670" s="48"/>
      <c r="AG670" s="45"/>
      <c r="AH670" s="45"/>
      <c r="AI670" s="45"/>
      <c r="AJ670" s="45"/>
      <c r="AK670" s="45"/>
      <c r="AL670" s="45"/>
      <c r="AM670" s="45"/>
      <c r="AN670" s="45"/>
      <c r="AO670" s="45"/>
      <c r="AP670" s="45"/>
      <c r="AQ670" s="45"/>
      <c r="AR670" s="45"/>
      <c r="AS670" s="45"/>
      <c r="AT670" s="49"/>
      <c r="AU670" s="49"/>
      <c r="AV670" s="49"/>
      <c r="AW670" s="49"/>
      <c r="AX670" s="49"/>
      <c r="AY670" s="49"/>
      <c r="AZ670" s="49"/>
      <c r="BA670" s="49"/>
      <c r="BB670" s="49"/>
      <c r="BC670" s="49"/>
      <c r="BD670" s="49"/>
      <c r="BE670" s="49"/>
      <c r="BF670" s="49"/>
      <c r="BG670" s="49"/>
      <c r="BH670" s="49"/>
      <c r="BI670" s="49"/>
      <c r="BJ670" s="49"/>
      <c r="BK670" s="49"/>
      <c r="BL670" s="49"/>
      <c r="BM670" s="49"/>
      <c r="BN670" s="49"/>
      <c r="BO670" s="49"/>
      <c r="BP670" s="49"/>
      <c r="BQ670" s="49"/>
      <c r="BR670" s="49"/>
      <c r="BS670" s="49"/>
      <c r="BT670" s="49"/>
      <c r="BU670" s="49"/>
      <c r="BV670" s="49"/>
      <c r="BW670" s="45"/>
      <c r="BX670" s="49"/>
      <c r="BY670" s="49"/>
      <c r="BZ670" s="49"/>
      <c r="CA670" s="49"/>
      <c r="CB670" s="49"/>
      <c r="CC670" s="45"/>
      <c r="CD670" s="45"/>
      <c r="CE670" s="45"/>
      <c r="CF670" s="45"/>
    </row>
    <row r="671" spans="1:84" ht="15" customHeight="1" x14ac:dyDescent="0.35">
      <c r="A671" s="70"/>
      <c r="B671" s="70"/>
      <c r="C671" s="70"/>
      <c r="D671" s="70"/>
      <c r="E671" s="45"/>
      <c r="F671" s="45"/>
      <c r="G671" s="45"/>
      <c r="H671" s="45"/>
      <c r="I671" s="45"/>
      <c r="J671" s="45"/>
      <c r="K671" s="45"/>
      <c r="L671" s="45"/>
      <c r="M671" s="45"/>
      <c r="N671" s="45"/>
      <c r="O671" s="47"/>
      <c r="P671" s="45"/>
      <c r="Q671" s="45"/>
      <c r="R671" s="45"/>
      <c r="S671" s="45"/>
      <c r="T671" s="45"/>
      <c r="U671" s="45"/>
      <c r="V671" s="45"/>
      <c r="W671" s="45"/>
      <c r="X671" s="45"/>
      <c r="Y671" s="45"/>
      <c r="Z671" s="48"/>
      <c r="AA671" s="48"/>
      <c r="AB671" s="48"/>
      <c r="AC671" s="48"/>
      <c r="AD671" s="48"/>
      <c r="AE671" s="48"/>
      <c r="AF671" s="48"/>
      <c r="AG671" s="45"/>
      <c r="AH671" s="45"/>
      <c r="AI671" s="45"/>
      <c r="AJ671" s="45"/>
      <c r="AK671" s="45"/>
      <c r="AL671" s="45"/>
      <c r="AM671" s="45"/>
      <c r="AN671" s="45"/>
      <c r="AO671" s="45"/>
      <c r="AP671" s="45"/>
      <c r="AQ671" s="45"/>
      <c r="AR671" s="45"/>
      <c r="AS671" s="45"/>
      <c r="AT671" s="49"/>
      <c r="AU671" s="49"/>
      <c r="AV671" s="49"/>
      <c r="AW671" s="49"/>
      <c r="AX671" s="49"/>
      <c r="AY671" s="49"/>
      <c r="AZ671" s="49"/>
      <c r="BA671" s="49"/>
      <c r="BB671" s="49"/>
      <c r="BC671" s="49"/>
      <c r="BD671" s="49"/>
      <c r="BE671" s="49"/>
      <c r="BF671" s="49"/>
      <c r="BG671" s="49"/>
      <c r="BH671" s="49"/>
      <c r="BI671" s="49"/>
      <c r="BJ671" s="49"/>
      <c r="BK671" s="49"/>
      <c r="BL671" s="49"/>
      <c r="BM671" s="49"/>
      <c r="BN671" s="49"/>
      <c r="BO671" s="49"/>
      <c r="BP671" s="49"/>
      <c r="BQ671" s="49"/>
      <c r="BR671" s="49"/>
      <c r="BS671" s="49"/>
      <c r="BT671" s="49"/>
      <c r="BU671" s="49"/>
      <c r="BV671" s="49"/>
      <c r="BW671" s="45"/>
      <c r="BX671" s="49"/>
      <c r="BY671" s="49"/>
      <c r="BZ671" s="49"/>
      <c r="CA671" s="49"/>
      <c r="CB671" s="49"/>
      <c r="CC671" s="45"/>
      <c r="CD671" s="45"/>
      <c r="CE671" s="45"/>
      <c r="CF671" s="45"/>
    </row>
    <row r="672" spans="1:84" ht="15" customHeight="1" x14ac:dyDescent="0.35">
      <c r="A672" s="70"/>
      <c r="B672" s="70"/>
      <c r="C672" s="70"/>
      <c r="D672" s="70"/>
      <c r="E672" s="45"/>
      <c r="F672" s="45"/>
      <c r="G672" s="45"/>
      <c r="H672" s="45"/>
      <c r="I672" s="45"/>
      <c r="J672" s="45"/>
      <c r="K672" s="45"/>
      <c r="L672" s="45"/>
      <c r="M672" s="45"/>
      <c r="N672" s="45"/>
      <c r="O672" s="47"/>
      <c r="P672" s="45"/>
      <c r="Q672" s="45"/>
      <c r="R672" s="45"/>
      <c r="S672" s="45"/>
      <c r="T672" s="45"/>
      <c r="U672" s="45"/>
      <c r="V672" s="45"/>
      <c r="W672" s="45"/>
      <c r="X672" s="45"/>
      <c r="Y672" s="45"/>
      <c r="Z672" s="48"/>
      <c r="AA672" s="48"/>
      <c r="AB672" s="48"/>
      <c r="AC672" s="48"/>
      <c r="AD672" s="48"/>
      <c r="AE672" s="48"/>
      <c r="AF672" s="48"/>
      <c r="AG672" s="45"/>
      <c r="AH672" s="45"/>
      <c r="AI672" s="45"/>
      <c r="AJ672" s="45"/>
      <c r="AK672" s="45"/>
      <c r="AL672" s="45"/>
      <c r="AM672" s="45"/>
      <c r="AN672" s="45"/>
      <c r="AO672" s="45"/>
      <c r="AP672" s="45"/>
      <c r="AQ672" s="45"/>
      <c r="AR672" s="45"/>
      <c r="AS672" s="45"/>
      <c r="AT672" s="49"/>
      <c r="AU672" s="49"/>
      <c r="AV672" s="49"/>
      <c r="AW672" s="49"/>
      <c r="AX672" s="49"/>
      <c r="AY672" s="49"/>
      <c r="AZ672" s="49"/>
      <c r="BA672" s="49"/>
      <c r="BB672" s="49"/>
      <c r="BC672" s="49"/>
      <c r="BD672" s="49"/>
      <c r="BE672" s="49"/>
      <c r="BF672" s="49"/>
      <c r="BG672" s="49"/>
      <c r="BH672" s="49"/>
      <c r="BI672" s="49"/>
      <c r="BJ672" s="49"/>
      <c r="BK672" s="49"/>
      <c r="BL672" s="49"/>
      <c r="BM672" s="49"/>
      <c r="BN672" s="49"/>
      <c r="BO672" s="49"/>
      <c r="BP672" s="49"/>
      <c r="BQ672" s="49"/>
      <c r="BR672" s="49"/>
      <c r="BS672" s="49"/>
      <c r="BT672" s="49"/>
      <c r="BU672" s="49"/>
      <c r="BV672" s="49"/>
      <c r="BW672" s="45"/>
      <c r="BX672" s="49"/>
      <c r="BY672" s="49"/>
      <c r="BZ672" s="49"/>
      <c r="CA672" s="49"/>
      <c r="CB672" s="49"/>
      <c r="CC672" s="45"/>
      <c r="CD672" s="45"/>
      <c r="CE672" s="45"/>
      <c r="CF672" s="45"/>
    </row>
    <row r="673" spans="1:84" ht="15" customHeight="1" x14ac:dyDescent="0.35">
      <c r="A673" s="70"/>
      <c r="B673" s="70"/>
      <c r="C673" s="70"/>
      <c r="D673" s="70"/>
      <c r="E673" s="45"/>
      <c r="F673" s="45"/>
      <c r="G673" s="45"/>
      <c r="H673" s="45"/>
      <c r="I673" s="45"/>
      <c r="J673" s="45"/>
      <c r="K673" s="45"/>
      <c r="L673" s="45"/>
      <c r="M673" s="45"/>
      <c r="N673" s="45"/>
      <c r="O673" s="47"/>
      <c r="P673" s="45"/>
      <c r="Q673" s="45"/>
      <c r="R673" s="45"/>
      <c r="S673" s="45"/>
      <c r="T673" s="45"/>
      <c r="U673" s="45"/>
      <c r="V673" s="45"/>
      <c r="W673" s="45"/>
      <c r="X673" s="45"/>
      <c r="Y673" s="45"/>
      <c r="Z673" s="48"/>
      <c r="AA673" s="48"/>
      <c r="AB673" s="48"/>
      <c r="AC673" s="48"/>
      <c r="AD673" s="48"/>
      <c r="AE673" s="48"/>
      <c r="AF673" s="48"/>
      <c r="AG673" s="45"/>
      <c r="AH673" s="45"/>
      <c r="AI673" s="45"/>
      <c r="AJ673" s="45"/>
      <c r="AK673" s="45"/>
      <c r="AL673" s="45"/>
      <c r="AM673" s="45"/>
      <c r="AN673" s="45"/>
      <c r="AO673" s="45"/>
      <c r="AP673" s="45"/>
      <c r="AQ673" s="45"/>
      <c r="AR673" s="45"/>
      <c r="AS673" s="45"/>
      <c r="AT673" s="49"/>
      <c r="AU673" s="49"/>
      <c r="AV673" s="49"/>
      <c r="AW673" s="49"/>
      <c r="AX673" s="49"/>
      <c r="AY673" s="49"/>
      <c r="AZ673" s="49"/>
      <c r="BA673" s="49"/>
      <c r="BB673" s="49"/>
      <c r="BC673" s="49"/>
      <c r="BD673" s="49"/>
      <c r="BE673" s="49"/>
      <c r="BF673" s="49"/>
      <c r="BG673" s="49"/>
      <c r="BH673" s="49"/>
      <c r="BI673" s="49"/>
      <c r="BJ673" s="49"/>
      <c r="BK673" s="49"/>
      <c r="BL673" s="49"/>
      <c r="BM673" s="49"/>
      <c r="BN673" s="49"/>
      <c r="BO673" s="49"/>
      <c r="BP673" s="49"/>
      <c r="BQ673" s="49"/>
      <c r="BR673" s="49"/>
      <c r="BS673" s="49"/>
      <c r="BT673" s="49"/>
      <c r="BU673" s="49"/>
      <c r="BV673" s="49"/>
      <c r="BW673" s="45"/>
      <c r="BX673" s="49"/>
      <c r="BY673" s="49"/>
      <c r="BZ673" s="49"/>
      <c r="CA673" s="49"/>
      <c r="CB673" s="49"/>
      <c r="CC673" s="45"/>
      <c r="CD673" s="45"/>
      <c r="CE673" s="45"/>
      <c r="CF673" s="45"/>
    </row>
    <row r="674" spans="1:84" ht="15" customHeight="1" x14ac:dyDescent="0.35">
      <c r="A674" s="70"/>
      <c r="B674" s="70"/>
      <c r="C674" s="70"/>
      <c r="D674" s="70"/>
      <c r="E674" s="45"/>
      <c r="F674" s="45"/>
      <c r="G674" s="45"/>
      <c r="H674" s="45"/>
      <c r="I674" s="45"/>
      <c r="J674" s="45"/>
      <c r="K674" s="45"/>
      <c r="L674" s="45"/>
      <c r="M674" s="45"/>
      <c r="N674" s="45"/>
      <c r="O674" s="47"/>
      <c r="P674" s="45"/>
      <c r="Q674" s="45"/>
      <c r="R674" s="45"/>
      <c r="S674" s="45"/>
      <c r="T674" s="45"/>
      <c r="U674" s="45"/>
      <c r="V674" s="45"/>
      <c r="W674" s="45"/>
      <c r="X674" s="45"/>
      <c r="Y674" s="45"/>
      <c r="Z674" s="48"/>
      <c r="AA674" s="48"/>
      <c r="AB674" s="48"/>
      <c r="AC674" s="48"/>
      <c r="AD674" s="48"/>
      <c r="AE674" s="48"/>
      <c r="AF674" s="48"/>
      <c r="AG674" s="45"/>
      <c r="AH674" s="45"/>
      <c r="AI674" s="45"/>
      <c r="AJ674" s="45"/>
      <c r="AK674" s="45"/>
      <c r="AL674" s="45"/>
      <c r="AM674" s="45"/>
      <c r="AN674" s="45"/>
      <c r="AO674" s="45"/>
      <c r="AP674" s="45"/>
      <c r="AQ674" s="45"/>
      <c r="AR674" s="45"/>
      <c r="AS674" s="45"/>
      <c r="AT674" s="49"/>
      <c r="AU674" s="49"/>
      <c r="AV674" s="49"/>
      <c r="AW674" s="49"/>
      <c r="AX674" s="49"/>
      <c r="AY674" s="49"/>
      <c r="AZ674" s="49"/>
      <c r="BA674" s="49"/>
      <c r="BB674" s="49"/>
      <c r="BC674" s="49"/>
      <c r="BD674" s="49"/>
      <c r="BE674" s="49"/>
      <c r="BF674" s="49"/>
      <c r="BG674" s="49"/>
      <c r="BH674" s="49"/>
      <c r="BI674" s="49"/>
      <c r="BJ674" s="49"/>
      <c r="BK674" s="49"/>
      <c r="BL674" s="49"/>
      <c r="BM674" s="49"/>
      <c r="BN674" s="49"/>
      <c r="BO674" s="49"/>
      <c r="BP674" s="49"/>
      <c r="BQ674" s="49"/>
      <c r="BR674" s="49"/>
      <c r="BS674" s="49"/>
      <c r="BT674" s="49"/>
      <c r="BU674" s="49"/>
      <c r="BV674" s="49"/>
      <c r="BW674" s="45"/>
      <c r="BX674" s="49"/>
      <c r="BY674" s="49"/>
      <c r="BZ674" s="49"/>
      <c r="CA674" s="49"/>
      <c r="CB674" s="49"/>
      <c r="CC674" s="45"/>
      <c r="CD674" s="45"/>
      <c r="CE674" s="45"/>
      <c r="CF674" s="45"/>
    </row>
    <row r="675" spans="1:84" ht="15" customHeight="1" x14ac:dyDescent="0.35">
      <c r="A675" s="70"/>
      <c r="B675" s="70"/>
      <c r="C675" s="70"/>
      <c r="D675" s="70"/>
      <c r="E675" s="45"/>
      <c r="F675" s="45"/>
      <c r="G675" s="45"/>
      <c r="H675" s="45"/>
      <c r="I675" s="45"/>
      <c r="J675" s="45"/>
      <c r="K675" s="45"/>
      <c r="L675" s="45"/>
      <c r="M675" s="45"/>
      <c r="N675" s="45"/>
      <c r="O675" s="47"/>
      <c r="P675" s="45"/>
      <c r="Q675" s="45"/>
      <c r="R675" s="45"/>
      <c r="S675" s="45"/>
      <c r="T675" s="45"/>
      <c r="U675" s="45"/>
      <c r="V675" s="45"/>
      <c r="W675" s="45"/>
      <c r="X675" s="45"/>
      <c r="Y675" s="45"/>
      <c r="Z675" s="48"/>
      <c r="AA675" s="48"/>
      <c r="AB675" s="48"/>
      <c r="AC675" s="48"/>
      <c r="AD675" s="48"/>
      <c r="AE675" s="48"/>
      <c r="AF675" s="48"/>
      <c r="AG675" s="45"/>
      <c r="AH675" s="45"/>
      <c r="AI675" s="45"/>
      <c r="AJ675" s="45"/>
      <c r="AK675" s="45"/>
      <c r="AL675" s="45"/>
      <c r="AM675" s="45"/>
      <c r="AN675" s="45"/>
      <c r="AO675" s="45"/>
      <c r="AP675" s="45"/>
      <c r="AQ675" s="45"/>
      <c r="AR675" s="45"/>
      <c r="AS675" s="45"/>
      <c r="AT675" s="49"/>
      <c r="AU675" s="49"/>
      <c r="AV675" s="49"/>
      <c r="AW675" s="49"/>
      <c r="AX675" s="49"/>
      <c r="AY675" s="49"/>
      <c r="AZ675" s="49"/>
      <c r="BA675" s="49"/>
      <c r="BB675" s="49"/>
      <c r="BC675" s="49"/>
      <c r="BD675" s="49"/>
      <c r="BE675" s="49"/>
      <c r="BF675" s="49"/>
      <c r="BG675" s="49"/>
      <c r="BH675" s="49"/>
      <c r="BI675" s="49"/>
      <c r="BJ675" s="49"/>
      <c r="BK675" s="49"/>
      <c r="BL675" s="49"/>
      <c r="BM675" s="49"/>
      <c r="BN675" s="49"/>
      <c r="BO675" s="49"/>
      <c r="BP675" s="49"/>
      <c r="BQ675" s="49"/>
      <c r="BR675" s="49"/>
      <c r="BS675" s="49"/>
      <c r="BT675" s="49"/>
      <c r="BU675" s="49"/>
      <c r="BV675" s="49"/>
      <c r="BW675" s="45"/>
      <c r="BX675" s="49"/>
      <c r="BY675" s="49"/>
      <c r="BZ675" s="49"/>
      <c r="CA675" s="49"/>
      <c r="CB675" s="49"/>
      <c r="CC675" s="45"/>
      <c r="CD675" s="45"/>
      <c r="CE675" s="45"/>
      <c r="CF675" s="45"/>
    </row>
    <row r="676" spans="1:84" ht="15" customHeight="1" x14ac:dyDescent="0.35">
      <c r="A676" s="70"/>
      <c r="B676" s="70"/>
      <c r="C676" s="70"/>
      <c r="D676" s="70"/>
      <c r="E676" s="45"/>
      <c r="F676" s="45"/>
      <c r="G676" s="45"/>
      <c r="H676" s="45"/>
      <c r="I676" s="45"/>
      <c r="J676" s="45"/>
      <c r="K676" s="45"/>
      <c r="L676" s="45"/>
      <c r="M676" s="45"/>
      <c r="N676" s="45"/>
      <c r="O676" s="47"/>
      <c r="P676" s="45"/>
      <c r="Q676" s="45"/>
      <c r="R676" s="45"/>
      <c r="S676" s="45"/>
      <c r="T676" s="45"/>
      <c r="U676" s="45"/>
      <c r="V676" s="45"/>
      <c r="W676" s="45"/>
      <c r="X676" s="45"/>
      <c r="Y676" s="45"/>
      <c r="Z676" s="48"/>
      <c r="AA676" s="48"/>
      <c r="AB676" s="48"/>
      <c r="AC676" s="48"/>
      <c r="AD676" s="48"/>
      <c r="AE676" s="48"/>
      <c r="AF676" s="48"/>
      <c r="AG676" s="45"/>
      <c r="AH676" s="45"/>
      <c r="AI676" s="45"/>
      <c r="AJ676" s="45"/>
      <c r="AK676" s="45"/>
      <c r="AL676" s="45"/>
      <c r="AM676" s="45"/>
      <c r="AN676" s="45"/>
      <c r="AO676" s="45"/>
      <c r="AP676" s="45"/>
      <c r="AQ676" s="45"/>
      <c r="AR676" s="45"/>
      <c r="AS676" s="45"/>
      <c r="AT676" s="49"/>
      <c r="AU676" s="49"/>
      <c r="AV676" s="49"/>
      <c r="AW676" s="49"/>
      <c r="AX676" s="49"/>
      <c r="AY676" s="49"/>
      <c r="AZ676" s="49"/>
      <c r="BA676" s="49"/>
      <c r="BB676" s="49"/>
      <c r="BC676" s="49"/>
      <c r="BD676" s="49"/>
      <c r="BE676" s="49"/>
      <c r="BF676" s="49"/>
      <c r="BG676" s="49"/>
      <c r="BH676" s="49"/>
      <c r="BI676" s="49"/>
      <c r="BJ676" s="49"/>
      <c r="BK676" s="49"/>
      <c r="BL676" s="49"/>
      <c r="BM676" s="49"/>
      <c r="BN676" s="49"/>
      <c r="BO676" s="49"/>
      <c r="BP676" s="49"/>
      <c r="BQ676" s="49"/>
      <c r="BR676" s="49"/>
      <c r="BS676" s="49"/>
      <c r="BT676" s="49"/>
      <c r="BU676" s="49"/>
      <c r="BV676" s="49"/>
      <c r="BW676" s="45"/>
      <c r="BX676" s="49"/>
      <c r="BY676" s="49"/>
      <c r="BZ676" s="49"/>
      <c r="CA676" s="49"/>
      <c r="CB676" s="49"/>
      <c r="CC676" s="45"/>
      <c r="CD676" s="45"/>
      <c r="CE676" s="45"/>
      <c r="CF676" s="45"/>
    </row>
    <row r="677" spans="1:84" ht="15" customHeight="1" x14ac:dyDescent="0.35">
      <c r="A677" s="70"/>
      <c r="B677" s="70"/>
      <c r="C677" s="70"/>
      <c r="D677" s="70"/>
      <c r="E677" s="45"/>
      <c r="F677" s="45"/>
      <c r="G677" s="45"/>
      <c r="H677" s="45"/>
      <c r="I677" s="45"/>
      <c r="J677" s="45"/>
      <c r="K677" s="45"/>
      <c r="L677" s="45"/>
      <c r="M677" s="45"/>
      <c r="N677" s="45"/>
      <c r="O677" s="47"/>
      <c r="P677" s="45"/>
      <c r="Q677" s="45"/>
      <c r="R677" s="45"/>
      <c r="S677" s="45"/>
      <c r="T677" s="45"/>
      <c r="U677" s="45"/>
      <c r="V677" s="45"/>
      <c r="W677" s="45"/>
      <c r="X677" s="45"/>
      <c r="Y677" s="45"/>
      <c r="Z677" s="48"/>
      <c r="AA677" s="48"/>
      <c r="AB677" s="48"/>
      <c r="AC677" s="48"/>
      <c r="AD677" s="48"/>
      <c r="AE677" s="48"/>
      <c r="AF677" s="48"/>
      <c r="AG677" s="45"/>
      <c r="AH677" s="45"/>
      <c r="AI677" s="45"/>
      <c r="AJ677" s="45"/>
      <c r="AK677" s="45"/>
      <c r="AL677" s="45"/>
      <c r="AM677" s="45"/>
      <c r="AN677" s="45"/>
      <c r="AO677" s="45"/>
      <c r="AP677" s="45"/>
      <c r="AQ677" s="45"/>
      <c r="AR677" s="45"/>
      <c r="AS677" s="45"/>
      <c r="AT677" s="49"/>
      <c r="AU677" s="49"/>
      <c r="AV677" s="49"/>
      <c r="AW677" s="49"/>
      <c r="AX677" s="49"/>
      <c r="AY677" s="49"/>
      <c r="AZ677" s="49"/>
      <c r="BA677" s="49"/>
      <c r="BB677" s="49"/>
      <c r="BC677" s="49"/>
      <c r="BD677" s="49"/>
      <c r="BE677" s="49"/>
      <c r="BF677" s="49"/>
      <c r="BG677" s="49"/>
      <c r="BH677" s="49"/>
      <c r="BI677" s="49"/>
      <c r="BJ677" s="49"/>
      <c r="BK677" s="49"/>
      <c r="BL677" s="49"/>
      <c r="BM677" s="49"/>
      <c r="BN677" s="49"/>
      <c r="BO677" s="49"/>
      <c r="BP677" s="49"/>
      <c r="BQ677" s="49"/>
      <c r="BR677" s="49"/>
      <c r="BS677" s="49"/>
      <c r="BT677" s="49"/>
      <c r="BU677" s="49"/>
      <c r="BV677" s="49"/>
      <c r="BW677" s="45"/>
      <c r="BX677" s="49"/>
      <c r="BY677" s="49"/>
      <c r="BZ677" s="49"/>
      <c r="CA677" s="49"/>
      <c r="CB677" s="49"/>
      <c r="CC677" s="45"/>
      <c r="CD677" s="45"/>
      <c r="CE677" s="45"/>
      <c r="CF677" s="45"/>
    </row>
    <row r="678" spans="1:84" ht="15" customHeight="1" x14ac:dyDescent="0.35">
      <c r="A678" s="70"/>
      <c r="B678" s="70"/>
      <c r="C678" s="70"/>
      <c r="D678" s="70"/>
      <c r="E678" s="45"/>
      <c r="F678" s="45"/>
      <c r="G678" s="45"/>
      <c r="H678" s="45"/>
      <c r="I678" s="45"/>
      <c r="J678" s="45"/>
      <c r="K678" s="45"/>
      <c r="L678" s="45"/>
      <c r="M678" s="45"/>
      <c r="N678" s="45"/>
      <c r="O678" s="47"/>
      <c r="P678" s="45"/>
      <c r="Q678" s="45"/>
      <c r="R678" s="45"/>
      <c r="S678" s="45"/>
      <c r="T678" s="45"/>
      <c r="U678" s="45"/>
      <c r="V678" s="45"/>
      <c r="W678" s="45"/>
      <c r="X678" s="45"/>
      <c r="Y678" s="45"/>
      <c r="Z678" s="48"/>
      <c r="AA678" s="48"/>
      <c r="AB678" s="48"/>
      <c r="AC678" s="48"/>
      <c r="AD678" s="48"/>
      <c r="AE678" s="48"/>
      <c r="AF678" s="48"/>
      <c r="AG678" s="45"/>
      <c r="AH678" s="45"/>
      <c r="AI678" s="45"/>
      <c r="AJ678" s="45"/>
      <c r="AK678" s="45"/>
      <c r="AL678" s="45"/>
      <c r="AM678" s="45"/>
      <c r="AN678" s="45"/>
      <c r="AO678" s="45"/>
      <c r="AP678" s="45"/>
      <c r="AQ678" s="45"/>
      <c r="AR678" s="45"/>
      <c r="AS678" s="45"/>
      <c r="AT678" s="49"/>
      <c r="AU678" s="49"/>
      <c r="AV678" s="49"/>
      <c r="AW678" s="49"/>
      <c r="AX678" s="49"/>
      <c r="AY678" s="49"/>
      <c r="AZ678" s="49"/>
      <c r="BA678" s="49"/>
      <c r="BB678" s="49"/>
      <c r="BC678" s="49"/>
      <c r="BD678" s="49"/>
      <c r="BE678" s="49"/>
      <c r="BF678" s="49"/>
      <c r="BG678" s="49"/>
      <c r="BH678" s="49"/>
      <c r="BI678" s="49"/>
      <c r="BJ678" s="49"/>
      <c r="BK678" s="49"/>
      <c r="BL678" s="49"/>
      <c r="BM678" s="49"/>
      <c r="BN678" s="49"/>
      <c r="BO678" s="49"/>
      <c r="BP678" s="49"/>
      <c r="BQ678" s="49"/>
      <c r="BR678" s="49"/>
      <c r="BS678" s="49"/>
      <c r="BT678" s="49"/>
      <c r="BU678" s="49"/>
      <c r="BV678" s="49"/>
      <c r="BW678" s="45"/>
      <c r="BX678" s="49"/>
      <c r="BY678" s="49"/>
      <c r="BZ678" s="49"/>
      <c r="CA678" s="49"/>
      <c r="CB678" s="49"/>
      <c r="CC678" s="45"/>
      <c r="CD678" s="45"/>
      <c r="CE678" s="45"/>
      <c r="CF678" s="45"/>
    </row>
    <row r="679" spans="1:84" ht="15" customHeight="1" x14ac:dyDescent="0.35">
      <c r="A679" s="70"/>
      <c r="B679" s="70"/>
      <c r="C679" s="70"/>
      <c r="D679" s="70"/>
      <c r="E679" s="45"/>
      <c r="F679" s="45"/>
      <c r="G679" s="45"/>
      <c r="H679" s="45"/>
      <c r="I679" s="45"/>
      <c r="J679" s="45"/>
      <c r="K679" s="45"/>
      <c r="L679" s="45"/>
      <c r="M679" s="45"/>
      <c r="N679" s="45"/>
      <c r="O679" s="47"/>
      <c r="P679" s="45"/>
      <c r="Q679" s="45"/>
      <c r="R679" s="45"/>
      <c r="S679" s="45"/>
      <c r="T679" s="45"/>
      <c r="U679" s="45"/>
      <c r="V679" s="45"/>
      <c r="W679" s="45"/>
      <c r="X679" s="45"/>
      <c r="Y679" s="45"/>
      <c r="Z679" s="48"/>
      <c r="AA679" s="48"/>
      <c r="AB679" s="48"/>
      <c r="AC679" s="48"/>
      <c r="AD679" s="48"/>
      <c r="AE679" s="48"/>
      <c r="AF679" s="48"/>
      <c r="AG679" s="45"/>
      <c r="AH679" s="45"/>
      <c r="AI679" s="45"/>
      <c r="AJ679" s="45"/>
      <c r="AK679" s="45"/>
      <c r="AL679" s="45"/>
      <c r="AM679" s="45"/>
      <c r="AN679" s="45"/>
      <c r="AO679" s="45"/>
      <c r="AP679" s="45"/>
      <c r="AQ679" s="45"/>
      <c r="AR679" s="45"/>
      <c r="AS679" s="45"/>
      <c r="AT679" s="49"/>
      <c r="AU679" s="49"/>
      <c r="AV679" s="49"/>
      <c r="AW679" s="49"/>
      <c r="AX679" s="49"/>
      <c r="AY679" s="49"/>
      <c r="AZ679" s="49"/>
      <c r="BA679" s="49"/>
      <c r="BB679" s="49"/>
      <c r="BC679" s="49"/>
      <c r="BD679" s="49"/>
      <c r="BE679" s="49"/>
      <c r="BF679" s="49"/>
      <c r="BG679" s="49"/>
      <c r="BH679" s="49"/>
      <c r="BI679" s="49"/>
      <c r="BJ679" s="49"/>
      <c r="BK679" s="49"/>
      <c r="BL679" s="49"/>
      <c r="BM679" s="49"/>
      <c r="BN679" s="49"/>
      <c r="BO679" s="49"/>
      <c r="BP679" s="49"/>
      <c r="BQ679" s="49"/>
      <c r="BR679" s="49"/>
      <c r="BS679" s="49"/>
      <c r="BT679" s="49"/>
      <c r="BU679" s="49"/>
      <c r="BV679" s="49"/>
      <c r="BW679" s="45"/>
      <c r="BX679" s="49"/>
      <c r="BY679" s="49"/>
      <c r="BZ679" s="49"/>
      <c r="CA679" s="49"/>
      <c r="CB679" s="49"/>
      <c r="CC679" s="45"/>
      <c r="CD679" s="45"/>
      <c r="CE679" s="45"/>
      <c r="CF679" s="45"/>
    </row>
    <row r="680" spans="1:84" ht="15" customHeight="1" x14ac:dyDescent="0.35">
      <c r="A680" s="70"/>
      <c r="B680" s="70"/>
      <c r="C680" s="70"/>
      <c r="D680" s="70"/>
      <c r="E680" s="45"/>
      <c r="F680" s="45"/>
      <c r="G680" s="45"/>
      <c r="H680" s="45"/>
      <c r="I680" s="45"/>
      <c r="J680" s="45"/>
      <c r="K680" s="45"/>
      <c r="L680" s="45"/>
      <c r="M680" s="45"/>
      <c r="N680" s="45"/>
      <c r="O680" s="47"/>
      <c r="P680" s="45"/>
      <c r="Q680" s="45"/>
      <c r="R680" s="45"/>
      <c r="S680" s="45"/>
      <c r="T680" s="45"/>
      <c r="U680" s="45"/>
      <c r="V680" s="45"/>
      <c r="W680" s="45"/>
      <c r="X680" s="45"/>
      <c r="Y680" s="45"/>
      <c r="Z680" s="48"/>
      <c r="AA680" s="48"/>
      <c r="AB680" s="48"/>
      <c r="AC680" s="48"/>
      <c r="AD680" s="48"/>
      <c r="AE680" s="48"/>
      <c r="AF680" s="48"/>
      <c r="AG680" s="45"/>
      <c r="AH680" s="45"/>
      <c r="AI680" s="45"/>
      <c r="AJ680" s="45"/>
      <c r="AK680" s="45"/>
      <c r="AL680" s="45"/>
      <c r="AM680" s="45"/>
      <c r="AN680" s="45"/>
      <c r="AO680" s="45"/>
      <c r="AP680" s="45"/>
      <c r="AQ680" s="45"/>
      <c r="AR680" s="45"/>
      <c r="AS680" s="45"/>
      <c r="AT680" s="49"/>
      <c r="AU680" s="49"/>
      <c r="AV680" s="49"/>
      <c r="AW680" s="49"/>
      <c r="AX680" s="49"/>
      <c r="AY680" s="49"/>
      <c r="AZ680" s="49"/>
      <c r="BA680" s="49"/>
      <c r="BB680" s="49"/>
      <c r="BC680" s="49"/>
      <c r="BD680" s="49"/>
      <c r="BE680" s="49"/>
      <c r="BF680" s="49"/>
      <c r="BG680" s="49"/>
      <c r="BH680" s="49"/>
      <c r="BI680" s="49"/>
      <c r="BJ680" s="49"/>
      <c r="BK680" s="49"/>
      <c r="BL680" s="49"/>
      <c r="BM680" s="49"/>
      <c r="BN680" s="49"/>
      <c r="BO680" s="49"/>
      <c r="BP680" s="49"/>
      <c r="BQ680" s="49"/>
      <c r="BR680" s="49"/>
      <c r="BS680" s="49"/>
      <c r="BT680" s="49"/>
      <c r="BU680" s="49"/>
      <c r="BV680" s="49"/>
      <c r="BW680" s="45"/>
      <c r="BX680" s="49"/>
      <c r="BY680" s="49"/>
      <c r="BZ680" s="49"/>
      <c r="CA680" s="49"/>
      <c r="CB680" s="49"/>
      <c r="CC680" s="45"/>
      <c r="CD680" s="45"/>
      <c r="CE680" s="45"/>
      <c r="CF680" s="45"/>
    </row>
    <row r="681" spans="1:84" ht="15" customHeight="1" x14ac:dyDescent="0.35">
      <c r="A681" s="70"/>
      <c r="B681" s="70"/>
      <c r="C681" s="70"/>
      <c r="D681" s="70"/>
      <c r="E681" s="45"/>
      <c r="F681" s="45"/>
      <c r="G681" s="45"/>
      <c r="H681" s="45"/>
      <c r="I681" s="45"/>
      <c r="J681" s="45"/>
      <c r="K681" s="45"/>
      <c r="L681" s="45"/>
      <c r="M681" s="45"/>
      <c r="N681" s="45"/>
      <c r="O681" s="47"/>
      <c r="P681" s="45"/>
      <c r="Q681" s="45"/>
      <c r="R681" s="45"/>
      <c r="S681" s="45"/>
      <c r="T681" s="45"/>
      <c r="U681" s="45"/>
      <c r="V681" s="45"/>
      <c r="W681" s="45"/>
      <c r="X681" s="45"/>
      <c r="Y681" s="45"/>
      <c r="Z681" s="48"/>
      <c r="AA681" s="48"/>
      <c r="AB681" s="48"/>
      <c r="AC681" s="48"/>
      <c r="AD681" s="48"/>
      <c r="AE681" s="48"/>
      <c r="AF681" s="48"/>
      <c r="AG681" s="45"/>
      <c r="AH681" s="45"/>
      <c r="AI681" s="45"/>
      <c r="AJ681" s="45"/>
      <c r="AK681" s="45"/>
      <c r="AL681" s="45"/>
      <c r="AM681" s="45"/>
      <c r="AN681" s="45"/>
      <c r="AO681" s="45"/>
      <c r="AP681" s="45"/>
      <c r="AQ681" s="45"/>
      <c r="AR681" s="45"/>
      <c r="AS681" s="45"/>
      <c r="AT681" s="49"/>
      <c r="AU681" s="49"/>
      <c r="AV681" s="49"/>
      <c r="AW681" s="49"/>
      <c r="AX681" s="49"/>
      <c r="AY681" s="49"/>
      <c r="AZ681" s="49"/>
      <c r="BA681" s="49"/>
      <c r="BB681" s="49"/>
      <c r="BC681" s="49"/>
      <c r="BD681" s="49"/>
      <c r="BE681" s="49"/>
      <c r="BF681" s="49"/>
      <c r="BG681" s="49"/>
      <c r="BH681" s="49"/>
      <c r="BI681" s="49"/>
      <c r="BJ681" s="49"/>
      <c r="BK681" s="49"/>
      <c r="BL681" s="49"/>
      <c r="BM681" s="49"/>
      <c r="BN681" s="49"/>
      <c r="BO681" s="49"/>
      <c r="BP681" s="49"/>
      <c r="BQ681" s="49"/>
      <c r="BR681" s="49"/>
      <c r="BS681" s="49"/>
      <c r="BT681" s="49"/>
      <c r="BU681" s="49"/>
      <c r="BV681" s="49"/>
      <c r="BW681" s="45"/>
      <c r="BX681" s="49"/>
      <c r="BY681" s="49"/>
      <c r="BZ681" s="49"/>
      <c r="CA681" s="49"/>
      <c r="CB681" s="49"/>
      <c r="CC681" s="45"/>
      <c r="CD681" s="45"/>
      <c r="CE681" s="45"/>
      <c r="CF681" s="45"/>
    </row>
    <row r="682" spans="1:84" ht="15" customHeight="1" x14ac:dyDescent="0.35">
      <c r="A682" s="70"/>
      <c r="B682" s="70"/>
      <c r="C682" s="70"/>
      <c r="D682" s="70"/>
      <c r="E682" s="45"/>
      <c r="F682" s="45"/>
      <c r="G682" s="45"/>
      <c r="H682" s="45"/>
      <c r="I682" s="45"/>
      <c r="J682" s="45"/>
      <c r="K682" s="45"/>
      <c r="L682" s="45"/>
      <c r="M682" s="45"/>
      <c r="N682" s="45"/>
      <c r="O682" s="47"/>
      <c r="P682" s="45"/>
      <c r="Q682" s="45"/>
      <c r="R682" s="45"/>
      <c r="S682" s="45"/>
      <c r="T682" s="45"/>
      <c r="U682" s="45"/>
      <c r="V682" s="45"/>
      <c r="W682" s="45"/>
      <c r="X682" s="45"/>
      <c r="Y682" s="45"/>
      <c r="Z682" s="48"/>
      <c r="AA682" s="48"/>
      <c r="AB682" s="48"/>
      <c r="AC682" s="48"/>
      <c r="AD682" s="48"/>
      <c r="AE682" s="48"/>
      <c r="AF682" s="48"/>
      <c r="AG682" s="45"/>
      <c r="AH682" s="45"/>
      <c r="AI682" s="45"/>
      <c r="AJ682" s="45"/>
      <c r="AK682" s="45"/>
      <c r="AL682" s="45"/>
      <c r="AM682" s="45"/>
      <c r="AN682" s="45"/>
      <c r="AO682" s="45"/>
      <c r="AP682" s="45"/>
      <c r="AQ682" s="45"/>
      <c r="AR682" s="45"/>
      <c r="AS682" s="45"/>
      <c r="AT682" s="49"/>
      <c r="AU682" s="49"/>
      <c r="AV682" s="49"/>
      <c r="AW682" s="49"/>
      <c r="AX682" s="49"/>
      <c r="AY682" s="49"/>
      <c r="AZ682" s="49"/>
      <c r="BA682" s="49"/>
      <c r="BB682" s="49"/>
      <c r="BC682" s="49"/>
      <c r="BD682" s="49"/>
      <c r="BE682" s="49"/>
      <c r="BF682" s="49"/>
      <c r="BG682" s="49"/>
      <c r="BH682" s="49"/>
      <c r="BI682" s="49"/>
      <c r="BJ682" s="49"/>
      <c r="BK682" s="49"/>
      <c r="BL682" s="49"/>
      <c r="BM682" s="49"/>
      <c r="BN682" s="49"/>
      <c r="BO682" s="49"/>
      <c r="BP682" s="49"/>
      <c r="BQ682" s="49"/>
      <c r="BR682" s="49"/>
      <c r="BS682" s="49"/>
      <c r="BT682" s="49"/>
      <c r="BU682" s="49"/>
      <c r="BV682" s="49"/>
      <c r="BW682" s="45"/>
      <c r="BX682" s="49"/>
      <c r="BY682" s="49"/>
      <c r="BZ682" s="49"/>
      <c r="CA682" s="49"/>
      <c r="CB682" s="49"/>
      <c r="CC682" s="45"/>
      <c r="CD682" s="45"/>
      <c r="CE682" s="45"/>
      <c r="CF682" s="45"/>
    </row>
    <row r="683" spans="1:84" ht="15" customHeight="1" x14ac:dyDescent="0.35">
      <c r="A683" s="70"/>
      <c r="B683" s="70"/>
      <c r="C683" s="70"/>
      <c r="D683" s="70"/>
      <c r="E683" s="45"/>
      <c r="F683" s="45"/>
      <c r="G683" s="45"/>
      <c r="H683" s="45"/>
      <c r="I683" s="45"/>
      <c r="J683" s="45"/>
      <c r="K683" s="45"/>
      <c r="L683" s="45"/>
      <c r="M683" s="45"/>
      <c r="N683" s="45"/>
      <c r="O683" s="47"/>
      <c r="P683" s="45"/>
      <c r="Q683" s="45"/>
      <c r="R683" s="45"/>
      <c r="S683" s="45"/>
      <c r="T683" s="45"/>
      <c r="U683" s="45"/>
      <c r="V683" s="45"/>
      <c r="W683" s="45"/>
      <c r="X683" s="45"/>
      <c r="Y683" s="45"/>
      <c r="Z683" s="48"/>
      <c r="AA683" s="48"/>
      <c r="AB683" s="48"/>
      <c r="AC683" s="48"/>
      <c r="AD683" s="48"/>
      <c r="AE683" s="48"/>
      <c r="AF683" s="48"/>
      <c r="AG683" s="45"/>
      <c r="AH683" s="45"/>
      <c r="AI683" s="45"/>
      <c r="AJ683" s="45"/>
      <c r="AK683" s="45"/>
      <c r="AL683" s="45"/>
      <c r="AM683" s="45"/>
      <c r="AN683" s="45"/>
      <c r="AO683" s="45"/>
      <c r="AP683" s="45"/>
      <c r="AQ683" s="45"/>
      <c r="AR683" s="45"/>
      <c r="AS683" s="45"/>
      <c r="AT683" s="49"/>
      <c r="AU683" s="49"/>
      <c r="AV683" s="49"/>
      <c r="AW683" s="49"/>
      <c r="AX683" s="49"/>
      <c r="AY683" s="49"/>
      <c r="AZ683" s="49"/>
      <c r="BA683" s="49"/>
      <c r="BB683" s="49"/>
      <c r="BC683" s="49"/>
      <c r="BD683" s="49"/>
      <c r="BE683" s="49"/>
      <c r="BF683" s="49"/>
      <c r="BG683" s="49"/>
      <c r="BH683" s="49"/>
      <c r="BI683" s="49"/>
      <c r="BJ683" s="49"/>
      <c r="BK683" s="49"/>
      <c r="BL683" s="49"/>
      <c r="BM683" s="49"/>
      <c r="BN683" s="49"/>
      <c r="BO683" s="49"/>
      <c r="BP683" s="49"/>
      <c r="BQ683" s="49"/>
      <c r="BR683" s="49"/>
      <c r="BS683" s="49"/>
      <c r="BT683" s="49"/>
      <c r="BU683" s="49"/>
      <c r="BV683" s="49"/>
      <c r="BW683" s="45"/>
      <c r="BX683" s="49"/>
      <c r="BY683" s="49"/>
      <c r="BZ683" s="49"/>
      <c r="CA683" s="49"/>
      <c r="CB683" s="49"/>
      <c r="CC683" s="45"/>
      <c r="CD683" s="45"/>
      <c r="CE683" s="45"/>
      <c r="CF683" s="45"/>
    </row>
    <row r="684" spans="1:84" ht="15" customHeight="1" x14ac:dyDescent="0.35">
      <c r="A684" s="70"/>
      <c r="B684" s="70"/>
      <c r="C684" s="70"/>
      <c r="D684" s="70"/>
      <c r="E684" s="45"/>
      <c r="F684" s="45"/>
      <c r="G684" s="45"/>
      <c r="H684" s="45"/>
      <c r="I684" s="45"/>
      <c r="J684" s="45"/>
      <c r="K684" s="45"/>
      <c r="L684" s="45"/>
      <c r="M684" s="45"/>
      <c r="N684" s="45"/>
      <c r="O684" s="47"/>
      <c r="P684" s="45"/>
      <c r="Q684" s="45"/>
      <c r="R684" s="45"/>
      <c r="S684" s="45"/>
      <c r="T684" s="45"/>
      <c r="U684" s="45"/>
      <c r="V684" s="45"/>
      <c r="W684" s="45"/>
      <c r="X684" s="45"/>
      <c r="Y684" s="45"/>
      <c r="Z684" s="48"/>
      <c r="AA684" s="48"/>
      <c r="AB684" s="48"/>
      <c r="AC684" s="48"/>
      <c r="AD684" s="48"/>
      <c r="AE684" s="48"/>
      <c r="AF684" s="48"/>
      <c r="AG684" s="45"/>
      <c r="AH684" s="45"/>
      <c r="AI684" s="45"/>
      <c r="AJ684" s="45"/>
      <c r="AK684" s="45"/>
      <c r="AL684" s="45"/>
      <c r="AM684" s="45"/>
      <c r="AN684" s="45"/>
      <c r="AO684" s="45"/>
      <c r="AP684" s="45"/>
      <c r="AQ684" s="45"/>
      <c r="AR684" s="45"/>
      <c r="AS684" s="45"/>
      <c r="AT684" s="49"/>
      <c r="AU684" s="49"/>
      <c r="AV684" s="49"/>
      <c r="AW684" s="49"/>
      <c r="AX684" s="49"/>
      <c r="AY684" s="49"/>
      <c r="AZ684" s="49"/>
      <c r="BA684" s="49"/>
      <c r="BB684" s="49"/>
      <c r="BC684" s="49"/>
      <c r="BD684" s="49"/>
      <c r="BE684" s="49"/>
      <c r="BF684" s="49"/>
      <c r="BG684" s="49"/>
      <c r="BH684" s="49"/>
      <c r="BI684" s="49"/>
      <c r="BJ684" s="49"/>
      <c r="BK684" s="49"/>
      <c r="BL684" s="49"/>
      <c r="BM684" s="49"/>
      <c r="BN684" s="49"/>
      <c r="BO684" s="49"/>
      <c r="BP684" s="49"/>
      <c r="BQ684" s="49"/>
      <c r="BR684" s="49"/>
      <c r="BS684" s="49"/>
      <c r="BT684" s="49"/>
      <c r="BU684" s="49"/>
      <c r="BV684" s="49"/>
      <c r="BW684" s="45"/>
      <c r="BX684" s="49"/>
      <c r="BY684" s="49"/>
      <c r="BZ684" s="49"/>
      <c r="CA684" s="49"/>
      <c r="CB684" s="49"/>
      <c r="CC684" s="45"/>
      <c r="CD684" s="45"/>
      <c r="CE684" s="45"/>
      <c r="CF684" s="45"/>
    </row>
    <row r="685" spans="1:84" ht="15" customHeight="1" x14ac:dyDescent="0.35">
      <c r="A685" s="70"/>
      <c r="B685" s="70"/>
      <c r="C685" s="70"/>
      <c r="D685" s="70"/>
      <c r="E685" s="45"/>
      <c r="F685" s="45"/>
      <c r="G685" s="45"/>
      <c r="H685" s="45"/>
      <c r="I685" s="45"/>
      <c r="J685" s="45"/>
      <c r="K685" s="45"/>
      <c r="L685" s="45"/>
      <c r="M685" s="45"/>
      <c r="N685" s="45"/>
      <c r="O685" s="47"/>
      <c r="P685" s="45"/>
      <c r="Q685" s="45"/>
      <c r="R685" s="45"/>
      <c r="S685" s="45"/>
      <c r="T685" s="45"/>
      <c r="U685" s="45"/>
      <c r="V685" s="45"/>
      <c r="W685" s="45"/>
      <c r="X685" s="45"/>
      <c r="Y685" s="45"/>
      <c r="Z685" s="48"/>
      <c r="AA685" s="48"/>
      <c r="AB685" s="48"/>
      <c r="AC685" s="48"/>
      <c r="AD685" s="48"/>
      <c r="AE685" s="48"/>
      <c r="AF685" s="48"/>
      <c r="AG685" s="45"/>
      <c r="AH685" s="45"/>
      <c r="AI685" s="45"/>
      <c r="AJ685" s="45"/>
      <c r="AK685" s="45"/>
      <c r="AL685" s="45"/>
      <c r="AM685" s="45"/>
      <c r="AN685" s="45"/>
      <c r="AO685" s="45"/>
      <c r="AP685" s="45"/>
      <c r="AQ685" s="45"/>
      <c r="AR685" s="45"/>
      <c r="AS685" s="45"/>
      <c r="AT685" s="49"/>
      <c r="AU685" s="49"/>
      <c r="AV685" s="49"/>
      <c r="AW685" s="49"/>
      <c r="AX685" s="49"/>
      <c r="AY685" s="49"/>
      <c r="AZ685" s="49"/>
      <c r="BA685" s="49"/>
      <c r="BB685" s="49"/>
      <c r="BC685" s="49"/>
      <c r="BD685" s="49"/>
      <c r="BE685" s="49"/>
      <c r="BF685" s="49"/>
      <c r="BG685" s="49"/>
      <c r="BH685" s="49"/>
      <c r="BI685" s="49"/>
      <c r="BJ685" s="49"/>
      <c r="BK685" s="49"/>
      <c r="BL685" s="49"/>
      <c r="BM685" s="49"/>
      <c r="BN685" s="49"/>
      <c r="BO685" s="49"/>
      <c r="BP685" s="49"/>
      <c r="BQ685" s="49"/>
      <c r="BR685" s="49"/>
      <c r="BS685" s="49"/>
      <c r="BT685" s="49"/>
      <c r="BU685" s="49"/>
      <c r="BV685" s="49"/>
      <c r="BW685" s="45"/>
      <c r="BX685" s="49"/>
      <c r="BY685" s="49"/>
      <c r="BZ685" s="49"/>
      <c r="CA685" s="49"/>
      <c r="CB685" s="49"/>
      <c r="CC685" s="45"/>
      <c r="CD685" s="45"/>
      <c r="CE685" s="45"/>
      <c r="CF685" s="45"/>
    </row>
    <row r="686" spans="1:84" ht="15" customHeight="1" x14ac:dyDescent="0.35">
      <c r="A686" s="70"/>
      <c r="B686" s="70"/>
      <c r="C686" s="70"/>
      <c r="D686" s="70"/>
      <c r="E686" s="45"/>
      <c r="F686" s="45"/>
      <c r="G686" s="45"/>
      <c r="H686" s="45"/>
      <c r="I686" s="45"/>
      <c r="J686" s="45"/>
      <c r="K686" s="45"/>
      <c r="L686" s="45"/>
      <c r="M686" s="45"/>
      <c r="N686" s="45"/>
      <c r="O686" s="47"/>
      <c r="P686" s="45"/>
      <c r="Q686" s="45"/>
      <c r="R686" s="45"/>
      <c r="S686" s="45"/>
      <c r="T686" s="45"/>
      <c r="U686" s="45"/>
      <c r="V686" s="45"/>
      <c r="W686" s="45"/>
      <c r="X686" s="45"/>
      <c r="Y686" s="45"/>
      <c r="Z686" s="48"/>
      <c r="AA686" s="48"/>
      <c r="AB686" s="49"/>
      <c r="AC686" s="48"/>
      <c r="AD686" s="48"/>
      <c r="AE686" s="48"/>
      <c r="AF686" s="48"/>
      <c r="AG686" s="45"/>
      <c r="AH686" s="45"/>
      <c r="AI686" s="45"/>
      <c r="AJ686" s="45"/>
      <c r="AK686" s="48"/>
      <c r="AL686" s="56"/>
      <c r="AM686" s="45"/>
      <c r="AN686" s="45"/>
      <c r="AO686" s="45"/>
      <c r="AP686" s="45"/>
      <c r="AQ686" s="45"/>
      <c r="AR686" s="45"/>
      <c r="AS686" s="45"/>
      <c r="AT686" s="49"/>
      <c r="AU686" s="49"/>
      <c r="AV686" s="49"/>
      <c r="AW686" s="49"/>
      <c r="AX686" s="49"/>
      <c r="AY686" s="49"/>
      <c r="AZ686" s="49"/>
      <c r="BA686" s="49"/>
      <c r="BB686" s="49"/>
      <c r="BC686" s="49"/>
      <c r="BD686" s="49"/>
      <c r="BE686" s="49"/>
      <c r="BF686" s="49"/>
      <c r="BG686" s="49"/>
      <c r="BH686" s="49"/>
      <c r="BI686" s="49"/>
      <c r="BJ686" s="49"/>
      <c r="BK686" s="49"/>
      <c r="BL686" s="49"/>
      <c r="BM686" s="49"/>
      <c r="BN686" s="49"/>
      <c r="BO686" s="49"/>
      <c r="BP686" s="49"/>
      <c r="BQ686" s="49"/>
      <c r="BR686" s="49"/>
      <c r="BS686" s="49"/>
      <c r="BT686" s="49"/>
      <c r="BU686" s="49"/>
      <c r="BV686" s="49"/>
      <c r="BW686" s="45"/>
      <c r="BX686" s="49"/>
      <c r="BY686" s="49"/>
      <c r="BZ686" s="49"/>
      <c r="CA686" s="49"/>
      <c r="CB686" s="49"/>
      <c r="CC686" s="45"/>
      <c r="CD686" s="45"/>
      <c r="CE686" s="45"/>
      <c r="CF686" s="45"/>
    </row>
    <row r="687" spans="1:84" ht="15" customHeight="1" x14ac:dyDescent="0.35">
      <c r="A687" s="70"/>
      <c r="B687" s="70"/>
      <c r="C687" s="70"/>
      <c r="D687" s="70"/>
      <c r="E687" s="45"/>
      <c r="F687" s="45"/>
      <c r="G687" s="45"/>
      <c r="H687" s="45"/>
      <c r="I687" s="45"/>
      <c r="J687" s="45"/>
      <c r="K687" s="45"/>
      <c r="L687" s="45"/>
      <c r="M687" s="45"/>
      <c r="N687" s="45"/>
      <c r="O687" s="47"/>
      <c r="P687" s="45"/>
      <c r="Q687" s="45"/>
      <c r="R687" s="45"/>
      <c r="S687" s="45"/>
      <c r="T687" s="45"/>
      <c r="U687" s="45"/>
      <c r="V687" s="45"/>
      <c r="W687" s="45"/>
      <c r="X687" s="45"/>
      <c r="Y687" s="45"/>
      <c r="Z687" s="48"/>
      <c r="AA687" s="48"/>
      <c r="AB687" s="49"/>
      <c r="AC687" s="48"/>
      <c r="AD687" s="48"/>
      <c r="AE687" s="48"/>
      <c r="AF687" s="48"/>
      <c r="AG687" s="45"/>
      <c r="AH687" s="45"/>
      <c r="AI687" s="45"/>
      <c r="AJ687" s="45"/>
      <c r="AK687" s="48"/>
      <c r="AL687" s="56"/>
      <c r="AM687" s="45"/>
      <c r="AN687" s="45"/>
      <c r="AO687" s="45"/>
      <c r="AP687" s="45"/>
      <c r="AQ687" s="45"/>
      <c r="AR687" s="45"/>
      <c r="AS687" s="45"/>
      <c r="AT687" s="49"/>
      <c r="AU687" s="49"/>
      <c r="AV687" s="49"/>
      <c r="AW687" s="49"/>
      <c r="AX687" s="49"/>
      <c r="AY687" s="49"/>
      <c r="AZ687" s="49"/>
      <c r="BA687" s="49"/>
      <c r="BB687" s="49"/>
      <c r="BC687" s="49"/>
      <c r="BD687" s="49"/>
      <c r="BE687" s="49"/>
      <c r="BF687" s="49"/>
      <c r="BG687" s="49"/>
      <c r="BH687" s="49"/>
      <c r="BI687" s="49"/>
      <c r="BJ687" s="49"/>
      <c r="BK687" s="49"/>
      <c r="BL687" s="49"/>
      <c r="BM687" s="49"/>
      <c r="BN687" s="49"/>
      <c r="BO687" s="49"/>
      <c r="BP687" s="49"/>
      <c r="BQ687" s="49"/>
      <c r="BR687" s="49"/>
      <c r="BS687" s="49"/>
      <c r="BT687" s="49"/>
      <c r="BU687" s="49"/>
      <c r="BV687" s="49"/>
      <c r="BW687" s="45"/>
      <c r="BX687" s="49"/>
      <c r="BY687" s="49"/>
      <c r="BZ687" s="49"/>
      <c r="CA687" s="49"/>
      <c r="CB687" s="49"/>
      <c r="CC687" s="45"/>
      <c r="CD687" s="45"/>
      <c r="CE687" s="45"/>
      <c r="CF687" s="45"/>
    </row>
    <row r="688" spans="1:84" ht="15" customHeight="1" x14ac:dyDescent="0.35">
      <c r="A688" s="70"/>
      <c r="B688" s="70"/>
      <c r="C688" s="70"/>
      <c r="D688" s="70"/>
      <c r="E688" s="45"/>
      <c r="F688" s="45"/>
      <c r="G688" s="45"/>
      <c r="H688" s="45"/>
      <c r="I688" s="45"/>
      <c r="J688" s="45"/>
      <c r="K688" s="45"/>
      <c r="L688" s="45"/>
      <c r="M688" s="45"/>
      <c r="N688" s="45"/>
      <c r="O688" s="47"/>
      <c r="P688" s="45"/>
      <c r="Q688" s="45"/>
      <c r="R688" s="45"/>
      <c r="S688" s="45"/>
      <c r="T688" s="45"/>
      <c r="U688" s="45"/>
      <c r="V688" s="45"/>
      <c r="W688" s="45"/>
      <c r="X688" s="45"/>
      <c r="Y688" s="45"/>
      <c r="Z688" s="48"/>
      <c r="AA688" s="48"/>
      <c r="AB688" s="49"/>
      <c r="AC688" s="48"/>
      <c r="AD688" s="48"/>
      <c r="AE688" s="48"/>
      <c r="AF688" s="48"/>
      <c r="AG688" s="45"/>
      <c r="AH688" s="45"/>
      <c r="AI688" s="45"/>
      <c r="AJ688" s="45"/>
      <c r="AK688" s="48"/>
      <c r="AL688" s="56"/>
      <c r="AM688" s="45"/>
      <c r="AN688" s="45"/>
      <c r="AO688" s="45"/>
      <c r="AP688" s="45"/>
      <c r="AQ688" s="45"/>
      <c r="AR688" s="45"/>
      <c r="AS688" s="45"/>
      <c r="AT688" s="49"/>
      <c r="AU688" s="49"/>
      <c r="AV688" s="49"/>
      <c r="AW688" s="49"/>
      <c r="AX688" s="49"/>
      <c r="AY688" s="49"/>
      <c r="AZ688" s="49"/>
      <c r="BA688" s="49"/>
      <c r="BB688" s="49"/>
      <c r="BC688" s="49"/>
      <c r="BD688" s="49"/>
      <c r="BE688" s="49"/>
      <c r="BF688" s="49"/>
      <c r="BG688" s="49"/>
      <c r="BH688" s="49"/>
      <c r="BI688" s="49"/>
      <c r="BJ688" s="49"/>
      <c r="BK688" s="49"/>
      <c r="BL688" s="49"/>
      <c r="BM688" s="49"/>
      <c r="BN688" s="49"/>
      <c r="BO688" s="49"/>
      <c r="BP688" s="49"/>
      <c r="BQ688" s="49"/>
      <c r="BR688" s="49"/>
      <c r="BS688" s="49"/>
      <c r="BT688" s="49"/>
      <c r="BU688" s="49"/>
      <c r="BV688" s="49"/>
      <c r="BW688" s="45"/>
      <c r="BX688" s="49"/>
      <c r="BY688" s="49"/>
      <c r="BZ688" s="49"/>
      <c r="CA688" s="49"/>
      <c r="CB688" s="49"/>
      <c r="CC688" s="45"/>
      <c r="CD688" s="45"/>
      <c r="CE688" s="45"/>
      <c r="CF688" s="45"/>
    </row>
    <row r="689" spans="1:84" ht="15" customHeight="1" x14ac:dyDescent="0.35">
      <c r="A689" s="70"/>
      <c r="B689" s="70"/>
      <c r="C689" s="70"/>
      <c r="D689" s="70"/>
      <c r="E689" s="45"/>
      <c r="F689" s="45"/>
      <c r="G689" s="45"/>
      <c r="H689" s="45"/>
      <c r="I689" s="45"/>
      <c r="J689" s="45"/>
      <c r="K689" s="45"/>
      <c r="L689" s="45"/>
      <c r="M689" s="45"/>
      <c r="N689" s="45"/>
      <c r="O689" s="47"/>
      <c r="P689" s="45"/>
      <c r="Q689" s="45"/>
      <c r="R689" s="45"/>
      <c r="S689" s="45"/>
      <c r="T689" s="45"/>
      <c r="U689" s="45"/>
      <c r="V689" s="45"/>
      <c r="W689" s="45"/>
      <c r="X689" s="45"/>
      <c r="Y689" s="45"/>
      <c r="Z689" s="48"/>
      <c r="AA689" s="48"/>
      <c r="AB689" s="49"/>
      <c r="AC689" s="48"/>
      <c r="AD689" s="48"/>
      <c r="AE689" s="48"/>
      <c r="AF689" s="48"/>
      <c r="AG689" s="45"/>
      <c r="AH689" s="45"/>
      <c r="AI689" s="45"/>
      <c r="AJ689" s="45"/>
      <c r="AK689" s="48"/>
      <c r="AL689" s="56"/>
      <c r="AM689" s="45"/>
      <c r="AN689" s="45"/>
      <c r="AO689" s="45"/>
      <c r="AP689" s="45"/>
      <c r="AQ689" s="45"/>
      <c r="AR689" s="45"/>
      <c r="AS689" s="45"/>
      <c r="AT689" s="49"/>
      <c r="AU689" s="49"/>
      <c r="AV689" s="49"/>
      <c r="AW689" s="49"/>
      <c r="AX689" s="49"/>
      <c r="AY689" s="49"/>
      <c r="AZ689" s="49"/>
      <c r="BA689" s="49"/>
      <c r="BB689" s="49"/>
      <c r="BC689" s="49"/>
      <c r="BD689" s="49"/>
      <c r="BE689" s="49"/>
      <c r="BF689" s="49"/>
      <c r="BG689" s="49"/>
      <c r="BH689" s="49"/>
      <c r="BI689" s="49"/>
      <c r="BJ689" s="49"/>
      <c r="BK689" s="49"/>
      <c r="BL689" s="49"/>
      <c r="BM689" s="49"/>
      <c r="BN689" s="49"/>
      <c r="BO689" s="49"/>
      <c r="BP689" s="49"/>
      <c r="BQ689" s="49"/>
      <c r="BR689" s="49"/>
      <c r="BS689" s="49"/>
      <c r="BT689" s="49"/>
      <c r="BU689" s="49"/>
      <c r="BV689" s="49"/>
      <c r="BW689" s="45"/>
      <c r="BX689" s="49"/>
      <c r="BY689" s="49"/>
      <c r="BZ689" s="49"/>
      <c r="CA689" s="49"/>
      <c r="CB689" s="49"/>
      <c r="CC689" s="45"/>
      <c r="CD689" s="45"/>
      <c r="CE689" s="45"/>
      <c r="CF689" s="45"/>
    </row>
    <row r="690" spans="1:84" ht="15" customHeight="1" x14ac:dyDescent="0.35">
      <c r="A690" s="70"/>
      <c r="B690" s="70"/>
      <c r="C690" s="70"/>
      <c r="D690" s="70"/>
      <c r="E690" s="45"/>
      <c r="F690" s="45"/>
      <c r="G690" s="45"/>
      <c r="H690" s="45"/>
      <c r="I690" s="45"/>
      <c r="J690" s="45"/>
      <c r="K690" s="45"/>
      <c r="L690" s="45"/>
      <c r="M690" s="45"/>
      <c r="N690" s="45"/>
      <c r="O690" s="47"/>
      <c r="P690" s="45"/>
      <c r="Q690" s="45"/>
      <c r="R690" s="45"/>
      <c r="S690" s="45"/>
      <c r="T690" s="45"/>
      <c r="U690" s="45"/>
      <c r="V690" s="45"/>
      <c r="W690" s="45"/>
      <c r="X690" s="45"/>
      <c r="Y690" s="45"/>
      <c r="Z690" s="48"/>
      <c r="AA690" s="48"/>
      <c r="AB690" s="49"/>
      <c r="AC690" s="48"/>
      <c r="AD690" s="48"/>
      <c r="AE690" s="48"/>
      <c r="AF690" s="48"/>
      <c r="AG690" s="45"/>
      <c r="AH690" s="45"/>
      <c r="AI690" s="45"/>
      <c r="AJ690" s="45"/>
      <c r="AK690" s="48"/>
      <c r="AL690" s="56"/>
      <c r="AM690" s="45"/>
      <c r="AN690" s="45"/>
      <c r="AO690" s="45"/>
      <c r="AP690" s="45"/>
      <c r="AQ690" s="45"/>
      <c r="AR690" s="45"/>
      <c r="AS690" s="45"/>
      <c r="AT690" s="49"/>
      <c r="AU690" s="49"/>
      <c r="AV690" s="49"/>
      <c r="AW690" s="49"/>
      <c r="AX690" s="49"/>
      <c r="AY690" s="49"/>
      <c r="AZ690" s="49"/>
      <c r="BA690" s="49"/>
      <c r="BB690" s="49"/>
      <c r="BC690" s="49"/>
      <c r="BD690" s="49"/>
      <c r="BE690" s="49"/>
      <c r="BF690" s="49"/>
      <c r="BG690" s="49"/>
      <c r="BH690" s="49"/>
      <c r="BI690" s="49"/>
      <c r="BJ690" s="49"/>
      <c r="BK690" s="49"/>
      <c r="BL690" s="49"/>
      <c r="BM690" s="49"/>
      <c r="BN690" s="49"/>
      <c r="BO690" s="49"/>
      <c r="BP690" s="49"/>
      <c r="BQ690" s="49"/>
      <c r="BR690" s="49"/>
      <c r="BS690" s="49"/>
      <c r="BT690" s="49"/>
      <c r="BU690" s="49"/>
      <c r="BV690" s="49"/>
      <c r="BW690" s="45"/>
      <c r="BX690" s="49"/>
      <c r="BY690" s="49"/>
      <c r="BZ690" s="49"/>
      <c r="CA690" s="49"/>
      <c r="CB690" s="49"/>
      <c r="CC690" s="45"/>
      <c r="CD690" s="45"/>
      <c r="CE690" s="45"/>
      <c r="CF690" s="45"/>
    </row>
    <row r="691" spans="1:84" ht="15" customHeight="1" x14ac:dyDescent="0.35">
      <c r="A691" s="70"/>
      <c r="B691" s="70"/>
      <c r="C691" s="70"/>
      <c r="D691" s="70"/>
      <c r="E691" s="45"/>
      <c r="F691" s="45"/>
      <c r="G691" s="45"/>
      <c r="H691" s="45"/>
      <c r="I691" s="45"/>
      <c r="J691" s="45"/>
      <c r="K691" s="45"/>
      <c r="L691" s="45"/>
      <c r="M691" s="45"/>
      <c r="N691" s="45"/>
      <c r="O691" s="47"/>
      <c r="P691" s="45"/>
      <c r="Q691" s="45"/>
      <c r="R691" s="45"/>
      <c r="S691" s="45"/>
      <c r="T691" s="45"/>
      <c r="U691" s="45"/>
      <c r="V691" s="45"/>
      <c r="W691" s="45"/>
      <c r="X691" s="45"/>
      <c r="Y691" s="45"/>
      <c r="Z691" s="48"/>
      <c r="AA691" s="48"/>
      <c r="AB691" s="49"/>
      <c r="AC691" s="48"/>
      <c r="AD691" s="48"/>
      <c r="AE691" s="48"/>
      <c r="AF691" s="48"/>
      <c r="AG691" s="45"/>
      <c r="AH691" s="45"/>
      <c r="AI691" s="45"/>
      <c r="AJ691" s="45"/>
      <c r="AK691" s="48"/>
      <c r="AL691" s="56"/>
      <c r="AM691" s="45"/>
      <c r="AN691" s="45"/>
      <c r="AO691" s="45"/>
      <c r="AP691" s="45"/>
      <c r="AQ691" s="45"/>
      <c r="AR691" s="45"/>
      <c r="AS691" s="45"/>
      <c r="AT691" s="49"/>
      <c r="AU691" s="49"/>
      <c r="AV691" s="49"/>
      <c r="AW691" s="49"/>
      <c r="AX691" s="49"/>
      <c r="AY691" s="49"/>
      <c r="AZ691" s="49"/>
      <c r="BA691" s="49"/>
      <c r="BB691" s="49"/>
      <c r="BC691" s="49"/>
      <c r="BD691" s="49"/>
      <c r="BE691" s="49"/>
      <c r="BF691" s="49"/>
      <c r="BG691" s="49"/>
      <c r="BH691" s="49"/>
      <c r="BI691" s="49"/>
      <c r="BJ691" s="49"/>
      <c r="BK691" s="49"/>
      <c r="BL691" s="49"/>
      <c r="BM691" s="49"/>
      <c r="BN691" s="49"/>
      <c r="BO691" s="49"/>
      <c r="BP691" s="49"/>
      <c r="BQ691" s="49"/>
      <c r="BR691" s="49"/>
      <c r="BS691" s="49"/>
      <c r="BT691" s="49"/>
      <c r="BU691" s="49"/>
      <c r="BV691" s="49"/>
      <c r="BW691" s="45"/>
      <c r="BX691" s="49"/>
      <c r="BY691" s="49"/>
      <c r="BZ691" s="49"/>
      <c r="CA691" s="49"/>
      <c r="CB691" s="49"/>
      <c r="CC691" s="45"/>
      <c r="CD691" s="45"/>
      <c r="CE691" s="45"/>
      <c r="CF691" s="45"/>
    </row>
    <row r="692" spans="1:84" ht="15" customHeight="1" x14ac:dyDescent="0.35">
      <c r="A692" s="70"/>
      <c r="B692" s="70"/>
      <c r="C692" s="70"/>
      <c r="D692" s="70"/>
      <c r="E692" s="45"/>
      <c r="F692" s="45"/>
      <c r="G692" s="45"/>
      <c r="H692" s="45"/>
      <c r="I692" s="45"/>
      <c r="J692" s="45"/>
      <c r="K692" s="45"/>
      <c r="L692" s="45"/>
      <c r="M692" s="45"/>
      <c r="N692" s="45"/>
      <c r="O692" s="47"/>
      <c r="P692" s="45"/>
      <c r="Q692" s="45"/>
      <c r="R692" s="45"/>
      <c r="S692" s="45"/>
      <c r="T692" s="45"/>
      <c r="U692" s="45"/>
      <c r="V692" s="45"/>
      <c r="W692" s="45"/>
      <c r="X692" s="45"/>
      <c r="Y692" s="45"/>
      <c r="Z692" s="48"/>
      <c r="AA692" s="48"/>
      <c r="AB692" s="49"/>
      <c r="AC692" s="48"/>
      <c r="AD692" s="48"/>
      <c r="AE692" s="48"/>
      <c r="AF692" s="48"/>
      <c r="AG692" s="45"/>
      <c r="AH692" s="45"/>
      <c r="AI692" s="45"/>
      <c r="AJ692" s="45"/>
      <c r="AK692" s="48"/>
      <c r="AL692" s="56"/>
      <c r="AM692" s="45"/>
      <c r="AN692" s="45"/>
      <c r="AO692" s="45"/>
      <c r="AP692" s="45"/>
      <c r="AQ692" s="45"/>
      <c r="AR692" s="45"/>
      <c r="AS692" s="45"/>
      <c r="AT692" s="49"/>
      <c r="AU692" s="49"/>
      <c r="AV692" s="49"/>
      <c r="AW692" s="49"/>
      <c r="AX692" s="49"/>
      <c r="AY692" s="49"/>
      <c r="AZ692" s="49"/>
      <c r="BA692" s="49"/>
      <c r="BB692" s="49"/>
      <c r="BC692" s="49"/>
      <c r="BD692" s="49"/>
      <c r="BE692" s="49"/>
      <c r="BF692" s="49"/>
      <c r="BG692" s="49"/>
      <c r="BH692" s="49"/>
      <c r="BI692" s="49"/>
      <c r="BJ692" s="49"/>
      <c r="BK692" s="49"/>
      <c r="BL692" s="49"/>
      <c r="BM692" s="49"/>
      <c r="BN692" s="49"/>
      <c r="BO692" s="49"/>
      <c r="BP692" s="49"/>
      <c r="BQ692" s="49"/>
      <c r="BR692" s="49"/>
      <c r="BS692" s="49"/>
      <c r="BT692" s="49"/>
      <c r="BU692" s="49"/>
      <c r="BV692" s="49"/>
      <c r="BW692" s="45"/>
      <c r="BX692" s="49"/>
      <c r="BY692" s="49"/>
      <c r="BZ692" s="49"/>
      <c r="CA692" s="49"/>
      <c r="CB692" s="49"/>
      <c r="CC692" s="45"/>
      <c r="CD692" s="45"/>
      <c r="CE692" s="45"/>
      <c r="CF692" s="45"/>
    </row>
    <row r="693" spans="1:84" ht="15" customHeight="1" x14ac:dyDescent="0.35">
      <c r="A693" s="70"/>
      <c r="B693" s="70"/>
      <c r="C693" s="70"/>
      <c r="D693" s="70"/>
      <c r="E693" s="45"/>
      <c r="F693" s="45"/>
      <c r="G693" s="45"/>
      <c r="H693" s="45"/>
      <c r="I693" s="45"/>
      <c r="J693" s="45"/>
      <c r="K693" s="45"/>
      <c r="L693" s="45"/>
      <c r="M693" s="45"/>
      <c r="N693" s="45"/>
      <c r="O693" s="47"/>
      <c r="P693" s="45"/>
      <c r="Q693" s="45"/>
      <c r="R693" s="45"/>
      <c r="S693" s="45"/>
      <c r="T693" s="45"/>
      <c r="U693" s="45"/>
      <c r="V693" s="45"/>
      <c r="W693" s="45"/>
      <c r="X693" s="45"/>
      <c r="Y693" s="45"/>
      <c r="Z693" s="48"/>
      <c r="AA693" s="48"/>
      <c r="AB693" s="49"/>
      <c r="AC693" s="48"/>
      <c r="AD693" s="48"/>
      <c r="AE693" s="48"/>
      <c r="AF693" s="48"/>
      <c r="AG693" s="45"/>
      <c r="AH693" s="45"/>
      <c r="AI693" s="45"/>
      <c r="AJ693" s="45"/>
      <c r="AK693" s="48"/>
      <c r="AL693" s="56"/>
      <c r="AM693" s="45"/>
      <c r="AN693" s="45"/>
      <c r="AO693" s="45"/>
      <c r="AP693" s="45"/>
      <c r="AQ693" s="45"/>
      <c r="AR693" s="45"/>
      <c r="AS693" s="45"/>
      <c r="AT693" s="49"/>
      <c r="AU693" s="49"/>
      <c r="AV693" s="49"/>
      <c r="AW693" s="49"/>
      <c r="AX693" s="49"/>
      <c r="AY693" s="49"/>
      <c r="AZ693" s="49"/>
      <c r="BA693" s="49"/>
      <c r="BB693" s="49"/>
      <c r="BC693" s="49"/>
      <c r="BD693" s="49"/>
      <c r="BE693" s="49"/>
      <c r="BF693" s="49"/>
      <c r="BG693" s="49"/>
      <c r="BH693" s="49"/>
      <c r="BI693" s="49"/>
      <c r="BJ693" s="49"/>
      <c r="BK693" s="49"/>
      <c r="BL693" s="49"/>
      <c r="BM693" s="49"/>
      <c r="BN693" s="49"/>
      <c r="BO693" s="49"/>
      <c r="BP693" s="49"/>
      <c r="BQ693" s="49"/>
      <c r="BR693" s="49"/>
      <c r="BS693" s="49"/>
      <c r="BT693" s="49"/>
      <c r="BU693" s="49"/>
      <c r="BV693" s="49"/>
      <c r="BW693" s="45"/>
      <c r="BX693" s="49"/>
      <c r="BY693" s="49"/>
      <c r="BZ693" s="49"/>
      <c r="CA693" s="49"/>
      <c r="CB693" s="49"/>
      <c r="CC693" s="45"/>
      <c r="CD693" s="45"/>
      <c r="CE693" s="45"/>
      <c r="CF693" s="45"/>
    </row>
    <row r="694" spans="1:84" ht="15" customHeight="1" x14ac:dyDescent="0.35">
      <c r="A694" s="70"/>
      <c r="B694" s="70"/>
      <c r="C694" s="70"/>
      <c r="D694" s="70"/>
      <c r="E694" s="45"/>
      <c r="F694" s="45"/>
      <c r="G694" s="45"/>
      <c r="H694" s="45"/>
      <c r="I694" s="45"/>
      <c r="J694" s="45"/>
      <c r="K694" s="45"/>
      <c r="L694" s="45"/>
      <c r="M694" s="45"/>
      <c r="N694" s="45"/>
      <c r="O694" s="47"/>
      <c r="P694" s="45"/>
      <c r="Q694" s="45"/>
      <c r="R694" s="45"/>
      <c r="S694" s="45"/>
      <c r="T694" s="45"/>
      <c r="U694" s="45"/>
      <c r="V694" s="45"/>
      <c r="W694" s="45"/>
      <c r="X694" s="45"/>
      <c r="Y694" s="45"/>
      <c r="Z694" s="48"/>
      <c r="AA694" s="48"/>
      <c r="AB694" s="49"/>
      <c r="AC694" s="48"/>
      <c r="AD694" s="48"/>
      <c r="AE694" s="48"/>
      <c r="AF694" s="48"/>
      <c r="AG694" s="45"/>
      <c r="AH694" s="45"/>
      <c r="AI694" s="45"/>
      <c r="AJ694" s="45"/>
      <c r="AK694" s="48"/>
      <c r="AL694" s="56"/>
      <c r="AM694" s="45"/>
      <c r="AN694" s="45"/>
      <c r="AO694" s="45"/>
      <c r="AP694" s="45"/>
      <c r="AQ694" s="45"/>
      <c r="AR694" s="45"/>
      <c r="AS694" s="45"/>
      <c r="AT694" s="49"/>
      <c r="AU694" s="49"/>
      <c r="AV694" s="49"/>
      <c r="AW694" s="49"/>
      <c r="AX694" s="49"/>
      <c r="AY694" s="49"/>
      <c r="AZ694" s="49"/>
      <c r="BA694" s="49"/>
      <c r="BB694" s="49"/>
      <c r="BC694" s="49"/>
      <c r="BD694" s="49"/>
      <c r="BE694" s="49"/>
      <c r="BF694" s="49"/>
      <c r="BG694" s="49"/>
      <c r="BH694" s="49"/>
      <c r="BI694" s="49"/>
      <c r="BJ694" s="49"/>
      <c r="BK694" s="49"/>
      <c r="BL694" s="49"/>
      <c r="BM694" s="49"/>
      <c r="BN694" s="49"/>
      <c r="BO694" s="49"/>
      <c r="BP694" s="49"/>
      <c r="BQ694" s="49"/>
      <c r="BR694" s="49"/>
      <c r="BS694" s="49"/>
      <c r="BT694" s="49"/>
      <c r="BU694" s="49"/>
      <c r="BV694" s="49"/>
      <c r="BW694" s="45"/>
      <c r="BX694" s="49"/>
      <c r="BY694" s="49"/>
      <c r="BZ694" s="49"/>
      <c r="CA694" s="49"/>
      <c r="CB694" s="49"/>
      <c r="CC694" s="45"/>
      <c r="CD694" s="45"/>
      <c r="CE694" s="45"/>
      <c r="CF694" s="45"/>
    </row>
    <row r="695" spans="1:84" ht="15" customHeight="1" x14ac:dyDescent="0.35">
      <c r="A695" s="70"/>
      <c r="B695" s="70"/>
      <c r="C695" s="70"/>
      <c r="D695" s="70"/>
      <c r="E695" s="45"/>
      <c r="F695" s="45"/>
      <c r="G695" s="45"/>
      <c r="H695" s="45"/>
      <c r="I695" s="45"/>
      <c r="J695" s="45"/>
      <c r="K695" s="45"/>
      <c r="L695" s="45"/>
      <c r="M695" s="45"/>
      <c r="N695" s="45"/>
      <c r="O695" s="47"/>
      <c r="P695" s="45"/>
      <c r="Q695" s="45"/>
      <c r="R695" s="45"/>
      <c r="S695" s="45"/>
      <c r="T695" s="45"/>
      <c r="U695" s="45"/>
      <c r="V695" s="45"/>
      <c r="W695" s="45"/>
      <c r="X695" s="45"/>
      <c r="Y695" s="45"/>
      <c r="Z695" s="48"/>
      <c r="AA695" s="48"/>
      <c r="AB695" s="49"/>
      <c r="AC695" s="48"/>
      <c r="AD695" s="48"/>
      <c r="AE695" s="48"/>
      <c r="AF695" s="48"/>
      <c r="AG695" s="45"/>
      <c r="AH695" s="45"/>
      <c r="AI695" s="45"/>
      <c r="AJ695" s="45"/>
      <c r="AK695" s="48"/>
      <c r="AL695" s="56"/>
      <c r="AM695" s="45"/>
      <c r="AN695" s="45"/>
      <c r="AO695" s="45"/>
      <c r="AP695" s="45"/>
      <c r="AQ695" s="45"/>
      <c r="AR695" s="45"/>
      <c r="AS695" s="45"/>
      <c r="AT695" s="49"/>
      <c r="AU695" s="49"/>
      <c r="AV695" s="49"/>
      <c r="AW695" s="49"/>
      <c r="AX695" s="49"/>
      <c r="AY695" s="49"/>
      <c r="AZ695" s="49"/>
      <c r="BA695" s="49"/>
      <c r="BB695" s="49"/>
      <c r="BC695" s="49"/>
      <c r="BD695" s="49"/>
      <c r="BE695" s="49"/>
      <c r="BF695" s="49"/>
      <c r="BG695" s="49"/>
      <c r="BH695" s="49"/>
      <c r="BI695" s="49"/>
      <c r="BJ695" s="49"/>
      <c r="BK695" s="49"/>
      <c r="BL695" s="49"/>
      <c r="BM695" s="49"/>
      <c r="BN695" s="49"/>
      <c r="BO695" s="49"/>
      <c r="BP695" s="49"/>
      <c r="BQ695" s="49"/>
      <c r="BR695" s="49"/>
      <c r="BS695" s="49"/>
      <c r="BT695" s="49"/>
      <c r="BU695" s="49"/>
      <c r="BV695" s="49"/>
      <c r="BW695" s="45"/>
      <c r="BX695" s="49"/>
      <c r="BY695" s="49"/>
      <c r="BZ695" s="49"/>
      <c r="CA695" s="49"/>
      <c r="CB695" s="49"/>
      <c r="CC695" s="45"/>
      <c r="CD695" s="45"/>
      <c r="CE695" s="45"/>
      <c r="CF695" s="45"/>
    </row>
    <row r="696" spans="1:84" ht="15" customHeight="1" x14ac:dyDescent="0.35">
      <c r="A696" s="70"/>
      <c r="B696" s="70"/>
      <c r="C696" s="70"/>
      <c r="D696" s="70"/>
      <c r="E696" s="45"/>
      <c r="F696" s="45"/>
      <c r="G696" s="45"/>
      <c r="H696" s="45"/>
      <c r="I696" s="45"/>
      <c r="J696" s="45"/>
      <c r="K696" s="45"/>
      <c r="L696" s="45"/>
      <c r="M696" s="45"/>
      <c r="N696" s="45"/>
      <c r="O696" s="47"/>
      <c r="P696" s="45"/>
      <c r="Q696" s="45"/>
      <c r="R696" s="45"/>
      <c r="S696" s="45"/>
      <c r="T696" s="45"/>
      <c r="U696" s="45"/>
      <c r="V696" s="45"/>
      <c r="W696" s="45"/>
      <c r="X696" s="45"/>
      <c r="Y696" s="45"/>
      <c r="Z696" s="48"/>
      <c r="AA696" s="48"/>
      <c r="AB696" s="49"/>
      <c r="AC696" s="48"/>
      <c r="AD696" s="48"/>
      <c r="AE696" s="48"/>
      <c r="AF696" s="48"/>
      <c r="AG696" s="45"/>
      <c r="AH696" s="45"/>
      <c r="AI696" s="45"/>
      <c r="AJ696" s="45"/>
      <c r="AK696" s="48"/>
      <c r="AL696" s="56"/>
      <c r="AM696" s="45"/>
      <c r="AN696" s="45"/>
      <c r="AO696" s="45"/>
      <c r="AP696" s="45"/>
      <c r="AQ696" s="45"/>
      <c r="AR696" s="45"/>
      <c r="AS696" s="45"/>
      <c r="AT696" s="49"/>
      <c r="AU696" s="49"/>
      <c r="AV696" s="49"/>
      <c r="AW696" s="49"/>
      <c r="AX696" s="49"/>
      <c r="AY696" s="49"/>
      <c r="AZ696" s="49"/>
      <c r="BA696" s="49"/>
      <c r="BB696" s="49"/>
      <c r="BC696" s="49"/>
      <c r="BD696" s="49"/>
      <c r="BE696" s="49"/>
      <c r="BF696" s="49"/>
      <c r="BG696" s="49"/>
      <c r="BH696" s="49"/>
      <c r="BI696" s="49"/>
      <c r="BJ696" s="49"/>
      <c r="BK696" s="49"/>
      <c r="BL696" s="49"/>
      <c r="BM696" s="49"/>
      <c r="BN696" s="49"/>
      <c r="BO696" s="49"/>
      <c r="BP696" s="49"/>
      <c r="BQ696" s="49"/>
      <c r="BR696" s="49"/>
      <c r="BS696" s="49"/>
      <c r="BT696" s="49"/>
      <c r="BU696" s="49"/>
      <c r="BV696" s="49"/>
      <c r="BW696" s="45"/>
      <c r="BX696" s="49"/>
      <c r="BY696" s="49"/>
      <c r="BZ696" s="49"/>
      <c r="CA696" s="49"/>
      <c r="CB696" s="49"/>
      <c r="CC696" s="45"/>
      <c r="CD696" s="45"/>
      <c r="CE696" s="45"/>
      <c r="CF696" s="45"/>
    </row>
    <row r="697" spans="1:84" ht="15" customHeight="1" x14ac:dyDescent="0.35">
      <c r="A697" s="70"/>
      <c r="B697" s="70"/>
      <c r="C697" s="70"/>
      <c r="D697" s="70"/>
      <c r="E697" s="45"/>
      <c r="F697" s="45"/>
      <c r="G697" s="45"/>
      <c r="H697" s="45"/>
      <c r="I697" s="45"/>
      <c r="J697" s="45"/>
      <c r="K697" s="45"/>
      <c r="L697" s="45"/>
      <c r="M697" s="45"/>
      <c r="N697" s="45"/>
      <c r="O697" s="47"/>
      <c r="P697" s="45"/>
      <c r="Q697" s="45"/>
      <c r="R697" s="45"/>
      <c r="S697" s="45"/>
      <c r="T697" s="45"/>
      <c r="U697" s="45"/>
      <c r="V697" s="45"/>
      <c r="W697" s="45"/>
      <c r="X697" s="45"/>
      <c r="Y697" s="45"/>
      <c r="Z697" s="48"/>
      <c r="AA697" s="48"/>
      <c r="AB697" s="49"/>
      <c r="AC697" s="48"/>
      <c r="AD697" s="48"/>
      <c r="AE697" s="48"/>
      <c r="AF697" s="48"/>
      <c r="AG697" s="45"/>
      <c r="AH697" s="45"/>
      <c r="AI697" s="45"/>
      <c r="AJ697" s="45"/>
      <c r="AK697" s="48"/>
      <c r="AL697" s="56"/>
      <c r="AM697" s="45"/>
      <c r="AN697" s="45"/>
      <c r="AO697" s="45"/>
      <c r="AP697" s="45"/>
      <c r="AQ697" s="45"/>
      <c r="AR697" s="45"/>
      <c r="AS697" s="45"/>
      <c r="AT697" s="49"/>
      <c r="AU697" s="49"/>
      <c r="AV697" s="49"/>
      <c r="AW697" s="49"/>
      <c r="AX697" s="49"/>
      <c r="AY697" s="49"/>
      <c r="AZ697" s="49"/>
      <c r="BA697" s="49"/>
      <c r="BB697" s="49"/>
      <c r="BC697" s="49"/>
      <c r="BD697" s="49"/>
      <c r="BE697" s="49"/>
      <c r="BF697" s="49"/>
      <c r="BG697" s="49"/>
      <c r="BH697" s="49"/>
      <c r="BI697" s="49"/>
      <c r="BJ697" s="49"/>
      <c r="BK697" s="49"/>
      <c r="BL697" s="49"/>
      <c r="BM697" s="49"/>
      <c r="BN697" s="49"/>
      <c r="BO697" s="49"/>
      <c r="BP697" s="49"/>
      <c r="BQ697" s="49"/>
      <c r="BR697" s="49"/>
      <c r="BS697" s="49"/>
      <c r="BT697" s="49"/>
      <c r="BU697" s="49"/>
      <c r="BV697" s="49"/>
      <c r="BW697" s="45"/>
      <c r="BX697" s="49"/>
      <c r="BY697" s="49"/>
      <c r="BZ697" s="49"/>
      <c r="CA697" s="49"/>
      <c r="CB697" s="49"/>
      <c r="CC697" s="45"/>
      <c r="CD697" s="45"/>
      <c r="CE697" s="45"/>
      <c r="CF697" s="45"/>
    </row>
    <row r="698" spans="1:84" ht="22.5" customHeight="1" x14ac:dyDescent="0.35">
      <c r="A698" s="70"/>
      <c r="B698" s="70"/>
      <c r="C698" s="70"/>
      <c r="D698" s="70"/>
      <c r="E698" s="45"/>
      <c r="F698" s="45"/>
      <c r="G698" s="45"/>
      <c r="H698" s="45"/>
      <c r="I698" s="45"/>
      <c r="J698" s="45"/>
      <c r="K698" s="45"/>
      <c r="L698" s="45"/>
      <c r="M698" s="45"/>
      <c r="N698" s="45"/>
      <c r="O698" s="47"/>
      <c r="P698" s="45"/>
      <c r="Q698" s="45"/>
      <c r="R698" s="45"/>
      <c r="S698" s="45"/>
      <c r="T698" s="45"/>
      <c r="U698" s="45"/>
      <c r="V698" s="45"/>
      <c r="W698" s="45"/>
      <c r="X698" s="45"/>
      <c r="Y698" s="45"/>
      <c r="Z698" s="48"/>
      <c r="AA698" s="48"/>
      <c r="AB698" s="49"/>
      <c r="AC698" s="48"/>
      <c r="AD698" s="48"/>
      <c r="AE698" s="48"/>
      <c r="AF698" s="48"/>
      <c r="AG698" s="45"/>
      <c r="AH698" s="45"/>
      <c r="AI698" s="45"/>
      <c r="AJ698" s="45"/>
      <c r="AK698" s="48"/>
      <c r="AL698" s="56"/>
      <c r="AM698" s="45"/>
      <c r="AN698" s="45"/>
      <c r="AO698" s="45"/>
      <c r="AP698" s="45"/>
      <c r="AQ698" s="45"/>
      <c r="AR698" s="45"/>
      <c r="AS698" s="45"/>
      <c r="AT698" s="49"/>
      <c r="AU698" s="49"/>
      <c r="AV698" s="49"/>
      <c r="AW698" s="49"/>
      <c r="AX698" s="49"/>
      <c r="AY698" s="49"/>
      <c r="AZ698" s="49"/>
      <c r="BA698" s="49"/>
      <c r="BB698" s="49"/>
      <c r="BC698" s="49"/>
      <c r="BD698" s="49"/>
      <c r="BE698" s="49"/>
      <c r="BF698" s="49"/>
      <c r="BG698" s="49"/>
      <c r="BH698" s="49"/>
      <c r="BI698" s="49"/>
      <c r="BJ698" s="49"/>
      <c r="BK698" s="49"/>
      <c r="BL698" s="49"/>
      <c r="BM698" s="49"/>
      <c r="BN698" s="49"/>
      <c r="BO698" s="49"/>
      <c r="BP698" s="49"/>
      <c r="BQ698" s="49"/>
      <c r="BR698" s="49"/>
      <c r="BS698" s="49"/>
      <c r="BT698" s="49"/>
      <c r="BU698" s="49"/>
      <c r="BV698" s="49"/>
      <c r="BW698" s="45"/>
      <c r="BX698" s="49"/>
      <c r="BY698" s="49"/>
      <c r="BZ698" s="49"/>
      <c r="CA698" s="49"/>
      <c r="CB698" s="49"/>
      <c r="CC698" s="45"/>
      <c r="CD698" s="45"/>
      <c r="CE698" s="45"/>
      <c r="CF698" s="45"/>
    </row>
    <row r="699" spans="1:84" ht="22.5" customHeight="1" x14ac:dyDescent="0.35">
      <c r="A699" s="70"/>
      <c r="B699" s="70"/>
      <c r="C699" s="70"/>
      <c r="D699" s="70"/>
      <c r="E699" s="45"/>
      <c r="F699" s="45"/>
      <c r="G699" s="45"/>
      <c r="H699" s="45"/>
      <c r="I699" s="45"/>
      <c r="J699" s="45"/>
      <c r="K699" s="45"/>
      <c r="L699" s="45"/>
      <c r="M699" s="45"/>
      <c r="N699" s="45"/>
      <c r="O699" s="47"/>
      <c r="P699" s="45"/>
      <c r="Q699" s="45"/>
      <c r="R699" s="45"/>
      <c r="S699" s="45"/>
      <c r="T699" s="45"/>
      <c r="U699" s="45"/>
      <c r="V699" s="45"/>
      <c r="W699" s="45"/>
      <c r="X699" s="45"/>
      <c r="Y699" s="45"/>
      <c r="Z699" s="48"/>
      <c r="AA699" s="48"/>
      <c r="AB699" s="49"/>
      <c r="AC699" s="48"/>
      <c r="AD699" s="48"/>
      <c r="AE699" s="48"/>
      <c r="AF699" s="48"/>
      <c r="AG699" s="45"/>
      <c r="AH699" s="45"/>
      <c r="AI699" s="45"/>
      <c r="AJ699" s="45"/>
      <c r="AK699" s="48"/>
      <c r="AL699" s="56"/>
      <c r="AM699" s="45"/>
      <c r="AN699" s="45"/>
      <c r="AO699" s="45"/>
      <c r="AP699" s="45"/>
      <c r="AQ699" s="45"/>
      <c r="AR699" s="45"/>
      <c r="AS699" s="45"/>
      <c r="AT699" s="49"/>
      <c r="AU699" s="49"/>
      <c r="AV699" s="49"/>
      <c r="AW699" s="49"/>
      <c r="AX699" s="49"/>
      <c r="AY699" s="49"/>
      <c r="AZ699" s="49"/>
      <c r="BA699" s="49"/>
      <c r="BB699" s="49"/>
      <c r="BC699" s="49"/>
      <c r="BD699" s="49"/>
      <c r="BE699" s="49"/>
      <c r="BF699" s="49"/>
      <c r="BG699" s="49"/>
      <c r="BH699" s="49"/>
      <c r="BI699" s="49"/>
      <c r="BJ699" s="49"/>
      <c r="BK699" s="49"/>
      <c r="BL699" s="49"/>
      <c r="BM699" s="49"/>
      <c r="BN699" s="49"/>
      <c r="BO699" s="49"/>
      <c r="BP699" s="49"/>
      <c r="BQ699" s="49"/>
      <c r="BR699" s="49"/>
      <c r="BS699" s="49"/>
      <c r="BT699" s="49"/>
      <c r="BU699" s="49"/>
      <c r="BV699" s="49"/>
      <c r="BW699" s="45"/>
      <c r="BX699" s="49"/>
      <c r="BY699" s="49"/>
      <c r="BZ699" s="49"/>
      <c r="CA699" s="49"/>
      <c r="CB699" s="49"/>
      <c r="CC699" s="45"/>
      <c r="CD699" s="45"/>
      <c r="CE699" s="45"/>
      <c r="CF699" s="45"/>
    </row>
    <row r="700" spans="1:84" ht="22.5" customHeight="1" x14ac:dyDescent="0.35">
      <c r="A700" s="70"/>
      <c r="B700" s="70"/>
      <c r="C700" s="70"/>
      <c r="D700" s="70"/>
      <c r="E700" s="45"/>
      <c r="F700" s="45"/>
      <c r="G700" s="45"/>
      <c r="H700" s="45"/>
      <c r="I700" s="45"/>
      <c r="J700" s="45"/>
      <c r="K700" s="45"/>
      <c r="L700" s="45"/>
      <c r="M700" s="45"/>
      <c r="N700" s="45"/>
      <c r="O700" s="47"/>
      <c r="P700" s="45"/>
      <c r="Q700" s="45"/>
      <c r="R700" s="45"/>
      <c r="S700" s="45"/>
      <c r="T700" s="45"/>
      <c r="U700" s="45"/>
      <c r="V700" s="45"/>
      <c r="W700" s="45"/>
      <c r="X700" s="45"/>
      <c r="Y700" s="45"/>
      <c r="Z700" s="48"/>
      <c r="AA700" s="48"/>
      <c r="AB700" s="49"/>
      <c r="AC700" s="48"/>
      <c r="AD700" s="48"/>
      <c r="AE700" s="48"/>
      <c r="AF700" s="48"/>
      <c r="AG700" s="45"/>
      <c r="AH700" s="45"/>
      <c r="AI700" s="45"/>
      <c r="AJ700" s="45"/>
      <c r="AK700" s="48"/>
      <c r="AL700" s="56"/>
      <c r="AM700" s="45"/>
      <c r="AN700" s="45"/>
      <c r="AO700" s="45"/>
      <c r="AP700" s="45"/>
      <c r="AQ700" s="45"/>
      <c r="AR700" s="45"/>
      <c r="AS700" s="45"/>
      <c r="AT700" s="49"/>
      <c r="AU700" s="49"/>
      <c r="AV700" s="49"/>
      <c r="AW700" s="49"/>
      <c r="AX700" s="49"/>
      <c r="AY700" s="49"/>
      <c r="AZ700" s="49"/>
      <c r="BA700" s="49"/>
      <c r="BB700" s="49"/>
      <c r="BC700" s="49"/>
      <c r="BD700" s="49"/>
      <c r="BE700" s="49"/>
      <c r="BF700" s="49"/>
      <c r="BG700" s="49"/>
      <c r="BH700" s="49"/>
      <c r="BI700" s="49"/>
      <c r="BJ700" s="49"/>
      <c r="BK700" s="49"/>
      <c r="BL700" s="49"/>
      <c r="BM700" s="49"/>
      <c r="BN700" s="49"/>
      <c r="BO700" s="49"/>
      <c r="BP700" s="49"/>
      <c r="BQ700" s="49"/>
      <c r="BR700" s="49"/>
      <c r="BS700" s="49"/>
      <c r="BT700" s="49"/>
      <c r="BU700" s="49"/>
      <c r="BV700" s="49"/>
      <c r="BW700" s="45"/>
      <c r="BX700" s="49"/>
      <c r="BY700" s="49"/>
      <c r="BZ700" s="49"/>
      <c r="CA700" s="49"/>
      <c r="CB700" s="49"/>
      <c r="CC700" s="45"/>
      <c r="CD700" s="45"/>
      <c r="CE700" s="45"/>
      <c r="CF700" s="45"/>
    </row>
    <row r="701" spans="1:84" ht="22.5" customHeight="1" x14ac:dyDescent="0.35">
      <c r="A701" s="70"/>
      <c r="B701" s="70"/>
      <c r="C701" s="70"/>
      <c r="D701" s="70"/>
      <c r="E701" s="45"/>
      <c r="F701" s="45"/>
      <c r="G701" s="45"/>
      <c r="H701" s="45"/>
      <c r="I701" s="45"/>
      <c r="J701" s="45"/>
      <c r="K701" s="45"/>
      <c r="L701" s="45"/>
      <c r="M701" s="45"/>
      <c r="N701" s="45"/>
      <c r="O701" s="47"/>
      <c r="P701" s="45"/>
      <c r="Q701" s="45"/>
      <c r="R701" s="45"/>
      <c r="S701" s="45"/>
      <c r="T701" s="45"/>
      <c r="U701" s="45"/>
      <c r="V701" s="45"/>
      <c r="W701" s="45"/>
      <c r="X701" s="45"/>
      <c r="Y701" s="45"/>
      <c r="Z701" s="48"/>
      <c r="AA701" s="48"/>
      <c r="AB701" s="49"/>
      <c r="AC701" s="48"/>
      <c r="AD701" s="48"/>
      <c r="AE701" s="48"/>
      <c r="AF701" s="48"/>
      <c r="AG701" s="45"/>
      <c r="AH701" s="45"/>
      <c r="AI701" s="45"/>
      <c r="AJ701" s="45"/>
      <c r="AK701" s="48"/>
      <c r="AL701" s="56"/>
      <c r="AM701" s="45"/>
      <c r="AN701" s="45"/>
      <c r="AO701" s="45"/>
      <c r="AP701" s="45"/>
      <c r="AQ701" s="45"/>
      <c r="AR701" s="45"/>
      <c r="AS701" s="45"/>
      <c r="AT701" s="49"/>
      <c r="AU701" s="49"/>
      <c r="AV701" s="49"/>
      <c r="AW701" s="49"/>
      <c r="AX701" s="49"/>
      <c r="AY701" s="49"/>
      <c r="AZ701" s="49"/>
      <c r="BA701" s="49"/>
      <c r="BB701" s="49"/>
      <c r="BC701" s="49"/>
      <c r="BD701" s="49"/>
      <c r="BE701" s="49"/>
      <c r="BF701" s="49"/>
      <c r="BG701" s="49"/>
      <c r="BH701" s="49"/>
      <c r="BI701" s="49"/>
      <c r="BJ701" s="49"/>
      <c r="BK701" s="49"/>
      <c r="BL701" s="49"/>
      <c r="BM701" s="49"/>
      <c r="BN701" s="49"/>
      <c r="BO701" s="49"/>
      <c r="BP701" s="49"/>
      <c r="BQ701" s="49"/>
      <c r="BR701" s="49"/>
      <c r="BS701" s="49"/>
      <c r="BT701" s="49"/>
      <c r="BU701" s="49"/>
      <c r="BV701" s="49"/>
      <c r="BW701" s="45"/>
      <c r="BX701" s="49"/>
      <c r="BY701" s="49"/>
      <c r="BZ701" s="49"/>
      <c r="CA701" s="49"/>
      <c r="CB701" s="49"/>
      <c r="CC701" s="45"/>
      <c r="CD701" s="45"/>
      <c r="CE701" s="45"/>
      <c r="CF701" s="45"/>
    </row>
    <row r="702" spans="1:84" ht="22.5" customHeight="1" x14ac:dyDescent="0.35">
      <c r="A702" s="70"/>
      <c r="B702" s="70"/>
      <c r="C702" s="70"/>
      <c r="D702" s="70"/>
      <c r="E702" s="45"/>
      <c r="F702" s="45"/>
      <c r="G702" s="45"/>
      <c r="H702" s="45"/>
      <c r="I702" s="45"/>
      <c r="J702" s="45"/>
      <c r="K702" s="45"/>
      <c r="L702" s="45"/>
      <c r="M702" s="45"/>
      <c r="N702" s="45"/>
      <c r="O702" s="47"/>
      <c r="P702" s="45"/>
      <c r="Q702" s="45"/>
      <c r="R702" s="45"/>
      <c r="S702" s="45"/>
      <c r="T702" s="45"/>
      <c r="U702" s="45"/>
      <c r="V702" s="45"/>
      <c r="W702" s="45"/>
      <c r="X702" s="45"/>
      <c r="Y702" s="45"/>
      <c r="Z702" s="48"/>
      <c r="AA702" s="48"/>
      <c r="AB702" s="49"/>
      <c r="AC702" s="48"/>
      <c r="AD702" s="48"/>
      <c r="AE702" s="48"/>
      <c r="AF702" s="48"/>
      <c r="AG702" s="45"/>
      <c r="AH702" s="45"/>
      <c r="AI702" s="45"/>
      <c r="AJ702" s="45"/>
      <c r="AK702" s="48"/>
      <c r="AL702" s="56"/>
      <c r="AM702" s="45"/>
      <c r="AN702" s="45"/>
      <c r="AO702" s="45"/>
      <c r="AP702" s="45"/>
      <c r="AQ702" s="45"/>
      <c r="AR702" s="45"/>
      <c r="AS702" s="45"/>
      <c r="AT702" s="49"/>
      <c r="AU702" s="49"/>
      <c r="AV702" s="49"/>
      <c r="AW702" s="49"/>
      <c r="AX702" s="49"/>
      <c r="AY702" s="49"/>
      <c r="AZ702" s="49"/>
      <c r="BA702" s="49"/>
      <c r="BB702" s="49"/>
      <c r="BC702" s="49"/>
      <c r="BD702" s="49"/>
      <c r="BE702" s="49"/>
      <c r="BF702" s="49"/>
      <c r="BG702" s="49"/>
      <c r="BH702" s="49"/>
      <c r="BI702" s="49"/>
      <c r="BJ702" s="49"/>
      <c r="BK702" s="49"/>
      <c r="BL702" s="49"/>
      <c r="BM702" s="49"/>
      <c r="BN702" s="49"/>
      <c r="BO702" s="49"/>
      <c r="BP702" s="49"/>
      <c r="BQ702" s="49"/>
      <c r="BR702" s="49"/>
      <c r="BS702" s="49"/>
      <c r="BT702" s="49"/>
      <c r="BU702" s="49"/>
      <c r="BV702" s="49"/>
      <c r="BW702" s="45"/>
      <c r="BX702" s="49"/>
      <c r="BY702" s="49"/>
      <c r="BZ702" s="49"/>
      <c r="CA702" s="49"/>
      <c r="CB702" s="49"/>
      <c r="CC702" s="45"/>
      <c r="CD702" s="45"/>
      <c r="CE702" s="45"/>
      <c r="CF702" s="45"/>
    </row>
    <row r="703" spans="1:84" ht="22.5" customHeight="1" x14ac:dyDescent="0.35">
      <c r="A703" s="70"/>
      <c r="B703" s="70"/>
      <c r="C703" s="70"/>
      <c r="D703" s="70"/>
      <c r="E703" s="45"/>
      <c r="F703" s="45"/>
      <c r="G703" s="45"/>
      <c r="H703" s="45"/>
      <c r="I703" s="45"/>
      <c r="J703" s="45"/>
      <c r="K703" s="45"/>
      <c r="L703" s="45"/>
      <c r="M703" s="45"/>
      <c r="N703" s="45"/>
      <c r="O703" s="47"/>
      <c r="P703" s="45"/>
      <c r="Q703" s="45"/>
      <c r="R703" s="45"/>
      <c r="S703" s="45"/>
      <c r="T703" s="45"/>
      <c r="U703" s="45"/>
      <c r="V703" s="45"/>
      <c r="W703" s="45"/>
      <c r="X703" s="45"/>
      <c r="Y703" s="45"/>
      <c r="Z703" s="48"/>
      <c r="AA703" s="48"/>
      <c r="AB703" s="49"/>
      <c r="AC703" s="48"/>
      <c r="AD703" s="48"/>
      <c r="AE703" s="48"/>
      <c r="AF703" s="48"/>
      <c r="AG703" s="45"/>
      <c r="AH703" s="45"/>
      <c r="AI703" s="45"/>
      <c r="AJ703" s="45"/>
      <c r="AK703" s="48"/>
      <c r="AL703" s="56"/>
      <c r="AM703" s="45"/>
      <c r="AN703" s="45"/>
      <c r="AO703" s="45"/>
      <c r="AP703" s="45"/>
      <c r="AQ703" s="45"/>
      <c r="AR703" s="45"/>
      <c r="AS703" s="45"/>
      <c r="AT703" s="49"/>
      <c r="AU703" s="49"/>
      <c r="AV703" s="49"/>
      <c r="AW703" s="49"/>
      <c r="AX703" s="49"/>
      <c r="AY703" s="49"/>
      <c r="AZ703" s="49"/>
      <c r="BA703" s="49"/>
      <c r="BB703" s="49"/>
      <c r="BC703" s="49"/>
      <c r="BD703" s="49"/>
      <c r="BE703" s="49"/>
      <c r="BF703" s="49"/>
      <c r="BG703" s="49"/>
      <c r="BH703" s="49"/>
      <c r="BI703" s="49"/>
      <c r="BJ703" s="49"/>
      <c r="BK703" s="49"/>
      <c r="BL703" s="49"/>
      <c r="BM703" s="49"/>
      <c r="BN703" s="49"/>
      <c r="BO703" s="49"/>
      <c r="BP703" s="49"/>
      <c r="BQ703" s="49"/>
      <c r="BR703" s="49"/>
      <c r="BS703" s="49"/>
      <c r="BT703" s="49"/>
      <c r="BU703" s="49"/>
      <c r="BV703" s="49"/>
      <c r="BW703" s="45"/>
      <c r="BX703" s="49"/>
      <c r="BY703" s="49"/>
      <c r="BZ703" s="49"/>
      <c r="CA703" s="49"/>
      <c r="CB703" s="49"/>
      <c r="CC703" s="45"/>
      <c r="CD703" s="45"/>
      <c r="CE703" s="45"/>
      <c r="CF703" s="45"/>
    </row>
    <row r="704" spans="1:84" ht="22.5" customHeight="1" x14ac:dyDescent="0.35">
      <c r="A704" s="70"/>
      <c r="B704" s="70"/>
      <c r="C704" s="70"/>
      <c r="D704" s="70"/>
      <c r="E704" s="45"/>
      <c r="F704" s="45"/>
      <c r="G704" s="45"/>
      <c r="H704" s="45"/>
      <c r="I704" s="45"/>
      <c r="J704" s="45"/>
      <c r="K704" s="45"/>
      <c r="L704" s="45"/>
      <c r="M704" s="45"/>
      <c r="N704" s="45"/>
      <c r="O704" s="47"/>
      <c r="P704" s="45"/>
      <c r="Q704" s="45"/>
      <c r="R704" s="45"/>
      <c r="S704" s="45"/>
      <c r="T704" s="45"/>
      <c r="U704" s="45"/>
      <c r="V704" s="45"/>
      <c r="W704" s="45"/>
      <c r="X704" s="45"/>
      <c r="Y704" s="45"/>
      <c r="Z704" s="48"/>
      <c r="AA704" s="48"/>
      <c r="AB704" s="49"/>
      <c r="AC704" s="48"/>
      <c r="AD704" s="48"/>
      <c r="AE704" s="48"/>
      <c r="AF704" s="48"/>
      <c r="AG704" s="45"/>
      <c r="AH704" s="45"/>
      <c r="AI704" s="45"/>
      <c r="AJ704" s="45"/>
      <c r="AK704" s="48"/>
      <c r="AL704" s="56"/>
      <c r="AM704" s="45"/>
      <c r="AN704" s="45"/>
      <c r="AO704" s="45"/>
      <c r="AP704" s="45"/>
      <c r="AQ704" s="45"/>
      <c r="AR704" s="45"/>
      <c r="AS704" s="45"/>
      <c r="AT704" s="49"/>
      <c r="AU704" s="49"/>
      <c r="AV704" s="49"/>
      <c r="AW704" s="49"/>
      <c r="AX704" s="49"/>
      <c r="AY704" s="49"/>
      <c r="AZ704" s="49"/>
      <c r="BA704" s="49"/>
      <c r="BB704" s="49"/>
      <c r="BC704" s="49"/>
      <c r="BD704" s="49"/>
      <c r="BE704" s="49"/>
      <c r="BF704" s="49"/>
      <c r="BG704" s="49"/>
      <c r="BH704" s="49"/>
      <c r="BI704" s="49"/>
      <c r="BJ704" s="49"/>
      <c r="BK704" s="49"/>
      <c r="BL704" s="49"/>
      <c r="BM704" s="49"/>
      <c r="BN704" s="49"/>
      <c r="BO704" s="49"/>
      <c r="BP704" s="49"/>
      <c r="BQ704" s="49"/>
      <c r="BR704" s="49"/>
      <c r="BS704" s="49"/>
      <c r="BT704" s="49"/>
      <c r="BU704" s="49"/>
      <c r="BV704" s="49"/>
      <c r="BW704" s="45"/>
      <c r="BX704" s="49"/>
      <c r="BY704" s="49"/>
      <c r="BZ704" s="49"/>
      <c r="CA704" s="49"/>
      <c r="CB704" s="49"/>
      <c r="CC704" s="45"/>
      <c r="CD704" s="45"/>
      <c r="CE704" s="45"/>
      <c r="CF704" s="45"/>
    </row>
    <row r="705" spans="1:84" ht="22.5" customHeight="1" x14ac:dyDescent="0.35">
      <c r="A705" s="70"/>
      <c r="B705" s="70"/>
      <c r="C705" s="70"/>
      <c r="D705" s="70"/>
      <c r="E705" s="45"/>
      <c r="F705" s="45"/>
      <c r="G705" s="45"/>
      <c r="H705" s="45"/>
      <c r="I705" s="45"/>
      <c r="J705" s="45"/>
      <c r="K705" s="45"/>
      <c r="L705" s="45"/>
      <c r="M705" s="45"/>
      <c r="N705" s="45"/>
      <c r="O705" s="47"/>
      <c r="P705" s="45"/>
      <c r="Q705" s="45"/>
      <c r="R705" s="45"/>
      <c r="S705" s="45"/>
      <c r="T705" s="45"/>
      <c r="U705" s="45"/>
      <c r="V705" s="45"/>
      <c r="W705" s="45"/>
      <c r="X705" s="45"/>
      <c r="Y705" s="45"/>
      <c r="Z705" s="48"/>
      <c r="AA705" s="48"/>
      <c r="AB705" s="49"/>
      <c r="AC705" s="48"/>
      <c r="AD705" s="48"/>
      <c r="AE705" s="48"/>
      <c r="AF705" s="48"/>
      <c r="AG705" s="45"/>
      <c r="AH705" s="45"/>
      <c r="AI705" s="45"/>
      <c r="AJ705" s="45"/>
      <c r="AK705" s="48"/>
      <c r="AL705" s="56"/>
      <c r="AM705" s="45"/>
      <c r="AN705" s="45"/>
      <c r="AO705" s="45"/>
      <c r="AP705" s="45"/>
      <c r="AQ705" s="45"/>
      <c r="AR705" s="45"/>
      <c r="AS705" s="45"/>
      <c r="AT705" s="49"/>
      <c r="AU705" s="49"/>
      <c r="AV705" s="49"/>
      <c r="AW705" s="49"/>
      <c r="AX705" s="49"/>
      <c r="AY705" s="49"/>
      <c r="AZ705" s="49"/>
      <c r="BA705" s="49"/>
      <c r="BB705" s="49"/>
      <c r="BC705" s="49"/>
      <c r="BD705" s="49"/>
      <c r="BE705" s="49"/>
      <c r="BF705" s="49"/>
      <c r="BG705" s="49"/>
      <c r="BH705" s="49"/>
      <c r="BI705" s="49"/>
      <c r="BJ705" s="49"/>
      <c r="BK705" s="49"/>
      <c r="BL705" s="49"/>
      <c r="BM705" s="49"/>
      <c r="BN705" s="49"/>
      <c r="BO705" s="49"/>
      <c r="BP705" s="49"/>
      <c r="BQ705" s="49"/>
      <c r="BR705" s="49"/>
      <c r="BS705" s="49"/>
      <c r="BT705" s="49"/>
      <c r="BU705" s="49"/>
      <c r="BV705" s="49"/>
      <c r="BW705" s="45"/>
      <c r="BX705" s="49"/>
      <c r="BY705" s="49"/>
      <c r="BZ705" s="49"/>
      <c r="CA705" s="49"/>
      <c r="CB705" s="49"/>
      <c r="CC705" s="45"/>
      <c r="CD705" s="45"/>
      <c r="CE705" s="45"/>
      <c r="CF705" s="45"/>
    </row>
    <row r="706" spans="1:84" ht="22.5" customHeight="1" x14ac:dyDescent="0.35">
      <c r="A706" s="70"/>
      <c r="B706" s="70"/>
      <c r="C706" s="70"/>
      <c r="D706" s="70"/>
      <c r="E706" s="45"/>
      <c r="F706" s="45"/>
      <c r="G706" s="45"/>
      <c r="H706" s="45"/>
      <c r="I706" s="45"/>
      <c r="J706" s="45"/>
      <c r="K706" s="45"/>
      <c r="L706" s="45"/>
      <c r="M706" s="45"/>
      <c r="N706" s="45"/>
      <c r="O706" s="47"/>
      <c r="P706" s="45"/>
      <c r="Q706" s="45"/>
      <c r="R706" s="45"/>
      <c r="S706" s="45"/>
      <c r="T706" s="45"/>
      <c r="U706" s="45"/>
      <c r="V706" s="45"/>
      <c r="W706" s="45"/>
      <c r="X706" s="45"/>
      <c r="Y706" s="45"/>
      <c r="Z706" s="48"/>
      <c r="AA706" s="48"/>
      <c r="AB706" s="49"/>
      <c r="AC706" s="48"/>
      <c r="AD706" s="48"/>
      <c r="AE706" s="48"/>
      <c r="AF706" s="48"/>
      <c r="AG706" s="45"/>
      <c r="AH706" s="45"/>
      <c r="AI706" s="45"/>
      <c r="AJ706" s="45"/>
      <c r="AK706" s="48"/>
      <c r="AL706" s="56"/>
      <c r="AM706" s="45"/>
      <c r="AN706" s="45"/>
      <c r="AO706" s="45"/>
      <c r="AP706" s="45"/>
      <c r="AQ706" s="45"/>
      <c r="AR706" s="45"/>
      <c r="AS706" s="45"/>
      <c r="AT706" s="49"/>
      <c r="AU706" s="49"/>
      <c r="AV706" s="49"/>
      <c r="AW706" s="49"/>
      <c r="AX706" s="49"/>
      <c r="AY706" s="49"/>
      <c r="AZ706" s="49"/>
      <c r="BA706" s="49"/>
      <c r="BB706" s="49"/>
      <c r="BC706" s="49"/>
      <c r="BD706" s="49"/>
      <c r="BE706" s="49"/>
      <c r="BF706" s="49"/>
      <c r="BG706" s="49"/>
      <c r="BH706" s="49"/>
      <c r="BI706" s="49"/>
      <c r="BJ706" s="49"/>
      <c r="BK706" s="49"/>
      <c r="BL706" s="49"/>
      <c r="BM706" s="49"/>
      <c r="BN706" s="49"/>
      <c r="BO706" s="49"/>
      <c r="BP706" s="49"/>
      <c r="BQ706" s="49"/>
      <c r="BR706" s="49"/>
      <c r="BS706" s="49"/>
      <c r="BT706" s="49"/>
      <c r="BU706" s="49"/>
      <c r="BV706" s="49"/>
      <c r="BW706" s="45"/>
      <c r="BX706" s="49"/>
      <c r="BY706" s="49"/>
      <c r="BZ706" s="49"/>
      <c r="CA706" s="49"/>
      <c r="CB706" s="49"/>
      <c r="CC706" s="45"/>
      <c r="CD706" s="45"/>
      <c r="CE706" s="45"/>
      <c r="CF706" s="45"/>
    </row>
    <row r="707" spans="1:84" ht="22.5" customHeight="1" x14ac:dyDescent="0.35">
      <c r="A707" s="70"/>
      <c r="B707" s="70"/>
      <c r="C707" s="70"/>
      <c r="D707" s="70"/>
      <c r="E707" s="45"/>
      <c r="F707" s="45"/>
      <c r="G707" s="45"/>
      <c r="H707" s="45"/>
      <c r="I707" s="45"/>
      <c r="J707" s="45"/>
      <c r="K707" s="45"/>
      <c r="L707" s="45"/>
      <c r="M707" s="45"/>
      <c r="N707" s="45"/>
      <c r="O707" s="47"/>
      <c r="P707" s="45"/>
      <c r="Q707" s="45"/>
      <c r="R707" s="45"/>
      <c r="S707" s="45"/>
      <c r="T707" s="45"/>
      <c r="U707" s="45"/>
      <c r="V707" s="45"/>
      <c r="W707" s="45"/>
      <c r="X707" s="45"/>
      <c r="Y707" s="45"/>
      <c r="Z707" s="48"/>
      <c r="AA707" s="48"/>
      <c r="AB707" s="49"/>
      <c r="AC707" s="48"/>
      <c r="AD707" s="48"/>
      <c r="AE707" s="48"/>
      <c r="AF707" s="48"/>
      <c r="AG707" s="45"/>
      <c r="AH707" s="45"/>
      <c r="AI707" s="45"/>
      <c r="AJ707" s="45"/>
      <c r="AK707" s="48"/>
      <c r="AL707" s="56"/>
      <c r="AM707" s="45"/>
      <c r="AN707" s="45"/>
      <c r="AO707" s="45"/>
      <c r="AP707" s="45"/>
      <c r="AQ707" s="45"/>
      <c r="AR707" s="45"/>
      <c r="AS707" s="45"/>
      <c r="AT707" s="49"/>
      <c r="AU707" s="49"/>
      <c r="AV707" s="49"/>
      <c r="AW707" s="49"/>
      <c r="AX707" s="49"/>
      <c r="AY707" s="49"/>
      <c r="AZ707" s="49"/>
      <c r="BA707" s="49"/>
      <c r="BB707" s="49"/>
      <c r="BC707" s="49"/>
      <c r="BD707" s="49"/>
      <c r="BE707" s="49"/>
      <c r="BF707" s="49"/>
      <c r="BG707" s="49"/>
      <c r="BH707" s="49"/>
      <c r="BI707" s="49"/>
      <c r="BJ707" s="49"/>
      <c r="BK707" s="49"/>
      <c r="BL707" s="49"/>
      <c r="BM707" s="49"/>
      <c r="BN707" s="49"/>
      <c r="BO707" s="49"/>
      <c r="BP707" s="49"/>
      <c r="BQ707" s="49"/>
      <c r="BR707" s="49"/>
      <c r="BS707" s="49"/>
      <c r="BT707" s="49"/>
      <c r="BU707" s="49"/>
      <c r="BV707" s="49"/>
      <c r="BW707" s="45"/>
      <c r="BX707" s="49"/>
      <c r="BY707" s="49"/>
      <c r="BZ707" s="49"/>
      <c r="CA707" s="49"/>
      <c r="CB707" s="49"/>
      <c r="CC707" s="45"/>
      <c r="CD707" s="45"/>
      <c r="CE707" s="45"/>
      <c r="CF707" s="45"/>
    </row>
    <row r="708" spans="1:84" ht="22.5" customHeight="1" x14ac:dyDescent="0.35">
      <c r="A708" s="70"/>
      <c r="B708" s="70"/>
      <c r="C708" s="70"/>
      <c r="D708" s="70"/>
      <c r="E708" s="45"/>
      <c r="F708" s="45"/>
      <c r="G708" s="45"/>
      <c r="H708" s="45"/>
      <c r="I708" s="45"/>
      <c r="J708" s="45"/>
      <c r="K708" s="45"/>
      <c r="L708" s="45"/>
      <c r="M708" s="45"/>
      <c r="N708" s="45"/>
      <c r="O708" s="47"/>
      <c r="P708" s="45"/>
      <c r="Q708" s="45"/>
      <c r="R708" s="45"/>
      <c r="S708" s="45"/>
      <c r="T708" s="45"/>
      <c r="U708" s="45"/>
      <c r="V708" s="45"/>
      <c r="W708" s="45"/>
      <c r="X708" s="45"/>
      <c r="Y708" s="45"/>
      <c r="Z708" s="48"/>
      <c r="AA708" s="48"/>
      <c r="AB708" s="49"/>
      <c r="AC708" s="48"/>
      <c r="AD708" s="48"/>
      <c r="AE708" s="48"/>
      <c r="AF708" s="48"/>
      <c r="AG708" s="45"/>
      <c r="AH708" s="45"/>
      <c r="AI708" s="45"/>
      <c r="AJ708" s="45"/>
      <c r="AK708" s="48"/>
      <c r="AL708" s="56"/>
      <c r="AM708" s="45"/>
      <c r="AN708" s="45"/>
      <c r="AO708" s="45"/>
      <c r="AP708" s="45"/>
      <c r="AQ708" s="45"/>
      <c r="AR708" s="45"/>
      <c r="AS708" s="45"/>
      <c r="AT708" s="49"/>
      <c r="AU708" s="49"/>
      <c r="AV708" s="49"/>
      <c r="AW708" s="49"/>
      <c r="AX708" s="49"/>
      <c r="AY708" s="49"/>
      <c r="AZ708" s="49"/>
      <c r="BA708" s="49"/>
      <c r="BB708" s="49"/>
      <c r="BC708" s="49"/>
      <c r="BD708" s="49"/>
      <c r="BE708" s="49"/>
      <c r="BF708" s="49"/>
      <c r="BG708" s="49"/>
      <c r="BH708" s="49"/>
      <c r="BI708" s="49"/>
      <c r="BJ708" s="49"/>
      <c r="BK708" s="49"/>
      <c r="BL708" s="49"/>
      <c r="BM708" s="49"/>
      <c r="BN708" s="49"/>
      <c r="BO708" s="49"/>
      <c r="BP708" s="49"/>
      <c r="BQ708" s="49"/>
      <c r="BR708" s="49"/>
      <c r="BS708" s="49"/>
      <c r="BT708" s="49"/>
      <c r="BU708" s="49"/>
      <c r="BV708" s="49"/>
      <c r="BW708" s="45"/>
      <c r="BX708" s="49"/>
      <c r="BY708" s="49"/>
      <c r="BZ708" s="49"/>
      <c r="CA708" s="49"/>
      <c r="CB708" s="49"/>
      <c r="CC708" s="45"/>
      <c r="CD708" s="45"/>
      <c r="CE708" s="45"/>
      <c r="CF708" s="45"/>
    </row>
    <row r="709" spans="1:84" ht="22.5" customHeight="1" x14ac:dyDescent="0.35">
      <c r="A709" s="70"/>
      <c r="B709" s="70"/>
      <c r="C709" s="70"/>
      <c r="D709" s="70"/>
      <c r="E709" s="45"/>
      <c r="F709" s="45"/>
      <c r="G709" s="45"/>
      <c r="H709" s="45"/>
      <c r="I709" s="45"/>
      <c r="J709" s="45"/>
      <c r="K709" s="45"/>
      <c r="L709" s="45"/>
      <c r="M709" s="45"/>
      <c r="N709" s="45"/>
      <c r="O709" s="47"/>
      <c r="P709" s="45"/>
      <c r="Q709" s="45"/>
      <c r="R709" s="45"/>
      <c r="S709" s="45"/>
      <c r="T709" s="45"/>
      <c r="U709" s="45"/>
      <c r="V709" s="45"/>
      <c r="W709" s="45"/>
      <c r="X709" s="45"/>
      <c r="Y709" s="45"/>
      <c r="Z709" s="48"/>
      <c r="AA709" s="48"/>
      <c r="AB709" s="49"/>
      <c r="AC709" s="48"/>
      <c r="AD709" s="48"/>
      <c r="AE709" s="48"/>
      <c r="AF709" s="48"/>
      <c r="AG709" s="45"/>
      <c r="AH709" s="45"/>
      <c r="AI709" s="45"/>
      <c r="AJ709" s="45"/>
      <c r="AK709" s="48"/>
      <c r="AL709" s="56"/>
      <c r="AM709" s="45"/>
      <c r="AN709" s="45"/>
      <c r="AO709" s="45"/>
      <c r="AP709" s="45"/>
      <c r="AQ709" s="45"/>
      <c r="AR709" s="45"/>
      <c r="AS709" s="45"/>
      <c r="AT709" s="49"/>
      <c r="AU709" s="49"/>
      <c r="AV709" s="49"/>
      <c r="AW709" s="49"/>
      <c r="AX709" s="49"/>
      <c r="AY709" s="49"/>
      <c r="AZ709" s="49"/>
      <c r="BA709" s="49"/>
      <c r="BB709" s="49"/>
      <c r="BC709" s="49"/>
      <c r="BD709" s="49"/>
      <c r="BE709" s="49"/>
      <c r="BF709" s="49"/>
      <c r="BG709" s="49"/>
      <c r="BH709" s="49"/>
      <c r="BI709" s="49"/>
      <c r="BJ709" s="49"/>
      <c r="BK709" s="49"/>
      <c r="BL709" s="49"/>
      <c r="BM709" s="49"/>
      <c r="BN709" s="49"/>
      <c r="BO709" s="49"/>
      <c r="BP709" s="49"/>
      <c r="BQ709" s="49"/>
      <c r="BR709" s="49"/>
      <c r="BS709" s="49"/>
      <c r="BT709" s="49"/>
      <c r="BU709" s="49"/>
      <c r="BV709" s="49"/>
      <c r="BW709" s="45"/>
      <c r="BX709" s="49"/>
      <c r="BY709" s="49"/>
      <c r="BZ709" s="49"/>
      <c r="CA709" s="49"/>
      <c r="CB709" s="49"/>
      <c r="CC709" s="45"/>
      <c r="CD709" s="45"/>
      <c r="CE709" s="45"/>
      <c r="CF709" s="45"/>
    </row>
    <row r="710" spans="1:84" ht="22.5" customHeight="1" x14ac:dyDescent="0.35">
      <c r="A710" s="70"/>
      <c r="B710" s="70"/>
      <c r="C710" s="70"/>
      <c r="D710" s="70"/>
      <c r="E710" s="45"/>
      <c r="F710" s="45"/>
      <c r="G710" s="45"/>
      <c r="H710" s="45"/>
      <c r="I710" s="45"/>
      <c r="J710" s="45"/>
      <c r="K710" s="45"/>
      <c r="L710" s="45"/>
      <c r="M710" s="45"/>
      <c r="N710" s="45"/>
      <c r="O710" s="47"/>
      <c r="P710" s="45"/>
      <c r="Q710" s="45"/>
      <c r="R710" s="45"/>
      <c r="S710" s="45"/>
      <c r="T710" s="45"/>
      <c r="U710" s="45"/>
      <c r="V710" s="45"/>
      <c r="W710" s="45"/>
      <c r="X710" s="45"/>
      <c r="Y710" s="45"/>
      <c r="Z710" s="48"/>
      <c r="AA710" s="48"/>
      <c r="AB710" s="49"/>
      <c r="AC710" s="48"/>
      <c r="AD710" s="48"/>
      <c r="AE710" s="48"/>
      <c r="AF710" s="48"/>
      <c r="AG710" s="45"/>
      <c r="AH710" s="45"/>
      <c r="AI710" s="45"/>
      <c r="AJ710" s="45"/>
      <c r="AK710" s="48"/>
      <c r="AL710" s="56"/>
      <c r="AM710" s="45"/>
      <c r="AN710" s="45"/>
      <c r="AO710" s="45"/>
      <c r="AP710" s="45"/>
      <c r="AQ710" s="45"/>
      <c r="AR710" s="45"/>
      <c r="AS710" s="45"/>
      <c r="AT710" s="49"/>
      <c r="AU710" s="49"/>
      <c r="AV710" s="49"/>
      <c r="AW710" s="49"/>
      <c r="AX710" s="49"/>
      <c r="AY710" s="49"/>
      <c r="AZ710" s="49"/>
      <c r="BA710" s="49"/>
      <c r="BB710" s="49"/>
      <c r="BC710" s="49"/>
      <c r="BD710" s="49"/>
      <c r="BE710" s="49"/>
      <c r="BF710" s="49"/>
      <c r="BG710" s="49"/>
      <c r="BH710" s="49"/>
      <c r="BI710" s="49"/>
      <c r="BJ710" s="49"/>
      <c r="BK710" s="49"/>
      <c r="BL710" s="49"/>
      <c r="BM710" s="49"/>
      <c r="BN710" s="49"/>
      <c r="BO710" s="49"/>
      <c r="BP710" s="49"/>
      <c r="BQ710" s="49"/>
      <c r="BR710" s="49"/>
      <c r="BS710" s="49"/>
      <c r="BT710" s="49"/>
      <c r="BU710" s="49"/>
      <c r="BV710" s="49"/>
      <c r="BW710" s="45"/>
      <c r="BX710" s="49"/>
      <c r="BY710" s="49"/>
      <c r="BZ710" s="49"/>
      <c r="CA710" s="49"/>
      <c r="CB710" s="49"/>
      <c r="CC710" s="45"/>
      <c r="CD710" s="45"/>
      <c r="CE710" s="45"/>
      <c r="CF710" s="45"/>
    </row>
    <row r="711" spans="1:84" ht="22.5" customHeight="1" x14ac:dyDescent="0.35">
      <c r="A711" s="70"/>
      <c r="B711" s="70"/>
      <c r="C711" s="70"/>
      <c r="D711" s="70"/>
      <c r="E711" s="45"/>
      <c r="F711" s="45"/>
      <c r="G711" s="45"/>
      <c r="H711" s="45"/>
      <c r="I711" s="45"/>
      <c r="J711" s="45"/>
      <c r="K711" s="45"/>
      <c r="L711" s="45"/>
      <c r="M711" s="45"/>
      <c r="N711" s="45"/>
      <c r="O711" s="47"/>
      <c r="P711" s="45"/>
      <c r="Q711" s="45"/>
      <c r="R711" s="45"/>
      <c r="S711" s="45"/>
      <c r="T711" s="45"/>
      <c r="U711" s="45"/>
      <c r="V711" s="45"/>
      <c r="W711" s="45"/>
      <c r="X711" s="45"/>
      <c r="Y711" s="45"/>
      <c r="Z711" s="48"/>
      <c r="AA711" s="48"/>
      <c r="AB711" s="49"/>
      <c r="AC711" s="48"/>
      <c r="AD711" s="48"/>
      <c r="AE711" s="48"/>
      <c r="AF711" s="48"/>
      <c r="AG711" s="45"/>
      <c r="AH711" s="45"/>
      <c r="AI711" s="45"/>
      <c r="AJ711" s="45"/>
      <c r="AK711" s="48"/>
      <c r="AL711" s="56"/>
      <c r="AM711" s="45"/>
      <c r="AN711" s="45"/>
      <c r="AO711" s="45"/>
      <c r="AP711" s="45"/>
      <c r="AQ711" s="45"/>
      <c r="AR711" s="45"/>
      <c r="AS711" s="45"/>
      <c r="AT711" s="49"/>
      <c r="AU711" s="49"/>
      <c r="AV711" s="49"/>
      <c r="AW711" s="49"/>
      <c r="AX711" s="49"/>
      <c r="AY711" s="49"/>
      <c r="AZ711" s="49"/>
      <c r="BA711" s="49"/>
      <c r="BB711" s="49"/>
      <c r="BC711" s="49"/>
      <c r="BD711" s="49"/>
      <c r="BE711" s="49"/>
      <c r="BF711" s="49"/>
      <c r="BG711" s="49"/>
      <c r="BH711" s="49"/>
      <c r="BI711" s="49"/>
      <c r="BJ711" s="49"/>
      <c r="BK711" s="49"/>
      <c r="BL711" s="49"/>
      <c r="BM711" s="49"/>
      <c r="BN711" s="49"/>
      <c r="BO711" s="49"/>
      <c r="BP711" s="49"/>
      <c r="BQ711" s="49"/>
      <c r="BR711" s="49"/>
      <c r="BS711" s="49"/>
      <c r="BT711" s="49"/>
      <c r="BU711" s="49"/>
      <c r="BV711" s="49"/>
      <c r="BW711" s="45"/>
      <c r="BX711" s="49"/>
      <c r="BY711" s="49"/>
      <c r="BZ711" s="49"/>
      <c r="CA711" s="49"/>
      <c r="CB711" s="49"/>
      <c r="CC711" s="45"/>
      <c r="CD711" s="45"/>
      <c r="CE711" s="45"/>
      <c r="CF711" s="45"/>
    </row>
    <row r="712" spans="1:84" ht="22.5" customHeight="1" x14ac:dyDescent="0.35">
      <c r="A712" s="70"/>
      <c r="B712" s="70"/>
      <c r="C712" s="70"/>
      <c r="D712" s="70"/>
      <c r="E712" s="45"/>
      <c r="F712" s="45"/>
      <c r="G712" s="45"/>
      <c r="H712" s="45"/>
      <c r="I712" s="45"/>
      <c r="J712" s="45"/>
      <c r="K712" s="45"/>
      <c r="L712" s="45"/>
      <c r="M712" s="45"/>
      <c r="N712" s="45"/>
      <c r="O712" s="47"/>
      <c r="P712" s="45"/>
      <c r="Q712" s="45"/>
      <c r="R712" s="45"/>
      <c r="S712" s="45"/>
      <c r="T712" s="45"/>
      <c r="U712" s="45"/>
      <c r="V712" s="45"/>
      <c r="W712" s="45"/>
      <c r="X712" s="45"/>
      <c r="Y712" s="45"/>
      <c r="Z712" s="48"/>
      <c r="AA712" s="48"/>
      <c r="AB712" s="49"/>
      <c r="AC712" s="48"/>
      <c r="AD712" s="48"/>
      <c r="AE712" s="48"/>
      <c r="AF712" s="48"/>
      <c r="AG712" s="45"/>
      <c r="AH712" s="45"/>
      <c r="AI712" s="45"/>
      <c r="AJ712" s="45"/>
      <c r="AK712" s="48"/>
      <c r="AL712" s="56"/>
      <c r="AM712" s="45"/>
      <c r="AN712" s="45"/>
      <c r="AO712" s="45"/>
      <c r="AP712" s="45"/>
      <c r="AQ712" s="45"/>
      <c r="AR712" s="45"/>
      <c r="AS712" s="45"/>
      <c r="AT712" s="49"/>
      <c r="AU712" s="49"/>
      <c r="AV712" s="49"/>
      <c r="AW712" s="49"/>
      <c r="AX712" s="49"/>
      <c r="AY712" s="49"/>
      <c r="AZ712" s="49"/>
      <c r="BA712" s="49"/>
      <c r="BB712" s="49"/>
      <c r="BC712" s="49"/>
      <c r="BD712" s="49"/>
      <c r="BE712" s="49"/>
      <c r="BF712" s="49"/>
      <c r="BG712" s="49"/>
      <c r="BH712" s="49"/>
      <c r="BI712" s="49"/>
      <c r="BJ712" s="49"/>
      <c r="BK712" s="49"/>
      <c r="BL712" s="49"/>
      <c r="BM712" s="49"/>
      <c r="BN712" s="49"/>
      <c r="BO712" s="49"/>
      <c r="BP712" s="49"/>
      <c r="BQ712" s="49"/>
      <c r="BR712" s="49"/>
      <c r="BS712" s="49"/>
      <c r="BT712" s="49"/>
      <c r="BU712" s="49"/>
      <c r="BV712" s="49"/>
      <c r="BW712" s="45"/>
      <c r="BX712" s="49"/>
      <c r="BY712" s="49"/>
      <c r="BZ712" s="49"/>
      <c r="CA712" s="49"/>
      <c r="CB712" s="49"/>
      <c r="CC712" s="45"/>
      <c r="CD712" s="45"/>
      <c r="CE712" s="45"/>
      <c r="CF712" s="45"/>
    </row>
    <row r="713" spans="1:84" ht="22.5" customHeight="1" x14ac:dyDescent="0.35">
      <c r="A713" s="70"/>
      <c r="B713" s="70"/>
      <c r="C713" s="70"/>
      <c r="D713" s="70"/>
      <c r="E713" s="45"/>
      <c r="F713" s="45"/>
      <c r="G713" s="45"/>
      <c r="H713" s="45"/>
      <c r="I713" s="45"/>
      <c r="J713" s="45"/>
      <c r="K713" s="45"/>
      <c r="L713" s="45"/>
      <c r="M713" s="45"/>
      <c r="N713" s="45"/>
      <c r="O713" s="47"/>
      <c r="P713" s="45"/>
      <c r="Q713" s="45"/>
      <c r="R713" s="45"/>
      <c r="S713" s="45"/>
      <c r="T713" s="45"/>
      <c r="U713" s="45"/>
      <c r="V713" s="45"/>
      <c r="W713" s="45"/>
      <c r="X713" s="45"/>
      <c r="Y713" s="45"/>
      <c r="Z713" s="48"/>
      <c r="AA713" s="48"/>
      <c r="AB713" s="49"/>
      <c r="AC713" s="48"/>
      <c r="AD713" s="48"/>
      <c r="AE713" s="48"/>
      <c r="AF713" s="48"/>
      <c r="AG713" s="45"/>
      <c r="AH713" s="45"/>
      <c r="AI713" s="45"/>
      <c r="AJ713" s="45"/>
      <c r="AK713" s="48"/>
      <c r="AL713" s="56"/>
      <c r="AM713" s="45"/>
      <c r="AN713" s="45"/>
      <c r="AO713" s="45"/>
      <c r="AP713" s="45"/>
      <c r="AQ713" s="45"/>
      <c r="AR713" s="45"/>
      <c r="AS713" s="45"/>
      <c r="AT713" s="49"/>
      <c r="AU713" s="49"/>
      <c r="AV713" s="49"/>
      <c r="AW713" s="49"/>
      <c r="AX713" s="49"/>
      <c r="AY713" s="49"/>
      <c r="AZ713" s="49"/>
      <c r="BA713" s="49"/>
      <c r="BB713" s="49"/>
      <c r="BC713" s="49"/>
      <c r="BD713" s="49"/>
      <c r="BE713" s="49"/>
      <c r="BF713" s="49"/>
      <c r="BG713" s="49"/>
      <c r="BH713" s="49"/>
      <c r="BI713" s="49"/>
      <c r="BJ713" s="49"/>
      <c r="BK713" s="49"/>
      <c r="BL713" s="49"/>
      <c r="BM713" s="49"/>
      <c r="BN713" s="49"/>
      <c r="BO713" s="49"/>
      <c r="BP713" s="49"/>
      <c r="BQ713" s="49"/>
      <c r="BR713" s="49"/>
      <c r="BS713" s="49"/>
      <c r="BT713" s="49"/>
      <c r="BU713" s="49"/>
      <c r="BV713" s="49"/>
      <c r="BW713" s="45"/>
      <c r="BX713" s="49"/>
      <c r="BY713" s="49"/>
      <c r="BZ713" s="49"/>
      <c r="CA713" s="49"/>
      <c r="CB713" s="49"/>
      <c r="CC713" s="45"/>
      <c r="CD713" s="45"/>
      <c r="CE713" s="45"/>
      <c r="CF713" s="45"/>
    </row>
    <row r="714" spans="1:84" ht="22.5" customHeight="1" x14ac:dyDescent="0.35">
      <c r="A714" s="70"/>
      <c r="B714" s="70"/>
      <c r="C714" s="70"/>
      <c r="D714" s="70"/>
      <c r="E714" s="45"/>
      <c r="F714" s="45"/>
      <c r="G714" s="45"/>
      <c r="H714" s="45"/>
      <c r="I714" s="45"/>
      <c r="J714" s="45"/>
      <c r="K714" s="45"/>
      <c r="L714" s="45"/>
      <c r="M714" s="45"/>
      <c r="N714" s="45"/>
      <c r="O714" s="47"/>
      <c r="P714" s="45"/>
      <c r="Q714" s="45"/>
      <c r="R714" s="45"/>
      <c r="S714" s="45"/>
      <c r="T714" s="45"/>
      <c r="U714" s="45"/>
      <c r="V714" s="45"/>
      <c r="W714" s="45"/>
      <c r="X714" s="45"/>
      <c r="Y714" s="45"/>
      <c r="Z714" s="48"/>
      <c r="AA714" s="48"/>
      <c r="AB714" s="49"/>
      <c r="AC714" s="48"/>
      <c r="AD714" s="48"/>
      <c r="AE714" s="48"/>
      <c r="AF714" s="48"/>
      <c r="AG714" s="45"/>
      <c r="AH714" s="45"/>
      <c r="AI714" s="45"/>
      <c r="AJ714" s="45"/>
      <c r="AK714" s="48"/>
      <c r="AL714" s="56"/>
      <c r="AM714" s="45"/>
      <c r="AN714" s="45"/>
      <c r="AO714" s="45"/>
      <c r="AP714" s="45"/>
      <c r="AQ714" s="45"/>
      <c r="AR714" s="45"/>
      <c r="AS714" s="45"/>
      <c r="AT714" s="49"/>
      <c r="AU714" s="49"/>
      <c r="AV714" s="49"/>
      <c r="AW714" s="49"/>
      <c r="AX714" s="49"/>
      <c r="AY714" s="49"/>
      <c r="AZ714" s="49"/>
      <c r="BA714" s="49"/>
      <c r="BB714" s="49"/>
      <c r="BC714" s="49"/>
      <c r="BD714" s="49"/>
      <c r="BE714" s="49"/>
      <c r="BF714" s="49"/>
      <c r="BG714" s="49"/>
      <c r="BH714" s="49"/>
      <c r="BI714" s="49"/>
      <c r="BJ714" s="49"/>
      <c r="BK714" s="49"/>
      <c r="BL714" s="49"/>
      <c r="BM714" s="49"/>
      <c r="BN714" s="49"/>
      <c r="BO714" s="49"/>
      <c r="BP714" s="49"/>
      <c r="BQ714" s="49"/>
      <c r="BR714" s="49"/>
      <c r="BS714" s="49"/>
      <c r="BT714" s="49"/>
      <c r="BU714" s="49"/>
      <c r="BV714" s="49"/>
      <c r="BW714" s="45"/>
      <c r="BX714" s="49"/>
      <c r="BY714" s="49"/>
      <c r="BZ714" s="49"/>
      <c r="CA714" s="49"/>
      <c r="CB714" s="49"/>
      <c r="CC714" s="45"/>
      <c r="CD714" s="45"/>
      <c r="CE714" s="45"/>
      <c r="CF714" s="45"/>
    </row>
    <row r="715" spans="1:84" ht="22.5" customHeight="1" x14ac:dyDescent="0.35">
      <c r="A715" s="70"/>
      <c r="B715" s="70"/>
      <c r="C715" s="70"/>
      <c r="D715" s="70"/>
      <c r="E715" s="45"/>
      <c r="F715" s="45"/>
      <c r="G715" s="45"/>
      <c r="H715" s="45"/>
      <c r="I715" s="45"/>
      <c r="J715" s="45"/>
      <c r="K715" s="45"/>
      <c r="L715" s="45"/>
      <c r="M715" s="45"/>
      <c r="N715" s="45"/>
      <c r="O715" s="47"/>
      <c r="P715" s="45"/>
      <c r="Q715" s="45"/>
      <c r="R715" s="45"/>
      <c r="S715" s="45"/>
      <c r="T715" s="45"/>
      <c r="U715" s="45"/>
      <c r="V715" s="45"/>
      <c r="W715" s="45"/>
      <c r="X715" s="45"/>
      <c r="Y715" s="45"/>
      <c r="Z715" s="48"/>
      <c r="AA715" s="48"/>
      <c r="AB715" s="49"/>
      <c r="AC715" s="48"/>
      <c r="AD715" s="48"/>
      <c r="AE715" s="48"/>
      <c r="AF715" s="48"/>
      <c r="AG715" s="45"/>
      <c r="AH715" s="45"/>
      <c r="AI715" s="45"/>
      <c r="AJ715" s="45"/>
      <c r="AK715" s="48"/>
      <c r="AL715" s="56"/>
      <c r="AM715" s="45"/>
      <c r="AN715" s="45"/>
      <c r="AO715" s="45"/>
      <c r="AP715" s="45"/>
      <c r="AQ715" s="45"/>
      <c r="AR715" s="45"/>
      <c r="AS715" s="45"/>
      <c r="AT715" s="49"/>
      <c r="AU715" s="49"/>
      <c r="AV715" s="49"/>
      <c r="AW715" s="49"/>
      <c r="AX715" s="49"/>
      <c r="AY715" s="49"/>
      <c r="AZ715" s="49"/>
      <c r="BA715" s="49"/>
      <c r="BB715" s="49"/>
      <c r="BC715" s="49"/>
      <c r="BD715" s="49"/>
      <c r="BE715" s="49"/>
      <c r="BF715" s="49"/>
      <c r="BG715" s="49"/>
      <c r="BH715" s="49"/>
      <c r="BI715" s="49"/>
      <c r="BJ715" s="49"/>
      <c r="BK715" s="49"/>
      <c r="BL715" s="49"/>
      <c r="BM715" s="49"/>
      <c r="BN715" s="49"/>
      <c r="BO715" s="49"/>
      <c r="BP715" s="49"/>
      <c r="BQ715" s="49"/>
      <c r="BR715" s="49"/>
      <c r="BS715" s="49"/>
      <c r="BT715" s="49"/>
      <c r="BU715" s="49"/>
      <c r="BV715" s="49"/>
      <c r="BW715" s="45"/>
      <c r="BX715" s="49"/>
      <c r="BY715" s="49"/>
      <c r="BZ715" s="49"/>
      <c r="CA715" s="49"/>
      <c r="CB715" s="49"/>
      <c r="CC715" s="45"/>
      <c r="CD715" s="45"/>
      <c r="CE715" s="45"/>
      <c r="CF715" s="45"/>
    </row>
    <row r="716" spans="1:84" ht="22.5" customHeight="1" x14ac:dyDescent="0.35">
      <c r="A716" s="70"/>
      <c r="B716" s="70"/>
      <c r="C716" s="70"/>
      <c r="D716" s="70"/>
      <c r="E716" s="45"/>
      <c r="F716" s="45"/>
      <c r="G716" s="45"/>
      <c r="H716" s="45"/>
      <c r="I716" s="45"/>
      <c r="J716" s="45"/>
      <c r="K716" s="45"/>
      <c r="L716" s="45"/>
      <c r="M716" s="45"/>
      <c r="N716" s="45"/>
      <c r="O716" s="47"/>
      <c r="P716" s="45"/>
      <c r="Q716" s="45"/>
      <c r="R716" s="45"/>
      <c r="S716" s="45"/>
      <c r="T716" s="45"/>
      <c r="U716" s="45"/>
      <c r="V716" s="45"/>
      <c r="W716" s="45"/>
      <c r="X716" s="45"/>
      <c r="Y716" s="45"/>
      <c r="Z716" s="48"/>
      <c r="AA716" s="48"/>
      <c r="AB716" s="49"/>
      <c r="AC716" s="48"/>
      <c r="AD716" s="48"/>
      <c r="AE716" s="48"/>
      <c r="AF716" s="48"/>
      <c r="AG716" s="45"/>
      <c r="AH716" s="45"/>
      <c r="AI716" s="45"/>
      <c r="AJ716" s="45"/>
      <c r="AK716" s="48"/>
      <c r="AL716" s="56"/>
      <c r="AM716" s="45"/>
      <c r="AN716" s="45"/>
      <c r="AO716" s="45"/>
      <c r="AP716" s="45"/>
      <c r="AQ716" s="45"/>
      <c r="AR716" s="45"/>
      <c r="AS716" s="45"/>
      <c r="AT716" s="49"/>
      <c r="AU716" s="49"/>
      <c r="AV716" s="49"/>
      <c r="AW716" s="49"/>
      <c r="AX716" s="49"/>
      <c r="AY716" s="49"/>
      <c r="AZ716" s="49"/>
      <c r="BA716" s="49"/>
      <c r="BB716" s="49"/>
      <c r="BC716" s="49"/>
      <c r="BD716" s="49"/>
      <c r="BE716" s="49"/>
      <c r="BF716" s="49"/>
      <c r="BG716" s="49"/>
      <c r="BH716" s="49"/>
      <c r="BI716" s="49"/>
      <c r="BJ716" s="49"/>
      <c r="BK716" s="49"/>
      <c r="BL716" s="49"/>
      <c r="BM716" s="49"/>
      <c r="BN716" s="49"/>
      <c r="BO716" s="49"/>
      <c r="BP716" s="49"/>
      <c r="BQ716" s="49"/>
      <c r="BR716" s="49"/>
      <c r="BS716" s="49"/>
      <c r="BT716" s="49"/>
      <c r="BU716" s="49"/>
      <c r="BV716" s="49"/>
      <c r="BW716" s="45"/>
      <c r="BX716" s="49"/>
      <c r="BY716" s="49"/>
      <c r="BZ716" s="49"/>
      <c r="CA716" s="49"/>
      <c r="CB716" s="49"/>
      <c r="CC716" s="45"/>
      <c r="CD716" s="45"/>
      <c r="CE716" s="45"/>
      <c r="CF716" s="45"/>
    </row>
    <row r="717" spans="1:84" ht="22.5" customHeight="1" x14ac:dyDescent="0.35">
      <c r="A717" s="70"/>
      <c r="B717" s="70"/>
      <c r="C717" s="70"/>
      <c r="D717" s="70"/>
      <c r="E717" s="45"/>
      <c r="F717" s="45"/>
      <c r="G717" s="45"/>
      <c r="H717" s="45"/>
      <c r="I717" s="45"/>
      <c r="J717" s="45"/>
      <c r="K717" s="45"/>
      <c r="L717" s="45"/>
      <c r="M717" s="45"/>
      <c r="N717" s="45"/>
      <c r="O717" s="47"/>
      <c r="P717" s="45"/>
      <c r="Q717" s="45"/>
      <c r="R717" s="45"/>
      <c r="S717" s="45"/>
      <c r="T717" s="45"/>
      <c r="U717" s="45"/>
      <c r="V717" s="45"/>
      <c r="W717" s="45"/>
      <c r="X717" s="45"/>
      <c r="Y717" s="45"/>
      <c r="Z717" s="48"/>
      <c r="AA717" s="48"/>
      <c r="AB717" s="49"/>
      <c r="AC717" s="48"/>
      <c r="AD717" s="48"/>
      <c r="AE717" s="48"/>
      <c r="AF717" s="48"/>
      <c r="AG717" s="45"/>
      <c r="AH717" s="45"/>
      <c r="AI717" s="45"/>
      <c r="AJ717" s="45"/>
      <c r="AK717" s="48"/>
      <c r="AL717" s="56"/>
      <c r="AM717" s="45"/>
      <c r="AN717" s="45"/>
      <c r="AO717" s="45"/>
      <c r="AP717" s="45"/>
      <c r="AQ717" s="45"/>
      <c r="AR717" s="45"/>
      <c r="AS717" s="45"/>
      <c r="AT717" s="49"/>
      <c r="AU717" s="49"/>
      <c r="AV717" s="49"/>
      <c r="AW717" s="49"/>
      <c r="AX717" s="49"/>
      <c r="AY717" s="49"/>
      <c r="AZ717" s="49"/>
      <c r="BA717" s="49"/>
      <c r="BB717" s="49"/>
      <c r="BC717" s="49"/>
      <c r="BD717" s="49"/>
      <c r="BE717" s="49"/>
      <c r="BF717" s="49"/>
      <c r="BG717" s="49"/>
      <c r="BH717" s="49"/>
      <c r="BI717" s="49"/>
      <c r="BJ717" s="49"/>
      <c r="BK717" s="49"/>
      <c r="BL717" s="49"/>
      <c r="BM717" s="49"/>
      <c r="BN717" s="49"/>
      <c r="BO717" s="49"/>
      <c r="BP717" s="49"/>
      <c r="BQ717" s="49"/>
      <c r="BR717" s="49"/>
      <c r="BS717" s="49"/>
      <c r="BT717" s="49"/>
      <c r="BU717" s="49"/>
      <c r="BV717" s="49"/>
      <c r="BW717" s="45"/>
      <c r="BX717" s="49"/>
      <c r="BY717" s="49"/>
      <c r="BZ717" s="49"/>
      <c r="CA717" s="49"/>
      <c r="CB717" s="49"/>
      <c r="CC717" s="45"/>
      <c r="CD717" s="45"/>
      <c r="CE717" s="45"/>
      <c r="CF717" s="45"/>
    </row>
    <row r="718" spans="1:84" ht="22.5" customHeight="1" x14ac:dyDescent="0.35">
      <c r="A718" s="70"/>
      <c r="B718" s="70"/>
      <c r="C718" s="70"/>
      <c r="D718" s="70"/>
      <c r="E718" s="45"/>
      <c r="F718" s="45"/>
      <c r="G718" s="45"/>
      <c r="H718" s="45"/>
      <c r="I718" s="45"/>
      <c r="J718" s="45"/>
      <c r="K718" s="45"/>
      <c r="L718" s="45"/>
      <c r="M718" s="45"/>
      <c r="N718" s="45"/>
      <c r="O718" s="47"/>
      <c r="P718" s="45"/>
      <c r="Q718" s="45"/>
      <c r="R718" s="45"/>
      <c r="S718" s="45"/>
      <c r="T718" s="45"/>
      <c r="U718" s="45"/>
      <c r="V718" s="45"/>
      <c r="W718" s="45"/>
      <c r="X718" s="45"/>
      <c r="Y718" s="45"/>
      <c r="Z718" s="48"/>
      <c r="AA718" s="48"/>
      <c r="AB718" s="49"/>
      <c r="AC718" s="48"/>
      <c r="AD718" s="48"/>
      <c r="AE718" s="48"/>
      <c r="AF718" s="48"/>
      <c r="AG718" s="45"/>
      <c r="AH718" s="45"/>
      <c r="AI718" s="45"/>
      <c r="AJ718" s="45"/>
      <c r="AK718" s="48"/>
      <c r="AL718" s="56"/>
      <c r="AM718" s="45"/>
      <c r="AN718" s="45"/>
      <c r="AO718" s="45"/>
      <c r="AP718" s="45"/>
      <c r="AQ718" s="45"/>
      <c r="AR718" s="45"/>
      <c r="AS718" s="45"/>
      <c r="AT718" s="49"/>
      <c r="AU718" s="49"/>
      <c r="AV718" s="49"/>
      <c r="AW718" s="49"/>
      <c r="AX718" s="49"/>
      <c r="AY718" s="49"/>
      <c r="AZ718" s="49"/>
      <c r="BA718" s="49"/>
      <c r="BB718" s="49"/>
      <c r="BC718" s="49"/>
      <c r="BD718" s="49"/>
      <c r="BE718" s="49"/>
      <c r="BF718" s="49"/>
      <c r="BG718" s="49"/>
      <c r="BH718" s="49"/>
      <c r="BI718" s="49"/>
      <c r="BJ718" s="49"/>
      <c r="BK718" s="49"/>
      <c r="BL718" s="49"/>
      <c r="BM718" s="49"/>
      <c r="BN718" s="49"/>
      <c r="BO718" s="49"/>
      <c r="BP718" s="49"/>
      <c r="BQ718" s="49"/>
      <c r="BR718" s="49"/>
      <c r="BS718" s="49"/>
      <c r="BT718" s="49"/>
      <c r="BU718" s="49"/>
      <c r="BV718" s="49"/>
      <c r="BW718" s="45"/>
      <c r="BX718" s="49"/>
      <c r="BY718" s="49"/>
      <c r="BZ718" s="49"/>
      <c r="CA718" s="49"/>
      <c r="CB718" s="49"/>
      <c r="CC718" s="45"/>
      <c r="CD718" s="45"/>
      <c r="CE718" s="45"/>
      <c r="CF718" s="45"/>
    </row>
    <row r="719" spans="1:84" ht="22.5" customHeight="1" x14ac:dyDescent="0.35">
      <c r="A719" s="70"/>
      <c r="B719" s="70"/>
      <c r="C719" s="70"/>
      <c r="D719" s="70"/>
      <c r="E719" s="45"/>
      <c r="F719" s="45"/>
      <c r="G719" s="45"/>
      <c r="H719" s="45"/>
      <c r="I719" s="45"/>
      <c r="J719" s="45"/>
      <c r="K719" s="45"/>
      <c r="L719" s="45"/>
      <c r="M719" s="45"/>
      <c r="N719" s="45"/>
      <c r="O719" s="47"/>
      <c r="P719" s="45"/>
      <c r="Q719" s="45"/>
      <c r="R719" s="45"/>
      <c r="S719" s="45"/>
      <c r="T719" s="45"/>
      <c r="U719" s="45"/>
      <c r="V719" s="45"/>
      <c r="W719" s="45"/>
      <c r="X719" s="45"/>
      <c r="Y719" s="45"/>
      <c r="Z719" s="48"/>
      <c r="AA719" s="48"/>
      <c r="AB719" s="49"/>
      <c r="AC719" s="48"/>
      <c r="AD719" s="48"/>
      <c r="AE719" s="48"/>
      <c r="AF719" s="48"/>
      <c r="AG719" s="45"/>
      <c r="AH719" s="45"/>
      <c r="AI719" s="45"/>
      <c r="AJ719" s="45"/>
      <c r="AK719" s="48"/>
      <c r="AL719" s="56"/>
      <c r="AM719" s="45"/>
      <c r="AN719" s="45"/>
      <c r="AO719" s="45"/>
      <c r="AP719" s="45"/>
      <c r="AQ719" s="45"/>
      <c r="AR719" s="45"/>
      <c r="AS719" s="45"/>
      <c r="AT719" s="49"/>
      <c r="AU719" s="49"/>
      <c r="AV719" s="49"/>
      <c r="AW719" s="49"/>
      <c r="AX719" s="49"/>
      <c r="AY719" s="49"/>
      <c r="AZ719" s="49"/>
      <c r="BA719" s="49"/>
      <c r="BB719" s="49"/>
      <c r="BC719" s="49"/>
      <c r="BD719" s="49"/>
      <c r="BE719" s="49"/>
      <c r="BF719" s="49"/>
      <c r="BG719" s="49"/>
      <c r="BH719" s="49"/>
      <c r="BI719" s="49"/>
      <c r="BJ719" s="49"/>
      <c r="BK719" s="49"/>
      <c r="BL719" s="49"/>
      <c r="BM719" s="49"/>
      <c r="BN719" s="49"/>
      <c r="BO719" s="49"/>
      <c r="BP719" s="49"/>
      <c r="BQ719" s="49"/>
      <c r="BR719" s="49"/>
      <c r="BS719" s="49"/>
      <c r="BT719" s="49"/>
      <c r="BU719" s="49"/>
      <c r="BV719" s="49"/>
      <c r="BW719" s="45"/>
      <c r="BX719" s="49"/>
      <c r="BY719" s="49"/>
      <c r="BZ719" s="49"/>
      <c r="CA719" s="49"/>
      <c r="CB719" s="49"/>
      <c r="CC719" s="45"/>
      <c r="CD719" s="45"/>
      <c r="CE719" s="45"/>
      <c r="CF719" s="45"/>
    </row>
    <row r="720" spans="1:84" ht="22.5" customHeight="1" x14ac:dyDescent="0.35">
      <c r="A720" s="70"/>
      <c r="B720" s="70"/>
      <c r="C720" s="70"/>
      <c r="D720" s="70"/>
      <c r="E720" s="45"/>
      <c r="F720" s="45"/>
      <c r="G720" s="45"/>
      <c r="H720" s="45"/>
      <c r="I720" s="45"/>
      <c r="J720" s="45"/>
      <c r="K720" s="45"/>
      <c r="L720" s="45"/>
      <c r="M720" s="45"/>
      <c r="N720" s="45"/>
      <c r="O720" s="47"/>
      <c r="P720" s="45"/>
      <c r="Q720" s="45"/>
      <c r="R720" s="45"/>
      <c r="S720" s="45"/>
      <c r="T720" s="45"/>
      <c r="U720" s="45"/>
      <c r="V720" s="45"/>
      <c r="W720" s="45"/>
      <c r="X720" s="45"/>
      <c r="Y720" s="45"/>
      <c r="Z720" s="48"/>
      <c r="AA720" s="48"/>
      <c r="AB720" s="49"/>
      <c r="AC720" s="48"/>
      <c r="AD720" s="48"/>
      <c r="AE720" s="48"/>
      <c r="AF720" s="48"/>
      <c r="AG720" s="45"/>
      <c r="AH720" s="45"/>
      <c r="AI720" s="45"/>
      <c r="AJ720" s="45"/>
      <c r="AK720" s="48"/>
      <c r="AL720" s="56"/>
      <c r="AM720" s="45"/>
      <c r="AN720" s="45"/>
      <c r="AO720" s="45"/>
      <c r="AP720" s="45"/>
      <c r="AQ720" s="45"/>
      <c r="AR720" s="45"/>
      <c r="AS720" s="45"/>
      <c r="AT720" s="49"/>
      <c r="AU720" s="49"/>
      <c r="AV720" s="49"/>
      <c r="AW720" s="49"/>
      <c r="AX720" s="49"/>
      <c r="AY720" s="49"/>
      <c r="AZ720" s="49"/>
      <c r="BA720" s="49"/>
      <c r="BB720" s="49"/>
      <c r="BC720" s="49"/>
      <c r="BD720" s="49"/>
      <c r="BE720" s="49"/>
      <c r="BF720" s="49"/>
      <c r="BG720" s="49"/>
      <c r="BH720" s="49"/>
      <c r="BI720" s="49"/>
      <c r="BJ720" s="49"/>
      <c r="BK720" s="49"/>
      <c r="BL720" s="49"/>
      <c r="BM720" s="49"/>
      <c r="BN720" s="49"/>
      <c r="BO720" s="49"/>
      <c r="BP720" s="49"/>
      <c r="BQ720" s="49"/>
      <c r="BR720" s="49"/>
      <c r="BS720" s="49"/>
      <c r="BT720" s="49"/>
      <c r="BU720" s="49"/>
      <c r="BV720" s="49"/>
      <c r="BW720" s="45"/>
      <c r="BX720" s="49"/>
      <c r="BY720" s="49"/>
      <c r="BZ720" s="49"/>
      <c r="CA720" s="49"/>
      <c r="CB720" s="49"/>
      <c r="CC720" s="45"/>
      <c r="CD720" s="45"/>
      <c r="CE720" s="45"/>
      <c r="CF720" s="45"/>
    </row>
    <row r="721" spans="1:84" ht="22.5" customHeight="1" x14ac:dyDescent="0.35">
      <c r="A721" s="70"/>
      <c r="B721" s="70"/>
      <c r="C721" s="70"/>
      <c r="D721" s="70"/>
      <c r="E721" s="45"/>
      <c r="F721" s="45"/>
      <c r="G721" s="45"/>
      <c r="H721" s="45"/>
      <c r="I721" s="45"/>
      <c r="J721" s="45"/>
      <c r="K721" s="45"/>
      <c r="L721" s="45"/>
      <c r="M721" s="45"/>
      <c r="N721" s="45"/>
      <c r="O721" s="47"/>
      <c r="P721" s="45"/>
      <c r="Q721" s="45"/>
      <c r="R721" s="45"/>
      <c r="S721" s="45"/>
      <c r="T721" s="45"/>
      <c r="U721" s="45"/>
      <c r="V721" s="45"/>
      <c r="W721" s="45"/>
      <c r="X721" s="45"/>
      <c r="Y721" s="45"/>
      <c r="Z721" s="48"/>
      <c r="AA721" s="48"/>
      <c r="AB721" s="49"/>
      <c r="AC721" s="48"/>
      <c r="AD721" s="48"/>
      <c r="AE721" s="48"/>
      <c r="AF721" s="48"/>
      <c r="AG721" s="45"/>
      <c r="AH721" s="45"/>
      <c r="AI721" s="45"/>
      <c r="AJ721" s="45"/>
      <c r="AK721" s="48"/>
      <c r="AL721" s="56"/>
      <c r="AM721" s="45"/>
      <c r="AN721" s="45"/>
      <c r="AO721" s="45"/>
      <c r="AP721" s="45"/>
      <c r="AQ721" s="45"/>
      <c r="AR721" s="45"/>
      <c r="AS721" s="45"/>
      <c r="AT721" s="49"/>
      <c r="AU721" s="49"/>
      <c r="AV721" s="49"/>
      <c r="AW721" s="49"/>
      <c r="AX721" s="49"/>
      <c r="AY721" s="49"/>
      <c r="AZ721" s="49"/>
      <c r="BA721" s="49"/>
      <c r="BB721" s="49"/>
      <c r="BC721" s="49"/>
      <c r="BD721" s="49"/>
      <c r="BE721" s="49"/>
      <c r="BF721" s="49"/>
      <c r="BG721" s="49"/>
      <c r="BH721" s="49"/>
      <c r="BI721" s="49"/>
      <c r="BJ721" s="49"/>
      <c r="BK721" s="49"/>
      <c r="BL721" s="49"/>
      <c r="BM721" s="49"/>
      <c r="BN721" s="49"/>
      <c r="BO721" s="49"/>
      <c r="BP721" s="49"/>
      <c r="BQ721" s="49"/>
      <c r="BR721" s="49"/>
      <c r="BS721" s="49"/>
      <c r="BT721" s="49"/>
      <c r="BU721" s="49"/>
      <c r="BV721" s="49"/>
      <c r="BW721" s="45"/>
      <c r="BX721" s="49"/>
      <c r="BY721" s="49"/>
      <c r="BZ721" s="49"/>
      <c r="CA721" s="49"/>
      <c r="CB721" s="49"/>
      <c r="CC721" s="45"/>
      <c r="CD721" s="45"/>
      <c r="CE721" s="45"/>
      <c r="CF721" s="45"/>
    </row>
    <row r="722" spans="1:84" ht="22.5" customHeight="1" x14ac:dyDescent="0.35">
      <c r="A722" s="70"/>
      <c r="B722" s="70"/>
      <c r="C722" s="70"/>
      <c r="D722" s="70"/>
      <c r="E722" s="45"/>
      <c r="F722" s="45"/>
      <c r="G722" s="45"/>
      <c r="H722" s="45"/>
      <c r="I722" s="45"/>
      <c r="J722" s="45"/>
      <c r="K722" s="45"/>
      <c r="L722" s="45"/>
      <c r="M722" s="45"/>
      <c r="N722" s="45"/>
      <c r="O722" s="47"/>
      <c r="P722" s="45"/>
      <c r="Q722" s="45"/>
      <c r="R722" s="45"/>
      <c r="S722" s="45"/>
      <c r="T722" s="45"/>
      <c r="U722" s="45"/>
      <c r="V722" s="45"/>
      <c r="W722" s="45"/>
      <c r="X722" s="45"/>
      <c r="Y722" s="45"/>
      <c r="Z722" s="48"/>
      <c r="AA722" s="48"/>
      <c r="AB722" s="49"/>
      <c r="AC722" s="48"/>
      <c r="AD722" s="48"/>
      <c r="AE722" s="48"/>
      <c r="AF722" s="48"/>
      <c r="AG722" s="45"/>
      <c r="AH722" s="45"/>
      <c r="AI722" s="45"/>
      <c r="AJ722" s="45"/>
      <c r="AK722" s="48"/>
      <c r="AL722" s="56"/>
      <c r="AM722" s="45"/>
      <c r="AN722" s="45"/>
      <c r="AO722" s="45"/>
      <c r="AP722" s="45"/>
      <c r="AQ722" s="45"/>
      <c r="AR722" s="45"/>
      <c r="AS722" s="45"/>
      <c r="AT722" s="49"/>
      <c r="AU722" s="49"/>
      <c r="AV722" s="49"/>
      <c r="AW722" s="49"/>
      <c r="AX722" s="49"/>
      <c r="AY722" s="49"/>
      <c r="AZ722" s="49"/>
      <c r="BA722" s="49"/>
      <c r="BB722" s="49"/>
      <c r="BC722" s="49"/>
      <c r="BD722" s="49"/>
      <c r="BE722" s="49"/>
      <c r="BF722" s="49"/>
      <c r="BG722" s="49"/>
      <c r="BH722" s="49"/>
      <c r="BI722" s="49"/>
      <c r="BJ722" s="49"/>
      <c r="BK722" s="49"/>
      <c r="BL722" s="49"/>
      <c r="BM722" s="49"/>
      <c r="BN722" s="49"/>
      <c r="BO722" s="49"/>
      <c r="BP722" s="49"/>
      <c r="BQ722" s="49"/>
      <c r="BR722" s="49"/>
      <c r="BS722" s="49"/>
      <c r="BT722" s="49"/>
      <c r="BU722" s="49"/>
      <c r="BV722" s="49"/>
      <c r="BW722" s="45"/>
      <c r="BX722" s="49"/>
      <c r="BY722" s="49"/>
      <c r="BZ722" s="49"/>
      <c r="CA722" s="49"/>
      <c r="CB722" s="49"/>
      <c r="CC722" s="45"/>
      <c r="CD722" s="45"/>
      <c r="CE722" s="45"/>
      <c r="CF722" s="45"/>
    </row>
    <row r="723" spans="1:84" ht="22.5" customHeight="1" x14ac:dyDescent="0.35">
      <c r="A723" s="70"/>
      <c r="B723" s="70"/>
      <c r="C723" s="70"/>
      <c r="D723" s="70"/>
      <c r="E723" s="45"/>
      <c r="F723" s="45"/>
      <c r="G723" s="45"/>
      <c r="H723" s="45"/>
      <c r="I723" s="45"/>
      <c r="J723" s="45"/>
      <c r="K723" s="45"/>
      <c r="L723" s="45"/>
      <c r="M723" s="45"/>
      <c r="N723" s="45"/>
      <c r="O723" s="47"/>
      <c r="P723" s="45"/>
      <c r="Q723" s="45"/>
      <c r="R723" s="45"/>
      <c r="S723" s="45"/>
      <c r="T723" s="45"/>
      <c r="U723" s="45"/>
      <c r="V723" s="45"/>
      <c r="W723" s="45"/>
      <c r="X723" s="45"/>
      <c r="Y723" s="45"/>
      <c r="Z723" s="48"/>
      <c r="AA723" s="48"/>
      <c r="AB723" s="49"/>
      <c r="AC723" s="48"/>
      <c r="AD723" s="48"/>
      <c r="AE723" s="48"/>
      <c r="AF723" s="48"/>
      <c r="AG723" s="45"/>
      <c r="AH723" s="45"/>
      <c r="AI723" s="45"/>
      <c r="AJ723" s="45"/>
      <c r="AK723" s="48"/>
      <c r="AL723" s="56"/>
      <c r="AM723" s="45"/>
      <c r="AN723" s="45"/>
      <c r="AO723" s="45"/>
      <c r="AP723" s="45"/>
      <c r="AQ723" s="45"/>
      <c r="AR723" s="45"/>
      <c r="AS723" s="45"/>
      <c r="AT723" s="49"/>
      <c r="AU723" s="49"/>
      <c r="AV723" s="49"/>
      <c r="AW723" s="49"/>
      <c r="AX723" s="49"/>
      <c r="AY723" s="49"/>
      <c r="AZ723" s="49"/>
      <c r="BA723" s="49"/>
      <c r="BB723" s="49"/>
      <c r="BC723" s="49"/>
      <c r="BD723" s="49"/>
      <c r="BE723" s="49"/>
      <c r="BF723" s="49"/>
      <c r="BG723" s="49"/>
      <c r="BH723" s="49"/>
      <c r="BI723" s="49"/>
      <c r="BJ723" s="49"/>
      <c r="BK723" s="49"/>
      <c r="BL723" s="49"/>
      <c r="BM723" s="49"/>
      <c r="BN723" s="49"/>
      <c r="BO723" s="49"/>
      <c r="BP723" s="49"/>
      <c r="BQ723" s="49"/>
      <c r="BR723" s="49"/>
      <c r="BS723" s="49"/>
      <c r="BT723" s="49"/>
      <c r="BU723" s="49"/>
      <c r="BV723" s="49"/>
      <c r="BW723" s="45"/>
      <c r="BX723" s="49"/>
      <c r="BY723" s="49"/>
      <c r="BZ723" s="49"/>
      <c r="CA723" s="49"/>
      <c r="CB723" s="49"/>
      <c r="CC723" s="45"/>
      <c r="CD723" s="45"/>
      <c r="CE723" s="45"/>
      <c r="CF723" s="45"/>
    </row>
    <row r="724" spans="1:84" ht="22.5" customHeight="1" x14ac:dyDescent="0.35">
      <c r="A724" s="70"/>
      <c r="B724" s="70"/>
      <c r="C724" s="70"/>
      <c r="D724" s="70"/>
      <c r="E724" s="45"/>
      <c r="F724" s="45"/>
      <c r="G724" s="45"/>
      <c r="H724" s="45"/>
      <c r="I724" s="45"/>
      <c r="J724" s="45"/>
      <c r="K724" s="45"/>
      <c r="L724" s="45"/>
      <c r="M724" s="45"/>
      <c r="N724" s="45"/>
      <c r="O724" s="47"/>
      <c r="P724" s="45"/>
      <c r="Q724" s="45"/>
      <c r="R724" s="45"/>
      <c r="S724" s="45"/>
      <c r="T724" s="45"/>
      <c r="U724" s="45"/>
      <c r="V724" s="45"/>
      <c r="W724" s="45"/>
      <c r="X724" s="45"/>
      <c r="Y724" s="45"/>
      <c r="Z724" s="48"/>
      <c r="AA724" s="48"/>
      <c r="AB724" s="49"/>
      <c r="AC724" s="48"/>
      <c r="AD724" s="48"/>
      <c r="AE724" s="48"/>
      <c r="AF724" s="48"/>
      <c r="AG724" s="45"/>
      <c r="AH724" s="45"/>
      <c r="AI724" s="45"/>
      <c r="AJ724" s="45"/>
      <c r="AK724" s="48"/>
      <c r="AL724" s="56"/>
      <c r="AM724" s="45"/>
      <c r="AN724" s="45"/>
      <c r="AO724" s="45"/>
      <c r="AP724" s="45"/>
      <c r="AQ724" s="45"/>
      <c r="AR724" s="45"/>
      <c r="AS724" s="45"/>
      <c r="AT724" s="49"/>
      <c r="AU724" s="49"/>
      <c r="AV724" s="49"/>
      <c r="AW724" s="49"/>
      <c r="AX724" s="49"/>
      <c r="AY724" s="49"/>
      <c r="AZ724" s="49"/>
      <c r="BA724" s="49"/>
      <c r="BB724" s="49"/>
      <c r="BC724" s="49"/>
      <c r="BD724" s="49"/>
      <c r="BE724" s="49"/>
      <c r="BF724" s="49"/>
      <c r="BG724" s="49"/>
      <c r="BH724" s="49"/>
      <c r="BI724" s="49"/>
      <c r="BJ724" s="49"/>
      <c r="BK724" s="49"/>
      <c r="BL724" s="49"/>
      <c r="BM724" s="49"/>
      <c r="BN724" s="49"/>
      <c r="BO724" s="49"/>
      <c r="BP724" s="49"/>
      <c r="BQ724" s="49"/>
      <c r="BR724" s="49"/>
      <c r="BS724" s="49"/>
      <c r="BT724" s="49"/>
      <c r="BU724" s="49"/>
      <c r="BV724" s="49"/>
      <c r="BW724" s="45"/>
      <c r="BX724" s="49"/>
      <c r="BY724" s="49"/>
      <c r="BZ724" s="49"/>
      <c r="CA724" s="49"/>
      <c r="CB724" s="49"/>
      <c r="CC724" s="45"/>
      <c r="CD724" s="45"/>
      <c r="CE724" s="45"/>
      <c r="CF724" s="45"/>
    </row>
    <row r="725" spans="1:84" ht="22.5" customHeight="1" x14ac:dyDescent="0.35">
      <c r="A725" s="70"/>
      <c r="B725" s="70"/>
      <c r="C725" s="70"/>
      <c r="D725" s="70"/>
      <c r="E725" s="45"/>
      <c r="F725" s="45"/>
      <c r="G725" s="45"/>
      <c r="H725" s="45"/>
      <c r="I725" s="45"/>
      <c r="J725" s="45"/>
      <c r="K725" s="45"/>
      <c r="L725" s="45"/>
      <c r="M725" s="45"/>
      <c r="N725" s="45"/>
      <c r="O725" s="47"/>
      <c r="P725" s="45"/>
      <c r="Q725" s="45"/>
      <c r="R725" s="45"/>
      <c r="S725" s="45"/>
      <c r="T725" s="45"/>
      <c r="U725" s="45"/>
      <c r="V725" s="45"/>
      <c r="W725" s="45"/>
      <c r="X725" s="45"/>
      <c r="Y725" s="45"/>
      <c r="Z725" s="48"/>
      <c r="AA725" s="48"/>
      <c r="AB725" s="49"/>
      <c r="AC725" s="48"/>
      <c r="AD725" s="48"/>
      <c r="AE725" s="48"/>
      <c r="AF725" s="48"/>
      <c r="AG725" s="45"/>
      <c r="AH725" s="45"/>
      <c r="AI725" s="45"/>
      <c r="AJ725" s="45"/>
      <c r="AK725" s="48"/>
      <c r="AL725" s="56"/>
      <c r="AM725" s="45"/>
      <c r="AN725" s="45"/>
      <c r="AO725" s="45"/>
      <c r="AP725" s="45"/>
      <c r="AQ725" s="45"/>
      <c r="AR725" s="45"/>
      <c r="AS725" s="45"/>
      <c r="AT725" s="49"/>
      <c r="AU725" s="49"/>
      <c r="AV725" s="49"/>
      <c r="AW725" s="49"/>
      <c r="AX725" s="49"/>
      <c r="AY725" s="49"/>
      <c r="AZ725" s="49"/>
      <c r="BA725" s="49"/>
      <c r="BB725" s="49"/>
      <c r="BC725" s="49"/>
      <c r="BD725" s="49"/>
      <c r="BE725" s="49"/>
      <c r="BF725" s="49"/>
      <c r="BG725" s="49"/>
      <c r="BH725" s="49"/>
      <c r="BI725" s="49"/>
      <c r="BJ725" s="49"/>
      <c r="BK725" s="49"/>
      <c r="BL725" s="49"/>
      <c r="BM725" s="49"/>
      <c r="BN725" s="49"/>
      <c r="BO725" s="49"/>
      <c r="BP725" s="49"/>
      <c r="BQ725" s="49"/>
      <c r="BR725" s="49"/>
      <c r="BS725" s="49"/>
      <c r="BT725" s="49"/>
      <c r="BU725" s="49"/>
      <c r="BV725" s="49"/>
      <c r="BW725" s="45"/>
      <c r="BX725" s="49"/>
      <c r="BY725" s="49"/>
      <c r="BZ725" s="49"/>
      <c r="CA725" s="49"/>
      <c r="CB725" s="49"/>
      <c r="CC725" s="45"/>
      <c r="CD725" s="45"/>
      <c r="CE725" s="45"/>
      <c r="CF725" s="45"/>
    </row>
    <row r="726" spans="1:84" ht="22.5" customHeight="1" x14ac:dyDescent="0.35">
      <c r="A726" s="70"/>
      <c r="B726" s="70"/>
      <c r="C726" s="70"/>
      <c r="D726" s="70"/>
      <c r="E726" s="45"/>
      <c r="F726" s="45"/>
      <c r="G726" s="45"/>
      <c r="H726" s="45"/>
      <c r="I726" s="45"/>
      <c r="J726" s="45"/>
      <c r="K726" s="45"/>
      <c r="L726" s="45"/>
      <c r="M726" s="45"/>
      <c r="N726" s="45"/>
      <c r="O726" s="47"/>
      <c r="P726" s="45"/>
      <c r="Q726" s="45"/>
      <c r="R726" s="45"/>
      <c r="S726" s="45"/>
      <c r="T726" s="45"/>
      <c r="U726" s="45"/>
      <c r="V726" s="45"/>
      <c r="W726" s="45"/>
      <c r="X726" s="45"/>
      <c r="Y726" s="45"/>
      <c r="Z726" s="48"/>
      <c r="AA726" s="48"/>
      <c r="AB726" s="49"/>
      <c r="AC726" s="48"/>
      <c r="AD726" s="48"/>
      <c r="AE726" s="48"/>
      <c r="AF726" s="48"/>
      <c r="AG726" s="45"/>
      <c r="AH726" s="45"/>
      <c r="AI726" s="45"/>
      <c r="AJ726" s="45"/>
      <c r="AK726" s="48"/>
      <c r="AL726" s="56"/>
      <c r="AM726" s="45"/>
      <c r="AN726" s="45"/>
      <c r="AO726" s="45"/>
      <c r="AP726" s="45"/>
      <c r="AQ726" s="45"/>
      <c r="AR726" s="45"/>
      <c r="AS726" s="45"/>
      <c r="AT726" s="49"/>
      <c r="AU726" s="49"/>
      <c r="AV726" s="49"/>
      <c r="AW726" s="49"/>
      <c r="AX726" s="49"/>
      <c r="AY726" s="49"/>
      <c r="AZ726" s="49"/>
      <c r="BA726" s="49"/>
      <c r="BB726" s="49"/>
      <c r="BC726" s="49"/>
      <c r="BD726" s="49"/>
      <c r="BE726" s="49"/>
      <c r="BF726" s="49"/>
      <c r="BG726" s="49"/>
      <c r="BH726" s="49"/>
      <c r="BI726" s="49"/>
      <c r="BJ726" s="49"/>
      <c r="BK726" s="49"/>
      <c r="BL726" s="49"/>
      <c r="BM726" s="49"/>
      <c r="BN726" s="49"/>
      <c r="BO726" s="49"/>
      <c r="BP726" s="49"/>
      <c r="BQ726" s="49"/>
      <c r="BR726" s="49"/>
      <c r="BS726" s="49"/>
      <c r="BT726" s="49"/>
      <c r="BU726" s="49"/>
      <c r="BV726" s="49"/>
      <c r="BW726" s="45"/>
      <c r="BX726" s="49"/>
      <c r="BY726" s="49"/>
      <c r="BZ726" s="49"/>
      <c r="CA726" s="49"/>
      <c r="CB726" s="49"/>
      <c r="CC726" s="45"/>
      <c r="CD726" s="45"/>
      <c r="CE726" s="45"/>
      <c r="CF726" s="45"/>
    </row>
    <row r="727" spans="1:84" ht="22.5" customHeight="1" x14ac:dyDescent="0.35">
      <c r="A727" s="70"/>
      <c r="B727" s="70"/>
      <c r="C727" s="70"/>
      <c r="D727" s="70"/>
      <c r="E727" s="45"/>
      <c r="F727" s="45"/>
      <c r="G727" s="45"/>
      <c r="H727" s="45"/>
      <c r="I727" s="45"/>
      <c r="J727" s="45"/>
      <c r="K727" s="45"/>
      <c r="L727" s="45"/>
      <c r="M727" s="45"/>
      <c r="N727" s="45"/>
      <c r="O727" s="47"/>
      <c r="P727" s="45"/>
      <c r="Q727" s="45"/>
      <c r="R727" s="45"/>
      <c r="S727" s="45"/>
      <c r="T727" s="45"/>
      <c r="U727" s="45"/>
      <c r="V727" s="45"/>
      <c r="W727" s="45"/>
      <c r="X727" s="45"/>
      <c r="Y727" s="45"/>
      <c r="Z727" s="48"/>
      <c r="AA727" s="48"/>
      <c r="AB727" s="49"/>
      <c r="AC727" s="48"/>
      <c r="AD727" s="48"/>
      <c r="AE727" s="48"/>
      <c r="AF727" s="48"/>
      <c r="AG727" s="45"/>
      <c r="AH727" s="45"/>
      <c r="AI727" s="45"/>
      <c r="AJ727" s="45"/>
      <c r="AK727" s="48"/>
      <c r="AL727" s="56"/>
      <c r="AM727" s="45"/>
      <c r="AN727" s="45"/>
      <c r="AO727" s="45"/>
      <c r="AP727" s="45"/>
      <c r="AQ727" s="45"/>
      <c r="AR727" s="45"/>
      <c r="AS727" s="45"/>
      <c r="AT727" s="49"/>
      <c r="AU727" s="49"/>
      <c r="AV727" s="49"/>
      <c r="AW727" s="49"/>
      <c r="AX727" s="49"/>
      <c r="AY727" s="49"/>
      <c r="AZ727" s="49"/>
      <c r="BA727" s="49"/>
      <c r="BB727" s="49"/>
      <c r="BC727" s="49"/>
      <c r="BD727" s="49"/>
      <c r="BE727" s="49"/>
      <c r="BF727" s="49"/>
      <c r="BG727" s="49"/>
      <c r="BH727" s="49"/>
      <c r="BI727" s="49"/>
      <c r="BJ727" s="49"/>
      <c r="BK727" s="49"/>
      <c r="BL727" s="49"/>
      <c r="BM727" s="49"/>
      <c r="BN727" s="49"/>
      <c r="BO727" s="49"/>
      <c r="BP727" s="49"/>
      <c r="BQ727" s="49"/>
      <c r="BR727" s="49"/>
      <c r="BS727" s="49"/>
      <c r="BT727" s="49"/>
      <c r="BU727" s="49"/>
      <c r="BV727" s="49"/>
      <c r="BW727" s="45"/>
      <c r="BX727" s="49"/>
      <c r="BY727" s="49"/>
      <c r="BZ727" s="49"/>
      <c r="CA727" s="49"/>
      <c r="CB727" s="49"/>
      <c r="CC727" s="45"/>
      <c r="CD727" s="45"/>
      <c r="CE727" s="45"/>
      <c r="CF727" s="45"/>
    </row>
    <row r="728" spans="1:84" ht="22.5" customHeight="1" x14ac:dyDescent="0.35">
      <c r="A728" s="70"/>
      <c r="B728" s="70"/>
      <c r="C728" s="70"/>
      <c r="D728" s="70"/>
      <c r="E728" s="45"/>
      <c r="F728" s="45"/>
      <c r="G728" s="45"/>
      <c r="H728" s="45"/>
      <c r="I728" s="45"/>
      <c r="J728" s="45"/>
      <c r="K728" s="45"/>
      <c r="L728" s="45"/>
      <c r="M728" s="45"/>
      <c r="N728" s="45"/>
      <c r="O728" s="47"/>
      <c r="P728" s="45"/>
      <c r="Q728" s="45"/>
      <c r="R728" s="45"/>
      <c r="S728" s="45"/>
      <c r="T728" s="45"/>
      <c r="U728" s="45"/>
      <c r="V728" s="45"/>
      <c r="W728" s="45"/>
      <c r="X728" s="45"/>
      <c r="Y728" s="45"/>
      <c r="Z728" s="48"/>
      <c r="AA728" s="48"/>
      <c r="AB728" s="49"/>
      <c r="AC728" s="48"/>
      <c r="AD728" s="48"/>
      <c r="AE728" s="48"/>
      <c r="AF728" s="48"/>
      <c r="AG728" s="45"/>
      <c r="AH728" s="45"/>
      <c r="AI728" s="45"/>
      <c r="AJ728" s="45"/>
      <c r="AK728" s="48"/>
      <c r="AL728" s="56"/>
      <c r="AM728" s="45"/>
      <c r="AN728" s="45"/>
      <c r="AO728" s="45"/>
      <c r="AP728" s="45"/>
      <c r="AQ728" s="45"/>
      <c r="AR728" s="45"/>
      <c r="AS728" s="45"/>
      <c r="AT728" s="49"/>
      <c r="AU728" s="49"/>
      <c r="AV728" s="49"/>
      <c r="AW728" s="49"/>
      <c r="AX728" s="49"/>
      <c r="AY728" s="49"/>
      <c r="AZ728" s="49"/>
      <c r="BA728" s="49"/>
      <c r="BB728" s="49"/>
      <c r="BC728" s="49"/>
      <c r="BD728" s="49"/>
      <c r="BE728" s="49"/>
      <c r="BF728" s="49"/>
      <c r="BG728" s="49"/>
      <c r="BH728" s="49"/>
      <c r="BI728" s="49"/>
      <c r="BJ728" s="49"/>
      <c r="BK728" s="49"/>
      <c r="BL728" s="49"/>
      <c r="BM728" s="49"/>
      <c r="BN728" s="49"/>
      <c r="BO728" s="49"/>
      <c r="BP728" s="49"/>
      <c r="BQ728" s="49"/>
      <c r="BR728" s="49"/>
      <c r="BS728" s="49"/>
      <c r="BT728" s="49"/>
      <c r="BU728" s="49"/>
      <c r="BV728" s="49"/>
      <c r="BW728" s="45"/>
      <c r="BX728" s="49"/>
      <c r="BY728" s="49"/>
      <c r="BZ728" s="49"/>
      <c r="CA728" s="49"/>
      <c r="CB728" s="49"/>
      <c r="CC728" s="45"/>
      <c r="CD728" s="45"/>
      <c r="CE728" s="45"/>
      <c r="CF728" s="45"/>
    </row>
    <row r="729" spans="1:84" ht="22.5" customHeight="1" x14ac:dyDescent="0.35">
      <c r="A729" s="70"/>
      <c r="B729" s="70"/>
      <c r="C729" s="70"/>
      <c r="D729" s="70"/>
      <c r="E729" s="45"/>
      <c r="F729" s="45"/>
      <c r="G729" s="45"/>
      <c r="H729" s="45"/>
      <c r="I729" s="45"/>
      <c r="J729" s="45"/>
      <c r="K729" s="45"/>
      <c r="L729" s="45"/>
      <c r="M729" s="45"/>
      <c r="N729" s="45"/>
      <c r="O729" s="47"/>
      <c r="P729" s="45"/>
      <c r="Q729" s="45"/>
      <c r="R729" s="45"/>
      <c r="S729" s="45"/>
      <c r="T729" s="45"/>
      <c r="U729" s="45"/>
      <c r="V729" s="45"/>
      <c r="W729" s="45"/>
      <c r="X729" s="45"/>
      <c r="Y729" s="45"/>
      <c r="Z729" s="48"/>
      <c r="AA729" s="48"/>
      <c r="AB729" s="49"/>
      <c r="AC729" s="48"/>
      <c r="AD729" s="48"/>
      <c r="AE729" s="48"/>
      <c r="AF729" s="48"/>
      <c r="AG729" s="45"/>
      <c r="AH729" s="45"/>
      <c r="AI729" s="45"/>
      <c r="AJ729" s="45"/>
      <c r="AK729" s="48"/>
      <c r="AL729" s="56"/>
      <c r="AM729" s="45"/>
      <c r="AN729" s="45"/>
      <c r="AO729" s="45"/>
      <c r="AP729" s="45"/>
      <c r="AQ729" s="45"/>
      <c r="AR729" s="45"/>
      <c r="AS729" s="45"/>
      <c r="AT729" s="49"/>
      <c r="AU729" s="49"/>
      <c r="AV729" s="49"/>
      <c r="AW729" s="49"/>
      <c r="AX729" s="49"/>
      <c r="AY729" s="49"/>
      <c r="AZ729" s="49"/>
      <c r="BA729" s="49"/>
      <c r="BB729" s="49"/>
      <c r="BC729" s="49"/>
      <c r="BD729" s="49"/>
      <c r="BE729" s="49"/>
      <c r="BF729" s="49"/>
      <c r="BG729" s="49"/>
      <c r="BH729" s="49"/>
      <c r="BI729" s="49"/>
      <c r="BJ729" s="49"/>
      <c r="BK729" s="49"/>
      <c r="BL729" s="49"/>
      <c r="BM729" s="49"/>
      <c r="BN729" s="49"/>
      <c r="BO729" s="49"/>
      <c r="BP729" s="49"/>
      <c r="BQ729" s="49"/>
      <c r="BR729" s="49"/>
      <c r="BS729" s="49"/>
      <c r="BT729" s="49"/>
      <c r="BU729" s="49"/>
      <c r="BV729" s="49"/>
      <c r="BW729" s="45"/>
      <c r="BX729" s="49"/>
      <c r="BY729" s="49"/>
      <c r="BZ729" s="49"/>
      <c r="CA729" s="49"/>
      <c r="CB729" s="49"/>
      <c r="CC729" s="45"/>
      <c r="CD729" s="45"/>
      <c r="CE729" s="45"/>
      <c r="CF729" s="45"/>
    </row>
    <row r="730" spans="1:84" ht="22.5" customHeight="1" x14ac:dyDescent="0.35">
      <c r="A730" s="70"/>
      <c r="B730" s="70"/>
      <c r="C730" s="70"/>
      <c r="D730" s="70"/>
      <c r="E730" s="45"/>
      <c r="F730" s="45"/>
      <c r="G730" s="45"/>
      <c r="H730" s="45"/>
      <c r="I730" s="45"/>
      <c r="J730" s="45"/>
      <c r="K730" s="45"/>
      <c r="L730" s="45"/>
      <c r="M730" s="45"/>
      <c r="N730" s="45"/>
      <c r="O730" s="47"/>
      <c r="P730" s="45"/>
      <c r="Q730" s="45"/>
      <c r="R730" s="45"/>
      <c r="S730" s="45"/>
      <c r="T730" s="45"/>
      <c r="U730" s="45"/>
      <c r="V730" s="45"/>
      <c r="W730" s="45"/>
      <c r="X730" s="45"/>
      <c r="Y730" s="45"/>
      <c r="Z730" s="48"/>
      <c r="AA730" s="48"/>
      <c r="AB730" s="49"/>
      <c r="AC730" s="48"/>
      <c r="AD730" s="48"/>
      <c r="AE730" s="48"/>
      <c r="AF730" s="48"/>
      <c r="AG730" s="45"/>
      <c r="AH730" s="45"/>
      <c r="AI730" s="45"/>
      <c r="AJ730" s="45"/>
      <c r="AK730" s="48"/>
      <c r="AL730" s="56"/>
      <c r="AM730" s="45"/>
      <c r="AN730" s="45"/>
      <c r="AO730" s="45"/>
      <c r="AP730" s="45"/>
      <c r="AQ730" s="45"/>
      <c r="AR730" s="45"/>
      <c r="AS730" s="45"/>
      <c r="AT730" s="49"/>
      <c r="AU730" s="49"/>
      <c r="AV730" s="49"/>
      <c r="AW730" s="49"/>
      <c r="AX730" s="49"/>
      <c r="AY730" s="49"/>
      <c r="AZ730" s="49"/>
      <c r="BA730" s="49"/>
      <c r="BB730" s="49"/>
      <c r="BC730" s="49"/>
      <c r="BD730" s="49"/>
      <c r="BE730" s="49"/>
      <c r="BF730" s="49"/>
      <c r="BG730" s="49"/>
      <c r="BH730" s="49"/>
      <c r="BI730" s="49"/>
      <c r="BJ730" s="49"/>
      <c r="BK730" s="49"/>
      <c r="BL730" s="49"/>
      <c r="BM730" s="49"/>
      <c r="BN730" s="49"/>
      <c r="BO730" s="49"/>
      <c r="BP730" s="49"/>
      <c r="BQ730" s="49"/>
      <c r="BR730" s="49"/>
      <c r="BS730" s="49"/>
      <c r="BT730" s="49"/>
      <c r="BU730" s="49"/>
      <c r="BV730" s="49"/>
      <c r="BW730" s="45"/>
      <c r="BX730" s="49"/>
      <c r="BY730" s="49"/>
      <c r="BZ730" s="49"/>
      <c r="CA730" s="49"/>
      <c r="CB730" s="49"/>
      <c r="CC730" s="45"/>
      <c r="CD730" s="45"/>
      <c r="CE730" s="45"/>
      <c r="CF730" s="45"/>
    </row>
    <row r="731" spans="1:84" ht="22.5" customHeight="1" x14ac:dyDescent="0.35">
      <c r="A731" s="70"/>
      <c r="B731" s="70"/>
      <c r="C731" s="70"/>
      <c r="D731" s="70"/>
      <c r="E731" s="45"/>
      <c r="F731" s="45"/>
      <c r="G731" s="45"/>
      <c r="H731" s="45"/>
      <c r="I731" s="45"/>
      <c r="J731" s="45"/>
      <c r="K731" s="45"/>
      <c r="L731" s="45"/>
      <c r="M731" s="45"/>
      <c r="N731" s="45"/>
      <c r="O731" s="47"/>
      <c r="P731" s="45"/>
      <c r="Q731" s="45"/>
      <c r="R731" s="45"/>
      <c r="S731" s="45"/>
      <c r="T731" s="45"/>
      <c r="U731" s="45"/>
      <c r="V731" s="45"/>
      <c r="W731" s="45"/>
      <c r="X731" s="45"/>
      <c r="Y731" s="45"/>
      <c r="Z731" s="48"/>
      <c r="AA731" s="48"/>
      <c r="AB731" s="49"/>
      <c r="AC731" s="48"/>
      <c r="AD731" s="48"/>
      <c r="AE731" s="48"/>
      <c r="AF731" s="48"/>
      <c r="AG731" s="45"/>
      <c r="AH731" s="45"/>
      <c r="AI731" s="45"/>
      <c r="AJ731" s="45"/>
      <c r="AK731" s="48"/>
      <c r="AL731" s="56"/>
      <c r="AM731" s="45"/>
      <c r="AN731" s="45"/>
      <c r="AO731" s="45"/>
      <c r="AP731" s="45"/>
      <c r="AQ731" s="45"/>
      <c r="AR731" s="45"/>
      <c r="AS731" s="45"/>
      <c r="AT731" s="49"/>
      <c r="AU731" s="49"/>
      <c r="AV731" s="49"/>
      <c r="AW731" s="49"/>
      <c r="AX731" s="49"/>
      <c r="AY731" s="49"/>
      <c r="AZ731" s="49"/>
      <c r="BA731" s="49"/>
      <c r="BB731" s="49"/>
      <c r="BC731" s="49"/>
      <c r="BD731" s="49"/>
      <c r="BE731" s="49"/>
      <c r="BF731" s="49"/>
      <c r="BG731" s="49"/>
      <c r="BH731" s="49"/>
      <c r="BI731" s="49"/>
      <c r="BJ731" s="49"/>
      <c r="BK731" s="49"/>
      <c r="BL731" s="49"/>
      <c r="BM731" s="49"/>
      <c r="BN731" s="49"/>
      <c r="BO731" s="49"/>
      <c r="BP731" s="49"/>
      <c r="BQ731" s="49"/>
      <c r="BR731" s="49"/>
      <c r="BS731" s="49"/>
      <c r="BT731" s="49"/>
      <c r="BU731" s="49"/>
      <c r="BV731" s="49"/>
      <c r="BW731" s="45"/>
      <c r="BX731" s="49"/>
      <c r="BY731" s="49"/>
      <c r="BZ731" s="49"/>
      <c r="CA731" s="49"/>
      <c r="CB731" s="49"/>
      <c r="CC731" s="45"/>
      <c r="CD731" s="45"/>
      <c r="CE731" s="45"/>
      <c r="CF731" s="45"/>
    </row>
    <row r="732" spans="1:84" ht="22.5" customHeight="1" x14ac:dyDescent="0.35">
      <c r="A732" s="70"/>
      <c r="B732" s="70"/>
      <c r="C732" s="70"/>
      <c r="D732" s="70"/>
      <c r="E732" s="45"/>
      <c r="F732" s="45"/>
      <c r="G732" s="45"/>
      <c r="H732" s="45"/>
      <c r="I732" s="45"/>
      <c r="J732" s="45"/>
      <c r="K732" s="45"/>
      <c r="L732" s="45"/>
      <c r="M732" s="45"/>
      <c r="N732" s="45"/>
      <c r="O732" s="47"/>
      <c r="P732" s="45"/>
      <c r="Q732" s="45"/>
      <c r="R732" s="45"/>
      <c r="S732" s="45"/>
      <c r="T732" s="45"/>
      <c r="U732" s="45"/>
      <c r="V732" s="45"/>
      <c r="W732" s="45"/>
      <c r="X732" s="45"/>
      <c r="Y732" s="45"/>
      <c r="Z732" s="48"/>
      <c r="AA732" s="48"/>
      <c r="AB732" s="49"/>
      <c r="AC732" s="48"/>
      <c r="AD732" s="48"/>
      <c r="AE732" s="48"/>
      <c r="AF732" s="48"/>
      <c r="AG732" s="45"/>
      <c r="AH732" s="45"/>
      <c r="AI732" s="45"/>
      <c r="AJ732" s="45"/>
      <c r="AK732" s="48"/>
      <c r="AL732" s="56"/>
      <c r="AM732" s="45"/>
      <c r="AN732" s="45"/>
      <c r="AO732" s="45"/>
      <c r="AP732" s="45"/>
      <c r="AQ732" s="45"/>
      <c r="AR732" s="45"/>
      <c r="AS732" s="45"/>
      <c r="AT732" s="49"/>
      <c r="AU732" s="49"/>
      <c r="AV732" s="49"/>
      <c r="AW732" s="49"/>
      <c r="AX732" s="49"/>
      <c r="AY732" s="49"/>
      <c r="AZ732" s="49"/>
      <c r="BA732" s="49"/>
      <c r="BB732" s="49"/>
      <c r="BC732" s="49"/>
      <c r="BD732" s="49"/>
      <c r="BE732" s="49"/>
      <c r="BF732" s="49"/>
      <c r="BG732" s="49"/>
      <c r="BH732" s="49"/>
      <c r="BI732" s="49"/>
      <c r="BJ732" s="49"/>
      <c r="BK732" s="49"/>
      <c r="BL732" s="49"/>
      <c r="BM732" s="49"/>
      <c r="BN732" s="49"/>
      <c r="BO732" s="49"/>
      <c r="BP732" s="49"/>
      <c r="BQ732" s="49"/>
      <c r="BR732" s="49"/>
      <c r="BS732" s="49"/>
      <c r="BT732" s="49"/>
      <c r="BU732" s="49"/>
      <c r="BV732" s="49"/>
      <c r="BW732" s="45"/>
      <c r="BX732" s="49"/>
      <c r="BY732" s="49"/>
      <c r="BZ732" s="49"/>
      <c r="CA732" s="49"/>
      <c r="CB732" s="49"/>
      <c r="CC732" s="45"/>
      <c r="CD732" s="45"/>
      <c r="CE732" s="45"/>
      <c r="CF732" s="45"/>
    </row>
    <row r="733" spans="1:84" ht="22.5" customHeight="1" x14ac:dyDescent="0.35">
      <c r="A733" s="70"/>
      <c r="B733" s="70"/>
      <c r="C733" s="70"/>
      <c r="D733" s="70"/>
      <c r="E733" s="45"/>
      <c r="F733" s="45"/>
      <c r="G733" s="45"/>
      <c r="H733" s="45"/>
      <c r="I733" s="45"/>
      <c r="J733" s="45"/>
      <c r="K733" s="45"/>
      <c r="L733" s="45"/>
      <c r="M733" s="45"/>
      <c r="N733" s="45"/>
      <c r="O733" s="47"/>
      <c r="P733" s="45"/>
      <c r="Q733" s="45"/>
      <c r="R733" s="45"/>
      <c r="S733" s="45"/>
      <c r="T733" s="45"/>
      <c r="U733" s="45"/>
      <c r="V733" s="45"/>
      <c r="W733" s="45"/>
      <c r="X733" s="45"/>
      <c r="Y733" s="45"/>
      <c r="Z733" s="48"/>
      <c r="AA733" s="48"/>
      <c r="AB733" s="49"/>
      <c r="AC733" s="48"/>
      <c r="AD733" s="48"/>
      <c r="AE733" s="48"/>
      <c r="AF733" s="48"/>
      <c r="AG733" s="45"/>
      <c r="AH733" s="45"/>
      <c r="AI733" s="45"/>
      <c r="AJ733" s="45"/>
      <c r="AK733" s="48"/>
      <c r="AL733" s="56"/>
      <c r="AM733" s="45"/>
      <c r="AN733" s="45"/>
      <c r="AO733" s="45"/>
      <c r="AP733" s="45"/>
      <c r="AQ733" s="45"/>
      <c r="AR733" s="45"/>
      <c r="AS733" s="45"/>
      <c r="AT733" s="49"/>
      <c r="AU733" s="49"/>
      <c r="AV733" s="49"/>
      <c r="AW733" s="49"/>
      <c r="AX733" s="49"/>
      <c r="AY733" s="49"/>
      <c r="AZ733" s="49"/>
      <c r="BA733" s="49"/>
      <c r="BB733" s="49"/>
      <c r="BC733" s="49"/>
      <c r="BD733" s="49"/>
      <c r="BE733" s="49"/>
      <c r="BF733" s="49"/>
      <c r="BG733" s="49"/>
      <c r="BH733" s="49"/>
      <c r="BI733" s="49"/>
      <c r="BJ733" s="49"/>
      <c r="BK733" s="49"/>
      <c r="BL733" s="49"/>
      <c r="BM733" s="49"/>
      <c r="BN733" s="49"/>
      <c r="BO733" s="49"/>
      <c r="BP733" s="49"/>
      <c r="BQ733" s="49"/>
      <c r="BR733" s="49"/>
      <c r="BS733" s="49"/>
      <c r="BT733" s="49"/>
      <c r="BU733" s="49"/>
      <c r="BV733" s="49"/>
      <c r="BW733" s="45"/>
      <c r="BX733" s="49"/>
      <c r="BY733" s="49"/>
      <c r="BZ733" s="49"/>
      <c r="CA733" s="49"/>
      <c r="CB733" s="49"/>
      <c r="CC733" s="45"/>
      <c r="CD733" s="45"/>
      <c r="CE733" s="45"/>
      <c r="CF733" s="45"/>
    </row>
    <row r="734" spans="1:84" ht="57.75" customHeight="1" x14ac:dyDescent="0.35">
      <c r="A734" s="70"/>
      <c r="B734" s="70"/>
      <c r="C734" s="70"/>
      <c r="D734" s="70"/>
      <c r="E734" s="45"/>
      <c r="F734" s="45"/>
      <c r="G734" s="45"/>
      <c r="H734" s="45"/>
      <c r="I734" s="45"/>
      <c r="J734" s="45"/>
      <c r="K734" s="45"/>
      <c r="L734" s="45"/>
      <c r="M734" s="45"/>
      <c r="N734" s="45"/>
      <c r="O734" s="47"/>
      <c r="P734" s="45"/>
      <c r="Q734" s="45"/>
      <c r="R734" s="45"/>
      <c r="S734" s="45"/>
      <c r="T734" s="45"/>
      <c r="U734" s="45"/>
      <c r="V734" s="45"/>
      <c r="W734" s="45"/>
      <c r="X734" s="45"/>
      <c r="Y734" s="45"/>
      <c r="Z734" s="48"/>
      <c r="AA734" s="49"/>
      <c r="AB734" s="49"/>
      <c r="AC734" s="49"/>
      <c r="AD734" s="49"/>
      <c r="AE734" s="49"/>
      <c r="AF734" s="49"/>
      <c r="AG734" s="45"/>
      <c r="AH734" s="45"/>
      <c r="AI734" s="45"/>
      <c r="AJ734" s="45"/>
      <c r="AK734" s="48"/>
      <c r="AL734" s="56"/>
      <c r="AM734" s="45"/>
      <c r="AN734" s="45"/>
      <c r="AO734" s="48"/>
      <c r="AP734" s="45"/>
      <c r="AQ734" s="45"/>
      <c r="AR734" s="45"/>
      <c r="AS734" s="45"/>
      <c r="AT734" s="49"/>
      <c r="AU734" s="49"/>
      <c r="AV734" s="49"/>
      <c r="AW734" s="49"/>
      <c r="AX734" s="49"/>
      <c r="AY734" s="49"/>
      <c r="AZ734" s="49"/>
      <c r="BA734" s="49"/>
      <c r="BB734" s="49"/>
      <c r="BC734" s="49"/>
      <c r="BD734" s="49"/>
      <c r="BE734" s="49"/>
      <c r="BF734" s="49"/>
      <c r="BG734" s="49"/>
      <c r="BH734" s="49"/>
      <c r="BI734" s="49"/>
      <c r="BJ734" s="49"/>
      <c r="BK734" s="49"/>
      <c r="BL734" s="49"/>
      <c r="BM734" s="49"/>
      <c r="BN734" s="49"/>
      <c r="BO734" s="49"/>
      <c r="BP734" s="49"/>
      <c r="BQ734" s="49"/>
      <c r="BR734" s="49"/>
      <c r="BS734" s="49"/>
      <c r="BT734" s="49"/>
      <c r="BU734" s="49"/>
      <c r="BV734" s="49"/>
      <c r="BW734" s="59"/>
      <c r="BX734" s="49"/>
      <c r="BY734" s="49"/>
      <c r="BZ734" s="49"/>
      <c r="CA734" s="49"/>
      <c r="CB734" s="49"/>
      <c r="CC734" s="45"/>
      <c r="CD734" s="45"/>
      <c r="CE734" s="30"/>
      <c r="CF734" s="45"/>
    </row>
    <row r="735" spans="1:84" ht="57.75" customHeight="1" x14ac:dyDescent="0.35">
      <c r="A735" s="70"/>
      <c r="B735" s="70"/>
      <c r="C735" s="70"/>
      <c r="D735" s="70"/>
      <c r="E735" s="45"/>
      <c r="F735" s="45"/>
      <c r="G735" s="45"/>
      <c r="H735" s="45"/>
      <c r="I735" s="45"/>
      <c r="J735" s="45"/>
      <c r="K735" s="45"/>
      <c r="L735" s="45"/>
      <c r="M735" s="45"/>
      <c r="N735" s="45"/>
      <c r="O735" s="47"/>
      <c r="P735" s="45"/>
      <c r="Q735" s="45"/>
      <c r="R735" s="45"/>
      <c r="S735" s="45"/>
      <c r="T735" s="45"/>
      <c r="U735" s="45"/>
      <c r="V735" s="45"/>
      <c r="W735" s="45"/>
      <c r="X735" s="45"/>
      <c r="Y735" s="45"/>
      <c r="Z735" s="48"/>
      <c r="AA735" s="49"/>
      <c r="AB735" s="49"/>
      <c r="AC735" s="49"/>
      <c r="AD735" s="49"/>
      <c r="AE735" s="49"/>
      <c r="AF735" s="49"/>
      <c r="AG735" s="45"/>
      <c r="AH735" s="45"/>
      <c r="AI735" s="45"/>
      <c r="AJ735" s="45"/>
      <c r="AK735" s="48"/>
      <c r="AL735" s="56"/>
      <c r="AM735" s="45"/>
      <c r="AN735" s="45"/>
      <c r="AO735" s="48"/>
      <c r="AP735" s="45"/>
      <c r="AQ735" s="45"/>
      <c r="AR735" s="45"/>
      <c r="AS735" s="45"/>
      <c r="AT735" s="49"/>
      <c r="AU735" s="49"/>
      <c r="AV735" s="49"/>
      <c r="AW735" s="49"/>
      <c r="AX735" s="49"/>
      <c r="AY735" s="49"/>
      <c r="AZ735" s="49"/>
      <c r="BA735" s="49"/>
      <c r="BB735" s="49"/>
      <c r="BC735" s="49"/>
      <c r="BD735" s="49"/>
      <c r="BE735" s="49"/>
      <c r="BF735" s="49"/>
      <c r="BG735" s="49"/>
      <c r="BH735" s="49"/>
      <c r="BI735" s="49"/>
      <c r="BJ735" s="49"/>
      <c r="BK735" s="49"/>
      <c r="BL735" s="49"/>
      <c r="BM735" s="49"/>
      <c r="BN735" s="49"/>
      <c r="BO735" s="49"/>
      <c r="BP735" s="49"/>
      <c r="BQ735" s="49"/>
      <c r="BR735" s="49"/>
      <c r="BS735" s="49"/>
      <c r="BT735" s="49"/>
      <c r="BU735" s="49"/>
      <c r="BV735" s="49"/>
      <c r="BW735" s="59"/>
      <c r="BX735" s="49"/>
      <c r="BY735" s="49"/>
      <c r="BZ735" s="49"/>
      <c r="CA735" s="49"/>
      <c r="CB735" s="49"/>
      <c r="CC735" s="45"/>
      <c r="CD735" s="45"/>
      <c r="CE735" s="30"/>
      <c r="CF735" s="45"/>
    </row>
    <row r="736" spans="1:84" ht="57.75" customHeight="1" x14ac:dyDescent="0.35">
      <c r="A736" s="70"/>
      <c r="B736" s="70"/>
      <c r="C736" s="70"/>
      <c r="D736" s="70"/>
      <c r="E736" s="45"/>
      <c r="F736" s="45"/>
      <c r="G736" s="45"/>
      <c r="H736" s="45"/>
      <c r="I736" s="45"/>
      <c r="J736" s="45"/>
      <c r="K736" s="45"/>
      <c r="L736" s="45"/>
      <c r="M736" s="45"/>
      <c r="N736" s="45"/>
      <c r="O736" s="47"/>
      <c r="P736" s="45"/>
      <c r="Q736" s="45"/>
      <c r="R736" s="45"/>
      <c r="S736" s="45"/>
      <c r="T736" s="45"/>
      <c r="U736" s="45"/>
      <c r="V736" s="45"/>
      <c r="W736" s="45"/>
      <c r="X736" s="45"/>
      <c r="Y736" s="45"/>
      <c r="Z736" s="48"/>
      <c r="AA736" s="49"/>
      <c r="AB736" s="49"/>
      <c r="AC736" s="49"/>
      <c r="AD736" s="49"/>
      <c r="AE736" s="49"/>
      <c r="AF736" s="49"/>
      <c r="AG736" s="45"/>
      <c r="AH736" s="45"/>
      <c r="AI736" s="45"/>
      <c r="AJ736" s="45"/>
      <c r="AK736" s="48"/>
      <c r="AL736" s="56"/>
      <c r="AM736" s="45"/>
      <c r="AN736" s="45"/>
      <c r="AO736" s="48"/>
      <c r="AP736" s="45"/>
      <c r="AQ736" s="45"/>
      <c r="AR736" s="45"/>
      <c r="AS736" s="45"/>
      <c r="AT736" s="49"/>
      <c r="AU736" s="49"/>
      <c r="AV736" s="49"/>
      <c r="AW736" s="49"/>
      <c r="AX736" s="49"/>
      <c r="AY736" s="49"/>
      <c r="AZ736" s="49"/>
      <c r="BA736" s="49"/>
      <c r="BB736" s="49"/>
      <c r="BC736" s="49"/>
      <c r="BD736" s="49"/>
      <c r="BE736" s="49"/>
      <c r="BF736" s="49"/>
      <c r="BG736" s="49"/>
      <c r="BH736" s="49"/>
      <c r="BI736" s="49"/>
      <c r="BJ736" s="49"/>
      <c r="BK736" s="49"/>
      <c r="BL736" s="49"/>
      <c r="BM736" s="49"/>
      <c r="BN736" s="49"/>
      <c r="BO736" s="49"/>
      <c r="BP736" s="49"/>
      <c r="BQ736" s="49"/>
      <c r="BR736" s="49"/>
      <c r="BS736" s="49"/>
      <c r="BT736" s="49"/>
      <c r="BU736" s="49"/>
      <c r="BV736" s="49"/>
      <c r="BW736" s="59"/>
      <c r="BX736" s="49"/>
      <c r="BY736" s="49"/>
      <c r="BZ736" s="49"/>
      <c r="CA736" s="49"/>
      <c r="CB736" s="49"/>
      <c r="CC736" s="45"/>
      <c r="CD736" s="45"/>
      <c r="CE736" s="30"/>
      <c r="CF736" s="45"/>
    </row>
    <row r="737" spans="1:84" ht="57.75" customHeight="1" x14ac:dyDescent="0.35">
      <c r="A737" s="70"/>
      <c r="B737" s="70"/>
      <c r="C737" s="70"/>
      <c r="D737" s="70"/>
      <c r="E737" s="45"/>
      <c r="F737" s="45"/>
      <c r="G737" s="45"/>
      <c r="H737" s="45"/>
      <c r="I737" s="45"/>
      <c r="J737" s="45"/>
      <c r="K737" s="45"/>
      <c r="L737" s="45"/>
      <c r="M737" s="45"/>
      <c r="N737" s="45"/>
      <c r="O737" s="47"/>
      <c r="P737" s="45"/>
      <c r="Q737" s="45"/>
      <c r="R737" s="45"/>
      <c r="S737" s="45"/>
      <c r="T737" s="45"/>
      <c r="U737" s="45"/>
      <c r="V737" s="45"/>
      <c r="W737" s="45"/>
      <c r="X737" s="45"/>
      <c r="Y737" s="45"/>
      <c r="Z737" s="48"/>
      <c r="AA737" s="49"/>
      <c r="AB737" s="49"/>
      <c r="AC737" s="49"/>
      <c r="AD737" s="49"/>
      <c r="AE737" s="49"/>
      <c r="AF737" s="49"/>
      <c r="AG737" s="45"/>
      <c r="AH737" s="45"/>
      <c r="AI737" s="45"/>
      <c r="AJ737" s="45"/>
      <c r="AK737" s="48"/>
      <c r="AL737" s="56"/>
      <c r="AM737" s="45"/>
      <c r="AN737" s="45"/>
      <c r="AO737" s="48"/>
      <c r="AP737" s="45"/>
      <c r="AQ737" s="45"/>
      <c r="AR737" s="45"/>
      <c r="AS737" s="45"/>
      <c r="AT737" s="49"/>
      <c r="AU737" s="49"/>
      <c r="AV737" s="49"/>
      <c r="AW737" s="49"/>
      <c r="AX737" s="49"/>
      <c r="AY737" s="49"/>
      <c r="AZ737" s="49"/>
      <c r="BA737" s="49"/>
      <c r="BB737" s="49"/>
      <c r="BC737" s="49"/>
      <c r="BD737" s="49"/>
      <c r="BE737" s="49"/>
      <c r="BF737" s="49"/>
      <c r="BG737" s="49"/>
      <c r="BH737" s="49"/>
      <c r="BI737" s="49"/>
      <c r="BJ737" s="49"/>
      <c r="BK737" s="49"/>
      <c r="BL737" s="49"/>
      <c r="BM737" s="49"/>
      <c r="BN737" s="49"/>
      <c r="BO737" s="49"/>
      <c r="BP737" s="49"/>
      <c r="BQ737" s="49"/>
      <c r="BR737" s="49"/>
      <c r="BS737" s="49"/>
      <c r="BT737" s="49"/>
      <c r="BU737" s="49"/>
      <c r="BV737" s="49"/>
      <c r="BW737" s="59"/>
      <c r="BX737" s="49"/>
      <c r="BY737" s="49"/>
      <c r="BZ737" s="49"/>
      <c r="CA737" s="49"/>
      <c r="CB737" s="49"/>
      <c r="CC737" s="45"/>
      <c r="CD737" s="45"/>
      <c r="CE737" s="30"/>
      <c r="CF737" s="45"/>
    </row>
    <row r="738" spans="1:84" ht="57.75" customHeight="1" x14ac:dyDescent="0.35">
      <c r="A738" s="70"/>
      <c r="B738" s="70"/>
      <c r="C738" s="70"/>
      <c r="D738" s="70"/>
      <c r="E738" s="45"/>
      <c r="F738" s="45"/>
      <c r="G738" s="45"/>
      <c r="H738" s="45"/>
      <c r="I738" s="45"/>
      <c r="J738" s="45"/>
      <c r="K738" s="45"/>
      <c r="L738" s="45"/>
      <c r="M738" s="45"/>
      <c r="N738" s="45"/>
      <c r="O738" s="47"/>
      <c r="P738" s="45"/>
      <c r="Q738" s="45"/>
      <c r="R738" s="45"/>
      <c r="S738" s="45"/>
      <c r="T738" s="45"/>
      <c r="U738" s="45"/>
      <c r="V738" s="45"/>
      <c r="W738" s="45"/>
      <c r="X738" s="45"/>
      <c r="Y738" s="45"/>
      <c r="Z738" s="48"/>
      <c r="AA738" s="49"/>
      <c r="AB738" s="49"/>
      <c r="AC738" s="49"/>
      <c r="AD738" s="49"/>
      <c r="AE738" s="49"/>
      <c r="AF738" s="49"/>
      <c r="AG738" s="45"/>
      <c r="AH738" s="45"/>
      <c r="AI738" s="45"/>
      <c r="AJ738" s="45"/>
      <c r="AK738" s="48"/>
      <c r="AL738" s="56"/>
      <c r="AM738" s="45"/>
      <c r="AN738" s="45"/>
      <c r="AO738" s="48"/>
      <c r="AP738" s="45"/>
      <c r="AQ738" s="45"/>
      <c r="AR738" s="45"/>
      <c r="AS738" s="45"/>
      <c r="AT738" s="49"/>
      <c r="AU738" s="49"/>
      <c r="AV738" s="49"/>
      <c r="AW738" s="49"/>
      <c r="AX738" s="49"/>
      <c r="AY738" s="49"/>
      <c r="AZ738" s="49"/>
      <c r="BA738" s="49"/>
      <c r="BB738" s="49"/>
      <c r="BC738" s="49"/>
      <c r="BD738" s="49"/>
      <c r="BE738" s="49"/>
      <c r="BF738" s="49"/>
      <c r="BG738" s="49"/>
      <c r="BH738" s="49"/>
      <c r="BI738" s="49"/>
      <c r="BJ738" s="49"/>
      <c r="BK738" s="49"/>
      <c r="BL738" s="49"/>
      <c r="BM738" s="49"/>
      <c r="BN738" s="49"/>
      <c r="BO738" s="49"/>
      <c r="BP738" s="49"/>
      <c r="BQ738" s="49"/>
      <c r="BR738" s="49"/>
      <c r="BS738" s="49"/>
      <c r="BT738" s="49"/>
      <c r="BU738" s="49"/>
      <c r="BV738" s="49"/>
      <c r="BW738" s="59"/>
      <c r="BX738" s="49"/>
      <c r="BY738" s="49"/>
      <c r="BZ738" s="49"/>
      <c r="CA738" s="49"/>
      <c r="CB738" s="49"/>
      <c r="CC738" s="45"/>
      <c r="CD738" s="45"/>
      <c r="CE738" s="30"/>
      <c r="CF738" s="45"/>
    </row>
    <row r="739" spans="1:84" ht="57.75" customHeight="1" x14ac:dyDescent="0.35">
      <c r="A739" s="70"/>
      <c r="B739" s="70"/>
      <c r="C739" s="70"/>
      <c r="D739" s="70"/>
      <c r="E739" s="45"/>
      <c r="F739" s="45"/>
      <c r="G739" s="45"/>
      <c r="H739" s="45"/>
      <c r="I739" s="45"/>
      <c r="J739" s="45"/>
      <c r="K739" s="45"/>
      <c r="L739" s="45"/>
      <c r="M739" s="45"/>
      <c r="N739" s="45"/>
      <c r="O739" s="47"/>
      <c r="P739" s="45"/>
      <c r="Q739" s="45"/>
      <c r="R739" s="45"/>
      <c r="S739" s="45"/>
      <c r="T739" s="45"/>
      <c r="U739" s="45"/>
      <c r="V739" s="45"/>
      <c r="W739" s="45"/>
      <c r="X739" s="45"/>
      <c r="Y739" s="45"/>
      <c r="Z739" s="48"/>
      <c r="AA739" s="49"/>
      <c r="AB739" s="49"/>
      <c r="AC739" s="49"/>
      <c r="AD739" s="49"/>
      <c r="AE739" s="49"/>
      <c r="AF739" s="49"/>
      <c r="AG739" s="45"/>
      <c r="AH739" s="45"/>
      <c r="AI739" s="45"/>
      <c r="AJ739" s="45"/>
      <c r="AK739" s="48"/>
      <c r="AL739" s="56"/>
      <c r="AM739" s="45"/>
      <c r="AN739" s="45"/>
      <c r="AO739" s="48"/>
      <c r="AP739" s="45"/>
      <c r="AQ739" s="45"/>
      <c r="AR739" s="45"/>
      <c r="AS739" s="45"/>
      <c r="AT739" s="49"/>
      <c r="AU739" s="49"/>
      <c r="AV739" s="49"/>
      <c r="AW739" s="49"/>
      <c r="AX739" s="49"/>
      <c r="AY739" s="49"/>
      <c r="AZ739" s="49"/>
      <c r="BA739" s="49"/>
      <c r="BB739" s="49"/>
      <c r="BC739" s="49"/>
      <c r="BD739" s="49"/>
      <c r="BE739" s="49"/>
      <c r="BF739" s="49"/>
      <c r="BG739" s="49"/>
      <c r="BH739" s="49"/>
      <c r="BI739" s="49"/>
      <c r="BJ739" s="49"/>
      <c r="BK739" s="49"/>
      <c r="BL739" s="49"/>
      <c r="BM739" s="49"/>
      <c r="BN739" s="49"/>
      <c r="BO739" s="49"/>
      <c r="BP739" s="49"/>
      <c r="BQ739" s="49"/>
      <c r="BR739" s="49"/>
      <c r="BS739" s="49"/>
      <c r="BT739" s="49"/>
      <c r="BU739" s="49"/>
      <c r="BV739" s="49"/>
      <c r="BW739" s="59"/>
      <c r="BX739" s="49"/>
      <c r="BY739" s="49"/>
      <c r="BZ739" s="49"/>
      <c r="CA739" s="49"/>
      <c r="CB739" s="49"/>
      <c r="CC739" s="45"/>
      <c r="CD739" s="45"/>
      <c r="CE739" s="30"/>
      <c r="CF739" s="45"/>
    </row>
    <row r="740" spans="1:84" ht="57.75" customHeight="1" x14ac:dyDescent="0.35">
      <c r="A740" s="70"/>
      <c r="B740" s="70"/>
      <c r="C740" s="70"/>
      <c r="D740" s="70"/>
      <c r="E740" s="45"/>
      <c r="F740" s="45"/>
      <c r="G740" s="45"/>
      <c r="H740" s="45"/>
      <c r="I740" s="45"/>
      <c r="J740" s="45"/>
      <c r="K740" s="45"/>
      <c r="L740" s="45"/>
      <c r="M740" s="45"/>
      <c r="N740" s="45"/>
      <c r="O740" s="47"/>
      <c r="P740" s="45"/>
      <c r="Q740" s="45"/>
      <c r="R740" s="45"/>
      <c r="S740" s="45"/>
      <c r="T740" s="45"/>
      <c r="U740" s="45"/>
      <c r="V740" s="45"/>
      <c r="W740" s="45"/>
      <c r="X740" s="45"/>
      <c r="Y740" s="45"/>
      <c r="Z740" s="48"/>
      <c r="AA740" s="49"/>
      <c r="AB740" s="49"/>
      <c r="AC740" s="49"/>
      <c r="AD740" s="49"/>
      <c r="AE740" s="49"/>
      <c r="AF740" s="49"/>
      <c r="AG740" s="45"/>
      <c r="AH740" s="45"/>
      <c r="AI740" s="45"/>
      <c r="AJ740" s="45"/>
      <c r="AK740" s="48"/>
      <c r="AL740" s="56"/>
      <c r="AM740" s="45"/>
      <c r="AN740" s="45"/>
      <c r="AO740" s="48"/>
      <c r="AP740" s="45"/>
      <c r="AQ740" s="45"/>
      <c r="AR740" s="45"/>
      <c r="AS740" s="45"/>
      <c r="AT740" s="49"/>
      <c r="AU740" s="49"/>
      <c r="AV740" s="49"/>
      <c r="AW740" s="49"/>
      <c r="AX740" s="49"/>
      <c r="AY740" s="49"/>
      <c r="AZ740" s="49"/>
      <c r="BA740" s="49"/>
      <c r="BB740" s="49"/>
      <c r="BC740" s="49"/>
      <c r="BD740" s="49"/>
      <c r="BE740" s="49"/>
      <c r="BF740" s="49"/>
      <c r="BG740" s="49"/>
      <c r="BH740" s="49"/>
      <c r="BI740" s="49"/>
      <c r="BJ740" s="49"/>
      <c r="BK740" s="49"/>
      <c r="BL740" s="49"/>
      <c r="BM740" s="49"/>
      <c r="BN740" s="49"/>
      <c r="BO740" s="49"/>
      <c r="BP740" s="49"/>
      <c r="BQ740" s="49"/>
      <c r="BR740" s="49"/>
      <c r="BS740" s="49"/>
      <c r="BT740" s="49"/>
      <c r="BU740" s="49"/>
      <c r="BV740" s="49"/>
      <c r="BW740" s="59"/>
      <c r="BX740" s="49"/>
      <c r="BY740" s="49"/>
      <c r="BZ740" s="49"/>
      <c r="CA740" s="49"/>
      <c r="CB740" s="49"/>
      <c r="CC740" s="45"/>
      <c r="CD740" s="45"/>
      <c r="CE740" s="30"/>
      <c r="CF740" s="45"/>
    </row>
    <row r="741" spans="1:84" ht="57.75" customHeight="1" x14ac:dyDescent="0.35">
      <c r="A741" s="70"/>
      <c r="B741" s="70"/>
      <c r="C741" s="70"/>
      <c r="D741" s="70"/>
      <c r="E741" s="45"/>
      <c r="F741" s="45"/>
      <c r="G741" s="45"/>
      <c r="H741" s="45"/>
      <c r="I741" s="45"/>
      <c r="J741" s="45"/>
      <c r="K741" s="45"/>
      <c r="L741" s="45"/>
      <c r="M741" s="45"/>
      <c r="N741" s="45"/>
      <c r="O741" s="47"/>
      <c r="P741" s="45"/>
      <c r="Q741" s="45"/>
      <c r="R741" s="45"/>
      <c r="S741" s="45"/>
      <c r="T741" s="45"/>
      <c r="U741" s="45"/>
      <c r="V741" s="45"/>
      <c r="W741" s="45"/>
      <c r="X741" s="45"/>
      <c r="Y741" s="45"/>
      <c r="Z741" s="48"/>
      <c r="AA741" s="49"/>
      <c r="AB741" s="49"/>
      <c r="AC741" s="49"/>
      <c r="AD741" s="49"/>
      <c r="AE741" s="49"/>
      <c r="AF741" s="49"/>
      <c r="AG741" s="45"/>
      <c r="AH741" s="45"/>
      <c r="AI741" s="45"/>
      <c r="AJ741" s="45"/>
      <c r="AK741" s="48"/>
      <c r="AL741" s="56"/>
      <c r="AM741" s="45"/>
      <c r="AN741" s="45"/>
      <c r="AO741" s="48"/>
      <c r="AP741" s="45"/>
      <c r="AQ741" s="45"/>
      <c r="AR741" s="45"/>
      <c r="AS741" s="45"/>
      <c r="AT741" s="49"/>
      <c r="AU741" s="49"/>
      <c r="AV741" s="49"/>
      <c r="AW741" s="49"/>
      <c r="AX741" s="49"/>
      <c r="AY741" s="49"/>
      <c r="AZ741" s="49"/>
      <c r="BA741" s="49"/>
      <c r="BB741" s="49"/>
      <c r="BC741" s="49"/>
      <c r="BD741" s="49"/>
      <c r="BE741" s="49"/>
      <c r="BF741" s="49"/>
      <c r="BG741" s="49"/>
      <c r="BH741" s="49"/>
      <c r="BI741" s="49"/>
      <c r="BJ741" s="49"/>
      <c r="BK741" s="49"/>
      <c r="BL741" s="49"/>
      <c r="BM741" s="49"/>
      <c r="BN741" s="49"/>
      <c r="BO741" s="49"/>
      <c r="BP741" s="49"/>
      <c r="BQ741" s="49"/>
      <c r="BR741" s="49"/>
      <c r="BS741" s="49"/>
      <c r="BT741" s="49"/>
      <c r="BU741" s="49"/>
      <c r="BV741" s="49"/>
      <c r="BW741" s="59"/>
      <c r="BX741" s="49"/>
      <c r="BY741" s="49"/>
      <c r="BZ741" s="49"/>
      <c r="CA741" s="49"/>
      <c r="CB741" s="49"/>
      <c r="CC741" s="45"/>
      <c r="CD741" s="45"/>
      <c r="CE741" s="30"/>
      <c r="CF741" s="45"/>
    </row>
    <row r="742" spans="1:84" ht="57.75" customHeight="1" x14ac:dyDescent="0.35">
      <c r="A742" s="70"/>
      <c r="B742" s="70"/>
      <c r="C742" s="70"/>
      <c r="D742" s="70"/>
      <c r="E742" s="45"/>
      <c r="F742" s="45"/>
      <c r="G742" s="45"/>
      <c r="H742" s="45"/>
      <c r="I742" s="45"/>
      <c r="J742" s="45"/>
      <c r="K742" s="45"/>
      <c r="L742" s="45"/>
      <c r="M742" s="45"/>
      <c r="N742" s="45"/>
      <c r="O742" s="47"/>
      <c r="P742" s="45"/>
      <c r="Q742" s="45"/>
      <c r="R742" s="45"/>
      <c r="S742" s="45"/>
      <c r="T742" s="45"/>
      <c r="U742" s="45"/>
      <c r="V742" s="45"/>
      <c r="W742" s="45"/>
      <c r="X742" s="45"/>
      <c r="Y742" s="45"/>
      <c r="Z742" s="48"/>
      <c r="AA742" s="49"/>
      <c r="AB742" s="49"/>
      <c r="AC742" s="49"/>
      <c r="AD742" s="49"/>
      <c r="AE742" s="49"/>
      <c r="AF742" s="49"/>
      <c r="AG742" s="45"/>
      <c r="AH742" s="45"/>
      <c r="AI742" s="45"/>
      <c r="AJ742" s="45"/>
      <c r="AK742" s="48"/>
      <c r="AL742" s="56"/>
      <c r="AM742" s="45"/>
      <c r="AN742" s="45"/>
      <c r="AO742" s="48"/>
      <c r="AP742" s="45"/>
      <c r="AQ742" s="45"/>
      <c r="AR742" s="45"/>
      <c r="AS742" s="45"/>
      <c r="AT742" s="49"/>
      <c r="AU742" s="49"/>
      <c r="AV742" s="49"/>
      <c r="AW742" s="49"/>
      <c r="AX742" s="49"/>
      <c r="AY742" s="49"/>
      <c r="AZ742" s="49"/>
      <c r="BA742" s="49"/>
      <c r="BB742" s="49"/>
      <c r="BC742" s="49"/>
      <c r="BD742" s="49"/>
      <c r="BE742" s="49"/>
      <c r="BF742" s="49"/>
      <c r="BG742" s="49"/>
      <c r="BH742" s="49"/>
      <c r="BI742" s="49"/>
      <c r="BJ742" s="49"/>
      <c r="BK742" s="49"/>
      <c r="BL742" s="49"/>
      <c r="BM742" s="49"/>
      <c r="BN742" s="49"/>
      <c r="BO742" s="49"/>
      <c r="BP742" s="49"/>
      <c r="BQ742" s="49"/>
      <c r="BR742" s="49"/>
      <c r="BS742" s="49"/>
      <c r="BT742" s="49"/>
      <c r="BU742" s="49"/>
      <c r="BV742" s="49"/>
      <c r="BW742" s="59"/>
      <c r="BX742" s="49"/>
      <c r="BY742" s="49"/>
      <c r="BZ742" s="49"/>
      <c r="CA742" s="49"/>
      <c r="CB742" s="49"/>
      <c r="CC742" s="45"/>
      <c r="CD742" s="45"/>
      <c r="CE742" s="30"/>
      <c r="CF742" s="45"/>
    </row>
    <row r="743" spans="1:84" ht="57.75" customHeight="1" x14ac:dyDescent="0.35">
      <c r="A743" s="70"/>
      <c r="B743" s="70"/>
      <c r="C743" s="70"/>
      <c r="D743" s="70"/>
      <c r="E743" s="45"/>
      <c r="F743" s="45"/>
      <c r="G743" s="45"/>
      <c r="H743" s="45"/>
      <c r="I743" s="45"/>
      <c r="J743" s="45"/>
      <c r="K743" s="45"/>
      <c r="L743" s="45"/>
      <c r="M743" s="45"/>
      <c r="N743" s="45"/>
      <c r="O743" s="47"/>
      <c r="P743" s="45"/>
      <c r="Q743" s="45"/>
      <c r="R743" s="45"/>
      <c r="S743" s="45"/>
      <c r="T743" s="45"/>
      <c r="U743" s="45"/>
      <c r="V743" s="45"/>
      <c r="W743" s="45"/>
      <c r="X743" s="45"/>
      <c r="Y743" s="45"/>
      <c r="Z743" s="48"/>
      <c r="AA743" s="49"/>
      <c r="AB743" s="49"/>
      <c r="AC743" s="49"/>
      <c r="AD743" s="49"/>
      <c r="AE743" s="49"/>
      <c r="AF743" s="49"/>
      <c r="AG743" s="45"/>
      <c r="AH743" s="45"/>
      <c r="AI743" s="45"/>
      <c r="AJ743" s="45"/>
      <c r="AK743" s="48"/>
      <c r="AL743" s="56"/>
      <c r="AM743" s="45"/>
      <c r="AN743" s="45"/>
      <c r="AO743" s="48"/>
      <c r="AP743" s="45"/>
      <c r="AQ743" s="45"/>
      <c r="AR743" s="45"/>
      <c r="AS743" s="45"/>
      <c r="AT743" s="49"/>
      <c r="AU743" s="49"/>
      <c r="AV743" s="49"/>
      <c r="AW743" s="49"/>
      <c r="AX743" s="49"/>
      <c r="AY743" s="49"/>
      <c r="AZ743" s="49"/>
      <c r="BA743" s="49"/>
      <c r="BB743" s="49"/>
      <c r="BC743" s="49"/>
      <c r="BD743" s="49"/>
      <c r="BE743" s="49"/>
      <c r="BF743" s="49"/>
      <c r="BG743" s="49"/>
      <c r="BH743" s="49"/>
      <c r="BI743" s="49"/>
      <c r="BJ743" s="49"/>
      <c r="BK743" s="49"/>
      <c r="BL743" s="49"/>
      <c r="BM743" s="49"/>
      <c r="BN743" s="49"/>
      <c r="BO743" s="49"/>
      <c r="BP743" s="49"/>
      <c r="BQ743" s="49"/>
      <c r="BR743" s="49"/>
      <c r="BS743" s="49"/>
      <c r="BT743" s="49"/>
      <c r="BU743" s="49"/>
      <c r="BV743" s="49"/>
      <c r="BW743" s="45"/>
      <c r="BX743" s="49"/>
      <c r="BY743" s="49"/>
      <c r="BZ743" s="49"/>
      <c r="CA743" s="49"/>
      <c r="CB743" s="49"/>
      <c r="CC743" s="45"/>
      <c r="CD743" s="45"/>
      <c r="CE743" s="45"/>
      <c r="CF743" s="45"/>
    </row>
    <row r="744" spans="1:84" ht="57.75" customHeight="1" x14ac:dyDescent="0.35">
      <c r="A744" s="70"/>
      <c r="B744" s="70"/>
      <c r="C744" s="70"/>
      <c r="D744" s="70"/>
      <c r="E744" s="45"/>
      <c r="F744" s="45"/>
      <c r="G744" s="45"/>
      <c r="H744" s="45"/>
      <c r="I744" s="45"/>
      <c r="J744" s="45"/>
      <c r="K744" s="45"/>
      <c r="L744" s="45"/>
      <c r="M744" s="45"/>
      <c r="N744" s="45"/>
      <c r="O744" s="47"/>
      <c r="P744" s="45"/>
      <c r="Q744" s="45"/>
      <c r="R744" s="45"/>
      <c r="S744" s="45"/>
      <c r="T744" s="45"/>
      <c r="U744" s="45"/>
      <c r="V744" s="45"/>
      <c r="W744" s="45"/>
      <c r="X744" s="45"/>
      <c r="Y744" s="45"/>
      <c r="Z744" s="48"/>
      <c r="AA744" s="49"/>
      <c r="AB744" s="49"/>
      <c r="AC744" s="49"/>
      <c r="AD744" s="49"/>
      <c r="AE744" s="49"/>
      <c r="AF744" s="49"/>
      <c r="AG744" s="45"/>
      <c r="AH744" s="45"/>
      <c r="AI744" s="45"/>
      <c r="AJ744" s="45"/>
      <c r="AK744" s="48"/>
      <c r="AL744" s="56"/>
      <c r="AM744" s="45"/>
      <c r="AN744" s="45"/>
      <c r="AO744" s="48"/>
      <c r="AP744" s="45"/>
      <c r="AQ744" s="45"/>
      <c r="AR744" s="45"/>
      <c r="AS744" s="45"/>
      <c r="AT744" s="49"/>
      <c r="AU744" s="49"/>
      <c r="AV744" s="49"/>
      <c r="AW744" s="49"/>
      <c r="AX744" s="49"/>
      <c r="AY744" s="49"/>
      <c r="AZ744" s="49"/>
      <c r="BA744" s="49"/>
      <c r="BB744" s="49"/>
      <c r="BC744" s="49"/>
      <c r="BD744" s="49"/>
      <c r="BE744" s="49"/>
      <c r="BF744" s="49"/>
      <c r="BG744" s="49"/>
      <c r="BH744" s="49"/>
      <c r="BI744" s="49"/>
      <c r="BJ744" s="49"/>
      <c r="BK744" s="49"/>
      <c r="BL744" s="49"/>
      <c r="BM744" s="49"/>
      <c r="BN744" s="49"/>
      <c r="BO744" s="49"/>
      <c r="BP744" s="49"/>
      <c r="BQ744" s="49"/>
      <c r="BR744" s="49"/>
      <c r="BS744" s="49"/>
      <c r="BT744" s="49"/>
      <c r="BU744" s="49"/>
      <c r="BV744" s="49"/>
      <c r="BW744" s="45"/>
      <c r="BX744" s="49"/>
      <c r="BY744" s="49"/>
      <c r="BZ744" s="49"/>
      <c r="CA744" s="49"/>
      <c r="CB744" s="49"/>
      <c r="CC744" s="45"/>
      <c r="CD744" s="45"/>
      <c r="CE744" s="45"/>
      <c r="CF744" s="45"/>
    </row>
    <row r="745" spans="1:84" ht="57.75" customHeight="1" x14ac:dyDescent="0.35">
      <c r="A745" s="70"/>
      <c r="B745" s="70"/>
      <c r="C745" s="70"/>
      <c r="D745" s="70"/>
      <c r="E745" s="45"/>
      <c r="F745" s="45"/>
      <c r="G745" s="45"/>
      <c r="H745" s="45"/>
      <c r="I745" s="45"/>
      <c r="J745" s="45"/>
      <c r="K745" s="45"/>
      <c r="L745" s="45"/>
      <c r="M745" s="45"/>
      <c r="N745" s="45"/>
      <c r="O745" s="47"/>
      <c r="P745" s="45"/>
      <c r="Q745" s="45"/>
      <c r="R745" s="45"/>
      <c r="S745" s="45"/>
      <c r="T745" s="45"/>
      <c r="U745" s="45"/>
      <c r="V745" s="45"/>
      <c r="W745" s="45"/>
      <c r="X745" s="45"/>
      <c r="Y745" s="45"/>
      <c r="Z745" s="48"/>
      <c r="AA745" s="49"/>
      <c r="AB745" s="49"/>
      <c r="AC745" s="49"/>
      <c r="AD745" s="49"/>
      <c r="AE745" s="49"/>
      <c r="AF745" s="49"/>
      <c r="AG745" s="45"/>
      <c r="AH745" s="45"/>
      <c r="AI745" s="45"/>
      <c r="AJ745" s="45"/>
      <c r="AK745" s="48"/>
      <c r="AL745" s="56"/>
      <c r="AM745" s="45"/>
      <c r="AN745" s="45"/>
      <c r="AO745" s="48"/>
      <c r="AP745" s="45"/>
      <c r="AQ745" s="45"/>
      <c r="AR745" s="45"/>
      <c r="AS745" s="45"/>
      <c r="AT745" s="49"/>
      <c r="AU745" s="49"/>
      <c r="AV745" s="49"/>
      <c r="AW745" s="49"/>
      <c r="AX745" s="49"/>
      <c r="AY745" s="49"/>
      <c r="AZ745" s="49"/>
      <c r="BA745" s="49"/>
      <c r="BB745" s="49"/>
      <c r="BC745" s="49"/>
      <c r="BD745" s="49"/>
      <c r="BE745" s="49"/>
      <c r="BF745" s="49"/>
      <c r="BG745" s="49"/>
      <c r="BH745" s="49"/>
      <c r="BI745" s="49"/>
      <c r="BJ745" s="49"/>
      <c r="BK745" s="49"/>
      <c r="BL745" s="49"/>
      <c r="BM745" s="49"/>
      <c r="BN745" s="49"/>
      <c r="BO745" s="49"/>
      <c r="BP745" s="49"/>
      <c r="BQ745" s="49"/>
      <c r="BR745" s="49"/>
      <c r="BS745" s="49"/>
      <c r="BT745" s="49"/>
      <c r="BU745" s="49"/>
      <c r="BV745" s="49"/>
      <c r="BW745" s="45"/>
      <c r="BX745" s="49"/>
      <c r="BY745" s="49"/>
      <c r="BZ745" s="49"/>
      <c r="CA745" s="49"/>
      <c r="CB745" s="49"/>
      <c r="CC745" s="45"/>
      <c r="CD745" s="45"/>
      <c r="CE745" s="45"/>
      <c r="CF745" s="45"/>
    </row>
    <row r="746" spans="1:84" ht="57.75" customHeight="1" x14ac:dyDescent="0.35">
      <c r="A746" s="70"/>
      <c r="B746" s="70"/>
      <c r="C746" s="70"/>
      <c r="D746" s="70"/>
      <c r="E746" s="45"/>
      <c r="F746" s="45"/>
      <c r="G746" s="45"/>
      <c r="H746" s="45"/>
      <c r="I746" s="45"/>
      <c r="J746" s="45"/>
      <c r="K746" s="45"/>
      <c r="L746" s="45"/>
      <c r="M746" s="45"/>
      <c r="N746" s="45"/>
      <c r="O746" s="47"/>
      <c r="P746" s="45"/>
      <c r="Q746" s="45"/>
      <c r="R746" s="45"/>
      <c r="S746" s="45"/>
      <c r="T746" s="45"/>
      <c r="U746" s="45"/>
      <c r="V746" s="45"/>
      <c r="W746" s="45"/>
      <c r="X746" s="45"/>
      <c r="Y746" s="45"/>
      <c r="Z746" s="48"/>
      <c r="AA746" s="49"/>
      <c r="AB746" s="49"/>
      <c r="AC746" s="49"/>
      <c r="AD746" s="49"/>
      <c r="AE746" s="49"/>
      <c r="AF746" s="49"/>
      <c r="AG746" s="45"/>
      <c r="AH746" s="45"/>
      <c r="AI746" s="45"/>
      <c r="AJ746" s="45"/>
      <c r="AK746" s="48"/>
      <c r="AL746" s="56"/>
      <c r="AM746" s="45"/>
      <c r="AN746" s="45"/>
      <c r="AO746" s="48"/>
      <c r="AP746" s="45"/>
      <c r="AQ746" s="45"/>
      <c r="AR746" s="45"/>
      <c r="AS746" s="45"/>
      <c r="AT746" s="49"/>
      <c r="AU746" s="49"/>
      <c r="AV746" s="49"/>
      <c r="AW746" s="49"/>
      <c r="AX746" s="49"/>
      <c r="AY746" s="49"/>
      <c r="AZ746" s="49"/>
      <c r="BA746" s="49"/>
      <c r="BB746" s="49"/>
      <c r="BC746" s="49"/>
      <c r="BD746" s="49"/>
      <c r="BE746" s="49"/>
      <c r="BF746" s="49"/>
      <c r="BG746" s="49"/>
      <c r="BH746" s="49"/>
      <c r="BI746" s="49"/>
      <c r="BJ746" s="49"/>
      <c r="BK746" s="49"/>
      <c r="BL746" s="49"/>
      <c r="BM746" s="49"/>
      <c r="BN746" s="49"/>
      <c r="BO746" s="49"/>
      <c r="BP746" s="49"/>
      <c r="BQ746" s="49"/>
      <c r="BR746" s="49"/>
      <c r="BS746" s="49"/>
      <c r="BT746" s="49"/>
      <c r="BU746" s="49"/>
      <c r="BV746" s="49"/>
      <c r="BW746" s="45"/>
      <c r="BX746" s="49"/>
      <c r="BY746" s="49"/>
      <c r="BZ746" s="49"/>
      <c r="CA746" s="49"/>
      <c r="CB746" s="49"/>
      <c r="CC746" s="45"/>
      <c r="CD746" s="45"/>
      <c r="CE746" s="45"/>
      <c r="CF746" s="45"/>
    </row>
    <row r="747" spans="1:84" ht="57.75" customHeight="1" x14ac:dyDescent="0.35">
      <c r="A747" s="70"/>
      <c r="B747" s="70"/>
      <c r="C747" s="70"/>
      <c r="D747" s="70"/>
      <c r="E747" s="45"/>
      <c r="F747" s="45"/>
      <c r="G747" s="45"/>
      <c r="H747" s="45"/>
      <c r="I747" s="45"/>
      <c r="J747" s="45"/>
      <c r="K747" s="45"/>
      <c r="L747" s="45"/>
      <c r="M747" s="45"/>
      <c r="N747" s="45"/>
      <c r="O747" s="47"/>
      <c r="P747" s="45"/>
      <c r="Q747" s="45"/>
      <c r="R747" s="45"/>
      <c r="S747" s="45"/>
      <c r="T747" s="45"/>
      <c r="U747" s="45"/>
      <c r="V747" s="45"/>
      <c r="W747" s="45"/>
      <c r="X747" s="45"/>
      <c r="Y747" s="45"/>
      <c r="Z747" s="48"/>
      <c r="AA747" s="49"/>
      <c r="AB747" s="49"/>
      <c r="AC747" s="49"/>
      <c r="AD747" s="49"/>
      <c r="AE747" s="49"/>
      <c r="AF747" s="49"/>
      <c r="AG747" s="45"/>
      <c r="AH747" s="45"/>
      <c r="AI747" s="45"/>
      <c r="AJ747" s="45"/>
      <c r="AK747" s="48"/>
      <c r="AL747" s="56"/>
      <c r="AM747" s="45"/>
      <c r="AN747" s="45"/>
      <c r="AO747" s="48"/>
      <c r="AP747" s="45"/>
      <c r="AQ747" s="45"/>
      <c r="AR747" s="45"/>
      <c r="AS747" s="45"/>
      <c r="AT747" s="49"/>
      <c r="AU747" s="49"/>
      <c r="AV747" s="49"/>
      <c r="AW747" s="49"/>
      <c r="AX747" s="49"/>
      <c r="AY747" s="49"/>
      <c r="AZ747" s="49"/>
      <c r="BA747" s="49"/>
      <c r="BB747" s="49"/>
      <c r="BC747" s="49"/>
      <c r="BD747" s="49"/>
      <c r="BE747" s="49"/>
      <c r="BF747" s="49"/>
      <c r="BG747" s="49"/>
      <c r="BH747" s="49"/>
      <c r="BI747" s="49"/>
      <c r="BJ747" s="49"/>
      <c r="BK747" s="49"/>
      <c r="BL747" s="49"/>
      <c r="BM747" s="49"/>
      <c r="BN747" s="49"/>
      <c r="BO747" s="49"/>
      <c r="BP747" s="49"/>
      <c r="BQ747" s="49"/>
      <c r="BR747" s="49"/>
      <c r="BS747" s="49"/>
      <c r="BT747" s="49"/>
      <c r="BU747" s="49"/>
      <c r="BV747" s="49"/>
      <c r="BW747" s="45"/>
      <c r="BX747" s="49"/>
      <c r="BY747" s="49"/>
      <c r="BZ747" s="49"/>
      <c r="CA747" s="49"/>
      <c r="CB747" s="49"/>
      <c r="CC747" s="45"/>
      <c r="CD747" s="45"/>
      <c r="CE747" s="45"/>
      <c r="CF747" s="45"/>
    </row>
    <row r="748" spans="1:84" ht="57.75" customHeight="1" x14ac:dyDescent="0.35">
      <c r="A748" s="70"/>
      <c r="B748" s="70"/>
      <c r="C748" s="70"/>
      <c r="D748" s="70"/>
      <c r="E748" s="45"/>
      <c r="F748" s="45"/>
      <c r="G748" s="45"/>
      <c r="H748" s="45"/>
      <c r="I748" s="45"/>
      <c r="J748" s="45"/>
      <c r="K748" s="45"/>
      <c r="L748" s="45"/>
      <c r="M748" s="45"/>
      <c r="N748" s="45"/>
      <c r="O748" s="47"/>
      <c r="P748" s="45"/>
      <c r="Q748" s="45"/>
      <c r="R748" s="45"/>
      <c r="S748" s="45"/>
      <c r="T748" s="45"/>
      <c r="U748" s="45"/>
      <c r="V748" s="45"/>
      <c r="W748" s="45"/>
      <c r="X748" s="45"/>
      <c r="Y748" s="45"/>
      <c r="Z748" s="48"/>
      <c r="AA748" s="49"/>
      <c r="AB748" s="49"/>
      <c r="AC748" s="49"/>
      <c r="AD748" s="49"/>
      <c r="AE748" s="49"/>
      <c r="AF748" s="49"/>
      <c r="AG748" s="45"/>
      <c r="AH748" s="45"/>
      <c r="AI748" s="45"/>
      <c r="AJ748" s="45"/>
      <c r="AK748" s="48"/>
      <c r="AL748" s="56"/>
      <c r="AM748" s="45"/>
      <c r="AN748" s="45"/>
      <c r="AO748" s="48"/>
      <c r="AP748" s="45"/>
      <c r="AQ748" s="45"/>
      <c r="AR748" s="45"/>
      <c r="AS748" s="45"/>
      <c r="AT748" s="49"/>
      <c r="AU748" s="49"/>
      <c r="AV748" s="49"/>
      <c r="AW748" s="49"/>
      <c r="AX748" s="49"/>
      <c r="AY748" s="49"/>
      <c r="AZ748" s="49"/>
      <c r="BA748" s="49"/>
      <c r="BB748" s="49"/>
      <c r="BC748" s="49"/>
      <c r="BD748" s="49"/>
      <c r="BE748" s="49"/>
      <c r="BF748" s="49"/>
      <c r="BG748" s="49"/>
      <c r="BH748" s="49"/>
      <c r="BI748" s="49"/>
      <c r="BJ748" s="49"/>
      <c r="BK748" s="49"/>
      <c r="BL748" s="49"/>
      <c r="BM748" s="49"/>
      <c r="BN748" s="49"/>
      <c r="BO748" s="49"/>
      <c r="BP748" s="49"/>
      <c r="BQ748" s="49"/>
      <c r="BR748" s="49"/>
      <c r="BS748" s="49"/>
      <c r="BT748" s="49"/>
      <c r="BU748" s="49"/>
      <c r="BV748" s="49"/>
      <c r="BW748" s="45"/>
      <c r="BX748" s="49"/>
      <c r="BY748" s="49"/>
      <c r="BZ748" s="49"/>
      <c r="CA748" s="49"/>
      <c r="CB748" s="49"/>
      <c r="CC748" s="45"/>
      <c r="CD748" s="45"/>
      <c r="CE748" s="45"/>
      <c r="CF748" s="45"/>
    </row>
    <row r="749" spans="1:84" ht="57.75" customHeight="1" x14ac:dyDescent="0.35">
      <c r="A749" s="70"/>
      <c r="B749" s="70"/>
      <c r="C749" s="70"/>
      <c r="D749" s="70"/>
      <c r="E749" s="45"/>
      <c r="F749" s="45"/>
      <c r="G749" s="45"/>
      <c r="H749" s="45"/>
      <c r="I749" s="45"/>
      <c r="J749" s="45"/>
      <c r="K749" s="45"/>
      <c r="L749" s="45"/>
      <c r="M749" s="45"/>
      <c r="N749" s="45"/>
      <c r="O749" s="47"/>
      <c r="P749" s="45"/>
      <c r="Q749" s="45"/>
      <c r="R749" s="45"/>
      <c r="S749" s="45"/>
      <c r="T749" s="45"/>
      <c r="U749" s="45"/>
      <c r="V749" s="45"/>
      <c r="W749" s="45"/>
      <c r="X749" s="45"/>
      <c r="Y749" s="45"/>
      <c r="Z749" s="48"/>
      <c r="AA749" s="49"/>
      <c r="AB749" s="49"/>
      <c r="AC749" s="49"/>
      <c r="AD749" s="49"/>
      <c r="AE749" s="49"/>
      <c r="AF749" s="49"/>
      <c r="AG749" s="45"/>
      <c r="AH749" s="45"/>
      <c r="AI749" s="45"/>
      <c r="AJ749" s="45"/>
      <c r="AK749" s="48"/>
      <c r="AL749" s="56"/>
      <c r="AM749" s="45"/>
      <c r="AN749" s="45"/>
      <c r="AO749" s="48"/>
      <c r="AP749" s="45"/>
      <c r="AQ749" s="45"/>
      <c r="AR749" s="45"/>
      <c r="AS749" s="45"/>
      <c r="AT749" s="49"/>
      <c r="AU749" s="49"/>
      <c r="AV749" s="49"/>
      <c r="AW749" s="49"/>
      <c r="AX749" s="49"/>
      <c r="AY749" s="49"/>
      <c r="AZ749" s="49"/>
      <c r="BA749" s="49"/>
      <c r="BB749" s="49"/>
      <c r="BC749" s="49"/>
      <c r="BD749" s="49"/>
      <c r="BE749" s="49"/>
      <c r="BF749" s="49"/>
      <c r="BG749" s="49"/>
      <c r="BH749" s="49"/>
      <c r="BI749" s="49"/>
      <c r="BJ749" s="49"/>
      <c r="BK749" s="49"/>
      <c r="BL749" s="49"/>
      <c r="BM749" s="49"/>
      <c r="BN749" s="49"/>
      <c r="BO749" s="49"/>
      <c r="BP749" s="49"/>
      <c r="BQ749" s="49"/>
      <c r="BR749" s="49"/>
      <c r="BS749" s="49"/>
      <c r="BT749" s="49"/>
      <c r="BU749" s="49"/>
      <c r="BV749" s="49"/>
      <c r="BW749" s="45"/>
      <c r="BX749" s="49"/>
      <c r="BY749" s="49"/>
      <c r="BZ749" s="49"/>
      <c r="CA749" s="49"/>
      <c r="CB749" s="49"/>
      <c r="CC749" s="45"/>
      <c r="CD749" s="45"/>
      <c r="CE749" s="45"/>
      <c r="CF749" s="45"/>
    </row>
    <row r="750" spans="1:84" ht="57.75" customHeight="1" x14ac:dyDescent="0.35">
      <c r="A750" s="70"/>
      <c r="B750" s="70"/>
      <c r="C750" s="70"/>
      <c r="D750" s="70"/>
      <c r="E750" s="45"/>
      <c r="F750" s="45"/>
      <c r="G750" s="45"/>
      <c r="H750" s="45"/>
      <c r="I750" s="45"/>
      <c r="J750" s="45"/>
      <c r="K750" s="45"/>
      <c r="L750" s="45"/>
      <c r="M750" s="45"/>
      <c r="N750" s="45"/>
      <c r="O750" s="47"/>
      <c r="P750" s="45"/>
      <c r="Q750" s="45"/>
      <c r="R750" s="45"/>
      <c r="S750" s="45"/>
      <c r="T750" s="45"/>
      <c r="U750" s="45"/>
      <c r="V750" s="45"/>
      <c r="W750" s="45"/>
      <c r="X750" s="45"/>
      <c r="Y750" s="45"/>
      <c r="Z750" s="48"/>
      <c r="AA750" s="49"/>
      <c r="AB750" s="49"/>
      <c r="AC750" s="49"/>
      <c r="AD750" s="49"/>
      <c r="AE750" s="49"/>
      <c r="AF750" s="49"/>
      <c r="AG750" s="45"/>
      <c r="AH750" s="45"/>
      <c r="AI750" s="45"/>
      <c r="AJ750" s="45"/>
      <c r="AK750" s="48"/>
      <c r="AL750" s="56"/>
      <c r="AM750" s="45"/>
      <c r="AN750" s="45"/>
      <c r="AO750" s="48"/>
      <c r="AP750" s="45"/>
      <c r="AQ750" s="45"/>
      <c r="AR750" s="45"/>
      <c r="AS750" s="45"/>
      <c r="AT750" s="49"/>
      <c r="AU750" s="49"/>
      <c r="AV750" s="49"/>
      <c r="AW750" s="49"/>
      <c r="AX750" s="49"/>
      <c r="AY750" s="49"/>
      <c r="AZ750" s="49"/>
      <c r="BA750" s="49"/>
      <c r="BB750" s="49"/>
      <c r="BC750" s="49"/>
      <c r="BD750" s="49"/>
      <c r="BE750" s="49"/>
      <c r="BF750" s="49"/>
      <c r="BG750" s="49"/>
      <c r="BH750" s="49"/>
      <c r="BI750" s="49"/>
      <c r="BJ750" s="49"/>
      <c r="BK750" s="49"/>
      <c r="BL750" s="49"/>
      <c r="BM750" s="49"/>
      <c r="BN750" s="49"/>
      <c r="BO750" s="49"/>
      <c r="BP750" s="49"/>
      <c r="BQ750" s="49"/>
      <c r="BR750" s="49"/>
      <c r="BS750" s="49"/>
      <c r="BT750" s="49"/>
      <c r="BU750" s="49"/>
      <c r="BV750" s="49"/>
      <c r="BW750" s="45"/>
      <c r="BX750" s="49"/>
      <c r="BY750" s="49"/>
      <c r="BZ750" s="49"/>
      <c r="CA750" s="49"/>
      <c r="CB750" s="49"/>
      <c r="CC750" s="45"/>
      <c r="CD750" s="45"/>
      <c r="CE750" s="45"/>
      <c r="CF750" s="45"/>
    </row>
    <row r="751" spans="1:84" ht="57.75" customHeight="1" x14ac:dyDescent="0.35">
      <c r="A751" s="70"/>
      <c r="B751" s="70"/>
      <c r="C751" s="70"/>
      <c r="D751" s="70"/>
      <c r="E751" s="45"/>
      <c r="F751" s="45"/>
      <c r="G751" s="45"/>
      <c r="H751" s="45"/>
      <c r="I751" s="45"/>
      <c r="J751" s="45"/>
      <c r="K751" s="45"/>
      <c r="L751" s="45"/>
      <c r="M751" s="45"/>
      <c r="N751" s="45"/>
      <c r="O751" s="47"/>
      <c r="P751" s="45"/>
      <c r="Q751" s="45"/>
      <c r="R751" s="45"/>
      <c r="S751" s="45"/>
      <c r="T751" s="45"/>
      <c r="U751" s="45"/>
      <c r="V751" s="45"/>
      <c r="W751" s="45"/>
      <c r="X751" s="45"/>
      <c r="Y751" s="45"/>
      <c r="Z751" s="48"/>
      <c r="AA751" s="49"/>
      <c r="AB751" s="49"/>
      <c r="AC751" s="49"/>
      <c r="AD751" s="49"/>
      <c r="AE751" s="49"/>
      <c r="AF751" s="49"/>
      <c r="AG751" s="45"/>
      <c r="AH751" s="45"/>
      <c r="AI751" s="45"/>
      <c r="AJ751" s="45"/>
      <c r="AK751" s="48"/>
      <c r="AL751" s="56"/>
      <c r="AM751" s="45"/>
      <c r="AN751" s="45"/>
      <c r="AO751" s="48"/>
      <c r="AP751" s="45"/>
      <c r="AQ751" s="45"/>
      <c r="AR751" s="45"/>
      <c r="AS751" s="45"/>
      <c r="AT751" s="49"/>
      <c r="AU751" s="49"/>
      <c r="AV751" s="49"/>
      <c r="AW751" s="49"/>
      <c r="AX751" s="49"/>
      <c r="AY751" s="49"/>
      <c r="AZ751" s="49"/>
      <c r="BA751" s="49"/>
      <c r="BB751" s="49"/>
      <c r="BC751" s="49"/>
      <c r="BD751" s="49"/>
      <c r="BE751" s="49"/>
      <c r="BF751" s="49"/>
      <c r="BG751" s="49"/>
      <c r="BH751" s="49"/>
      <c r="BI751" s="49"/>
      <c r="BJ751" s="49"/>
      <c r="BK751" s="49"/>
      <c r="BL751" s="49"/>
      <c r="BM751" s="49"/>
      <c r="BN751" s="49"/>
      <c r="BO751" s="49"/>
      <c r="BP751" s="49"/>
      <c r="BQ751" s="49"/>
      <c r="BR751" s="49"/>
      <c r="BS751" s="49"/>
      <c r="BT751" s="49"/>
      <c r="BU751" s="49"/>
      <c r="BV751" s="49"/>
      <c r="BW751" s="45"/>
      <c r="BX751" s="49"/>
      <c r="BY751" s="49"/>
      <c r="BZ751" s="49"/>
      <c r="CA751" s="49"/>
      <c r="CB751" s="49"/>
      <c r="CC751" s="45"/>
      <c r="CD751" s="45"/>
      <c r="CE751" s="45"/>
      <c r="CF751" s="45"/>
    </row>
    <row r="752" spans="1:84" ht="57.75" customHeight="1" x14ac:dyDescent="0.35">
      <c r="A752" s="70"/>
      <c r="B752" s="70"/>
      <c r="C752" s="70"/>
      <c r="D752" s="70"/>
      <c r="E752" s="45"/>
      <c r="F752" s="45"/>
      <c r="G752" s="45"/>
      <c r="H752" s="45"/>
      <c r="I752" s="45"/>
      <c r="J752" s="45"/>
      <c r="K752" s="45"/>
      <c r="L752" s="45"/>
      <c r="M752" s="45"/>
      <c r="N752" s="45"/>
      <c r="O752" s="47"/>
      <c r="P752" s="45"/>
      <c r="Q752" s="45"/>
      <c r="R752" s="45"/>
      <c r="S752" s="45"/>
      <c r="T752" s="45"/>
      <c r="U752" s="45"/>
      <c r="V752" s="45"/>
      <c r="W752" s="45"/>
      <c r="X752" s="45"/>
      <c r="Y752" s="45"/>
      <c r="Z752" s="48"/>
      <c r="AA752" s="49"/>
      <c r="AB752" s="49"/>
      <c r="AC752" s="49"/>
      <c r="AD752" s="49"/>
      <c r="AE752" s="49"/>
      <c r="AF752" s="49"/>
      <c r="AG752" s="45"/>
      <c r="AH752" s="45"/>
      <c r="AI752" s="45"/>
      <c r="AJ752" s="45"/>
      <c r="AK752" s="48"/>
      <c r="AL752" s="56"/>
      <c r="AM752" s="45"/>
      <c r="AN752" s="45"/>
      <c r="AO752" s="48"/>
      <c r="AP752" s="45"/>
      <c r="AQ752" s="45"/>
      <c r="AR752" s="45"/>
      <c r="AS752" s="45"/>
      <c r="AT752" s="49"/>
      <c r="AU752" s="49"/>
      <c r="AV752" s="49"/>
      <c r="AW752" s="49"/>
      <c r="AX752" s="49"/>
      <c r="AY752" s="49"/>
      <c r="AZ752" s="49"/>
      <c r="BA752" s="49"/>
      <c r="BB752" s="49"/>
      <c r="BC752" s="49"/>
      <c r="BD752" s="49"/>
      <c r="BE752" s="49"/>
      <c r="BF752" s="49"/>
      <c r="BG752" s="49"/>
      <c r="BH752" s="49"/>
      <c r="BI752" s="49"/>
      <c r="BJ752" s="49"/>
      <c r="BK752" s="49"/>
      <c r="BL752" s="49"/>
      <c r="BM752" s="49"/>
      <c r="BN752" s="49"/>
      <c r="BO752" s="49"/>
      <c r="BP752" s="49"/>
      <c r="BQ752" s="49"/>
      <c r="BR752" s="49"/>
      <c r="BS752" s="49"/>
      <c r="BT752" s="49"/>
      <c r="BU752" s="49"/>
      <c r="BV752" s="49"/>
      <c r="BW752" s="45"/>
      <c r="BX752" s="49"/>
      <c r="BY752" s="49"/>
      <c r="BZ752" s="49"/>
      <c r="CA752" s="49"/>
      <c r="CB752" s="49"/>
      <c r="CC752" s="45"/>
      <c r="CD752" s="45"/>
      <c r="CE752" s="45"/>
      <c r="CF752" s="45"/>
    </row>
    <row r="753" spans="1:84" ht="57.75" customHeight="1" x14ac:dyDescent="0.35">
      <c r="A753" s="70"/>
      <c r="B753" s="70"/>
      <c r="C753" s="70"/>
      <c r="D753" s="70"/>
      <c r="E753" s="45"/>
      <c r="F753" s="45"/>
      <c r="G753" s="45"/>
      <c r="H753" s="45"/>
      <c r="I753" s="45"/>
      <c r="J753" s="45"/>
      <c r="K753" s="45"/>
      <c r="L753" s="45"/>
      <c r="M753" s="45"/>
      <c r="N753" s="45"/>
      <c r="O753" s="47"/>
      <c r="P753" s="45"/>
      <c r="Q753" s="45"/>
      <c r="R753" s="45"/>
      <c r="S753" s="45"/>
      <c r="T753" s="45"/>
      <c r="U753" s="45"/>
      <c r="V753" s="45"/>
      <c r="W753" s="45"/>
      <c r="X753" s="45"/>
      <c r="Y753" s="45"/>
      <c r="Z753" s="48"/>
      <c r="AA753" s="49"/>
      <c r="AB753" s="49"/>
      <c r="AC753" s="49"/>
      <c r="AD753" s="49"/>
      <c r="AE753" s="49"/>
      <c r="AF753" s="49"/>
      <c r="AG753" s="45"/>
      <c r="AH753" s="45"/>
      <c r="AI753" s="45"/>
      <c r="AJ753" s="45"/>
      <c r="AK753" s="48"/>
      <c r="AL753" s="56"/>
      <c r="AM753" s="45"/>
      <c r="AN753" s="45"/>
      <c r="AO753" s="48"/>
      <c r="AP753" s="45"/>
      <c r="AQ753" s="45"/>
      <c r="AR753" s="45"/>
      <c r="AS753" s="45"/>
      <c r="AT753" s="49"/>
      <c r="AU753" s="49"/>
      <c r="AV753" s="49"/>
      <c r="AW753" s="49"/>
      <c r="AX753" s="49"/>
      <c r="AY753" s="49"/>
      <c r="AZ753" s="49"/>
      <c r="BA753" s="49"/>
      <c r="BB753" s="49"/>
      <c r="BC753" s="49"/>
      <c r="BD753" s="49"/>
      <c r="BE753" s="49"/>
      <c r="BF753" s="49"/>
      <c r="BG753" s="49"/>
      <c r="BH753" s="49"/>
      <c r="BI753" s="49"/>
      <c r="BJ753" s="49"/>
      <c r="BK753" s="49"/>
      <c r="BL753" s="49"/>
      <c r="BM753" s="49"/>
      <c r="BN753" s="49"/>
      <c r="BO753" s="49"/>
      <c r="BP753" s="49"/>
      <c r="BQ753" s="49"/>
      <c r="BR753" s="49"/>
      <c r="BS753" s="49"/>
      <c r="BT753" s="49"/>
      <c r="BU753" s="49"/>
      <c r="BV753" s="49"/>
      <c r="BW753" s="45"/>
      <c r="BX753" s="49"/>
      <c r="BY753" s="49"/>
      <c r="BZ753" s="49"/>
      <c r="CA753" s="49"/>
      <c r="CB753" s="49"/>
      <c r="CC753" s="45"/>
      <c r="CD753" s="45"/>
      <c r="CE753" s="45"/>
      <c r="CF753" s="45"/>
    </row>
    <row r="754" spans="1:84" ht="57.75" customHeight="1" x14ac:dyDescent="0.35">
      <c r="A754" s="70"/>
      <c r="B754" s="70"/>
      <c r="C754" s="70"/>
      <c r="D754" s="70"/>
      <c r="E754" s="45"/>
      <c r="F754" s="45"/>
      <c r="G754" s="45"/>
      <c r="H754" s="45"/>
      <c r="I754" s="45"/>
      <c r="J754" s="45"/>
      <c r="K754" s="45"/>
      <c r="L754" s="45"/>
      <c r="M754" s="45"/>
      <c r="N754" s="45"/>
      <c r="O754" s="47"/>
      <c r="P754" s="45"/>
      <c r="Q754" s="45"/>
      <c r="R754" s="45"/>
      <c r="S754" s="45"/>
      <c r="T754" s="45"/>
      <c r="U754" s="45"/>
      <c r="V754" s="45"/>
      <c r="W754" s="45"/>
      <c r="X754" s="45"/>
      <c r="Y754" s="45"/>
      <c r="Z754" s="48"/>
      <c r="AA754" s="49"/>
      <c r="AB754" s="49"/>
      <c r="AC754" s="49"/>
      <c r="AD754" s="49"/>
      <c r="AE754" s="49"/>
      <c r="AF754" s="49"/>
      <c r="AG754" s="45"/>
      <c r="AH754" s="45"/>
      <c r="AI754" s="45"/>
      <c r="AJ754" s="45"/>
      <c r="AK754" s="48"/>
      <c r="AL754" s="56"/>
      <c r="AM754" s="45"/>
      <c r="AN754" s="45"/>
      <c r="AO754" s="48"/>
      <c r="AP754" s="45"/>
      <c r="AQ754" s="45"/>
      <c r="AR754" s="45"/>
      <c r="AS754" s="45"/>
      <c r="AT754" s="49"/>
      <c r="AU754" s="49"/>
      <c r="AV754" s="49"/>
      <c r="AW754" s="49"/>
      <c r="AX754" s="49"/>
      <c r="AY754" s="49"/>
      <c r="AZ754" s="49"/>
      <c r="BA754" s="49"/>
      <c r="BB754" s="49"/>
      <c r="BC754" s="49"/>
      <c r="BD754" s="49"/>
      <c r="BE754" s="49"/>
      <c r="BF754" s="49"/>
      <c r="BG754" s="49"/>
      <c r="BH754" s="49"/>
      <c r="BI754" s="49"/>
      <c r="BJ754" s="49"/>
      <c r="BK754" s="49"/>
      <c r="BL754" s="49"/>
      <c r="BM754" s="49"/>
      <c r="BN754" s="49"/>
      <c r="BO754" s="49"/>
      <c r="BP754" s="49"/>
      <c r="BQ754" s="49"/>
      <c r="BR754" s="49"/>
      <c r="BS754" s="49"/>
      <c r="BT754" s="49"/>
      <c r="BU754" s="49"/>
      <c r="BV754" s="49"/>
      <c r="BW754" s="45"/>
      <c r="BX754" s="49"/>
      <c r="BY754" s="49"/>
      <c r="BZ754" s="49"/>
      <c r="CA754" s="49"/>
      <c r="CB754" s="49"/>
      <c r="CC754" s="45"/>
      <c r="CD754" s="45"/>
      <c r="CE754" s="45"/>
      <c r="CF754" s="45"/>
    </row>
    <row r="755" spans="1:84" ht="57.75" customHeight="1" x14ac:dyDescent="0.35">
      <c r="A755" s="70"/>
      <c r="B755" s="70"/>
      <c r="C755" s="70"/>
      <c r="D755" s="70"/>
      <c r="E755" s="45"/>
      <c r="F755" s="45"/>
      <c r="G755" s="45"/>
      <c r="H755" s="45"/>
      <c r="I755" s="45"/>
      <c r="J755" s="45"/>
      <c r="K755" s="45"/>
      <c r="L755" s="45"/>
      <c r="M755" s="45"/>
      <c r="N755" s="45"/>
      <c r="O755" s="47"/>
      <c r="P755" s="45"/>
      <c r="Q755" s="45"/>
      <c r="R755" s="45"/>
      <c r="S755" s="45"/>
      <c r="T755" s="45"/>
      <c r="U755" s="45"/>
      <c r="V755" s="45"/>
      <c r="W755" s="45"/>
      <c r="X755" s="45"/>
      <c r="Y755" s="45"/>
      <c r="Z755" s="48"/>
      <c r="AA755" s="49"/>
      <c r="AB755" s="49"/>
      <c r="AC755" s="49"/>
      <c r="AD755" s="49"/>
      <c r="AE755" s="49"/>
      <c r="AF755" s="49"/>
      <c r="AG755" s="45"/>
      <c r="AH755" s="45"/>
      <c r="AI755" s="45"/>
      <c r="AJ755" s="45"/>
      <c r="AK755" s="48"/>
      <c r="AL755" s="56"/>
      <c r="AM755" s="45"/>
      <c r="AN755" s="45"/>
      <c r="AO755" s="48"/>
      <c r="AP755" s="45"/>
      <c r="AQ755" s="45"/>
      <c r="AR755" s="45"/>
      <c r="AS755" s="45"/>
      <c r="AT755" s="49"/>
      <c r="AU755" s="49"/>
      <c r="AV755" s="49"/>
      <c r="AW755" s="49"/>
      <c r="AX755" s="49"/>
      <c r="AY755" s="49"/>
      <c r="AZ755" s="49"/>
      <c r="BA755" s="49"/>
      <c r="BB755" s="49"/>
      <c r="BC755" s="49"/>
      <c r="BD755" s="49"/>
      <c r="BE755" s="49"/>
      <c r="BF755" s="49"/>
      <c r="BG755" s="49"/>
      <c r="BH755" s="49"/>
      <c r="BI755" s="49"/>
      <c r="BJ755" s="49"/>
      <c r="BK755" s="49"/>
      <c r="BL755" s="49"/>
      <c r="BM755" s="49"/>
      <c r="BN755" s="49"/>
      <c r="BO755" s="49"/>
      <c r="BP755" s="49"/>
      <c r="BQ755" s="49"/>
      <c r="BR755" s="49"/>
      <c r="BS755" s="49"/>
      <c r="BT755" s="49"/>
      <c r="BU755" s="49"/>
      <c r="BV755" s="49"/>
      <c r="BW755" s="45"/>
      <c r="BX755" s="49"/>
      <c r="BY755" s="49"/>
      <c r="BZ755" s="49"/>
      <c r="CA755" s="49"/>
      <c r="CB755" s="49"/>
      <c r="CC755" s="45"/>
      <c r="CD755" s="45"/>
      <c r="CE755" s="45"/>
      <c r="CF755" s="45"/>
    </row>
    <row r="756" spans="1:84" ht="57.75" customHeight="1" x14ac:dyDescent="0.35">
      <c r="A756" s="70"/>
      <c r="B756" s="70"/>
      <c r="C756" s="70"/>
      <c r="D756" s="70"/>
      <c r="E756" s="45"/>
      <c r="F756" s="45"/>
      <c r="G756" s="45"/>
      <c r="H756" s="45"/>
      <c r="I756" s="45"/>
      <c r="J756" s="45"/>
      <c r="K756" s="45"/>
      <c r="L756" s="45"/>
      <c r="M756" s="45"/>
      <c r="N756" s="45"/>
      <c r="O756" s="47"/>
      <c r="P756" s="45"/>
      <c r="Q756" s="45"/>
      <c r="R756" s="45"/>
      <c r="S756" s="45"/>
      <c r="T756" s="45"/>
      <c r="U756" s="45"/>
      <c r="V756" s="45"/>
      <c r="W756" s="45"/>
      <c r="X756" s="45"/>
      <c r="Y756" s="45"/>
      <c r="Z756" s="48"/>
      <c r="AA756" s="49"/>
      <c r="AB756" s="49"/>
      <c r="AC756" s="49"/>
      <c r="AD756" s="49"/>
      <c r="AE756" s="49"/>
      <c r="AF756" s="49"/>
      <c r="AG756" s="45"/>
      <c r="AH756" s="45"/>
      <c r="AI756" s="45"/>
      <c r="AJ756" s="45"/>
      <c r="AK756" s="48"/>
      <c r="AL756" s="56"/>
      <c r="AM756" s="45"/>
      <c r="AN756" s="45"/>
      <c r="AO756" s="48"/>
      <c r="AP756" s="45"/>
      <c r="AQ756" s="45"/>
      <c r="AR756" s="45"/>
      <c r="AS756" s="45"/>
      <c r="AT756" s="49"/>
      <c r="AU756" s="49"/>
      <c r="AV756" s="49"/>
      <c r="AW756" s="49"/>
      <c r="AX756" s="49"/>
      <c r="AY756" s="49"/>
      <c r="AZ756" s="49"/>
      <c r="BA756" s="49"/>
      <c r="BB756" s="49"/>
      <c r="BC756" s="49"/>
      <c r="BD756" s="49"/>
      <c r="BE756" s="49"/>
      <c r="BF756" s="49"/>
      <c r="BG756" s="49"/>
      <c r="BH756" s="49"/>
      <c r="BI756" s="49"/>
      <c r="BJ756" s="49"/>
      <c r="BK756" s="49"/>
      <c r="BL756" s="49"/>
      <c r="BM756" s="49"/>
      <c r="BN756" s="49"/>
      <c r="BO756" s="49"/>
      <c r="BP756" s="49"/>
      <c r="BQ756" s="49"/>
      <c r="BR756" s="49"/>
      <c r="BS756" s="49"/>
      <c r="BT756" s="49"/>
      <c r="BU756" s="49"/>
      <c r="BV756" s="49"/>
      <c r="BW756" s="45"/>
      <c r="BX756" s="49"/>
      <c r="BY756" s="49"/>
      <c r="BZ756" s="49"/>
      <c r="CA756" s="49"/>
      <c r="CB756" s="49"/>
      <c r="CC756" s="45"/>
      <c r="CD756" s="45"/>
      <c r="CE756" s="45"/>
      <c r="CF756" s="45"/>
    </row>
    <row r="757" spans="1:84" ht="57.75" customHeight="1" x14ac:dyDescent="0.35">
      <c r="A757" s="70"/>
      <c r="B757" s="70"/>
      <c r="C757" s="70"/>
      <c r="D757" s="70"/>
      <c r="E757" s="45"/>
      <c r="F757" s="45"/>
      <c r="G757" s="45"/>
      <c r="H757" s="45"/>
      <c r="I757" s="45"/>
      <c r="J757" s="45"/>
      <c r="K757" s="45"/>
      <c r="L757" s="45"/>
      <c r="M757" s="45"/>
      <c r="N757" s="45"/>
      <c r="O757" s="47"/>
      <c r="P757" s="45"/>
      <c r="Q757" s="45"/>
      <c r="R757" s="45"/>
      <c r="S757" s="45"/>
      <c r="T757" s="45"/>
      <c r="U757" s="45"/>
      <c r="V757" s="45"/>
      <c r="W757" s="45"/>
      <c r="X757" s="45"/>
      <c r="Y757" s="45"/>
      <c r="Z757" s="48"/>
      <c r="AA757" s="49"/>
      <c r="AB757" s="49"/>
      <c r="AC757" s="49"/>
      <c r="AD757" s="49"/>
      <c r="AE757" s="49"/>
      <c r="AF757" s="49"/>
      <c r="AG757" s="45"/>
      <c r="AH757" s="45"/>
      <c r="AI757" s="45"/>
      <c r="AJ757" s="45"/>
      <c r="AK757" s="48"/>
      <c r="AL757" s="56"/>
      <c r="AM757" s="45"/>
      <c r="AN757" s="45"/>
      <c r="AO757" s="48"/>
      <c r="AP757" s="45"/>
      <c r="AQ757" s="45"/>
      <c r="AR757" s="45"/>
      <c r="AS757" s="45"/>
      <c r="AT757" s="49"/>
      <c r="AU757" s="49"/>
      <c r="AV757" s="49"/>
      <c r="AW757" s="49"/>
      <c r="AX757" s="49"/>
      <c r="AY757" s="49"/>
      <c r="AZ757" s="49"/>
      <c r="BA757" s="49"/>
      <c r="BB757" s="49"/>
      <c r="BC757" s="49"/>
      <c r="BD757" s="49"/>
      <c r="BE757" s="49"/>
      <c r="BF757" s="49"/>
      <c r="BG757" s="49"/>
      <c r="BH757" s="49"/>
      <c r="BI757" s="49"/>
      <c r="BJ757" s="49"/>
      <c r="BK757" s="49"/>
      <c r="BL757" s="49"/>
      <c r="BM757" s="49"/>
      <c r="BN757" s="49"/>
      <c r="BO757" s="49"/>
      <c r="BP757" s="49"/>
      <c r="BQ757" s="49"/>
      <c r="BR757" s="49"/>
      <c r="BS757" s="49"/>
      <c r="BT757" s="49"/>
      <c r="BU757" s="49"/>
      <c r="BV757" s="49"/>
      <c r="BW757" s="45"/>
      <c r="BX757" s="49"/>
      <c r="BY757" s="49"/>
      <c r="BZ757" s="49"/>
      <c r="CA757" s="49"/>
      <c r="CB757" s="49"/>
      <c r="CC757" s="45"/>
      <c r="CD757" s="45"/>
      <c r="CE757" s="45"/>
      <c r="CF757" s="45"/>
    </row>
    <row r="758" spans="1:84" ht="57.75" customHeight="1" x14ac:dyDescent="0.35">
      <c r="A758" s="70"/>
      <c r="B758" s="70"/>
      <c r="C758" s="70"/>
      <c r="D758" s="70"/>
      <c r="E758" s="45"/>
      <c r="F758" s="45"/>
      <c r="G758" s="45"/>
      <c r="H758" s="45"/>
      <c r="I758" s="45"/>
      <c r="J758" s="45"/>
      <c r="K758" s="45"/>
      <c r="L758" s="45"/>
      <c r="M758" s="45"/>
      <c r="N758" s="45"/>
      <c r="O758" s="47"/>
      <c r="P758" s="45"/>
      <c r="Q758" s="45"/>
      <c r="R758" s="45"/>
      <c r="S758" s="45"/>
      <c r="T758" s="45"/>
      <c r="U758" s="45"/>
      <c r="V758" s="45"/>
      <c r="W758" s="45"/>
      <c r="X758" s="45"/>
      <c r="Y758" s="45"/>
      <c r="Z758" s="48"/>
      <c r="AA758" s="49"/>
      <c r="AB758" s="49"/>
      <c r="AC758" s="49"/>
      <c r="AD758" s="49"/>
      <c r="AE758" s="49"/>
      <c r="AF758" s="49"/>
      <c r="AG758" s="45"/>
      <c r="AH758" s="45"/>
      <c r="AI758" s="45"/>
      <c r="AJ758" s="45"/>
      <c r="AK758" s="48"/>
      <c r="AL758" s="56"/>
      <c r="AM758" s="45"/>
      <c r="AN758" s="45"/>
      <c r="AO758" s="48"/>
      <c r="AP758" s="45"/>
      <c r="AQ758" s="45"/>
      <c r="AR758" s="45"/>
      <c r="AS758" s="45"/>
      <c r="AT758" s="49"/>
      <c r="AU758" s="49"/>
      <c r="AV758" s="49"/>
      <c r="AW758" s="49"/>
      <c r="AX758" s="49"/>
      <c r="AY758" s="49"/>
      <c r="AZ758" s="49"/>
      <c r="BA758" s="49"/>
      <c r="BB758" s="49"/>
      <c r="BC758" s="49"/>
      <c r="BD758" s="49"/>
      <c r="BE758" s="49"/>
      <c r="BF758" s="49"/>
      <c r="BG758" s="49"/>
      <c r="BH758" s="49"/>
      <c r="BI758" s="49"/>
      <c r="BJ758" s="49"/>
      <c r="BK758" s="49"/>
      <c r="BL758" s="49"/>
      <c r="BM758" s="49"/>
      <c r="BN758" s="49"/>
      <c r="BO758" s="49"/>
      <c r="BP758" s="49"/>
      <c r="BQ758" s="49"/>
      <c r="BR758" s="49"/>
      <c r="BS758" s="49"/>
      <c r="BT758" s="49"/>
      <c r="BU758" s="49"/>
      <c r="BV758" s="49"/>
      <c r="BW758" s="45"/>
      <c r="BX758" s="49"/>
      <c r="BY758" s="49"/>
      <c r="BZ758" s="49"/>
      <c r="CA758" s="49"/>
      <c r="CB758" s="49"/>
      <c r="CC758" s="45"/>
      <c r="CD758" s="45"/>
      <c r="CE758" s="45"/>
      <c r="CF758" s="45"/>
    </row>
    <row r="759" spans="1:84" ht="57.75" customHeight="1" x14ac:dyDescent="0.35">
      <c r="A759" s="70"/>
      <c r="B759" s="70"/>
      <c r="C759" s="70"/>
      <c r="D759" s="70"/>
      <c r="E759" s="45"/>
      <c r="F759" s="45"/>
      <c r="G759" s="45"/>
      <c r="H759" s="45"/>
      <c r="I759" s="45"/>
      <c r="J759" s="45"/>
      <c r="K759" s="45"/>
      <c r="L759" s="45"/>
      <c r="M759" s="45"/>
      <c r="N759" s="45"/>
      <c r="O759" s="47"/>
      <c r="P759" s="45"/>
      <c r="Q759" s="45"/>
      <c r="R759" s="45"/>
      <c r="S759" s="45"/>
      <c r="T759" s="45"/>
      <c r="U759" s="45"/>
      <c r="V759" s="45"/>
      <c r="W759" s="45"/>
      <c r="X759" s="45"/>
      <c r="Y759" s="45"/>
      <c r="Z759" s="48"/>
      <c r="AA759" s="49"/>
      <c r="AB759" s="49"/>
      <c r="AC759" s="49"/>
      <c r="AD759" s="49"/>
      <c r="AE759" s="49"/>
      <c r="AF759" s="49"/>
      <c r="AG759" s="45"/>
      <c r="AH759" s="45"/>
      <c r="AI759" s="45"/>
      <c r="AJ759" s="45"/>
      <c r="AK759" s="48"/>
      <c r="AL759" s="56"/>
      <c r="AM759" s="45"/>
      <c r="AN759" s="45"/>
      <c r="AO759" s="48"/>
      <c r="AP759" s="45"/>
      <c r="AQ759" s="45"/>
      <c r="AR759" s="45"/>
      <c r="AS759" s="45"/>
      <c r="AT759" s="49"/>
      <c r="AU759" s="49"/>
      <c r="AV759" s="49"/>
      <c r="AW759" s="49"/>
      <c r="AX759" s="49"/>
      <c r="AY759" s="49"/>
      <c r="AZ759" s="49"/>
      <c r="BA759" s="49"/>
      <c r="BB759" s="49"/>
      <c r="BC759" s="49"/>
      <c r="BD759" s="49"/>
      <c r="BE759" s="49"/>
      <c r="BF759" s="49"/>
      <c r="BG759" s="49"/>
      <c r="BH759" s="49"/>
      <c r="BI759" s="49"/>
      <c r="BJ759" s="49"/>
      <c r="BK759" s="49"/>
      <c r="BL759" s="49"/>
      <c r="BM759" s="49"/>
      <c r="BN759" s="49"/>
      <c r="BO759" s="49"/>
      <c r="BP759" s="49"/>
      <c r="BQ759" s="49"/>
      <c r="BR759" s="49"/>
      <c r="BS759" s="49"/>
      <c r="BT759" s="49"/>
      <c r="BU759" s="49"/>
      <c r="BV759" s="49"/>
      <c r="BW759" s="45"/>
      <c r="BX759" s="49"/>
      <c r="BY759" s="49"/>
      <c r="BZ759" s="49"/>
      <c r="CA759" s="49"/>
      <c r="CB759" s="49"/>
      <c r="CC759" s="45"/>
      <c r="CD759" s="45"/>
      <c r="CE759" s="45"/>
      <c r="CF759" s="45"/>
    </row>
    <row r="760" spans="1:84" ht="57.75" customHeight="1" x14ac:dyDescent="0.35">
      <c r="A760" s="70"/>
      <c r="B760" s="70"/>
      <c r="C760" s="70"/>
      <c r="D760" s="70"/>
      <c r="E760" s="45"/>
      <c r="F760" s="45"/>
      <c r="G760" s="45"/>
      <c r="H760" s="45"/>
      <c r="I760" s="45"/>
      <c r="J760" s="45"/>
      <c r="K760" s="45"/>
      <c r="L760" s="45"/>
      <c r="M760" s="45"/>
      <c r="N760" s="45"/>
      <c r="O760" s="47"/>
      <c r="P760" s="45"/>
      <c r="Q760" s="45"/>
      <c r="R760" s="45"/>
      <c r="S760" s="45"/>
      <c r="T760" s="45"/>
      <c r="U760" s="45"/>
      <c r="V760" s="45"/>
      <c r="W760" s="45"/>
      <c r="X760" s="45"/>
      <c r="Y760" s="45"/>
      <c r="Z760" s="48"/>
      <c r="AA760" s="49"/>
      <c r="AB760" s="49"/>
      <c r="AC760" s="49"/>
      <c r="AD760" s="49"/>
      <c r="AE760" s="49"/>
      <c r="AF760" s="49"/>
      <c r="AG760" s="45"/>
      <c r="AH760" s="45"/>
      <c r="AI760" s="45"/>
      <c r="AJ760" s="45"/>
      <c r="AK760" s="48"/>
      <c r="AL760" s="56"/>
      <c r="AM760" s="45"/>
      <c r="AN760" s="45"/>
      <c r="AO760" s="48"/>
      <c r="AP760" s="45"/>
      <c r="AQ760" s="45"/>
      <c r="AR760" s="45"/>
      <c r="AS760" s="45"/>
      <c r="AT760" s="49"/>
      <c r="AU760" s="49"/>
      <c r="AV760" s="49"/>
      <c r="AW760" s="49"/>
      <c r="AX760" s="49"/>
      <c r="AY760" s="49"/>
      <c r="AZ760" s="49"/>
      <c r="BA760" s="49"/>
      <c r="BB760" s="49"/>
      <c r="BC760" s="49"/>
      <c r="BD760" s="49"/>
      <c r="BE760" s="49"/>
      <c r="BF760" s="49"/>
      <c r="BG760" s="49"/>
      <c r="BH760" s="49"/>
      <c r="BI760" s="49"/>
      <c r="BJ760" s="49"/>
      <c r="BK760" s="49"/>
      <c r="BL760" s="49"/>
      <c r="BM760" s="49"/>
      <c r="BN760" s="49"/>
      <c r="BO760" s="49"/>
      <c r="BP760" s="49"/>
      <c r="BQ760" s="49"/>
      <c r="BR760" s="49"/>
      <c r="BS760" s="49"/>
      <c r="BT760" s="49"/>
      <c r="BU760" s="49"/>
      <c r="BV760" s="49"/>
      <c r="BW760" s="45"/>
      <c r="BX760" s="49"/>
      <c r="BY760" s="49"/>
      <c r="BZ760" s="49"/>
      <c r="CA760" s="49"/>
      <c r="CB760" s="49"/>
      <c r="CC760" s="45"/>
      <c r="CD760" s="45"/>
      <c r="CE760" s="45"/>
      <c r="CF760" s="45"/>
    </row>
    <row r="761" spans="1:84" ht="57.75" customHeight="1" x14ac:dyDescent="0.35">
      <c r="A761" s="70"/>
      <c r="B761" s="70"/>
      <c r="C761" s="70"/>
      <c r="D761" s="70"/>
      <c r="E761" s="45"/>
      <c r="F761" s="45"/>
      <c r="G761" s="45"/>
      <c r="H761" s="45"/>
      <c r="I761" s="45"/>
      <c r="J761" s="45"/>
      <c r="K761" s="45"/>
      <c r="L761" s="45"/>
      <c r="M761" s="45"/>
      <c r="N761" s="45"/>
      <c r="O761" s="47"/>
      <c r="P761" s="45"/>
      <c r="Q761" s="45"/>
      <c r="R761" s="45"/>
      <c r="S761" s="45"/>
      <c r="T761" s="45"/>
      <c r="U761" s="45"/>
      <c r="V761" s="45"/>
      <c r="W761" s="45"/>
      <c r="X761" s="45"/>
      <c r="Y761" s="45"/>
      <c r="Z761" s="48"/>
      <c r="AA761" s="49"/>
      <c r="AB761" s="49"/>
      <c r="AC761" s="49"/>
      <c r="AD761" s="49"/>
      <c r="AE761" s="49"/>
      <c r="AF761" s="49"/>
      <c r="AG761" s="45"/>
      <c r="AH761" s="45"/>
      <c r="AI761" s="45"/>
      <c r="AJ761" s="45"/>
      <c r="AK761" s="48"/>
      <c r="AL761" s="56"/>
      <c r="AM761" s="45"/>
      <c r="AN761" s="45"/>
      <c r="AO761" s="48"/>
      <c r="AP761" s="45"/>
      <c r="AQ761" s="45"/>
      <c r="AR761" s="45"/>
      <c r="AS761" s="45"/>
      <c r="AT761" s="49"/>
      <c r="AU761" s="49"/>
      <c r="AV761" s="49"/>
      <c r="AW761" s="49"/>
      <c r="AX761" s="49"/>
      <c r="AY761" s="49"/>
      <c r="AZ761" s="49"/>
      <c r="BA761" s="49"/>
      <c r="BB761" s="49"/>
      <c r="BC761" s="49"/>
      <c r="BD761" s="49"/>
      <c r="BE761" s="49"/>
      <c r="BF761" s="49"/>
      <c r="BG761" s="49"/>
      <c r="BH761" s="49"/>
      <c r="BI761" s="49"/>
      <c r="BJ761" s="49"/>
      <c r="BK761" s="49"/>
      <c r="BL761" s="49"/>
      <c r="BM761" s="49"/>
      <c r="BN761" s="49"/>
      <c r="BO761" s="49"/>
      <c r="BP761" s="49"/>
      <c r="BQ761" s="49"/>
      <c r="BR761" s="49"/>
      <c r="BS761" s="49"/>
      <c r="BT761" s="49"/>
      <c r="BU761" s="49"/>
      <c r="BV761" s="49"/>
      <c r="BW761" s="45"/>
      <c r="BX761" s="49"/>
      <c r="BY761" s="49"/>
      <c r="BZ761" s="49"/>
      <c r="CA761" s="49"/>
      <c r="CB761" s="49"/>
      <c r="CC761" s="45"/>
      <c r="CD761" s="45"/>
      <c r="CE761" s="45"/>
      <c r="CF761" s="45"/>
    </row>
    <row r="762" spans="1:84" ht="57.75" customHeight="1" x14ac:dyDescent="0.35">
      <c r="A762" s="70"/>
      <c r="B762" s="70"/>
      <c r="C762" s="70"/>
      <c r="D762" s="70"/>
      <c r="E762" s="45"/>
      <c r="F762" s="45"/>
      <c r="G762" s="45"/>
      <c r="H762" s="45"/>
      <c r="I762" s="45"/>
      <c r="J762" s="45"/>
      <c r="K762" s="45"/>
      <c r="L762" s="45"/>
      <c r="M762" s="45"/>
      <c r="N762" s="45"/>
      <c r="O762" s="47"/>
      <c r="P762" s="45"/>
      <c r="Q762" s="45"/>
      <c r="R762" s="45"/>
      <c r="S762" s="45"/>
      <c r="T762" s="45"/>
      <c r="U762" s="45"/>
      <c r="V762" s="45"/>
      <c r="W762" s="45"/>
      <c r="X762" s="45"/>
      <c r="Y762" s="45"/>
      <c r="Z762" s="48"/>
      <c r="AA762" s="49"/>
      <c r="AB762" s="49"/>
      <c r="AC762" s="49"/>
      <c r="AD762" s="49"/>
      <c r="AE762" s="49"/>
      <c r="AF762" s="49"/>
      <c r="AG762" s="45"/>
      <c r="AH762" s="45"/>
      <c r="AI762" s="45"/>
      <c r="AJ762" s="45"/>
      <c r="AK762" s="48"/>
      <c r="AL762" s="56"/>
      <c r="AM762" s="45"/>
      <c r="AN762" s="45"/>
      <c r="AO762" s="48"/>
      <c r="AP762" s="45"/>
      <c r="AQ762" s="45"/>
      <c r="AR762" s="45"/>
      <c r="AS762" s="45"/>
      <c r="AT762" s="49"/>
      <c r="AU762" s="49"/>
      <c r="AV762" s="49"/>
      <c r="AW762" s="49"/>
      <c r="AX762" s="49"/>
      <c r="AY762" s="49"/>
      <c r="AZ762" s="49"/>
      <c r="BA762" s="49"/>
      <c r="BB762" s="49"/>
      <c r="BC762" s="49"/>
      <c r="BD762" s="49"/>
      <c r="BE762" s="49"/>
      <c r="BF762" s="49"/>
      <c r="BG762" s="49"/>
      <c r="BH762" s="49"/>
      <c r="BI762" s="49"/>
      <c r="BJ762" s="49"/>
      <c r="BK762" s="49"/>
      <c r="BL762" s="49"/>
      <c r="BM762" s="49"/>
      <c r="BN762" s="49"/>
      <c r="BO762" s="49"/>
      <c r="BP762" s="49"/>
      <c r="BQ762" s="49"/>
      <c r="BR762" s="49"/>
      <c r="BS762" s="49"/>
      <c r="BT762" s="49"/>
      <c r="BU762" s="49"/>
      <c r="BV762" s="49"/>
      <c r="BW762" s="45"/>
      <c r="BX762" s="49"/>
      <c r="BY762" s="49"/>
      <c r="BZ762" s="49"/>
      <c r="CA762" s="49"/>
      <c r="CB762" s="49"/>
      <c r="CC762" s="45"/>
      <c r="CD762" s="45"/>
      <c r="CE762" s="45"/>
      <c r="CF762" s="45"/>
    </row>
    <row r="763" spans="1:84" ht="57.75" customHeight="1" x14ac:dyDescent="0.35">
      <c r="A763" s="70"/>
      <c r="B763" s="70"/>
      <c r="C763" s="70"/>
      <c r="D763" s="70"/>
      <c r="E763" s="45"/>
      <c r="F763" s="45"/>
      <c r="G763" s="45"/>
      <c r="H763" s="45"/>
      <c r="I763" s="45"/>
      <c r="J763" s="45"/>
      <c r="K763" s="45"/>
      <c r="L763" s="45"/>
      <c r="M763" s="45"/>
      <c r="N763" s="45"/>
      <c r="O763" s="47"/>
      <c r="P763" s="45"/>
      <c r="Q763" s="45"/>
      <c r="R763" s="45"/>
      <c r="S763" s="45"/>
      <c r="T763" s="45"/>
      <c r="U763" s="45"/>
      <c r="V763" s="45"/>
      <c r="W763" s="45"/>
      <c r="X763" s="45"/>
      <c r="Y763" s="45"/>
      <c r="Z763" s="48"/>
      <c r="AA763" s="49"/>
      <c r="AB763" s="49"/>
      <c r="AC763" s="49"/>
      <c r="AD763" s="49"/>
      <c r="AE763" s="49"/>
      <c r="AF763" s="49"/>
      <c r="AG763" s="45"/>
      <c r="AH763" s="45"/>
      <c r="AI763" s="45"/>
      <c r="AJ763" s="45"/>
      <c r="AK763" s="48"/>
      <c r="AL763" s="56"/>
      <c r="AM763" s="45"/>
      <c r="AN763" s="45"/>
      <c r="AO763" s="48"/>
      <c r="AP763" s="45"/>
      <c r="AQ763" s="45"/>
      <c r="AR763" s="45"/>
      <c r="AS763" s="45"/>
      <c r="AT763" s="49"/>
      <c r="AU763" s="49"/>
      <c r="AV763" s="49"/>
      <c r="AW763" s="49"/>
      <c r="AX763" s="49"/>
      <c r="AY763" s="49"/>
      <c r="AZ763" s="49"/>
      <c r="BA763" s="49"/>
      <c r="BB763" s="49"/>
      <c r="BC763" s="49"/>
      <c r="BD763" s="49"/>
      <c r="BE763" s="49"/>
      <c r="BF763" s="49"/>
      <c r="BG763" s="49"/>
      <c r="BH763" s="49"/>
      <c r="BI763" s="49"/>
      <c r="BJ763" s="49"/>
      <c r="BK763" s="49"/>
      <c r="BL763" s="49"/>
      <c r="BM763" s="49"/>
      <c r="BN763" s="49"/>
      <c r="BO763" s="49"/>
      <c r="BP763" s="49"/>
      <c r="BQ763" s="49"/>
      <c r="BR763" s="49"/>
      <c r="BS763" s="49"/>
      <c r="BT763" s="49"/>
      <c r="BU763" s="49"/>
      <c r="BV763" s="49"/>
      <c r="BW763" s="45"/>
      <c r="BX763" s="49"/>
      <c r="BY763" s="49"/>
      <c r="BZ763" s="49"/>
      <c r="CA763" s="49"/>
      <c r="CB763" s="49"/>
      <c r="CC763" s="45"/>
      <c r="CD763" s="45"/>
      <c r="CE763" s="45"/>
      <c r="CF763" s="45"/>
    </row>
    <row r="764" spans="1:84" ht="57.75" customHeight="1" x14ac:dyDescent="0.35">
      <c r="A764" s="70"/>
      <c r="B764" s="70"/>
      <c r="C764" s="70"/>
      <c r="D764" s="70"/>
      <c r="E764" s="45"/>
      <c r="F764" s="45"/>
      <c r="G764" s="45"/>
      <c r="H764" s="45"/>
      <c r="I764" s="45"/>
      <c r="J764" s="45"/>
      <c r="K764" s="45"/>
      <c r="L764" s="45"/>
      <c r="M764" s="45"/>
      <c r="N764" s="45"/>
      <c r="O764" s="47"/>
      <c r="P764" s="45"/>
      <c r="Q764" s="45"/>
      <c r="R764" s="45"/>
      <c r="S764" s="45"/>
      <c r="T764" s="45"/>
      <c r="U764" s="45"/>
      <c r="V764" s="45"/>
      <c r="W764" s="45"/>
      <c r="X764" s="45"/>
      <c r="Y764" s="45"/>
      <c r="Z764" s="48"/>
      <c r="AA764" s="49"/>
      <c r="AB764" s="49"/>
      <c r="AC764" s="49"/>
      <c r="AD764" s="49"/>
      <c r="AE764" s="49"/>
      <c r="AF764" s="49"/>
      <c r="AG764" s="45"/>
      <c r="AH764" s="45"/>
      <c r="AI764" s="45"/>
      <c r="AJ764" s="45"/>
      <c r="AK764" s="48"/>
      <c r="AL764" s="56"/>
      <c r="AM764" s="45"/>
      <c r="AN764" s="45"/>
      <c r="AO764" s="48"/>
      <c r="AP764" s="45"/>
      <c r="AQ764" s="45"/>
      <c r="AR764" s="45"/>
      <c r="AS764" s="45"/>
      <c r="AT764" s="49"/>
      <c r="AU764" s="49"/>
      <c r="AV764" s="49"/>
      <c r="AW764" s="49"/>
      <c r="AX764" s="49"/>
      <c r="AY764" s="49"/>
      <c r="AZ764" s="49"/>
      <c r="BA764" s="49"/>
      <c r="BB764" s="49"/>
      <c r="BC764" s="49"/>
      <c r="BD764" s="49"/>
      <c r="BE764" s="49"/>
      <c r="BF764" s="49"/>
      <c r="BG764" s="49"/>
      <c r="BH764" s="49"/>
      <c r="BI764" s="49"/>
      <c r="BJ764" s="49"/>
      <c r="BK764" s="49"/>
      <c r="BL764" s="49"/>
      <c r="BM764" s="49"/>
      <c r="BN764" s="49"/>
      <c r="BO764" s="49"/>
      <c r="BP764" s="49"/>
      <c r="BQ764" s="49"/>
      <c r="BR764" s="49"/>
      <c r="BS764" s="49"/>
      <c r="BT764" s="49"/>
      <c r="BU764" s="49"/>
      <c r="BV764" s="49"/>
      <c r="BW764" s="45"/>
      <c r="BX764" s="49"/>
      <c r="BY764" s="49"/>
      <c r="BZ764" s="49"/>
      <c r="CA764" s="49"/>
      <c r="CB764" s="49"/>
      <c r="CC764" s="45"/>
      <c r="CD764" s="45"/>
      <c r="CE764" s="45"/>
      <c r="CF764" s="45"/>
    </row>
    <row r="765" spans="1:84" ht="57.75" customHeight="1" x14ac:dyDescent="0.35">
      <c r="A765" s="70"/>
      <c r="B765" s="70"/>
      <c r="C765" s="70"/>
      <c r="D765" s="70"/>
      <c r="E765" s="45"/>
      <c r="F765" s="45"/>
      <c r="G765" s="45"/>
      <c r="H765" s="45"/>
      <c r="I765" s="45"/>
      <c r="J765" s="45"/>
      <c r="K765" s="45"/>
      <c r="L765" s="45"/>
      <c r="M765" s="45"/>
      <c r="N765" s="45"/>
      <c r="O765" s="47"/>
      <c r="P765" s="45"/>
      <c r="Q765" s="45"/>
      <c r="R765" s="45"/>
      <c r="S765" s="45"/>
      <c r="T765" s="45"/>
      <c r="U765" s="45"/>
      <c r="V765" s="45"/>
      <c r="W765" s="45"/>
      <c r="X765" s="45"/>
      <c r="Y765" s="45"/>
      <c r="Z765" s="48"/>
      <c r="AA765" s="49"/>
      <c r="AB765" s="49"/>
      <c r="AC765" s="49"/>
      <c r="AD765" s="49"/>
      <c r="AE765" s="49"/>
      <c r="AF765" s="49"/>
      <c r="AG765" s="45"/>
      <c r="AH765" s="45"/>
      <c r="AI765" s="45"/>
      <c r="AJ765" s="45"/>
      <c r="AK765" s="48"/>
      <c r="AL765" s="56"/>
      <c r="AM765" s="45"/>
      <c r="AN765" s="45"/>
      <c r="AO765" s="48"/>
      <c r="AP765" s="45"/>
      <c r="AQ765" s="45"/>
      <c r="AR765" s="45"/>
      <c r="AS765" s="45"/>
      <c r="AT765" s="49"/>
      <c r="AU765" s="49"/>
      <c r="AV765" s="49"/>
      <c r="AW765" s="49"/>
      <c r="AX765" s="49"/>
      <c r="AY765" s="49"/>
      <c r="AZ765" s="49"/>
      <c r="BA765" s="49"/>
      <c r="BB765" s="49"/>
      <c r="BC765" s="49"/>
      <c r="BD765" s="49"/>
      <c r="BE765" s="49"/>
      <c r="BF765" s="49"/>
      <c r="BG765" s="49"/>
      <c r="BH765" s="49"/>
      <c r="BI765" s="49"/>
      <c r="BJ765" s="49"/>
      <c r="BK765" s="49"/>
      <c r="BL765" s="49"/>
      <c r="BM765" s="49"/>
      <c r="BN765" s="49"/>
      <c r="BO765" s="49"/>
      <c r="BP765" s="49"/>
      <c r="BQ765" s="49"/>
      <c r="BR765" s="49"/>
      <c r="BS765" s="49"/>
      <c r="BT765" s="49"/>
      <c r="BU765" s="49"/>
      <c r="BV765" s="49"/>
      <c r="BW765" s="45"/>
      <c r="BX765" s="49"/>
      <c r="BY765" s="49"/>
      <c r="BZ765" s="49"/>
      <c r="CA765" s="49"/>
      <c r="CB765" s="49"/>
      <c r="CC765" s="45"/>
      <c r="CD765" s="45"/>
      <c r="CE765" s="45"/>
      <c r="CF765" s="45"/>
    </row>
    <row r="766" spans="1:84" ht="57.75" customHeight="1" x14ac:dyDescent="0.35">
      <c r="A766" s="70"/>
      <c r="B766" s="70"/>
      <c r="C766" s="70"/>
      <c r="D766" s="70"/>
      <c r="E766" s="45"/>
      <c r="F766" s="45"/>
      <c r="G766" s="45"/>
      <c r="H766" s="45"/>
      <c r="I766" s="45"/>
      <c r="J766" s="45"/>
      <c r="K766" s="45"/>
      <c r="L766" s="45"/>
      <c r="M766" s="45"/>
      <c r="N766" s="45"/>
      <c r="O766" s="47"/>
      <c r="P766" s="45"/>
      <c r="Q766" s="45"/>
      <c r="R766" s="45"/>
      <c r="S766" s="45"/>
      <c r="T766" s="45"/>
      <c r="U766" s="45"/>
      <c r="V766" s="45"/>
      <c r="W766" s="45"/>
      <c r="X766" s="45"/>
      <c r="Y766" s="45"/>
      <c r="Z766" s="48"/>
      <c r="AA766" s="49"/>
      <c r="AB766" s="49"/>
      <c r="AC766" s="49"/>
      <c r="AD766" s="49"/>
      <c r="AE766" s="49"/>
      <c r="AF766" s="49"/>
      <c r="AG766" s="45"/>
      <c r="AH766" s="45"/>
      <c r="AI766" s="45"/>
      <c r="AJ766" s="45"/>
      <c r="AK766" s="48"/>
      <c r="AL766" s="56"/>
      <c r="AM766" s="45"/>
      <c r="AN766" s="45"/>
      <c r="AO766" s="48"/>
      <c r="AP766" s="45"/>
      <c r="AQ766" s="45"/>
      <c r="AR766" s="45"/>
      <c r="AS766" s="45"/>
      <c r="AT766" s="49"/>
      <c r="AU766" s="49"/>
      <c r="AV766" s="49"/>
      <c r="AW766" s="49"/>
      <c r="AX766" s="49"/>
      <c r="AY766" s="49"/>
      <c r="AZ766" s="49"/>
      <c r="BA766" s="49"/>
      <c r="BB766" s="49"/>
      <c r="BC766" s="49"/>
      <c r="BD766" s="49"/>
      <c r="BE766" s="49"/>
      <c r="BF766" s="49"/>
      <c r="BG766" s="49"/>
      <c r="BH766" s="49"/>
      <c r="BI766" s="49"/>
      <c r="BJ766" s="49"/>
      <c r="BK766" s="49"/>
      <c r="BL766" s="49"/>
      <c r="BM766" s="49"/>
      <c r="BN766" s="49"/>
      <c r="BO766" s="49"/>
      <c r="BP766" s="49"/>
      <c r="BQ766" s="49"/>
      <c r="BR766" s="49"/>
      <c r="BS766" s="49"/>
      <c r="BT766" s="49"/>
      <c r="BU766" s="49"/>
      <c r="BV766" s="49"/>
      <c r="BW766" s="45"/>
      <c r="BX766" s="49"/>
      <c r="BY766" s="49"/>
      <c r="BZ766" s="49"/>
      <c r="CA766" s="49"/>
      <c r="CB766" s="49"/>
      <c r="CC766" s="45"/>
      <c r="CD766" s="45"/>
      <c r="CE766" s="45"/>
      <c r="CF766" s="45"/>
    </row>
    <row r="767" spans="1:84" ht="57.75" customHeight="1" x14ac:dyDescent="0.35">
      <c r="A767" s="70"/>
      <c r="B767" s="70"/>
      <c r="C767" s="70"/>
      <c r="D767" s="70"/>
      <c r="E767" s="45"/>
      <c r="F767" s="45"/>
      <c r="G767" s="45"/>
      <c r="H767" s="45"/>
      <c r="I767" s="45"/>
      <c r="J767" s="45"/>
      <c r="K767" s="45"/>
      <c r="L767" s="45"/>
      <c r="M767" s="45"/>
      <c r="N767" s="45"/>
      <c r="O767" s="47"/>
      <c r="P767" s="45"/>
      <c r="Q767" s="45"/>
      <c r="R767" s="45"/>
      <c r="S767" s="45"/>
      <c r="T767" s="45"/>
      <c r="U767" s="45"/>
      <c r="V767" s="45"/>
      <c r="W767" s="45"/>
      <c r="X767" s="45"/>
      <c r="Y767" s="45"/>
      <c r="Z767" s="48"/>
      <c r="AA767" s="49"/>
      <c r="AB767" s="49"/>
      <c r="AC767" s="49"/>
      <c r="AD767" s="49"/>
      <c r="AE767" s="49"/>
      <c r="AF767" s="49"/>
      <c r="AG767" s="45"/>
      <c r="AH767" s="45"/>
      <c r="AI767" s="45"/>
      <c r="AJ767" s="45"/>
      <c r="AK767" s="48"/>
      <c r="AL767" s="56"/>
      <c r="AM767" s="45"/>
      <c r="AN767" s="45"/>
      <c r="AO767" s="48"/>
      <c r="AP767" s="45"/>
      <c r="AQ767" s="45"/>
      <c r="AR767" s="45"/>
      <c r="AS767" s="45"/>
      <c r="AT767" s="49"/>
      <c r="AU767" s="49"/>
      <c r="AV767" s="49"/>
      <c r="AW767" s="49"/>
      <c r="AX767" s="49"/>
      <c r="AY767" s="49"/>
      <c r="AZ767" s="49"/>
      <c r="BA767" s="49"/>
      <c r="BB767" s="49"/>
      <c r="BC767" s="49"/>
      <c r="BD767" s="49"/>
      <c r="BE767" s="49"/>
      <c r="BF767" s="49"/>
      <c r="BG767" s="49"/>
      <c r="BH767" s="49"/>
      <c r="BI767" s="49"/>
      <c r="BJ767" s="49"/>
      <c r="BK767" s="49"/>
      <c r="BL767" s="49"/>
      <c r="BM767" s="49"/>
      <c r="BN767" s="49"/>
      <c r="BO767" s="49"/>
      <c r="BP767" s="49"/>
      <c r="BQ767" s="49"/>
      <c r="BR767" s="49"/>
      <c r="BS767" s="49"/>
      <c r="BT767" s="49"/>
      <c r="BU767" s="49"/>
      <c r="BV767" s="49"/>
      <c r="BW767" s="45"/>
      <c r="BX767" s="49"/>
      <c r="BY767" s="49"/>
      <c r="BZ767" s="49"/>
      <c r="CA767" s="49"/>
      <c r="CB767" s="49"/>
      <c r="CC767" s="45"/>
      <c r="CD767" s="45"/>
      <c r="CE767" s="45"/>
      <c r="CF767" s="45"/>
    </row>
    <row r="768" spans="1:84" ht="57.75" customHeight="1" x14ac:dyDescent="0.35">
      <c r="A768" s="70"/>
      <c r="B768" s="70"/>
      <c r="C768" s="70"/>
      <c r="D768" s="70"/>
      <c r="E768" s="45"/>
      <c r="F768" s="45"/>
      <c r="G768" s="45"/>
      <c r="H768" s="45"/>
      <c r="I768" s="45"/>
      <c r="J768" s="45"/>
      <c r="K768" s="45"/>
      <c r="L768" s="45"/>
      <c r="M768" s="45"/>
      <c r="N768" s="45"/>
      <c r="O768" s="47"/>
      <c r="P768" s="45"/>
      <c r="Q768" s="45"/>
      <c r="R768" s="45"/>
      <c r="S768" s="45"/>
      <c r="T768" s="45"/>
      <c r="U768" s="45"/>
      <c r="V768" s="45"/>
      <c r="W768" s="45"/>
      <c r="X768" s="45"/>
      <c r="Y768" s="45"/>
      <c r="Z768" s="48"/>
      <c r="AA768" s="49"/>
      <c r="AB768" s="49"/>
      <c r="AC768" s="49"/>
      <c r="AD768" s="49"/>
      <c r="AE768" s="49"/>
      <c r="AF768" s="49"/>
      <c r="AG768" s="45"/>
      <c r="AH768" s="45"/>
      <c r="AI768" s="45"/>
      <c r="AJ768" s="45"/>
      <c r="AK768" s="48"/>
      <c r="AL768" s="56"/>
      <c r="AM768" s="45"/>
      <c r="AN768" s="45"/>
      <c r="AO768" s="48"/>
      <c r="AP768" s="45"/>
      <c r="AQ768" s="45"/>
      <c r="AR768" s="45"/>
      <c r="AS768" s="45"/>
      <c r="AT768" s="49"/>
      <c r="AU768" s="49"/>
      <c r="AV768" s="49"/>
      <c r="AW768" s="49"/>
      <c r="AX768" s="49"/>
      <c r="AY768" s="49"/>
      <c r="AZ768" s="49"/>
      <c r="BA768" s="49"/>
      <c r="BB768" s="49"/>
      <c r="BC768" s="49"/>
      <c r="BD768" s="49"/>
      <c r="BE768" s="49"/>
      <c r="BF768" s="49"/>
      <c r="BG768" s="49"/>
      <c r="BH768" s="49"/>
      <c r="BI768" s="49"/>
      <c r="BJ768" s="49"/>
      <c r="BK768" s="49"/>
      <c r="BL768" s="49"/>
      <c r="BM768" s="49"/>
      <c r="BN768" s="49"/>
      <c r="BO768" s="49"/>
      <c r="BP768" s="49"/>
      <c r="BQ768" s="49"/>
      <c r="BR768" s="49"/>
      <c r="BS768" s="49"/>
      <c r="BT768" s="49"/>
      <c r="BU768" s="49"/>
      <c r="BV768" s="49"/>
      <c r="BW768" s="45"/>
      <c r="BX768" s="49"/>
      <c r="BY768" s="49"/>
      <c r="BZ768" s="49"/>
      <c r="CA768" s="49"/>
      <c r="CB768" s="49"/>
      <c r="CC768" s="45"/>
      <c r="CD768" s="45"/>
      <c r="CE768" s="45"/>
      <c r="CF768" s="45"/>
    </row>
    <row r="769" spans="1:84" ht="57.75" customHeight="1" x14ac:dyDescent="0.35">
      <c r="A769" s="70"/>
      <c r="B769" s="70"/>
      <c r="C769" s="70"/>
      <c r="D769" s="70"/>
      <c r="E769" s="45"/>
      <c r="F769" s="45"/>
      <c r="G769" s="45"/>
      <c r="H769" s="45"/>
      <c r="I769" s="45"/>
      <c r="J769" s="45"/>
      <c r="K769" s="45"/>
      <c r="L769" s="45"/>
      <c r="M769" s="45"/>
      <c r="N769" s="45"/>
      <c r="O769" s="47"/>
      <c r="P769" s="45"/>
      <c r="Q769" s="45"/>
      <c r="R769" s="45"/>
      <c r="S769" s="45"/>
      <c r="T769" s="45"/>
      <c r="U769" s="45"/>
      <c r="V769" s="45"/>
      <c r="W769" s="45"/>
      <c r="X769" s="45"/>
      <c r="Y769" s="45"/>
      <c r="Z769" s="48"/>
      <c r="AA769" s="49"/>
      <c r="AB769" s="49"/>
      <c r="AC769" s="49"/>
      <c r="AD769" s="49"/>
      <c r="AE769" s="49"/>
      <c r="AF769" s="49"/>
      <c r="AG769" s="45"/>
      <c r="AH769" s="45"/>
      <c r="AI769" s="45"/>
      <c r="AJ769" s="45"/>
      <c r="AK769" s="48"/>
      <c r="AL769" s="56"/>
      <c r="AM769" s="45"/>
      <c r="AN769" s="45"/>
      <c r="AO769" s="48"/>
      <c r="AP769" s="45"/>
      <c r="AQ769" s="45"/>
      <c r="AR769" s="45"/>
      <c r="AS769" s="45"/>
      <c r="AT769" s="49"/>
      <c r="AU769" s="49"/>
      <c r="AV769" s="49"/>
      <c r="AW769" s="49"/>
      <c r="AX769" s="49"/>
      <c r="AY769" s="49"/>
      <c r="AZ769" s="49"/>
      <c r="BA769" s="49"/>
      <c r="BB769" s="49"/>
      <c r="BC769" s="49"/>
      <c r="BD769" s="49"/>
      <c r="BE769" s="49"/>
      <c r="BF769" s="49"/>
      <c r="BG769" s="49"/>
      <c r="BH769" s="49"/>
      <c r="BI769" s="49"/>
      <c r="BJ769" s="49"/>
      <c r="BK769" s="49"/>
      <c r="BL769" s="49"/>
      <c r="BM769" s="49"/>
      <c r="BN769" s="49"/>
      <c r="BO769" s="49"/>
      <c r="BP769" s="49"/>
      <c r="BQ769" s="49"/>
      <c r="BR769" s="49"/>
      <c r="BS769" s="49"/>
      <c r="BT769" s="49"/>
      <c r="BU769" s="49"/>
      <c r="BV769" s="49"/>
      <c r="BW769" s="45"/>
      <c r="BX769" s="49"/>
      <c r="BY769" s="49"/>
      <c r="BZ769" s="49"/>
      <c r="CA769" s="49"/>
      <c r="CB769" s="49"/>
      <c r="CC769" s="45"/>
      <c r="CD769" s="45"/>
      <c r="CE769" s="45"/>
      <c r="CF769" s="45"/>
    </row>
    <row r="770" spans="1:84" ht="57.75" customHeight="1" x14ac:dyDescent="0.35">
      <c r="A770" s="70"/>
      <c r="B770" s="70"/>
      <c r="C770" s="70"/>
      <c r="D770" s="70"/>
      <c r="E770" s="45"/>
      <c r="F770" s="45"/>
      <c r="G770" s="45"/>
      <c r="H770" s="45"/>
      <c r="I770" s="45"/>
      <c r="J770" s="45"/>
      <c r="K770" s="45"/>
      <c r="L770" s="45"/>
      <c r="M770" s="45"/>
      <c r="N770" s="45"/>
      <c r="O770" s="47"/>
      <c r="P770" s="45"/>
      <c r="Q770" s="45"/>
      <c r="R770" s="45"/>
      <c r="S770" s="45"/>
      <c r="T770" s="45"/>
      <c r="U770" s="45"/>
      <c r="V770" s="45"/>
      <c r="W770" s="45"/>
      <c r="X770" s="45"/>
      <c r="Y770" s="45"/>
      <c r="Z770" s="48"/>
      <c r="AA770" s="49"/>
      <c r="AB770" s="49"/>
      <c r="AC770" s="49"/>
      <c r="AD770" s="49"/>
      <c r="AE770" s="49"/>
      <c r="AF770" s="49"/>
      <c r="AG770" s="45"/>
      <c r="AH770" s="45"/>
      <c r="AI770" s="45"/>
      <c r="AJ770" s="45"/>
      <c r="AK770" s="48"/>
      <c r="AL770" s="56"/>
      <c r="AM770" s="45"/>
      <c r="AN770" s="45"/>
      <c r="AO770" s="48"/>
      <c r="AP770" s="45"/>
      <c r="AQ770" s="45"/>
      <c r="AR770" s="45"/>
      <c r="AS770" s="45"/>
      <c r="AT770" s="49"/>
      <c r="AU770" s="49"/>
      <c r="AV770" s="49"/>
      <c r="AW770" s="49"/>
      <c r="AX770" s="49"/>
      <c r="AY770" s="49"/>
      <c r="AZ770" s="49"/>
      <c r="BA770" s="49"/>
      <c r="BB770" s="49"/>
      <c r="BC770" s="49"/>
      <c r="BD770" s="49"/>
      <c r="BE770" s="49"/>
      <c r="BF770" s="49"/>
      <c r="BG770" s="49"/>
      <c r="BH770" s="49"/>
      <c r="BI770" s="49"/>
      <c r="BJ770" s="49"/>
      <c r="BK770" s="49"/>
      <c r="BL770" s="49"/>
      <c r="BM770" s="49"/>
      <c r="BN770" s="49"/>
      <c r="BO770" s="49"/>
      <c r="BP770" s="49"/>
      <c r="BQ770" s="49"/>
      <c r="BR770" s="49"/>
      <c r="BS770" s="49"/>
      <c r="BT770" s="49"/>
      <c r="BU770" s="49"/>
      <c r="BV770" s="49"/>
      <c r="BW770" s="45"/>
      <c r="BX770" s="49"/>
      <c r="BY770" s="49"/>
      <c r="BZ770" s="49"/>
      <c r="CA770" s="49"/>
      <c r="CB770" s="49"/>
      <c r="CC770" s="45"/>
      <c r="CD770" s="45"/>
      <c r="CE770" s="45"/>
      <c r="CF770" s="45"/>
    </row>
    <row r="771" spans="1:84" ht="57.75" customHeight="1" x14ac:dyDescent="0.35">
      <c r="A771" s="70"/>
      <c r="B771" s="70"/>
      <c r="C771" s="70"/>
      <c r="D771" s="70"/>
      <c r="E771" s="45"/>
      <c r="F771" s="45"/>
      <c r="G771" s="45"/>
      <c r="H771" s="45"/>
      <c r="I771" s="45"/>
      <c r="J771" s="45"/>
      <c r="K771" s="45"/>
      <c r="L771" s="45"/>
      <c r="M771" s="45"/>
      <c r="N771" s="45"/>
      <c r="O771" s="47"/>
      <c r="P771" s="45"/>
      <c r="Q771" s="45"/>
      <c r="R771" s="45"/>
      <c r="S771" s="45"/>
      <c r="T771" s="45"/>
      <c r="U771" s="45"/>
      <c r="V771" s="45"/>
      <c r="W771" s="45"/>
      <c r="X771" s="45"/>
      <c r="Y771" s="45"/>
      <c r="Z771" s="48"/>
      <c r="AA771" s="49"/>
      <c r="AB771" s="49"/>
      <c r="AC771" s="49"/>
      <c r="AD771" s="49"/>
      <c r="AE771" s="49"/>
      <c r="AF771" s="49"/>
      <c r="AG771" s="45"/>
      <c r="AH771" s="45"/>
      <c r="AI771" s="45"/>
      <c r="AJ771" s="45"/>
      <c r="AK771" s="48"/>
      <c r="AL771" s="56"/>
      <c r="AM771" s="45"/>
      <c r="AN771" s="45"/>
      <c r="AO771" s="48"/>
      <c r="AP771" s="45"/>
      <c r="AQ771" s="45"/>
      <c r="AR771" s="45"/>
      <c r="AS771" s="45"/>
      <c r="AT771" s="49"/>
      <c r="AU771" s="49"/>
      <c r="AV771" s="49"/>
      <c r="AW771" s="49"/>
      <c r="AX771" s="49"/>
      <c r="AY771" s="49"/>
      <c r="AZ771" s="49"/>
      <c r="BA771" s="49"/>
      <c r="BB771" s="49"/>
      <c r="BC771" s="49"/>
      <c r="BD771" s="49"/>
      <c r="BE771" s="49"/>
      <c r="BF771" s="49"/>
      <c r="BG771" s="49"/>
      <c r="BH771" s="49"/>
      <c r="BI771" s="49"/>
      <c r="BJ771" s="49"/>
      <c r="BK771" s="49"/>
      <c r="BL771" s="49"/>
      <c r="BM771" s="49"/>
      <c r="BN771" s="49"/>
      <c r="BO771" s="49"/>
      <c r="BP771" s="49"/>
      <c r="BQ771" s="49"/>
      <c r="BR771" s="49"/>
      <c r="BS771" s="49"/>
      <c r="BT771" s="49"/>
      <c r="BU771" s="49"/>
      <c r="BV771" s="49"/>
      <c r="BW771" s="45"/>
      <c r="BX771" s="49"/>
      <c r="BY771" s="49"/>
      <c r="BZ771" s="49"/>
      <c r="CA771" s="49"/>
      <c r="CB771" s="49"/>
      <c r="CC771" s="45"/>
      <c r="CD771" s="45"/>
      <c r="CE771" s="45"/>
      <c r="CF771" s="45"/>
    </row>
    <row r="772" spans="1:84" ht="57.75" customHeight="1" x14ac:dyDescent="0.35">
      <c r="A772" s="70"/>
      <c r="B772" s="70"/>
      <c r="C772" s="70"/>
      <c r="D772" s="70"/>
      <c r="E772" s="45"/>
      <c r="F772" s="45"/>
      <c r="G772" s="45"/>
      <c r="H772" s="45"/>
      <c r="I772" s="45"/>
      <c r="J772" s="45"/>
      <c r="K772" s="45"/>
      <c r="L772" s="45"/>
      <c r="M772" s="45"/>
      <c r="N772" s="45"/>
      <c r="O772" s="47"/>
      <c r="P772" s="45"/>
      <c r="Q772" s="45"/>
      <c r="R772" s="45"/>
      <c r="S772" s="45"/>
      <c r="T772" s="45"/>
      <c r="U772" s="45"/>
      <c r="V772" s="45"/>
      <c r="W772" s="45"/>
      <c r="X772" s="45"/>
      <c r="Y772" s="45"/>
      <c r="Z772" s="48"/>
      <c r="AA772" s="49"/>
      <c r="AB772" s="49"/>
      <c r="AC772" s="49"/>
      <c r="AD772" s="49"/>
      <c r="AE772" s="49"/>
      <c r="AF772" s="49"/>
      <c r="AG772" s="45"/>
      <c r="AH772" s="45"/>
      <c r="AI772" s="45"/>
      <c r="AJ772" s="45"/>
      <c r="AK772" s="48"/>
      <c r="AL772" s="56"/>
      <c r="AM772" s="45"/>
      <c r="AN772" s="45"/>
      <c r="AO772" s="48"/>
      <c r="AP772" s="45"/>
      <c r="AQ772" s="45"/>
      <c r="AR772" s="45"/>
      <c r="AS772" s="45"/>
      <c r="AT772" s="49"/>
      <c r="AU772" s="49"/>
      <c r="AV772" s="49"/>
      <c r="AW772" s="49"/>
      <c r="AX772" s="49"/>
      <c r="AY772" s="49"/>
      <c r="AZ772" s="49"/>
      <c r="BA772" s="49"/>
      <c r="BB772" s="49"/>
      <c r="BC772" s="49"/>
      <c r="BD772" s="49"/>
      <c r="BE772" s="49"/>
      <c r="BF772" s="49"/>
      <c r="BG772" s="49"/>
      <c r="BH772" s="49"/>
      <c r="BI772" s="49"/>
      <c r="BJ772" s="49"/>
      <c r="BK772" s="49"/>
      <c r="BL772" s="49"/>
      <c r="BM772" s="49"/>
      <c r="BN772" s="49"/>
      <c r="BO772" s="49"/>
      <c r="BP772" s="49"/>
      <c r="BQ772" s="49"/>
      <c r="BR772" s="49"/>
      <c r="BS772" s="49"/>
      <c r="BT772" s="49"/>
      <c r="BU772" s="49"/>
      <c r="BV772" s="49"/>
      <c r="BW772" s="45"/>
      <c r="BX772" s="49"/>
      <c r="BY772" s="49"/>
      <c r="BZ772" s="49"/>
      <c r="CA772" s="49"/>
      <c r="CB772" s="49"/>
      <c r="CC772" s="45"/>
      <c r="CD772" s="45"/>
      <c r="CE772" s="45"/>
      <c r="CF772" s="45"/>
    </row>
    <row r="773" spans="1:84" ht="57.75" customHeight="1" x14ac:dyDescent="0.35">
      <c r="A773" s="70"/>
      <c r="B773" s="70"/>
      <c r="C773" s="70"/>
      <c r="D773" s="70"/>
      <c r="E773" s="45"/>
      <c r="F773" s="45"/>
      <c r="G773" s="45"/>
      <c r="H773" s="45"/>
      <c r="I773" s="45"/>
      <c r="J773" s="45"/>
      <c r="K773" s="45"/>
      <c r="L773" s="45"/>
      <c r="M773" s="45"/>
      <c r="N773" s="45"/>
      <c r="O773" s="47"/>
      <c r="P773" s="45"/>
      <c r="Q773" s="45"/>
      <c r="R773" s="45"/>
      <c r="S773" s="45"/>
      <c r="T773" s="45"/>
      <c r="U773" s="45"/>
      <c r="V773" s="45"/>
      <c r="W773" s="45"/>
      <c r="X773" s="45"/>
      <c r="Y773" s="45"/>
      <c r="Z773" s="48"/>
      <c r="AA773" s="49"/>
      <c r="AB773" s="49"/>
      <c r="AC773" s="49"/>
      <c r="AD773" s="49"/>
      <c r="AE773" s="49"/>
      <c r="AF773" s="49"/>
      <c r="AG773" s="45"/>
      <c r="AH773" s="45"/>
      <c r="AI773" s="45"/>
      <c r="AJ773" s="45"/>
      <c r="AK773" s="48"/>
      <c r="AL773" s="56"/>
      <c r="AM773" s="45"/>
      <c r="AN773" s="45"/>
      <c r="AO773" s="48"/>
      <c r="AP773" s="45"/>
      <c r="AQ773" s="45"/>
      <c r="AR773" s="45"/>
      <c r="AS773" s="45"/>
      <c r="AT773" s="49"/>
      <c r="AU773" s="49"/>
      <c r="AV773" s="49"/>
      <c r="AW773" s="49"/>
      <c r="AX773" s="49"/>
      <c r="AY773" s="49"/>
      <c r="AZ773" s="49"/>
      <c r="BA773" s="49"/>
      <c r="BB773" s="49"/>
      <c r="BC773" s="49"/>
      <c r="BD773" s="49"/>
      <c r="BE773" s="49"/>
      <c r="BF773" s="49"/>
      <c r="BG773" s="49"/>
      <c r="BH773" s="49"/>
      <c r="BI773" s="49"/>
      <c r="BJ773" s="49"/>
      <c r="BK773" s="49"/>
      <c r="BL773" s="49"/>
      <c r="BM773" s="49"/>
      <c r="BN773" s="49"/>
      <c r="BO773" s="49"/>
      <c r="BP773" s="49"/>
      <c r="BQ773" s="49"/>
      <c r="BR773" s="49"/>
      <c r="BS773" s="49"/>
      <c r="BT773" s="49"/>
      <c r="BU773" s="49"/>
      <c r="BV773" s="49"/>
      <c r="BW773" s="45"/>
      <c r="BX773" s="49"/>
      <c r="BY773" s="49"/>
      <c r="BZ773" s="49"/>
      <c r="CA773" s="49"/>
      <c r="CB773" s="49"/>
      <c r="CC773" s="45"/>
      <c r="CD773" s="45"/>
      <c r="CE773" s="45"/>
      <c r="CF773" s="45"/>
    </row>
    <row r="774" spans="1:84" ht="57.75" customHeight="1" x14ac:dyDescent="0.35">
      <c r="A774" s="70"/>
      <c r="B774" s="70"/>
      <c r="C774" s="70"/>
      <c r="D774" s="70"/>
      <c r="E774" s="45"/>
      <c r="F774" s="45"/>
      <c r="G774" s="45"/>
      <c r="H774" s="45"/>
      <c r="I774" s="45"/>
      <c r="J774" s="45"/>
      <c r="K774" s="45"/>
      <c r="L774" s="45"/>
      <c r="M774" s="45"/>
      <c r="N774" s="45"/>
      <c r="O774" s="47"/>
      <c r="P774" s="45"/>
      <c r="Q774" s="45"/>
      <c r="R774" s="45"/>
      <c r="S774" s="45"/>
      <c r="T774" s="45"/>
      <c r="U774" s="45"/>
      <c r="V774" s="45"/>
      <c r="W774" s="45"/>
      <c r="X774" s="45"/>
      <c r="Y774" s="45"/>
      <c r="Z774" s="48"/>
      <c r="AA774" s="49"/>
      <c r="AB774" s="49"/>
      <c r="AC774" s="49"/>
      <c r="AD774" s="49"/>
      <c r="AE774" s="49"/>
      <c r="AF774" s="49"/>
      <c r="AG774" s="45"/>
      <c r="AH774" s="45"/>
      <c r="AI774" s="45"/>
      <c r="AJ774" s="45"/>
      <c r="AK774" s="48"/>
      <c r="AL774" s="56"/>
      <c r="AM774" s="45"/>
      <c r="AN774" s="45"/>
      <c r="AO774" s="48"/>
      <c r="AP774" s="45"/>
      <c r="AQ774" s="45"/>
      <c r="AR774" s="45"/>
      <c r="AS774" s="45"/>
      <c r="AT774" s="49"/>
      <c r="AU774" s="49"/>
      <c r="AV774" s="49"/>
      <c r="AW774" s="49"/>
      <c r="AX774" s="49"/>
      <c r="AY774" s="49"/>
      <c r="AZ774" s="49"/>
      <c r="BA774" s="49"/>
      <c r="BB774" s="49"/>
      <c r="BC774" s="49"/>
      <c r="BD774" s="49"/>
      <c r="BE774" s="49"/>
      <c r="BF774" s="49"/>
      <c r="BG774" s="49"/>
      <c r="BH774" s="49"/>
      <c r="BI774" s="49"/>
      <c r="BJ774" s="49"/>
      <c r="BK774" s="49"/>
      <c r="BL774" s="49"/>
      <c r="BM774" s="49"/>
      <c r="BN774" s="49"/>
      <c r="BO774" s="49"/>
      <c r="BP774" s="49"/>
      <c r="BQ774" s="49"/>
      <c r="BR774" s="49"/>
      <c r="BS774" s="49"/>
      <c r="BT774" s="49"/>
      <c r="BU774" s="49"/>
      <c r="BV774" s="49"/>
      <c r="BW774" s="45"/>
      <c r="BX774" s="49"/>
      <c r="BY774" s="49"/>
      <c r="BZ774" s="49"/>
      <c r="CA774" s="49"/>
      <c r="CB774" s="49"/>
      <c r="CC774" s="45"/>
      <c r="CD774" s="45"/>
      <c r="CE774" s="45"/>
      <c r="CF774" s="45"/>
    </row>
    <row r="775" spans="1:84" ht="57.75" customHeight="1" x14ac:dyDescent="0.35">
      <c r="A775" s="70"/>
      <c r="B775" s="70"/>
      <c r="C775" s="70"/>
      <c r="D775" s="70"/>
      <c r="E775" s="45"/>
      <c r="F775" s="45"/>
      <c r="G775" s="45"/>
      <c r="H775" s="45"/>
      <c r="I775" s="45"/>
      <c r="J775" s="45"/>
      <c r="K775" s="45"/>
      <c r="L775" s="45"/>
      <c r="M775" s="45"/>
      <c r="N775" s="45"/>
      <c r="O775" s="47"/>
      <c r="P775" s="45"/>
      <c r="Q775" s="45"/>
      <c r="R775" s="45"/>
      <c r="S775" s="45"/>
      <c r="T775" s="45"/>
      <c r="U775" s="45"/>
      <c r="V775" s="45"/>
      <c r="W775" s="45"/>
      <c r="X775" s="45"/>
      <c r="Y775" s="45"/>
      <c r="Z775" s="48"/>
      <c r="AA775" s="49"/>
      <c r="AB775" s="49"/>
      <c r="AC775" s="49"/>
      <c r="AD775" s="49"/>
      <c r="AE775" s="49"/>
      <c r="AF775" s="49"/>
      <c r="AG775" s="45"/>
      <c r="AH775" s="45"/>
      <c r="AI775" s="45"/>
      <c r="AJ775" s="45"/>
      <c r="AK775" s="48"/>
      <c r="AL775" s="56"/>
      <c r="AM775" s="45"/>
      <c r="AN775" s="45"/>
      <c r="AO775" s="48"/>
      <c r="AP775" s="45"/>
      <c r="AQ775" s="45"/>
      <c r="AR775" s="45"/>
      <c r="AS775" s="45"/>
      <c r="AT775" s="49"/>
      <c r="AU775" s="49"/>
      <c r="AV775" s="49"/>
      <c r="AW775" s="49"/>
      <c r="AX775" s="49"/>
      <c r="AY775" s="49"/>
      <c r="AZ775" s="49"/>
      <c r="BA775" s="49"/>
      <c r="BB775" s="49"/>
      <c r="BC775" s="49"/>
      <c r="BD775" s="49"/>
      <c r="BE775" s="49"/>
      <c r="BF775" s="49"/>
      <c r="BG775" s="49"/>
      <c r="BH775" s="49"/>
      <c r="BI775" s="49"/>
      <c r="BJ775" s="49"/>
      <c r="BK775" s="49"/>
      <c r="BL775" s="49"/>
      <c r="BM775" s="49"/>
      <c r="BN775" s="49"/>
      <c r="BO775" s="49"/>
      <c r="BP775" s="49"/>
      <c r="BQ775" s="49"/>
      <c r="BR775" s="49"/>
      <c r="BS775" s="49"/>
      <c r="BT775" s="49"/>
      <c r="BU775" s="49"/>
      <c r="BV775" s="49"/>
      <c r="BW775" s="45"/>
      <c r="BX775" s="49"/>
      <c r="BY775" s="49"/>
      <c r="BZ775" s="49"/>
      <c r="CA775" s="49"/>
      <c r="CB775" s="49"/>
      <c r="CC775" s="45"/>
      <c r="CD775" s="45"/>
      <c r="CE775" s="45"/>
      <c r="CF775" s="45"/>
    </row>
    <row r="776" spans="1:84" ht="57.75" customHeight="1" x14ac:dyDescent="0.35">
      <c r="A776" s="70"/>
      <c r="B776" s="70"/>
      <c r="C776" s="70"/>
      <c r="D776" s="70"/>
      <c r="E776" s="45"/>
      <c r="F776" s="45"/>
      <c r="G776" s="45"/>
      <c r="H776" s="45"/>
      <c r="I776" s="45"/>
      <c r="J776" s="45"/>
      <c r="K776" s="45"/>
      <c r="L776" s="45"/>
      <c r="M776" s="45"/>
      <c r="N776" s="45"/>
      <c r="O776" s="47"/>
      <c r="P776" s="45"/>
      <c r="Q776" s="45"/>
      <c r="R776" s="45"/>
      <c r="S776" s="45"/>
      <c r="T776" s="45"/>
      <c r="U776" s="45"/>
      <c r="V776" s="45"/>
      <c r="W776" s="45"/>
      <c r="X776" s="45"/>
      <c r="Y776" s="45"/>
      <c r="Z776" s="48"/>
      <c r="AA776" s="49"/>
      <c r="AB776" s="49"/>
      <c r="AC776" s="49"/>
      <c r="AD776" s="49"/>
      <c r="AE776" s="49"/>
      <c r="AF776" s="49"/>
      <c r="AG776" s="45"/>
      <c r="AH776" s="45"/>
      <c r="AI776" s="45"/>
      <c r="AJ776" s="45"/>
      <c r="AK776" s="48"/>
      <c r="AL776" s="56"/>
      <c r="AM776" s="45"/>
      <c r="AN776" s="45"/>
      <c r="AO776" s="48"/>
      <c r="AP776" s="45"/>
      <c r="AQ776" s="45"/>
      <c r="AR776" s="45"/>
      <c r="AS776" s="45"/>
      <c r="AT776" s="49"/>
      <c r="AU776" s="49"/>
      <c r="AV776" s="49"/>
      <c r="AW776" s="49"/>
      <c r="AX776" s="49"/>
      <c r="AY776" s="49"/>
      <c r="AZ776" s="49"/>
      <c r="BA776" s="49"/>
      <c r="BB776" s="49"/>
      <c r="BC776" s="49"/>
      <c r="BD776" s="49"/>
      <c r="BE776" s="49"/>
      <c r="BF776" s="49"/>
      <c r="BG776" s="49"/>
      <c r="BH776" s="49"/>
      <c r="BI776" s="49"/>
      <c r="BJ776" s="49"/>
      <c r="BK776" s="49"/>
      <c r="BL776" s="49"/>
      <c r="BM776" s="49"/>
      <c r="BN776" s="49"/>
      <c r="BO776" s="49"/>
      <c r="BP776" s="49"/>
      <c r="BQ776" s="49"/>
      <c r="BR776" s="49"/>
      <c r="BS776" s="49"/>
      <c r="BT776" s="49"/>
      <c r="BU776" s="49"/>
      <c r="BV776" s="49"/>
      <c r="BW776" s="45"/>
      <c r="BX776" s="49"/>
      <c r="BY776" s="49"/>
      <c r="BZ776" s="49"/>
      <c r="CA776" s="49"/>
      <c r="CB776" s="49"/>
      <c r="CC776" s="45"/>
      <c r="CD776" s="45"/>
      <c r="CE776" s="45"/>
      <c r="CF776" s="45"/>
    </row>
    <row r="777" spans="1:84" ht="57.75" customHeight="1" x14ac:dyDescent="0.35">
      <c r="A777" s="70"/>
      <c r="B777" s="70"/>
      <c r="C777" s="70"/>
      <c r="D777" s="70"/>
      <c r="E777" s="45"/>
      <c r="F777" s="45"/>
      <c r="G777" s="45"/>
      <c r="H777" s="45"/>
      <c r="I777" s="45"/>
      <c r="J777" s="45"/>
      <c r="K777" s="45"/>
      <c r="L777" s="45"/>
      <c r="M777" s="45"/>
      <c r="N777" s="45"/>
      <c r="O777" s="47"/>
      <c r="P777" s="45"/>
      <c r="Q777" s="45"/>
      <c r="R777" s="45"/>
      <c r="S777" s="45"/>
      <c r="T777" s="45"/>
      <c r="U777" s="45"/>
      <c r="V777" s="45"/>
      <c r="W777" s="45"/>
      <c r="X777" s="45"/>
      <c r="Y777" s="45"/>
      <c r="Z777" s="48"/>
      <c r="AA777" s="49"/>
      <c r="AB777" s="49"/>
      <c r="AC777" s="49"/>
      <c r="AD777" s="49"/>
      <c r="AE777" s="49"/>
      <c r="AF777" s="49"/>
      <c r="AG777" s="45"/>
      <c r="AH777" s="45"/>
      <c r="AI777" s="45"/>
      <c r="AJ777" s="45"/>
      <c r="AK777" s="48"/>
      <c r="AL777" s="56"/>
      <c r="AM777" s="45"/>
      <c r="AN777" s="45"/>
      <c r="AO777" s="48"/>
      <c r="AP777" s="45"/>
      <c r="AQ777" s="45"/>
      <c r="AR777" s="45"/>
      <c r="AS777" s="45"/>
      <c r="AT777" s="49"/>
      <c r="AU777" s="49"/>
      <c r="AV777" s="49"/>
      <c r="AW777" s="49"/>
      <c r="AX777" s="49"/>
      <c r="AY777" s="49"/>
      <c r="AZ777" s="49"/>
      <c r="BA777" s="49"/>
      <c r="BB777" s="49"/>
      <c r="BC777" s="49"/>
      <c r="BD777" s="49"/>
      <c r="BE777" s="49"/>
      <c r="BF777" s="49"/>
      <c r="BG777" s="49"/>
      <c r="BH777" s="49"/>
      <c r="BI777" s="49"/>
      <c r="BJ777" s="49"/>
      <c r="BK777" s="49"/>
      <c r="BL777" s="49"/>
      <c r="BM777" s="49"/>
      <c r="BN777" s="49"/>
      <c r="BO777" s="49"/>
      <c r="BP777" s="49"/>
      <c r="BQ777" s="49"/>
      <c r="BR777" s="49"/>
      <c r="BS777" s="49"/>
      <c r="BT777" s="49"/>
      <c r="BU777" s="49"/>
      <c r="BV777" s="49"/>
      <c r="BW777" s="45"/>
      <c r="BX777" s="49"/>
      <c r="BY777" s="49"/>
      <c r="BZ777" s="49"/>
      <c r="CA777" s="49"/>
      <c r="CB777" s="49"/>
      <c r="CC777" s="45"/>
      <c r="CD777" s="45"/>
      <c r="CE777" s="45"/>
      <c r="CF777" s="45"/>
    </row>
    <row r="778" spans="1:84" ht="57.75" customHeight="1" x14ac:dyDescent="0.35">
      <c r="A778" s="70"/>
      <c r="B778" s="70"/>
      <c r="C778" s="70"/>
      <c r="D778" s="70"/>
      <c r="E778" s="45"/>
      <c r="F778" s="45"/>
      <c r="G778" s="45"/>
      <c r="H778" s="45"/>
      <c r="I778" s="45"/>
      <c r="J778" s="45"/>
      <c r="K778" s="45"/>
      <c r="L778" s="45"/>
      <c r="M778" s="45"/>
      <c r="N778" s="45"/>
      <c r="O778" s="47"/>
      <c r="P778" s="45"/>
      <c r="Q778" s="45"/>
      <c r="R778" s="45"/>
      <c r="S778" s="45"/>
      <c r="T778" s="45"/>
      <c r="U778" s="45"/>
      <c r="V778" s="45"/>
      <c r="W778" s="45"/>
      <c r="X778" s="45"/>
      <c r="Y778" s="45"/>
      <c r="Z778" s="48"/>
      <c r="AA778" s="49"/>
      <c r="AB778" s="49"/>
      <c r="AC778" s="49"/>
      <c r="AD778" s="49"/>
      <c r="AE778" s="49"/>
      <c r="AF778" s="49"/>
      <c r="AG778" s="45"/>
      <c r="AH778" s="45"/>
      <c r="AI778" s="45"/>
      <c r="AJ778" s="45"/>
      <c r="AK778" s="48"/>
      <c r="AL778" s="56"/>
      <c r="AM778" s="45"/>
      <c r="AN778" s="45"/>
      <c r="AO778" s="48"/>
      <c r="AP778" s="45"/>
      <c r="AQ778" s="45"/>
      <c r="AR778" s="45"/>
      <c r="AS778" s="45"/>
      <c r="AT778" s="49"/>
      <c r="AU778" s="49"/>
      <c r="AV778" s="49"/>
      <c r="AW778" s="49"/>
      <c r="AX778" s="49"/>
      <c r="AY778" s="49"/>
      <c r="AZ778" s="49"/>
      <c r="BA778" s="49"/>
      <c r="BB778" s="49"/>
      <c r="BC778" s="49"/>
      <c r="BD778" s="49"/>
      <c r="BE778" s="49"/>
      <c r="BF778" s="49"/>
      <c r="BG778" s="49"/>
      <c r="BH778" s="49"/>
      <c r="BI778" s="49"/>
      <c r="BJ778" s="49"/>
      <c r="BK778" s="49"/>
      <c r="BL778" s="49"/>
      <c r="BM778" s="49"/>
      <c r="BN778" s="49"/>
      <c r="BO778" s="49"/>
      <c r="BP778" s="49"/>
      <c r="BQ778" s="49"/>
      <c r="BR778" s="49"/>
      <c r="BS778" s="49"/>
      <c r="BT778" s="49"/>
      <c r="BU778" s="49"/>
      <c r="BV778" s="49"/>
      <c r="BW778" s="45"/>
      <c r="BX778" s="49"/>
      <c r="BY778" s="49"/>
      <c r="BZ778" s="49"/>
      <c r="CA778" s="49"/>
      <c r="CB778" s="49"/>
      <c r="CC778" s="45"/>
      <c r="CD778" s="45"/>
      <c r="CE778" s="45"/>
      <c r="CF778" s="45"/>
    </row>
    <row r="779" spans="1:84" ht="57.75" customHeight="1" x14ac:dyDescent="0.35">
      <c r="A779" s="70"/>
      <c r="B779" s="70"/>
      <c r="C779" s="70"/>
      <c r="D779" s="70"/>
      <c r="E779" s="45"/>
      <c r="F779" s="45"/>
      <c r="G779" s="45"/>
      <c r="H779" s="45"/>
      <c r="I779" s="45"/>
      <c r="J779" s="45"/>
      <c r="K779" s="45"/>
      <c r="L779" s="45"/>
      <c r="M779" s="45"/>
      <c r="N779" s="45"/>
      <c r="O779" s="47"/>
      <c r="P779" s="45"/>
      <c r="Q779" s="45"/>
      <c r="R779" s="45"/>
      <c r="S779" s="45"/>
      <c r="T779" s="45"/>
      <c r="U779" s="45"/>
      <c r="V779" s="45"/>
      <c r="W779" s="45"/>
      <c r="X779" s="45"/>
      <c r="Y779" s="45"/>
      <c r="Z779" s="48"/>
      <c r="AA779" s="49"/>
      <c r="AB779" s="49"/>
      <c r="AC779" s="49"/>
      <c r="AD779" s="49"/>
      <c r="AE779" s="49"/>
      <c r="AF779" s="49"/>
      <c r="AG779" s="45"/>
      <c r="AH779" s="45"/>
      <c r="AI779" s="45"/>
      <c r="AJ779" s="45"/>
      <c r="AK779" s="48"/>
      <c r="AL779" s="56"/>
      <c r="AM779" s="45"/>
      <c r="AN779" s="45"/>
      <c r="AO779" s="48"/>
      <c r="AP779" s="45"/>
      <c r="AQ779" s="45"/>
      <c r="AR779" s="45"/>
      <c r="AS779" s="45"/>
      <c r="AT779" s="49"/>
      <c r="AU779" s="49"/>
      <c r="AV779" s="49"/>
      <c r="AW779" s="49"/>
      <c r="AX779" s="49"/>
      <c r="AY779" s="49"/>
      <c r="AZ779" s="49"/>
      <c r="BA779" s="49"/>
      <c r="BB779" s="49"/>
      <c r="BC779" s="49"/>
      <c r="BD779" s="49"/>
      <c r="BE779" s="49"/>
      <c r="BF779" s="49"/>
      <c r="BG779" s="49"/>
      <c r="BH779" s="49"/>
      <c r="BI779" s="49"/>
      <c r="BJ779" s="49"/>
      <c r="BK779" s="49"/>
      <c r="BL779" s="49"/>
      <c r="BM779" s="49"/>
      <c r="BN779" s="49"/>
      <c r="BO779" s="49"/>
      <c r="BP779" s="49"/>
      <c r="BQ779" s="49"/>
      <c r="BR779" s="49"/>
      <c r="BS779" s="49"/>
      <c r="BT779" s="49"/>
      <c r="BU779" s="49"/>
      <c r="BV779" s="49"/>
      <c r="BW779" s="45"/>
      <c r="BX779" s="49"/>
      <c r="BY779" s="49"/>
      <c r="BZ779" s="49"/>
      <c r="CA779" s="49"/>
      <c r="CB779" s="49"/>
      <c r="CC779" s="45"/>
      <c r="CD779" s="45"/>
      <c r="CE779" s="45"/>
      <c r="CF779" s="45"/>
    </row>
    <row r="780" spans="1:84" ht="57.75" customHeight="1" x14ac:dyDescent="0.35">
      <c r="A780" s="70"/>
      <c r="B780" s="70"/>
      <c r="C780" s="70"/>
      <c r="D780" s="70"/>
      <c r="E780" s="45"/>
      <c r="F780" s="45"/>
      <c r="G780" s="45"/>
      <c r="H780" s="45"/>
      <c r="I780" s="45"/>
      <c r="J780" s="45"/>
      <c r="K780" s="45"/>
      <c r="L780" s="45"/>
      <c r="M780" s="45"/>
      <c r="N780" s="45"/>
      <c r="O780" s="47"/>
      <c r="P780" s="45"/>
      <c r="Q780" s="45"/>
      <c r="R780" s="45"/>
      <c r="S780" s="45"/>
      <c r="T780" s="45"/>
      <c r="U780" s="45"/>
      <c r="V780" s="45"/>
      <c r="W780" s="45"/>
      <c r="X780" s="45"/>
      <c r="Y780" s="45"/>
      <c r="Z780" s="48"/>
      <c r="AA780" s="49"/>
      <c r="AB780" s="49"/>
      <c r="AC780" s="49"/>
      <c r="AD780" s="49"/>
      <c r="AE780" s="49"/>
      <c r="AF780" s="49"/>
      <c r="AG780" s="45"/>
      <c r="AH780" s="45"/>
      <c r="AI780" s="45"/>
      <c r="AJ780" s="45"/>
      <c r="AK780" s="48"/>
      <c r="AL780" s="56"/>
      <c r="AM780" s="45"/>
      <c r="AN780" s="45"/>
      <c r="AO780" s="48"/>
      <c r="AP780" s="45"/>
      <c r="AQ780" s="45"/>
      <c r="AR780" s="45"/>
      <c r="AS780" s="45"/>
      <c r="AT780" s="49"/>
      <c r="AU780" s="49"/>
      <c r="AV780" s="49"/>
      <c r="AW780" s="49"/>
      <c r="AX780" s="49"/>
      <c r="AY780" s="49"/>
      <c r="AZ780" s="49"/>
      <c r="BA780" s="49"/>
      <c r="BB780" s="49"/>
      <c r="BC780" s="49"/>
      <c r="BD780" s="49"/>
      <c r="BE780" s="49"/>
      <c r="BF780" s="49"/>
      <c r="BG780" s="49"/>
      <c r="BH780" s="49"/>
      <c r="BI780" s="49"/>
      <c r="BJ780" s="49"/>
      <c r="BK780" s="49"/>
      <c r="BL780" s="49"/>
      <c r="BM780" s="49"/>
      <c r="BN780" s="49"/>
      <c r="BO780" s="49"/>
      <c r="BP780" s="49"/>
      <c r="BQ780" s="49"/>
      <c r="BR780" s="49"/>
      <c r="BS780" s="49"/>
      <c r="BT780" s="49"/>
      <c r="BU780" s="49"/>
      <c r="BV780" s="49"/>
      <c r="BW780" s="45"/>
      <c r="BX780" s="49"/>
      <c r="BY780" s="49"/>
      <c r="BZ780" s="49"/>
      <c r="CA780" s="49"/>
      <c r="CB780" s="49"/>
      <c r="CC780" s="45"/>
      <c r="CD780" s="45"/>
      <c r="CE780" s="45"/>
      <c r="CF780" s="45"/>
    </row>
    <row r="781" spans="1:84" ht="57.75" customHeight="1" x14ac:dyDescent="0.35">
      <c r="A781" s="70"/>
      <c r="B781" s="70"/>
      <c r="C781" s="70"/>
      <c r="D781" s="70"/>
      <c r="E781" s="45"/>
      <c r="F781" s="45"/>
      <c r="G781" s="45"/>
      <c r="H781" s="45"/>
      <c r="I781" s="45"/>
      <c r="J781" s="45"/>
      <c r="K781" s="45"/>
      <c r="L781" s="45"/>
      <c r="M781" s="45"/>
      <c r="N781" s="45"/>
      <c r="O781" s="47"/>
      <c r="P781" s="45"/>
      <c r="Q781" s="45"/>
      <c r="R781" s="45"/>
      <c r="S781" s="45"/>
      <c r="T781" s="45"/>
      <c r="U781" s="45"/>
      <c r="V781" s="45"/>
      <c r="W781" s="45"/>
      <c r="X781" s="45"/>
      <c r="Y781" s="45"/>
      <c r="Z781" s="48"/>
      <c r="AA781" s="49"/>
      <c r="AB781" s="49"/>
      <c r="AC781" s="49"/>
      <c r="AD781" s="49"/>
      <c r="AE781" s="49"/>
      <c r="AF781" s="49"/>
      <c r="AG781" s="45"/>
      <c r="AH781" s="45"/>
      <c r="AI781" s="45"/>
      <c r="AJ781" s="45"/>
      <c r="AK781" s="48"/>
      <c r="AL781" s="56"/>
      <c r="AM781" s="45"/>
      <c r="AN781" s="45"/>
      <c r="AO781" s="48"/>
      <c r="AP781" s="45"/>
      <c r="AQ781" s="45"/>
      <c r="AR781" s="45"/>
      <c r="AS781" s="45"/>
      <c r="AT781" s="49"/>
      <c r="AU781" s="49"/>
      <c r="AV781" s="49"/>
      <c r="AW781" s="49"/>
      <c r="AX781" s="49"/>
      <c r="AY781" s="49"/>
      <c r="AZ781" s="49"/>
      <c r="BA781" s="49"/>
      <c r="BB781" s="49"/>
      <c r="BC781" s="49"/>
      <c r="BD781" s="49"/>
      <c r="BE781" s="49"/>
      <c r="BF781" s="49"/>
      <c r="BG781" s="49"/>
      <c r="BH781" s="49"/>
      <c r="BI781" s="49"/>
      <c r="BJ781" s="49"/>
      <c r="BK781" s="49"/>
      <c r="BL781" s="49"/>
      <c r="BM781" s="49"/>
      <c r="BN781" s="49"/>
      <c r="BO781" s="49"/>
      <c r="BP781" s="49"/>
      <c r="BQ781" s="49"/>
      <c r="BR781" s="49"/>
      <c r="BS781" s="49"/>
      <c r="BT781" s="49"/>
      <c r="BU781" s="49"/>
      <c r="BV781" s="49"/>
      <c r="BW781" s="45"/>
      <c r="BX781" s="49"/>
      <c r="BY781" s="49"/>
      <c r="BZ781" s="49"/>
      <c r="CA781" s="49"/>
      <c r="CB781" s="49"/>
      <c r="CC781" s="45"/>
      <c r="CD781" s="45"/>
      <c r="CE781" s="45"/>
      <c r="CF781" s="45"/>
    </row>
    <row r="782" spans="1:84" ht="57.75" customHeight="1" x14ac:dyDescent="0.35">
      <c r="A782" s="70"/>
      <c r="B782" s="70"/>
      <c r="C782" s="70"/>
      <c r="D782" s="70"/>
      <c r="E782" s="45"/>
      <c r="F782" s="45"/>
      <c r="G782" s="45"/>
      <c r="H782" s="45"/>
      <c r="I782" s="45"/>
      <c r="J782" s="45"/>
      <c r="K782" s="45"/>
      <c r="L782" s="45"/>
      <c r="M782" s="45"/>
      <c r="N782" s="45"/>
      <c r="O782" s="47"/>
      <c r="P782" s="45"/>
      <c r="Q782" s="45"/>
      <c r="R782" s="45"/>
      <c r="S782" s="45"/>
      <c r="T782" s="45"/>
      <c r="U782" s="45"/>
      <c r="V782" s="45"/>
      <c r="W782" s="45"/>
      <c r="X782" s="45"/>
      <c r="Y782" s="45"/>
      <c r="Z782" s="48"/>
      <c r="AA782" s="49"/>
      <c r="AB782" s="49"/>
      <c r="AC782" s="49"/>
      <c r="AD782" s="49"/>
      <c r="AE782" s="49"/>
      <c r="AF782" s="49"/>
      <c r="AG782" s="45"/>
      <c r="AH782" s="45"/>
      <c r="AI782" s="45"/>
      <c r="AJ782" s="45"/>
      <c r="AK782" s="48"/>
      <c r="AL782" s="56"/>
      <c r="AM782" s="45"/>
      <c r="AN782" s="45"/>
      <c r="AO782" s="48"/>
      <c r="AP782" s="45"/>
      <c r="AQ782" s="45"/>
      <c r="AR782" s="45"/>
      <c r="AS782" s="45"/>
      <c r="AT782" s="49"/>
      <c r="AU782" s="49"/>
      <c r="AV782" s="49"/>
      <c r="AW782" s="49"/>
      <c r="AX782" s="49"/>
      <c r="AY782" s="49"/>
      <c r="AZ782" s="49"/>
      <c r="BA782" s="49"/>
      <c r="BB782" s="49"/>
      <c r="BC782" s="49"/>
      <c r="BD782" s="49"/>
      <c r="BE782" s="49"/>
      <c r="BF782" s="49"/>
      <c r="BG782" s="49"/>
      <c r="BH782" s="49"/>
      <c r="BI782" s="49"/>
      <c r="BJ782" s="49"/>
      <c r="BK782" s="49"/>
      <c r="BL782" s="49"/>
      <c r="BM782" s="49"/>
      <c r="BN782" s="49"/>
      <c r="BO782" s="49"/>
      <c r="BP782" s="49"/>
      <c r="BQ782" s="49"/>
      <c r="BR782" s="49"/>
      <c r="BS782" s="49"/>
      <c r="BT782" s="49"/>
      <c r="BU782" s="49"/>
      <c r="BV782" s="49"/>
      <c r="BW782" s="45"/>
      <c r="BX782" s="49"/>
      <c r="BY782" s="49"/>
      <c r="BZ782" s="49"/>
      <c r="CA782" s="49"/>
      <c r="CB782" s="49"/>
      <c r="CC782" s="45"/>
      <c r="CD782" s="45"/>
      <c r="CE782" s="45"/>
      <c r="CF782" s="45"/>
    </row>
    <row r="783" spans="1:84" ht="57.75" customHeight="1" x14ac:dyDescent="0.35">
      <c r="A783" s="70"/>
      <c r="B783" s="70"/>
      <c r="C783" s="70"/>
      <c r="D783" s="70"/>
      <c r="E783" s="45"/>
      <c r="F783" s="45"/>
      <c r="G783" s="45"/>
      <c r="H783" s="45"/>
      <c r="I783" s="45"/>
      <c r="J783" s="45"/>
      <c r="K783" s="45"/>
      <c r="L783" s="45"/>
      <c r="M783" s="45"/>
      <c r="N783" s="45"/>
      <c r="O783" s="47"/>
      <c r="P783" s="45"/>
      <c r="Q783" s="45"/>
      <c r="R783" s="45"/>
      <c r="S783" s="45"/>
      <c r="T783" s="45"/>
      <c r="U783" s="45"/>
      <c r="V783" s="45"/>
      <c r="W783" s="45"/>
      <c r="X783" s="45"/>
      <c r="Y783" s="45"/>
      <c r="Z783" s="48"/>
      <c r="AA783" s="49"/>
      <c r="AB783" s="49"/>
      <c r="AC783" s="49"/>
      <c r="AD783" s="49"/>
      <c r="AE783" s="49"/>
      <c r="AF783" s="49"/>
      <c r="AG783" s="45"/>
      <c r="AH783" s="45"/>
      <c r="AI783" s="45"/>
      <c r="AJ783" s="45"/>
      <c r="AK783" s="48"/>
      <c r="AL783" s="56"/>
      <c r="AM783" s="45"/>
      <c r="AN783" s="45"/>
      <c r="AO783" s="48"/>
      <c r="AP783" s="45"/>
      <c r="AQ783" s="45"/>
      <c r="AR783" s="45"/>
      <c r="AS783" s="45"/>
      <c r="AT783" s="49"/>
      <c r="AU783" s="49"/>
      <c r="AV783" s="49"/>
      <c r="AW783" s="49"/>
      <c r="AX783" s="49"/>
      <c r="AY783" s="49"/>
      <c r="AZ783" s="49"/>
      <c r="BA783" s="49"/>
      <c r="BB783" s="49"/>
      <c r="BC783" s="49"/>
      <c r="BD783" s="49"/>
      <c r="BE783" s="49"/>
      <c r="BF783" s="49"/>
      <c r="BG783" s="49"/>
      <c r="BH783" s="49"/>
      <c r="BI783" s="49"/>
      <c r="BJ783" s="49"/>
      <c r="BK783" s="49"/>
      <c r="BL783" s="49"/>
      <c r="BM783" s="49"/>
      <c r="BN783" s="49"/>
      <c r="BO783" s="49"/>
      <c r="BP783" s="49"/>
      <c r="BQ783" s="49"/>
      <c r="BR783" s="49"/>
      <c r="BS783" s="49"/>
      <c r="BT783" s="49"/>
      <c r="BU783" s="49"/>
      <c r="BV783" s="49"/>
      <c r="BW783" s="45"/>
      <c r="BX783" s="49"/>
      <c r="BY783" s="49"/>
      <c r="BZ783" s="49"/>
      <c r="CA783" s="49"/>
      <c r="CB783" s="49"/>
      <c r="CC783" s="45"/>
      <c r="CD783" s="45"/>
      <c r="CE783" s="30"/>
      <c r="CF783" s="45"/>
    </row>
    <row r="784" spans="1:84" ht="57.75" customHeight="1" x14ac:dyDescent="0.35">
      <c r="A784" s="70"/>
      <c r="B784" s="70"/>
      <c r="C784" s="70"/>
      <c r="D784" s="70"/>
      <c r="E784" s="45"/>
      <c r="F784" s="45"/>
      <c r="G784" s="45"/>
      <c r="H784" s="45"/>
      <c r="I784" s="45"/>
      <c r="J784" s="45"/>
      <c r="K784" s="45"/>
      <c r="L784" s="45"/>
      <c r="M784" s="45"/>
      <c r="N784" s="45"/>
      <c r="O784" s="47"/>
      <c r="P784" s="45"/>
      <c r="Q784" s="45"/>
      <c r="R784" s="45"/>
      <c r="S784" s="45"/>
      <c r="T784" s="45"/>
      <c r="U784" s="45"/>
      <c r="V784" s="45"/>
      <c r="W784" s="45"/>
      <c r="X784" s="45"/>
      <c r="Y784" s="45"/>
      <c r="Z784" s="48"/>
      <c r="AA784" s="49"/>
      <c r="AB784" s="49"/>
      <c r="AC784" s="49"/>
      <c r="AD784" s="49"/>
      <c r="AE784" s="49"/>
      <c r="AF784" s="49"/>
      <c r="AG784" s="45"/>
      <c r="AH784" s="45"/>
      <c r="AI784" s="45"/>
      <c r="AJ784" s="45"/>
      <c r="AK784" s="48"/>
      <c r="AL784" s="56"/>
      <c r="AM784" s="45"/>
      <c r="AN784" s="45"/>
      <c r="AO784" s="48"/>
      <c r="AP784" s="45"/>
      <c r="AQ784" s="45"/>
      <c r="AR784" s="45"/>
      <c r="AS784" s="45"/>
      <c r="AT784" s="49"/>
      <c r="AU784" s="49"/>
      <c r="AV784" s="49"/>
      <c r="AW784" s="49"/>
      <c r="AX784" s="49"/>
      <c r="AY784" s="49"/>
      <c r="AZ784" s="49"/>
      <c r="BA784" s="49"/>
      <c r="BB784" s="49"/>
      <c r="BC784" s="49"/>
      <c r="BD784" s="49"/>
      <c r="BE784" s="49"/>
      <c r="BF784" s="49"/>
      <c r="BG784" s="49"/>
      <c r="BH784" s="49"/>
      <c r="BI784" s="49"/>
      <c r="BJ784" s="49"/>
      <c r="BK784" s="49"/>
      <c r="BL784" s="49"/>
      <c r="BM784" s="49"/>
      <c r="BN784" s="49"/>
      <c r="BO784" s="49"/>
      <c r="BP784" s="49"/>
      <c r="BQ784" s="49"/>
      <c r="BR784" s="49"/>
      <c r="BS784" s="49"/>
      <c r="BT784" s="49"/>
      <c r="BU784" s="49"/>
      <c r="BV784" s="49"/>
      <c r="BW784" s="45"/>
      <c r="BX784" s="49"/>
      <c r="BY784" s="49"/>
      <c r="BZ784" s="49"/>
      <c r="CA784" s="49"/>
      <c r="CB784" s="49"/>
      <c r="CC784" s="45"/>
      <c r="CD784" s="45"/>
      <c r="CE784" s="30"/>
      <c r="CF784" s="45"/>
    </row>
    <row r="785" spans="1:84" ht="57.75" customHeight="1" x14ac:dyDescent="0.35">
      <c r="A785" s="70"/>
      <c r="B785" s="70"/>
      <c r="C785" s="70"/>
      <c r="D785" s="70"/>
      <c r="E785" s="45"/>
      <c r="F785" s="45"/>
      <c r="G785" s="45"/>
      <c r="H785" s="45"/>
      <c r="I785" s="45"/>
      <c r="J785" s="45"/>
      <c r="K785" s="45"/>
      <c r="L785" s="45"/>
      <c r="M785" s="45"/>
      <c r="N785" s="45"/>
      <c r="O785" s="47"/>
      <c r="P785" s="45"/>
      <c r="Q785" s="45"/>
      <c r="R785" s="45"/>
      <c r="S785" s="45"/>
      <c r="T785" s="45"/>
      <c r="U785" s="45"/>
      <c r="V785" s="45"/>
      <c r="W785" s="45"/>
      <c r="X785" s="45"/>
      <c r="Y785" s="45"/>
      <c r="Z785" s="208"/>
      <c r="AA785" s="49"/>
      <c r="AB785" s="49"/>
      <c r="AC785" s="49"/>
      <c r="AD785" s="49"/>
      <c r="AE785" s="49"/>
      <c r="AF785" s="49"/>
      <c r="AG785" s="45"/>
      <c r="AH785" s="45"/>
      <c r="AI785" s="45"/>
      <c r="AJ785" s="45"/>
      <c r="AK785" s="48"/>
      <c r="AL785" s="56"/>
      <c r="AM785" s="45"/>
      <c r="AN785" s="45"/>
      <c r="AO785" s="48"/>
      <c r="AP785" s="45"/>
      <c r="AQ785" s="45"/>
      <c r="AR785" s="45"/>
      <c r="AS785" s="45"/>
      <c r="AT785" s="49"/>
      <c r="AU785" s="49"/>
      <c r="AV785" s="49"/>
      <c r="AW785" s="49"/>
      <c r="AX785" s="49"/>
      <c r="AY785" s="49"/>
      <c r="AZ785" s="49"/>
      <c r="BA785" s="49"/>
      <c r="BB785" s="49"/>
      <c r="BC785" s="49"/>
      <c r="BD785" s="49"/>
      <c r="BE785" s="49"/>
      <c r="BF785" s="49"/>
      <c r="BG785" s="49"/>
      <c r="BH785" s="49"/>
      <c r="BI785" s="49"/>
      <c r="BJ785" s="49"/>
      <c r="BK785" s="49"/>
      <c r="BL785" s="49"/>
      <c r="BM785" s="49"/>
      <c r="BN785" s="49"/>
      <c r="BO785" s="49"/>
      <c r="BP785" s="49"/>
      <c r="BQ785" s="49"/>
      <c r="BR785" s="49"/>
      <c r="BS785" s="49"/>
      <c r="BT785" s="49"/>
      <c r="BU785" s="49"/>
      <c r="BV785" s="49"/>
      <c r="BW785" s="45"/>
      <c r="BX785" s="49"/>
      <c r="BY785" s="49"/>
      <c r="BZ785" s="49"/>
      <c r="CA785" s="49"/>
      <c r="CB785" s="49"/>
      <c r="CC785" s="45"/>
      <c r="CD785" s="45"/>
      <c r="CE785" s="30"/>
      <c r="CF785" s="45"/>
    </row>
    <row r="786" spans="1:84" ht="15" customHeight="1" x14ac:dyDescent="0.35">
      <c r="A786" s="70"/>
      <c r="B786" s="70"/>
      <c r="C786" s="70"/>
      <c r="D786" s="70"/>
      <c r="E786" s="45"/>
      <c r="F786" s="45"/>
      <c r="G786" s="45"/>
      <c r="H786" s="45"/>
      <c r="I786" s="45"/>
      <c r="J786" s="45"/>
      <c r="K786" s="45"/>
      <c r="L786" s="45"/>
      <c r="M786" s="45"/>
      <c r="N786" s="45"/>
      <c r="O786" s="47"/>
      <c r="P786" s="45"/>
      <c r="Q786" s="45"/>
      <c r="R786" s="45"/>
      <c r="S786" s="45"/>
      <c r="T786" s="45"/>
      <c r="U786" s="45"/>
      <c r="V786" s="45"/>
      <c r="W786" s="45"/>
      <c r="X786" s="45"/>
      <c r="Y786" s="45"/>
      <c r="Z786" s="208"/>
      <c r="AA786" s="48"/>
      <c r="AB786" s="48"/>
      <c r="AC786" s="48"/>
      <c r="AD786" s="48"/>
      <c r="AE786" s="48"/>
      <c r="AF786" s="48"/>
      <c r="AG786" s="45"/>
      <c r="AH786" s="45"/>
      <c r="AI786" s="45"/>
      <c r="AJ786" s="45"/>
      <c r="AK786" s="48"/>
      <c r="AL786" s="56"/>
      <c r="AM786" s="48"/>
      <c r="AN786" s="48"/>
      <c r="AO786" s="48"/>
      <c r="AP786" s="45"/>
      <c r="AQ786" s="45"/>
      <c r="AR786" s="45"/>
      <c r="AS786" s="45"/>
      <c r="AT786" s="49"/>
      <c r="AU786" s="49"/>
      <c r="AV786" s="49"/>
      <c r="AW786" s="49"/>
      <c r="AX786" s="49"/>
      <c r="AY786" s="49"/>
      <c r="AZ786" s="49"/>
      <c r="BA786" s="49"/>
      <c r="BB786" s="49"/>
      <c r="BC786" s="49"/>
      <c r="BD786" s="49"/>
      <c r="BE786" s="49"/>
      <c r="BF786" s="49"/>
      <c r="BG786" s="49"/>
      <c r="BH786" s="49"/>
      <c r="BI786" s="49"/>
      <c r="BJ786" s="49"/>
      <c r="BK786" s="49"/>
      <c r="BL786" s="49"/>
      <c r="BM786" s="49"/>
      <c r="BN786" s="49"/>
      <c r="BO786" s="49"/>
      <c r="BP786" s="49"/>
      <c r="BQ786" s="49"/>
      <c r="BR786" s="49"/>
      <c r="BS786" s="49"/>
      <c r="BT786" s="49"/>
      <c r="BU786" s="49"/>
      <c r="BV786" s="49"/>
      <c r="BW786" s="45"/>
      <c r="BX786" s="49"/>
      <c r="BY786" s="49"/>
      <c r="BZ786" s="49"/>
      <c r="CA786" s="49"/>
      <c r="CB786" s="49"/>
      <c r="CC786" s="45"/>
      <c r="CD786" s="45"/>
      <c r="CE786" s="30"/>
      <c r="CF786" s="45"/>
    </row>
    <row r="787" spans="1:84" ht="57.75" customHeight="1" x14ac:dyDescent="0.35">
      <c r="A787" s="70"/>
      <c r="B787" s="70"/>
      <c r="C787" s="70"/>
      <c r="D787" s="70"/>
      <c r="E787" s="45"/>
      <c r="F787" s="45"/>
      <c r="G787" s="45"/>
      <c r="H787" s="45"/>
      <c r="I787" s="45"/>
      <c r="J787" s="45"/>
      <c r="K787" s="45"/>
      <c r="L787" s="45"/>
      <c r="M787" s="45"/>
      <c r="N787" s="45"/>
      <c r="O787" s="47"/>
      <c r="P787" s="45"/>
      <c r="Q787" s="45"/>
      <c r="R787" s="45"/>
      <c r="S787" s="45"/>
      <c r="T787" s="45"/>
      <c r="U787" s="45"/>
      <c r="V787" s="45"/>
      <c r="W787" s="45"/>
      <c r="X787" s="45"/>
      <c r="Y787" s="45"/>
      <c r="Z787" s="208"/>
      <c r="AA787" s="49"/>
      <c r="AB787" s="49"/>
      <c r="AC787" s="49"/>
      <c r="AD787" s="49"/>
      <c r="AE787" s="49"/>
      <c r="AF787" s="49"/>
      <c r="AG787" s="45"/>
      <c r="AH787" s="45"/>
      <c r="AI787" s="45"/>
      <c r="AJ787" s="45"/>
      <c r="AK787" s="48"/>
      <c r="AL787" s="56"/>
      <c r="AM787" s="45"/>
      <c r="AN787" s="45"/>
      <c r="AO787" s="48"/>
      <c r="AP787" s="45"/>
      <c r="AQ787" s="45"/>
      <c r="AR787" s="45"/>
      <c r="AS787" s="45"/>
      <c r="AT787" s="49"/>
      <c r="AU787" s="49"/>
      <c r="AV787" s="49"/>
      <c r="AW787" s="49"/>
      <c r="AX787" s="49"/>
      <c r="AY787" s="49"/>
      <c r="AZ787" s="49"/>
      <c r="BA787" s="49"/>
      <c r="BB787" s="49"/>
      <c r="BC787" s="49"/>
      <c r="BD787" s="49"/>
      <c r="BE787" s="49"/>
      <c r="BF787" s="49"/>
      <c r="BG787" s="49"/>
      <c r="BH787" s="49"/>
      <c r="BI787" s="49"/>
      <c r="BJ787" s="49"/>
      <c r="BK787" s="49"/>
      <c r="BL787" s="49"/>
      <c r="BM787" s="49"/>
      <c r="BN787" s="49"/>
      <c r="BO787" s="49"/>
      <c r="BP787" s="49"/>
      <c r="BQ787" s="49"/>
      <c r="BR787" s="49"/>
      <c r="BS787" s="49"/>
      <c r="BT787" s="49"/>
      <c r="BU787" s="49"/>
      <c r="BV787" s="49"/>
      <c r="BW787" s="45"/>
      <c r="BX787" s="49"/>
      <c r="BY787" s="49"/>
      <c r="BZ787" s="49"/>
      <c r="CA787" s="49"/>
      <c r="CB787" s="49"/>
      <c r="CC787" s="45"/>
      <c r="CD787" s="45"/>
      <c r="CE787" s="30"/>
      <c r="CF787" s="45"/>
    </row>
    <row r="788" spans="1:84" ht="57.75" customHeight="1" x14ac:dyDescent="0.35">
      <c r="A788" s="70"/>
      <c r="B788" s="70"/>
      <c r="C788" s="70"/>
      <c r="D788" s="70"/>
      <c r="E788" s="45"/>
      <c r="F788" s="45"/>
      <c r="G788" s="45"/>
      <c r="H788" s="45"/>
      <c r="I788" s="45"/>
      <c r="J788" s="45"/>
      <c r="K788" s="45"/>
      <c r="L788" s="45"/>
      <c r="M788" s="45"/>
      <c r="N788" s="45"/>
      <c r="O788" s="47"/>
      <c r="P788" s="45"/>
      <c r="Q788" s="45"/>
      <c r="R788" s="45"/>
      <c r="S788" s="45"/>
      <c r="T788" s="45"/>
      <c r="U788" s="45"/>
      <c r="V788" s="45"/>
      <c r="W788" s="45"/>
      <c r="X788" s="45"/>
      <c r="Y788" s="45"/>
      <c r="Z788" s="208"/>
      <c r="AA788" s="49"/>
      <c r="AB788" s="49"/>
      <c r="AC788" s="49"/>
      <c r="AD788" s="49"/>
      <c r="AE788" s="49"/>
      <c r="AF788" s="49"/>
      <c r="AG788" s="45"/>
      <c r="AH788" s="45"/>
      <c r="AI788" s="45"/>
      <c r="AJ788" s="45"/>
      <c r="AK788" s="48"/>
      <c r="AL788" s="56"/>
      <c r="AM788" s="45"/>
      <c r="AN788" s="45"/>
      <c r="AO788" s="48"/>
      <c r="AP788" s="45"/>
      <c r="AQ788" s="45"/>
      <c r="AR788" s="45"/>
      <c r="AS788" s="45"/>
      <c r="AT788" s="49"/>
      <c r="AU788" s="49"/>
      <c r="AV788" s="49"/>
      <c r="AW788" s="49"/>
      <c r="AX788" s="49"/>
      <c r="AY788" s="49"/>
      <c r="AZ788" s="49"/>
      <c r="BA788" s="49"/>
      <c r="BB788" s="49"/>
      <c r="BC788" s="49"/>
      <c r="BD788" s="49"/>
      <c r="BE788" s="49"/>
      <c r="BF788" s="49"/>
      <c r="BG788" s="49"/>
      <c r="BH788" s="49"/>
      <c r="BI788" s="49"/>
      <c r="BJ788" s="49"/>
      <c r="BK788" s="49"/>
      <c r="BL788" s="49"/>
      <c r="BM788" s="49"/>
      <c r="BN788" s="49"/>
      <c r="BO788" s="49"/>
      <c r="BP788" s="49"/>
      <c r="BQ788" s="49"/>
      <c r="BR788" s="49"/>
      <c r="BS788" s="49"/>
      <c r="BT788" s="49"/>
      <c r="BU788" s="49"/>
      <c r="BV788" s="49"/>
      <c r="BW788" s="45"/>
      <c r="BX788" s="49"/>
      <c r="BY788" s="49"/>
      <c r="BZ788" s="49"/>
      <c r="CA788" s="49"/>
      <c r="CB788" s="49"/>
      <c r="CC788" s="45"/>
      <c r="CD788" s="45"/>
      <c r="CE788" s="30"/>
      <c r="CF788" s="45"/>
    </row>
    <row r="789" spans="1:84" ht="57.75" customHeight="1" x14ac:dyDescent="0.35">
      <c r="A789" s="70"/>
      <c r="B789" s="70"/>
      <c r="C789" s="70"/>
      <c r="D789" s="70"/>
      <c r="E789" s="45"/>
      <c r="F789" s="45"/>
      <c r="G789" s="45"/>
      <c r="H789" s="45"/>
      <c r="I789" s="45"/>
      <c r="J789" s="45"/>
      <c r="K789" s="45"/>
      <c r="L789" s="45"/>
      <c r="M789" s="45"/>
      <c r="N789" s="45"/>
      <c r="O789" s="47"/>
      <c r="P789" s="45"/>
      <c r="Q789" s="45"/>
      <c r="R789" s="45"/>
      <c r="S789" s="45"/>
      <c r="T789" s="45"/>
      <c r="U789" s="45"/>
      <c r="V789" s="45"/>
      <c r="W789" s="45"/>
      <c r="X789" s="45"/>
      <c r="Y789" s="45"/>
      <c r="Z789" s="48"/>
      <c r="AA789" s="48"/>
      <c r="AB789" s="49"/>
      <c r="AC789" s="49"/>
      <c r="AD789" s="49"/>
      <c r="AE789" s="49"/>
      <c r="AF789" s="49"/>
      <c r="AG789" s="45"/>
      <c r="AH789" s="45"/>
      <c r="AI789" s="45"/>
      <c r="AJ789" s="45"/>
      <c r="AK789" s="48"/>
      <c r="AL789" s="30"/>
      <c r="AM789" s="45"/>
      <c r="AN789" s="45"/>
      <c r="AO789" s="48"/>
      <c r="AP789" s="45"/>
      <c r="AQ789" s="45"/>
      <c r="AR789" s="45"/>
      <c r="AS789" s="45"/>
      <c r="AT789" s="49"/>
      <c r="AU789" s="49"/>
      <c r="AV789" s="49"/>
      <c r="AW789" s="49"/>
      <c r="AX789" s="49"/>
      <c r="AY789" s="49"/>
      <c r="AZ789" s="49"/>
      <c r="BA789" s="49"/>
      <c r="BB789" s="49"/>
      <c r="BC789" s="49"/>
      <c r="BD789" s="49"/>
      <c r="BE789" s="49"/>
      <c r="BF789" s="49"/>
      <c r="BG789" s="49"/>
      <c r="BH789" s="49"/>
      <c r="BI789" s="49"/>
      <c r="BJ789" s="49"/>
      <c r="BK789" s="49"/>
      <c r="BL789" s="49"/>
      <c r="BM789" s="49"/>
      <c r="BN789" s="49"/>
      <c r="BO789" s="49"/>
      <c r="BP789" s="49"/>
      <c r="BQ789" s="49"/>
      <c r="BR789" s="49"/>
      <c r="BS789" s="49"/>
      <c r="BT789" s="49"/>
      <c r="BU789" s="49"/>
      <c r="BV789" s="49"/>
      <c r="BW789" s="45"/>
      <c r="BX789" s="49"/>
      <c r="BY789" s="49"/>
      <c r="BZ789" s="49"/>
      <c r="CA789" s="49"/>
      <c r="CB789" s="49"/>
      <c r="CC789" s="45"/>
      <c r="CD789" s="45"/>
      <c r="CE789" s="45"/>
      <c r="CF789" s="45"/>
    </row>
    <row r="790" spans="1:84" ht="57.75" customHeight="1" x14ac:dyDescent="0.35">
      <c r="A790" s="70"/>
      <c r="B790" s="70"/>
      <c r="C790" s="70"/>
      <c r="D790" s="70"/>
      <c r="E790" s="45"/>
      <c r="F790" s="45"/>
      <c r="G790" s="45"/>
      <c r="H790" s="45"/>
      <c r="I790" s="45"/>
      <c r="J790" s="45"/>
      <c r="K790" s="45"/>
      <c r="L790" s="45"/>
      <c r="M790" s="45"/>
      <c r="N790" s="45"/>
      <c r="O790" s="47"/>
      <c r="P790" s="45"/>
      <c r="Q790" s="45"/>
      <c r="R790" s="45"/>
      <c r="S790" s="45"/>
      <c r="T790" s="45"/>
      <c r="U790" s="45"/>
      <c r="V790" s="45"/>
      <c r="W790" s="45"/>
      <c r="X790" s="45"/>
      <c r="Y790" s="45"/>
      <c r="Z790" s="48"/>
      <c r="AA790" s="48"/>
      <c r="AB790" s="49"/>
      <c r="AC790" s="49"/>
      <c r="AD790" s="49"/>
      <c r="AE790" s="49"/>
      <c r="AF790" s="49"/>
      <c r="AG790" s="45"/>
      <c r="AH790" s="45"/>
      <c r="AI790" s="45"/>
      <c r="AJ790" s="45"/>
      <c r="AK790" s="48"/>
      <c r="AM790" s="45"/>
      <c r="AN790" s="45"/>
      <c r="AO790" s="48"/>
      <c r="AP790" s="45"/>
      <c r="AQ790" s="45"/>
      <c r="AR790" s="45"/>
      <c r="AS790" s="45"/>
      <c r="AT790" s="49"/>
      <c r="AU790" s="49"/>
      <c r="AV790" s="49"/>
      <c r="AW790" s="49"/>
      <c r="AX790" s="49"/>
      <c r="AY790" s="49"/>
      <c r="AZ790" s="49"/>
      <c r="BA790" s="49"/>
      <c r="BB790" s="49"/>
      <c r="BC790" s="49"/>
      <c r="BD790" s="49"/>
      <c r="BE790" s="49"/>
      <c r="BF790" s="49"/>
      <c r="BG790" s="49"/>
      <c r="BH790" s="49"/>
      <c r="BI790" s="49"/>
      <c r="BJ790" s="49"/>
      <c r="BK790" s="49"/>
      <c r="BL790" s="49"/>
      <c r="BM790" s="49"/>
      <c r="BN790" s="49"/>
      <c r="BO790" s="49"/>
      <c r="BP790" s="49"/>
      <c r="BQ790" s="49"/>
      <c r="BR790" s="49"/>
      <c r="BS790" s="49"/>
      <c r="BT790" s="49"/>
      <c r="BU790" s="49"/>
      <c r="BV790" s="49"/>
      <c r="BW790" s="45"/>
      <c r="BX790" s="49"/>
      <c r="BY790" s="49"/>
      <c r="BZ790" s="49"/>
      <c r="CA790" s="49"/>
      <c r="CB790" s="49"/>
      <c r="CC790" s="45"/>
      <c r="CD790" s="45"/>
      <c r="CE790" s="45"/>
      <c r="CF790" s="45"/>
    </row>
    <row r="791" spans="1:84" ht="57.75" customHeight="1" x14ac:dyDescent="0.35">
      <c r="A791" s="70"/>
      <c r="B791" s="70"/>
      <c r="C791" s="70"/>
      <c r="D791" s="70"/>
      <c r="E791" s="45"/>
      <c r="F791" s="45"/>
      <c r="G791" s="45"/>
      <c r="H791" s="45"/>
      <c r="I791" s="45"/>
      <c r="J791" s="45"/>
      <c r="K791" s="45"/>
      <c r="L791" s="45"/>
      <c r="M791" s="45"/>
      <c r="N791" s="45"/>
      <c r="O791" s="47"/>
      <c r="P791" s="45"/>
      <c r="Q791" s="45"/>
      <c r="R791" s="45"/>
      <c r="S791" s="45"/>
      <c r="T791" s="45"/>
      <c r="U791" s="45"/>
      <c r="V791" s="45"/>
      <c r="W791" s="45"/>
      <c r="X791" s="45"/>
      <c r="Y791" s="45"/>
      <c r="Z791" s="48"/>
      <c r="AA791" s="48"/>
      <c r="AB791" s="49"/>
      <c r="AC791" s="49"/>
      <c r="AD791" s="49"/>
      <c r="AE791" s="49"/>
      <c r="AF791" s="49"/>
      <c r="AG791" s="45"/>
      <c r="AH791" s="45"/>
      <c r="AI791" s="45"/>
      <c r="AJ791" s="45"/>
      <c r="AK791" s="48"/>
      <c r="AM791" s="45"/>
      <c r="AN791" s="45"/>
      <c r="AO791" s="48"/>
      <c r="AP791" s="45"/>
      <c r="AQ791" s="45"/>
      <c r="AR791" s="45"/>
      <c r="AS791" s="45"/>
      <c r="AT791" s="49"/>
      <c r="AU791" s="49"/>
      <c r="AV791" s="49"/>
      <c r="AW791" s="49"/>
      <c r="AX791" s="49"/>
      <c r="AY791" s="49"/>
      <c r="AZ791" s="49"/>
      <c r="BA791" s="49"/>
      <c r="BB791" s="49"/>
      <c r="BC791" s="49"/>
      <c r="BD791" s="49"/>
      <c r="BE791" s="49"/>
      <c r="BF791" s="49"/>
      <c r="BG791" s="49"/>
      <c r="BH791" s="49"/>
      <c r="BI791" s="49"/>
      <c r="BJ791" s="49"/>
      <c r="BK791" s="49"/>
      <c r="BL791" s="49"/>
      <c r="BM791" s="49"/>
      <c r="BN791" s="49"/>
      <c r="BO791" s="49"/>
      <c r="BP791" s="49"/>
      <c r="BQ791" s="49"/>
      <c r="BR791" s="49"/>
      <c r="BS791" s="49"/>
      <c r="BT791" s="49"/>
      <c r="BU791" s="49"/>
      <c r="BV791" s="49"/>
      <c r="BW791" s="45"/>
      <c r="BX791" s="49"/>
      <c r="BY791" s="49"/>
      <c r="BZ791" s="49"/>
      <c r="CA791" s="49"/>
      <c r="CB791" s="49"/>
      <c r="CC791" s="45"/>
      <c r="CD791" s="45"/>
      <c r="CE791" s="45"/>
      <c r="CF791" s="45"/>
    </row>
    <row r="792" spans="1:84" ht="57.75" customHeight="1" x14ac:dyDescent="0.35">
      <c r="A792" s="70"/>
      <c r="B792" s="70"/>
      <c r="C792" s="70"/>
      <c r="D792" s="70"/>
      <c r="E792" s="45"/>
      <c r="F792" s="45"/>
      <c r="G792" s="45"/>
      <c r="H792" s="45"/>
      <c r="I792" s="45"/>
      <c r="J792" s="45"/>
      <c r="K792" s="45"/>
      <c r="L792" s="45"/>
      <c r="M792" s="45"/>
      <c r="N792" s="45"/>
      <c r="O792" s="47"/>
      <c r="P792" s="45"/>
      <c r="Q792" s="45"/>
      <c r="R792" s="45"/>
      <c r="S792" s="45"/>
      <c r="T792" s="45"/>
      <c r="U792" s="45"/>
      <c r="V792" s="45"/>
      <c r="W792" s="45"/>
      <c r="X792" s="45"/>
      <c r="Y792" s="45"/>
      <c r="Z792" s="48"/>
      <c r="AA792" s="48"/>
      <c r="AB792" s="49"/>
      <c r="AC792" s="49"/>
      <c r="AD792" s="49"/>
      <c r="AE792" s="49"/>
      <c r="AF792" s="49"/>
      <c r="AG792" s="45"/>
      <c r="AH792" s="45"/>
      <c r="AI792" s="45"/>
      <c r="AJ792" s="45"/>
      <c r="AK792" s="48"/>
      <c r="AM792" s="45"/>
      <c r="AN792" s="45"/>
      <c r="AO792" s="48"/>
      <c r="AP792" s="45"/>
      <c r="AQ792" s="45"/>
      <c r="AR792" s="45"/>
      <c r="AS792" s="45"/>
      <c r="AT792" s="49"/>
      <c r="AU792" s="49"/>
      <c r="AV792" s="49"/>
      <c r="AW792" s="49"/>
      <c r="AX792" s="49"/>
      <c r="AY792" s="49"/>
      <c r="AZ792" s="49"/>
      <c r="BA792" s="49"/>
      <c r="BB792" s="49"/>
      <c r="BC792" s="49"/>
      <c r="BD792" s="49"/>
      <c r="BE792" s="49"/>
      <c r="BF792" s="49"/>
      <c r="BG792" s="49"/>
      <c r="BH792" s="49"/>
      <c r="BI792" s="49"/>
      <c r="BJ792" s="49"/>
      <c r="BK792" s="49"/>
      <c r="BL792" s="49"/>
      <c r="BM792" s="49"/>
      <c r="BN792" s="49"/>
      <c r="BO792" s="49"/>
      <c r="BP792" s="49"/>
      <c r="BQ792" s="49"/>
      <c r="BR792" s="49"/>
      <c r="BS792" s="49"/>
      <c r="BT792" s="49"/>
      <c r="BU792" s="49"/>
      <c r="BV792" s="49"/>
      <c r="BW792" s="45"/>
      <c r="BX792" s="49"/>
      <c r="BY792" s="49"/>
      <c r="BZ792" s="49"/>
      <c r="CA792" s="49"/>
      <c r="CB792" s="49"/>
      <c r="CC792" s="45"/>
      <c r="CD792" s="45"/>
      <c r="CE792" s="45"/>
      <c r="CF792" s="45"/>
    </row>
    <row r="793" spans="1:84" ht="57.75" customHeight="1" x14ac:dyDescent="0.35">
      <c r="A793" s="70"/>
      <c r="B793" s="70"/>
      <c r="C793" s="70"/>
      <c r="D793" s="70"/>
      <c r="E793" s="45"/>
      <c r="F793" s="45"/>
      <c r="G793" s="45"/>
      <c r="H793" s="45"/>
      <c r="I793" s="45"/>
      <c r="J793" s="45"/>
      <c r="K793" s="45"/>
      <c r="L793" s="45"/>
      <c r="M793" s="45"/>
      <c r="N793" s="45"/>
      <c r="O793" s="47"/>
      <c r="P793" s="45"/>
      <c r="Q793" s="45"/>
      <c r="R793" s="45"/>
      <c r="S793" s="45"/>
      <c r="T793" s="45"/>
      <c r="U793" s="45"/>
      <c r="V793" s="45"/>
      <c r="W793" s="45"/>
      <c r="X793" s="45"/>
      <c r="Y793" s="45"/>
      <c r="Z793" s="48"/>
      <c r="AA793" s="48"/>
      <c r="AB793" s="49"/>
      <c r="AC793" s="49"/>
      <c r="AD793" s="49"/>
      <c r="AE793" s="49"/>
      <c r="AF793" s="49"/>
      <c r="AG793" s="45"/>
      <c r="AH793" s="45"/>
      <c r="AI793" s="45"/>
      <c r="AJ793" s="45"/>
      <c r="AK793" s="48"/>
      <c r="AM793" s="45"/>
      <c r="AN793" s="45"/>
      <c r="AO793" s="48"/>
      <c r="AP793" s="45"/>
      <c r="AQ793" s="45"/>
      <c r="AR793" s="45"/>
      <c r="AS793" s="45"/>
      <c r="AT793" s="49"/>
      <c r="AU793" s="49"/>
      <c r="AV793" s="49"/>
      <c r="AW793" s="49"/>
      <c r="AX793" s="49"/>
      <c r="AY793" s="49"/>
      <c r="AZ793" s="49"/>
      <c r="BA793" s="49"/>
      <c r="BB793" s="49"/>
      <c r="BC793" s="49"/>
      <c r="BD793" s="49"/>
      <c r="BE793" s="49"/>
      <c r="BF793" s="49"/>
      <c r="BG793" s="49"/>
      <c r="BH793" s="49"/>
      <c r="BI793" s="49"/>
      <c r="BJ793" s="49"/>
      <c r="BK793" s="49"/>
      <c r="BL793" s="49"/>
      <c r="BM793" s="49"/>
      <c r="BN793" s="49"/>
      <c r="BO793" s="49"/>
      <c r="BP793" s="49"/>
      <c r="BQ793" s="49"/>
      <c r="BR793" s="49"/>
      <c r="BS793" s="49"/>
      <c r="BT793" s="49"/>
      <c r="BU793" s="49"/>
      <c r="BV793" s="49"/>
      <c r="BW793" s="45"/>
      <c r="BX793" s="49"/>
      <c r="BY793" s="49"/>
      <c r="BZ793" s="49"/>
      <c r="CA793" s="49"/>
      <c r="CB793" s="49"/>
      <c r="CC793" s="45"/>
      <c r="CD793" s="45"/>
      <c r="CE793" s="45"/>
      <c r="CF793" s="45"/>
    </row>
    <row r="794" spans="1:84" ht="15" customHeight="1" x14ac:dyDescent="0.35">
      <c r="A794" s="70"/>
      <c r="B794" s="70"/>
      <c r="C794" s="70"/>
      <c r="D794" s="70"/>
      <c r="E794" s="45"/>
      <c r="F794" s="45"/>
      <c r="G794" s="45"/>
      <c r="H794" s="45"/>
      <c r="I794" s="45"/>
      <c r="J794" s="45"/>
      <c r="K794" s="45"/>
      <c r="L794" s="45"/>
      <c r="M794" s="45"/>
      <c r="N794" s="45"/>
      <c r="O794" s="47"/>
      <c r="P794" s="45"/>
      <c r="Q794" s="45"/>
      <c r="R794" s="45"/>
      <c r="S794" s="45"/>
      <c r="T794" s="45"/>
      <c r="U794" s="45"/>
      <c r="V794" s="45"/>
      <c r="W794" s="45"/>
      <c r="X794" s="45"/>
      <c r="Y794" s="45"/>
      <c r="Z794" s="48"/>
      <c r="AA794" s="48"/>
      <c r="AB794" s="49"/>
      <c r="AC794" s="49"/>
      <c r="AD794" s="49"/>
      <c r="AE794" s="49"/>
      <c r="AF794" s="49"/>
      <c r="AG794" s="45"/>
      <c r="AH794" s="45"/>
      <c r="AI794" s="45"/>
      <c r="AJ794" s="45"/>
      <c r="AK794" s="48"/>
      <c r="AM794" s="45"/>
      <c r="AN794" s="48"/>
      <c r="AO794" s="48"/>
      <c r="AP794" s="45"/>
      <c r="AQ794" s="45"/>
      <c r="AR794" s="45"/>
      <c r="AS794" s="45"/>
      <c r="AT794" s="49"/>
      <c r="AU794" s="49"/>
      <c r="AV794" s="49"/>
      <c r="AW794" s="49"/>
      <c r="AX794" s="49"/>
      <c r="AY794" s="49"/>
      <c r="AZ794" s="49"/>
      <c r="BA794" s="49"/>
      <c r="BB794" s="49"/>
      <c r="BC794" s="49"/>
      <c r="BD794" s="49"/>
      <c r="BE794" s="49"/>
      <c r="BF794" s="49"/>
      <c r="BG794" s="49"/>
      <c r="BH794" s="49"/>
      <c r="BI794" s="49"/>
      <c r="BJ794" s="49"/>
      <c r="BK794" s="49"/>
      <c r="BL794" s="49"/>
      <c r="BM794" s="49"/>
      <c r="BN794" s="49"/>
      <c r="BO794" s="49"/>
      <c r="BP794" s="49"/>
      <c r="BQ794" s="49"/>
      <c r="BR794" s="49"/>
      <c r="BS794" s="49"/>
      <c r="BT794" s="49"/>
      <c r="BU794" s="49"/>
      <c r="BV794" s="49"/>
      <c r="BW794" s="45"/>
      <c r="BX794" s="49"/>
      <c r="BY794" s="49"/>
      <c r="BZ794" s="49"/>
      <c r="CA794" s="49"/>
      <c r="CB794" s="49"/>
      <c r="CC794" s="45"/>
      <c r="CD794" s="45"/>
      <c r="CE794" s="45"/>
      <c r="CF794" s="45"/>
    </row>
    <row r="795" spans="1:84" ht="15" customHeight="1" x14ac:dyDescent="0.35">
      <c r="A795" s="70"/>
      <c r="B795" s="70"/>
      <c r="C795" s="70"/>
      <c r="D795" s="70"/>
      <c r="E795" s="45"/>
      <c r="F795" s="45"/>
      <c r="G795" s="45"/>
      <c r="H795" s="45"/>
      <c r="I795" s="45"/>
      <c r="J795" s="45"/>
      <c r="K795" s="45"/>
      <c r="L795" s="45"/>
      <c r="M795" s="45"/>
      <c r="N795" s="45"/>
      <c r="O795" s="47"/>
      <c r="P795" s="45"/>
      <c r="Q795" s="45"/>
      <c r="R795" s="45"/>
      <c r="S795" s="45"/>
      <c r="T795" s="45"/>
      <c r="U795" s="45"/>
      <c r="V795" s="45"/>
      <c r="W795" s="45"/>
      <c r="X795" s="45"/>
      <c r="Y795" s="45"/>
      <c r="Z795" s="48"/>
      <c r="AA795" s="48"/>
      <c r="AB795" s="49"/>
      <c r="AC795" s="49"/>
      <c r="AD795" s="49"/>
      <c r="AE795" s="49"/>
      <c r="AF795" s="49"/>
      <c r="AG795" s="45"/>
      <c r="AH795" s="45"/>
      <c r="AI795" s="45"/>
      <c r="AJ795" s="45"/>
      <c r="AK795" s="48"/>
      <c r="AM795" s="45"/>
      <c r="AN795" s="48"/>
      <c r="AO795" s="48"/>
      <c r="AP795" s="45"/>
      <c r="AQ795" s="45"/>
      <c r="AR795" s="45"/>
      <c r="AS795" s="45"/>
      <c r="AT795" s="49"/>
      <c r="AU795" s="49"/>
      <c r="AV795" s="49"/>
      <c r="AW795" s="49"/>
      <c r="AX795" s="49"/>
      <c r="AY795" s="49"/>
      <c r="AZ795" s="49"/>
      <c r="BA795" s="49"/>
      <c r="BB795" s="49"/>
      <c r="BC795" s="49"/>
      <c r="BD795" s="49"/>
      <c r="BE795" s="49"/>
      <c r="BF795" s="49"/>
      <c r="BG795" s="49"/>
      <c r="BH795" s="49"/>
      <c r="BI795" s="49"/>
      <c r="BJ795" s="49"/>
      <c r="BK795" s="49"/>
      <c r="BL795" s="49"/>
      <c r="BM795" s="49"/>
      <c r="BN795" s="49"/>
      <c r="BO795" s="49"/>
      <c r="BP795" s="49"/>
      <c r="BQ795" s="49"/>
      <c r="BR795" s="49"/>
      <c r="BS795" s="49"/>
      <c r="BT795" s="49"/>
      <c r="BU795" s="49"/>
      <c r="BV795" s="49"/>
      <c r="BW795" s="45"/>
      <c r="BX795" s="49"/>
      <c r="BY795" s="49"/>
      <c r="BZ795" s="49"/>
      <c r="CA795" s="49"/>
      <c r="CB795" s="49"/>
      <c r="CC795" s="45"/>
      <c r="CD795" s="45"/>
      <c r="CE795" s="45"/>
      <c r="CF795" s="45"/>
    </row>
    <row r="796" spans="1:84" ht="15" customHeight="1" x14ac:dyDescent="0.35">
      <c r="A796" s="70"/>
      <c r="B796" s="70"/>
      <c r="C796" s="70"/>
      <c r="D796" s="70"/>
      <c r="E796" s="45"/>
      <c r="F796" s="45"/>
      <c r="G796" s="45"/>
      <c r="H796" s="45"/>
      <c r="I796" s="45"/>
      <c r="J796" s="45"/>
      <c r="K796" s="45"/>
      <c r="L796" s="45"/>
      <c r="M796" s="45"/>
      <c r="N796" s="45"/>
      <c r="O796" s="47"/>
      <c r="P796" s="45"/>
      <c r="Q796" s="45"/>
      <c r="R796" s="45"/>
      <c r="S796" s="45"/>
      <c r="T796" s="45"/>
      <c r="U796" s="45"/>
      <c r="V796" s="45"/>
      <c r="W796" s="45"/>
      <c r="X796" s="45"/>
      <c r="Y796" s="45"/>
      <c r="Z796" s="48"/>
      <c r="AA796" s="48"/>
      <c r="AB796" s="49"/>
      <c r="AC796" s="49"/>
      <c r="AD796" s="49"/>
      <c r="AE796" s="49"/>
      <c r="AF796" s="49"/>
      <c r="AG796" s="45"/>
      <c r="AH796" s="45"/>
      <c r="AI796" s="45"/>
      <c r="AJ796" s="45"/>
      <c r="AK796" s="48"/>
      <c r="AM796" s="45"/>
      <c r="AN796" s="48"/>
      <c r="AO796" s="48"/>
      <c r="AP796" s="45"/>
      <c r="AQ796" s="45"/>
      <c r="AR796" s="45"/>
      <c r="AS796" s="45"/>
      <c r="AT796" s="49"/>
      <c r="AU796" s="49"/>
      <c r="AV796" s="49"/>
      <c r="AW796" s="49"/>
      <c r="AX796" s="49"/>
      <c r="AY796" s="49"/>
      <c r="AZ796" s="49"/>
      <c r="BA796" s="49"/>
      <c r="BB796" s="49"/>
      <c r="BC796" s="49"/>
      <c r="BD796" s="49"/>
      <c r="BE796" s="49"/>
      <c r="BF796" s="49"/>
      <c r="BG796" s="49"/>
      <c r="BH796" s="49"/>
      <c r="BI796" s="49"/>
      <c r="BJ796" s="49"/>
      <c r="BK796" s="49"/>
      <c r="BL796" s="49"/>
      <c r="BM796" s="49"/>
      <c r="BN796" s="49"/>
      <c r="BO796" s="49"/>
      <c r="BP796" s="49"/>
      <c r="BQ796" s="49"/>
      <c r="BR796" s="49"/>
      <c r="BS796" s="49"/>
      <c r="BT796" s="49"/>
      <c r="BU796" s="49"/>
      <c r="BV796" s="49"/>
      <c r="BW796" s="45"/>
      <c r="BX796" s="49"/>
      <c r="BY796" s="49"/>
      <c r="BZ796" s="49"/>
      <c r="CA796" s="49"/>
      <c r="CB796" s="49"/>
      <c r="CC796" s="45"/>
      <c r="CD796" s="45"/>
      <c r="CE796" s="45"/>
      <c r="CF796" s="45"/>
    </row>
    <row r="797" spans="1:84" ht="15" customHeight="1" x14ac:dyDescent="0.35">
      <c r="A797" s="70"/>
      <c r="B797" s="70"/>
      <c r="C797" s="70"/>
      <c r="D797" s="70"/>
      <c r="E797" s="45"/>
      <c r="F797" s="45"/>
      <c r="G797" s="45"/>
      <c r="H797" s="45"/>
      <c r="I797" s="45"/>
      <c r="J797" s="45"/>
      <c r="K797" s="45"/>
      <c r="L797" s="45"/>
      <c r="M797" s="45"/>
      <c r="N797" s="45"/>
      <c r="O797" s="47"/>
      <c r="P797" s="45"/>
      <c r="Q797" s="45"/>
      <c r="R797" s="45"/>
      <c r="S797" s="45"/>
      <c r="T797" s="45"/>
      <c r="U797" s="45"/>
      <c r="V797" s="45"/>
      <c r="W797" s="45"/>
      <c r="X797" s="45"/>
      <c r="Y797" s="45"/>
      <c r="Z797" s="48"/>
      <c r="AA797" s="48"/>
      <c r="AB797" s="49"/>
      <c r="AC797" s="49"/>
      <c r="AD797" s="49"/>
      <c r="AE797" s="49"/>
      <c r="AF797" s="49"/>
      <c r="AG797" s="45"/>
      <c r="AH797" s="45"/>
      <c r="AI797" s="45"/>
      <c r="AJ797" s="45"/>
      <c r="AK797" s="48"/>
      <c r="AM797" s="45"/>
      <c r="AN797" s="48"/>
      <c r="AO797" s="48"/>
      <c r="AP797" s="45"/>
      <c r="AQ797" s="45"/>
      <c r="AR797" s="45"/>
      <c r="AS797" s="45"/>
      <c r="AT797" s="49"/>
      <c r="AU797" s="49"/>
      <c r="AV797" s="49"/>
      <c r="AW797" s="49"/>
      <c r="AX797" s="49"/>
      <c r="AY797" s="49"/>
      <c r="AZ797" s="49"/>
      <c r="BA797" s="49"/>
      <c r="BB797" s="49"/>
      <c r="BC797" s="49"/>
      <c r="BD797" s="49"/>
      <c r="BE797" s="49"/>
      <c r="BF797" s="49"/>
      <c r="BG797" s="49"/>
      <c r="BH797" s="49"/>
      <c r="BI797" s="49"/>
      <c r="BJ797" s="49"/>
      <c r="BK797" s="49"/>
      <c r="BL797" s="49"/>
      <c r="BM797" s="49"/>
      <c r="BN797" s="49"/>
      <c r="BO797" s="49"/>
      <c r="BP797" s="49"/>
      <c r="BQ797" s="49"/>
      <c r="BR797" s="49"/>
      <c r="BS797" s="49"/>
      <c r="BT797" s="49"/>
      <c r="BU797" s="49"/>
      <c r="BV797" s="49"/>
      <c r="BW797" s="45"/>
      <c r="BX797" s="49"/>
      <c r="BY797" s="49"/>
      <c r="BZ797" s="49"/>
      <c r="CA797" s="49"/>
      <c r="CB797" s="49"/>
      <c r="CC797" s="45"/>
      <c r="CD797" s="45"/>
      <c r="CE797" s="45"/>
      <c r="CF797" s="45"/>
    </row>
    <row r="798" spans="1:84" ht="15" customHeight="1" x14ac:dyDescent="0.35">
      <c r="A798" s="70"/>
      <c r="B798" s="70"/>
      <c r="C798" s="70"/>
      <c r="D798" s="70"/>
      <c r="E798" s="45"/>
      <c r="F798" s="45"/>
      <c r="G798" s="45"/>
      <c r="H798" s="45"/>
      <c r="I798" s="45"/>
      <c r="J798" s="45"/>
      <c r="K798" s="45"/>
      <c r="L798" s="45"/>
      <c r="M798" s="45"/>
      <c r="N798" s="45"/>
      <c r="O798" s="47"/>
      <c r="P798" s="45"/>
      <c r="Q798" s="45"/>
      <c r="R798" s="45"/>
      <c r="S798" s="45"/>
      <c r="T798" s="45"/>
      <c r="U798" s="45"/>
      <c r="V798" s="45"/>
      <c r="W798" s="45"/>
      <c r="X798" s="45"/>
      <c r="Y798" s="45"/>
      <c r="Z798" s="48"/>
      <c r="AA798" s="48"/>
      <c r="AB798" s="49"/>
      <c r="AC798" s="49"/>
      <c r="AD798" s="49"/>
      <c r="AE798" s="49"/>
      <c r="AF798" s="49"/>
      <c r="AG798" s="45"/>
      <c r="AH798" s="45"/>
      <c r="AI798" s="45"/>
      <c r="AJ798" s="45"/>
      <c r="AK798" s="48"/>
      <c r="AM798" s="48"/>
      <c r="AN798" s="48"/>
      <c r="AO798" s="48"/>
      <c r="AP798" s="45"/>
      <c r="AQ798" s="45"/>
      <c r="AR798" s="45"/>
      <c r="AS798" s="45"/>
      <c r="AT798" s="49"/>
      <c r="AU798" s="49"/>
      <c r="AV798" s="49"/>
      <c r="AW798" s="49"/>
      <c r="AX798" s="49"/>
      <c r="AY798" s="49"/>
      <c r="AZ798" s="49"/>
      <c r="BA798" s="49"/>
      <c r="BB798" s="49"/>
      <c r="BC798" s="49"/>
      <c r="BD798" s="49"/>
      <c r="BE798" s="49"/>
      <c r="BF798" s="49"/>
      <c r="BG798" s="49"/>
      <c r="BH798" s="49"/>
      <c r="BI798" s="49"/>
      <c r="BJ798" s="49"/>
      <c r="BK798" s="49"/>
      <c r="BL798" s="49"/>
      <c r="BM798" s="49"/>
      <c r="BN798" s="49"/>
      <c r="BO798" s="49"/>
      <c r="BP798" s="49"/>
      <c r="BQ798" s="49"/>
      <c r="BR798" s="49"/>
      <c r="BS798" s="49"/>
      <c r="BT798" s="49"/>
      <c r="BU798" s="49"/>
      <c r="BV798" s="49"/>
      <c r="BW798" s="45"/>
      <c r="BX798" s="49"/>
      <c r="BY798" s="49"/>
      <c r="BZ798" s="49"/>
      <c r="CA798" s="49"/>
      <c r="CB798" s="49"/>
      <c r="CC798" s="45"/>
      <c r="CD798" s="45"/>
      <c r="CE798" s="45"/>
      <c r="CF798" s="45"/>
    </row>
    <row r="799" spans="1:84" ht="36.75" customHeight="1" x14ac:dyDescent="0.35">
      <c r="A799" s="70"/>
      <c r="B799" s="70"/>
      <c r="C799" s="70"/>
      <c r="D799" s="70"/>
      <c r="E799" s="45"/>
      <c r="F799" s="45"/>
      <c r="G799" s="45"/>
      <c r="H799" s="45"/>
      <c r="I799" s="45"/>
      <c r="J799" s="45"/>
      <c r="K799" s="45"/>
      <c r="L799" s="45"/>
      <c r="M799" s="45"/>
      <c r="N799" s="45"/>
      <c r="O799" s="47"/>
      <c r="P799" s="45"/>
      <c r="Q799" s="45"/>
      <c r="R799" s="45"/>
      <c r="S799" s="45"/>
      <c r="T799" s="45"/>
      <c r="U799" s="45"/>
      <c r="V799" s="45"/>
      <c r="W799" s="45"/>
      <c r="X799" s="45"/>
      <c r="Y799" s="45"/>
      <c r="Z799" s="48"/>
      <c r="AA799" s="48"/>
      <c r="AB799" s="49"/>
      <c r="AC799" s="49"/>
      <c r="AD799" s="49"/>
      <c r="AE799" s="49"/>
      <c r="AF799" s="49"/>
      <c r="AG799" s="45"/>
      <c r="AH799" s="45"/>
      <c r="AI799" s="45"/>
      <c r="AJ799" s="45"/>
      <c r="AK799" s="48"/>
      <c r="AM799" s="48"/>
      <c r="AN799" s="48"/>
      <c r="AO799" s="48"/>
      <c r="AP799" s="45"/>
      <c r="AQ799" s="45"/>
      <c r="AR799" s="45"/>
      <c r="AS799" s="45"/>
      <c r="AT799" s="49"/>
      <c r="AU799" s="49"/>
      <c r="AV799" s="49"/>
      <c r="AW799" s="49"/>
      <c r="AX799" s="49"/>
      <c r="AY799" s="49"/>
      <c r="AZ799" s="49"/>
      <c r="BA799" s="49"/>
      <c r="BB799" s="49"/>
      <c r="BC799" s="49"/>
      <c r="BD799" s="49"/>
      <c r="BE799" s="49"/>
      <c r="BF799" s="49"/>
      <c r="BG799" s="49"/>
      <c r="BH799" s="49"/>
      <c r="BI799" s="49"/>
      <c r="BJ799" s="49"/>
      <c r="BK799" s="49"/>
      <c r="BL799" s="49"/>
      <c r="BM799" s="49"/>
      <c r="BN799" s="49"/>
      <c r="BO799" s="49"/>
      <c r="BP799" s="49"/>
      <c r="BQ799" s="49"/>
      <c r="BR799" s="49"/>
      <c r="BS799" s="49"/>
      <c r="BT799" s="49"/>
      <c r="BU799" s="49"/>
      <c r="BV799" s="49"/>
      <c r="BW799" s="45"/>
      <c r="BX799" s="49"/>
      <c r="BY799" s="49"/>
      <c r="BZ799" s="49"/>
      <c r="CA799" s="49"/>
      <c r="CB799" s="49"/>
      <c r="CC799" s="45"/>
      <c r="CD799" s="45"/>
      <c r="CE799" s="45"/>
      <c r="CF799" s="45"/>
    </row>
    <row r="800" spans="1:84" ht="15" customHeight="1" x14ac:dyDescent="0.35">
      <c r="A800" s="70"/>
      <c r="B800" s="70"/>
      <c r="C800" s="70"/>
      <c r="D800" s="70"/>
      <c r="E800" s="45"/>
      <c r="F800" s="45"/>
      <c r="G800" s="45"/>
      <c r="H800" s="45"/>
      <c r="I800" s="45"/>
      <c r="J800" s="45"/>
      <c r="K800" s="45"/>
      <c r="L800" s="45"/>
      <c r="M800" s="45"/>
      <c r="N800" s="45"/>
      <c r="O800" s="47"/>
      <c r="P800" s="45"/>
      <c r="Q800" s="45"/>
      <c r="R800" s="45"/>
      <c r="S800" s="45"/>
      <c r="T800" s="45"/>
      <c r="U800" s="45"/>
      <c r="V800" s="45"/>
      <c r="W800" s="45"/>
      <c r="X800" s="45"/>
      <c r="Y800" s="45"/>
      <c r="Z800" s="48"/>
      <c r="AA800" s="48"/>
      <c r="AB800" s="49"/>
      <c r="AC800" s="49"/>
      <c r="AD800" s="49"/>
      <c r="AE800" s="49"/>
      <c r="AF800" s="49"/>
      <c r="AG800" s="45"/>
      <c r="AH800" s="45"/>
      <c r="AI800" s="45"/>
      <c r="AJ800" s="45"/>
      <c r="AK800" s="48"/>
      <c r="AM800" s="48"/>
      <c r="AN800" s="48"/>
      <c r="AO800" s="48"/>
      <c r="AP800" s="45"/>
      <c r="AQ800" s="45"/>
      <c r="AR800" s="45"/>
      <c r="AS800" s="45"/>
      <c r="AT800" s="49"/>
      <c r="AU800" s="49"/>
      <c r="AV800" s="49"/>
      <c r="AW800" s="49"/>
      <c r="AX800" s="49"/>
      <c r="AY800" s="49"/>
      <c r="AZ800" s="49"/>
      <c r="BA800" s="49"/>
      <c r="BB800" s="49"/>
      <c r="BC800" s="49"/>
      <c r="BD800" s="49"/>
      <c r="BE800" s="49"/>
      <c r="BF800" s="49"/>
      <c r="BG800" s="49"/>
      <c r="BH800" s="49"/>
      <c r="BI800" s="49"/>
      <c r="BJ800" s="49"/>
      <c r="BK800" s="49"/>
      <c r="BL800" s="49"/>
      <c r="BM800" s="49"/>
      <c r="BN800" s="49"/>
      <c r="BO800" s="49"/>
      <c r="BP800" s="49"/>
      <c r="BQ800" s="49"/>
      <c r="BR800" s="49"/>
      <c r="BS800" s="49"/>
      <c r="BT800" s="49"/>
      <c r="BU800" s="49"/>
      <c r="BV800" s="49"/>
      <c r="BW800" s="45"/>
      <c r="BX800" s="49"/>
      <c r="BY800" s="49"/>
      <c r="BZ800" s="49"/>
      <c r="CA800" s="49"/>
      <c r="CB800" s="49"/>
      <c r="CC800" s="45"/>
      <c r="CD800" s="45"/>
      <c r="CE800" s="45"/>
      <c r="CF800" s="45"/>
    </row>
    <row r="801" spans="1:84" ht="15" customHeight="1" x14ac:dyDescent="0.35">
      <c r="A801" s="70"/>
      <c r="B801" s="70"/>
      <c r="C801" s="70"/>
      <c r="D801" s="70"/>
      <c r="E801" s="45"/>
      <c r="F801" s="45"/>
      <c r="G801" s="45"/>
      <c r="H801" s="45"/>
      <c r="I801" s="45"/>
      <c r="J801" s="45"/>
      <c r="K801" s="45"/>
      <c r="L801" s="45"/>
      <c r="M801" s="45"/>
      <c r="N801" s="45"/>
      <c r="O801" s="47"/>
      <c r="P801" s="45"/>
      <c r="Q801" s="45"/>
      <c r="R801" s="45"/>
      <c r="S801" s="45"/>
      <c r="T801" s="45"/>
      <c r="U801" s="45"/>
      <c r="V801" s="45"/>
      <c r="W801" s="45"/>
      <c r="X801" s="45"/>
      <c r="Y801" s="45"/>
      <c r="Z801" s="48"/>
      <c r="AA801" s="48"/>
      <c r="AB801" s="49"/>
      <c r="AC801" s="49"/>
      <c r="AD801" s="49"/>
      <c r="AE801" s="49"/>
      <c r="AF801" s="49"/>
      <c r="AG801" s="45"/>
      <c r="AH801" s="45"/>
      <c r="AI801" s="45"/>
      <c r="AJ801" s="45"/>
      <c r="AK801" s="48"/>
      <c r="AM801" s="48"/>
      <c r="AN801" s="48"/>
      <c r="AO801" s="48"/>
      <c r="AP801" s="45"/>
      <c r="AQ801" s="45"/>
      <c r="AR801" s="45"/>
      <c r="AS801" s="45"/>
      <c r="AT801" s="49"/>
      <c r="AU801" s="49"/>
      <c r="AV801" s="49"/>
      <c r="AW801" s="49"/>
      <c r="AX801" s="49"/>
      <c r="AY801" s="49"/>
      <c r="AZ801" s="49"/>
      <c r="BA801" s="49"/>
      <c r="BB801" s="49"/>
      <c r="BC801" s="49"/>
      <c r="BD801" s="49"/>
      <c r="BE801" s="49"/>
      <c r="BF801" s="49"/>
      <c r="BG801" s="49"/>
      <c r="BH801" s="49"/>
      <c r="BI801" s="49"/>
      <c r="BJ801" s="49"/>
      <c r="BK801" s="49"/>
      <c r="BL801" s="49"/>
      <c r="BM801" s="49"/>
      <c r="BN801" s="49"/>
      <c r="BO801" s="49"/>
      <c r="BP801" s="49"/>
      <c r="BQ801" s="49"/>
      <c r="BR801" s="49"/>
      <c r="BS801" s="49"/>
      <c r="BT801" s="49"/>
      <c r="BU801" s="49"/>
      <c r="BV801" s="49"/>
      <c r="BW801" s="45"/>
      <c r="BX801" s="49"/>
      <c r="BY801" s="49"/>
      <c r="BZ801" s="49"/>
      <c r="CA801" s="49"/>
      <c r="CB801" s="49"/>
      <c r="CC801" s="45"/>
      <c r="CD801" s="45"/>
      <c r="CE801" s="45"/>
      <c r="CF801" s="45"/>
    </row>
    <row r="802" spans="1:84" ht="15" customHeight="1" x14ac:dyDescent="0.35">
      <c r="A802" s="70"/>
      <c r="B802" s="70"/>
      <c r="C802" s="70"/>
      <c r="D802" s="70"/>
      <c r="E802" s="45"/>
      <c r="F802" s="45"/>
      <c r="G802" s="45"/>
      <c r="H802" s="45"/>
      <c r="I802" s="45"/>
      <c r="J802" s="45"/>
      <c r="K802" s="45"/>
      <c r="L802" s="45"/>
      <c r="M802" s="45"/>
      <c r="N802" s="45"/>
      <c r="O802" s="47"/>
      <c r="P802" s="45"/>
      <c r="Q802" s="45"/>
      <c r="R802" s="45"/>
      <c r="S802" s="45"/>
      <c r="T802" s="45"/>
      <c r="U802" s="45"/>
      <c r="V802" s="45"/>
      <c r="W802" s="45"/>
      <c r="X802" s="45"/>
      <c r="Y802" s="45"/>
      <c r="Z802" s="48"/>
      <c r="AA802" s="48"/>
      <c r="AB802" s="49"/>
      <c r="AC802" s="49"/>
      <c r="AD802" s="49"/>
      <c r="AE802" s="49"/>
      <c r="AF802" s="49"/>
      <c r="AG802" s="45"/>
      <c r="AH802" s="45"/>
      <c r="AI802" s="45"/>
      <c r="AJ802" s="45"/>
      <c r="AK802" s="48"/>
      <c r="AM802" s="48"/>
      <c r="AN802" s="48"/>
      <c r="AO802" s="48"/>
      <c r="AP802" s="45"/>
      <c r="AQ802" s="45"/>
      <c r="AR802" s="45"/>
      <c r="AS802" s="45"/>
      <c r="AT802" s="49"/>
      <c r="AU802" s="49"/>
      <c r="AV802" s="49"/>
      <c r="AW802" s="49"/>
      <c r="AX802" s="49"/>
      <c r="AY802" s="49"/>
      <c r="AZ802" s="49"/>
      <c r="BA802" s="49"/>
      <c r="BB802" s="49"/>
      <c r="BC802" s="49"/>
      <c r="BD802" s="49"/>
      <c r="BE802" s="49"/>
      <c r="BF802" s="49"/>
      <c r="BG802" s="49"/>
      <c r="BH802" s="49"/>
      <c r="BI802" s="49"/>
      <c r="BJ802" s="49"/>
      <c r="BK802" s="49"/>
      <c r="BL802" s="49"/>
      <c r="BM802" s="49"/>
      <c r="BN802" s="49"/>
      <c r="BO802" s="49"/>
      <c r="BP802" s="49"/>
      <c r="BQ802" s="49"/>
      <c r="BR802" s="49"/>
      <c r="BS802" s="49"/>
      <c r="BT802" s="49"/>
      <c r="BU802" s="49"/>
      <c r="BV802" s="49"/>
      <c r="BW802" s="45"/>
      <c r="BX802" s="49"/>
      <c r="BY802" s="49"/>
      <c r="BZ802" s="49"/>
      <c r="CA802" s="49"/>
      <c r="CB802" s="49"/>
      <c r="CC802" s="45"/>
      <c r="CD802" s="45"/>
      <c r="CE802" s="45"/>
      <c r="CF802" s="45"/>
    </row>
    <row r="803" spans="1:84" ht="15" customHeight="1" x14ac:dyDescent="0.35">
      <c r="A803" s="70"/>
      <c r="B803" s="70"/>
      <c r="C803" s="70"/>
      <c r="D803" s="70"/>
      <c r="E803" s="45"/>
      <c r="F803" s="45"/>
      <c r="G803" s="45"/>
      <c r="H803" s="45"/>
      <c r="I803" s="45"/>
      <c r="J803" s="45"/>
      <c r="K803" s="45"/>
      <c r="L803" s="45"/>
      <c r="M803" s="45"/>
      <c r="N803" s="45"/>
      <c r="O803" s="47"/>
      <c r="P803" s="45"/>
      <c r="Q803" s="45"/>
      <c r="R803" s="45"/>
      <c r="S803" s="45"/>
      <c r="T803" s="45"/>
      <c r="U803" s="45"/>
      <c r="V803" s="45"/>
      <c r="W803" s="45"/>
      <c r="X803" s="45"/>
      <c r="Y803" s="45"/>
      <c r="Z803" s="48"/>
      <c r="AA803" s="48"/>
      <c r="AB803" s="49"/>
      <c r="AC803" s="49"/>
      <c r="AD803" s="49"/>
      <c r="AE803" s="49"/>
      <c r="AF803" s="49"/>
      <c r="AG803" s="45"/>
      <c r="AH803" s="45"/>
      <c r="AI803" s="45"/>
      <c r="AJ803" s="45"/>
      <c r="AK803" s="48"/>
      <c r="AM803" s="48"/>
      <c r="AN803" s="48"/>
      <c r="AO803" s="48"/>
      <c r="AP803" s="45"/>
      <c r="AQ803" s="45"/>
      <c r="AR803" s="45"/>
      <c r="AS803" s="45"/>
      <c r="AT803" s="49"/>
      <c r="AU803" s="49"/>
      <c r="AV803" s="49"/>
      <c r="AW803" s="49"/>
      <c r="AX803" s="49"/>
      <c r="AY803" s="49"/>
      <c r="AZ803" s="49"/>
      <c r="BA803" s="49"/>
      <c r="BB803" s="49"/>
      <c r="BC803" s="49"/>
      <c r="BD803" s="49"/>
      <c r="BE803" s="49"/>
      <c r="BF803" s="49"/>
      <c r="BG803" s="49"/>
      <c r="BH803" s="49"/>
      <c r="BI803" s="49"/>
      <c r="BJ803" s="49"/>
      <c r="BK803" s="49"/>
      <c r="BL803" s="49"/>
      <c r="BM803" s="49"/>
      <c r="BN803" s="49"/>
      <c r="BO803" s="49"/>
      <c r="BP803" s="49"/>
      <c r="BQ803" s="49"/>
      <c r="BR803" s="49"/>
      <c r="BS803" s="49"/>
      <c r="BT803" s="49"/>
      <c r="BU803" s="49"/>
      <c r="BV803" s="49"/>
      <c r="BW803" s="45"/>
      <c r="BX803" s="49"/>
      <c r="BY803" s="49"/>
      <c r="BZ803" s="49"/>
      <c r="CA803" s="49"/>
      <c r="CB803" s="49"/>
      <c r="CC803" s="45"/>
      <c r="CD803" s="45"/>
      <c r="CE803" s="45"/>
      <c r="CF803" s="45"/>
    </row>
    <row r="804" spans="1:84" ht="15" customHeight="1" x14ac:dyDescent="0.35">
      <c r="A804" s="70"/>
      <c r="B804" s="70"/>
      <c r="C804" s="70"/>
      <c r="D804" s="70"/>
      <c r="E804" s="45"/>
      <c r="F804" s="45"/>
      <c r="G804" s="45"/>
      <c r="H804" s="45"/>
      <c r="I804" s="45"/>
      <c r="J804" s="45"/>
      <c r="K804" s="45"/>
      <c r="L804" s="45"/>
      <c r="M804" s="45"/>
      <c r="N804" s="45"/>
      <c r="O804" s="47"/>
      <c r="P804" s="45"/>
      <c r="Q804" s="45"/>
      <c r="R804" s="45"/>
      <c r="S804" s="45"/>
      <c r="T804" s="45"/>
      <c r="U804" s="45"/>
      <c r="V804" s="45"/>
      <c r="W804" s="45"/>
      <c r="X804" s="45"/>
      <c r="Y804" s="45"/>
      <c r="Z804" s="48"/>
      <c r="AA804" s="48"/>
      <c r="AB804" s="49"/>
      <c r="AC804" s="49"/>
      <c r="AD804" s="49"/>
      <c r="AE804" s="49"/>
      <c r="AF804" s="49"/>
      <c r="AG804" s="45"/>
      <c r="AH804" s="45"/>
      <c r="AI804" s="45"/>
      <c r="AJ804" s="45"/>
      <c r="AK804" s="48"/>
      <c r="AM804" s="48"/>
      <c r="AN804" s="48"/>
      <c r="AO804" s="48"/>
      <c r="AP804" s="45"/>
      <c r="AQ804" s="45"/>
      <c r="AR804" s="45"/>
      <c r="AS804" s="45"/>
      <c r="AT804" s="49"/>
      <c r="AU804" s="49"/>
      <c r="AV804" s="49"/>
      <c r="AW804" s="49"/>
      <c r="AX804" s="49"/>
      <c r="AY804" s="49"/>
      <c r="AZ804" s="49"/>
      <c r="BA804" s="49"/>
      <c r="BB804" s="49"/>
      <c r="BC804" s="49"/>
      <c r="BD804" s="49"/>
      <c r="BE804" s="49"/>
      <c r="BF804" s="49"/>
      <c r="BG804" s="49"/>
      <c r="BH804" s="49"/>
      <c r="BI804" s="49"/>
      <c r="BJ804" s="49"/>
      <c r="BK804" s="49"/>
      <c r="BL804" s="49"/>
      <c r="BM804" s="49"/>
      <c r="BN804" s="49"/>
      <c r="BO804" s="49"/>
      <c r="BP804" s="49"/>
      <c r="BQ804" s="49"/>
      <c r="BR804" s="49"/>
      <c r="BS804" s="49"/>
      <c r="BT804" s="49"/>
      <c r="BU804" s="49"/>
      <c r="BV804" s="49"/>
      <c r="BW804" s="45"/>
      <c r="BX804" s="49"/>
      <c r="BY804" s="49"/>
      <c r="BZ804" s="49"/>
      <c r="CA804" s="49"/>
      <c r="CB804" s="49"/>
      <c r="CC804" s="45"/>
      <c r="CD804" s="45"/>
      <c r="CE804" s="45"/>
      <c r="CF804" s="45"/>
    </row>
    <row r="805" spans="1:84" ht="15" customHeight="1" x14ac:dyDescent="0.35">
      <c r="A805" s="70"/>
      <c r="B805" s="70"/>
      <c r="C805" s="70"/>
      <c r="D805" s="70"/>
      <c r="E805" s="45"/>
      <c r="F805" s="45"/>
      <c r="G805" s="45"/>
      <c r="H805" s="45"/>
      <c r="I805" s="45"/>
      <c r="J805" s="45"/>
      <c r="K805" s="45"/>
      <c r="L805" s="45"/>
      <c r="M805" s="45"/>
      <c r="N805" s="45"/>
      <c r="O805" s="47"/>
      <c r="P805" s="45"/>
      <c r="Q805" s="45"/>
      <c r="R805" s="45"/>
      <c r="S805" s="45"/>
      <c r="T805" s="45"/>
      <c r="U805" s="45"/>
      <c r="V805" s="45"/>
      <c r="W805" s="45"/>
      <c r="X805" s="45"/>
      <c r="Y805" s="45"/>
      <c r="Z805" s="48"/>
      <c r="AA805" s="48"/>
      <c r="AB805" s="49"/>
      <c r="AC805" s="49"/>
      <c r="AD805" s="49"/>
      <c r="AE805" s="49"/>
      <c r="AF805" s="49"/>
      <c r="AG805" s="45"/>
      <c r="AH805" s="45"/>
      <c r="AI805" s="45"/>
      <c r="AJ805" s="45"/>
      <c r="AK805" s="48"/>
      <c r="AL805" s="56"/>
      <c r="AM805" s="48"/>
      <c r="AN805" s="48"/>
      <c r="AO805" s="48"/>
      <c r="AP805" s="45"/>
      <c r="AQ805" s="45"/>
      <c r="AR805" s="45"/>
      <c r="AS805" s="45"/>
      <c r="AT805" s="49"/>
      <c r="AU805" s="49"/>
      <c r="AV805" s="49"/>
      <c r="AW805" s="49"/>
      <c r="AX805" s="49"/>
      <c r="AY805" s="49"/>
      <c r="AZ805" s="49"/>
      <c r="BA805" s="49"/>
      <c r="BB805" s="49"/>
      <c r="BC805" s="49"/>
      <c r="BD805" s="49"/>
      <c r="BE805" s="49"/>
      <c r="BF805" s="49"/>
      <c r="BG805" s="49"/>
      <c r="BH805" s="49"/>
      <c r="BI805" s="49"/>
      <c r="BJ805" s="49"/>
      <c r="BK805" s="49"/>
      <c r="BL805" s="49"/>
      <c r="BM805" s="49"/>
      <c r="BN805" s="49"/>
      <c r="BO805" s="49"/>
      <c r="BP805" s="49"/>
      <c r="BQ805" s="49"/>
      <c r="BR805" s="49"/>
      <c r="BS805" s="49"/>
      <c r="BT805" s="49"/>
      <c r="BU805" s="49"/>
      <c r="BV805" s="49"/>
      <c r="BW805" s="45"/>
      <c r="BX805" s="49"/>
      <c r="BY805" s="49"/>
      <c r="BZ805" s="49"/>
      <c r="CA805" s="49"/>
      <c r="CB805" s="49"/>
      <c r="CC805" s="45"/>
      <c r="CD805" s="45"/>
      <c r="CE805" s="45"/>
      <c r="CF805" s="45"/>
    </row>
    <row r="806" spans="1:84" ht="57.75" customHeight="1" x14ac:dyDescent="0.35">
      <c r="A806" s="70"/>
      <c r="B806" s="70"/>
      <c r="C806" s="70"/>
      <c r="D806" s="70"/>
      <c r="E806" s="45"/>
      <c r="F806" s="45"/>
      <c r="G806" s="45"/>
      <c r="H806" s="45"/>
      <c r="I806" s="45"/>
      <c r="J806" s="45"/>
      <c r="K806" s="45"/>
      <c r="L806" s="45"/>
      <c r="M806" s="45"/>
      <c r="N806" s="45"/>
      <c r="O806" s="47"/>
      <c r="P806" s="45"/>
      <c r="Q806" s="45"/>
      <c r="R806" s="45"/>
      <c r="S806" s="45"/>
      <c r="T806" s="45"/>
      <c r="U806" s="45"/>
      <c r="V806" s="45"/>
      <c r="W806" s="45"/>
      <c r="X806" s="45"/>
      <c r="Y806" s="45"/>
      <c r="Z806" s="48"/>
      <c r="AA806" s="48"/>
      <c r="AB806" s="49"/>
      <c r="AC806" s="49"/>
      <c r="AD806" s="49"/>
      <c r="AE806" s="49"/>
      <c r="AF806" s="49"/>
      <c r="AG806" s="45"/>
      <c r="AH806" s="45"/>
      <c r="AI806" s="45"/>
      <c r="AJ806" s="45"/>
      <c r="AK806" s="48"/>
      <c r="AL806" s="30"/>
      <c r="AM806" s="45"/>
      <c r="AN806" s="45"/>
      <c r="AO806" s="48"/>
      <c r="AP806" s="45"/>
      <c r="AQ806" s="45"/>
      <c r="AR806" s="45"/>
      <c r="AS806" s="45"/>
      <c r="AT806" s="49"/>
      <c r="AU806" s="49"/>
      <c r="AV806" s="49"/>
      <c r="AW806" s="49"/>
      <c r="AX806" s="49"/>
      <c r="AY806" s="49"/>
      <c r="AZ806" s="49"/>
      <c r="BA806" s="49"/>
      <c r="BB806" s="49"/>
      <c r="BC806" s="49"/>
      <c r="BD806" s="49"/>
      <c r="BE806" s="49"/>
      <c r="BF806" s="49"/>
      <c r="BG806" s="49"/>
      <c r="BH806" s="49"/>
      <c r="BI806" s="49"/>
      <c r="BJ806" s="49"/>
      <c r="BK806" s="49"/>
      <c r="BL806" s="49"/>
      <c r="BM806" s="49"/>
      <c r="BN806" s="49"/>
      <c r="BO806" s="49"/>
      <c r="BP806" s="49"/>
      <c r="BQ806" s="49"/>
      <c r="BR806" s="49"/>
      <c r="BS806" s="49"/>
      <c r="BT806" s="49"/>
      <c r="BU806" s="49"/>
      <c r="BV806" s="49"/>
      <c r="BW806" s="45"/>
      <c r="BX806" s="49"/>
      <c r="BY806" s="49"/>
      <c r="BZ806" s="49"/>
      <c r="CA806" s="49"/>
      <c r="CB806" s="49"/>
      <c r="CC806" s="45"/>
      <c r="CD806" s="45"/>
      <c r="CE806" s="45"/>
      <c r="CF806" s="45"/>
    </row>
    <row r="807" spans="1:84" ht="57.75" customHeight="1" x14ac:dyDescent="0.35">
      <c r="A807" s="70"/>
      <c r="B807" s="70"/>
      <c r="C807" s="70"/>
      <c r="D807" s="70"/>
      <c r="E807" s="45"/>
      <c r="F807" s="45"/>
      <c r="G807" s="45"/>
      <c r="H807" s="45"/>
      <c r="I807" s="45"/>
      <c r="J807" s="45"/>
      <c r="K807" s="45"/>
      <c r="L807" s="45"/>
      <c r="M807" s="45"/>
      <c r="N807" s="45"/>
      <c r="O807" s="47"/>
      <c r="P807" s="45"/>
      <c r="Q807" s="45"/>
      <c r="R807" s="45"/>
      <c r="S807" s="45"/>
      <c r="T807" s="45"/>
      <c r="U807" s="45"/>
      <c r="V807" s="45"/>
      <c r="W807" s="45"/>
      <c r="X807" s="45"/>
      <c r="Y807" s="45"/>
      <c r="Z807" s="48"/>
      <c r="AA807" s="48"/>
      <c r="AB807" s="49"/>
      <c r="AC807" s="49"/>
      <c r="AD807" s="49"/>
      <c r="AE807" s="49"/>
      <c r="AF807" s="49"/>
      <c r="AG807" s="45"/>
      <c r="AH807" s="45"/>
      <c r="AI807" s="45"/>
      <c r="AJ807" s="45"/>
      <c r="AK807" s="48"/>
      <c r="AM807" s="45"/>
      <c r="AN807" s="45"/>
      <c r="AO807" s="48"/>
      <c r="AP807" s="45"/>
      <c r="AQ807" s="45"/>
      <c r="AR807" s="45"/>
      <c r="AS807" s="45"/>
      <c r="AT807" s="49"/>
      <c r="AU807" s="49"/>
      <c r="AV807" s="49"/>
      <c r="AW807" s="49"/>
      <c r="AX807" s="49"/>
      <c r="AY807" s="49"/>
      <c r="AZ807" s="49"/>
      <c r="BA807" s="49"/>
      <c r="BB807" s="49"/>
      <c r="BC807" s="49"/>
      <c r="BD807" s="49"/>
      <c r="BE807" s="49"/>
      <c r="BF807" s="49"/>
      <c r="BG807" s="49"/>
      <c r="BH807" s="49"/>
      <c r="BI807" s="49"/>
      <c r="BJ807" s="49"/>
      <c r="BK807" s="49"/>
      <c r="BL807" s="49"/>
      <c r="BM807" s="49"/>
      <c r="BN807" s="49"/>
      <c r="BO807" s="49"/>
      <c r="BP807" s="49"/>
      <c r="BQ807" s="49"/>
      <c r="BR807" s="49"/>
      <c r="BS807" s="49"/>
      <c r="BT807" s="49"/>
      <c r="BU807" s="49"/>
      <c r="BV807" s="49"/>
      <c r="BW807" s="45"/>
      <c r="BX807" s="49"/>
      <c r="BY807" s="49"/>
      <c r="BZ807" s="49"/>
      <c r="CA807" s="49"/>
      <c r="CB807" s="49"/>
      <c r="CC807" s="45"/>
      <c r="CD807" s="45"/>
      <c r="CE807" s="45"/>
      <c r="CF807" s="45"/>
    </row>
    <row r="808" spans="1:84" ht="57.75" customHeight="1" x14ac:dyDescent="0.35">
      <c r="A808" s="70"/>
      <c r="B808" s="70"/>
      <c r="C808" s="70"/>
      <c r="D808" s="70"/>
      <c r="E808" s="45"/>
      <c r="F808" s="45"/>
      <c r="G808" s="45"/>
      <c r="H808" s="45"/>
      <c r="I808" s="45"/>
      <c r="J808" s="45"/>
      <c r="K808" s="45"/>
      <c r="L808" s="45"/>
      <c r="M808" s="45"/>
      <c r="N808" s="45"/>
      <c r="O808" s="47"/>
      <c r="P808" s="45"/>
      <c r="Q808" s="45"/>
      <c r="R808" s="45"/>
      <c r="S808" s="45"/>
      <c r="T808" s="45"/>
      <c r="U808" s="45"/>
      <c r="V808" s="45"/>
      <c r="W808" s="45"/>
      <c r="X808" s="45"/>
      <c r="Y808" s="45"/>
      <c r="Z808" s="48"/>
      <c r="AA808" s="48"/>
      <c r="AB808" s="49"/>
      <c r="AC808" s="49"/>
      <c r="AD808" s="49"/>
      <c r="AE808" s="49"/>
      <c r="AF808" s="49"/>
      <c r="AG808" s="45"/>
      <c r="AH808" s="45"/>
      <c r="AI808" s="45"/>
      <c r="AJ808" s="45"/>
      <c r="AK808" s="48"/>
      <c r="AM808" s="45"/>
      <c r="AN808" s="45"/>
      <c r="AO808" s="48"/>
      <c r="AP808" s="45"/>
      <c r="AQ808" s="45"/>
      <c r="AR808" s="45"/>
      <c r="AS808" s="45"/>
      <c r="AT808" s="49"/>
      <c r="AU808" s="49"/>
      <c r="AV808" s="49"/>
      <c r="AW808" s="49"/>
      <c r="AX808" s="49"/>
      <c r="AY808" s="49"/>
      <c r="AZ808" s="49"/>
      <c r="BA808" s="49"/>
      <c r="BB808" s="49"/>
      <c r="BC808" s="49"/>
      <c r="BD808" s="49"/>
      <c r="BE808" s="49"/>
      <c r="BF808" s="49"/>
      <c r="BG808" s="49"/>
      <c r="BH808" s="49"/>
      <c r="BI808" s="49"/>
      <c r="BJ808" s="49"/>
      <c r="BK808" s="49"/>
      <c r="BL808" s="49"/>
      <c r="BM808" s="49"/>
      <c r="BN808" s="49"/>
      <c r="BO808" s="49"/>
      <c r="BP808" s="49"/>
      <c r="BQ808" s="49"/>
      <c r="BR808" s="49"/>
      <c r="BS808" s="49"/>
      <c r="BT808" s="49"/>
      <c r="BU808" s="49"/>
      <c r="BV808" s="49"/>
      <c r="BW808" s="45"/>
      <c r="BX808" s="49"/>
      <c r="BY808" s="49"/>
      <c r="BZ808" s="49"/>
      <c r="CA808" s="49"/>
      <c r="CB808" s="49"/>
      <c r="CC808" s="45"/>
      <c r="CD808" s="45"/>
      <c r="CE808" s="45"/>
      <c r="CF808" s="45"/>
    </row>
    <row r="809" spans="1:84" ht="57.75" customHeight="1" x14ac:dyDescent="0.35">
      <c r="A809" s="70"/>
      <c r="B809" s="70"/>
      <c r="C809" s="70"/>
      <c r="D809" s="70"/>
      <c r="E809" s="45"/>
      <c r="F809" s="45"/>
      <c r="G809" s="45"/>
      <c r="H809" s="45"/>
      <c r="I809" s="45"/>
      <c r="J809" s="45"/>
      <c r="K809" s="45"/>
      <c r="L809" s="45"/>
      <c r="M809" s="45"/>
      <c r="N809" s="45"/>
      <c r="O809" s="47"/>
      <c r="P809" s="45"/>
      <c r="Q809" s="45"/>
      <c r="R809" s="45"/>
      <c r="S809" s="45"/>
      <c r="T809" s="45"/>
      <c r="U809" s="45"/>
      <c r="V809" s="45"/>
      <c r="W809" s="45"/>
      <c r="X809" s="45"/>
      <c r="Y809" s="45"/>
      <c r="Z809" s="48"/>
      <c r="AA809" s="48"/>
      <c r="AB809" s="49"/>
      <c r="AC809" s="49"/>
      <c r="AD809" s="49"/>
      <c r="AE809" s="49"/>
      <c r="AF809" s="49"/>
      <c r="AG809" s="45"/>
      <c r="AH809" s="45"/>
      <c r="AI809" s="45"/>
      <c r="AJ809" s="45"/>
      <c r="AK809" s="48"/>
      <c r="AM809" s="45"/>
      <c r="AN809" s="45"/>
      <c r="AO809" s="48"/>
      <c r="AP809" s="45"/>
      <c r="AQ809" s="45"/>
      <c r="AR809" s="45"/>
      <c r="AS809" s="45"/>
      <c r="AT809" s="49"/>
      <c r="AU809" s="49"/>
      <c r="AV809" s="49"/>
      <c r="AW809" s="49"/>
      <c r="AX809" s="49"/>
      <c r="AY809" s="49"/>
      <c r="AZ809" s="49"/>
      <c r="BA809" s="49"/>
      <c r="BB809" s="49"/>
      <c r="BC809" s="49"/>
      <c r="BD809" s="49"/>
      <c r="BE809" s="49"/>
      <c r="BF809" s="49"/>
      <c r="BG809" s="49"/>
      <c r="BH809" s="49"/>
      <c r="BI809" s="49"/>
      <c r="BJ809" s="49"/>
      <c r="BK809" s="49"/>
      <c r="BL809" s="49"/>
      <c r="BM809" s="49"/>
      <c r="BN809" s="49"/>
      <c r="BO809" s="49"/>
      <c r="BP809" s="49"/>
      <c r="BQ809" s="49"/>
      <c r="BR809" s="49"/>
      <c r="BS809" s="49"/>
      <c r="BT809" s="49"/>
      <c r="BU809" s="49"/>
      <c r="BV809" s="49"/>
      <c r="BW809" s="45"/>
      <c r="BX809" s="49"/>
      <c r="BY809" s="49"/>
      <c r="BZ809" s="49"/>
      <c r="CA809" s="49"/>
      <c r="CB809" s="49"/>
      <c r="CC809" s="45"/>
      <c r="CD809" s="45"/>
      <c r="CE809" s="45"/>
      <c r="CF809" s="45"/>
    </row>
    <row r="810" spans="1:84" ht="57.75" customHeight="1" x14ac:dyDescent="0.35">
      <c r="A810" s="70"/>
      <c r="B810" s="70"/>
      <c r="C810" s="70"/>
      <c r="D810" s="70"/>
      <c r="E810" s="45"/>
      <c r="F810" s="45"/>
      <c r="G810" s="45"/>
      <c r="H810" s="45"/>
      <c r="I810" s="45"/>
      <c r="J810" s="45"/>
      <c r="K810" s="45"/>
      <c r="L810" s="45"/>
      <c r="M810" s="45"/>
      <c r="N810" s="45"/>
      <c r="O810" s="47"/>
      <c r="P810" s="45"/>
      <c r="Q810" s="45"/>
      <c r="R810" s="45"/>
      <c r="S810" s="45"/>
      <c r="T810" s="45"/>
      <c r="U810" s="45"/>
      <c r="V810" s="45"/>
      <c r="W810" s="45"/>
      <c r="X810" s="45"/>
      <c r="Y810" s="45"/>
      <c r="Z810" s="48"/>
      <c r="AA810" s="48"/>
      <c r="AB810" s="49"/>
      <c r="AC810" s="49"/>
      <c r="AD810" s="49"/>
      <c r="AE810" s="49"/>
      <c r="AF810" s="49"/>
      <c r="AG810" s="45"/>
      <c r="AH810" s="45"/>
      <c r="AI810" s="45"/>
      <c r="AJ810" s="45"/>
      <c r="AK810" s="48"/>
      <c r="AM810" s="45"/>
      <c r="AN810" s="45"/>
      <c r="AO810" s="48"/>
      <c r="AP810" s="45"/>
      <c r="AQ810" s="45"/>
      <c r="AR810" s="45"/>
      <c r="AS810" s="45"/>
      <c r="AT810" s="49"/>
      <c r="AU810" s="49"/>
      <c r="AV810" s="49"/>
      <c r="AW810" s="49"/>
      <c r="AX810" s="49"/>
      <c r="AY810" s="49"/>
      <c r="AZ810" s="49"/>
      <c r="BA810" s="49"/>
      <c r="BB810" s="49"/>
      <c r="BC810" s="49"/>
      <c r="BD810" s="49"/>
      <c r="BE810" s="49"/>
      <c r="BF810" s="49"/>
      <c r="BG810" s="49"/>
      <c r="BH810" s="49"/>
      <c r="BI810" s="49"/>
      <c r="BJ810" s="49"/>
      <c r="BK810" s="49"/>
      <c r="BL810" s="49"/>
      <c r="BM810" s="49"/>
      <c r="BN810" s="49"/>
      <c r="BO810" s="49"/>
      <c r="BP810" s="49"/>
      <c r="BQ810" s="49"/>
      <c r="BR810" s="49"/>
      <c r="BS810" s="49"/>
      <c r="BT810" s="49"/>
      <c r="BU810" s="49"/>
      <c r="BV810" s="49"/>
      <c r="BW810" s="45"/>
      <c r="BX810" s="49"/>
      <c r="BY810" s="49"/>
      <c r="BZ810" s="49"/>
      <c r="CA810" s="49"/>
      <c r="CB810" s="49"/>
      <c r="CC810" s="45"/>
      <c r="CD810" s="45"/>
      <c r="CE810" s="45"/>
      <c r="CF810" s="45"/>
    </row>
    <row r="811" spans="1:84" ht="15" customHeight="1" x14ac:dyDescent="0.35">
      <c r="A811" s="70"/>
      <c r="B811" s="70"/>
      <c r="C811" s="70"/>
      <c r="D811" s="70"/>
      <c r="E811" s="45"/>
      <c r="F811" s="45"/>
      <c r="G811" s="45"/>
      <c r="H811" s="45"/>
      <c r="I811" s="45"/>
      <c r="J811" s="45"/>
      <c r="K811" s="45"/>
      <c r="L811" s="45"/>
      <c r="M811" s="45"/>
      <c r="N811" s="45"/>
      <c r="O811" s="47"/>
      <c r="P811" s="45"/>
      <c r="Q811" s="45"/>
      <c r="R811" s="45"/>
      <c r="S811" s="45"/>
      <c r="T811" s="45"/>
      <c r="U811" s="45"/>
      <c r="V811" s="45"/>
      <c r="W811" s="45"/>
      <c r="X811" s="45"/>
      <c r="Y811" s="45"/>
      <c r="Z811" s="48"/>
      <c r="AA811" s="48"/>
      <c r="AB811" s="49"/>
      <c r="AC811" s="49"/>
      <c r="AD811" s="49"/>
      <c r="AE811" s="49"/>
      <c r="AF811" s="49"/>
      <c r="AG811" s="45"/>
      <c r="AH811" s="45"/>
      <c r="AI811" s="45"/>
      <c r="AJ811" s="45"/>
      <c r="AK811" s="48"/>
      <c r="AM811" s="45"/>
      <c r="AN811" s="48"/>
      <c r="AO811" s="48"/>
      <c r="AP811" s="45"/>
      <c r="AQ811" s="45"/>
      <c r="AR811" s="45"/>
      <c r="AS811" s="45"/>
      <c r="AT811" s="49"/>
      <c r="AU811" s="49"/>
      <c r="AV811" s="49"/>
      <c r="AW811" s="49"/>
      <c r="AX811" s="49"/>
      <c r="AY811" s="49"/>
      <c r="AZ811" s="49"/>
      <c r="BA811" s="49"/>
      <c r="BB811" s="49"/>
      <c r="BC811" s="49"/>
      <c r="BD811" s="49"/>
      <c r="BE811" s="49"/>
      <c r="BF811" s="49"/>
      <c r="BG811" s="49"/>
      <c r="BH811" s="49"/>
      <c r="BI811" s="49"/>
      <c r="BJ811" s="49"/>
      <c r="BK811" s="49"/>
      <c r="BL811" s="49"/>
      <c r="BM811" s="49"/>
      <c r="BN811" s="49"/>
      <c r="BO811" s="49"/>
      <c r="BP811" s="49"/>
      <c r="BQ811" s="49"/>
      <c r="BR811" s="49"/>
      <c r="BS811" s="49"/>
      <c r="BT811" s="49"/>
      <c r="BU811" s="49"/>
      <c r="BV811" s="49"/>
      <c r="BW811" s="45"/>
      <c r="BX811" s="49"/>
      <c r="BY811" s="49"/>
      <c r="BZ811" s="49"/>
      <c r="CA811" s="49"/>
      <c r="CB811" s="49"/>
      <c r="CC811" s="45"/>
      <c r="CD811" s="45"/>
      <c r="CE811" s="45"/>
      <c r="CF811" s="45"/>
    </row>
    <row r="812" spans="1:84" ht="15" customHeight="1" x14ac:dyDescent="0.35">
      <c r="A812" s="70"/>
      <c r="B812" s="70"/>
      <c r="C812" s="70"/>
      <c r="D812" s="70"/>
      <c r="E812" s="45"/>
      <c r="F812" s="45"/>
      <c r="G812" s="45"/>
      <c r="H812" s="45"/>
      <c r="I812" s="45"/>
      <c r="J812" s="45"/>
      <c r="K812" s="45"/>
      <c r="L812" s="45"/>
      <c r="M812" s="45"/>
      <c r="N812" s="45"/>
      <c r="O812" s="47"/>
      <c r="P812" s="45"/>
      <c r="Q812" s="45"/>
      <c r="R812" s="45"/>
      <c r="S812" s="45"/>
      <c r="T812" s="45"/>
      <c r="U812" s="45"/>
      <c r="V812" s="45"/>
      <c r="W812" s="45"/>
      <c r="X812" s="45"/>
      <c r="Y812" s="45"/>
      <c r="Z812" s="48"/>
      <c r="AA812" s="48"/>
      <c r="AB812" s="49"/>
      <c r="AC812" s="49"/>
      <c r="AD812" s="49"/>
      <c r="AE812" s="49"/>
      <c r="AF812" s="49"/>
      <c r="AG812" s="45"/>
      <c r="AH812" s="45"/>
      <c r="AI812" s="45"/>
      <c r="AJ812" s="45"/>
      <c r="AK812" s="48"/>
      <c r="AM812" s="45"/>
      <c r="AN812" s="48"/>
      <c r="AO812" s="48"/>
      <c r="AP812" s="45"/>
      <c r="AQ812" s="45"/>
      <c r="AR812" s="45"/>
      <c r="AS812" s="45"/>
      <c r="AT812" s="49"/>
      <c r="AU812" s="49"/>
      <c r="AV812" s="49"/>
      <c r="AW812" s="49"/>
      <c r="AX812" s="49"/>
      <c r="AY812" s="49"/>
      <c r="AZ812" s="49"/>
      <c r="BA812" s="49"/>
      <c r="BB812" s="49"/>
      <c r="BC812" s="49"/>
      <c r="BD812" s="49"/>
      <c r="BE812" s="49"/>
      <c r="BF812" s="49"/>
      <c r="BG812" s="49"/>
      <c r="BH812" s="49"/>
      <c r="BI812" s="49"/>
      <c r="BJ812" s="49"/>
      <c r="BK812" s="49"/>
      <c r="BL812" s="49"/>
      <c r="BM812" s="49"/>
      <c r="BN812" s="49"/>
      <c r="BO812" s="49"/>
      <c r="BP812" s="49"/>
      <c r="BQ812" s="49"/>
      <c r="BR812" s="49"/>
      <c r="BS812" s="49"/>
      <c r="BT812" s="49"/>
      <c r="BU812" s="49"/>
      <c r="BV812" s="49"/>
      <c r="BW812" s="45"/>
      <c r="BX812" s="49"/>
      <c r="BY812" s="49"/>
      <c r="BZ812" s="49"/>
      <c r="CA812" s="49"/>
      <c r="CB812" s="49"/>
      <c r="CC812" s="45"/>
      <c r="CD812" s="45"/>
      <c r="CE812" s="45"/>
      <c r="CF812" s="45"/>
    </row>
    <row r="813" spans="1:84" ht="15" customHeight="1" x14ac:dyDescent="0.35">
      <c r="A813" s="70"/>
      <c r="B813" s="70"/>
      <c r="C813" s="70"/>
      <c r="D813" s="70"/>
      <c r="E813" s="45"/>
      <c r="F813" s="45"/>
      <c r="G813" s="45"/>
      <c r="H813" s="45"/>
      <c r="I813" s="45"/>
      <c r="J813" s="45"/>
      <c r="K813" s="45"/>
      <c r="L813" s="45"/>
      <c r="M813" s="45"/>
      <c r="N813" s="45"/>
      <c r="O813" s="47"/>
      <c r="P813" s="45"/>
      <c r="Q813" s="45"/>
      <c r="R813" s="45"/>
      <c r="S813" s="45"/>
      <c r="T813" s="45"/>
      <c r="U813" s="45"/>
      <c r="V813" s="45"/>
      <c r="W813" s="45"/>
      <c r="X813" s="45"/>
      <c r="Y813" s="45"/>
      <c r="Z813" s="48"/>
      <c r="AA813" s="48"/>
      <c r="AB813" s="49"/>
      <c r="AC813" s="49"/>
      <c r="AD813" s="49"/>
      <c r="AE813" s="49"/>
      <c r="AF813" s="49"/>
      <c r="AG813" s="45"/>
      <c r="AH813" s="45"/>
      <c r="AI813" s="45"/>
      <c r="AJ813" s="45"/>
      <c r="AK813" s="48"/>
      <c r="AM813" s="45"/>
      <c r="AN813" s="48"/>
      <c r="AO813" s="48"/>
      <c r="AP813" s="45"/>
      <c r="AQ813" s="45"/>
      <c r="AR813" s="45"/>
      <c r="AS813" s="45"/>
      <c r="AT813" s="49"/>
      <c r="AU813" s="49"/>
      <c r="AV813" s="49"/>
      <c r="AW813" s="49"/>
      <c r="AX813" s="49"/>
      <c r="AY813" s="49"/>
      <c r="AZ813" s="49"/>
      <c r="BA813" s="49"/>
      <c r="BB813" s="49"/>
      <c r="BC813" s="49"/>
      <c r="BD813" s="49"/>
      <c r="BE813" s="49"/>
      <c r="BF813" s="49"/>
      <c r="BG813" s="49"/>
      <c r="BH813" s="49"/>
      <c r="BI813" s="49"/>
      <c r="BJ813" s="49"/>
      <c r="BK813" s="49"/>
      <c r="BL813" s="49"/>
      <c r="BM813" s="49"/>
      <c r="BN813" s="49"/>
      <c r="BO813" s="49"/>
      <c r="BP813" s="49"/>
      <c r="BQ813" s="49"/>
      <c r="BR813" s="49"/>
      <c r="BS813" s="49"/>
      <c r="BT813" s="49"/>
      <c r="BU813" s="49"/>
      <c r="BV813" s="49"/>
      <c r="BW813" s="45"/>
      <c r="BX813" s="49"/>
      <c r="BY813" s="49"/>
      <c r="BZ813" s="49"/>
      <c r="CA813" s="49"/>
      <c r="CB813" s="49"/>
      <c r="CC813" s="45"/>
      <c r="CD813" s="45"/>
      <c r="CE813" s="45"/>
      <c r="CF813" s="45"/>
    </row>
    <row r="814" spans="1:84" ht="15" customHeight="1" x14ac:dyDescent="0.35">
      <c r="A814" s="70"/>
      <c r="B814" s="70"/>
      <c r="C814" s="70"/>
      <c r="D814" s="70"/>
      <c r="E814" s="45"/>
      <c r="F814" s="45"/>
      <c r="G814" s="45"/>
      <c r="H814" s="45"/>
      <c r="I814" s="45"/>
      <c r="J814" s="45"/>
      <c r="K814" s="45"/>
      <c r="L814" s="45"/>
      <c r="M814" s="45"/>
      <c r="N814" s="45"/>
      <c r="O814" s="47"/>
      <c r="P814" s="45"/>
      <c r="Q814" s="45"/>
      <c r="R814" s="45"/>
      <c r="S814" s="45"/>
      <c r="T814" s="45"/>
      <c r="U814" s="45"/>
      <c r="V814" s="45"/>
      <c r="W814" s="45"/>
      <c r="X814" s="45"/>
      <c r="Y814" s="45"/>
      <c r="Z814" s="48"/>
      <c r="AA814" s="48"/>
      <c r="AB814" s="49"/>
      <c r="AC814" s="49"/>
      <c r="AD814" s="49"/>
      <c r="AE814" s="49"/>
      <c r="AF814" s="49"/>
      <c r="AG814" s="45"/>
      <c r="AH814" s="45"/>
      <c r="AI814" s="45"/>
      <c r="AJ814" s="45"/>
      <c r="AK814" s="48"/>
      <c r="AM814" s="45"/>
      <c r="AN814" s="48"/>
      <c r="AO814" s="48"/>
      <c r="AP814" s="45"/>
      <c r="AQ814" s="45"/>
      <c r="AR814" s="45"/>
      <c r="AS814" s="45"/>
      <c r="AT814" s="49"/>
      <c r="AU814" s="49"/>
      <c r="AV814" s="49"/>
      <c r="AW814" s="49"/>
      <c r="AX814" s="49"/>
      <c r="AY814" s="49"/>
      <c r="AZ814" s="49"/>
      <c r="BA814" s="49"/>
      <c r="BB814" s="49"/>
      <c r="BC814" s="49"/>
      <c r="BD814" s="49"/>
      <c r="BE814" s="49"/>
      <c r="BF814" s="49"/>
      <c r="BG814" s="49"/>
      <c r="BH814" s="49"/>
      <c r="BI814" s="49"/>
      <c r="BJ814" s="49"/>
      <c r="BK814" s="49"/>
      <c r="BL814" s="49"/>
      <c r="BM814" s="49"/>
      <c r="BN814" s="49"/>
      <c r="BO814" s="49"/>
      <c r="BP814" s="49"/>
      <c r="BQ814" s="49"/>
      <c r="BR814" s="49"/>
      <c r="BS814" s="49"/>
      <c r="BT814" s="49"/>
      <c r="BU814" s="49"/>
      <c r="BV814" s="49"/>
      <c r="BW814" s="45"/>
      <c r="BX814" s="49"/>
      <c r="BY814" s="49"/>
      <c r="BZ814" s="49"/>
      <c r="CA814" s="49"/>
      <c r="CB814" s="49"/>
      <c r="CC814" s="45"/>
      <c r="CD814" s="45"/>
      <c r="CE814" s="45"/>
      <c r="CF814" s="45"/>
    </row>
    <row r="815" spans="1:84" ht="15" customHeight="1" x14ac:dyDescent="0.35">
      <c r="A815" s="70"/>
      <c r="B815" s="70"/>
      <c r="C815" s="70"/>
      <c r="D815" s="70"/>
      <c r="E815" s="45"/>
      <c r="F815" s="45"/>
      <c r="G815" s="45"/>
      <c r="H815" s="45"/>
      <c r="I815" s="45"/>
      <c r="J815" s="45"/>
      <c r="K815" s="45"/>
      <c r="L815" s="45"/>
      <c r="M815" s="45"/>
      <c r="N815" s="45"/>
      <c r="O815" s="47"/>
      <c r="P815" s="45"/>
      <c r="Q815" s="45"/>
      <c r="R815" s="45"/>
      <c r="S815" s="45"/>
      <c r="T815" s="45"/>
      <c r="U815" s="45"/>
      <c r="V815" s="45"/>
      <c r="W815" s="45"/>
      <c r="X815" s="45"/>
      <c r="Y815" s="45"/>
      <c r="Z815" s="48"/>
      <c r="AA815" s="48"/>
      <c r="AB815" s="49"/>
      <c r="AC815" s="49"/>
      <c r="AD815" s="49"/>
      <c r="AE815" s="49"/>
      <c r="AF815" s="49"/>
      <c r="AG815" s="45"/>
      <c r="AH815" s="45"/>
      <c r="AI815" s="45"/>
      <c r="AJ815" s="45"/>
      <c r="AK815" s="48"/>
      <c r="AM815" s="48"/>
      <c r="AN815" s="48"/>
      <c r="AO815" s="48"/>
      <c r="AP815" s="45"/>
      <c r="AQ815" s="45"/>
      <c r="AR815" s="45"/>
      <c r="AS815" s="45"/>
      <c r="AT815" s="49"/>
      <c r="AU815" s="49"/>
      <c r="AV815" s="49"/>
      <c r="AW815" s="49"/>
      <c r="AX815" s="49"/>
      <c r="AY815" s="49"/>
      <c r="AZ815" s="49"/>
      <c r="BA815" s="49"/>
      <c r="BB815" s="49"/>
      <c r="BC815" s="49"/>
      <c r="BD815" s="49"/>
      <c r="BE815" s="49"/>
      <c r="BF815" s="49"/>
      <c r="BG815" s="49"/>
      <c r="BH815" s="49"/>
      <c r="BI815" s="49"/>
      <c r="BJ815" s="49"/>
      <c r="BK815" s="49"/>
      <c r="BL815" s="49"/>
      <c r="BM815" s="49"/>
      <c r="BN815" s="49"/>
      <c r="BO815" s="49"/>
      <c r="BP815" s="49"/>
      <c r="BQ815" s="49"/>
      <c r="BR815" s="49"/>
      <c r="BS815" s="49"/>
      <c r="BT815" s="49"/>
      <c r="BU815" s="49"/>
      <c r="BV815" s="49"/>
      <c r="BW815" s="45"/>
      <c r="BX815" s="49"/>
      <c r="BY815" s="49"/>
      <c r="BZ815" s="49"/>
      <c r="CA815" s="49"/>
      <c r="CB815" s="49"/>
      <c r="CC815" s="45"/>
      <c r="CD815" s="45"/>
      <c r="CE815" s="45"/>
      <c r="CF815" s="45"/>
    </row>
    <row r="816" spans="1:84" ht="36.75" customHeight="1" x14ac:dyDescent="0.35">
      <c r="A816" s="70"/>
      <c r="B816" s="70"/>
      <c r="C816" s="70"/>
      <c r="D816" s="70"/>
      <c r="E816" s="45"/>
      <c r="F816" s="45"/>
      <c r="G816" s="45"/>
      <c r="H816" s="45"/>
      <c r="I816" s="45"/>
      <c r="J816" s="45"/>
      <c r="K816" s="45"/>
      <c r="L816" s="45"/>
      <c r="M816" s="45"/>
      <c r="N816" s="45"/>
      <c r="O816" s="47"/>
      <c r="P816" s="45"/>
      <c r="Q816" s="45"/>
      <c r="R816" s="45"/>
      <c r="S816" s="45"/>
      <c r="T816" s="45"/>
      <c r="U816" s="45"/>
      <c r="V816" s="45"/>
      <c r="W816" s="45"/>
      <c r="X816" s="45"/>
      <c r="Y816" s="45"/>
      <c r="Z816" s="48"/>
      <c r="AA816" s="48"/>
      <c r="AB816" s="49"/>
      <c r="AC816" s="49"/>
      <c r="AD816" s="49"/>
      <c r="AE816" s="49"/>
      <c r="AF816" s="49"/>
      <c r="AG816" s="45"/>
      <c r="AH816" s="45"/>
      <c r="AI816" s="45"/>
      <c r="AJ816" s="45"/>
      <c r="AK816" s="48"/>
      <c r="AM816" s="48"/>
      <c r="AN816" s="48"/>
      <c r="AO816" s="48"/>
      <c r="AP816" s="45"/>
      <c r="AQ816" s="45"/>
      <c r="AR816" s="45"/>
      <c r="AS816" s="45"/>
      <c r="AT816" s="49"/>
      <c r="AU816" s="49"/>
      <c r="AV816" s="49"/>
      <c r="AW816" s="49"/>
      <c r="AX816" s="49"/>
      <c r="AY816" s="49"/>
      <c r="AZ816" s="49"/>
      <c r="BA816" s="49"/>
      <c r="BB816" s="49"/>
      <c r="BC816" s="49"/>
      <c r="BD816" s="49"/>
      <c r="BE816" s="49"/>
      <c r="BF816" s="49"/>
      <c r="BG816" s="49"/>
      <c r="BH816" s="49"/>
      <c r="BI816" s="49"/>
      <c r="BJ816" s="49"/>
      <c r="BK816" s="49"/>
      <c r="BL816" s="49"/>
      <c r="BM816" s="49"/>
      <c r="BN816" s="49"/>
      <c r="BO816" s="49"/>
      <c r="BP816" s="49"/>
      <c r="BQ816" s="49"/>
      <c r="BR816" s="49"/>
      <c r="BS816" s="49"/>
      <c r="BT816" s="49"/>
      <c r="BU816" s="49"/>
      <c r="BV816" s="49"/>
      <c r="BW816" s="45"/>
      <c r="BX816" s="49"/>
      <c r="BY816" s="49"/>
      <c r="BZ816" s="49"/>
      <c r="CA816" s="49"/>
      <c r="CB816" s="49"/>
      <c r="CC816" s="45"/>
      <c r="CD816" s="45"/>
      <c r="CE816" s="45"/>
      <c r="CF816" s="45"/>
    </row>
    <row r="817" spans="1:84" ht="15" customHeight="1" x14ac:dyDescent="0.35">
      <c r="A817" s="70"/>
      <c r="B817" s="70"/>
      <c r="C817" s="70"/>
      <c r="D817" s="70"/>
      <c r="E817" s="45"/>
      <c r="F817" s="45"/>
      <c r="G817" s="45"/>
      <c r="H817" s="45"/>
      <c r="I817" s="45"/>
      <c r="J817" s="45"/>
      <c r="K817" s="45"/>
      <c r="L817" s="45"/>
      <c r="M817" s="45"/>
      <c r="N817" s="45"/>
      <c r="O817" s="47"/>
      <c r="P817" s="45"/>
      <c r="Q817" s="45"/>
      <c r="R817" s="45"/>
      <c r="S817" s="45"/>
      <c r="T817" s="45"/>
      <c r="U817" s="45"/>
      <c r="V817" s="45"/>
      <c r="W817" s="45"/>
      <c r="X817" s="45"/>
      <c r="Y817" s="45"/>
      <c r="Z817" s="48"/>
      <c r="AA817" s="48"/>
      <c r="AB817" s="49"/>
      <c r="AC817" s="49"/>
      <c r="AD817" s="49"/>
      <c r="AE817" s="49"/>
      <c r="AF817" s="49"/>
      <c r="AG817" s="45"/>
      <c r="AH817" s="45"/>
      <c r="AI817" s="45"/>
      <c r="AJ817" s="45"/>
      <c r="AK817" s="48"/>
      <c r="AM817" s="48"/>
      <c r="AN817" s="48"/>
      <c r="AO817" s="48"/>
      <c r="AP817" s="45"/>
      <c r="AQ817" s="45"/>
      <c r="AR817" s="45"/>
      <c r="AS817" s="45"/>
      <c r="AT817" s="49"/>
      <c r="AU817" s="49"/>
      <c r="AV817" s="49"/>
      <c r="AW817" s="49"/>
      <c r="AX817" s="49"/>
      <c r="AY817" s="49"/>
      <c r="AZ817" s="49"/>
      <c r="BA817" s="49"/>
      <c r="BB817" s="49"/>
      <c r="BC817" s="49"/>
      <c r="BD817" s="49"/>
      <c r="BE817" s="49"/>
      <c r="BF817" s="49"/>
      <c r="BG817" s="49"/>
      <c r="BH817" s="49"/>
      <c r="BI817" s="49"/>
      <c r="BJ817" s="49"/>
      <c r="BK817" s="49"/>
      <c r="BL817" s="49"/>
      <c r="BM817" s="49"/>
      <c r="BN817" s="49"/>
      <c r="BO817" s="49"/>
      <c r="BP817" s="49"/>
      <c r="BQ817" s="49"/>
      <c r="BR817" s="49"/>
      <c r="BS817" s="49"/>
      <c r="BT817" s="49"/>
      <c r="BU817" s="49"/>
      <c r="BV817" s="49"/>
      <c r="BW817" s="45"/>
      <c r="BX817" s="49"/>
      <c r="BY817" s="49"/>
      <c r="BZ817" s="49"/>
      <c r="CA817" s="49"/>
      <c r="CB817" s="49"/>
      <c r="CC817" s="45"/>
      <c r="CD817" s="45"/>
      <c r="CE817" s="45"/>
      <c r="CF817" s="45"/>
    </row>
    <row r="818" spans="1:84" ht="15" customHeight="1" x14ac:dyDescent="0.35">
      <c r="A818" s="70"/>
      <c r="B818" s="70"/>
      <c r="C818" s="70"/>
      <c r="D818" s="70"/>
      <c r="E818" s="45"/>
      <c r="F818" s="45"/>
      <c r="G818" s="45"/>
      <c r="H818" s="45"/>
      <c r="I818" s="45"/>
      <c r="J818" s="45"/>
      <c r="K818" s="45"/>
      <c r="L818" s="45"/>
      <c r="M818" s="45"/>
      <c r="N818" s="45"/>
      <c r="O818" s="47"/>
      <c r="P818" s="45"/>
      <c r="Q818" s="45"/>
      <c r="R818" s="45"/>
      <c r="S818" s="45"/>
      <c r="T818" s="45"/>
      <c r="U818" s="45"/>
      <c r="V818" s="45"/>
      <c r="W818" s="45"/>
      <c r="X818" s="45"/>
      <c r="Y818" s="45"/>
      <c r="Z818" s="48"/>
      <c r="AA818" s="48"/>
      <c r="AB818" s="49"/>
      <c r="AC818" s="49"/>
      <c r="AD818" s="49"/>
      <c r="AE818" s="49"/>
      <c r="AF818" s="49"/>
      <c r="AG818" s="45"/>
      <c r="AH818" s="45"/>
      <c r="AI818" s="45"/>
      <c r="AJ818" s="45"/>
      <c r="AK818" s="48"/>
      <c r="AM818" s="48"/>
      <c r="AN818" s="48"/>
      <c r="AO818" s="48"/>
      <c r="AP818" s="45"/>
      <c r="AQ818" s="45"/>
      <c r="AR818" s="45"/>
      <c r="AS818" s="45"/>
      <c r="AT818" s="49"/>
      <c r="AU818" s="49"/>
      <c r="AV818" s="49"/>
      <c r="AW818" s="49"/>
      <c r="AX818" s="49"/>
      <c r="AY818" s="49"/>
      <c r="AZ818" s="49"/>
      <c r="BA818" s="49"/>
      <c r="BB818" s="49"/>
      <c r="BC818" s="49"/>
      <c r="BD818" s="49"/>
      <c r="BE818" s="49"/>
      <c r="BF818" s="49"/>
      <c r="BG818" s="49"/>
      <c r="BH818" s="49"/>
      <c r="BI818" s="49"/>
      <c r="BJ818" s="49"/>
      <c r="BK818" s="49"/>
      <c r="BL818" s="49"/>
      <c r="BM818" s="49"/>
      <c r="BN818" s="49"/>
      <c r="BO818" s="49"/>
      <c r="BP818" s="49"/>
      <c r="BQ818" s="49"/>
      <c r="BR818" s="49"/>
      <c r="BS818" s="49"/>
      <c r="BT818" s="49"/>
      <c r="BU818" s="49"/>
      <c r="BV818" s="49"/>
      <c r="BW818" s="45"/>
      <c r="BX818" s="49"/>
      <c r="BY818" s="49"/>
      <c r="BZ818" s="49"/>
      <c r="CA818" s="49"/>
      <c r="CB818" s="49"/>
      <c r="CC818" s="45"/>
      <c r="CD818" s="45"/>
      <c r="CE818" s="45"/>
      <c r="CF818" s="45"/>
    </row>
    <row r="819" spans="1:84" ht="15" customHeight="1" x14ac:dyDescent="0.35">
      <c r="A819" s="70"/>
      <c r="B819" s="70"/>
      <c r="C819" s="70"/>
      <c r="D819" s="70"/>
      <c r="E819" s="45"/>
      <c r="F819" s="45"/>
      <c r="G819" s="45"/>
      <c r="H819" s="45"/>
      <c r="I819" s="45"/>
      <c r="J819" s="45"/>
      <c r="K819" s="45"/>
      <c r="L819" s="45"/>
      <c r="M819" s="45"/>
      <c r="N819" s="45"/>
      <c r="O819" s="47"/>
      <c r="P819" s="45"/>
      <c r="Q819" s="45"/>
      <c r="R819" s="45"/>
      <c r="S819" s="45"/>
      <c r="T819" s="45"/>
      <c r="U819" s="45"/>
      <c r="V819" s="45"/>
      <c r="W819" s="45"/>
      <c r="X819" s="45"/>
      <c r="Y819" s="45"/>
      <c r="Z819" s="48"/>
      <c r="AA819" s="48"/>
      <c r="AB819" s="49"/>
      <c r="AC819" s="49"/>
      <c r="AD819" s="49"/>
      <c r="AE819" s="49"/>
      <c r="AF819" s="49"/>
      <c r="AG819" s="45"/>
      <c r="AH819" s="45"/>
      <c r="AI819" s="45"/>
      <c r="AJ819" s="45"/>
      <c r="AK819" s="48"/>
      <c r="AM819" s="48"/>
      <c r="AN819" s="48"/>
      <c r="AO819" s="48"/>
      <c r="AP819" s="45"/>
      <c r="AQ819" s="45"/>
      <c r="AR819" s="45"/>
      <c r="AS819" s="45"/>
      <c r="AT819" s="49"/>
      <c r="AU819" s="49"/>
      <c r="AV819" s="49"/>
      <c r="AW819" s="49"/>
      <c r="AX819" s="49"/>
      <c r="AY819" s="49"/>
      <c r="AZ819" s="49"/>
      <c r="BA819" s="49"/>
      <c r="BB819" s="49"/>
      <c r="BC819" s="49"/>
      <c r="BD819" s="49"/>
      <c r="BE819" s="49"/>
      <c r="BF819" s="49"/>
      <c r="BG819" s="49"/>
      <c r="BH819" s="49"/>
      <c r="BI819" s="49"/>
      <c r="BJ819" s="49"/>
      <c r="BK819" s="49"/>
      <c r="BL819" s="49"/>
      <c r="BM819" s="49"/>
      <c r="BN819" s="49"/>
      <c r="BO819" s="49"/>
      <c r="BP819" s="49"/>
      <c r="BQ819" s="49"/>
      <c r="BR819" s="49"/>
      <c r="BS819" s="49"/>
      <c r="BT819" s="49"/>
      <c r="BU819" s="49"/>
      <c r="BV819" s="49"/>
      <c r="BW819" s="45"/>
      <c r="BX819" s="49"/>
      <c r="BY819" s="49"/>
      <c r="BZ819" s="49"/>
      <c r="CA819" s="49"/>
      <c r="CB819" s="49"/>
      <c r="CC819" s="45"/>
      <c r="CD819" s="45"/>
      <c r="CE819" s="45"/>
      <c r="CF819" s="45"/>
    </row>
    <row r="820" spans="1:84" ht="15" customHeight="1" x14ac:dyDescent="0.35">
      <c r="A820" s="70"/>
      <c r="B820" s="70"/>
      <c r="C820" s="70"/>
      <c r="D820" s="70"/>
      <c r="E820" s="45"/>
      <c r="F820" s="45"/>
      <c r="G820" s="45"/>
      <c r="H820" s="45"/>
      <c r="I820" s="45"/>
      <c r="J820" s="45"/>
      <c r="K820" s="45"/>
      <c r="L820" s="45"/>
      <c r="M820" s="45"/>
      <c r="N820" s="45"/>
      <c r="O820" s="47"/>
      <c r="P820" s="45"/>
      <c r="Q820" s="45"/>
      <c r="R820" s="45"/>
      <c r="S820" s="45"/>
      <c r="T820" s="45"/>
      <c r="U820" s="45"/>
      <c r="V820" s="45"/>
      <c r="W820" s="45"/>
      <c r="X820" s="45"/>
      <c r="Y820" s="45"/>
      <c r="Z820" s="48"/>
      <c r="AA820" s="48"/>
      <c r="AB820" s="49"/>
      <c r="AC820" s="49"/>
      <c r="AD820" s="49"/>
      <c r="AE820" s="49"/>
      <c r="AF820" s="49"/>
      <c r="AG820" s="45"/>
      <c r="AH820" s="45"/>
      <c r="AI820" s="45"/>
      <c r="AJ820" s="45"/>
      <c r="AK820" s="48"/>
      <c r="AM820" s="48"/>
      <c r="AN820" s="48"/>
      <c r="AO820" s="48"/>
      <c r="AP820" s="45"/>
      <c r="AQ820" s="45"/>
      <c r="AR820" s="45"/>
      <c r="AS820" s="45"/>
      <c r="AT820" s="49"/>
      <c r="AU820" s="49"/>
      <c r="AV820" s="49"/>
      <c r="AW820" s="49"/>
      <c r="AX820" s="49"/>
      <c r="AY820" s="49"/>
      <c r="AZ820" s="49"/>
      <c r="BA820" s="49"/>
      <c r="BB820" s="49"/>
      <c r="BC820" s="49"/>
      <c r="BD820" s="49"/>
      <c r="BE820" s="49"/>
      <c r="BF820" s="49"/>
      <c r="BG820" s="49"/>
      <c r="BH820" s="49"/>
      <c r="BI820" s="49"/>
      <c r="BJ820" s="49"/>
      <c r="BK820" s="49"/>
      <c r="BL820" s="49"/>
      <c r="BM820" s="49"/>
      <c r="BN820" s="49"/>
      <c r="BO820" s="49"/>
      <c r="BP820" s="49"/>
      <c r="BQ820" s="49"/>
      <c r="BR820" s="49"/>
      <c r="BS820" s="49"/>
      <c r="BT820" s="49"/>
      <c r="BU820" s="49"/>
      <c r="BV820" s="49"/>
      <c r="BW820" s="45"/>
      <c r="BX820" s="49"/>
      <c r="BY820" s="49"/>
      <c r="BZ820" s="49"/>
      <c r="CA820" s="49"/>
      <c r="CB820" s="49"/>
      <c r="CC820" s="45"/>
      <c r="CD820" s="45"/>
      <c r="CE820" s="45"/>
      <c r="CF820" s="45"/>
    </row>
    <row r="821" spans="1:84" ht="15" customHeight="1" x14ac:dyDescent="0.35">
      <c r="A821" s="70"/>
      <c r="B821" s="70"/>
      <c r="C821" s="70"/>
      <c r="D821" s="70"/>
      <c r="E821" s="45"/>
      <c r="F821" s="45"/>
      <c r="G821" s="45"/>
      <c r="H821" s="45"/>
      <c r="I821" s="45"/>
      <c r="J821" s="45"/>
      <c r="K821" s="45"/>
      <c r="L821" s="45"/>
      <c r="M821" s="45"/>
      <c r="N821" s="45"/>
      <c r="O821" s="47"/>
      <c r="P821" s="45"/>
      <c r="Q821" s="45"/>
      <c r="R821" s="45"/>
      <c r="S821" s="45"/>
      <c r="T821" s="45"/>
      <c r="U821" s="45"/>
      <c r="V821" s="45"/>
      <c r="W821" s="45"/>
      <c r="X821" s="45"/>
      <c r="Y821" s="45"/>
      <c r="Z821" s="48"/>
      <c r="AA821" s="48"/>
      <c r="AB821" s="49"/>
      <c r="AC821" s="49"/>
      <c r="AD821" s="49"/>
      <c r="AE821" s="49"/>
      <c r="AF821" s="49"/>
      <c r="AG821" s="45"/>
      <c r="AH821" s="45"/>
      <c r="AI821" s="45"/>
      <c r="AJ821" s="45"/>
      <c r="AK821" s="48"/>
      <c r="AM821" s="48"/>
      <c r="AN821" s="48"/>
      <c r="AO821" s="48"/>
      <c r="AP821" s="45"/>
      <c r="AQ821" s="45"/>
      <c r="AR821" s="45"/>
      <c r="AS821" s="45"/>
      <c r="AT821" s="49"/>
      <c r="AU821" s="49"/>
      <c r="AV821" s="49"/>
      <c r="AW821" s="49"/>
      <c r="AX821" s="49"/>
      <c r="AY821" s="49"/>
      <c r="AZ821" s="49"/>
      <c r="BA821" s="49"/>
      <c r="BB821" s="49"/>
      <c r="BC821" s="49"/>
      <c r="BD821" s="49"/>
      <c r="BE821" s="49"/>
      <c r="BF821" s="49"/>
      <c r="BG821" s="49"/>
      <c r="BH821" s="49"/>
      <c r="BI821" s="49"/>
      <c r="BJ821" s="49"/>
      <c r="BK821" s="49"/>
      <c r="BL821" s="49"/>
      <c r="BM821" s="49"/>
      <c r="BN821" s="49"/>
      <c r="BO821" s="49"/>
      <c r="BP821" s="49"/>
      <c r="BQ821" s="49"/>
      <c r="BR821" s="49"/>
      <c r="BS821" s="49"/>
      <c r="BT821" s="49"/>
      <c r="BU821" s="49"/>
      <c r="BV821" s="49"/>
      <c r="BW821" s="45"/>
      <c r="BX821" s="49"/>
      <c r="BY821" s="49"/>
      <c r="BZ821" s="49"/>
      <c r="CA821" s="49"/>
      <c r="CB821" s="49"/>
      <c r="CC821" s="45"/>
      <c r="CD821" s="45"/>
      <c r="CE821" s="45"/>
      <c r="CF821" s="45"/>
    </row>
    <row r="822" spans="1:84" ht="15" customHeight="1" x14ac:dyDescent="0.35">
      <c r="A822" s="70"/>
      <c r="B822" s="70"/>
      <c r="C822" s="70"/>
      <c r="D822" s="70"/>
      <c r="E822" s="45"/>
      <c r="F822" s="45"/>
      <c r="G822" s="45"/>
      <c r="H822" s="45"/>
      <c r="I822" s="45"/>
      <c r="J822" s="45"/>
      <c r="K822" s="45"/>
      <c r="L822" s="45"/>
      <c r="M822" s="45"/>
      <c r="N822" s="45"/>
      <c r="O822" s="47"/>
      <c r="P822" s="45"/>
      <c r="Q822" s="45"/>
      <c r="R822" s="45"/>
      <c r="S822" s="45"/>
      <c r="T822" s="45"/>
      <c r="U822" s="45"/>
      <c r="V822" s="45"/>
      <c r="W822" s="45"/>
      <c r="X822" s="45"/>
      <c r="Y822" s="45"/>
      <c r="Z822" s="48"/>
      <c r="AA822" s="48"/>
      <c r="AB822" s="49"/>
      <c r="AC822" s="49"/>
      <c r="AD822" s="49"/>
      <c r="AE822" s="49"/>
      <c r="AF822" s="49"/>
      <c r="AG822" s="45"/>
      <c r="AH822" s="45"/>
      <c r="AI822" s="45"/>
      <c r="AJ822" s="45"/>
      <c r="AK822" s="48"/>
      <c r="AL822" s="56"/>
      <c r="AM822" s="48"/>
      <c r="AN822" s="48"/>
      <c r="AO822" s="48"/>
      <c r="AP822" s="45"/>
      <c r="AQ822" s="45"/>
      <c r="AR822" s="45"/>
      <c r="AS822" s="45"/>
      <c r="AT822" s="49"/>
      <c r="AU822" s="49"/>
      <c r="AV822" s="49"/>
      <c r="AW822" s="49"/>
      <c r="AX822" s="49"/>
      <c r="AY822" s="49"/>
      <c r="AZ822" s="49"/>
      <c r="BA822" s="49"/>
      <c r="BB822" s="49"/>
      <c r="BC822" s="49"/>
      <c r="BD822" s="49"/>
      <c r="BE822" s="49"/>
      <c r="BF822" s="49"/>
      <c r="BG822" s="49"/>
      <c r="BH822" s="49"/>
      <c r="BI822" s="49"/>
      <c r="BJ822" s="49"/>
      <c r="BK822" s="49"/>
      <c r="BL822" s="49"/>
      <c r="BM822" s="49"/>
      <c r="BN822" s="49"/>
      <c r="BO822" s="49"/>
      <c r="BP822" s="49"/>
      <c r="BQ822" s="49"/>
      <c r="BR822" s="49"/>
      <c r="BS822" s="49"/>
      <c r="BT822" s="49"/>
      <c r="BU822" s="49"/>
      <c r="BV822" s="49"/>
      <c r="BW822" s="45"/>
      <c r="BX822" s="49"/>
      <c r="BY822" s="49"/>
      <c r="BZ822" s="49"/>
      <c r="CA822" s="49"/>
      <c r="CB822" s="49"/>
      <c r="CC822" s="45"/>
      <c r="CD822" s="45"/>
      <c r="CE822" s="45"/>
      <c r="CF822" s="45"/>
    </row>
    <row r="823" spans="1:84" ht="57.75" customHeight="1" x14ac:dyDescent="0.35">
      <c r="A823" s="70"/>
      <c r="B823" s="70"/>
      <c r="C823" s="70"/>
      <c r="D823" s="70"/>
      <c r="E823" s="45"/>
      <c r="F823" s="45"/>
      <c r="G823" s="45"/>
      <c r="H823" s="45"/>
      <c r="I823" s="45"/>
      <c r="J823" s="45"/>
      <c r="K823" s="45"/>
      <c r="L823" s="45"/>
      <c r="M823" s="45"/>
      <c r="N823" s="45"/>
      <c r="O823" s="47"/>
      <c r="P823" s="45"/>
      <c r="Q823" s="45"/>
      <c r="R823" s="45"/>
      <c r="S823" s="45"/>
      <c r="T823" s="45"/>
      <c r="U823" s="45"/>
      <c r="V823" s="45"/>
      <c r="W823" s="45"/>
      <c r="X823" s="45"/>
      <c r="Y823" s="45"/>
      <c r="Z823" s="48"/>
      <c r="AA823" s="48"/>
      <c r="AB823" s="49"/>
      <c r="AC823" s="49"/>
      <c r="AD823" s="49"/>
      <c r="AE823" s="49"/>
      <c r="AF823" s="49"/>
      <c r="AG823" s="45"/>
      <c r="AH823" s="45"/>
      <c r="AI823" s="45"/>
      <c r="AJ823" s="45"/>
      <c r="AK823" s="48"/>
      <c r="AL823" s="30"/>
      <c r="AM823" s="45"/>
      <c r="AN823" s="45"/>
      <c r="AO823" s="48"/>
      <c r="AP823" s="45"/>
      <c r="AQ823" s="45"/>
      <c r="AR823" s="45"/>
      <c r="AS823" s="45"/>
      <c r="AT823" s="49"/>
      <c r="AU823" s="49"/>
      <c r="AV823" s="49"/>
      <c r="AW823" s="49"/>
      <c r="AX823" s="49"/>
      <c r="AY823" s="49"/>
      <c r="AZ823" s="49"/>
      <c r="BA823" s="49"/>
      <c r="BB823" s="49"/>
      <c r="BC823" s="49"/>
      <c r="BD823" s="49"/>
      <c r="BE823" s="49"/>
      <c r="BF823" s="49"/>
      <c r="BG823" s="49"/>
      <c r="BH823" s="49"/>
      <c r="BI823" s="49"/>
      <c r="BJ823" s="49"/>
      <c r="BK823" s="49"/>
      <c r="BL823" s="49"/>
      <c r="BM823" s="49"/>
      <c r="BN823" s="49"/>
      <c r="BO823" s="49"/>
      <c r="BP823" s="49"/>
      <c r="BQ823" s="49"/>
      <c r="BR823" s="49"/>
      <c r="BS823" s="49"/>
      <c r="BT823" s="49"/>
      <c r="BU823" s="49"/>
      <c r="BV823" s="49"/>
      <c r="BW823" s="45"/>
      <c r="BX823" s="49"/>
      <c r="BY823" s="49"/>
      <c r="BZ823" s="49"/>
      <c r="CA823" s="49"/>
      <c r="CB823" s="49"/>
      <c r="CC823" s="45"/>
      <c r="CD823" s="45"/>
      <c r="CE823" s="45"/>
      <c r="CF823" s="45"/>
    </row>
    <row r="824" spans="1:84" ht="57.75" customHeight="1" x14ac:dyDescent="0.35">
      <c r="A824" s="70"/>
      <c r="B824" s="70"/>
      <c r="C824" s="70"/>
      <c r="D824" s="70"/>
      <c r="E824" s="45"/>
      <c r="F824" s="45"/>
      <c r="G824" s="45"/>
      <c r="H824" s="45"/>
      <c r="I824" s="45"/>
      <c r="J824" s="45"/>
      <c r="K824" s="45"/>
      <c r="L824" s="45"/>
      <c r="M824" s="45"/>
      <c r="N824" s="45"/>
      <c r="O824" s="47"/>
      <c r="P824" s="45"/>
      <c r="Q824" s="45"/>
      <c r="R824" s="45"/>
      <c r="S824" s="45"/>
      <c r="T824" s="45"/>
      <c r="U824" s="45"/>
      <c r="V824" s="45"/>
      <c r="W824" s="45"/>
      <c r="X824" s="45"/>
      <c r="Y824" s="45"/>
      <c r="Z824" s="48"/>
      <c r="AA824" s="48"/>
      <c r="AB824" s="49"/>
      <c r="AC824" s="49"/>
      <c r="AD824" s="49"/>
      <c r="AE824" s="49"/>
      <c r="AF824" s="49"/>
      <c r="AG824" s="45"/>
      <c r="AH824" s="45"/>
      <c r="AI824" s="45"/>
      <c r="AJ824" s="45"/>
      <c r="AK824" s="48"/>
      <c r="AM824" s="45"/>
      <c r="AN824" s="45"/>
      <c r="AO824" s="48"/>
      <c r="AP824" s="45"/>
      <c r="AQ824" s="45"/>
      <c r="AR824" s="45"/>
      <c r="AS824" s="45"/>
      <c r="AT824" s="49"/>
      <c r="AU824" s="49"/>
      <c r="AV824" s="49"/>
      <c r="AW824" s="49"/>
      <c r="AX824" s="49"/>
      <c r="AY824" s="49"/>
      <c r="AZ824" s="49"/>
      <c r="BA824" s="49"/>
      <c r="BB824" s="49"/>
      <c r="BC824" s="49"/>
      <c r="BD824" s="49"/>
      <c r="BE824" s="49"/>
      <c r="BF824" s="49"/>
      <c r="BG824" s="49"/>
      <c r="BH824" s="49"/>
      <c r="BI824" s="49"/>
      <c r="BJ824" s="49"/>
      <c r="BK824" s="49"/>
      <c r="BL824" s="49"/>
      <c r="BM824" s="49"/>
      <c r="BN824" s="49"/>
      <c r="BO824" s="49"/>
      <c r="BP824" s="49"/>
      <c r="BQ824" s="49"/>
      <c r="BR824" s="49"/>
      <c r="BS824" s="49"/>
      <c r="BT824" s="49"/>
      <c r="BU824" s="49"/>
      <c r="BV824" s="49"/>
      <c r="BW824" s="45"/>
      <c r="BX824" s="49"/>
      <c r="BY824" s="49"/>
      <c r="BZ824" s="49"/>
      <c r="CA824" s="49"/>
      <c r="CB824" s="49"/>
      <c r="CC824" s="45"/>
      <c r="CD824" s="45"/>
      <c r="CE824" s="45"/>
      <c r="CF824" s="45"/>
    </row>
    <row r="825" spans="1:84" ht="57.75" customHeight="1" x14ac:dyDescent="0.35">
      <c r="A825" s="70"/>
      <c r="B825" s="70"/>
      <c r="C825" s="70"/>
      <c r="D825" s="70"/>
      <c r="E825" s="45"/>
      <c r="F825" s="45"/>
      <c r="G825" s="45"/>
      <c r="H825" s="45"/>
      <c r="I825" s="45"/>
      <c r="J825" s="45"/>
      <c r="K825" s="45"/>
      <c r="L825" s="45"/>
      <c r="M825" s="45"/>
      <c r="N825" s="45"/>
      <c r="O825" s="47"/>
      <c r="P825" s="45"/>
      <c r="Q825" s="45"/>
      <c r="R825" s="45"/>
      <c r="S825" s="45"/>
      <c r="T825" s="45"/>
      <c r="U825" s="45"/>
      <c r="V825" s="45"/>
      <c r="W825" s="45"/>
      <c r="X825" s="45"/>
      <c r="Y825" s="45"/>
      <c r="Z825" s="48"/>
      <c r="AA825" s="48"/>
      <c r="AB825" s="49"/>
      <c r="AC825" s="49"/>
      <c r="AD825" s="49"/>
      <c r="AE825" s="49"/>
      <c r="AF825" s="49"/>
      <c r="AG825" s="45"/>
      <c r="AH825" s="45"/>
      <c r="AI825" s="45"/>
      <c r="AJ825" s="45"/>
      <c r="AK825" s="48"/>
      <c r="AM825" s="45"/>
      <c r="AN825" s="45"/>
      <c r="AO825" s="48"/>
      <c r="AP825" s="45"/>
      <c r="AQ825" s="45"/>
      <c r="AR825" s="45"/>
      <c r="AS825" s="45"/>
      <c r="AT825" s="49"/>
      <c r="AU825" s="49"/>
      <c r="AV825" s="49"/>
      <c r="AW825" s="49"/>
      <c r="AX825" s="49"/>
      <c r="AY825" s="49"/>
      <c r="AZ825" s="49"/>
      <c r="BA825" s="49"/>
      <c r="BB825" s="49"/>
      <c r="BC825" s="49"/>
      <c r="BD825" s="49"/>
      <c r="BE825" s="49"/>
      <c r="BF825" s="49"/>
      <c r="BG825" s="49"/>
      <c r="BH825" s="49"/>
      <c r="BI825" s="49"/>
      <c r="BJ825" s="49"/>
      <c r="BK825" s="49"/>
      <c r="BL825" s="49"/>
      <c r="BM825" s="49"/>
      <c r="BN825" s="49"/>
      <c r="BO825" s="49"/>
      <c r="BP825" s="49"/>
      <c r="BQ825" s="49"/>
      <c r="BR825" s="49"/>
      <c r="BS825" s="49"/>
      <c r="BT825" s="49"/>
      <c r="BU825" s="49"/>
      <c r="BV825" s="49"/>
      <c r="BW825" s="45"/>
      <c r="BX825" s="49"/>
      <c r="BY825" s="49"/>
      <c r="BZ825" s="49"/>
      <c r="CA825" s="49"/>
      <c r="CB825" s="49"/>
      <c r="CC825" s="45"/>
      <c r="CD825" s="45"/>
      <c r="CE825" s="45"/>
      <c r="CF825" s="45"/>
    </row>
    <row r="826" spans="1:84" ht="57.75" customHeight="1" x14ac:dyDescent="0.35">
      <c r="A826" s="70"/>
      <c r="B826" s="70"/>
      <c r="C826" s="70"/>
      <c r="D826" s="70"/>
      <c r="E826" s="45"/>
      <c r="F826" s="45"/>
      <c r="G826" s="45"/>
      <c r="H826" s="45"/>
      <c r="I826" s="45"/>
      <c r="J826" s="45"/>
      <c r="K826" s="45"/>
      <c r="L826" s="45"/>
      <c r="M826" s="45"/>
      <c r="N826" s="45"/>
      <c r="O826" s="47"/>
      <c r="P826" s="45"/>
      <c r="Q826" s="45"/>
      <c r="R826" s="45"/>
      <c r="S826" s="45"/>
      <c r="T826" s="45"/>
      <c r="U826" s="45"/>
      <c r="V826" s="45"/>
      <c r="W826" s="45"/>
      <c r="X826" s="45"/>
      <c r="Y826" s="45"/>
      <c r="Z826" s="48"/>
      <c r="AA826" s="48"/>
      <c r="AB826" s="49"/>
      <c r="AC826" s="49"/>
      <c r="AD826" s="49"/>
      <c r="AE826" s="49"/>
      <c r="AF826" s="49"/>
      <c r="AG826" s="45"/>
      <c r="AH826" s="45"/>
      <c r="AI826" s="45"/>
      <c r="AJ826" s="45"/>
      <c r="AK826" s="48"/>
      <c r="AM826" s="45"/>
      <c r="AN826" s="45"/>
      <c r="AO826" s="48"/>
      <c r="AP826" s="45"/>
      <c r="AQ826" s="45"/>
      <c r="AR826" s="45"/>
      <c r="AS826" s="45"/>
      <c r="AT826" s="49"/>
      <c r="AU826" s="49"/>
      <c r="AV826" s="49"/>
      <c r="AW826" s="49"/>
      <c r="AX826" s="49"/>
      <c r="AY826" s="49"/>
      <c r="AZ826" s="49"/>
      <c r="BA826" s="49"/>
      <c r="BB826" s="49"/>
      <c r="BC826" s="49"/>
      <c r="BD826" s="49"/>
      <c r="BE826" s="49"/>
      <c r="BF826" s="49"/>
      <c r="BG826" s="49"/>
      <c r="BH826" s="49"/>
      <c r="BI826" s="49"/>
      <c r="BJ826" s="49"/>
      <c r="BK826" s="49"/>
      <c r="BL826" s="49"/>
      <c r="BM826" s="49"/>
      <c r="BN826" s="49"/>
      <c r="BO826" s="49"/>
      <c r="BP826" s="49"/>
      <c r="BQ826" s="49"/>
      <c r="BR826" s="49"/>
      <c r="BS826" s="49"/>
      <c r="BT826" s="49"/>
      <c r="BU826" s="49"/>
      <c r="BV826" s="49"/>
      <c r="BW826" s="45"/>
      <c r="BX826" s="49"/>
      <c r="BY826" s="49"/>
      <c r="BZ826" s="49"/>
      <c r="CA826" s="49"/>
      <c r="CB826" s="49"/>
      <c r="CC826" s="45"/>
      <c r="CD826" s="45"/>
      <c r="CE826" s="45"/>
      <c r="CF826" s="45"/>
    </row>
    <row r="827" spans="1:84" ht="57.75" customHeight="1" x14ac:dyDescent="0.35">
      <c r="A827" s="70"/>
      <c r="B827" s="70"/>
      <c r="C827" s="70"/>
      <c r="D827" s="70"/>
      <c r="E827" s="45"/>
      <c r="F827" s="45"/>
      <c r="G827" s="45"/>
      <c r="H827" s="45"/>
      <c r="I827" s="45"/>
      <c r="J827" s="45"/>
      <c r="K827" s="45"/>
      <c r="L827" s="45"/>
      <c r="M827" s="45"/>
      <c r="N827" s="45"/>
      <c r="O827" s="47"/>
      <c r="P827" s="45"/>
      <c r="Q827" s="45"/>
      <c r="R827" s="45"/>
      <c r="S827" s="45"/>
      <c r="T827" s="45"/>
      <c r="U827" s="45"/>
      <c r="V827" s="45"/>
      <c r="W827" s="45"/>
      <c r="X827" s="45"/>
      <c r="Y827" s="45"/>
      <c r="Z827" s="48"/>
      <c r="AA827" s="48"/>
      <c r="AB827" s="49"/>
      <c r="AC827" s="49"/>
      <c r="AD827" s="49"/>
      <c r="AE827" s="49"/>
      <c r="AF827" s="49"/>
      <c r="AG827" s="45"/>
      <c r="AH827" s="45"/>
      <c r="AI827" s="45"/>
      <c r="AJ827" s="45"/>
      <c r="AK827" s="48"/>
      <c r="AM827" s="45"/>
      <c r="AN827" s="45"/>
      <c r="AO827" s="48"/>
      <c r="AP827" s="45"/>
      <c r="AQ827" s="45"/>
      <c r="AR827" s="45"/>
      <c r="AS827" s="45"/>
      <c r="AT827" s="49"/>
      <c r="AU827" s="49"/>
      <c r="AV827" s="49"/>
      <c r="AW827" s="49"/>
      <c r="AX827" s="49"/>
      <c r="AY827" s="49"/>
      <c r="AZ827" s="49"/>
      <c r="BA827" s="49"/>
      <c r="BB827" s="49"/>
      <c r="BC827" s="49"/>
      <c r="BD827" s="49"/>
      <c r="BE827" s="49"/>
      <c r="BF827" s="49"/>
      <c r="BG827" s="49"/>
      <c r="BH827" s="49"/>
      <c r="BI827" s="49"/>
      <c r="BJ827" s="49"/>
      <c r="BK827" s="49"/>
      <c r="BL827" s="49"/>
      <c r="BM827" s="49"/>
      <c r="BN827" s="49"/>
      <c r="BO827" s="49"/>
      <c r="BP827" s="49"/>
      <c r="BQ827" s="49"/>
      <c r="BR827" s="49"/>
      <c r="BS827" s="49"/>
      <c r="BT827" s="49"/>
      <c r="BU827" s="49"/>
      <c r="BV827" s="49"/>
      <c r="BW827" s="45"/>
      <c r="BX827" s="49"/>
      <c r="BY827" s="49"/>
      <c r="BZ827" s="49"/>
      <c r="CA827" s="49"/>
      <c r="CB827" s="49"/>
      <c r="CC827" s="45"/>
      <c r="CD827" s="45"/>
      <c r="CE827" s="45"/>
      <c r="CF827" s="45"/>
    </row>
    <row r="828" spans="1:84" ht="15" customHeight="1" x14ac:dyDescent="0.35">
      <c r="A828" s="70"/>
      <c r="B828" s="70"/>
      <c r="C828" s="70"/>
      <c r="D828" s="70"/>
      <c r="E828" s="45"/>
      <c r="F828" s="45"/>
      <c r="G828" s="45"/>
      <c r="H828" s="45"/>
      <c r="I828" s="45"/>
      <c r="J828" s="45"/>
      <c r="K828" s="45"/>
      <c r="L828" s="45"/>
      <c r="M828" s="45"/>
      <c r="N828" s="45"/>
      <c r="O828" s="47"/>
      <c r="P828" s="45"/>
      <c r="Q828" s="45"/>
      <c r="R828" s="45"/>
      <c r="S828" s="45"/>
      <c r="T828" s="45"/>
      <c r="U828" s="45"/>
      <c r="V828" s="45"/>
      <c r="W828" s="45"/>
      <c r="X828" s="45"/>
      <c r="Y828" s="45"/>
      <c r="Z828" s="48"/>
      <c r="AA828" s="48"/>
      <c r="AB828" s="49"/>
      <c r="AC828" s="49"/>
      <c r="AD828" s="49"/>
      <c r="AE828" s="49"/>
      <c r="AF828" s="49"/>
      <c r="AG828" s="45"/>
      <c r="AH828" s="45"/>
      <c r="AI828" s="45"/>
      <c r="AJ828" s="45"/>
      <c r="AK828" s="48"/>
      <c r="AM828" s="45"/>
      <c r="AN828" s="48"/>
      <c r="AO828" s="48"/>
      <c r="AP828" s="45"/>
      <c r="AQ828" s="45"/>
      <c r="AR828" s="45"/>
      <c r="AS828" s="45"/>
      <c r="AT828" s="49"/>
      <c r="AU828" s="49"/>
      <c r="AV828" s="49"/>
      <c r="AW828" s="49"/>
      <c r="AX828" s="49"/>
      <c r="AY828" s="49"/>
      <c r="AZ828" s="49"/>
      <c r="BA828" s="49"/>
      <c r="BB828" s="49"/>
      <c r="BC828" s="49"/>
      <c r="BD828" s="49"/>
      <c r="BE828" s="49"/>
      <c r="BF828" s="49"/>
      <c r="BG828" s="49"/>
      <c r="BH828" s="49"/>
      <c r="BI828" s="49"/>
      <c r="BJ828" s="49"/>
      <c r="BK828" s="49"/>
      <c r="BL828" s="49"/>
      <c r="BM828" s="49"/>
      <c r="BN828" s="49"/>
      <c r="BO828" s="49"/>
      <c r="BP828" s="49"/>
      <c r="BQ828" s="49"/>
      <c r="BR828" s="49"/>
      <c r="BS828" s="49"/>
      <c r="BT828" s="49"/>
      <c r="BU828" s="49"/>
      <c r="BV828" s="49"/>
      <c r="BW828" s="45"/>
      <c r="BX828" s="49"/>
      <c r="BY828" s="49"/>
      <c r="BZ828" s="49"/>
      <c r="CA828" s="49"/>
      <c r="CB828" s="49"/>
      <c r="CC828" s="45"/>
      <c r="CD828" s="45"/>
      <c r="CE828" s="45"/>
      <c r="CF828" s="45"/>
    </row>
    <row r="829" spans="1:84" ht="15" customHeight="1" x14ac:dyDescent="0.35">
      <c r="A829" s="70"/>
      <c r="B829" s="70"/>
      <c r="C829" s="70"/>
      <c r="D829" s="70"/>
      <c r="E829" s="45"/>
      <c r="F829" s="45"/>
      <c r="G829" s="45"/>
      <c r="H829" s="45"/>
      <c r="I829" s="45"/>
      <c r="J829" s="45"/>
      <c r="K829" s="45"/>
      <c r="L829" s="45"/>
      <c r="M829" s="45"/>
      <c r="N829" s="45"/>
      <c r="O829" s="47"/>
      <c r="P829" s="45"/>
      <c r="Q829" s="45"/>
      <c r="R829" s="45"/>
      <c r="S829" s="45"/>
      <c r="T829" s="45"/>
      <c r="U829" s="45"/>
      <c r="V829" s="45"/>
      <c r="W829" s="45"/>
      <c r="X829" s="45"/>
      <c r="Y829" s="45"/>
      <c r="Z829" s="48"/>
      <c r="AA829" s="48"/>
      <c r="AB829" s="49"/>
      <c r="AC829" s="49"/>
      <c r="AD829" s="49"/>
      <c r="AE829" s="49"/>
      <c r="AF829" s="49"/>
      <c r="AG829" s="45"/>
      <c r="AH829" s="45"/>
      <c r="AI829" s="45"/>
      <c r="AJ829" s="45"/>
      <c r="AK829" s="48"/>
      <c r="AM829" s="45"/>
      <c r="AN829" s="48"/>
      <c r="AO829" s="48"/>
      <c r="AP829" s="45"/>
      <c r="AQ829" s="45"/>
      <c r="AR829" s="45"/>
      <c r="AS829" s="45"/>
      <c r="AT829" s="49"/>
      <c r="AU829" s="49"/>
      <c r="AV829" s="49"/>
      <c r="AW829" s="49"/>
      <c r="AX829" s="49"/>
      <c r="AY829" s="49"/>
      <c r="AZ829" s="49"/>
      <c r="BA829" s="49"/>
      <c r="BB829" s="49"/>
      <c r="BC829" s="49"/>
      <c r="BD829" s="49"/>
      <c r="BE829" s="49"/>
      <c r="BF829" s="49"/>
      <c r="BG829" s="49"/>
      <c r="BH829" s="49"/>
      <c r="BI829" s="49"/>
      <c r="BJ829" s="49"/>
      <c r="BK829" s="49"/>
      <c r="BL829" s="49"/>
      <c r="BM829" s="49"/>
      <c r="BN829" s="49"/>
      <c r="BO829" s="49"/>
      <c r="BP829" s="49"/>
      <c r="BQ829" s="49"/>
      <c r="BR829" s="49"/>
      <c r="BS829" s="49"/>
      <c r="BT829" s="49"/>
      <c r="BU829" s="49"/>
      <c r="BV829" s="49"/>
      <c r="BW829" s="45"/>
      <c r="BX829" s="49"/>
      <c r="BY829" s="49"/>
      <c r="BZ829" s="49"/>
      <c r="CA829" s="49"/>
      <c r="CB829" s="49"/>
      <c r="CC829" s="45"/>
      <c r="CD829" s="45"/>
      <c r="CE829" s="45"/>
      <c r="CF829" s="45"/>
    </row>
    <row r="830" spans="1:84" ht="15" customHeight="1" x14ac:dyDescent="0.35">
      <c r="A830" s="70"/>
      <c r="B830" s="70"/>
      <c r="C830" s="70"/>
      <c r="D830" s="70"/>
      <c r="E830" s="45"/>
      <c r="F830" s="45"/>
      <c r="G830" s="45"/>
      <c r="H830" s="45"/>
      <c r="I830" s="45"/>
      <c r="J830" s="45"/>
      <c r="K830" s="45"/>
      <c r="L830" s="45"/>
      <c r="M830" s="45"/>
      <c r="N830" s="45"/>
      <c r="O830" s="47"/>
      <c r="P830" s="45"/>
      <c r="Q830" s="45"/>
      <c r="R830" s="45"/>
      <c r="S830" s="45"/>
      <c r="T830" s="45"/>
      <c r="U830" s="45"/>
      <c r="V830" s="45"/>
      <c r="W830" s="45"/>
      <c r="X830" s="45"/>
      <c r="Y830" s="45"/>
      <c r="Z830" s="48"/>
      <c r="AA830" s="48"/>
      <c r="AB830" s="49"/>
      <c r="AC830" s="49"/>
      <c r="AD830" s="49"/>
      <c r="AE830" s="49"/>
      <c r="AF830" s="49"/>
      <c r="AG830" s="45"/>
      <c r="AH830" s="45"/>
      <c r="AI830" s="45"/>
      <c r="AJ830" s="45"/>
      <c r="AK830" s="48"/>
      <c r="AM830" s="45"/>
      <c r="AN830" s="48"/>
      <c r="AO830" s="48"/>
      <c r="AP830" s="45"/>
      <c r="AQ830" s="45"/>
      <c r="AR830" s="45"/>
      <c r="AS830" s="45"/>
      <c r="AT830" s="49"/>
      <c r="AU830" s="49"/>
      <c r="AV830" s="49"/>
      <c r="AW830" s="49"/>
      <c r="AX830" s="49"/>
      <c r="AY830" s="49"/>
      <c r="AZ830" s="49"/>
      <c r="BA830" s="49"/>
      <c r="BB830" s="49"/>
      <c r="BC830" s="49"/>
      <c r="BD830" s="49"/>
      <c r="BE830" s="49"/>
      <c r="BF830" s="49"/>
      <c r="BG830" s="49"/>
      <c r="BH830" s="49"/>
      <c r="BI830" s="49"/>
      <c r="BJ830" s="49"/>
      <c r="BK830" s="49"/>
      <c r="BL830" s="49"/>
      <c r="BM830" s="49"/>
      <c r="BN830" s="49"/>
      <c r="BO830" s="49"/>
      <c r="BP830" s="49"/>
      <c r="BQ830" s="49"/>
      <c r="BR830" s="49"/>
      <c r="BS830" s="49"/>
      <c r="BT830" s="49"/>
      <c r="BU830" s="49"/>
      <c r="BV830" s="49"/>
      <c r="BW830" s="45"/>
      <c r="BX830" s="49"/>
      <c r="BY830" s="49"/>
      <c r="BZ830" s="49"/>
      <c r="CA830" s="49"/>
      <c r="CB830" s="49"/>
      <c r="CC830" s="45"/>
      <c r="CD830" s="45"/>
      <c r="CE830" s="45"/>
      <c r="CF830" s="45"/>
    </row>
    <row r="831" spans="1:84" ht="15" customHeight="1" x14ac:dyDescent="0.35">
      <c r="A831" s="70"/>
      <c r="B831" s="70"/>
      <c r="C831" s="70"/>
      <c r="D831" s="70"/>
      <c r="E831" s="45"/>
      <c r="F831" s="45"/>
      <c r="G831" s="45"/>
      <c r="H831" s="45"/>
      <c r="I831" s="45"/>
      <c r="J831" s="45"/>
      <c r="K831" s="45"/>
      <c r="L831" s="45"/>
      <c r="M831" s="45"/>
      <c r="N831" s="45"/>
      <c r="O831" s="47"/>
      <c r="P831" s="45"/>
      <c r="Q831" s="45"/>
      <c r="R831" s="45"/>
      <c r="S831" s="45"/>
      <c r="T831" s="45"/>
      <c r="U831" s="45"/>
      <c r="V831" s="45"/>
      <c r="W831" s="45"/>
      <c r="X831" s="45"/>
      <c r="Y831" s="45"/>
      <c r="Z831" s="48"/>
      <c r="AA831" s="48"/>
      <c r="AB831" s="49"/>
      <c r="AC831" s="49"/>
      <c r="AD831" s="49"/>
      <c r="AE831" s="49"/>
      <c r="AF831" s="49"/>
      <c r="AG831" s="45"/>
      <c r="AH831" s="45"/>
      <c r="AI831" s="45"/>
      <c r="AJ831" s="45"/>
      <c r="AK831" s="48"/>
      <c r="AM831" s="45"/>
      <c r="AN831" s="48"/>
      <c r="AO831" s="48"/>
      <c r="AP831" s="45"/>
      <c r="AQ831" s="45"/>
      <c r="AR831" s="45"/>
      <c r="AS831" s="45"/>
      <c r="AT831" s="49"/>
      <c r="AU831" s="49"/>
      <c r="AV831" s="49"/>
      <c r="AW831" s="49"/>
      <c r="AX831" s="49"/>
      <c r="AY831" s="49"/>
      <c r="AZ831" s="49"/>
      <c r="BA831" s="49"/>
      <c r="BB831" s="49"/>
      <c r="BC831" s="49"/>
      <c r="BD831" s="49"/>
      <c r="BE831" s="49"/>
      <c r="BF831" s="49"/>
      <c r="BG831" s="49"/>
      <c r="BH831" s="49"/>
      <c r="BI831" s="49"/>
      <c r="BJ831" s="49"/>
      <c r="BK831" s="49"/>
      <c r="BL831" s="49"/>
      <c r="BM831" s="49"/>
      <c r="BN831" s="49"/>
      <c r="BO831" s="49"/>
      <c r="BP831" s="49"/>
      <c r="BQ831" s="49"/>
      <c r="BR831" s="49"/>
      <c r="BS831" s="49"/>
      <c r="BT831" s="49"/>
      <c r="BU831" s="49"/>
      <c r="BV831" s="49"/>
      <c r="BW831" s="45"/>
      <c r="BX831" s="49"/>
      <c r="BY831" s="49"/>
      <c r="BZ831" s="49"/>
      <c r="CA831" s="49"/>
      <c r="CB831" s="49"/>
      <c r="CC831" s="45"/>
      <c r="CD831" s="45"/>
      <c r="CE831" s="45"/>
      <c r="CF831" s="45"/>
    </row>
    <row r="832" spans="1:84" ht="15" customHeight="1" x14ac:dyDescent="0.35">
      <c r="A832" s="70"/>
      <c r="B832" s="70"/>
      <c r="C832" s="70"/>
      <c r="D832" s="70"/>
      <c r="E832" s="45"/>
      <c r="F832" s="45"/>
      <c r="G832" s="45"/>
      <c r="H832" s="45"/>
      <c r="I832" s="45"/>
      <c r="J832" s="45"/>
      <c r="K832" s="45"/>
      <c r="L832" s="45"/>
      <c r="M832" s="45"/>
      <c r="N832" s="45"/>
      <c r="O832" s="47"/>
      <c r="P832" s="45"/>
      <c r="Q832" s="45"/>
      <c r="R832" s="45"/>
      <c r="S832" s="45"/>
      <c r="T832" s="45"/>
      <c r="U832" s="45"/>
      <c r="V832" s="45"/>
      <c r="W832" s="45"/>
      <c r="X832" s="45"/>
      <c r="Y832" s="45"/>
      <c r="Z832" s="48"/>
      <c r="AA832" s="48"/>
      <c r="AB832" s="49"/>
      <c r="AC832" s="49"/>
      <c r="AD832" s="49"/>
      <c r="AE832" s="49"/>
      <c r="AF832" s="49"/>
      <c r="AG832" s="45"/>
      <c r="AH832" s="45"/>
      <c r="AI832" s="45"/>
      <c r="AJ832" s="45"/>
      <c r="AK832" s="48"/>
      <c r="AM832" s="48"/>
      <c r="AN832" s="48"/>
      <c r="AO832" s="48"/>
      <c r="AP832" s="45"/>
      <c r="AQ832" s="45"/>
      <c r="AR832" s="45"/>
      <c r="AS832" s="45"/>
      <c r="AT832" s="49"/>
      <c r="AU832" s="49"/>
      <c r="AV832" s="49"/>
      <c r="AW832" s="49"/>
      <c r="AX832" s="49"/>
      <c r="AY832" s="49"/>
      <c r="AZ832" s="49"/>
      <c r="BA832" s="49"/>
      <c r="BB832" s="49"/>
      <c r="BC832" s="49"/>
      <c r="BD832" s="49"/>
      <c r="BE832" s="49"/>
      <c r="BF832" s="49"/>
      <c r="BG832" s="49"/>
      <c r="BH832" s="49"/>
      <c r="BI832" s="49"/>
      <c r="BJ832" s="49"/>
      <c r="BK832" s="49"/>
      <c r="BL832" s="49"/>
      <c r="BM832" s="49"/>
      <c r="BN832" s="49"/>
      <c r="BO832" s="49"/>
      <c r="BP832" s="49"/>
      <c r="BQ832" s="49"/>
      <c r="BR832" s="49"/>
      <c r="BS832" s="49"/>
      <c r="BT832" s="49"/>
      <c r="BU832" s="49"/>
      <c r="BV832" s="49"/>
      <c r="BW832" s="45"/>
      <c r="BX832" s="49"/>
      <c r="BY832" s="49"/>
      <c r="BZ832" s="49"/>
      <c r="CA832" s="49"/>
      <c r="CB832" s="49"/>
      <c r="CC832" s="45"/>
      <c r="CD832" s="45"/>
      <c r="CE832" s="45"/>
      <c r="CF832" s="45"/>
    </row>
    <row r="833" spans="1:84" ht="36.75" customHeight="1" x14ac:dyDescent="0.35">
      <c r="A833" s="70"/>
      <c r="B833" s="70"/>
      <c r="C833" s="70"/>
      <c r="D833" s="70"/>
      <c r="E833" s="45"/>
      <c r="F833" s="45"/>
      <c r="G833" s="45"/>
      <c r="H833" s="45"/>
      <c r="I833" s="45"/>
      <c r="J833" s="45"/>
      <c r="K833" s="45"/>
      <c r="L833" s="45"/>
      <c r="M833" s="45"/>
      <c r="N833" s="45"/>
      <c r="O833" s="47"/>
      <c r="P833" s="45"/>
      <c r="Q833" s="45"/>
      <c r="R833" s="45"/>
      <c r="S833" s="45"/>
      <c r="T833" s="45"/>
      <c r="U833" s="45"/>
      <c r="V833" s="45"/>
      <c r="W833" s="45"/>
      <c r="X833" s="45"/>
      <c r="Y833" s="45"/>
      <c r="Z833" s="48"/>
      <c r="AA833" s="48"/>
      <c r="AB833" s="49"/>
      <c r="AC833" s="49"/>
      <c r="AD833" s="49"/>
      <c r="AE833" s="49"/>
      <c r="AF833" s="49"/>
      <c r="AG833" s="45"/>
      <c r="AH833" s="45"/>
      <c r="AI833" s="45"/>
      <c r="AJ833" s="45"/>
      <c r="AK833" s="48"/>
      <c r="AM833" s="48"/>
      <c r="AN833" s="48"/>
      <c r="AO833" s="48"/>
      <c r="AP833" s="45"/>
      <c r="AQ833" s="45"/>
      <c r="AR833" s="45"/>
      <c r="AS833" s="45"/>
      <c r="AT833" s="49"/>
      <c r="AU833" s="49"/>
      <c r="AV833" s="49"/>
      <c r="AW833" s="49"/>
      <c r="AX833" s="49"/>
      <c r="AY833" s="49"/>
      <c r="AZ833" s="49"/>
      <c r="BA833" s="49"/>
      <c r="BB833" s="49"/>
      <c r="BC833" s="49"/>
      <c r="BD833" s="49"/>
      <c r="BE833" s="49"/>
      <c r="BF833" s="49"/>
      <c r="BG833" s="49"/>
      <c r="BH833" s="49"/>
      <c r="BI833" s="49"/>
      <c r="BJ833" s="49"/>
      <c r="BK833" s="49"/>
      <c r="BL833" s="49"/>
      <c r="BM833" s="49"/>
      <c r="BN833" s="49"/>
      <c r="BO833" s="49"/>
      <c r="BP833" s="49"/>
      <c r="BQ833" s="49"/>
      <c r="BR833" s="49"/>
      <c r="BS833" s="49"/>
      <c r="BT833" s="49"/>
      <c r="BU833" s="49"/>
      <c r="BV833" s="49"/>
      <c r="BW833" s="45"/>
      <c r="BX833" s="49"/>
      <c r="BY833" s="49"/>
      <c r="BZ833" s="49"/>
      <c r="CA833" s="49"/>
      <c r="CB833" s="49"/>
      <c r="CC833" s="45"/>
      <c r="CD833" s="45"/>
      <c r="CE833" s="45"/>
      <c r="CF833" s="45"/>
    </row>
    <row r="834" spans="1:84" ht="15" customHeight="1" x14ac:dyDescent="0.35">
      <c r="A834" s="70"/>
      <c r="B834" s="70"/>
      <c r="C834" s="70"/>
      <c r="D834" s="70"/>
      <c r="E834" s="45"/>
      <c r="F834" s="45"/>
      <c r="G834" s="45"/>
      <c r="H834" s="45"/>
      <c r="I834" s="45"/>
      <c r="J834" s="45"/>
      <c r="K834" s="45"/>
      <c r="L834" s="45"/>
      <c r="M834" s="45"/>
      <c r="N834" s="45"/>
      <c r="O834" s="47"/>
      <c r="P834" s="45"/>
      <c r="Q834" s="45"/>
      <c r="R834" s="45"/>
      <c r="S834" s="45"/>
      <c r="T834" s="45"/>
      <c r="U834" s="45"/>
      <c r="V834" s="45"/>
      <c r="W834" s="45"/>
      <c r="X834" s="45"/>
      <c r="Y834" s="45"/>
      <c r="Z834" s="48"/>
      <c r="AA834" s="48"/>
      <c r="AB834" s="49"/>
      <c r="AC834" s="49"/>
      <c r="AD834" s="49"/>
      <c r="AE834" s="49"/>
      <c r="AF834" s="49"/>
      <c r="AG834" s="45"/>
      <c r="AH834" s="45"/>
      <c r="AI834" s="45"/>
      <c r="AJ834" s="45"/>
      <c r="AK834" s="48"/>
      <c r="AM834" s="48"/>
      <c r="AN834" s="48"/>
      <c r="AO834" s="48"/>
      <c r="AP834" s="45"/>
      <c r="AQ834" s="45"/>
      <c r="AR834" s="45"/>
      <c r="AS834" s="45"/>
      <c r="AT834" s="49"/>
      <c r="AU834" s="49"/>
      <c r="AV834" s="49"/>
      <c r="AW834" s="49"/>
      <c r="AX834" s="49"/>
      <c r="AY834" s="49"/>
      <c r="AZ834" s="49"/>
      <c r="BA834" s="49"/>
      <c r="BB834" s="49"/>
      <c r="BC834" s="49"/>
      <c r="BD834" s="49"/>
      <c r="BE834" s="49"/>
      <c r="BF834" s="49"/>
      <c r="BG834" s="49"/>
      <c r="BH834" s="49"/>
      <c r="BI834" s="49"/>
      <c r="BJ834" s="49"/>
      <c r="BK834" s="49"/>
      <c r="BL834" s="49"/>
      <c r="BM834" s="49"/>
      <c r="BN834" s="49"/>
      <c r="BO834" s="49"/>
      <c r="BP834" s="49"/>
      <c r="BQ834" s="49"/>
      <c r="BR834" s="49"/>
      <c r="BS834" s="49"/>
      <c r="BT834" s="49"/>
      <c r="BU834" s="49"/>
      <c r="BV834" s="49"/>
      <c r="BW834" s="45"/>
      <c r="BX834" s="49"/>
      <c r="BY834" s="49"/>
      <c r="BZ834" s="49"/>
      <c r="CA834" s="49"/>
      <c r="CB834" s="49"/>
      <c r="CC834" s="45"/>
      <c r="CD834" s="45"/>
      <c r="CE834" s="45"/>
      <c r="CF834" s="45"/>
    </row>
    <row r="835" spans="1:84" ht="15" customHeight="1" x14ac:dyDescent="0.35">
      <c r="A835" s="70"/>
      <c r="B835" s="70"/>
      <c r="C835" s="70"/>
      <c r="D835" s="70"/>
      <c r="E835" s="45"/>
      <c r="F835" s="45"/>
      <c r="G835" s="45"/>
      <c r="H835" s="45"/>
      <c r="I835" s="45"/>
      <c r="J835" s="45"/>
      <c r="K835" s="45"/>
      <c r="L835" s="45"/>
      <c r="M835" s="45"/>
      <c r="N835" s="45"/>
      <c r="O835" s="47"/>
      <c r="P835" s="45"/>
      <c r="Q835" s="45"/>
      <c r="R835" s="45"/>
      <c r="S835" s="45"/>
      <c r="T835" s="45"/>
      <c r="U835" s="45"/>
      <c r="V835" s="45"/>
      <c r="W835" s="45"/>
      <c r="X835" s="45"/>
      <c r="Y835" s="45"/>
      <c r="Z835" s="48"/>
      <c r="AA835" s="48"/>
      <c r="AB835" s="49"/>
      <c r="AC835" s="49"/>
      <c r="AD835" s="49"/>
      <c r="AE835" s="49"/>
      <c r="AF835" s="49"/>
      <c r="AG835" s="45"/>
      <c r="AH835" s="45"/>
      <c r="AI835" s="45"/>
      <c r="AJ835" s="45"/>
      <c r="AK835" s="48"/>
      <c r="AM835" s="48"/>
      <c r="AN835" s="48"/>
      <c r="AO835" s="48"/>
      <c r="AP835" s="45"/>
      <c r="AQ835" s="45"/>
      <c r="AR835" s="45"/>
      <c r="AS835" s="45"/>
      <c r="AT835" s="49"/>
      <c r="AU835" s="49"/>
      <c r="AV835" s="49"/>
      <c r="AW835" s="49"/>
      <c r="AX835" s="49"/>
      <c r="AY835" s="49"/>
      <c r="AZ835" s="49"/>
      <c r="BA835" s="49"/>
      <c r="BB835" s="49"/>
      <c r="BC835" s="49"/>
      <c r="BD835" s="49"/>
      <c r="BE835" s="49"/>
      <c r="BF835" s="49"/>
      <c r="BG835" s="49"/>
      <c r="BH835" s="49"/>
      <c r="BI835" s="49"/>
      <c r="BJ835" s="49"/>
      <c r="BK835" s="49"/>
      <c r="BL835" s="49"/>
      <c r="BM835" s="49"/>
      <c r="BN835" s="49"/>
      <c r="BO835" s="49"/>
      <c r="BP835" s="49"/>
      <c r="BQ835" s="49"/>
      <c r="BR835" s="49"/>
      <c r="BS835" s="49"/>
      <c r="BT835" s="49"/>
      <c r="BU835" s="49"/>
      <c r="BV835" s="49"/>
      <c r="BW835" s="45"/>
      <c r="BX835" s="49"/>
      <c r="BY835" s="49"/>
      <c r="BZ835" s="49"/>
      <c r="CA835" s="49"/>
      <c r="CB835" s="49"/>
      <c r="CC835" s="45"/>
      <c r="CD835" s="45"/>
      <c r="CE835" s="45"/>
      <c r="CF835" s="45"/>
    </row>
    <row r="836" spans="1:84" ht="15" customHeight="1" x14ac:dyDescent="0.35">
      <c r="A836" s="70"/>
      <c r="B836" s="70"/>
      <c r="C836" s="70"/>
      <c r="D836" s="70"/>
      <c r="E836" s="45"/>
      <c r="F836" s="45"/>
      <c r="G836" s="45"/>
      <c r="H836" s="45"/>
      <c r="I836" s="45"/>
      <c r="J836" s="45"/>
      <c r="K836" s="45"/>
      <c r="L836" s="45"/>
      <c r="M836" s="45"/>
      <c r="N836" s="45"/>
      <c r="O836" s="47"/>
      <c r="P836" s="45"/>
      <c r="Q836" s="45"/>
      <c r="R836" s="45"/>
      <c r="S836" s="45"/>
      <c r="T836" s="45"/>
      <c r="U836" s="45"/>
      <c r="V836" s="45"/>
      <c r="W836" s="45"/>
      <c r="X836" s="45"/>
      <c r="Y836" s="45"/>
      <c r="Z836" s="48"/>
      <c r="AA836" s="48"/>
      <c r="AB836" s="49"/>
      <c r="AC836" s="49"/>
      <c r="AD836" s="49"/>
      <c r="AE836" s="49"/>
      <c r="AF836" s="49"/>
      <c r="AG836" s="45"/>
      <c r="AH836" s="45"/>
      <c r="AI836" s="45"/>
      <c r="AJ836" s="45"/>
      <c r="AK836" s="48"/>
      <c r="AM836" s="48"/>
      <c r="AN836" s="48"/>
      <c r="AO836" s="48"/>
      <c r="AP836" s="45"/>
      <c r="AQ836" s="45"/>
      <c r="AR836" s="45"/>
      <c r="AS836" s="45"/>
      <c r="AT836" s="49"/>
      <c r="AU836" s="49"/>
      <c r="AV836" s="49"/>
      <c r="AW836" s="49"/>
      <c r="AX836" s="49"/>
      <c r="AY836" s="49"/>
      <c r="AZ836" s="49"/>
      <c r="BA836" s="49"/>
      <c r="BB836" s="49"/>
      <c r="BC836" s="49"/>
      <c r="BD836" s="49"/>
      <c r="BE836" s="49"/>
      <c r="BF836" s="49"/>
      <c r="BG836" s="49"/>
      <c r="BH836" s="49"/>
      <c r="BI836" s="49"/>
      <c r="BJ836" s="49"/>
      <c r="BK836" s="49"/>
      <c r="BL836" s="49"/>
      <c r="BM836" s="49"/>
      <c r="BN836" s="49"/>
      <c r="BO836" s="49"/>
      <c r="BP836" s="49"/>
      <c r="BQ836" s="49"/>
      <c r="BR836" s="49"/>
      <c r="BS836" s="49"/>
      <c r="BT836" s="49"/>
      <c r="BU836" s="49"/>
      <c r="BV836" s="49"/>
      <c r="BW836" s="45"/>
      <c r="BX836" s="49"/>
      <c r="BY836" s="49"/>
      <c r="BZ836" s="49"/>
      <c r="CA836" s="49"/>
      <c r="CB836" s="49"/>
      <c r="CC836" s="45"/>
      <c r="CD836" s="45"/>
      <c r="CE836" s="45"/>
      <c r="CF836" s="45"/>
    </row>
    <row r="837" spans="1:84" ht="15" customHeight="1" x14ac:dyDescent="0.35">
      <c r="A837" s="70"/>
      <c r="B837" s="70"/>
      <c r="C837" s="70"/>
      <c r="D837" s="70"/>
      <c r="E837" s="45"/>
      <c r="F837" s="45"/>
      <c r="G837" s="45"/>
      <c r="H837" s="45"/>
      <c r="I837" s="45"/>
      <c r="J837" s="45"/>
      <c r="K837" s="45"/>
      <c r="L837" s="45"/>
      <c r="M837" s="45"/>
      <c r="N837" s="45"/>
      <c r="O837" s="47"/>
      <c r="P837" s="45"/>
      <c r="Q837" s="45"/>
      <c r="R837" s="45"/>
      <c r="S837" s="45"/>
      <c r="T837" s="45"/>
      <c r="U837" s="45"/>
      <c r="V837" s="45"/>
      <c r="W837" s="45"/>
      <c r="X837" s="45"/>
      <c r="Y837" s="45"/>
      <c r="Z837" s="48"/>
      <c r="AA837" s="48"/>
      <c r="AB837" s="49"/>
      <c r="AC837" s="49"/>
      <c r="AD837" s="49"/>
      <c r="AE837" s="49"/>
      <c r="AF837" s="49"/>
      <c r="AG837" s="45"/>
      <c r="AH837" s="45"/>
      <c r="AI837" s="45"/>
      <c r="AJ837" s="45"/>
      <c r="AK837" s="48"/>
      <c r="AM837" s="48"/>
      <c r="AN837" s="48"/>
      <c r="AO837" s="48"/>
      <c r="AP837" s="45"/>
      <c r="AQ837" s="45"/>
      <c r="AR837" s="45"/>
      <c r="AS837" s="45"/>
      <c r="AT837" s="49"/>
      <c r="AU837" s="49"/>
      <c r="AV837" s="49"/>
      <c r="AW837" s="49"/>
      <c r="AX837" s="49"/>
      <c r="AY837" s="49"/>
      <c r="AZ837" s="49"/>
      <c r="BA837" s="49"/>
      <c r="BB837" s="49"/>
      <c r="BC837" s="49"/>
      <c r="BD837" s="49"/>
      <c r="BE837" s="49"/>
      <c r="BF837" s="49"/>
      <c r="BG837" s="49"/>
      <c r="BH837" s="49"/>
      <c r="BI837" s="49"/>
      <c r="BJ837" s="49"/>
      <c r="BK837" s="49"/>
      <c r="BL837" s="49"/>
      <c r="BM837" s="49"/>
      <c r="BN837" s="49"/>
      <c r="BO837" s="49"/>
      <c r="BP837" s="49"/>
      <c r="BQ837" s="49"/>
      <c r="BR837" s="49"/>
      <c r="BS837" s="49"/>
      <c r="BT837" s="49"/>
      <c r="BU837" s="49"/>
      <c r="BV837" s="49"/>
      <c r="BW837" s="45"/>
      <c r="BX837" s="49"/>
      <c r="BY837" s="49"/>
      <c r="BZ837" s="49"/>
      <c r="CA837" s="49"/>
      <c r="CB837" s="49"/>
      <c r="CC837" s="45"/>
      <c r="CD837" s="45"/>
      <c r="CE837" s="45"/>
      <c r="CF837" s="45"/>
    </row>
    <row r="838" spans="1:84" ht="15" customHeight="1" x14ac:dyDescent="0.35">
      <c r="A838" s="70"/>
      <c r="B838" s="70"/>
      <c r="C838" s="70"/>
      <c r="D838" s="70"/>
      <c r="E838" s="45"/>
      <c r="F838" s="45"/>
      <c r="G838" s="45"/>
      <c r="H838" s="45"/>
      <c r="I838" s="45"/>
      <c r="J838" s="45"/>
      <c r="K838" s="45"/>
      <c r="L838" s="45"/>
      <c r="M838" s="45"/>
      <c r="N838" s="45"/>
      <c r="O838" s="47"/>
      <c r="P838" s="45"/>
      <c r="Q838" s="45"/>
      <c r="R838" s="45"/>
      <c r="S838" s="45"/>
      <c r="T838" s="45"/>
      <c r="U838" s="45"/>
      <c r="V838" s="45"/>
      <c r="W838" s="45"/>
      <c r="X838" s="45"/>
      <c r="Y838" s="45"/>
      <c r="Z838" s="48"/>
      <c r="AA838" s="48"/>
      <c r="AB838" s="49"/>
      <c r="AC838" s="49"/>
      <c r="AD838" s="49"/>
      <c r="AE838" s="49"/>
      <c r="AF838" s="49"/>
      <c r="AG838" s="45"/>
      <c r="AH838" s="45"/>
      <c r="AI838" s="45"/>
      <c r="AJ838" s="45"/>
      <c r="AK838" s="48"/>
      <c r="AM838" s="48"/>
      <c r="AN838" s="48"/>
      <c r="AO838" s="48"/>
      <c r="AP838" s="45"/>
      <c r="AQ838" s="45"/>
      <c r="AR838" s="45"/>
      <c r="AS838" s="45"/>
      <c r="AT838" s="49"/>
      <c r="AU838" s="49"/>
      <c r="AV838" s="49"/>
      <c r="AW838" s="49"/>
      <c r="AX838" s="49"/>
      <c r="AY838" s="49"/>
      <c r="AZ838" s="49"/>
      <c r="BA838" s="49"/>
      <c r="BB838" s="49"/>
      <c r="BC838" s="49"/>
      <c r="BD838" s="49"/>
      <c r="BE838" s="49"/>
      <c r="BF838" s="49"/>
      <c r="BG838" s="49"/>
      <c r="BH838" s="49"/>
      <c r="BI838" s="49"/>
      <c r="BJ838" s="49"/>
      <c r="BK838" s="49"/>
      <c r="BL838" s="49"/>
      <c r="BM838" s="49"/>
      <c r="BN838" s="49"/>
      <c r="BO838" s="49"/>
      <c r="BP838" s="49"/>
      <c r="BQ838" s="49"/>
      <c r="BR838" s="49"/>
      <c r="BS838" s="49"/>
      <c r="BT838" s="49"/>
      <c r="BU838" s="49"/>
      <c r="BV838" s="49"/>
      <c r="BW838" s="45"/>
      <c r="BX838" s="49"/>
      <c r="BY838" s="49"/>
      <c r="BZ838" s="49"/>
      <c r="CA838" s="49"/>
      <c r="CB838" s="49"/>
      <c r="CC838" s="45"/>
      <c r="CD838" s="45"/>
      <c r="CE838" s="45"/>
      <c r="CF838" s="45"/>
    </row>
    <row r="839" spans="1:84" ht="15" customHeight="1" x14ac:dyDescent="0.35">
      <c r="A839" s="70"/>
      <c r="B839" s="70"/>
      <c r="C839" s="70"/>
      <c r="D839" s="70"/>
      <c r="E839" s="45"/>
      <c r="F839" s="45"/>
      <c r="G839" s="45"/>
      <c r="H839" s="45"/>
      <c r="I839" s="45"/>
      <c r="J839" s="45"/>
      <c r="K839" s="45"/>
      <c r="L839" s="45"/>
      <c r="M839" s="45"/>
      <c r="N839" s="45"/>
      <c r="O839" s="47"/>
      <c r="P839" s="45"/>
      <c r="Q839" s="45"/>
      <c r="R839" s="45"/>
      <c r="S839" s="45"/>
      <c r="T839" s="45"/>
      <c r="U839" s="45"/>
      <c r="V839" s="45"/>
      <c r="W839" s="45"/>
      <c r="X839" s="45"/>
      <c r="Y839" s="45"/>
      <c r="Z839" s="48"/>
      <c r="AA839" s="48"/>
      <c r="AB839" s="49"/>
      <c r="AC839" s="49"/>
      <c r="AD839" s="49"/>
      <c r="AE839" s="49"/>
      <c r="AF839" s="49"/>
      <c r="AG839" s="45"/>
      <c r="AH839" s="45"/>
      <c r="AI839" s="45"/>
      <c r="AJ839" s="45"/>
      <c r="AK839" s="48"/>
      <c r="AL839" s="56"/>
      <c r="AM839" s="48"/>
      <c r="AN839" s="48"/>
      <c r="AO839" s="48"/>
      <c r="AP839" s="45"/>
      <c r="AQ839" s="45"/>
      <c r="AR839" s="45"/>
      <c r="AS839" s="45"/>
      <c r="AT839" s="49"/>
      <c r="AU839" s="49"/>
      <c r="AV839" s="49"/>
      <c r="AW839" s="49"/>
      <c r="AX839" s="49"/>
      <c r="AY839" s="49"/>
      <c r="AZ839" s="49"/>
      <c r="BA839" s="49"/>
      <c r="BB839" s="49"/>
      <c r="BC839" s="49"/>
      <c r="BD839" s="49"/>
      <c r="BE839" s="49"/>
      <c r="BF839" s="49"/>
      <c r="BG839" s="49"/>
      <c r="BH839" s="49"/>
      <c r="BI839" s="49"/>
      <c r="BJ839" s="49"/>
      <c r="BK839" s="49"/>
      <c r="BL839" s="49"/>
      <c r="BM839" s="49"/>
      <c r="BN839" s="49"/>
      <c r="BO839" s="49"/>
      <c r="BP839" s="49"/>
      <c r="BQ839" s="49"/>
      <c r="BR839" s="49"/>
      <c r="BS839" s="49"/>
      <c r="BT839" s="49"/>
      <c r="BU839" s="49"/>
      <c r="BV839" s="49"/>
      <c r="BW839" s="45"/>
      <c r="BX839" s="49"/>
      <c r="BY839" s="49"/>
      <c r="BZ839" s="49"/>
      <c r="CA839" s="49"/>
      <c r="CB839" s="49"/>
      <c r="CC839" s="45"/>
      <c r="CD839" s="45"/>
      <c r="CE839" s="45"/>
      <c r="CF839" s="45"/>
    </row>
    <row r="840" spans="1:84" ht="57.75" customHeight="1" x14ac:dyDescent="0.35">
      <c r="A840" s="70"/>
      <c r="B840" s="70"/>
      <c r="C840" s="70"/>
      <c r="D840" s="70"/>
      <c r="E840" s="45"/>
      <c r="F840" s="45"/>
      <c r="G840" s="45"/>
      <c r="H840" s="45"/>
      <c r="I840" s="45"/>
      <c r="J840" s="45"/>
      <c r="K840" s="45"/>
      <c r="L840" s="45"/>
      <c r="M840" s="45"/>
      <c r="N840" s="45"/>
      <c r="O840" s="47"/>
      <c r="P840" s="45"/>
      <c r="Q840" s="45"/>
      <c r="R840" s="45"/>
      <c r="S840" s="45"/>
      <c r="T840" s="45"/>
      <c r="U840" s="45"/>
      <c r="V840" s="45"/>
      <c r="W840" s="45"/>
      <c r="X840" s="45"/>
      <c r="Y840" s="45"/>
      <c r="Z840" s="48"/>
      <c r="AA840" s="48"/>
      <c r="AB840" s="49"/>
      <c r="AC840" s="49"/>
      <c r="AD840" s="49"/>
      <c r="AE840" s="49"/>
      <c r="AF840" s="49"/>
      <c r="AG840" s="45"/>
      <c r="AH840" s="45"/>
      <c r="AI840" s="45"/>
      <c r="AJ840" s="45"/>
      <c r="AK840" s="48"/>
      <c r="AL840" s="30"/>
      <c r="AM840" s="45"/>
      <c r="AN840" s="45"/>
      <c r="AO840" s="48"/>
      <c r="AP840" s="45"/>
      <c r="AQ840" s="45"/>
      <c r="AR840" s="45"/>
      <c r="AS840" s="45"/>
      <c r="AT840" s="49"/>
      <c r="AU840" s="49"/>
      <c r="AV840" s="49"/>
      <c r="AW840" s="49"/>
      <c r="AX840" s="49"/>
      <c r="AY840" s="49"/>
      <c r="AZ840" s="49"/>
      <c r="BA840" s="49"/>
      <c r="BB840" s="49"/>
      <c r="BC840" s="49"/>
      <c r="BD840" s="49"/>
      <c r="BE840" s="49"/>
      <c r="BF840" s="49"/>
      <c r="BG840" s="49"/>
      <c r="BH840" s="49"/>
      <c r="BI840" s="49"/>
      <c r="BJ840" s="49"/>
      <c r="BK840" s="49"/>
      <c r="BL840" s="49"/>
      <c r="BM840" s="49"/>
      <c r="BN840" s="49"/>
      <c r="BO840" s="49"/>
      <c r="BP840" s="49"/>
      <c r="BQ840" s="49"/>
      <c r="BR840" s="49"/>
      <c r="BS840" s="49"/>
      <c r="BT840" s="49"/>
      <c r="BU840" s="49"/>
      <c r="BV840" s="49"/>
      <c r="BW840" s="45"/>
      <c r="BX840" s="49"/>
      <c r="BY840" s="49"/>
      <c r="BZ840" s="49"/>
      <c r="CA840" s="49"/>
      <c r="CB840" s="49"/>
      <c r="CC840" s="45"/>
      <c r="CD840" s="45"/>
      <c r="CE840" s="45"/>
      <c r="CF840" s="45"/>
    </row>
    <row r="841" spans="1:84" ht="57.75" customHeight="1" x14ac:dyDescent="0.35">
      <c r="A841" s="70"/>
      <c r="B841" s="70"/>
      <c r="C841" s="70"/>
      <c r="D841" s="70"/>
      <c r="E841" s="45"/>
      <c r="F841" s="45"/>
      <c r="G841" s="45"/>
      <c r="H841" s="45"/>
      <c r="I841" s="45"/>
      <c r="J841" s="45"/>
      <c r="K841" s="45"/>
      <c r="L841" s="45"/>
      <c r="M841" s="45"/>
      <c r="N841" s="45"/>
      <c r="O841" s="47"/>
      <c r="P841" s="45"/>
      <c r="Q841" s="45"/>
      <c r="R841" s="45"/>
      <c r="S841" s="45"/>
      <c r="T841" s="45"/>
      <c r="U841" s="45"/>
      <c r="V841" s="45"/>
      <c r="W841" s="45"/>
      <c r="X841" s="45"/>
      <c r="Y841" s="45"/>
      <c r="Z841" s="48"/>
      <c r="AA841" s="48"/>
      <c r="AB841" s="49"/>
      <c r="AC841" s="49"/>
      <c r="AD841" s="49"/>
      <c r="AE841" s="49"/>
      <c r="AF841" s="49"/>
      <c r="AG841" s="45"/>
      <c r="AH841" s="45"/>
      <c r="AI841" s="45"/>
      <c r="AJ841" s="45"/>
      <c r="AK841" s="48"/>
      <c r="AM841" s="45"/>
      <c r="AN841" s="45"/>
      <c r="AO841" s="48"/>
      <c r="AP841" s="45"/>
      <c r="AQ841" s="45"/>
      <c r="AR841" s="45"/>
      <c r="AS841" s="45"/>
      <c r="AT841" s="49"/>
      <c r="AU841" s="49"/>
      <c r="AV841" s="49"/>
      <c r="AW841" s="49"/>
      <c r="AX841" s="49"/>
      <c r="AY841" s="49"/>
      <c r="AZ841" s="49"/>
      <c r="BA841" s="49"/>
      <c r="BB841" s="49"/>
      <c r="BC841" s="49"/>
      <c r="BD841" s="49"/>
      <c r="BE841" s="49"/>
      <c r="BF841" s="49"/>
      <c r="BG841" s="49"/>
      <c r="BH841" s="49"/>
      <c r="BI841" s="49"/>
      <c r="BJ841" s="49"/>
      <c r="BK841" s="49"/>
      <c r="BL841" s="49"/>
      <c r="BM841" s="49"/>
      <c r="BN841" s="49"/>
      <c r="BO841" s="49"/>
      <c r="BP841" s="49"/>
      <c r="BQ841" s="49"/>
      <c r="BR841" s="49"/>
      <c r="BS841" s="49"/>
      <c r="BT841" s="49"/>
      <c r="BU841" s="49"/>
      <c r="BV841" s="49"/>
      <c r="BW841" s="45"/>
      <c r="BX841" s="49"/>
      <c r="BY841" s="49"/>
      <c r="BZ841" s="49"/>
      <c r="CA841" s="49"/>
      <c r="CB841" s="49"/>
      <c r="CC841" s="45"/>
      <c r="CD841" s="45"/>
      <c r="CE841" s="45"/>
      <c r="CF841" s="45"/>
    </row>
    <row r="842" spans="1:84" ht="57.75" customHeight="1" x14ac:dyDescent="0.35">
      <c r="A842" s="70"/>
      <c r="B842" s="70"/>
      <c r="C842" s="70"/>
      <c r="D842" s="70"/>
      <c r="E842" s="45"/>
      <c r="F842" s="45"/>
      <c r="G842" s="45"/>
      <c r="H842" s="45"/>
      <c r="I842" s="45"/>
      <c r="J842" s="45"/>
      <c r="K842" s="45"/>
      <c r="L842" s="45"/>
      <c r="M842" s="45"/>
      <c r="N842" s="45"/>
      <c r="O842" s="47"/>
      <c r="P842" s="45"/>
      <c r="Q842" s="45"/>
      <c r="R842" s="45"/>
      <c r="S842" s="45"/>
      <c r="T842" s="45"/>
      <c r="U842" s="45"/>
      <c r="V842" s="45"/>
      <c r="W842" s="45"/>
      <c r="X842" s="45"/>
      <c r="Y842" s="45"/>
      <c r="Z842" s="48"/>
      <c r="AA842" s="48"/>
      <c r="AB842" s="49"/>
      <c r="AC842" s="49"/>
      <c r="AD842" s="49"/>
      <c r="AE842" s="49"/>
      <c r="AF842" s="49"/>
      <c r="AG842" s="45"/>
      <c r="AH842" s="45"/>
      <c r="AI842" s="45"/>
      <c r="AJ842" s="45"/>
      <c r="AK842" s="48"/>
      <c r="AM842" s="45"/>
      <c r="AN842" s="45"/>
      <c r="AO842" s="48"/>
      <c r="AP842" s="45"/>
      <c r="AQ842" s="45"/>
      <c r="AR842" s="45"/>
      <c r="AS842" s="45"/>
      <c r="AT842" s="49"/>
      <c r="AU842" s="49"/>
      <c r="AV842" s="49"/>
      <c r="AW842" s="49"/>
      <c r="AX842" s="49"/>
      <c r="AY842" s="49"/>
      <c r="AZ842" s="49"/>
      <c r="BA842" s="49"/>
      <c r="BB842" s="49"/>
      <c r="BC842" s="49"/>
      <c r="BD842" s="49"/>
      <c r="BE842" s="49"/>
      <c r="BF842" s="49"/>
      <c r="BG842" s="49"/>
      <c r="BH842" s="49"/>
      <c r="BI842" s="49"/>
      <c r="BJ842" s="49"/>
      <c r="BK842" s="49"/>
      <c r="BL842" s="49"/>
      <c r="BM842" s="49"/>
      <c r="BN842" s="49"/>
      <c r="BO842" s="49"/>
      <c r="BP842" s="49"/>
      <c r="BQ842" s="49"/>
      <c r="BR842" s="49"/>
      <c r="BS842" s="49"/>
      <c r="BT842" s="49"/>
      <c r="BU842" s="49"/>
      <c r="BV842" s="49"/>
      <c r="BW842" s="45"/>
      <c r="BX842" s="49"/>
      <c r="BY842" s="49"/>
      <c r="BZ842" s="49"/>
      <c r="CA842" s="49"/>
      <c r="CB842" s="49"/>
      <c r="CC842" s="45"/>
      <c r="CD842" s="45"/>
      <c r="CE842" s="45"/>
      <c r="CF842" s="45"/>
    </row>
    <row r="843" spans="1:84" ht="57.75" customHeight="1" x14ac:dyDescent="0.35">
      <c r="A843" s="70"/>
      <c r="B843" s="70"/>
      <c r="C843" s="70"/>
      <c r="D843" s="70"/>
      <c r="E843" s="45"/>
      <c r="F843" s="45"/>
      <c r="G843" s="45"/>
      <c r="H843" s="45"/>
      <c r="I843" s="45"/>
      <c r="J843" s="45"/>
      <c r="K843" s="45"/>
      <c r="L843" s="45"/>
      <c r="M843" s="45"/>
      <c r="N843" s="45"/>
      <c r="O843" s="47"/>
      <c r="P843" s="45"/>
      <c r="Q843" s="45"/>
      <c r="R843" s="45"/>
      <c r="S843" s="45"/>
      <c r="T843" s="45"/>
      <c r="U843" s="45"/>
      <c r="V843" s="45"/>
      <c r="W843" s="45"/>
      <c r="X843" s="45"/>
      <c r="Y843" s="45"/>
      <c r="Z843" s="48"/>
      <c r="AA843" s="48"/>
      <c r="AB843" s="49"/>
      <c r="AC843" s="49"/>
      <c r="AD843" s="49"/>
      <c r="AE843" s="49"/>
      <c r="AF843" s="49"/>
      <c r="AG843" s="45"/>
      <c r="AH843" s="45"/>
      <c r="AI843" s="45"/>
      <c r="AJ843" s="45"/>
      <c r="AK843" s="48"/>
      <c r="AM843" s="45"/>
      <c r="AN843" s="45"/>
      <c r="AO843" s="48"/>
      <c r="AP843" s="45"/>
      <c r="AQ843" s="45"/>
      <c r="AR843" s="45"/>
      <c r="AS843" s="45"/>
      <c r="AT843" s="49"/>
      <c r="AU843" s="49"/>
      <c r="AV843" s="49"/>
      <c r="AW843" s="49"/>
      <c r="AX843" s="49"/>
      <c r="AY843" s="49"/>
      <c r="AZ843" s="49"/>
      <c r="BA843" s="49"/>
      <c r="BB843" s="49"/>
      <c r="BC843" s="49"/>
      <c r="BD843" s="49"/>
      <c r="BE843" s="49"/>
      <c r="BF843" s="49"/>
      <c r="BG843" s="49"/>
      <c r="BH843" s="49"/>
      <c r="BI843" s="49"/>
      <c r="BJ843" s="49"/>
      <c r="BK843" s="49"/>
      <c r="BL843" s="49"/>
      <c r="BM843" s="49"/>
      <c r="BN843" s="49"/>
      <c r="BO843" s="49"/>
      <c r="BP843" s="49"/>
      <c r="BQ843" s="49"/>
      <c r="BR843" s="49"/>
      <c r="BS843" s="49"/>
      <c r="BT843" s="49"/>
      <c r="BU843" s="49"/>
      <c r="BV843" s="49"/>
      <c r="BW843" s="45"/>
      <c r="BX843" s="49"/>
      <c r="BY843" s="49"/>
      <c r="BZ843" s="49"/>
      <c r="CA843" s="49"/>
      <c r="CB843" s="49"/>
      <c r="CC843" s="45"/>
      <c r="CD843" s="45"/>
      <c r="CE843" s="45"/>
      <c r="CF843" s="45"/>
    </row>
    <row r="844" spans="1:84" ht="57.75" customHeight="1" x14ac:dyDescent="0.35">
      <c r="A844" s="70"/>
      <c r="B844" s="70"/>
      <c r="C844" s="70"/>
      <c r="D844" s="70"/>
      <c r="E844" s="45"/>
      <c r="F844" s="45"/>
      <c r="G844" s="45"/>
      <c r="H844" s="45"/>
      <c r="I844" s="45"/>
      <c r="J844" s="45"/>
      <c r="K844" s="45"/>
      <c r="L844" s="45"/>
      <c r="M844" s="45"/>
      <c r="N844" s="45"/>
      <c r="O844" s="47"/>
      <c r="P844" s="45"/>
      <c r="Q844" s="45"/>
      <c r="R844" s="45"/>
      <c r="S844" s="45"/>
      <c r="T844" s="45"/>
      <c r="U844" s="45"/>
      <c r="V844" s="45"/>
      <c r="W844" s="45"/>
      <c r="X844" s="45"/>
      <c r="Y844" s="45"/>
      <c r="Z844" s="48"/>
      <c r="AA844" s="48"/>
      <c r="AB844" s="49"/>
      <c r="AC844" s="49"/>
      <c r="AD844" s="49"/>
      <c r="AE844" s="49"/>
      <c r="AF844" s="49"/>
      <c r="AG844" s="45"/>
      <c r="AH844" s="45"/>
      <c r="AI844" s="45"/>
      <c r="AJ844" s="45"/>
      <c r="AK844" s="48"/>
      <c r="AM844" s="45"/>
      <c r="AN844" s="45"/>
      <c r="AO844" s="48"/>
      <c r="AP844" s="45"/>
      <c r="AQ844" s="45"/>
      <c r="AR844" s="45"/>
      <c r="AS844" s="45"/>
      <c r="AT844" s="49"/>
      <c r="AU844" s="49"/>
      <c r="AV844" s="49"/>
      <c r="AW844" s="49"/>
      <c r="AX844" s="49"/>
      <c r="AY844" s="49"/>
      <c r="AZ844" s="49"/>
      <c r="BA844" s="49"/>
      <c r="BB844" s="49"/>
      <c r="BC844" s="49"/>
      <c r="BD844" s="49"/>
      <c r="BE844" s="49"/>
      <c r="BF844" s="49"/>
      <c r="BG844" s="49"/>
      <c r="BH844" s="49"/>
      <c r="BI844" s="49"/>
      <c r="BJ844" s="49"/>
      <c r="BK844" s="49"/>
      <c r="BL844" s="49"/>
      <c r="BM844" s="49"/>
      <c r="BN844" s="49"/>
      <c r="BO844" s="49"/>
      <c r="BP844" s="49"/>
      <c r="BQ844" s="49"/>
      <c r="BR844" s="49"/>
      <c r="BS844" s="49"/>
      <c r="BT844" s="49"/>
      <c r="BU844" s="49"/>
      <c r="BV844" s="49"/>
      <c r="BW844" s="45"/>
      <c r="BX844" s="49"/>
      <c r="BY844" s="49"/>
      <c r="BZ844" s="49"/>
      <c r="CA844" s="49"/>
      <c r="CB844" s="49"/>
      <c r="CC844" s="45"/>
      <c r="CD844" s="45"/>
      <c r="CE844" s="45"/>
      <c r="CF844" s="45"/>
    </row>
    <row r="845" spans="1:84" ht="15" customHeight="1" x14ac:dyDescent="0.35">
      <c r="A845" s="70"/>
      <c r="B845" s="70"/>
      <c r="C845" s="70"/>
      <c r="D845" s="70"/>
      <c r="E845" s="45"/>
      <c r="F845" s="45"/>
      <c r="G845" s="45"/>
      <c r="H845" s="45"/>
      <c r="I845" s="45"/>
      <c r="J845" s="45"/>
      <c r="K845" s="45"/>
      <c r="L845" s="45"/>
      <c r="M845" s="45"/>
      <c r="N845" s="45"/>
      <c r="O845" s="47"/>
      <c r="P845" s="45"/>
      <c r="Q845" s="45"/>
      <c r="R845" s="45"/>
      <c r="S845" s="45"/>
      <c r="T845" s="45"/>
      <c r="U845" s="45"/>
      <c r="V845" s="45"/>
      <c r="W845" s="45"/>
      <c r="X845" s="45"/>
      <c r="Y845" s="45"/>
      <c r="Z845" s="48"/>
      <c r="AA845" s="48"/>
      <c r="AB845" s="49"/>
      <c r="AC845" s="49"/>
      <c r="AD845" s="49"/>
      <c r="AE845" s="49"/>
      <c r="AF845" s="49"/>
      <c r="AG845" s="45"/>
      <c r="AH845" s="45"/>
      <c r="AI845" s="45"/>
      <c r="AJ845" s="45"/>
      <c r="AK845" s="48"/>
      <c r="AM845" s="45"/>
      <c r="AN845" s="48"/>
      <c r="AO845" s="48"/>
      <c r="AP845" s="45"/>
      <c r="AQ845" s="45"/>
      <c r="AR845" s="45"/>
      <c r="AS845" s="45"/>
      <c r="AT845" s="49"/>
      <c r="AU845" s="49"/>
      <c r="AV845" s="49"/>
      <c r="AW845" s="49"/>
      <c r="AX845" s="49"/>
      <c r="AY845" s="49"/>
      <c r="AZ845" s="49"/>
      <c r="BA845" s="49"/>
      <c r="BB845" s="49"/>
      <c r="BC845" s="49"/>
      <c r="BD845" s="49"/>
      <c r="BE845" s="49"/>
      <c r="BF845" s="49"/>
      <c r="BG845" s="49"/>
      <c r="BH845" s="49"/>
      <c r="BI845" s="49"/>
      <c r="BJ845" s="49"/>
      <c r="BK845" s="49"/>
      <c r="BL845" s="49"/>
      <c r="BM845" s="49"/>
      <c r="BN845" s="49"/>
      <c r="BO845" s="49"/>
      <c r="BP845" s="49"/>
      <c r="BQ845" s="49"/>
      <c r="BR845" s="49"/>
      <c r="BS845" s="49"/>
      <c r="BT845" s="49"/>
      <c r="BU845" s="49"/>
      <c r="BV845" s="49"/>
      <c r="BW845" s="45"/>
      <c r="BX845" s="49"/>
      <c r="BY845" s="49"/>
      <c r="BZ845" s="49"/>
      <c r="CA845" s="49"/>
      <c r="CB845" s="49"/>
      <c r="CC845" s="45"/>
      <c r="CD845" s="45"/>
      <c r="CE845" s="45"/>
      <c r="CF845" s="45"/>
    </row>
    <row r="846" spans="1:84" ht="15" customHeight="1" x14ac:dyDescent="0.35">
      <c r="A846" s="70"/>
      <c r="B846" s="70"/>
      <c r="C846" s="70"/>
      <c r="D846" s="70"/>
      <c r="E846" s="45"/>
      <c r="F846" s="45"/>
      <c r="G846" s="45"/>
      <c r="H846" s="45"/>
      <c r="I846" s="45"/>
      <c r="J846" s="45"/>
      <c r="K846" s="45"/>
      <c r="L846" s="45"/>
      <c r="M846" s="45"/>
      <c r="N846" s="45"/>
      <c r="O846" s="47"/>
      <c r="P846" s="45"/>
      <c r="Q846" s="45"/>
      <c r="R846" s="45"/>
      <c r="S846" s="45"/>
      <c r="T846" s="45"/>
      <c r="U846" s="45"/>
      <c r="V846" s="45"/>
      <c r="W846" s="45"/>
      <c r="X846" s="45"/>
      <c r="Y846" s="45"/>
      <c r="Z846" s="48"/>
      <c r="AA846" s="48"/>
      <c r="AB846" s="49"/>
      <c r="AC846" s="49"/>
      <c r="AD846" s="49"/>
      <c r="AE846" s="49"/>
      <c r="AF846" s="49"/>
      <c r="AG846" s="45"/>
      <c r="AH846" s="45"/>
      <c r="AI846" s="45"/>
      <c r="AJ846" s="45"/>
      <c r="AK846" s="48"/>
      <c r="AM846" s="45"/>
      <c r="AN846" s="48"/>
      <c r="AO846" s="48"/>
      <c r="AP846" s="45"/>
      <c r="AQ846" s="45"/>
      <c r="AR846" s="45"/>
      <c r="AS846" s="45"/>
      <c r="AT846" s="49"/>
      <c r="AU846" s="49"/>
      <c r="AV846" s="49"/>
      <c r="AW846" s="49"/>
      <c r="AX846" s="49"/>
      <c r="AY846" s="49"/>
      <c r="AZ846" s="49"/>
      <c r="BA846" s="49"/>
      <c r="BB846" s="49"/>
      <c r="BC846" s="49"/>
      <c r="BD846" s="49"/>
      <c r="BE846" s="49"/>
      <c r="BF846" s="49"/>
      <c r="BG846" s="49"/>
      <c r="BH846" s="49"/>
      <c r="BI846" s="49"/>
      <c r="BJ846" s="49"/>
      <c r="BK846" s="49"/>
      <c r="BL846" s="49"/>
      <c r="BM846" s="49"/>
      <c r="BN846" s="49"/>
      <c r="BO846" s="49"/>
      <c r="BP846" s="49"/>
      <c r="BQ846" s="49"/>
      <c r="BR846" s="49"/>
      <c r="BS846" s="49"/>
      <c r="BT846" s="49"/>
      <c r="BU846" s="49"/>
      <c r="BV846" s="49"/>
      <c r="BW846" s="45"/>
      <c r="BX846" s="49"/>
      <c r="BY846" s="49"/>
      <c r="BZ846" s="49"/>
      <c r="CA846" s="49"/>
      <c r="CB846" s="49"/>
      <c r="CC846" s="45"/>
      <c r="CD846" s="45"/>
      <c r="CE846" s="45"/>
      <c r="CF846" s="45"/>
    </row>
    <row r="847" spans="1:84" ht="15" customHeight="1" x14ac:dyDescent="0.35">
      <c r="A847" s="70"/>
      <c r="B847" s="70"/>
      <c r="C847" s="70"/>
      <c r="D847" s="70"/>
      <c r="E847" s="45"/>
      <c r="F847" s="45"/>
      <c r="G847" s="45"/>
      <c r="H847" s="45"/>
      <c r="I847" s="45"/>
      <c r="J847" s="45"/>
      <c r="K847" s="45"/>
      <c r="L847" s="45"/>
      <c r="M847" s="45"/>
      <c r="N847" s="45"/>
      <c r="O847" s="47"/>
      <c r="P847" s="45"/>
      <c r="Q847" s="45"/>
      <c r="R847" s="45"/>
      <c r="S847" s="45"/>
      <c r="T847" s="45"/>
      <c r="U847" s="45"/>
      <c r="V847" s="45"/>
      <c r="W847" s="45"/>
      <c r="X847" s="45"/>
      <c r="Y847" s="45"/>
      <c r="Z847" s="48"/>
      <c r="AA847" s="48"/>
      <c r="AB847" s="49"/>
      <c r="AC847" s="49"/>
      <c r="AD847" s="49"/>
      <c r="AE847" s="49"/>
      <c r="AF847" s="49"/>
      <c r="AG847" s="45"/>
      <c r="AH847" s="45"/>
      <c r="AI847" s="45"/>
      <c r="AJ847" s="45"/>
      <c r="AK847" s="48"/>
      <c r="AM847" s="45"/>
      <c r="AN847" s="48"/>
      <c r="AO847" s="48"/>
      <c r="AP847" s="45"/>
      <c r="AQ847" s="45"/>
      <c r="AR847" s="45"/>
      <c r="AS847" s="45"/>
      <c r="AT847" s="49"/>
      <c r="AU847" s="49"/>
      <c r="AV847" s="49"/>
      <c r="AW847" s="49"/>
      <c r="AX847" s="49"/>
      <c r="AY847" s="49"/>
      <c r="AZ847" s="49"/>
      <c r="BA847" s="49"/>
      <c r="BB847" s="49"/>
      <c r="BC847" s="49"/>
      <c r="BD847" s="49"/>
      <c r="BE847" s="49"/>
      <c r="BF847" s="49"/>
      <c r="BG847" s="49"/>
      <c r="BH847" s="49"/>
      <c r="BI847" s="49"/>
      <c r="BJ847" s="49"/>
      <c r="BK847" s="49"/>
      <c r="BL847" s="49"/>
      <c r="BM847" s="49"/>
      <c r="BN847" s="49"/>
      <c r="BO847" s="49"/>
      <c r="BP847" s="49"/>
      <c r="BQ847" s="49"/>
      <c r="BR847" s="49"/>
      <c r="BS847" s="49"/>
      <c r="BT847" s="49"/>
      <c r="BU847" s="49"/>
      <c r="BV847" s="49"/>
      <c r="BW847" s="45"/>
      <c r="BX847" s="49"/>
      <c r="BY847" s="49"/>
      <c r="BZ847" s="49"/>
      <c r="CA847" s="49"/>
      <c r="CB847" s="49"/>
      <c r="CC847" s="45"/>
      <c r="CD847" s="45"/>
      <c r="CE847" s="45"/>
      <c r="CF847" s="45"/>
    </row>
    <row r="848" spans="1:84" ht="15" customHeight="1" x14ac:dyDescent="0.35">
      <c r="A848" s="70"/>
      <c r="B848" s="70"/>
      <c r="C848" s="70"/>
      <c r="D848" s="70"/>
      <c r="E848" s="45"/>
      <c r="F848" s="45"/>
      <c r="G848" s="45"/>
      <c r="H848" s="45"/>
      <c r="I848" s="45"/>
      <c r="J848" s="45"/>
      <c r="K848" s="45"/>
      <c r="L848" s="45"/>
      <c r="M848" s="45"/>
      <c r="N848" s="45"/>
      <c r="O848" s="47"/>
      <c r="P848" s="45"/>
      <c r="Q848" s="45"/>
      <c r="R848" s="45"/>
      <c r="S848" s="45"/>
      <c r="T848" s="45"/>
      <c r="U848" s="45"/>
      <c r="V848" s="45"/>
      <c r="W848" s="45"/>
      <c r="X848" s="45"/>
      <c r="Y848" s="45"/>
      <c r="Z848" s="48"/>
      <c r="AA848" s="48"/>
      <c r="AB848" s="49"/>
      <c r="AC848" s="49"/>
      <c r="AD848" s="49"/>
      <c r="AE848" s="49"/>
      <c r="AF848" s="49"/>
      <c r="AG848" s="45"/>
      <c r="AH848" s="45"/>
      <c r="AI848" s="45"/>
      <c r="AJ848" s="45"/>
      <c r="AK848" s="48"/>
      <c r="AM848" s="45"/>
      <c r="AN848" s="48"/>
      <c r="AO848" s="48"/>
      <c r="AP848" s="45"/>
      <c r="AQ848" s="45"/>
      <c r="AR848" s="45"/>
      <c r="AS848" s="45"/>
      <c r="AT848" s="49"/>
      <c r="AU848" s="49"/>
      <c r="AV848" s="49"/>
      <c r="AW848" s="49"/>
      <c r="AX848" s="49"/>
      <c r="AY848" s="49"/>
      <c r="AZ848" s="49"/>
      <c r="BA848" s="49"/>
      <c r="BB848" s="49"/>
      <c r="BC848" s="49"/>
      <c r="BD848" s="49"/>
      <c r="BE848" s="49"/>
      <c r="BF848" s="49"/>
      <c r="BG848" s="49"/>
      <c r="BH848" s="49"/>
      <c r="BI848" s="49"/>
      <c r="BJ848" s="49"/>
      <c r="BK848" s="49"/>
      <c r="BL848" s="49"/>
      <c r="BM848" s="49"/>
      <c r="BN848" s="49"/>
      <c r="BO848" s="49"/>
      <c r="BP848" s="49"/>
      <c r="BQ848" s="49"/>
      <c r="BR848" s="49"/>
      <c r="BS848" s="49"/>
      <c r="BT848" s="49"/>
      <c r="BU848" s="49"/>
      <c r="BV848" s="49"/>
      <c r="BW848" s="45"/>
      <c r="BX848" s="49"/>
      <c r="BY848" s="49"/>
      <c r="BZ848" s="49"/>
      <c r="CA848" s="49"/>
      <c r="CB848" s="49"/>
      <c r="CC848" s="45"/>
      <c r="CD848" s="45"/>
      <c r="CE848" s="45"/>
      <c r="CF848" s="45"/>
    </row>
    <row r="849" spans="1:84" ht="15" customHeight="1" x14ac:dyDescent="0.35">
      <c r="A849" s="70"/>
      <c r="B849" s="70"/>
      <c r="C849" s="70"/>
      <c r="D849" s="70"/>
      <c r="E849" s="45"/>
      <c r="F849" s="45"/>
      <c r="G849" s="45"/>
      <c r="H849" s="45"/>
      <c r="I849" s="45"/>
      <c r="J849" s="45"/>
      <c r="K849" s="45"/>
      <c r="L849" s="45"/>
      <c r="M849" s="45"/>
      <c r="N849" s="45"/>
      <c r="O849" s="47"/>
      <c r="P849" s="45"/>
      <c r="Q849" s="45"/>
      <c r="R849" s="45"/>
      <c r="S849" s="45"/>
      <c r="T849" s="45"/>
      <c r="U849" s="45"/>
      <c r="V849" s="45"/>
      <c r="W849" s="45"/>
      <c r="X849" s="45"/>
      <c r="Y849" s="45"/>
      <c r="Z849" s="48"/>
      <c r="AA849" s="48"/>
      <c r="AB849" s="49"/>
      <c r="AC849" s="49"/>
      <c r="AD849" s="49"/>
      <c r="AE849" s="49"/>
      <c r="AF849" s="49"/>
      <c r="AG849" s="45"/>
      <c r="AH849" s="45"/>
      <c r="AI849" s="45"/>
      <c r="AJ849" s="45"/>
      <c r="AK849" s="48"/>
      <c r="AM849" s="48"/>
      <c r="AN849" s="48"/>
      <c r="AO849" s="48"/>
      <c r="AP849" s="45"/>
      <c r="AQ849" s="45"/>
      <c r="AR849" s="45"/>
      <c r="AS849" s="45"/>
      <c r="AT849" s="49"/>
      <c r="AU849" s="49"/>
      <c r="AV849" s="49"/>
      <c r="AW849" s="49"/>
      <c r="AX849" s="49"/>
      <c r="AY849" s="49"/>
      <c r="AZ849" s="49"/>
      <c r="BA849" s="49"/>
      <c r="BB849" s="49"/>
      <c r="BC849" s="49"/>
      <c r="BD849" s="49"/>
      <c r="BE849" s="49"/>
      <c r="BF849" s="49"/>
      <c r="BG849" s="49"/>
      <c r="BH849" s="49"/>
      <c r="BI849" s="49"/>
      <c r="BJ849" s="49"/>
      <c r="BK849" s="49"/>
      <c r="BL849" s="49"/>
      <c r="BM849" s="49"/>
      <c r="BN849" s="49"/>
      <c r="BO849" s="49"/>
      <c r="BP849" s="49"/>
      <c r="BQ849" s="49"/>
      <c r="BR849" s="49"/>
      <c r="BS849" s="49"/>
      <c r="BT849" s="49"/>
      <c r="BU849" s="49"/>
      <c r="BV849" s="49"/>
      <c r="BW849" s="45"/>
      <c r="BX849" s="49"/>
      <c r="BY849" s="49"/>
      <c r="BZ849" s="49"/>
      <c r="CA849" s="49"/>
      <c r="CB849" s="49"/>
      <c r="CC849" s="45"/>
      <c r="CD849" s="45"/>
      <c r="CE849" s="45"/>
      <c r="CF849" s="45"/>
    </row>
    <row r="850" spans="1:84" ht="36.75" customHeight="1" x14ac:dyDescent="0.35">
      <c r="A850" s="70"/>
      <c r="B850" s="70"/>
      <c r="C850" s="70"/>
      <c r="D850" s="70"/>
      <c r="E850" s="45"/>
      <c r="F850" s="45"/>
      <c r="G850" s="45"/>
      <c r="H850" s="45"/>
      <c r="I850" s="45"/>
      <c r="J850" s="45"/>
      <c r="K850" s="45"/>
      <c r="L850" s="45"/>
      <c r="M850" s="45"/>
      <c r="N850" s="45"/>
      <c r="O850" s="47"/>
      <c r="P850" s="45"/>
      <c r="Q850" s="45"/>
      <c r="R850" s="45"/>
      <c r="S850" s="45"/>
      <c r="T850" s="45"/>
      <c r="U850" s="45"/>
      <c r="V850" s="45"/>
      <c r="W850" s="45"/>
      <c r="X850" s="45"/>
      <c r="Y850" s="45"/>
      <c r="Z850" s="48"/>
      <c r="AA850" s="48"/>
      <c r="AB850" s="49"/>
      <c r="AC850" s="49"/>
      <c r="AD850" s="49"/>
      <c r="AE850" s="49"/>
      <c r="AF850" s="49"/>
      <c r="AG850" s="45"/>
      <c r="AH850" s="45"/>
      <c r="AI850" s="45"/>
      <c r="AJ850" s="45"/>
      <c r="AK850" s="48"/>
      <c r="AM850" s="48"/>
      <c r="AN850" s="48"/>
      <c r="AO850" s="48"/>
      <c r="AP850" s="45"/>
      <c r="AQ850" s="45"/>
      <c r="AR850" s="45"/>
      <c r="AS850" s="45"/>
      <c r="AT850" s="49"/>
      <c r="AU850" s="49"/>
      <c r="AV850" s="49"/>
      <c r="AW850" s="49"/>
      <c r="AX850" s="49"/>
      <c r="AY850" s="49"/>
      <c r="AZ850" s="49"/>
      <c r="BA850" s="49"/>
      <c r="BB850" s="49"/>
      <c r="BC850" s="49"/>
      <c r="BD850" s="49"/>
      <c r="BE850" s="49"/>
      <c r="BF850" s="49"/>
      <c r="BG850" s="49"/>
      <c r="BH850" s="49"/>
      <c r="BI850" s="49"/>
      <c r="BJ850" s="49"/>
      <c r="BK850" s="49"/>
      <c r="BL850" s="49"/>
      <c r="BM850" s="49"/>
      <c r="BN850" s="49"/>
      <c r="BO850" s="49"/>
      <c r="BP850" s="49"/>
      <c r="BQ850" s="49"/>
      <c r="BR850" s="49"/>
      <c r="BS850" s="49"/>
      <c r="BT850" s="49"/>
      <c r="BU850" s="49"/>
      <c r="BV850" s="49"/>
      <c r="BW850" s="45"/>
      <c r="BX850" s="49"/>
      <c r="BY850" s="49"/>
      <c r="BZ850" s="49"/>
      <c r="CA850" s="49"/>
      <c r="CB850" s="49"/>
      <c r="CC850" s="45"/>
      <c r="CD850" s="45"/>
      <c r="CE850" s="45"/>
      <c r="CF850" s="45"/>
    </row>
    <row r="851" spans="1:84" ht="15" customHeight="1" x14ac:dyDescent="0.35">
      <c r="A851" s="70"/>
      <c r="B851" s="70"/>
      <c r="C851" s="70"/>
      <c r="D851" s="70"/>
      <c r="E851" s="45"/>
      <c r="F851" s="45"/>
      <c r="G851" s="45"/>
      <c r="H851" s="45"/>
      <c r="I851" s="45"/>
      <c r="J851" s="45"/>
      <c r="K851" s="45"/>
      <c r="L851" s="45"/>
      <c r="M851" s="45"/>
      <c r="N851" s="45"/>
      <c r="O851" s="47"/>
      <c r="P851" s="45"/>
      <c r="Q851" s="45"/>
      <c r="R851" s="45"/>
      <c r="S851" s="45"/>
      <c r="T851" s="45"/>
      <c r="U851" s="45"/>
      <c r="V851" s="45"/>
      <c r="W851" s="45"/>
      <c r="X851" s="45"/>
      <c r="Y851" s="45"/>
      <c r="Z851" s="48"/>
      <c r="AA851" s="48"/>
      <c r="AB851" s="49"/>
      <c r="AC851" s="49"/>
      <c r="AD851" s="49"/>
      <c r="AE851" s="49"/>
      <c r="AF851" s="49"/>
      <c r="AG851" s="45"/>
      <c r="AH851" s="45"/>
      <c r="AI851" s="45"/>
      <c r="AJ851" s="45"/>
      <c r="AK851" s="48"/>
      <c r="AM851" s="48"/>
      <c r="AN851" s="48"/>
      <c r="AO851" s="48"/>
      <c r="AP851" s="45"/>
      <c r="AQ851" s="45"/>
      <c r="AR851" s="45"/>
      <c r="AS851" s="45"/>
      <c r="AT851" s="49"/>
      <c r="AU851" s="49"/>
      <c r="AV851" s="49"/>
      <c r="AW851" s="49"/>
      <c r="AX851" s="49"/>
      <c r="AY851" s="49"/>
      <c r="AZ851" s="49"/>
      <c r="BA851" s="49"/>
      <c r="BB851" s="49"/>
      <c r="BC851" s="49"/>
      <c r="BD851" s="49"/>
      <c r="BE851" s="49"/>
      <c r="BF851" s="49"/>
      <c r="BG851" s="49"/>
      <c r="BH851" s="49"/>
      <c r="BI851" s="49"/>
      <c r="BJ851" s="49"/>
      <c r="BK851" s="49"/>
      <c r="BL851" s="49"/>
      <c r="BM851" s="49"/>
      <c r="BN851" s="49"/>
      <c r="BO851" s="49"/>
      <c r="BP851" s="49"/>
      <c r="BQ851" s="49"/>
      <c r="BR851" s="49"/>
      <c r="BS851" s="49"/>
      <c r="BT851" s="49"/>
      <c r="BU851" s="49"/>
      <c r="BV851" s="49"/>
      <c r="BW851" s="45"/>
      <c r="BX851" s="49"/>
      <c r="BY851" s="49"/>
      <c r="BZ851" s="49"/>
      <c r="CA851" s="49"/>
      <c r="CB851" s="49"/>
      <c r="CC851" s="45"/>
      <c r="CD851" s="45"/>
      <c r="CE851" s="45"/>
      <c r="CF851" s="45"/>
    </row>
    <row r="852" spans="1:84" ht="15" customHeight="1" x14ac:dyDescent="0.35">
      <c r="A852" s="70"/>
      <c r="B852" s="70"/>
      <c r="C852" s="70"/>
      <c r="D852" s="70"/>
      <c r="E852" s="45"/>
      <c r="F852" s="45"/>
      <c r="G852" s="45"/>
      <c r="H852" s="45"/>
      <c r="I852" s="45"/>
      <c r="J852" s="45"/>
      <c r="K852" s="45"/>
      <c r="L852" s="45"/>
      <c r="M852" s="45"/>
      <c r="N852" s="45"/>
      <c r="O852" s="47"/>
      <c r="P852" s="45"/>
      <c r="Q852" s="45"/>
      <c r="R852" s="45"/>
      <c r="S852" s="45"/>
      <c r="T852" s="45"/>
      <c r="U852" s="45"/>
      <c r="V852" s="45"/>
      <c r="W852" s="45"/>
      <c r="X852" s="45"/>
      <c r="Y852" s="45"/>
      <c r="Z852" s="48"/>
      <c r="AA852" s="48"/>
      <c r="AB852" s="49"/>
      <c r="AC852" s="49"/>
      <c r="AD852" s="49"/>
      <c r="AE852" s="49"/>
      <c r="AF852" s="49"/>
      <c r="AG852" s="45"/>
      <c r="AH852" s="45"/>
      <c r="AI852" s="45"/>
      <c r="AJ852" s="45"/>
      <c r="AK852" s="48"/>
      <c r="AM852" s="48"/>
      <c r="AN852" s="48"/>
      <c r="AO852" s="48"/>
      <c r="AP852" s="45"/>
      <c r="AQ852" s="45"/>
      <c r="AR852" s="45"/>
      <c r="AS852" s="45"/>
      <c r="AT852" s="49"/>
      <c r="AU852" s="49"/>
      <c r="AV852" s="49"/>
      <c r="AW852" s="49"/>
      <c r="AX852" s="49"/>
      <c r="AY852" s="49"/>
      <c r="AZ852" s="49"/>
      <c r="BA852" s="49"/>
      <c r="BB852" s="49"/>
      <c r="BC852" s="49"/>
      <c r="BD852" s="49"/>
      <c r="BE852" s="49"/>
      <c r="BF852" s="49"/>
      <c r="BG852" s="49"/>
      <c r="BH852" s="49"/>
      <c r="BI852" s="49"/>
      <c r="BJ852" s="49"/>
      <c r="BK852" s="49"/>
      <c r="BL852" s="49"/>
      <c r="BM852" s="49"/>
      <c r="BN852" s="49"/>
      <c r="BO852" s="49"/>
      <c r="BP852" s="49"/>
      <c r="BQ852" s="49"/>
      <c r="BR852" s="49"/>
      <c r="BS852" s="49"/>
      <c r="BT852" s="49"/>
      <c r="BU852" s="49"/>
      <c r="BV852" s="49"/>
      <c r="BW852" s="45"/>
      <c r="BX852" s="49"/>
      <c r="BY852" s="49"/>
      <c r="BZ852" s="49"/>
      <c r="CA852" s="49"/>
      <c r="CB852" s="49"/>
      <c r="CC852" s="45"/>
      <c r="CD852" s="45"/>
      <c r="CE852" s="45"/>
      <c r="CF852" s="45"/>
    </row>
    <row r="853" spans="1:84" ht="15" customHeight="1" x14ac:dyDescent="0.35">
      <c r="A853" s="70"/>
      <c r="B853" s="70"/>
      <c r="C853" s="70"/>
      <c r="D853" s="70"/>
      <c r="E853" s="45"/>
      <c r="F853" s="45"/>
      <c r="G853" s="45"/>
      <c r="H853" s="45"/>
      <c r="I853" s="45"/>
      <c r="J853" s="45"/>
      <c r="K853" s="45"/>
      <c r="L853" s="45"/>
      <c r="M853" s="45"/>
      <c r="N853" s="45"/>
      <c r="O853" s="47"/>
      <c r="P853" s="45"/>
      <c r="Q853" s="45"/>
      <c r="R853" s="45"/>
      <c r="S853" s="45"/>
      <c r="T853" s="45"/>
      <c r="U853" s="45"/>
      <c r="V853" s="45"/>
      <c r="W853" s="45"/>
      <c r="X853" s="45"/>
      <c r="Y853" s="45"/>
      <c r="Z853" s="48"/>
      <c r="AA853" s="48"/>
      <c r="AB853" s="49"/>
      <c r="AC853" s="49"/>
      <c r="AD853" s="49"/>
      <c r="AE853" s="49"/>
      <c r="AF853" s="49"/>
      <c r="AG853" s="45"/>
      <c r="AH853" s="45"/>
      <c r="AI853" s="45"/>
      <c r="AJ853" s="45"/>
      <c r="AK853" s="48"/>
      <c r="AM853" s="48"/>
      <c r="AN853" s="48"/>
      <c r="AO853" s="48"/>
      <c r="AP853" s="45"/>
      <c r="AQ853" s="45"/>
      <c r="AR853" s="45"/>
      <c r="AS853" s="45"/>
      <c r="AT853" s="49"/>
      <c r="AU853" s="49"/>
      <c r="AV853" s="49"/>
      <c r="AW853" s="49"/>
      <c r="AX853" s="49"/>
      <c r="AY853" s="49"/>
      <c r="AZ853" s="49"/>
      <c r="BA853" s="49"/>
      <c r="BB853" s="49"/>
      <c r="BC853" s="49"/>
      <c r="BD853" s="49"/>
      <c r="BE853" s="49"/>
      <c r="BF853" s="49"/>
      <c r="BG853" s="49"/>
      <c r="BH853" s="49"/>
      <c r="BI853" s="49"/>
      <c r="BJ853" s="49"/>
      <c r="BK853" s="49"/>
      <c r="BL853" s="49"/>
      <c r="BM853" s="49"/>
      <c r="BN853" s="49"/>
      <c r="BO853" s="49"/>
      <c r="BP853" s="49"/>
      <c r="BQ853" s="49"/>
      <c r="BR853" s="49"/>
      <c r="BS853" s="49"/>
      <c r="BT853" s="49"/>
      <c r="BU853" s="49"/>
      <c r="BV853" s="49"/>
      <c r="BW853" s="45"/>
      <c r="BX853" s="49"/>
      <c r="BY853" s="49"/>
      <c r="BZ853" s="49"/>
      <c r="CA853" s="49"/>
      <c r="CB853" s="49"/>
      <c r="CC853" s="45"/>
      <c r="CD853" s="45"/>
      <c r="CE853" s="45"/>
      <c r="CF853" s="45"/>
    </row>
    <row r="854" spans="1:84" ht="15" customHeight="1" x14ac:dyDescent="0.35">
      <c r="A854" s="70"/>
      <c r="B854" s="70"/>
      <c r="C854" s="70"/>
      <c r="D854" s="70"/>
      <c r="E854" s="45"/>
      <c r="F854" s="45"/>
      <c r="G854" s="45"/>
      <c r="H854" s="45"/>
      <c r="I854" s="45"/>
      <c r="J854" s="45"/>
      <c r="K854" s="45"/>
      <c r="L854" s="45"/>
      <c r="M854" s="45"/>
      <c r="N854" s="45"/>
      <c r="O854" s="47"/>
      <c r="P854" s="45"/>
      <c r="Q854" s="45"/>
      <c r="R854" s="45"/>
      <c r="S854" s="45"/>
      <c r="T854" s="45"/>
      <c r="U854" s="45"/>
      <c r="V854" s="45"/>
      <c r="W854" s="45"/>
      <c r="X854" s="45"/>
      <c r="Y854" s="45"/>
      <c r="Z854" s="48"/>
      <c r="AA854" s="48"/>
      <c r="AB854" s="49"/>
      <c r="AC854" s="49"/>
      <c r="AD854" s="49"/>
      <c r="AE854" s="49"/>
      <c r="AF854" s="49"/>
      <c r="AG854" s="45"/>
      <c r="AH854" s="45"/>
      <c r="AI854" s="45"/>
      <c r="AJ854" s="45"/>
      <c r="AK854" s="48"/>
      <c r="AM854" s="48"/>
      <c r="AN854" s="48"/>
      <c r="AO854" s="48"/>
      <c r="AP854" s="45"/>
      <c r="AQ854" s="45"/>
      <c r="AR854" s="45"/>
      <c r="AS854" s="45"/>
      <c r="AT854" s="49"/>
      <c r="AU854" s="49"/>
      <c r="AV854" s="49"/>
      <c r="AW854" s="49"/>
      <c r="AX854" s="49"/>
      <c r="AY854" s="49"/>
      <c r="AZ854" s="49"/>
      <c r="BA854" s="49"/>
      <c r="BB854" s="49"/>
      <c r="BC854" s="49"/>
      <c r="BD854" s="49"/>
      <c r="BE854" s="49"/>
      <c r="BF854" s="49"/>
      <c r="BG854" s="49"/>
      <c r="BH854" s="49"/>
      <c r="BI854" s="49"/>
      <c r="BJ854" s="49"/>
      <c r="BK854" s="49"/>
      <c r="BL854" s="49"/>
      <c r="BM854" s="49"/>
      <c r="BN854" s="49"/>
      <c r="BO854" s="49"/>
      <c r="BP854" s="49"/>
      <c r="BQ854" s="49"/>
      <c r="BR854" s="49"/>
      <c r="BS854" s="49"/>
      <c r="BT854" s="49"/>
      <c r="BU854" s="49"/>
      <c r="BV854" s="49"/>
      <c r="BW854" s="45"/>
      <c r="BX854" s="49"/>
      <c r="BY854" s="49"/>
      <c r="BZ854" s="49"/>
      <c r="CA854" s="49"/>
      <c r="CB854" s="49"/>
      <c r="CC854" s="45"/>
      <c r="CD854" s="45"/>
      <c r="CE854" s="45"/>
      <c r="CF854" s="45"/>
    </row>
    <row r="855" spans="1:84" ht="15" customHeight="1" x14ac:dyDescent="0.35">
      <c r="A855" s="70"/>
      <c r="B855" s="70"/>
      <c r="C855" s="70"/>
      <c r="D855" s="70"/>
      <c r="E855" s="45"/>
      <c r="F855" s="45"/>
      <c r="G855" s="45"/>
      <c r="H855" s="45"/>
      <c r="I855" s="45"/>
      <c r="J855" s="45"/>
      <c r="K855" s="45"/>
      <c r="L855" s="45"/>
      <c r="M855" s="45"/>
      <c r="N855" s="45"/>
      <c r="O855" s="47"/>
      <c r="P855" s="45"/>
      <c r="Q855" s="45"/>
      <c r="R855" s="45"/>
      <c r="S855" s="45"/>
      <c r="T855" s="45"/>
      <c r="U855" s="45"/>
      <c r="V855" s="45"/>
      <c r="W855" s="45"/>
      <c r="X855" s="45"/>
      <c r="Y855" s="45"/>
      <c r="Z855" s="48"/>
      <c r="AA855" s="48"/>
      <c r="AB855" s="49"/>
      <c r="AC855" s="49"/>
      <c r="AD855" s="49"/>
      <c r="AE855" s="49"/>
      <c r="AF855" s="49"/>
      <c r="AG855" s="45"/>
      <c r="AH855" s="45"/>
      <c r="AI855" s="45"/>
      <c r="AJ855" s="45"/>
      <c r="AK855" s="48"/>
      <c r="AM855" s="48"/>
      <c r="AN855" s="48"/>
      <c r="AO855" s="48"/>
      <c r="AP855" s="45"/>
      <c r="AQ855" s="45"/>
      <c r="AR855" s="45"/>
      <c r="AS855" s="45"/>
      <c r="AT855" s="49"/>
      <c r="AU855" s="49"/>
      <c r="AV855" s="49"/>
      <c r="AW855" s="49"/>
      <c r="AX855" s="49"/>
      <c r="AY855" s="49"/>
      <c r="AZ855" s="49"/>
      <c r="BA855" s="49"/>
      <c r="BB855" s="49"/>
      <c r="BC855" s="49"/>
      <c r="BD855" s="49"/>
      <c r="BE855" s="49"/>
      <c r="BF855" s="49"/>
      <c r="BG855" s="49"/>
      <c r="BH855" s="49"/>
      <c r="BI855" s="49"/>
      <c r="BJ855" s="49"/>
      <c r="BK855" s="49"/>
      <c r="BL855" s="49"/>
      <c r="BM855" s="49"/>
      <c r="BN855" s="49"/>
      <c r="BO855" s="49"/>
      <c r="BP855" s="49"/>
      <c r="BQ855" s="49"/>
      <c r="BR855" s="49"/>
      <c r="BS855" s="49"/>
      <c r="BT855" s="49"/>
      <c r="BU855" s="49"/>
      <c r="BV855" s="49"/>
      <c r="BW855" s="45"/>
      <c r="BX855" s="49"/>
      <c r="BY855" s="49"/>
      <c r="BZ855" s="49"/>
      <c r="CA855" s="49"/>
      <c r="CB855" s="49"/>
      <c r="CC855" s="45"/>
      <c r="CD855" s="45"/>
      <c r="CE855" s="45"/>
      <c r="CF855" s="45"/>
    </row>
    <row r="856" spans="1:84" ht="15" customHeight="1" x14ac:dyDescent="0.35">
      <c r="A856" s="70"/>
      <c r="B856" s="70"/>
      <c r="C856" s="70"/>
      <c r="D856" s="70"/>
      <c r="E856" s="45"/>
      <c r="F856" s="45"/>
      <c r="G856" s="45"/>
      <c r="H856" s="45"/>
      <c r="I856" s="45"/>
      <c r="J856" s="45"/>
      <c r="K856" s="45"/>
      <c r="L856" s="45"/>
      <c r="M856" s="45"/>
      <c r="N856" s="45"/>
      <c r="O856" s="47"/>
      <c r="P856" s="45"/>
      <c r="Q856" s="45"/>
      <c r="R856" s="45"/>
      <c r="S856" s="45"/>
      <c r="T856" s="45"/>
      <c r="U856" s="45"/>
      <c r="V856" s="45"/>
      <c r="W856" s="45"/>
      <c r="X856" s="45"/>
      <c r="Y856" s="45"/>
      <c r="Z856" s="48"/>
      <c r="AA856" s="48"/>
      <c r="AB856" s="49"/>
      <c r="AC856" s="49"/>
      <c r="AD856" s="49"/>
      <c r="AE856" s="49"/>
      <c r="AF856" s="49"/>
      <c r="AG856" s="45"/>
      <c r="AH856" s="45"/>
      <c r="AI856" s="45"/>
      <c r="AJ856" s="45"/>
      <c r="AK856" s="48"/>
      <c r="AL856" s="56"/>
      <c r="AM856" s="48"/>
      <c r="AN856" s="48"/>
      <c r="AO856" s="48"/>
      <c r="AP856" s="45"/>
      <c r="AQ856" s="45"/>
      <c r="AR856" s="45"/>
      <c r="AS856" s="45"/>
      <c r="AT856" s="49"/>
      <c r="AU856" s="49"/>
      <c r="AV856" s="49"/>
      <c r="AW856" s="49"/>
      <c r="AX856" s="49"/>
      <c r="AY856" s="49"/>
      <c r="AZ856" s="49"/>
      <c r="BA856" s="49"/>
      <c r="BB856" s="49"/>
      <c r="BC856" s="49"/>
      <c r="BD856" s="49"/>
      <c r="BE856" s="49"/>
      <c r="BF856" s="49"/>
      <c r="BG856" s="49"/>
      <c r="BH856" s="49"/>
      <c r="BI856" s="49"/>
      <c r="BJ856" s="49"/>
      <c r="BK856" s="49"/>
      <c r="BL856" s="49"/>
      <c r="BM856" s="49"/>
      <c r="BN856" s="49"/>
      <c r="BO856" s="49"/>
      <c r="BP856" s="49"/>
      <c r="BQ856" s="49"/>
      <c r="BR856" s="49"/>
      <c r="BS856" s="49"/>
      <c r="BT856" s="49"/>
      <c r="BU856" s="49"/>
      <c r="BV856" s="49"/>
      <c r="BW856" s="45"/>
      <c r="BX856" s="49"/>
      <c r="BY856" s="49"/>
      <c r="BZ856" s="49"/>
      <c r="CA856" s="49"/>
      <c r="CB856" s="49"/>
      <c r="CC856" s="45"/>
      <c r="CD856" s="45"/>
      <c r="CE856" s="45"/>
      <c r="CF856" s="45"/>
    </row>
    <row r="857" spans="1:84" ht="57.75" customHeight="1" x14ac:dyDescent="0.35">
      <c r="A857" s="70"/>
      <c r="B857" s="70"/>
      <c r="C857" s="70"/>
      <c r="D857" s="70"/>
      <c r="E857" s="45"/>
      <c r="F857" s="45"/>
      <c r="G857" s="45"/>
      <c r="H857" s="45"/>
      <c r="I857" s="45"/>
      <c r="J857" s="45"/>
      <c r="K857" s="45"/>
      <c r="L857" s="45"/>
      <c r="M857" s="45"/>
      <c r="N857" s="45"/>
      <c r="O857" s="47"/>
      <c r="P857" s="45"/>
      <c r="Q857" s="45"/>
      <c r="R857" s="45"/>
      <c r="S857" s="45"/>
      <c r="T857" s="45"/>
      <c r="U857" s="45"/>
      <c r="V857" s="45"/>
      <c r="W857" s="45"/>
      <c r="X857" s="45"/>
      <c r="Y857" s="45"/>
      <c r="Z857" s="48"/>
      <c r="AA857" s="48"/>
      <c r="AB857" s="49"/>
      <c r="AC857" s="49"/>
      <c r="AD857" s="49"/>
      <c r="AE857" s="49"/>
      <c r="AF857" s="49"/>
      <c r="AG857" s="45"/>
      <c r="AH857" s="45"/>
      <c r="AI857" s="45"/>
      <c r="AJ857" s="45"/>
      <c r="AK857" s="48"/>
      <c r="AL857" s="30"/>
      <c r="AM857" s="45"/>
      <c r="AN857" s="45"/>
      <c r="AO857" s="48"/>
      <c r="AP857" s="45"/>
      <c r="AQ857" s="45"/>
      <c r="AR857" s="45"/>
      <c r="AS857" s="45"/>
      <c r="AT857" s="49"/>
      <c r="AU857" s="49"/>
      <c r="AV857" s="49"/>
      <c r="AW857" s="49"/>
      <c r="AX857" s="49"/>
      <c r="AY857" s="49"/>
      <c r="AZ857" s="49"/>
      <c r="BA857" s="49"/>
      <c r="BB857" s="49"/>
      <c r="BC857" s="49"/>
      <c r="BD857" s="49"/>
      <c r="BE857" s="49"/>
      <c r="BF857" s="49"/>
      <c r="BG857" s="49"/>
      <c r="BH857" s="49"/>
      <c r="BI857" s="49"/>
      <c r="BJ857" s="49"/>
      <c r="BK857" s="49"/>
      <c r="BL857" s="49"/>
      <c r="BM857" s="49"/>
      <c r="BN857" s="49"/>
      <c r="BO857" s="49"/>
      <c r="BP857" s="49"/>
      <c r="BQ857" s="49"/>
      <c r="BR857" s="49"/>
      <c r="BS857" s="49"/>
      <c r="BT857" s="49"/>
      <c r="BU857" s="49"/>
      <c r="BV857" s="49"/>
      <c r="BW857" s="45"/>
      <c r="BX857" s="49"/>
      <c r="BY857" s="49"/>
      <c r="BZ857" s="49"/>
      <c r="CA857" s="49"/>
      <c r="CB857" s="49"/>
      <c r="CC857" s="45"/>
      <c r="CD857" s="45"/>
      <c r="CE857" s="45"/>
      <c r="CF857" s="45"/>
    </row>
    <row r="858" spans="1:84" ht="57.75" customHeight="1" x14ac:dyDescent="0.35">
      <c r="A858" s="70"/>
      <c r="B858" s="70"/>
      <c r="C858" s="70"/>
      <c r="D858" s="70"/>
      <c r="E858" s="45"/>
      <c r="F858" s="45"/>
      <c r="G858" s="45"/>
      <c r="H858" s="45"/>
      <c r="I858" s="45"/>
      <c r="J858" s="45"/>
      <c r="K858" s="45"/>
      <c r="L858" s="45"/>
      <c r="M858" s="45"/>
      <c r="N858" s="45"/>
      <c r="O858" s="47"/>
      <c r="P858" s="45"/>
      <c r="Q858" s="45"/>
      <c r="R858" s="45"/>
      <c r="S858" s="45"/>
      <c r="T858" s="45"/>
      <c r="U858" s="45"/>
      <c r="V858" s="45"/>
      <c r="W858" s="45"/>
      <c r="X858" s="45"/>
      <c r="Y858" s="45"/>
      <c r="Z858" s="48"/>
      <c r="AA858" s="48"/>
      <c r="AB858" s="49"/>
      <c r="AC858" s="49"/>
      <c r="AD858" s="49"/>
      <c r="AE858" s="49"/>
      <c r="AF858" s="49"/>
      <c r="AG858" s="45"/>
      <c r="AH858" s="45"/>
      <c r="AI858" s="45"/>
      <c r="AJ858" s="45"/>
      <c r="AK858" s="48"/>
      <c r="AM858" s="45"/>
      <c r="AN858" s="45"/>
      <c r="AO858" s="48"/>
      <c r="AP858" s="45"/>
      <c r="AQ858" s="45"/>
      <c r="AR858" s="45"/>
      <c r="AS858" s="45"/>
      <c r="AT858" s="49"/>
      <c r="AU858" s="49"/>
      <c r="AV858" s="49"/>
      <c r="AW858" s="49"/>
      <c r="AX858" s="49"/>
      <c r="AY858" s="49"/>
      <c r="AZ858" s="49"/>
      <c r="BA858" s="49"/>
      <c r="BB858" s="49"/>
      <c r="BC858" s="49"/>
      <c r="BD858" s="49"/>
      <c r="BE858" s="49"/>
      <c r="BF858" s="49"/>
      <c r="BG858" s="49"/>
      <c r="BH858" s="49"/>
      <c r="BI858" s="49"/>
      <c r="BJ858" s="49"/>
      <c r="BK858" s="49"/>
      <c r="BL858" s="49"/>
      <c r="BM858" s="49"/>
      <c r="BN858" s="49"/>
      <c r="BO858" s="49"/>
      <c r="BP858" s="49"/>
      <c r="BQ858" s="49"/>
      <c r="BR858" s="49"/>
      <c r="BS858" s="49"/>
      <c r="BT858" s="49"/>
      <c r="BU858" s="49"/>
      <c r="BV858" s="49"/>
      <c r="BW858" s="45"/>
      <c r="BX858" s="49"/>
      <c r="BY858" s="49"/>
      <c r="BZ858" s="49"/>
      <c r="CA858" s="49"/>
      <c r="CB858" s="49"/>
      <c r="CC858" s="45"/>
      <c r="CD858" s="45"/>
      <c r="CE858" s="45"/>
      <c r="CF858" s="45"/>
    </row>
    <row r="859" spans="1:84" ht="57.75" customHeight="1" x14ac:dyDescent="0.35">
      <c r="A859" s="70"/>
      <c r="B859" s="70"/>
      <c r="C859" s="70"/>
      <c r="D859" s="70"/>
      <c r="E859" s="45"/>
      <c r="F859" s="45"/>
      <c r="G859" s="45"/>
      <c r="H859" s="45"/>
      <c r="I859" s="45"/>
      <c r="J859" s="45"/>
      <c r="K859" s="45"/>
      <c r="L859" s="45"/>
      <c r="M859" s="45"/>
      <c r="N859" s="45"/>
      <c r="O859" s="47"/>
      <c r="P859" s="45"/>
      <c r="Q859" s="45"/>
      <c r="R859" s="45"/>
      <c r="S859" s="45"/>
      <c r="T859" s="45"/>
      <c r="U859" s="45"/>
      <c r="V859" s="45"/>
      <c r="W859" s="45"/>
      <c r="X859" s="45"/>
      <c r="Y859" s="45"/>
      <c r="Z859" s="48"/>
      <c r="AA859" s="48"/>
      <c r="AB859" s="49"/>
      <c r="AC859" s="49"/>
      <c r="AD859" s="49"/>
      <c r="AE859" s="49"/>
      <c r="AF859" s="49"/>
      <c r="AG859" s="45"/>
      <c r="AH859" s="45"/>
      <c r="AI859" s="45"/>
      <c r="AJ859" s="45"/>
      <c r="AK859" s="48"/>
      <c r="AM859" s="45"/>
      <c r="AN859" s="45"/>
      <c r="AO859" s="48"/>
      <c r="AP859" s="45"/>
      <c r="AQ859" s="45"/>
      <c r="AR859" s="45"/>
      <c r="AS859" s="45"/>
      <c r="AT859" s="49"/>
      <c r="AU859" s="49"/>
      <c r="AV859" s="49"/>
      <c r="AW859" s="49"/>
      <c r="AX859" s="49"/>
      <c r="AY859" s="49"/>
      <c r="AZ859" s="49"/>
      <c r="BA859" s="49"/>
      <c r="BB859" s="49"/>
      <c r="BC859" s="49"/>
      <c r="BD859" s="49"/>
      <c r="BE859" s="49"/>
      <c r="BF859" s="49"/>
      <c r="BG859" s="49"/>
      <c r="BH859" s="49"/>
      <c r="BI859" s="49"/>
      <c r="BJ859" s="49"/>
      <c r="BK859" s="49"/>
      <c r="BL859" s="49"/>
      <c r="BM859" s="49"/>
      <c r="BN859" s="49"/>
      <c r="BO859" s="49"/>
      <c r="BP859" s="49"/>
      <c r="BQ859" s="49"/>
      <c r="BR859" s="49"/>
      <c r="BS859" s="49"/>
      <c r="BT859" s="49"/>
      <c r="BU859" s="49"/>
      <c r="BV859" s="49"/>
      <c r="BW859" s="45"/>
      <c r="BX859" s="49"/>
      <c r="BY859" s="49"/>
      <c r="BZ859" s="49"/>
      <c r="CA859" s="49"/>
      <c r="CB859" s="49"/>
      <c r="CC859" s="45"/>
      <c r="CD859" s="45"/>
      <c r="CE859" s="45"/>
      <c r="CF859" s="45"/>
    </row>
    <row r="860" spans="1:84" ht="57.75" customHeight="1" x14ac:dyDescent="0.35">
      <c r="A860" s="70"/>
      <c r="B860" s="70"/>
      <c r="C860" s="70"/>
      <c r="D860" s="70"/>
      <c r="E860" s="45"/>
      <c r="F860" s="45"/>
      <c r="G860" s="45"/>
      <c r="H860" s="45"/>
      <c r="I860" s="45"/>
      <c r="J860" s="45"/>
      <c r="K860" s="45"/>
      <c r="L860" s="45"/>
      <c r="M860" s="45"/>
      <c r="N860" s="45"/>
      <c r="O860" s="47"/>
      <c r="P860" s="45"/>
      <c r="Q860" s="45"/>
      <c r="R860" s="45"/>
      <c r="S860" s="45"/>
      <c r="T860" s="45"/>
      <c r="U860" s="45"/>
      <c r="V860" s="45"/>
      <c r="W860" s="45"/>
      <c r="X860" s="45"/>
      <c r="Y860" s="45"/>
      <c r="Z860" s="48"/>
      <c r="AA860" s="48"/>
      <c r="AB860" s="49"/>
      <c r="AC860" s="49"/>
      <c r="AD860" s="49"/>
      <c r="AE860" s="49"/>
      <c r="AF860" s="49"/>
      <c r="AG860" s="45"/>
      <c r="AH860" s="45"/>
      <c r="AI860" s="45"/>
      <c r="AJ860" s="45"/>
      <c r="AK860" s="48"/>
      <c r="AM860" s="45"/>
      <c r="AN860" s="45"/>
      <c r="AO860" s="48"/>
      <c r="AP860" s="45"/>
      <c r="AQ860" s="45"/>
      <c r="AR860" s="45"/>
      <c r="AS860" s="45"/>
      <c r="AT860" s="49"/>
      <c r="AU860" s="49"/>
      <c r="AV860" s="49"/>
      <c r="AW860" s="49"/>
      <c r="AX860" s="49"/>
      <c r="AY860" s="49"/>
      <c r="AZ860" s="49"/>
      <c r="BA860" s="49"/>
      <c r="BB860" s="49"/>
      <c r="BC860" s="49"/>
      <c r="BD860" s="49"/>
      <c r="BE860" s="49"/>
      <c r="BF860" s="49"/>
      <c r="BG860" s="49"/>
      <c r="BH860" s="49"/>
      <c r="BI860" s="49"/>
      <c r="BJ860" s="49"/>
      <c r="BK860" s="49"/>
      <c r="BL860" s="49"/>
      <c r="BM860" s="49"/>
      <c r="BN860" s="49"/>
      <c r="BO860" s="49"/>
      <c r="BP860" s="49"/>
      <c r="BQ860" s="49"/>
      <c r="BR860" s="49"/>
      <c r="BS860" s="49"/>
      <c r="BT860" s="49"/>
      <c r="BU860" s="49"/>
      <c r="BV860" s="49"/>
      <c r="BW860" s="45"/>
      <c r="BX860" s="49"/>
      <c r="BY860" s="49"/>
      <c r="BZ860" s="49"/>
      <c r="CA860" s="49"/>
      <c r="CB860" s="49"/>
      <c r="CC860" s="45"/>
      <c r="CD860" s="45"/>
      <c r="CE860" s="45"/>
      <c r="CF860" s="45"/>
    </row>
    <row r="861" spans="1:84" ht="57.75" customHeight="1" x14ac:dyDescent="0.35">
      <c r="A861" s="70"/>
      <c r="B861" s="70"/>
      <c r="C861" s="70"/>
      <c r="D861" s="70"/>
      <c r="E861" s="45"/>
      <c r="F861" s="45"/>
      <c r="G861" s="45"/>
      <c r="H861" s="45"/>
      <c r="I861" s="45"/>
      <c r="J861" s="45"/>
      <c r="K861" s="45"/>
      <c r="L861" s="45"/>
      <c r="M861" s="45"/>
      <c r="N861" s="45"/>
      <c r="O861" s="47"/>
      <c r="P861" s="45"/>
      <c r="Q861" s="45"/>
      <c r="R861" s="45"/>
      <c r="S861" s="45"/>
      <c r="T861" s="45"/>
      <c r="U861" s="45"/>
      <c r="V861" s="45"/>
      <c r="W861" s="45"/>
      <c r="X861" s="45"/>
      <c r="Y861" s="45"/>
      <c r="Z861" s="48"/>
      <c r="AA861" s="48"/>
      <c r="AB861" s="49"/>
      <c r="AC861" s="49"/>
      <c r="AD861" s="49"/>
      <c r="AE861" s="49"/>
      <c r="AF861" s="49"/>
      <c r="AG861" s="45"/>
      <c r="AH861" s="45"/>
      <c r="AI861" s="45"/>
      <c r="AJ861" s="45"/>
      <c r="AK861" s="48"/>
      <c r="AM861" s="45"/>
      <c r="AN861" s="45"/>
      <c r="AO861" s="48"/>
      <c r="AP861" s="45"/>
      <c r="AQ861" s="45"/>
      <c r="AR861" s="45"/>
      <c r="AS861" s="45"/>
      <c r="AT861" s="49"/>
      <c r="AU861" s="49"/>
      <c r="AV861" s="49"/>
      <c r="AW861" s="49"/>
      <c r="AX861" s="49"/>
      <c r="AY861" s="49"/>
      <c r="AZ861" s="49"/>
      <c r="BA861" s="49"/>
      <c r="BB861" s="49"/>
      <c r="BC861" s="49"/>
      <c r="BD861" s="49"/>
      <c r="BE861" s="49"/>
      <c r="BF861" s="49"/>
      <c r="BG861" s="49"/>
      <c r="BH861" s="49"/>
      <c r="BI861" s="49"/>
      <c r="BJ861" s="49"/>
      <c r="BK861" s="49"/>
      <c r="BL861" s="49"/>
      <c r="BM861" s="49"/>
      <c r="BN861" s="49"/>
      <c r="BO861" s="49"/>
      <c r="BP861" s="49"/>
      <c r="BQ861" s="49"/>
      <c r="BR861" s="49"/>
      <c r="BS861" s="49"/>
      <c r="BT861" s="49"/>
      <c r="BU861" s="49"/>
      <c r="BV861" s="49"/>
      <c r="BW861" s="45"/>
      <c r="BX861" s="49"/>
      <c r="BY861" s="49"/>
      <c r="BZ861" s="49"/>
      <c r="CA861" s="49"/>
      <c r="CB861" s="49"/>
      <c r="CC861" s="45"/>
      <c r="CD861" s="45"/>
      <c r="CE861" s="45"/>
      <c r="CF861" s="45"/>
    </row>
    <row r="862" spans="1:84" ht="15" customHeight="1" x14ac:dyDescent="0.35">
      <c r="A862" s="70"/>
      <c r="B862" s="70"/>
      <c r="C862" s="70"/>
      <c r="D862" s="70"/>
      <c r="E862" s="45"/>
      <c r="F862" s="45"/>
      <c r="G862" s="45"/>
      <c r="H862" s="45"/>
      <c r="I862" s="45"/>
      <c r="J862" s="45"/>
      <c r="K862" s="45"/>
      <c r="L862" s="45"/>
      <c r="M862" s="45"/>
      <c r="N862" s="45"/>
      <c r="O862" s="47"/>
      <c r="P862" s="45"/>
      <c r="Q862" s="45"/>
      <c r="R862" s="45"/>
      <c r="S862" s="45"/>
      <c r="T862" s="45"/>
      <c r="U862" s="45"/>
      <c r="V862" s="45"/>
      <c r="W862" s="45"/>
      <c r="X862" s="45"/>
      <c r="Y862" s="45"/>
      <c r="Z862" s="48"/>
      <c r="AA862" s="48"/>
      <c r="AB862" s="49"/>
      <c r="AC862" s="49"/>
      <c r="AD862" s="49"/>
      <c r="AE862" s="49"/>
      <c r="AF862" s="49"/>
      <c r="AG862" s="45"/>
      <c r="AH862" s="45"/>
      <c r="AI862" s="45"/>
      <c r="AJ862" s="45"/>
      <c r="AK862" s="48"/>
      <c r="AM862" s="45"/>
      <c r="AN862" s="48"/>
      <c r="AO862" s="48"/>
      <c r="AP862" s="45"/>
      <c r="AQ862" s="45"/>
      <c r="AR862" s="45"/>
      <c r="AS862" s="45"/>
      <c r="AT862" s="49"/>
      <c r="AU862" s="49"/>
      <c r="AV862" s="49"/>
      <c r="AW862" s="49"/>
      <c r="AX862" s="49"/>
      <c r="AY862" s="49"/>
      <c r="AZ862" s="49"/>
      <c r="BA862" s="49"/>
      <c r="BB862" s="49"/>
      <c r="BC862" s="49"/>
      <c r="BD862" s="49"/>
      <c r="BE862" s="49"/>
      <c r="BF862" s="49"/>
      <c r="BG862" s="49"/>
      <c r="BH862" s="49"/>
      <c r="BI862" s="49"/>
      <c r="BJ862" s="49"/>
      <c r="BK862" s="49"/>
      <c r="BL862" s="49"/>
      <c r="BM862" s="49"/>
      <c r="BN862" s="49"/>
      <c r="BO862" s="49"/>
      <c r="BP862" s="49"/>
      <c r="BQ862" s="49"/>
      <c r="BR862" s="49"/>
      <c r="BS862" s="49"/>
      <c r="BT862" s="49"/>
      <c r="BU862" s="49"/>
      <c r="BV862" s="49"/>
      <c r="BW862" s="45"/>
      <c r="BX862" s="49"/>
      <c r="BY862" s="49"/>
      <c r="BZ862" s="49"/>
      <c r="CA862" s="49"/>
      <c r="CB862" s="49"/>
      <c r="CC862" s="45"/>
      <c r="CD862" s="45"/>
      <c r="CE862" s="45"/>
      <c r="CF862" s="45"/>
    </row>
    <row r="863" spans="1:84" ht="15" customHeight="1" x14ac:dyDescent="0.35">
      <c r="A863" s="70"/>
      <c r="B863" s="70"/>
      <c r="C863" s="70"/>
      <c r="D863" s="70"/>
      <c r="E863" s="45"/>
      <c r="F863" s="45"/>
      <c r="G863" s="45"/>
      <c r="H863" s="45"/>
      <c r="I863" s="45"/>
      <c r="J863" s="45"/>
      <c r="K863" s="45"/>
      <c r="L863" s="45"/>
      <c r="M863" s="45"/>
      <c r="N863" s="45"/>
      <c r="O863" s="47"/>
      <c r="P863" s="45"/>
      <c r="Q863" s="45"/>
      <c r="R863" s="45"/>
      <c r="S863" s="45"/>
      <c r="T863" s="45"/>
      <c r="U863" s="45"/>
      <c r="V863" s="45"/>
      <c r="W863" s="45"/>
      <c r="X863" s="45"/>
      <c r="Y863" s="45"/>
      <c r="Z863" s="48"/>
      <c r="AA863" s="48"/>
      <c r="AB863" s="49"/>
      <c r="AC863" s="49"/>
      <c r="AD863" s="49"/>
      <c r="AE863" s="49"/>
      <c r="AF863" s="49"/>
      <c r="AG863" s="45"/>
      <c r="AH863" s="45"/>
      <c r="AI863" s="45"/>
      <c r="AJ863" s="45"/>
      <c r="AK863" s="48"/>
      <c r="AM863" s="45"/>
      <c r="AN863" s="48"/>
      <c r="AO863" s="48"/>
      <c r="AP863" s="45"/>
      <c r="AQ863" s="45"/>
      <c r="AR863" s="45"/>
      <c r="AS863" s="45"/>
      <c r="AT863" s="49"/>
      <c r="AU863" s="49"/>
      <c r="AV863" s="49"/>
      <c r="AW863" s="49"/>
      <c r="AX863" s="49"/>
      <c r="AY863" s="49"/>
      <c r="AZ863" s="49"/>
      <c r="BA863" s="49"/>
      <c r="BB863" s="49"/>
      <c r="BC863" s="49"/>
      <c r="BD863" s="49"/>
      <c r="BE863" s="49"/>
      <c r="BF863" s="49"/>
      <c r="BG863" s="49"/>
      <c r="BH863" s="49"/>
      <c r="BI863" s="49"/>
      <c r="BJ863" s="49"/>
      <c r="BK863" s="49"/>
      <c r="BL863" s="49"/>
      <c r="BM863" s="49"/>
      <c r="BN863" s="49"/>
      <c r="BO863" s="49"/>
      <c r="BP863" s="49"/>
      <c r="BQ863" s="49"/>
      <c r="BR863" s="49"/>
      <c r="BS863" s="49"/>
      <c r="BT863" s="49"/>
      <c r="BU863" s="49"/>
      <c r="BV863" s="49"/>
      <c r="BW863" s="45"/>
      <c r="BX863" s="49"/>
      <c r="BY863" s="49"/>
      <c r="BZ863" s="49"/>
      <c r="CA863" s="49"/>
      <c r="CB863" s="49"/>
      <c r="CC863" s="45"/>
      <c r="CD863" s="45"/>
      <c r="CE863" s="45"/>
      <c r="CF863" s="45"/>
    </row>
    <row r="864" spans="1:84" ht="15" customHeight="1" x14ac:dyDescent="0.35">
      <c r="A864" s="70"/>
      <c r="B864" s="70"/>
      <c r="C864" s="70"/>
      <c r="D864" s="70"/>
      <c r="E864" s="45"/>
      <c r="F864" s="45"/>
      <c r="G864" s="45"/>
      <c r="H864" s="45"/>
      <c r="I864" s="45"/>
      <c r="J864" s="45"/>
      <c r="K864" s="45"/>
      <c r="L864" s="45"/>
      <c r="M864" s="45"/>
      <c r="N864" s="45"/>
      <c r="O864" s="47"/>
      <c r="P864" s="45"/>
      <c r="Q864" s="45"/>
      <c r="R864" s="45"/>
      <c r="S864" s="45"/>
      <c r="T864" s="45"/>
      <c r="U864" s="45"/>
      <c r="V864" s="45"/>
      <c r="W864" s="45"/>
      <c r="X864" s="45"/>
      <c r="Y864" s="45"/>
      <c r="Z864" s="48"/>
      <c r="AA864" s="48"/>
      <c r="AB864" s="49"/>
      <c r="AC864" s="49"/>
      <c r="AD864" s="49"/>
      <c r="AE864" s="49"/>
      <c r="AF864" s="49"/>
      <c r="AG864" s="45"/>
      <c r="AH864" s="45"/>
      <c r="AI864" s="45"/>
      <c r="AJ864" s="45"/>
      <c r="AK864" s="48"/>
      <c r="AM864" s="45"/>
      <c r="AN864" s="48"/>
      <c r="AO864" s="48"/>
      <c r="AP864" s="45"/>
      <c r="AQ864" s="45"/>
      <c r="AR864" s="45"/>
      <c r="AS864" s="45"/>
      <c r="AT864" s="49"/>
      <c r="AU864" s="49"/>
      <c r="AV864" s="49"/>
      <c r="AW864" s="49"/>
      <c r="AX864" s="49"/>
      <c r="AY864" s="49"/>
      <c r="AZ864" s="49"/>
      <c r="BA864" s="49"/>
      <c r="BB864" s="49"/>
      <c r="BC864" s="49"/>
      <c r="BD864" s="49"/>
      <c r="BE864" s="49"/>
      <c r="BF864" s="49"/>
      <c r="BG864" s="49"/>
      <c r="BH864" s="49"/>
      <c r="BI864" s="49"/>
      <c r="BJ864" s="49"/>
      <c r="BK864" s="49"/>
      <c r="BL864" s="49"/>
      <c r="BM864" s="49"/>
      <c r="BN864" s="49"/>
      <c r="BO864" s="49"/>
      <c r="BP864" s="49"/>
      <c r="BQ864" s="49"/>
      <c r="BR864" s="49"/>
      <c r="BS864" s="49"/>
      <c r="BT864" s="49"/>
      <c r="BU864" s="49"/>
      <c r="BV864" s="49"/>
      <c r="BW864" s="45"/>
      <c r="BX864" s="49"/>
      <c r="BY864" s="49"/>
      <c r="BZ864" s="49"/>
      <c r="CA864" s="49"/>
      <c r="CB864" s="49"/>
      <c r="CC864" s="45"/>
      <c r="CD864" s="45"/>
      <c r="CE864" s="45"/>
      <c r="CF864" s="45"/>
    </row>
    <row r="865" spans="1:84" ht="15" customHeight="1" x14ac:dyDescent="0.35">
      <c r="A865" s="70"/>
      <c r="B865" s="70"/>
      <c r="C865" s="70"/>
      <c r="D865" s="70"/>
      <c r="E865" s="45"/>
      <c r="F865" s="45"/>
      <c r="G865" s="45"/>
      <c r="H865" s="45"/>
      <c r="I865" s="45"/>
      <c r="J865" s="45"/>
      <c r="K865" s="45"/>
      <c r="L865" s="45"/>
      <c r="M865" s="45"/>
      <c r="N865" s="45"/>
      <c r="O865" s="47"/>
      <c r="P865" s="45"/>
      <c r="Q865" s="45"/>
      <c r="R865" s="45"/>
      <c r="S865" s="45"/>
      <c r="T865" s="45"/>
      <c r="U865" s="45"/>
      <c r="V865" s="45"/>
      <c r="W865" s="45"/>
      <c r="X865" s="45"/>
      <c r="Y865" s="45"/>
      <c r="Z865" s="48"/>
      <c r="AA865" s="48"/>
      <c r="AB865" s="49"/>
      <c r="AC865" s="49"/>
      <c r="AD865" s="49"/>
      <c r="AE865" s="49"/>
      <c r="AF865" s="49"/>
      <c r="AG865" s="45"/>
      <c r="AH865" s="45"/>
      <c r="AI865" s="45"/>
      <c r="AJ865" s="45"/>
      <c r="AK865" s="48"/>
      <c r="AM865" s="45"/>
      <c r="AN865" s="48"/>
      <c r="AO865" s="48"/>
      <c r="AP865" s="45"/>
      <c r="AQ865" s="45"/>
      <c r="AR865" s="45"/>
      <c r="AS865" s="45"/>
      <c r="AT865" s="49"/>
      <c r="AU865" s="49"/>
      <c r="AV865" s="49"/>
      <c r="AW865" s="49"/>
      <c r="AX865" s="49"/>
      <c r="AY865" s="49"/>
      <c r="AZ865" s="49"/>
      <c r="BA865" s="49"/>
      <c r="BB865" s="49"/>
      <c r="BC865" s="49"/>
      <c r="BD865" s="49"/>
      <c r="BE865" s="49"/>
      <c r="BF865" s="49"/>
      <c r="BG865" s="49"/>
      <c r="BH865" s="49"/>
      <c r="BI865" s="49"/>
      <c r="BJ865" s="49"/>
      <c r="BK865" s="49"/>
      <c r="BL865" s="49"/>
      <c r="BM865" s="49"/>
      <c r="BN865" s="49"/>
      <c r="BO865" s="49"/>
      <c r="BP865" s="49"/>
      <c r="BQ865" s="49"/>
      <c r="BR865" s="49"/>
      <c r="BS865" s="49"/>
      <c r="BT865" s="49"/>
      <c r="BU865" s="49"/>
      <c r="BV865" s="49"/>
      <c r="BW865" s="45"/>
      <c r="BX865" s="49"/>
      <c r="BY865" s="49"/>
      <c r="BZ865" s="49"/>
      <c r="CA865" s="49"/>
      <c r="CB865" s="49"/>
      <c r="CC865" s="45"/>
      <c r="CD865" s="45"/>
      <c r="CE865" s="45"/>
      <c r="CF865" s="45"/>
    </row>
    <row r="866" spans="1:84" ht="15" customHeight="1" x14ac:dyDescent="0.35">
      <c r="A866" s="70"/>
      <c r="B866" s="70"/>
      <c r="C866" s="70"/>
      <c r="D866" s="70"/>
      <c r="E866" s="45"/>
      <c r="F866" s="45"/>
      <c r="G866" s="45"/>
      <c r="H866" s="45"/>
      <c r="I866" s="45"/>
      <c r="J866" s="45"/>
      <c r="K866" s="45"/>
      <c r="L866" s="45"/>
      <c r="M866" s="45"/>
      <c r="N866" s="45"/>
      <c r="O866" s="47"/>
      <c r="P866" s="45"/>
      <c r="Q866" s="45"/>
      <c r="R866" s="45"/>
      <c r="S866" s="45"/>
      <c r="T866" s="45"/>
      <c r="U866" s="45"/>
      <c r="V866" s="45"/>
      <c r="W866" s="45"/>
      <c r="X866" s="45"/>
      <c r="Y866" s="45"/>
      <c r="Z866" s="48"/>
      <c r="AA866" s="48"/>
      <c r="AB866" s="49"/>
      <c r="AC866" s="49"/>
      <c r="AD866" s="49"/>
      <c r="AE866" s="49"/>
      <c r="AF866" s="49"/>
      <c r="AG866" s="45"/>
      <c r="AH866" s="45"/>
      <c r="AI866" s="45"/>
      <c r="AJ866" s="45"/>
      <c r="AK866" s="48"/>
      <c r="AM866" s="48"/>
      <c r="AN866" s="48"/>
      <c r="AO866" s="48"/>
      <c r="AP866" s="45"/>
      <c r="AQ866" s="45"/>
      <c r="AR866" s="45"/>
      <c r="AS866" s="45"/>
      <c r="AT866" s="49"/>
      <c r="AU866" s="49"/>
      <c r="AV866" s="49"/>
      <c r="AW866" s="49"/>
      <c r="AX866" s="49"/>
      <c r="AY866" s="49"/>
      <c r="AZ866" s="49"/>
      <c r="BA866" s="49"/>
      <c r="BB866" s="49"/>
      <c r="BC866" s="49"/>
      <c r="BD866" s="49"/>
      <c r="BE866" s="49"/>
      <c r="BF866" s="49"/>
      <c r="BG866" s="49"/>
      <c r="BH866" s="49"/>
      <c r="BI866" s="49"/>
      <c r="BJ866" s="49"/>
      <c r="BK866" s="49"/>
      <c r="BL866" s="49"/>
      <c r="BM866" s="49"/>
      <c r="BN866" s="49"/>
      <c r="BO866" s="49"/>
      <c r="BP866" s="49"/>
      <c r="BQ866" s="49"/>
      <c r="BR866" s="49"/>
      <c r="BS866" s="49"/>
      <c r="BT866" s="49"/>
      <c r="BU866" s="49"/>
      <c r="BV866" s="49"/>
      <c r="BW866" s="45"/>
      <c r="BX866" s="49"/>
      <c r="BY866" s="49"/>
      <c r="BZ866" s="49"/>
      <c r="CA866" s="49"/>
      <c r="CB866" s="49"/>
      <c r="CC866" s="45"/>
      <c r="CD866" s="45"/>
      <c r="CE866" s="45"/>
      <c r="CF866" s="45"/>
    </row>
    <row r="867" spans="1:84" ht="36.75" customHeight="1" x14ac:dyDescent="0.35">
      <c r="A867" s="70"/>
      <c r="B867" s="70"/>
      <c r="C867" s="70"/>
      <c r="D867" s="70"/>
      <c r="E867" s="45"/>
      <c r="F867" s="45"/>
      <c r="G867" s="45"/>
      <c r="H867" s="45"/>
      <c r="I867" s="45"/>
      <c r="J867" s="45"/>
      <c r="K867" s="45"/>
      <c r="L867" s="45"/>
      <c r="M867" s="45"/>
      <c r="N867" s="45"/>
      <c r="O867" s="47"/>
      <c r="P867" s="45"/>
      <c r="Q867" s="45"/>
      <c r="R867" s="45"/>
      <c r="S867" s="45"/>
      <c r="T867" s="45"/>
      <c r="U867" s="45"/>
      <c r="V867" s="45"/>
      <c r="W867" s="45"/>
      <c r="X867" s="45"/>
      <c r="Y867" s="45"/>
      <c r="Z867" s="48"/>
      <c r="AA867" s="48"/>
      <c r="AB867" s="49"/>
      <c r="AC867" s="49"/>
      <c r="AD867" s="49"/>
      <c r="AE867" s="49"/>
      <c r="AF867" s="49"/>
      <c r="AG867" s="45"/>
      <c r="AH867" s="45"/>
      <c r="AI867" s="45"/>
      <c r="AJ867" s="45"/>
      <c r="AK867" s="48"/>
      <c r="AM867" s="48"/>
      <c r="AN867" s="48"/>
      <c r="AO867" s="48"/>
      <c r="AP867" s="45"/>
      <c r="AQ867" s="45"/>
      <c r="AR867" s="45"/>
      <c r="AS867" s="45"/>
      <c r="AT867" s="49"/>
      <c r="AU867" s="49"/>
      <c r="AV867" s="49"/>
      <c r="AW867" s="49"/>
      <c r="AX867" s="49"/>
      <c r="AY867" s="49"/>
      <c r="AZ867" s="49"/>
      <c r="BA867" s="49"/>
      <c r="BB867" s="49"/>
      <c r="BC867" s="49"/>
      <c r="BD867" s="49"/>
      <c r="BE867" s="49"/>
      <c r="BF867" s="49"/>
      <c r="BG867" s="49"/>
      <c r="BH867" s="49"/>
      <c r="BI867" s="49"/>
      <c r="BJ867" s="49"/>
      <c r="BK867" s="49"/>
      <c r="BL867" s="49"/>
      <c r="BM867" s="49"/>
      <c r="BN867" s="49"/>
      <c r="BO867" s="49"/>
      <c r="BP867" s="49"/>
      <c r="BQ867" s="49"/>
      <c r="BR867" s="49"/>
      <c r="BS867" s="49"/>
      <c r="BT867" s="49"/>
      <c r="BU867" s="49"/>
      <c r="BV867" s="49"/>
      <c r="BW867" s="45"/>
      <c r="BX867" s="49"/>
      <c r="BY867" s="49"/>
      <c r="BZ867" s="49"/>
      <c r="CA867" s="49"/>
      <c r="CB867" s="49"/>
      <c r="CC867" s="45"/>
      <c r="CD867" s="45"/>
      <c r="CE867" s="45"/>
      <c r="CF867" s="45"/>
    </row>
    <row r="868" spans="1:84" ht="15" customHeight="1" x14ac:dyDescent="0.35">
      <c r="A868" s="70"/>
      <c r="B868" s="70"/>
      <c r="C868" s="70"/>
      <c r="D868" s="70"/>
      <c r="E868" s="45"/>
      <c r="F868" s="45"/>
      <c r="G868" s="45"/>
      <c r="H868" s="45"/>
      <c r="I868" s="45"/>
      <c r="J868" s="45"/>
      <c r="K868" s="45"/>
      <c r="L868" s="45"/>
      <c r="M868" s="45"/>
      <c r="N868" s="45"/>
      <c r="O868" s="47"/>
      <c r="P868" s="45"/>
      <c r="Q868" s="45"/>
      <c r="R868" s="45"/>
      <c r="S868" s="45"/>
      <c r="T868" s="45"/>
      <c r="U868" s="45"/>
      <c r="V868" s="45"/>
      <c r="W868" s="45"/>
      <c r="X868" s="45"/>
      <c r="Y868" s="45"/>
      <c r="Z868" s="48"/>
      <c r="AA868" s="48"/>
      <c r="AB868" s="49"/>
      <c r="AC868" s="49"/>
      <c r="AD868" s="49"/>
      <c r="AE868" s="49"/>
      <c r="AF868" s="49"/>
      <c r="AG868" s="45"/>
      <c r="AH868" s="45"/>
      <c r="AI868" s="45"/>
      <c r="AJ868" s="45"/>
      <c r="AK868" s="48"/>
      <c r="AM868" s="48"/>
      <c r="AN868" s="48"/>
      <c r="AO868" s="48"/>
      <c r="AP868" s="45"/>
      <c r="AQ868" s="45"/>
      <c r="AR868" s="45"/>
      <c r="AS868" s="45"/>
      <c r="AT868" s="49"/>
      <c r="AU868" s="49"/>
      <c r="AV868" s="49"/>
      <c r="AW868" s="49"/>
      <c r="AX868" s="49"/>
      <c r="AY868" s="49"/>
      <c r="AZ868" s="49"/>
      <c r="BA868" s="49"/>
      <c r="BB868" s="49"/>
      <c r="BC868" s="49"/>
      <c r="BD868" s="49"/>
      <c r="BE868" s="49"/>
      <c r="BF868" s="49"/>
      <c r="BG868" s="49"/>
      <c r="BH868" s="49"/>
      <c r="BI868" s="49"/>
      <c r="BJ868" s="49"/>
      <c r="BK868" s="49"/>
      <c r="BL868" s="49"/>
      <c r="BM868" s="49"/>
      <c r="BN868" s="49"/>
      <c r="BO868" s="49"/>
      <c r="BP868" s="49"/>
      <c r="BQ868" s="49"/>
      <c r="BR868" s="49"/>
      <c r="BS868" s="49"/>
      <c r="BT868" s="49"/>
      <c r="BU868" s="49"/>
      <c r="BV868" s="49"/>
      <c r="BW868" s="45"/>
      <c r="BX868" s="49"/>
      <c r="BY868" s="49"/>
      <c r="BZ868" s="49"/>
      <c r="CA868" s="49"/>
      <c r="CB868" s="49"/>
      <c r="CC868" s="45"/>
      <c r="CD868" s="45"/>
      <c r="CE868" s="45"/>
      <c r="CF868" s="45"/>
    </row>
    <row r="869" spans="1:84" ht="15" customHeight="1" x14ac:dyDescent="0.35">
      <c r="A869" s="70"/>
      <c r="B869" s="70"/>
      <c r="C869" s="70"/>
      <c r="D869" s="70"/>
      <c r="E869" s="45"/>
      <c r="F869" s="45"/>
      <c r="G869" s="45"/>
      <c r="H869" s="45"/>
      <c r="I869" s="45"/>
      <c r="J869" s="45"/>
      <c r="K869" s="45"/>
      <c r="L869" s="45"/>
      <c r="M869" s="45"/>
      <c r="N869" s="45"/>
      <c r="O869" s="47"/>
      <c r="P869" s="45"/>
      <c r="Q869" s="45"/>
      <c r="R869" s="45"/>
      <c r="S869" s="45"/>
      <c r="T869" s="45"/>
      <c r="U869" s="45"/>
      <c r="V869" s="45"/>
      <c r="W869" s="45"/>
      <c r="X869" s="45"/>
      <c r="Y869" s="45"/>
      <c r="Z869" s="48"/>
      <c r="AA869" s="48"/>
      <c r="AB869" s="49"/>
      <c r="AC869" s="49"/>
      <c r="AD869" s="49"/>
      <c r="AE869" s="49"/>
      <c r="AF869" s="49"/>
      <c r="AG869" s="45"/>
      <c r="AH869" s="45"/>
      <c r="AI869" s="45"/>
      <c r="AJ869" s="45"/>
      <c r="AK869" s="48"/>
      <c r="AM869" s="48"/>
      <c r="AN869" s="48"/>
      <c r="AO869" s="48"/>
      <c r="AP869" s="45"/>
      <c r="AQ869" s="45"/>
      <c r="AR869" s="45"/>
      <c r="AS869" s="45"/>
      <c r="AT869" s="49"/>
      <c r="AU869" s="49"/>
      <c r="AV869" s="49"/>
      <c r="AW869" s="49"/>
      <c r="AX869" s="49"/>
      <c r="AY869" s="49"/>
      <c r="AZ869" s="49"/>
      <c r="BA869" s="49"/>
      <c r="BB869" s="49"/>
      <c r="BC869" s="49"/>
      <c r="BD869" s="49"/>
      <c r="BE869" s="49"/>
      <c r="BF869" s="49"/>
      <c r="BG869" s="49"/>
      <c r="BH869" s="49"/>
      <c r="BI869" s="49"/>
      <c r="BJ869" s="49"/>
      <c r="BK869" s="49"/>
      <c r="BL869" s="49"/>
      <c r="BM869" s="49"/>
      <c r="BN869" s="49"/>
      <c r="BO869" s="49"/>
      <c r="BP869" s="49"/>
      <c r="BQ869" s="49"/>
      <c r="BR869" s="49"/>
      <c r="BS869" s="49"/>
      <c r="BT869" s="49"/>
      <c r="BU869" s="49"/>
      <c r="BV869" s="49"/>
      <c r="BW869" s="45"/>
      <c r="BX869" s="49"/>
      <c r="BY869" s="49"/>
      <c r="BZ869" s="49"/>
      <c r="CA869" s="49"/>
      <c r="CB869" s="49"/>
      <c r="CC869" s="45"/>
      <c r="CD869" s="45"/>
      <c r="CE869" s="45"/>
      <c r="CF869" s="45"/>
    </row>
    <row r="870" spans="1:84" ht="15" customHeight="1" x14ac:dyDescent="0.35">
      <c r="A870" s="70"/>
      <c r="B870" s="70"/>
      <c r="C870" s="70"/>
      <c r="D870" s="70"/>
      <c r="E870" s="45"/>
      <c r="F870" s="45"/>
      <c r="G870" s="45"/>
      <c r="H870" s="45"/>
      <c r="I870" s="45"/>
      <c r="J870" s="45"/>
      <c r="K870" s="45"/>
      <c r="L870" s="45"/>
      <c r="M870" s="45"/>
      <c r="N870" s="45"/>
      <c r="O870" s="47"/>
      <c r="P870" s="45"/>
      <c r="Q870" s="45"/>
      <c r="R870" s="45"/>
      <c r="S870" s="45"/>
      <c r="T870" s="45"/>
      <c r="U870" s="45"/>
      <c r="V870" s="45"/>
      <c r="W870" s="45"/>
      <c r="X870" s="45"/>
      <c r="Y870" s="45"/>
      <c r="Z870" s="48"/>
      <c r="AA870" s="48"/>
      <c r="AB870" s="49"/>
      <c r="AC870" s="49"/>
      <c r="AD870" s="49"/>
      <c r="AE870" s="49"/>
      <c r="AF870" s="49"/>
      <c r="AG870" s="45"/>
      <c r="AH870" s="45"/>
      <c r="AI870" s="45"/>
      <c r="AJ870" s="45"/>
      <c r="AK870" s="48"/>
      <c r="AM870" s="48"/>
      <c r="AN870" s="48"/>
      <c r="AO870" s="48"/>
      <c r="AP870" s="45"/>
      <c r="AQ870" s="45"/>
      <c r="AR870" s="45"/>
      <c r="AS870" s="45"/>
      <c r="AT870" s="49"/>
      <c r="AU870" s="49"/>
      <c r="AV870" s="49"/>
      <c r="AW870" s="49"/>
      <c r="AX870" s="49"/>
      <c r="AY870" s="49"/>
      <c r="AZ870" s="49"/>
      <c r="BA870" s="49"/>
      <c r="BB870" s="49"/>
      <c r="BC870" s="49"/>
      <c r="BD870" s="49"/>
      <c r="BE870" s="49"/>
      <c r="BF870" s="49"/>
      <c r="BG870" s="49"/>
      <c r="BH870" s="49"/>
      <c r="BI870" s="49"/>
      <c r="BJ870" s="49"/>
      <c r="BK870" s="49"/>
      <c r="BL870" s="49"/>
      <c r="BM870" s="49"/>
      <c r="BN870" s="49"/>
      <c r="BO870" s="49"/>
      <c r="BP870" s="49"/>
      <c r="BQ870" s="49"/>
      <c r="BR870" s="49"/>
      <c r="BS870" s="49"/>
      <c r="BT870" s="49"/>
      <c r="BU870" s="49"/>
      <c r="BV870" s="49"/>
      <c r="BW870" s="45"/>
      <c r="BX870" s="49"/>
      <c r="BY870" s="49"/>
      <c r="BZ870" s="49"/>
      <c r="CA870" s="49"/>
      <c r="CB870" s="49"/>
      <c r="CC870" s="45"/>
      <c r="CD870" s="45"/>
      <c r="CE870" s="45"/>
      <c r="CF870" s="45"/>
    </row>
    <row r="871" spans="1:84" ht="15" customHeight="1" x14ac:dyDescent="0.35">
      <c r="A871" s="70"/>
      <c r="B871" s="70"/>
      <c r="C871" s="70"/>
      <c r="D871" s="70"/>
      <c r="E871" s="45"/>
      <c r="F871" s="45"/>
      <c r="G871" s="45"/>
      <c r="H871" s="45"/>
      <c r="I871" s="45"/>
      <c r="J871" s="45"/>
      <c r="K871" s="45"/>
      <c r="L871" s="45"/>
      <c r="M871" s="45"/>
      <c r="N871" s="45"/>
      <c r="O871" s="47"/>
      <c r="P871" s="45"/>
      <c r="Q871" s="45"/>
      <c r="R871" s="45"/>
      <c r="S871" s="45"/>
      <c r="T871" s="45"/>
      <c r="U871" s="45"/>
      <c r="V871" s="45"/>
      <c r="W871" s="45"/>
      <c r="X871" s="45"/>
      <c r="Y871" s="45"/>
      <c r="Z871" s="48"/>
      <c r="AA871" s="48"/>
      <c r="AB871" s="49"/>
      <c r="AC871" s="49"/>
      <c r="AD871" s="49"/>
      <c r="AE871" s="49"/>
      <c r="AF871" s="49"/>
      <c r="AG871" s="45"/>
      <c r="AH871" s="45"/>
      <c r="AI871" s="45"/>
      <c r="AJ871" s="45"/>
      <c r="AK871" s="48"/>
      <c r="AM871" s="48"/>
      <c r="AN871" s="48"/>
      <c r="AO871" s="48"/>
      <c r="AP871" s="45"/>
      <c r="AQ871" s="45"/>
      <c r="AR871" s="45"/>
      <c r="AS871" s="45"/>
      <c r="AT871" s="49"/>
      <c r="AU871" s="49"/>
      <c r="AV871" s="49"/>
      <c r="AW871" s="49"/>
      <c r="AX871" s="49"/>
      <c r="AY871" s="49"/>
      <c r="AZ871" s="49"/>
      <c r="BA871" s="49"/>
      <c r="BB871" s="49"/>
      <c r="BC871" s="49"/>
      <c r="BD871" s="49"/>
      <c r="BE871" s="49"/>
      <c r="BF871" s="49"/>
      <c r="BG871" s="49"/>
      <c r="BH871" s="49"/>
      <c r="BI871" s="49"/>
      <c r="BJ871" s="49"/>
      <c r="BK871" s="49"/>
      <c r="BL871" s="49"/>
      <c r="BM871" s="49"/>
      <c r="BN871" s="49"/>
      <c r="BO871" s="49"/>
      <c r="BP871" s="49"/>
      <c r="BQ871" s="49"/>
      <c r="BR871" s="49"/>
      <c r="BS871" s="49"/>
      <c r="BT871" s="49"/>
      <c r="BU871" s="49"/>
      <c r="BV871" s="49"/>
      <c r="BW871" s="45"/>
      <c r="BX871" s="49"/>
      <c r="BY871" s="49"/>
      <c r="BZ871" s="49"/>
      <c r="CA871" s="49"/>
      <c r="CB871" s="49"/>
      <c r="CC871" s="45"/>
      <c r="CD871" s="45"/>
      <c r="CE871" s="45"/>
      <c r="CF871" s="45"/>
    </row>
    <row r="872" spans="1:84" ht="15" customHeight="1" x14ac:dyDescent="0.35">
      <c r="A872" s="70"/>
      <c r="B872" s="70"/>
      <c r="C872" s="70"/>
      <c r="D872" s="70"/>
      <c r="E872" s="45"/>
      <c r="F872" s="45"/>
      <c r="G872" s="45"/>
      <c r="H872" s="45"/>
      <c r="I872" s="45"/>
      <c r="J872" s="45"/>
      <c r="K872" s="45"/>
      <c r="L872" s="45"/>
      <c r="M872" s="45"/>
      <c r="N872" s="45"/>
      <c r="O872" s="47"/>
      <c r="P872" s="45"/>
      <c r="Q872" s="45"/>
      <c r="R872" s="45"/>
      <c r="S872" s="45"/>
      <c r="T872" s="45"/>
      <c r="U872" s="45"/>
      <c r="V872" s="45"/>
      <c r="W872" s="45"/>
      <c r="X872" s="45"/>
      <c r="Y872" s="45"/>
      <c r="Z872" s="48"/>
      <c r="AA872" s="48"/>
      <c r="AB872" s="49"/>
      <c r="AC872" s="49"/>
      <c r="AD872" s="49"/>
      <c r="AE872" s="49"/>
      <c r="AF872" s="49"/>
      <c r="AG872" s="45"/>
      <c r="AH872" s="45"/>
      <c r="AI872" s="45"/>
      <c r="AJ872" s="45"/>
      <c r="AK872" s="48"/>
      <c r="AM872" s="48"/>
      <c r="AN872" s="48"/>
      <c r="AO872" s="48"/>
      <c r="AP872" s="45"/>
      <c r="AQ872" s="45"/>
      <c r="AR872" s="45"/>
      <c r="AS872" s="45"/>
      <c r="AT872" s="49"/>
      <c r="AU872" s="49"/>
      <c r="AV872" s="49"/>
      <c r="AW872" s="49"/>
      <c r="AX872" s="49"/>
      <c r="AY872" s="49"/>
      <c r="AZ872" s="49"/>
      <c r="BA872" s="49"/>
      <c r="BB872" s="49"/>
      <c r="BC872" s="49"/>
      <c r="BD872" s="49"/>
      <c r="BE872" s="49"/>
      <c r="BF872" s="49"/>
      <c r="BG872" s="49"/>
      <c r="BH872" s="49"/>
      <c r="BI872" s="49"/>
      <c r="BJ872" s="49"/>
      <c r="BK872" s="49"/>
      <c r="BL872" s="49"/>
      <c r="BM872" s="49"/>
      <c r="BN872" s="49"/>
      <c r="BO872" s="49"/>
      <c r="BP872" s="49"/>
      <c r="BQ872" s="49"/>
      <c r="BR872" s="49"/>
      <c r="BS872" s="49"/>
      <c r="BT872" s="49"/>
      <c r="BU872" s="49"/>
      <c r="BV872" s="49"/>
      <c r="BW872" s="45"/>
      <c r="BX872" s="49"/>
      <c r="BY872" s="49"/>
      <c r="BZ872" s="49"/>
      <c r="CA872" s="49"/>
      <c r="CB872" s="49"/>
      <c r="CC872" s="45"/>
      <c r="CD872" s="45"/>
      <c r="CE872" s="45"/>
      <c r="CF872" s="45"/>
    </row>
    <row r="873" spans="1:84" ht="15" customHeight="1" x14ac:dyDescent="0.35">
      <c r="A873" s="70"/>
      <c r="B873" s="70"/>
      <c r="C873" s="70"/>
      <c r="D873" s="70"/>
      <c r="E873" s="45"/>
      <c r="F873" s="45"/>
      <c r="G873" s="45"/>
      <c r="H873" s="45"/>
      <c r="I873" s="45"/>
      <c r="J873" s="45"/>
      <c r="K873" s="45"/>
      <c r="L873" s="45"/>
      <c r="M873" s="45"/>
      <c r="N873" s="45"/>
      <c r="O873" s="47"/>
      <c r="P873" s="45"/>
      <c r="Q873" s="45"/>
      <c r="R873" s="45"/>
      <c r="S873" s="45"/>
      <c r="T873" s="45"/>
      <c r="U873" s="45"/>
      <c r="V873" s="45"/>
      <c r="W873" s="45"/>
      <c r="X873" s="45"/>
      <c r="Y873" s="45"/>
      <c r="Z873" s="48"/>
      <c r="AA873" s="48"/>
      <c r="AB873" s="49"/>
      <c r="AC873" s="49"/>
      <c r="AD873" s="49"/>
      <c r="AE873" s="49"/>
      <c r="AF873" s="49"/>
      <c r="AG873" s="45"/>
      <c r="AH873" s="45"/>
      <c r="AI873" s="45"/>
      <c r="AJ873" s="45"/>
      <c r="AK873" s="48"/>
      <c r="AL873" s="56"/>
      <c r="AM873" s="48"/>
      <c r="AN873" s="48"/>
      <c r="AO873" s="48"/>
      <c r="AP873" s="45"/>
      <c r="AQ873" s="45"/>
      <c r="AR873" s="45"/>
      <c r="AS873" s="45"/>
      <c r="AT873" s="49"/>
      <c r="AU873" s="49"/>
      <c r="AV873" s="49"/>
      <c r="AW873" s="49"/>
      <c r="AX873" s="49"/>
      <c r="AY873" s="49"/>
      <c r="AZ873" s="49"/>
      <c r="BA873" s="49"/>
      <c r="BB873" s="49"/>
      <c r="BC873" s="49"/>
      <c r="BD873" s="49"/>
      <c r="BE873" s="49"/>
      <c r="BF873" s="49"/>
      <c r="BG873" s="49"/>
      <c r="BH873" s="49"/>
      <c r="BI873" s="49"/>
      <c r="BJ873" s="49"/>
      <c r="BK873" s="49"/>
      <c r="BL873" s="49"/>
      <c r="BM873" s="49"/>
      <c r="BN873" s="49"/>
      <c r="BO873" s="49"/>
      <c r="BP873" s="49"/>
      <c r="BQ873" s="49"/>
      <c r="BR873" s="49"/>
      <c r="BS873" s="49"/>
      <c r="BT873" s="49"/>
      <c r="BU873" s="49"/>
      <c r="BV873" s="49"/>
      <c r="BW873" s="45"/>
      <c r="BX873" s="49"/>
      <c r="BY873" s="49"/>
      <c r="BZ873" s="49"/>
      <c r="CA873" s="49"/>
      <c r="CB873" s="49"/>
      <c r="CC873" s="45"/>
      <c r="CD873" s="45"/>
      <c r="CE873" s="45"/>
      <c r="CF873" s="45"/>
    </row>
    <row r="874" spans="1:84" ht="57.75" customHeight="1" x14ac:dyDescent="0.35">
      <c r="A874" s="70"/>
      <c r="B874" s="70"/>
      <c r="C874" s="70"/>
      <c r="D874" s="70"/>
      <c r="E874" s="45"/>
      <c r="F874" s="45"/>
      <c r="G874" s="45"/>
      <c r="H874" s="45"/>
      <c r="I874" s="45"/>
      <c r="J874" s="45"/>
      <c r="K874" s="45"/>
      <c r="L874" s="45"/>
      <c r="M874" s="45"/>
      <c r="N874" s="45"/>
      <c r="O874" s="47"/>
      <c r="P874" s="45"/>
      <c r="Q874" s="45"/>
      <c r="R874" s="45"/>
      <c r="S874" s="45"/>
      <c r="T874" s="45"/>
      <c r="U874" s="45"/>
      <c r="V874" s="45"/>
      <c r="W874" s="45"/>
      <c r="X874" s="45"/>
      <c r="Y874" s="45"/>
      <c r="Z874" s="48"/>
      <c r="AA874" s="48"/>
      <c r="AB874" s="49"/>
      <c r="AC874" s="49"/>
      <c r="AD874" s="49"/>
      <c r="AE874" s="49"/>
      <c r="AF874" s="49"/>
      <c r="AG874" s="45"/>
      <c r="AH874" s="45"/>
      <c r="AI874" s="45"/>
      <c r="AJ874" s="45"/>
      <c r="AK874" s="48"/>
      <c r="AL874" s="30"/>
      <c r="AM874" s="45"/>
      <c r="AN874" s="45"/>
      <c r="AO874" s="48"/>
      <c r="AP874" s="45"/>
      <c r="AQ874" s="45"/>
      <c r="AR874" s="45"/>
      <c r="AS874" s="45"/>
      <c r="AT874" s="49"/>
      <c r="AU874" s="49"/>
      <c r="AV874" s="49"/>
      <c r="AW874" s="49"/>
      <c r="AX874" s="49"/>
      <c r="AY874" s="49"/>
      <c r="AZ874" s="49"/>
      <c r="BA874" s="49"/>
      <c r="BB874" s="49"/>
      <c r="BC874" s="49"/>
      <c r="BD874" s="49"/>
      <c r="BE874" s="49"/>
      <c r="BF874" s="49"/>
      <c r="BG874" s="49"/>
      <c r="BH874" s="49"/>
      <c r="BI874" s="49"/>
      <c r="BJ874" s="49"/>
      <c r="BK874" s="49"/>
      <c r="BL874" s="49"/>
      <c r="BM874" s="49"/>
      <c r="BN874" s="49"/>
      <c r="BO874" s="49"/>
      <c r="BP874" s="49"/>
      <c r="BQ874" s="49"/>
      <c r="BR874" s="49"/>
      <c r="BS874" s="49"/>
      <c r="BT874" s="49"/>
      <c r="BU874" s="49"/>
      <c r="BV874" s="49"/>
      <c r="BW874" s="45"/>
      <c r="BX874" s="49"/>
      <c r="BY874" s="49"/>
      <c r="BZ874" s="49"/>
      <c r="CA874" s="49"/>
      <c r="CB874" s="49"/>
      <c r="CC874" s="45"/>
      <c r="CD874" s="45"/>
      <c r="CE874" s="45"/>
      <c r="CF874" s="45"/>
    </row>
    <row r="875" spans="1:84" ht="57.75" customHeight="1" x14ac:dyDescent="0.35">
      <c r="A875" s="70"/>
      <c r="B875" s="70"/>
      <c r="C875" s="70"/>
      <c r="D875" s="70"/>
      <c r="E875" s="45"/>
      <c r="F875" s="45"/>
      <c r="G875" s="45"/>
      <c r="H875" s="45"/>
      <c r="I875" s="45"/>
      <c r="J875" s="45"/>
      <c r="K875" s="45"/>
      <c r="L875" s="45"/>
      <c r="M875" s="45"/>
      <c r="N875" s="45"/>
      <c r="O875" s="47"/>
      <c r="P875" s="45"/>
      <c r="Q875" s="45"/>
      <c r="R875" s="45"/>
      <c r="S875" s="45"/>
      <c r="T875" s="45"/>
      <c r="U875" s="45"/>
      <c r="V875" s="45"/>
      <c r="W875" s="45"/>
      <c r="X875" s="45"/>
      <c r="Y875" s="45"/>
      <c r="Z875" s="48"/>
      <c r="AA875" s="48"/>
      <c r="AB875" s="49"/>
      <c r="AC875" s="49"/>
      <c r="AD875" s="49"/>
      <c r="AE875" s="49"/>
      <c r="AF875" s="49"/>
      <c r="AG875" s="45"/>
      <c r="AH875" s="45"/>
      <c r="AI875" s="45"/>
      <c r="AJ875" s="45"/>
      <c r="AK875" s="48"/>
      <c r="AM875" s="45"/>
      <c r="AN875" s="45"/>
      <c r="AO875" s="48"/>
      <c r="AP875" s="45"/>
      <c r="AQ875" s="45"/>
      <c r="AR875" s="45"/>
      <c r="AS875" s="45"/>
      <c r="AT875" s="49"/>
      <c r="AU875" s="49"/>
      <c r="AV875" s="49"/>
      <c r="AW875" s="49"/>
      <c r="AX875" s="49"/>
      <c r="AY875" s="49"/>
      <c r="AZ875" s="49"/>
      <c r="BA875" s="49"/>
      <c r="BB875" s="49"/>
      <c r="BC875" s="49"/>
      <c r="BD875" s="49"/>
      <c r="BE875" s="49"/>
      <c r="BF875" s="49"/>
      <c r="BG875" s="49"/>
      <c r="BH875" s="49"/>
      <c r="BI875" s="49"/>
      <c r="BJ875" s="49"/>
      <c r="BK875" s="49"/>
      <c r="BL875" s="49"/>
      <c r="BM875" s="49"/>
      <c r="BN875" s="49"/>
      <c r="BO875" s="49"/>
      <c r="BP875" s="49"/>
      <c r="BQ875" s="49"/>
      <c r="BR875" s="49"/>
      <c r="BS875" s="49"/>
      <c r="BT875" s="49"/>
      <c r="BU875" s="49"/>
      <c r="BV875" s="49"/>
      <c r="BW875" s="45"/>
      <c r="BX875" s="49"/>
      <c r="BY875" s="49"/>
      <c r="BZ875" s="49"/>
      <c r="CA875" s="49"/>
      <c r="CB875" s="49"/>
      <c r="CC875" s="45"/>
      <c r="CD875" s="45"/>
      <c r="CE875" s="45"/>
      <c r="CF875" s="45"/>
    </row>
    <row r="876" spans="1:84" ht="57.75" customHeight="1" x14ac:dyDescent="0.35">
      <c r="A876" s="70"/>
      <c r="B876" s="70"/>
      <c r="C876" s="70"/>
      <c r="D876" s="70"/>
      <c r="E876" s="45"/>
      <c r="F876" s="45"/>
      <c r="G876" s="45"/>
      <c r="H876" s="45"/>
      <c r="I876" s="45"/>
      <c r="J876" s="45"/>
      <c r="K876" s="45"/>
      <c r="L876" s="45"/>
      <c r="M876" s="45"/>
      <c r="N876" s="45"/>
      <c r="O876" s="47"/>
      <c r="P876" s="45"/>
      <c r="Q876" s="45"/>
      <c r="R876" s="45"/>
      <c r="S876" s="45"/>
      <c r="T876" s="45"/>
      <c r="U876" s="45"/>
      <c r="V876" s="45"/>
      <c r="W876" s="45"/>
      <c r="X876" s="45"/>
      <c r="Y876" s="45"/>
      <c r="Z876" s="48"/>
      <c r="AA876" s="48"/>
      <c r="AB876" s="49"/>
      <c r="AC876" s="49"/>
      <c r="AD876" s="49"/>
      <c r="AE876" s="49"/>
      <c r="AF876" s="49"/>
      <c r="AG876" s="45"/>
      <c r="AH876" s="45"/>
      <c r="AI876" s="45"/>
      <c r="AJ876" s="45"/>
      <c r="AK876" s="48"/>
      <c r="AM876" s="45"/>
      <c r="AN876" s="45"/>
      <c r="AO876" s="48"/>
      <c r="AP876" s="45"/>
      <c r="AQ876" s="45"/>
      <c r="AR876" s="45"/>
      <c r="AS876" s="45"/>
      <c r="AT876" s="49"/>
      <c r="AU876" s="49"/>
      <c r="AV876" s="49"/>
      <c r="AW876" s="49"/>
      <c r="AX876" s="49"/>
      <c r="AY876" s="49"/>
      <c r="AZ876" s="49"/>
      <c r="BA876" s="49"/>
      <c r="BB876" s="49"/>
      <c r="BC876" s="49"/>
      <c r="BD876" s="49"/>
      <c r="BE876" s="49"/>
      <c r="BF876" s="49"/>
      <c r="BG876" s="49"/>
      <c r="BH876" s="49"/>
      <c r="BI876" s="49"/>
      <c r="BJ876" s="49"/>
      <c r="BK876" s="49"/>
      <c r="BL876" s="49"/>
      <c r="BM876" s="49"/>
      <c r="BN876" s="49"/>
      <c r="BO876" s="49"/>
      <c r="BP876" s="49"/>
      <c r="BQ876" s="49"/>
      <c r="BR876" s="49"/>
      <c r="BS876" s="49"/>
      <c r="BT876" s="49"/>
      <c r="BU876" s="49"/>
      <c r="BV876" s="49"/>
      <c r="BW876" s="45"/>
      <c r="BX876" s="49"/>
      <c r="BY876" s="49"/>
      <c r="BZ876" s="49"/>
      <c r="CA876" s="49"/>
      <c r="CB876" s="49"/>
      <c r="CC876" s="45"/>
      <c r="CD876" s="45"/>
      <c r="CE876" s="45"/>
      <c r="CF876" s="45"/>
    </row>
    <row r="877" spans="1:84" ht="57.75" customHeight="1" x14ac:dyDescent="0.35">
      <c r="A877" s="70"/>
      <c r="B877" s="70"/>
      <c r="C877" s="70"/>
      <c r="D877" s="70"/>
      <c r="E877" s="45"/>
      <c r="F877" s="45"/>
      <c r="G877" s="45"/>
      <c r="H877" s="45"/>
      <c r="I877" s="45"/>
      <c r="J877" s="45"/>
      <c r="K877" s="45"/>
      <c r="L877" s="45"/>
      <c r="M877" s="45"/>
      <c r="N877" s="45"/>
      <c r="O877" s="47"/>
      <c r="P877" s="45"/>
      <c r="Q877" s="45"/>
      <c r="R877" s="45"/>
      <c r="S877" s="45"/>
      <c r="T877" s="45"/>
      <c r="U877" s="45"/>
      <c r="V877" s="45"/>
      <c r="W877" s="45"/>
      <c r="X877" s="45"/>
      <c r="Y877" s="45"/>
      <c r="Z877" s="48"/>
      <c r="AA877" s="48"/>
      <c r="AB877" s="49"/>
      <c r="AC877" s="49"/>
      <c r="AD877" s="49"/>
      <c r="AE877" s="49"/>
      <c r="AF877" s="49"/>
      <c r="AG877" s="45"/>
      <c r="AH877" s="45"/>
      <c r="AI877" s="45"/>
      <c r="AJ877" s="45"/>
      <c r="AK877" s="48"/>
      <c r="AM877" s="45"/>
      <c r="AN877" s="45"/>
      <c r="AO877" s="48"/>
      <c r="AP877" s="45"/>
      <c r="AQ877" s="45"/>
      <c r="AR877" s="45"/>
      <c r="AS877" s="45"/>
      <c r="AT877" s="49"/>
      <c r="AU877" s="49"/>
      <c r="AV877" s="49"/>
      <c r="AW877" s="49"/>
      <c r="AX877" s="49"/>
      <c r="AY877" s="49"/>
      <c r="AZ877" s="49"/>
      <c r="BA877" s="49"/>
      <c r="BB877" s="49"/>
      <c r="BC877" s="49"/>
      <c r="BD877" s="49"/>
      <c r="BE877" s="49"/>
      <c r="BF877" s="49"/>
      <c r="BG877" s="49"/>
      <c r="BH877" s="49"/>
      <c r="BI877" s="49"/>
      <c r="BJ877" s="49"/>
      <c r="BK877" s="49"/>
      <c r="BL877" s="49"/>
      <c r="BM877" s="49"/>
      <c r="BN877" s="49"/>
      <c r="BO877" s="49"/>
      <c r="BP877" s="49"/>
      <c r="BQ877" s="49"/>
      <c r="BR877" s="49"/>
      <c r="BS877" s="49"/>
      <c r="BT877" s="49"/>
      <c r="BU877" s="49"/>
      <c r="BV877" s="49"/>
      <c r="BW877" s="45"/>
      <c r="BX877" s="49"/>
      <c r="BY877" s="49"/>
      <c r="BZ877" s="49"/>
      <c r="CA877" s="49"/>
      <c r="CB877" s="49"/>
      <c r="CC877" s="45"/>
      <c r="CD877" s="45"/>
      <c r="CE877" s="45"/>
      <c r="CF877" s="45"/>
    </row>
    <row r="878" spans="1:84" ht="57.75" customHeight="1" x14ac:dyDescent="0.35">
      <c r="A878" s="70"/>
      <c r="B878" s="70"/>
      <c r="C878" s="70"/>
      <c r="D878" s="70"/>
      <c r="E878" s="45"/>
      <c r="F878" s="45"/>
      <c r="G878" s="45"/>
      <c r="H878" s="45"/>
      <c r="I878" s="45"/>
      <c r="J878" s="45"/>
      <c r="K878" s="45"/>
      <c r="L878" s="45"/>
      <c r="M878" s="45"/>
      <c r="N878" s="45"/>
      <c r="O878" s="47"/>
      <c r="P878" s="45"/>
      <c r="Q878" s="45"/>
      <c r="R878" s="45"/>
      <c r="S878" s="45"/>
      <c r="T878" s="45"/>
      <c r="U878" s="45"/>
      <c r="V878" s="45"/>
      <c r="W878" s="45"/>
      <c r="X878" s="45"/>
      <c r="Y878" s="45"/>
      <c r="Z878" s="48"/>
      <c r="AA878" s="48"/>
      <c r="AB878" s="49"/>
      <c r="AC878" s="49"/>
      <c r="AD878" s="49"/>
      <c r="AE878" s="49"/>
      <c r="AF878" s="49"/>
      <c r="AG878" s="45"/>
      <c r="AH878" s="45"/>
      <c r="AI878" s="45"/>
      <c r="AJ878" s="45"/>
      <c r="AK878" s="48"/>
      <c r="AM878" s="45"/>
      <c r="AN878" s="45"/>
      <c r="AO878" s="48"/>
      <c r="AP878" s="45"/>
      <c r="AQ878" s="45"/>
      <c r="AR878" s="45"/>
      <c r="AS878" s="45"/>
      <c r="AT878" s="49"/>
      <c r="AU878" s="49"/>
      <c r="AV878" s="49"/>
      <c r="AW878" s="49"/>
      <c r="AX878" s="49"/>
      <c r="AY878" s="49"/>
      <c r="AZ878" s="49"/>
      <c r="BA878" s="49"/>
      <c r="BB878" s="49"/>
      <c r="BC878" s="49"/>
      <c r="BD878" s="49"/>
      <c r="BE878" s="49"/>
      <c r="BF878" s="49"/>
      <c r="BG878" s="49"/>
      <c r="BH878" s="49"/>
      <c r="BI878" s="49"/>
      <c r="BJ878" s="49"/>
      <c r="BK878" s="49"/>
      <c r="BL878" s="49"/>
      <c r="BM878" s="49"/>
      <c r="BN878" s="49"/>
      <c r="BO878" s="49"/>
      <c r="BP878" s="49"/>
      <c r="BQ878" s="49"/>
      <c r="BR878" s="49"/>
      <c r="BS878" s="49"/>
      <c r="BT878" s="49"/>
      <c r="BU878" s="49"/>
      <c r="BV878" s="49"/>
      <c r="BW878" s="45"/>
      <c r="BX878" s="49"/>
      <c r="BY878" s="49"/>
      <c r="BZ878" s="49"/>
      <c r="CA878" s="49"/>
      <c r="CB878" s="49"/>
      <c r="CC878" s="45"/>
      <c r="CD878" s="45"/>
      <c r="CE878" s="45"/>
      <c r="CF878" s="45"/>
    </row>
    <row r="879" spans="1:84" ht="15" customHeight="1" x14ac:dyDescent="0.35">
      <c r="A879" s="70"/>
      <c r="B879" s="70"/>
      <c r="C879" s="70"/>
      <c r="D879" s="70"/>
      <c r="E879" s="45"/>
      <c r="F879" s="45"/>
      <c r="G879" s="45"/>
      <c r="H879" s="45"/>
      <c r="I879" s="45"/>
      <c r="J879" s="45"/>
      <c r="K879" s="45"/>
      <c r="L879" s="45"/>
      <c r="M879" s="45"/>
      <c r="N879" s="45"/>
      <c r="O879" s="47"/>
      <c r="P879" s="45"/>
      <c r="Q879" s="45"/>
      <c r="R879" s="45"/>
      <c r="S879" s="45"/>
      <c r="T879" s="45"/>
      <c r="U879" s="45"/>
      <c r="V879" s="45"/>
      <c r="W879" s="45"/>
      <c r="X879" s="45"/>
      <c r="Y879" s="45"/>
      <c r="Z879" s="48"/>
      <c r="AA879" s="48"/>
      <c r="AB879" s="49"/>
      <c r="AC879" s="49"/>
      <c r="AD879" s="49"/>
      <c r="AE879" s="49"/>
      <c r="AF879" s="49"/>
      <c r="AG879" s="45"/>
      <c r="AH879" s="45"/>
      <c r="AI879" s="45"/>
      <c r="AJ879" s="45"/>
      <c r="AK879" s="48"/>
      <c r="AM879" s="45"/>
      <c r="AN879" s="48"/>
      <c r="AO879" s="48"/>
      <c r="AP879" s="45"/>
      <c r="AQ879" s="45"/>
      <c r="AR879" s="45"/>
      <c r="AS879" s="45"/>
      <c r="AT879" s="49"/>
      <c r="AU879" s="49"/>
      <c r="AV879" s="49"/>
      <c r="AW879" s="49"/>
      <c r="AX879" s="49"/>
      <c r="AY879" s="49"/>
      <c r="AZ879" s="49"/>
      <c r="BA879" s="49"/>
      <c r="BB879" s="49"/>
      <c r="BC879" s="49"/>
      <c r="BD879" s="49"/>
      <c r="BE879" s="49"/>
      <c r="BF879" s="49"/>
      <c r="BG879" s="49"/>
      <c r="BH879" s="49"/>
      <c r="BI879" s="49"/>
      <c r="BJ879" s="49"/>
      <c r="BK879" s="49"/>
      <c r="BL879" s="49"/>
      <c r="BM879" s="49"/>
      <c r="BN879" s="49"/>
      <c r="BO879" s="49"/>
      <c r="BP879" s="49"/>
      <c r="BQ879" s="49"/>
      <c r="BR879" s="49"/>
      <c r="BS879" s="49"/>
      <c r="BT879" s="49"/>
      <c r="BU879" s="49"/>
      <c r="BV879" s="49"/>
      <c r="BW879" s="45"/>
      <c r="BX879" s="49"/>
      <c r="BY879" s="49"/>
      <c r="BZ879" s="49"/>
      <c r="CA879" s="49"/>
      <c r="CB879" s="49"/>
      <c r="CC879" s="45"/>
      <c r="CD879" s="45"/>
      <c r="CE879" s="45"/>
      <c r="CF879" s="45"/>
    </row>
    <row r="880" spans="1:84" ht="15" customHeight="1" x14ac:dyDescent="0.35">
      <c r="A880" s="70"/>
      <c r="B880" s="70"/>
      <c r="C880" s="70"/>
      <c r="D880" s="70"/>
      <c r="E880" s="45"/>
      <c r="F880" s="45"/>
      <c r="G880" s="45"/>
      <c r="H880" s="45"/>
      <c r="I880" s="45"/>
      <c r="J880" s="45"/>
      <c r="K880" s="45"/>
      <c r="L880" s="45"/>
      <c r="M880" s="45"/>
      <c r="N880" s="45"/>
      <c r="O880" s="47"/>
      <c r="P880" s="45"/>
      <c r="Q880" s="45"/>
      <c r="R880" s="45"/>
      <c r="S880" s="45"/>
      <c r="T880" s="45"/>
      <c r="U880" s="45"/>
      <c r="V880" s="45"/>
      <c r="W880" s="45"/>
      <c r="X880" s="45"/>
      <c r="Y880" s="45"/>
      <c r="Z880" s="48"/>
      <c r="AA880" s="48"/>
      <c r="AB880" s="49"/>
      <c r="AC880" s="49"/>
      <c r="AD880" s="49"/>
      <c r="AE880" s="49"/>
      <c r="AF880" s="49"/>
      <c r="AG880" s="45"/>
      <c r="AH880" s="45"/>
      <c r="AI880" s="45"/>
      <c r="AJ880" s="45"/>
      <c r="AK880" s="48"/>
      <c r="AM880" s="45"/>
      <c r="AN880" s="48"/>
      <c r="AO880" s="48"/>
      <c r="AP880" s="45"/>
      <c r="AQ880" s="45"/>
      <c r="AR880" s="45"/>
      <c r="AS880" s="45"/>
      <c r="AT880" s="49"/>
      <c r="AU880" s="49"/>
      <c r="AV880" s="49"/>
      <c r="AW880" s="49"/>
      <c r="AX880" s="49"/>
      <c r="AY880" s="49"/>
      <c r="AZ880" s="49"/>
      <c r="BA880" s="49"/>
      <c r="BB880" s="49"/>
      <c r="BC880" s="49"/>
      <c r="BD880" s="49"/>
      <c r="BE880" s="49"/>
      <c r="BF880" s="49"/>
      <c r="BG880" s="49"/>
      <c r="BH880" s="49"/>
      <c r="BI880" s="49"/>
      <c r="BJ880" s="49"/>
      <c r="BK880" s="49"/>
      <c r="BL880" s="49"/>
      <c r="BM880" s="49"/>
      <c r="BN880" s="49"/>
      <c r="BO880" s="49"/>
      <c r="BP880" s="49"/>
      <c r="BQ880" s="49"/>
      <c r="BR880" s="49"/>
      <c r="BS880" s="49"/>
      <c r="BT880" s="49"/>
      <c r="BU880" s="49"/>
      <c r="BV880" s="49"/>
      <c r="BW880" s="45"/>
      <c r="BX880" s="49"/>
      <c r="BY880" s="49"/>
      <c r="BZ880" s="49"/>
      <c r="CA880" s="49"/>
      <c r="CB880" s="49"/>
      <c r="CC880" s="45"/>
      <c r="CD880" s="45"/>
      <c r="CE880" s="45"/>
      <c r="CF880" s="45"/>
    </row>
    <row r="881" spans="1:84" ht="15" customHeight="1" x14ac:dyDescent="0.35">
      <c r="A881" s="70"/>
      <c r="B881" s="70"/>
      <c r="C881" s="70"/>
      <c r="D881" s="70"/>
      <c r="E881" s="45"/>
      <c r="F881" s="45"/>
      <c r="G881" s="45"/>
      <c r="H881" s="45"/>
      <c r="I881" s="45"/>
      <c r="J881" s="45"/>
      <c r="K881" s="45"/>
      <c r="L881" s="45"/>
      <c r="M881" s="45"/>
      <c r="N881" s="45"/>
      <c r="O881" s="47"/>
      <c r="P881" s="45"/>
      <c r="Q881" s="45"/>
      <c r="R881" s="45"/>
      <c r="S881" s="45"/>
      <c r="T881" s="45"/>
      <c r="U881" s="45"/>
      <c r="V881" s="45"/>
      <c r="W881" s="45"/>
      <c r="X881" s="45"/>
      <c r="Y881" s="45"/>
      <c r="Z881" s="48"/>
      <c r="AA881" s="48"/>
      <c r="AB881" s="49"/>
      <c r="AC881" s="49"/>
      <c r="AD881" s="49"/>
      <c r="AE881" s="49"/>
      <c r="AF881" s="49"/>
      <c r="AG881" s="45"/>
      <c r="AH881" s="45"/>
      <c r="AI881" s="45"/>
      <c r="AJ881" s="45"/>
      <c r="AK881" s="48"/>
      <c r="AM881" s="45"/>
      <c r="AN881" s="48"/>
      <c r="AO881" s="48"/>
      <c r="AP881" s="45"/>
      <c r="AQ881" s="45"/>
      <c r="AR881" s="45"/>
      <c r="AS881" s="45"/>
      <c r="AT881" s="49"/>
      <c r="AU881" s="49"/>
      <c r="AV881" s="49"/>
      <c r="AW881" s="49"/>
      <c r="AX881" s="49"/>
      <c r="AY881" s="49"/>
      <c r="AZ881" s="49"/>
      <c r="BA881" s="49"/>
      <c r="BB881" s="49"/>
      <c r="BC881" s="49"/>
      <c r="BD881" s="49"/>
      <c r="BE881" s="49"/>
      <c r="BF881" s="49"/>
      <c r="BG881" s="49"/>
      <c r="BH881" s="49"/>
      <c r="BI881" s="49"/>
      <c r="BJ881" s="49"/>
      <c r="BK881" s="49"/>
      <c r="BL881" s="49"/>
      <c r="BM881" s="49"/>
      <c r="BN881" s="49"/>
      <c r="BO881" s="49"/>
      <c r="BP881" s="49"/>
      <c r="BQ881" s="49"/>
      <c r="BR881" s="49"/>
      <c r="BS881" s="49"/>
      <c r="BT881" s="49"/>
      <c r="BU881" s="49"/>
      <c r="BV881" s="49"/>
      <c r="BW881" s="45"/>
      <c r="BX881" s="49"/>
      <c r="BY881" s="49"/>
      <c r="BZ881" s="49"/>
      <c r="CA881" s="49"/>
      <c r="CB881" s="49"/>
      <c r="CC881" s="45"/>
      <c r="CD881" s="45"/>
      <c r="CE881" s="45"/>
      <c r="CF881" s="45"/>
    </row>
    <row r="882" spans="1:84" ht="15" customHeight="1" x14ac:dyDescent="0.35">
      <c r="A882" s="70"/>
      <c r="B882" s="70"/>
      <c r="C882" s="70"/>
      <c r="D882" s="70"/>
      <c r="E882" s="45"/>
      <c r="F882" s="45"/>
      <c r="G882" s="45"/>
      <c r="H882" s="45"/>
      <c r="I882" s="45"/>
      <c r="J882" s="45"/>
      <c r="K882" s="45"/>
      <c r="L882" s="45"/>
      <c r="M882" s="45"/>
      <c r="N882" s="45"/>
      <c r="O882" s="47"/>
      <c r="P882" s="45"/>
      <c r="Q882" s="45"/>
      <c r="R882" s="45"/>
      <c r="S882" s="45"/>
      <c r="T882" s="45"/>
      <c r="U882" s="45"/>
      <c r="V882" s="45"/>
      <c r="W882" s="45"/>
      <c r="X882" s="45"/>
      <c r="Y882" s="45"/>
      <c r="Z882" s="48"/>
      <c r="AA882" s="48"/>
      <c r="AB882" s="49"/>
      <c r="AC882" s="49"/>
      <c r="AD882" s="49"/>
      <c r="AE882" s="49"/>
      <c r="AF882" s="49"/>
      <c r="AG882" s="45"/>
      <c r="AH882" s="45"/>
      <c r="AI882" s="45"/>
      <c r="AJ882" s="45"/>
      <c r="AK882" s="48"/>
      <c r="AM882" s="45"/>
      <c r="AN882" s="48"/>
      <c r="AO882" s="48"/>
      <c r="AP882" s="45"/>
      <c r="AQ882" s="45"/>
      <c r="AR882" s="45"/>
      <c r="AS882" s="45"/>
      <c r="AT882" s="49"/>
      <c r="AU882" s="49"/>
      <c r="AV882" s="49"/>
      <c r="AW882" s="49"/>
      <c r="AX882" s="49"/>
      <c r="AY882" s="49"/>
      <c r="AZ882" s="49"/>
      <c r="BA882" s="49"/>
      <c r="BB882" s="49"/>
      <c r="BC882" s="49"/>
      <c r="BD882" s="49"/>
      <c r="BE882" s="49"/>
      <c r="BF882" s="49"/>
      <c r="BG882" s="49"/>
      <c r="BH882" s="49"/>
      <c r="BI882" s="49"/>
      <c r="BJ882" s="49"/>
      <c r="BK882" s="49"/>
      <c r="BL882" s="49"/>
      <c r="BM882" s="49"/>
      <c r="BN882" s="49"/>
      <c r="BO882" s="49"/>
      <c r="BP882" s="49"/>
      <c r="BQ882" s="49"/>
      <c r="BR882" s="49"/>
      <c r="BS882" s="49"/>
      <c r="BT882" s="49"/>
      <c r="BU882" s="49"/>
      <c r="BV882" s="49"/>
      <c r="BW882" s="45"/>
      <c r="BX882" s="49"/>
      <c r="BY882" s="49"/>
      <c r="BZ882" s="49"/>
      <c r="CA882" s="49"/>
      <c r="CB882" s="49"/>
      <c r="CC882" s="45"/>
      <c r="CD882" s="45"/>
      <c r="CE882" s="45"/>
      <c r="CF882" s="45"/>
    </row>
    <row r="883" spans="1:84" ht="15" customHeight="1" x14ac:dyDescent="0.35">
      <c r="A883" s="70"/>
      <c r="B883" s="70"/>
      <c r="C883" s="70"/>
      <c r="D883" s="70"/>
      <c r="E883" s="45"/>
      <c r="F883" s="45"/>
      <c r="G883" s="45"/>
      <c r="H883" s="45"/>
      <c r="I883" s="45"/>
      <c r="J883" s="45"/>
      <c r="K883" s="45"/>
      <c r="L883" s="45"/>
      <c r="M883" s="45"/>
      <c r="N883" s="45"/>
      <c r="O883" s="47"/>
      <c r="P883" s="45"/>
      <c r="Q883" s="45"/>
      <c r="R883" s="45"/>
      <c r="S883" s="45"/>
      <c r="T883" s="45"/>
      <c r="U883" s="45"/>
      <c r="V883" s="45"/>
      <c r="W883" s="45"/>
      <c r="X883" s="45"/>
      <c r="Y883" s="45"/>
      <c r="Z883" s="48"/>
      <c r="AA883" s="48"/>
      <c r="AB883" s="49"/>
      <c r="AC883" s="49"/>
      <c r="AD883" s="49"/>
      <c r="AE883" s="49"/>
      <c r="AF883" s="49"/>
      <c r="AG883" s="45"/>
      <c r="AH883" s="45"/>
      <c r="AI883" s="45"/>
      <c r="AJ883" s="45"/>
      <c r="AK883" s="48"/>
      <c r="AM883" s="48"/>
      <c r="AN883" s="48"/>
      <c r="AO883" s="48"/>
      <c r="AP883" s="45"/>
      <c r="AQ883" s="45"/>
      <c r="AR883" s="45"/>
      <c r="AS883" s="45"/>
      <c r="AT883" s="49"/>
      <c r="AU883" s="49"/>
      <c r="AV883" s="49"/>
      <c r="AW883" s="49"/>
      <c r="AX883" s="49"/>
      <c r="AY883" s="49"/>
      <c r="AZ883" s="49"/>
      <c r="BA883" s="49"/>
      <c r="BB883" s="49"/>
      <c r="BC883" s="49"/>
      <c r="BD883" s="49"/>
      <c r="BE883" s="49"/>
      <c r="BF883" s="49"/>
      <c r="BG883" s="49"/>
      <c r="BH883" s="49"/>
      <c r="BI883" s="49"/>
      <c r="BJ883" s="49"/>
      <c r="BK883" s="49"/>
      <c r="BL883" s="49"/>
      <c r="BM883" s="49"/>
      <c r="BN883" s="49"/>
      <c r="BO883" s="49"/>
      <c r="BP883" s="49"/>
      <c r="BQ883" s="49"/>
      <c r="BR883" s="49"/>
      <c r="BS883" s="49"/>
      <c r="BT883" s="49"/>
      <c r="BU883" s="49"/>
      <c r="BV883" s="49"/>
      <c r="BW883" s="45"/>
      <c r="BX883" s="49"/>
      <c r="BY883" s="49"/>
      <c r="BZ883" s="49"/>
      <c r="CA883" s="49"/>
      <c r="CB883" s="49"/>
      <c r="CC883" s="45"/>
      <c r="CD883" s="45"/>
      <c r="CE883" s="45"/>
      <c r="CF883" s="45"/>
    </row>
    <row r="884" spans="1:84" ht="36.75" customHeight="1" x14ac:dyDescent="0.35">
      <c r="A884" s="70"/>
      <c r="B884" s="70"/>
      <c r="C884" s="70"/>
      <c r="D884" s="70"/>
      <c r="E884" s="45"/>
      <c r="F884" s="45"/>
      <c r="G884" s="45"/>
      <c r="H884" s="45"/>
      <c r="I884" s="45"/>
      <c r="J884" s="45"/>
      <c r="K884" s="45"/>
      <c r="L884" s="45"/>
      <c r="M884" s="45"/>
      <c r="N884" s="45"/>
      <c r="O884" s="47"/>
      <c r="P884" s="45"/>
      <c r="Q884" s="45"/>
      <c r="R884" s="45"/>
      <c r="S884" s="45"/>
      <c r="T884" s="45"/>
      <c r="U884" s="45"/>
      <c r="V884" s="45"/>
      <c r="W884" s="45"/>
      <c r="X884" s="45"/>
      <c r="Y884" s="45"/>
      <c r="Z884" s="48"/>
      <c r="AA884" s="48"/>
      <c r="AB884" s="49"/>
      <c r="AC884" s="49"/>
      <c r="AD884" s="49"/>
      <c r="AE884" s="49"/>
      <c r="AF884" s="49"/>
      <c r="AG884" s="45"/>
      <c r="AH884" s="45"/>
      <c r="AI884" s="45"/>
      <c r="AJ884" s="45"/>
      <c r="AK884" s="48"/>
      <c r="AM884" s="48"/>
      <c r="AN884" s="48"/>
      <c r="AO884" s="48"/>
      <c r="AP884" s="45"/>
      <c r="AQ884" s="45"/>
      <c r="AR884" s="45"/>
      <c r="AS884" s="45"/>
      <c r="AT884" s="49"/>
      <c r="AU884" s="49"/>
      <c r="AV884" s="49"/>
      <c r="AW884" s="49"/>
      <c r="AX884" s="49"/>
      <c r="AY884" s="49"/>
      <c r="AZ884" s="49"/>
      <c r="BA884" s="49"/>
      <c r="BB884" s="49"/>
      <c r="BC884" s="49"/>
      <c r="BD884" s="49"/>
      <c r="BE884" s="49"/>
      <c r="BF884" s="49"/>
      <c r="BG884" s="49"/>
      <c r="BH884" s="49"/>
      <c r="BI884" s="49"/>
      <c r="BJ884" s="49"/>
      <c r="BK884" s="49"/>
      <c r="BL884" s="49"/>
      <c r="BM884" s="49"/>
      <c r="BN884" s="49"/>
      <c r="BO884" s="49"/>
      <c r="BP884" s="49"/>
      <c r="BQ884" s="49"/>
      <c r="BR884" s="49"/>
      <c r="BS884" s="49"/>
      <c r="BT884" s="49"/>
      <c r="BU884" s="49"/>
      <c r="BV884" s="49"/>
      <c r="BW884" s="45"/>
      <c r="BX884" s="49"/>
      <c r="BY884" s="49"/>
      <c r="BZ884" s="49"/>
      <c r="CA884" s="49"/>
      <c r="CB884" s="49"/>
      <c r="CC884" s="45"/>
      <c r="CD884" s="45"/>
      <c r="CE884" s="45"/>
      <c r="CF884" s="45"/>
    </row>
    <row r="885" spans="1:84" ht="15" customHeight="1" x14ac:dyDescent="0.35">
      <c r="A885" s="70"/>
      <c r="B885" s="70"/>
      <c r="C885" s="70"/>
      <c r="D885" s="70"/>
      <c r="E885" s="45"/>
      <c r="F885" s="45"/>
      <c r="G885" s="45"/>
      <c r="H885" s="45"/>
      <c r="I885" s="45"/>
      <c r="J885" s="45"/>
      <c r="K885" s="45"/>
      <c r="L885" s="45"/>
      <c r="M885" s="45"/>
      <c r="N885" s="45"/>
      <c r="O885" s="47"/>
      <c r="P885" s="45"/>
      <c r="Q885" s="45"/>
      <c r="R885" s="45"/>
      <c r="S885" s="45"/>
      <c r="T885" s="45"/>
      <c r="U885" s="45"/>
      <c r="V885" s="45"/>
      <c r="W885" s="45"/>
      <c r="X885" s="45"/>
      <c r="Y885" s="45"/>
      <c r="Z885" s="48"/>
      <c r="AA885" s="48"/>
      <c r="AB885" s="49"/>
      <c r="AC885" s="49"/>
      <c r="AD885" s="49"/>
      <c r="AE885" s="49"/>
      <c r="AF885" s="49"/>
      <c r="AG885" s="45"/>
      <c r="AH885" s="45"/>
      <c r="AI885" s="45"/>
      <c r="AJ885" s="45"/>
      <c r="AK885" s="48"/>
      <c r="AM885" s="48"/>
      <c r="AN885" s="48"/>
      <c r="AO885" s="48"/>
      <c r="AP885" s="45"/>
      <c r="AQ885" s="45"/>
      <c r="AR885" s="45"/>
      <c r="AS885" s="45"/>
      <c r="AT885" s="49"/>
      <c r="AU885" s="49"/>
      <c r="AV885" s="49"/>
      <c r="AW885" s="49"/>
      <c r="AX885" s="49"/>
      <c r="AY885" s="49"/>
      <c r="AZ885" s="49"/>
      <c r="BA885" s="49"/>
      <c r="BB885" s="49"/>
      <c r="BC885" s="49"/>
      <c r="BD885" s="49"/>
      <c r="BE885" s="49"/>
      <c r="BF885" s="49"/>
      <c r="BG885" s="49"/>
      <c r="BH885" s="49"/>
      <c r="BI885" s="49"/>
      <c r="BJ885" s="49"/>
      <c r="BK885" s="49"/>
      <c r="BL885" s="49"/>
      <c r="BM885" s="49"/>
      <c r="BN885" s="49"/>
      <c r="BO885" s="49"/>
      <c r="BP885" s="49"/>
      <c r="BQ885" s="49"/>
      <c r="BR885" s="49"/>
      <c r="BS885" s="49"/>
      <c r="BT885" s="49"/>
      <c r="BU885" s="49"/>
      <c r="BV885" s="49"/>
      <c r="BW885" s="45"/>
      <c r="BX885" s="49"/>
      <c r="BY885" s="49"/>
      <c r="BZ885" s="49"/>
      <c r="CA885" s="49"/>
      <c r="CB885" s="49"/>
      <c r="CC885" s="45"/>
      <c r="CD885" s="45"/>
      <c r="CE885" s="45"/>
      <c r="CF885" s="45"/>
    </row>
    <row r="886" spans="1:84" ht="15" customHeight="1" x14ac:dyDescent="0.35">
      <c r="A886" s="70"/>
      <c r="B886" s="70"/>
      <c r="C886" s="70"/>
      <c r="D886" s="70"/>
      <c r="E886" s="45"/>
      <c r="F886" s="45"/>
      <c r="G886" s="45"/>
      <c r="H886" s="45"/>
      <c r="I886" s="45"/>
      <c r="J886" s="45"/>
      <c r="K886" s="45"/>
      <c r="L886" s="45"/>
      <c r="M886" s="45"/>
      <c r="N886" s="45"/>
      <c r="O886" s="47"/>
      <c r="P886" s="45"/>
      <c r="Q886" s="45"/>
      <c r="R886" s="45"/>
      <c r="S886" s="45"/>
      <c r="T886" s="45"/>
      <c r="U886" s="45"/>
      <c r="V886" s="45"/>
      <c r="W886" s="45"/>
      <c r="X886" s="45"/>
      <c r="Y886" s="45"/>
      <c r="Z886" s="48"/>
      <c r="AA886" s="48"/>
      <c r="AB886" s="49"/>
      <c r="AC886" s="49"/>
      <c r="AD886" s="49"/>
      <c r="AE886" s="49"/>
      <c r="AF886" s="49"/>
      <c r="AG886" s="45"/>
      <c r="AH886" s="45"/>
      <c r="AI886" s="45"/>
      <c r="AJ886" s="45"/>
      <c r="AK886" s="48"/>
      <c r="AM886" s="48"/>
      <c r="AN886" s="48"/>
      <c r="AO886" s="48"/>
      <c r="AP886" s="45"/>
      <c r="AQ886" s="45"/>
      <c r="AR886" s="45"/>
      <c r="AS886" s="45"/>
      <c r="AT886" s="49"/>
      <c r="AU886" s="49"/>
      <c r="AV886" s="49"/>
      <c r="AW886" s="49"/>
      <c r="AX886" s="49"/>
      <c r="AY886" s="49"/>
      <c r="AZ886" s="49"/>
      <c r="BA886" s="49"/>
      <c r="BB886" s="49"/>
      <c r="BC886" s="49"/>
      <c r="BD886" s="49"/>
      <c r="BE886" s="49"/>
      <c r="BF886" s="49"/>
      <c r="BG886" s="49"/>
      <c r="BH886" s="49"/>
      <c r="BI886" s="49"/>
      <c r="BJ886" s="49"/>
      <c r="BK886" s="49"/>
      <c r="BL886" s="49"/>
      <c r="BM886" s="49"/>
      <c r="BN886" s="49"/>
      <c r="BO886" s="49"/>
      <c r="BP886" s="49"/>
      <c r="BQ886" s="49"/>
      <c r="BR886" s="49"/>
      <c r="BS886" s="49"/>
      <c r="BT886" s="49"/>
      <c r="BU886" s="49"/>
      <c r="BV886" s="49"/>
      <c r="BW886" s="45"/>
      <c r="BX886" s="49"/>
      <c r="BY886" s="49"/>
      <c r="BZ886" s="49"/>
      <c r="CA886" s="49"/>
      <c r="CB886" s="49"/>
      <c r="CC886" s="45"/>
      <c r="CD886" s="45"/>
      <c r="CE886" s="45"/>
      <c r="CF886" s="45"/>
    </row>
    <row r="887" spans="1:84" ht="15" customHeight="1" x14ac:dyDescent="0.35">
      <c r="A887" s="70"/>
      <c r="B887" s="70"/>
      <c r="C887" s="70"/>
      <c r="D887" s="70"/>
      <c r="E887" s="45"/>
      <c r="F887" s="45"/>
      <c r="G887" s="45"/>
      <c r="H887" s="45"/>
      <c r="I887" s="45"/>
      <c r="J887" s="45"/>
      <c r="K887" s="45"/>
      <c r="L887" s="45"/>
      <c r="M887" s="45"/>
      <c r="N887" s="45"/>
      <c r="O887" s="47"/>
      <c r="P887" s="45"/>
      <c r="Q887" s="45"/>
      <c r="R887" s="45"/>
      <c r="S887" s="45"/>
      <c r="T887" s="45"/>
      <c r="U887" s="45"/>
      <c r="V887" s="45"/>
      <c r="W887" s="45"/>
      <c r="X887" s="45"/>
      <c r="Y887" s="45"/>
      <c r="Z887" s="48"/>
      <c r="AA887" s="48"/>
      <c r="AB887" s="49"/>
      <c r="AC887" s="49"/>
      <c r="AD887" s="49"/>
      <c r="AE887" s="49"/>
      <c r="AF887" s="49"/>
      <c r="AG887" s="45"/>
      <c r="AH887" s="45"/>
      <c r="AI887" s="45"/>
      <c r="AJ887" s="45"/>
      <c r="AK887" s="48"/>
      <c r="AM887" s="48"/>
      <c r="AN887" s="48"/>
      <c r="AO887" s="48"/>
      <c r="AP887" s="45"/>
      <c r="AQ887" s="45"/>
      <c r="AR887" s="45"/>
      <c r="AS887" s="45"/>
      <c r="AT887" s="49"/>
      <c r="AU887" s="49"/>
      <c r="AV887" s="49"/>
      <c r="AW887" s="49"/>
      <c r="AX887" s="49"/>
      <c r="AY887" s="49"/>
      <c r="AZ887" s="49"/>
      <c r="BA887" s="49"/>
      <c r="BB887" s="49"/>
      <c r="BC887" s="49"/>
      <c r="BD887" s="49"/>
      <c r="BE887" s="49"/>
      <c r="BF887" s="49"/>
      <c r="BG887" s="49"/>
      <c r="BH887" s="49"/>
      <c r="BI887" s="49"/>
      <c r="BJ887" s="49"/>
      <c r="BK887" s="49"/>
      <c r="BL887" s="49"/>
      <c r="BM887" s="49"/>
      <c r="BN887" s="49"/>
      <c r="BO887" s="49"/>
      <c r="BP887" s="49"/>
      <c r="BQ887" s="49"/>
      <c r="BR887" s="49"/>
      <c r="BS887" s="49"/>
      <c r="BT887" s="49"/>
      <c r="BU887" s="49"/>
      <c r="BV887" s="49"/>
      <c r="BW887" s="45"/>
      <c r="BX887" s="49"/>
      <c r="BY887" s="49"/>
      <c r="BZ887" s="49"/>
      <c r="CA887" s="49"/>
      <c r="CB887" s="49"/>
      <c r="CC887" s="45"/>
      <c r="CD887" s="45"/>
      <c r="CE887" s="45"/>
      <c r="CF887" s="45"/>
    </row>
    <row r="888" spans="1:84" ht="15" customHeight="1" x14ac:dyDescent="0.35">
      <c r="A888" s="70"/>
      <c r="B888" s="70"/>
      <c r="C888" s="70"/>
      <c r="D888" s="70"/>
      <c r="E888" s="45"/>
      <c r="F888" s="45"/>
      <c r="G888" s="45"/>
      <c r="H888" s="45"/>
      <c r="I888" s="45"/>
      <c r="J888" s="45"/>
      <c r="K888" s="45"/>
      <c r="L888" s="45"/>
      <c r="M888" s="45"/>
      <c r="N888" s="45"/>
      <c r="O888" s="47"/>
      <c r="P888" s="45"/>
      <c r="Q888" s="45"/>
      <c r="R888" s="45"/>
      <c r="S888" s="45"/>
      <c r="T888" s="45"/>
      <c r="U888" s="45"/>
      <c r="V888" s="45"/>
      <c r="W888" s="45"/>
      <c r="X888" s="45"/>
      <c r="Y888" s="45"/>
      <c r="Z888" s="48"/>
      <c r="AA888" s="48"/>
      <c r="AB888" s="49"/>
      <c r="AC888" s="49"/>
      <c r="AD888" s="49"/>
      <c r="AE888" s="49"/>
      <c r="AF888" s="49"/>
      <c r="AG888" s="45"/>
      <c r="AH888" s="45"/>
      <c r="AI888" s="45"/>
      <c r="AJ888" s="45"/>
      <c r="AK888" s="48"/>
      <c r="AM888" s="48"/>
      <c r="AN888" s="48"/>
      <c r="AO888" s="48"/>
      <c r="AP888" s="45"/>
      <c r="AQ888" s="45"/>
      <c r="AR888" s="45"/>
      <c r="AS888" s="45"/>
      <c r="AT888" s="49"/>
      <c r="AU888" s="49"/>
      <c r="AV888" s="49"/>
      <c r="AW888" s="49"/>
      <c r="AX888" s="49"/>
      <c r="AY888" s="49"/>
      <c r="AZ888" s="49"/>
      <c r="BA888" s="49"/>
      <c r="BB888" s="49"/>
      <c r="BC888" s="49"/>
      <c r="BD888" s="49"/>
      <c r="BE888" s="49"/>
      <c r="BF888" s="49"/>
      <c r="BG888" s="49"/>
      <c r="BH888" s="49"/>
      <c r="BI888" s="49"/>
      <c r="BJ888" s="49"/>
      <c r="BK888" s="49"/>
      <c r="BL888" s="49"/>
      <c r="BM888" s="49"/>
      <c r="BN888" s="49"/>
      <c r="BO888" s="49"/>
      <c r="BP888" s="49"/>
      <c r="BQ888" s="49"/>
      <c r="BR888" s="49"/>
      <c r="BS888" s="49"/>
      <c r="BT888" s="49"/>
      <c r="BU888" s="49"/>
      <c r="BV888" s="49"/>
      <c r="BW888" s="45"/>
      <c r="BX888" s="49"/>
      <c r="BY888" s="49"/>
      <c r="BZ888" s="49"/>
      <c r="CA888" s="49"/>
      <c r="CB888" s="49"/>
      <c r="CC888" s="45"/>
      <c r="CD888" s="45"/>
      <c r="CE888" s="45"/>
      <c r="CF888" s="45"/>
    </row>
    <row r="889" spans="1:84" ht="15" customHeight="1" x14ac:dyDescent="0.35">
      <c r="A889" s="70"/>
      <c r="B889" s="70"/>
      <c r="C889" s="70"/>
      <c r="D889" s="70"/>
      <c r="E889" s="45"/>
      <c r="F889" s="45"/>
      <c r="G889" s="45"/>
      <c r="H889" s="45"/>
      <c r="I889" s="45"/>
      <c r="J889" s="45"/>
      <c r="K889" s="45"/>
      <c r="L889" s="45"/>
      <c r="M889" s="45"/>
      <c r="N889" s="45"/>
      <c r="O889" s="47"/>
      <c r="P889" s="45"/>
      <c r="Q889" s="45"/>
      <c r="R889" s="45"/>
      <c r="S889" s="45"/>
      <c r="T889" s="45"/>
      <c r="U889" s="45"/>
      <c r="V889" s="45"/>
      <c r="W889" s="45"/>
      <c r="X889" s="45"/>
      <c r="Y889" s="45"/>
      <c r="Z889" s="48"/>
      <c r="AA889" s="48"/>
      <c r="AB889" s="49"/>
      <c r="AC889" s="49"/>
      <c r="AD889" s="49"/>
      <c r="AE889" s="49"/>
      <c r="AF889" s="49"/>
      <c r="AG889" s="45"/>
      <c r="AH889" s="45"/>
      <c r="AI889" s="45"/>
      <c r="AJ889" s="45"/>
      <c r="AK889" s="48"/>
      <c r="AM889" s="48"/>
      <c r="AN889" s="48"/>
      <c r="AO889" s="48"/>
      <c r="AP889" s="45"/>
      <c r="AQ889" s="45"/>
      <c r="AR889" s="45"/>
      <c r="AS889" s="45"/>
      <c r="AT889" s="49"/>
      <c r="AU889" s="49"/>
      <c r="AV889" s="49"/>
      <c r="AW889" s="49"/>
      <c r="AX889" s="49"/>
      <c r="AY889" s="49"/>
      <c r="AZ889" s="49"/>
      <c r="BA889" s="49"/>
      <c r="BB889" s="49"/>
      <c r="BC889" s="49"/>
      <c r="BD889" s="49"/>
      <c r="BE889" s="49"/>
      <c r="BF889" s="49"/>
      <c r="BG889" s="49"/>
      <c r="BH889" s="49"/>
      <c r="BI889" s="49"/>
      <c r="BJ889" s="49"/>
      <c r="BK889" s="49"/>
      <c r="BL889" s="49"/>
      <c r="BM889" s="49"/>
      <c r="BN889" s="49"/>
      <c r="BO889" s="49"/>
      <c r="BP889" s="49"/>
      <c r="BQ889" s="49"/>
      <c r="BR889" s="49"/>
      <c r="BS889" s="49"/>
      <c r="BT889" s="49"/>
      <c r="BU889" s="49"/>
      <c r="BV889" s="49"/>
      <c r="BW889" s="45"/>
      <c r="BX889" s="49"/>
      <c r="BY889" s="49"/>
      <c r="BZ889" s="49"/>
      <c r="CA889" s="49"/>
      <c r="CB889" s="49"/>
      <c r="CC889" s="45"/>
      <c r="CD889" s="45"/>
      <c r="CE889" s="45"/>
      <c r="CF889" s="45"/>
    </row>
    <row r="890" spans="1:84" ht="15" customHeight="1" x14ac:dyDescent="0.35">
      <c r="A890" s="70"/>
      <c r="B890" s="70"/>
      <c r="C890" s="70"/>
      <c r="D890" s="70"/>
      <c r="E890" s="45"/>
      <c r="F890" s="45"/>
      <c r="G890" s="45"/>
      <c r="H890" s="45"/>
      <c r="I890" s="45"/>
      <c r="J890" s="45"/>
      <c r="K890" s="45"/>
      <c r="L890" s="45"/>
      <c r="M890" s="45"/>
      <c r="N890" s="45"/>
      <c r="O890" s="47"/>
      <c r="P890" s="45"/>
      <c r="Q890" s="45"/>
      <c r="R890" s="45"/>
      <c r="S890" s="45"/>
      <c r="T890" s="45"/>
      <c r="U890" s="45"/>
      <c r="V890" s="45"/>
      <c r="W890" s="45"/>
      <c r="X890" s="45"/>
      <c r="Y890" s="45"/>
      <c r="Z890" s="48"/>
      <c r="AA890" s="48"/>
      <c r="AB890" s="49"/>
      <c r="AC890" s="49"/>
      <c r="AD890" s="49"/>
      <c r="AE890" s="49"/>
      <c r="AF890" s="49"/>
      <c r="AG890" s="45"/>
      <c r="AH890" s="45"/>
      <c r="AI890" s="45"/>
      <c r="AJ890" s="45"/>
      <c r="AK890" s="48"/>
      <c r="AL890" s="56"/>
      <c r="AM890" s="48"/>
      <c r="AN890" s="48"/>
      <c r="AO890" s="48"/>
      <c r="AP890" s="45"/>
      <c r="AQ890" s="45"/>
      <c r="AR890" s="45"/>
      <c r="AS890" s="45"/>
      <c r="AT890" s="49"/>
      <c r="AU890" s="49"/>
      <c r="AV890" s="49"/>
      <c r="AW890" s="49"/>
      <c r="AX890" s="49"/>
      <c r="AY890" s="49"/>
      <c r="AZ890" s="49"/>
      <c r="BA890" s="49"/>
      <c r="BB890" s="49"/>
      <c r="BC890" s="49"/>
      <c r="BD890" s="49"/>
      <c r="BE890" s="49"/>
      <c r="BF890" s="49"/>
      <c r="BG890" s="49"/>
      <c r="BH890" s="49"/>
      <c r="BI890" s="49"/>
      <c r="BJ890" s="49"/>
      <c r="BK890" s="49"/>
      <c r="BL890" s="49"/>
      <c r="BM890" s="49"/>
      <c r="BN890" s="49"/>
      <c r="BO890" s="49"/>
      <c r="BP890" s="49"/>
      <c r="BQ890" s="49"/>
      <c r="BR890" s="49"/>
      <c r="BS890" s="49"/>
      <c r="BT890" s="49"/>
      <c r="BU890" s="49"/>
      <c r="BV890" s="49"/>
      <c r="BW890" s="45"/>
      <c r="BX890" s="49"/>
      <c r="BY890" s="49"/>
      <c r="BZ890" s="49"/>
      <c r="CA890" s="49"/>
      <c r="CB890" s="49"/>
      <c r="CC890" s="45"/>
      <c r="CD890" s="45"/>
      <c r="CE890" s="45"/>
      <c r="CF890" s="45"/>
    </row>
    <row r="891" spans="1:84" ht="15" customHeight="1" x14ac:dyDescent="0.35">
      <c r="A891" s="70"/>
      <c r="B891" s="70"/>
      <c r="C891" s="70"/>
      <c r="D891" s="47"/>
      <c r="E891" s="45"/>
      <c r="F891" s="45"/>
      <c r="G891" s="45"/>
      <c r="H891" s="45"/>
      <c r="I891" s="45"/>
      <c r="J891" s="45"/>
      <c r="K891" s="45"/>
      <c r="L891" s="45"/>
      <c r="M891" s="45"/>
      <c r="N891" s="45"/>
      <c r="O891" s="47"/>
      <c r="P891" s="45"/>
      <c r="Q891" s="45"/>
      <c r="R891" s="45"/>
      <c r="S891" s="45"/>
      <c r="T891" s="45"/>
      <c r="U891" s="45"/>
      <c r="V891" s="45"/>
      <c r="W891" s="45"/>
      <c r="X891" s="45"/>
      <c r="Y891" s="45"/>
      <c r="Z891" s="48"/>
      <c r="AA891" s="48"/>
      <c r="AB891" s="49"/>
      <c r="AC891" s="49"/>
      <c r="AD891" s="49"/>
      <c r="AE891" s="49"/>
      <c r="AF891" s="49"/>
      <c r="AG891" s="45"/>
      <c r="AH891" s="45"/>
      <c r="AI891" s="45"/>
      <c r="AJ891" s="45"/>
      <c r="AK891" s="48"/>
      <c r="AL891" s="56"/>
      <c r="AM891" s="48"/>
      <c r="AN891" s="48"/>
      <c r="AO891" s="48"/>
      <c r="AP891" s="48"/>
      <c r="AQ891" s="48"/>
      <c r="AR891" s="45"/>
      <c r="AS891" s="45"/>
      <c r="AT891" s="49"/>
      <c r="AU891" s="49"/>
      <c r="AV891" s="49"/>
      <c r="AW891" s="49"/>
      <c r="AX891" s="49"/>
      <c r="AY891" s="49"/>
      <c r="AZ891" s="49"/>
      <c r="BA891" s="49"/>
      <c r="BB891" s="49"/>
      <c r="BC891" s="49"/>
      <c r="BD891" s="49"/>
      <c r="BE891" s="49"/>
      <c r="BF891" s="49"/>
      <c r="BG891" s="49"/>
      <c r="BH891" s="49"/>
      <c r="BI891" s="49"/>
      <c r="BJ891" s="49"/>
      <c r="BK891" s="49"/>
      <c r="BL891" s="49"/>
      <c r="BM891" s="49"/>
      <c r="BN891" s="49"/>
      <c r="BO891" s="49"/>
      <c r="BP891" s="49"/>
      <c r="BQ891" s="49"/>
      <c r="BR891" s="49"/>
      <c r="BS891" s="49"/>
      <c r="BT891" s="49"/>
      <c r="BU891" s="49"/>
      <c r="BV891" s="49"/>
      <c r="BW891" s="45"/>
      <c r="BX891" s="49"/>
      <c r="BY891" s="49"/>
      <c r="BZ891" s="49"/>
      <c r="CA891" s="49"/>
      <c r="CB891" s="49"/>
      <c r="CC891" s="45"/>
      <c r="CD891" s="45"/>
      <c r="CE891" s="45"/>
      <c r="CF891" s="45"/>
    </row>
    <row r="892" spans="1:84" ht="15" customHeight="1" x14ac:dyDescent="0.35">
      <c r="A892" s="70"/>
      <c r="B892" s="70"/>
      <c r="C892" s="70"/>
      <c r="D892" s="47"/>
      <c r="E892" s="45"/>
      <c r="F892" s="45"/>
      <c r="G892" s="45"/>
      <c r="H892" s="45"/>
      <c r="I892" s="45"/>
      <c r="J892" s="45"/>
      <c r="K892" s="45"/>
      <c r="L892" s="45"/>
      <c r="M892" s="45"/>
      <c r="N892" s="45"/>
      <c r="O892" s="47"/>
      <c r="P892" s="45"/>
      <c r="Q892" s="45"/>
      <c r="R892" s="45"/>
      <c r="S892" s="45"/>
      <c r="T892" s="45"/>
      <c r="U892" s="45"/>
      <c r="V892" s="45"/>
      <c r="W892" s="45"/>
      <c r="X892" s="45"/>
      <c r="Y892" s="45"/>
      <c r="Z892" s="48"/>
      <c r="AA892" s="48"/>
      <c r="AB892" s="49"/>
      <c r="AC892" s="49"/>
      <c r="AD892" s="49"/>
      <c r="AE892" s="49"/>
      <c r="AF892" s="49"/>
      <c r="AG892" s="45"/>
      <c r="AH892" s="45"/>
      <c r="AI892" s="45"/>
      <c r="AJ892" s="45"/>
      <c r="AK892" s="48"/>
      <c r="AL892" s="56"/>
      <c r="AM892" s="48"/>
      <c r="AN892" s="48"/>
      <c r="AO892" s="48"/>
      <c r="AP892" s="48"/>
      <c r="AQ892" s="48"/>
      <c r="AR892" s="45"/>
      <c r="AS892" s="45"/>
      <c r="AT892" s="49"/>
      <c r="AU892" s="49"/>
      <c r="AV892" s="49"/>
      <c r="AW892" s="49"/>
      <c r="AX892" s="49"/>
      <c r="AY892" s="49"/>
      <c r="AZ892" s="49"/>
      <c r="BA892" s="49"/>
      <c r="BB892" s="49"/>
      <c r="BC892" s="49"/>
      <c r="BD892" s="49"/>
      <c r="BE892" s="49"/>
      <c r="BF892" s="49"/>
      <c r="BG892" s="49"/>
      <c r="BH892" s="49"/>
      <c r="BI892" s="49"/>
      <c r="BJ892" s="49"/>
      <c r="BK892" s="49"/>
      <c r="BL892" s="49"/>
      <c r="BM892" s="49"/>
      <c r="BN892" s="49"/>
      <c r="BO892" s="49"/>
      <c r="BP892" s="49"/>
      <c r="BQ892" s="49"/>
      <c r="BR892" s="49"/>
      <c r="BS892" s="49"/>
      <c r="BT892" s="49"/>
      <c r="BU892" s="49"/>
      <c r="BV892" s="49"/>
      <c r="BW892" s="45"/>
      <c r="BX892" s="49"/>
      <c r="BY892" s="49"/>
      <c r="BZ892" s="49"/>
      <c r="CA892" s="49"/>
      <c r="CB892" s="49"/>
      <c r="CC892" s="45"/>
      <c r="CD892" s="45"/>
      <c r="CE892" s="45"/>
      <c r="CF892" s="45"/>
    </row>
    <row r="893" spans="1:84" ht="15" customHeight="1" x14ac:dyDescent="0.35">
      <c r="A893" s="70"/>
      <c r="B893" s="70"/>
      <c r="C893" s="70"/>
      <c r="D893" s="47"/>
      <c r="E893" s="45"/>
      <c r="F893" s="45"/>
      <c r="G893" s="45"/>
      <c r="H893" s="45"/>
      <c r="I893" s="45"/>
      <c r="J893" s="45"/>
      <c r="K893" s="45"/>
      <c r="L893" s="45"/>
      <c r="M893" s="45"/>
      <c r="N893" s="45"/>
      <c r="O893" s="47"/>
      <c r="P893" s="45"/>
      <c r="Q893" s="45"/>
      <c r="R893" s="45"/>
      <c r="S893" s="45"/>
      <c r="T893" s="45"/>
      <c r="U893" s="45"/>
      <c r="V893" s="45"/>
      <c r="W893" s="45"/>
      <c r="X893" s="45"/>
      <c r="Y893" s="45"/>
      <c r="Z893" s="48"/>
      <c r="AA893" s="48"/>
      <c r="AB893" s="49"/>
      <c r="AC893" s="49"/>
      <c r="AD893" s="49"/>
      <c r="AE893" s="49"/>
      <c r="AF893" s="49"/>
      <c r="AG893" s="45"/>
      <c r="AH893" s="45"/>
      <c r="AI893" s="45"/>
      <c r="AJ893" s="45"/>
      <c r="AK893" s="48"/>
      <c r="AL893" s="56"/>
      <c r="AM893" s="48"/>
      <c r="AN893" s="48"/>
      <c r="AO893" s="48"/>
      <c r="AP893" s="48"/>
      <c r="AQ893" s="48"/>
      <c r="AR893" s="45"/>
      <c r="AS893" s="45"/>
      <c r="AT893" s="49"/>
      <c r="AU893" s="49"/>
      <c r="AV893" s="49"/>
      <c r="AW893" s="49"/>
      <c r="AX893" s="49"/>
      <c r="AY893" s="49"/>
      <c r="AZ893" s="49"/>
      <c r="BA893" s="49"/>
      <c r="BB893" s="49"/>
      <c r="BC893" s="49"/>
      <c r="BD893" s="49"/>
      <c r="BE893" s="49"/>
      <c r="BF893" s="49"/>
      <c r="BG893" s="49"/>
      <c r="BH893" s="49"/>
      <c r="BI893" s="49"/>
      <c r="BJ893" s="49"/>
      <c r="BK893" s="49"/>
      <c r="BL893" s="49"/>
      <c r="BM893" s="49"/>
      <c r="BN893" s="49"/>
      <c r="BO893" s="49"/>
      <c r="BP893" s="49"/>
      <c r="BQ893" s="49"/>
      <c r="BR893" s="49"/>
      <c r="BS893" s="49"/>
      <c r="BT893" s="49"/>
      <c r="BU893" s="49"/>
      <c r="BV893" s="49"/>
      <c r="BW893" s="45"/>
      <c r="BX893" s="49"/>
      <c r="BY893" s="49"/>
      <c r="BZ893" s="49"/>
      <c r="CA893" s="49"/>
      <c r="CB893" s="49"/>
      <c r="CC893" s="45"/>
      <c r="CD893" s="45"/>
      <c r="CE893" s="45"/>
      <c r="CF893" s="45"/>
    </row>
    <row r="894" spans="1:84" ht="15" customHeight="1" x14ac:dyDescent="0.35">
      <c r="A894" s="70"/>
      <c r="B894" s="70"/>
      <c r="C894" s="70"/>
      <c r="D894" s="47"/>
      <c r="E894" s="45"/>
      <c r="F894" s="45"/>
      <c r="G894" s="45"/>
      <c r="H894" s="45"/>
      <c r="I894" s="45"/>
      <c r="J894" s="45"/>
      <c r="K894" s="45"/>
      <c r="L894" s="45"/>
      <c r="M894" s="45"/>
      <c r="N894" s="45"/>
      <c r="O894" s="47"/>
      <c r="P894" s="45"/>
      <c r="Q894" s="45"/>
      <c r="R894" s="45"/>
      <c r="S894" s="45"/>
      <c r="T894" s="45"/>
      <c r="U894" s="45"/>
      <c r="V894" s="45"/>
      <c r="W894" s="45"/>
      <c r="X894" s="45"/>
      <c r="Y894" s="45"/>
      <c r="Z894" s="48"/>
      <c r="AA894" s="48"/>
      <c r="AB894" s="49"/>
      <c r="AC894" s="49"/>
      <c r="AD894" s="49"/>
      <c r="AE894" s="49"/>
      <c r="AF894" s="49"/>
      <c r="AG894" s="45"/>
      <c r="AH894" s="45"/>
      <c r="AI894" s="45"/>
      <c r="AJ894" s="45"/>
      <c r="AK894" s="48"/>
      <c r="AL894" s="56"/>
      <c r="AM894" s="48"/>
      <c r="AN894" s="48"/>
      <c r="AO894" s="48"/>
      <c r="AP894" s="48"/>
      <c r="AQ894" s="48"/>
      <c r="AR894" s="45"/>
      <c r="AS894" s="45"/>
      <c r="AT894" s="49"/>
      <c r="AU894" s="49"/>
      <c r="AV894" s="49"/>
      <c r="AW894" s="49"/>
      <c r="AX894" s="49"/>
      <c r="AY894" s="49"/>
      <c r="AZ894" s="49"/>
      <c r="BA894" s="49"/>
      <c r="BB894" s="49"/>
      <c r="BC894" s="49"/>
      <c r="BD894" s="49"/>
      <c r="BE894" s="49"/>
      <c r="BF894" s="49"/>
      <c r="BG894" s="49"/>
      <c r="BH894" s="49"/>
      <c r="BI894" s="49"/>
      <c r="BJ894" s="49"/>
      <c r="BK894" s="49"/>
      <c r="BL894" s="49"/>
      <c r="BM894" s="49"/>
      <c r="BN894" s="49"/>
      <c r="BO894" s="49"/>
      <c r="BP894" s="49"/>
      <c r="BQ894" s="49"/>
      <c r="BR894" s="49"/>
      <c r="BS894" s="49"/>
      <c r="BT894" s="49"/>
      <c r="BU894" s="49"/>
      <c r="BV894" s="49"/>
      <c r="BW894" s="45"/>
      <c r="BX894" s="49"/>
      <c r="BY894" s="49"/>
      <c r="BZ894" s="49"/>
      <c r="CA894" s="49"/>
      <c r="CB894" s="49"/>
      <c r="CC894" s="45"/>
      <c r="CD894" s="45"/>
      <c r="CE894" s="45"/>
      <c r="CF894" s="45"/>
    </row>
    <row r="895" spans="1:84" ht="15" customHeight="1" x14ac:dyDescent="0.35">
      <c r="A895" s="70"/>
      <c r="B895" s="70"/>
      <c r="C895" s="70"/>
      <c r="D895" s="47"/>
      <c r="E895" s="45"/>
      <c r="F895" s="45"/>
      <c r="G895" s="45"/>
      <c r="H895" s="45"/>
      <c r="I895" s="45"/>
      <c r="J895" s="45"/>
      <c r="K895" s="45"/>
      <c r="L895" s="45"/>
      <c r="M895" s="45"/>
      <c r="N895" s="45"/>
      <c r="O895" s="47"/>
      <c r="P895" s="45"/>
      <c r="Q895" s="45"/>
      <c r="R895" s="45"/>
      <c r="S895" s="45"/>
      <c r="T895" s="45"/>
      <c r="U895" s="45"/>
      <c r="V895" s="45"/>
      <c r="W895" s="45"/>
      <c r="X895" s="45"/>
      <c r="Y895" s="45"/>
      <c r="Z895" s="48"/>
      <c r="AA895" s="48"/>
      <c r="AB895" s="49"/>
      <c r="AC895" s="49"/>
      <c r="AD895" s="49"/>
      <c r="AE895" s="49"/>
      <c r="AF895" s="49"/>
      <c r="AG895" s="45"/>
      <c r="AH895" s="45"/>
      <c r="AI895" s="45"/>
      <c r="AJ895" s="45"/>
      <c r="AK895" s="48"/>
      <c r="AL895" s="56"/>
      <c r="AM895" s="48"/>
      <c r="AN895" s="48"/>
      <c r="AO895" s="48"/>
      <c r="AP895" s="48"/>
      <c r="AQ895" s="48"/>
      <c r="AR895" s="45"/>
      <c r="AS895" s="45"/>
      <c r="AT895" s="49"/>
      <c r="AU895" s="49"/>
      <c r="AV895" s="49"/>
      <c r="AW895" s="49"/>
      <c r="AX895" s="49"/>
      <c r="AY895" s="49"/>
      <c r="AZ895" s="49"/>
      <c r="BA895" s="49"/>
      <c r="BB895" s="49"/>
      <c r="BC895" s="49"/>
      <c r="BD895" s="49"/>
      <c r="BE895" s="49"/>
      <c r="BF895" s="49"/>
      <c r="BG895" s="49"/>
      <c r="BH895" s="49"/>
      <c r="BI895" s="49"/>
      <c r="BJ895" s="49"/>
      <c r="BK895" s="49"/>
      <c r="BL895" s="49"/>
      <c r="BM895" s="49"/>
      <c r="BN895" s="49"/>
      <c r="BO895" s="49"/>
      <c r="BP895" s="49"/>
      <c r="BQ895" s="49"/>
      <c r="BR895" s="49"/>
      <c r="BS895" s="49"/>
      <c r="BT895" s="49"/>
      <c r="BU895" s="49"/>
      <c r="BV895" s="49"/>
      <c r="BW895" s="45"/>
      <c r="BX895" s="49"/>
      <c r="BY895" s="49"/>
      <c r="BZ895" s="49"/>
      <c r="CA895" s="49"/>
      <c r="CB895" s="49"/>
      <c r="CC895" s="45"/>
      <c r="CD895" s="45"/>
      <c r="CE895" s="45"/>
      <c r="CF895" s="45"/>
    </row>
    <row r="896" spans="1:84" ht="15" customHeight="1" x14ac:dyDescent="0.35">
      <c r="A896" s="70"/>
      <c r="B896" s="70"/>
      <c r="C896" s="70"/>
      <c r="D896" s="47"/>
      <c r="E896" s="45"/>
      <c r="F896" s="45"/>
      <c r="G896" s="45"/>
      <c r="H896" s="45"/>
      <c r="I896" s="45"/>
      <c r="J896" s="45"/>
      <c r="K896" s="45"/>
      <c r="L896" s="45"/>
      <c r="M896" s="45"/>
      <c r="N896" s="45"/>
      <c r="O896" s="47"/>
      <c r="P896" s="45"/>
      <c r="Q896" s="45"/>
      <c r="R896" s="45"/>
      <c r="S896" s="45"/>
      <c r="T896" s="45"/>
      <c r="U896" s="45"/>
      <c r="V896" s="45"/>
      <c r="W896" s="45"/>
      <c r="X896" s="45"/>
      <c r="Y896" s="45"/>
      <c r="Z896" s="48"/>
      <c r="AA896" s="48"/>
      <c r="AB896" s="49"/>
      <c r="AC896" s="49"/>
      <c r="AD896" s="49"/>
      <c r="AE896" s="49"/>
      <c r="AF896" s="49"/>
      <c r="AG896" s="45"/>
      <c r="AH896" s="45"/>
      <c r="AI896" s="45"/>
      <c r="AJ896" s="45"/>
      <c r="AK896" s="48"/>
      <c r="AL896" s="56"/>
      <c r="AM896" s="48"/>
      <c r="AN896" s="48"/>
      <c r="AO896" s="48"/>
      <c r="AP896" s="48"/>
      <c r="AQ896" s="48"/>
      <c r="AR896" s="45"/>
      <c r="AS896" s="45"/>
      <c r="AT896" s="49"/>
      <c r="AU896" s="49"/>
      <c r="AV896" s="49"/>
      <c r="AW896" s="49"/>
      <c r="AX896" s="49"/>
      <c r="AY896" s="49"/>
      <c r="AZ896" s="49"/>
      <c r="BA896" s="49"/>
      <c r="BB896" s="49"/>
      <c r="BC896" s="49"/>
      <c r="BD896" s="49"/>
      <c r="BE896" s="49"/>
      <c r="BF896" s="49"/>
      <c r="BG896" s="49"/>
      <c r="BH896" s="49"/>
      <c r="BI896" s="49"/>
      <c r="BJ896" s="49"/>
      <c r="BK896" s="49"/>
      <c r="BL896" s="49"/>
      <c r="BM896" s="49"/>
      <c r="BN896" s="49"/>
      <c r="BO896" s="49"/>
      <c r="BP896" s="49"/>
      <c r="BQ896" s="49"/>
      <c r="BR896" s="49"/>
      <c r="BS896" s="49"/>
      <c r="BT896" s="49"/>
      <c r="BU896" s="49"/>
      <c r="BV896" s="49"/>
      <c r="BW896" s="45"/>
      <c r="BX896" s="49"/>
      <c r="BY896" s="49"/>
      <c r="BZ896" s="49"/>
      <c r="CA896" s="49"/>
      <c r="CB896" s="49"/>
      <c r="CC896" s="45"/>
      <c r="CD896" s="45"/>
      <c r="CE896" s="45"/>
      <c r="CF896" s="45"/>
    </row>
    <row r="897" spans="1:84" ht="15" customHeight="1" x14ac:dyDescent="0.35">
      <c r="A897" s="70"/>
      <c r="B897" s="70"/>
      <c r="C897" s="70"/>
      <c r="D897" s="47"/>
      <c r="E897" s="45"/>
      <c r="F897" s="45"/>
      <c r="G897" s="45"/>
      <c r="H897" s="45"/>
      <c r="I897" s="45"/>
      <c r="J897" s="45"/>
      <c r="K897" s="45"/>
      <c r="L897" s="45"/>
      <c r="M897" s="45"/>
      <c r="N897" s="45"/>
      <c r="O897" s="47"/>
      <c r="P897" s="45"/>
      <c r="Q897" s="45"/>
      <c r="R897" s="45"/>
      <c r="S897" s="45"/>
      <c r="T897" s="45"/>
      <c r="U897" s="45"/>
      <c r="V897" s="45"/>
      <c r="W897" s="45"/>
      <c r="X897" s="45"/>
      <c r="Y897" s="45"/>
      <c r="Z897" s="48"/>
      <c r="AA897" s="48"/>
      <c r="AB897" s="49"/>
      <c r="AC897" s="49"/>
      <c r="AD897" s="49"/>
      <c r="AE897" s="49"/>
      <c r="AF897" s="49"/>
      <c r="AG897" s="45"/>
      <c r="AH897" s="45"/>
      <c r="AI897" s="45"/>
      <c r="AJ897" s="45"/>
      <c r="AK897" s="48"/>
      <c r="AL897" s="56"/>
      <c r="AM897" s="48"/>
      <c r="AN897" s="48"/>
      <c r="AO897" s="48"/>
      <c r="AP897" s="48"/>
      <c r="AQ897" s="48"/>
      <c r="AR897" s="45"/>
      <c r="AS897" s="45"/>
      <c r="AT897" s="49"/>
      <c r="AU897" s="49"/>
      <c r="AV897" s="49"/>
      <c r="AW897" s="49"/>
      <c r="AX897" s="49"/>
      <c r="AY897" s="49"/>
      <c r="AZ897" s="49"/>
      <c r="BA897" s="49"/>
      <c r="BB897" s="49"/>
      <c r="BC897" s="49"/>
      <c r="BD897" s="49"/>
      <c r="BE897" s="49"/>
      <c r="BF897" s="49"/>
      <c r="BG897" s="49"/>
      <c r="BH897" s="49"/>
      <c r="BI897" s="49"/>
      <c r="BJ897" s="49"/>
      <c r="BK897" s="49"/>
      <c r="BL897" s="49"/>
      <c r="BM897" s="49"/>
      <c r="BN897" s="49"/>
      <c r="BO897" s="49"/>
      <c r="BP897" s="49"/>
      <c r="BQ897" s="49"/>
      <c r="BR897" s="49"/>
      <c r="BS897" s="49"/>
      <c r="BT897" s="49"/>
      <c r="BU897" s="49"/>
      <c r="BV897" s="49"/>
      <c r="BW897" s="45"/>
      <c r="BX897" s="49"/>
      <c r="BY897" s="49"/>
      <c r="BZ897" s="49"/>
      <c r="CA897" s="49"/>
      <c r="CB897" s="49"/>
      <c r="CC897" s="45"/>
      <c r="CD897" s="45"/>
      <c r="CE897" s="45"/>
      <c r="CF897" s="45"/>
    </row>
    <row r="898" spans="1:84" ht="15" customHeight="1" x14ac:dyDescent="0.35">
      <c r="A898" s="70"/>
      <c r="B898" s="70"/>
      <c r="C898" s="70"/>
      <c r="D898" s="47"/>
      <c r="E898" s="45"/>
      <c r="F898" s="45"/>
      <c r="G898" s="45"/>
      <c r="H898" s="45"/>
      <c r="I898" s="45"/>
      <c r="J898" s="45"/>
      <c r="K898" s="45"/>
      <c r="L898" s="45"/>
      <c r="M898" s="45"/>
      <c r="N898" s="45"/>
      <c r="O898" s="47"/>
      <c r="P898" s="45"/>
      <c r="Q898" s="45"/>
      <c r="R898" s="45"/>
      <c r="S898" s="45"/>
      <c r="T898" s="45"/>
      <c r="U898" s="45"/>
      <c r="V898" s="45"/>
      <c r="W898" s="45"/>
      <c r="X898" s="45"/>
      <c r="Y898" s="45"/>
      <c r="Z898" s="48"/>
      <c r="AA898" s="48"/>
      <c r="AB898" s="49"/>
      <c r="AC898" s="49"/>
      <c r="AD898" s="49"/>
      <c r="AE898" s="49"/>
      <c r="AF898" s="49"/>
      <c r="AG898" s="45"/>
      <c r="AH898" s="45"/>
      <c r="AI898" s="45"/>
      <c r="AJ898" s="45"/>
      <c r="AK898" s="48"/>
      <c r="AL898" s="56"/>
      <c r="AM898" s="48"/>
      <c r="AN898" s="48"/>
      <c r="AO898" s="48"/>
      <c r="AP898" s="48"/>
      <c r="AQ898" s="48"/>
      <c r="AR898" s="45"/>
      <c r="AS898" s="45"/>
      <c r="AT898" s="49"/>
      <c r="AU898" s="49"/>
      <c r="AV898" s="49"/>
      <c r="AW898" s="49"/>
      <c r="AX898" s="49"/>
      <c r="AY898" s="49"/>
      <c r="AZ898" s="49"/>
      <c r="BA898" s="49"/>
      <c r="BB898" s="49"/>
      <c r="BC898" s="49"/>
      <c r="BD898" s="49"/>
      <c r="BE898" s="49"/>
      <c r="BF898" s="49"/>
      <c r="BG898" s="49"/>
      <c r="BH898" s="49"/>
      <c r="BI898" s="49"/>
      <c r="BJ898" s="49"/>
      <c r="BK898" s="49"/>
      <c r="BL898" s="49"/>
      <c r="BM898" s="49"/>
      <c r="BN898" s="49"/>
      <c r="BO898" s="49"/>
      <c r="BP898" s="49"/>
      <c r="BQ898" s="49"/>
      <c r="BR898" s="49"/>
      <c r="BS898" s="49"/>
      <c r="BT898" s="49"/>
      <c r="BU898" s="49"/>
      <c r="BV898" s="49"/>
      <c r="BW898" s="45"/>
      <c r="BX898" s="49"/>
      <c r="BY898" s="49"/>
      <c r="BZ898" s="49"/>
      <c r="CA898" s="49"/>
      <c r="CB898" s="49"/>
      <c r="CC898" s="45"/>
      <c r="CD898" s="45"/>
      <c r="CE898" s="45"/>
      <c r="CF898" s="45"/>
    </row>
    <row r="899" spans="1:84" ht="15" customHeight="1" x14ac:dyDescent="0.35">
      <c r="A899" s="70"/>
      <c r="B899" s="47"/>
      <c r="C899" s="47"/>
      <c r="D899" s="47"/>
      <c r="E899" s="45"/>
      <c r="F899" s="45"/>
      <c r="G899" s="47"/>
      <c r="H899" s="47"/>
      <c r="I899" s="45"/>
      <c r="J899" s="45"/>
      <c r="K899" s="45"/>
      <c r="L899" s="45"/>
      <c r="M899" s="45"/>
      <c r="N899" s="45"/>
      <c r="O899" s="47"/>
      <c r="P899" s="47"/>
      <c r="Q899" s="45"/>
      <c r="R899" s="45"/>
      <c r="S899" s="45"/>
      <c r="T899" s="45"/>
      <c r="U899" s="45"/>
      <c r="V899" s="45"/>
      <c r="W899" s="45"/>
      <c r="X899" s="45"/>
      <c r="Y899" s="45"/>
      <c r="Z899" s="211"/>
      <c r="AA899" s="48"/>
      <c r="AB899" s="49"/>
      <c r="AC899" s="49"/>
      <c r="AD899" s="49"/>
      <c r="AE899" s="49"/>
      <c r="AF899" s="49"/>
      <c r="AG899" s="45"/>
      <c r="AH899" s="45"/>
      <c r="AI899" s="45"/>
      <c r="AJ899" s="45"/>
      <c r="AK899" s="48"/>
      <c r="AL899" s="56"/>
      <c r="AM899" s="48"/>
      <c r="AN899" s="48"/>
      <c r="AO899" s="48"/>
      <c r="AP899" s="48"/>
      <c r="AQ899" s="48"/>
      <c r="AR899" s="47"/>
      <c r="AS899" s="45"/>
      <c r="AT899" s="49"/>
      <c r="AU899" s="49"/>
      <c r="AV899" s="49"/>
      <c r="AW899" s="49"/>
      <c r="AX899" s="49"/>
      <c r="AY899" s="49"/>
      <c r="AZ899" s="49"/>
      <c r="BA899" s="49"/>
      <c r="BB899" s="49"/>
      <c r="BC899" s="49"/>
      <c r="BD899" s="49"/>
      <c r="BE899" s="49"/>
      <c r="BF899" s="49"/>
      <c r="BG899" s="49"/>
      <c r="BH899" s="49"/>
      <c r="BI899" s="49"/>
      <c r="BJ899" s="49"/>
      <c r="BK899" s="49"/>
      <c r="BL899" s="49"/>
      <c r="BM899" s="49"/>
      <c r="BN899" s="49"/>
      <c r="BO899" s="49"/>
      <c r="BP899" s="49"/>
      <c r="BQ899" s="49"/>
      <c r="BR899" s="49"/>
      <c r="BS899" s="49"/>
      <c r="BT899" s="49"/>
      <c r="BU899" s="49"/>
      <c r="BV899" s="49"/>
      <c r="BW899" s="45"/>
      <c r="BX899" s="49"/>
      <c r="BY899" s="49"/>
      <c r="BZ899" s="49"/>
      <c r="CA899" s="49"/>
      <c r="CB899" s="49"/>
      <c r="CC899" s="45"/>
      <c r="CD899" s="45"/>
      <c r="CE899" s="45"/>
      <c r="CF899" s="45"/>
    </row>
    <row r="900" spans="1:84" ht="15" customHeight="1" x14ac:dyDescent="0.35">
      <c r="A900" s="70"/>
      <c r="B900" s="47"/>
      <c r="C900" s="47"/>
      <c r="D900" s="47"/>
      <c r="E900" s="45"/>
      <c r="F900" s="45"/>
      <c r="G900" s="45"/>
      <c r="H900" s="47"/>
      <c r="I900" s="45"/>
      <c r="J900" s="45"/>
      <c r="K900" s="45"/>
      <c r="L900" s="45"/>
      <c r="M900" s="45"/>
      <c r="N900" s="45"/>
      <c r="O900" s="47"/>
      <c r="P900" s="47"/>
      <c r="Q900" s="45"/>
      <c r="R900" s="45"/>
      <c r="S900" s="45"/>
      <c r="T900" s="45"/>
      <c r="U900" s="45"/>
      <c r="V900" s="45"/>
      <c r="W900" s="45"/>
      <c r="X900" s="45"/>
      <c r="Y900" s="45"/>
      <c r="Z900" s="48"/>
      <c r="AA900" s="48"/>
      <c r="AB900" s="49"/>
      <c r="AC900" s="49"/>
      <c r="AD900" s="49"/>
      <c r="AE900" s="49"/>
      <c r="AF900" s="49"/>
      <c r="AG900" s="45"/>
      <c r="AH900" s="45"/>
      <c r="AI900" s="45"/>
      <c r="AJ900" s="45"/>
      <c r="AK900" s="48"/>
      <c r="AL900" s="56"/>
      <c r="AM900" s="48"/>
      <c r="AN900" s="48"/>
      <c r="AO900" s="48"/>
      <c r="AP900" s="48"/>
      <c r="AQ900" s="48"/>
      <c r="AR900" s="47"/>
      <c r="AS900" s="45"/>
      <c r="AT900" s="49"/>
      <c r="AU900" s="49"/>
      <c r="AV900" s="49"/>
      <c r="AW900" s="49"/>
      <c r="AX900" s="49"/>
      <c r="AY900" s="49"/>
      <c r="AZ900" s="49"/>
      <c r="BA900" s="49"/>
      <c r="BB900" s="49"/>
      <c r="BC900" s="49"/>
      <c r="BD900" s="49"/>
      <c r="BE900" s="49"/>
      <c r="BF900" s="49"/>
      <c r="BG900" s="49"/>
      <c r="BH900" s="49"/>
      <c r="BI900" s="49"/>
      <c r="BJ900" s="49"/>
      <c r="BK900" s="49"/>
      <c r="BL900" s="49"/>
      <c r="BM900" s="49"/>
      <c r="BN900" s="49"/>
      <c r="BO900" s="49"/>
      <c r="BP900" s="49"/>
      <c r="BQ900" s="49"/>
      <c r="BR900" s="49"/>
      <c r="BS900" s="49"/>
      <c r="BT900" s="49"/>
      <c r="BU900" s="49"/>
      <c r="BV900" s="49"/>
      <c r="BW900" s="45"/>
      <c r="BX900" s="49"/>
      <c r="BY900" s="49"/>
      <c r="BZ900" s="49"/>
      <c r="CA900" s="49"/>
      <c r="CB900" s="49"/>
      <c r="CC900" s="45"/>
      <c r="CD900" s="45"/>
      <c r="CE900" s="45"/>
      <c r="CF900" s="45"/>
    </row>
    <row r="901" spans="1:84" ht="15" customHeight="1" x14ac:dyDescent="0.35">
      <c r="A901" s="70"/>
      <c r="B901" s="47"/>
      <c r="C901" s="47"/>
      <c r="D901" s="47"/>
      <c r="E901" s="45"/>
      <c r="F901" s="45"/>
      <c r="G901" s="45"/>
      <c r="H901" s="47"/>
      <c r="I901" s="45"/>
      <c r="J901" s="45"/>
      <c r="K901" s="45"/>
      <c r="L901" s="45"/>
      <c r="M901" s="45"/>
      <c r="N901" s="45"/>
      <c r="O901" s="47"/>
      <c r="P901" s="47"/>
      <c r="Q901" s="45"/>
      <c r="R901" s="45"/>
      <c r="S901" s="45"/>
      <c r="T901" s="45"/>
      <c r="U901" s="45"/>
      <c r="V901" s="45"/>
      <c r="W901" s="45"/>
      <c r="X901" s="45"/>
      <c r="Y901" s="45"/>
      <c r="Z901" s="48"/>
      <c r="AA901" s="48"/>
      <c r="AB901" s="49"/>
      <c r="AC901" s="49"/>
      <c r="AD901" s="49"/>
      <c r="AE901" s="49"/>
      <c r="AF901" s="49"/>
      <c r="AG901" s="45"/>
      <c r="AH901" s="45"/>
      <c r="AI901" s="45"/>
      <c r="AJ901" s="45"/>
      <c r="AK901" s="48"/>
      <c r="AL901" s="48"/>
      <c r="AM901" s="48"/>
      <c r="AN901" s="48"/>
      <c r="AO901" s="48"/>
      <c r="AP901" s="48"/>
      <c r="AQ901" s="48"/>
      <c r="AR901" s="47"/>
      <c r="AS901" s="45"/>
      <c r="AT901" s="49"/>
      <c r="AU901" s="49"/>
      <c r="AV901" s="49"/>
      <c r="AW901" s="49"/>
      <c r="AX901" s="49"/>
      <c r="AY901" s="49"/>
      <c r="AZ901" s="49"/>
      <c r="BA901" s="49"/>
      <c r="BB901" s="49"/>
      <c r="BC901" s="49"/>
      <c r="BD901" s="49"/>
      <c r="BE901" s="49"/>
      <c r="BF901" s="49"/>
      <c r="BG901" s="49"/>
      <c r="BH901" s="49"/>
      <c r="BI901" s="49"/>
      <c r="BJ901" s="49"/>
      <c r="BK901" s="49"/>
      <c r="BL901" s="49"/>
      <c r="BM901" s="49"/>
      <c r="BN901" s="49"/>
      <c r="BO901" s="49"/>
      <c r="BP901" s="49"/>
      <c r="BQ901" s="49"/>
      <c r="BR901" s="49"/>
      <c r="BS901" s="49"/>
      <c r="BT901" s="49"/>
      <c r="BU901" s="49"/>
      <c r="BV901" s="49"/>
      <c r="BW901" s="45"/>
      <c r="BX901" s="49"/>
      <c r="BY901" s="49"/>
      <c r="BZ901" s="49"/>
      <c r="CA901" s="49"/>
      <c r="CB901" s="49"/>
      <c r="CC901" s="45"/>
      <c r="CD901" s="45"/>
      <c r="CE901" s="45"/>
      <c r="CF901" s="45"/>
    </row>
    <row r="902" spans="1:84" ht="15" customHeight="1" x14ac:dyDescent="0.35">
      <c r="A902" s="70"/>
      <c r="B902" s="47"/>
      <c r="C902" s="47"/>
      <c r="D902" s="47"/>
      <c r="E902" s="45"/>
      <c r="F902" s="45"/>
      <c r="G902" s="45"/>
      <c r="H902" s="47"/>
      <c r="I902" s="45"/>
      <c r="J902" s="45"/>
      <c r="K902" s="45"/>
      <c r="L902" s="45"/>
      <c r="M902" s="45"/>
      <c r="N902" s="45"/>
      <c r="O902" s="47"/>
      <c r="P902" s="47"/>
      <c r="Q902" s="45"/>
      <c r="R902" s="45"/>
      <c r="S902" s="45"/>
      <c r="T902" s="45"/>
      <c r="U902" s="45"/>
      <c r="V902" s="45"/>
      <c r="W902" s="45"/>
      <c r="X902" s="45"/>
      <c r="Y902" s="45"/>
      <c r="Z902" s="48"/>
      <c r="AA902" s="48"/>
      <c r="AB902" s="49"/>
      <c r="AC902" s="49"/>
      <c r="AD902" s="49"/>
      <c r="AE902" s="49"/>
      <c r="AF902" s="49"/>
      <c r="AG902" s="45"/>
      <c r="AH902" s="45"/>
      <c r="AI902" s="45"/>
      <c r="AJ902" s="45"/>
      <c r="AK902" s="48"/>
      <c r="AL902" s="48"/>
      <c r="AM902" s="48"/>
      <c r="AN902" s="48"/>
      <c r="AO902" s="48"/>
      <c r="AP902" s="48"/>
      <c r="AQ902" s="48"/>
      <c r="AR902" s="47"/>
      <c r="AS902" s="45"/>
      <c r="AT902" s="49"/>
      <c r="AU902" s="49"/>
      <c r="AV902" s="49"/>
      <c r="AW902" s="49"/>
      <c r="AX902" s="49"/>
      <c r="AY902" s="49"/>
      <c r="AZ902" s="49"/>
      <c r="BA902" s="49"/>
      <c r="BB902" s="49"/>
      <c r="BC902" s="49"/>
      <c r="BD902" s="49"/>
      <c r="BE902" s="49"/>
      <c r="BF902" s="49"/>
      <c r="BG902" s="49"/>
      <c r="BH902" s="49"/>
      <c r="BI902" s="49"/>
      <c r="BJ902" s="49"/>
      <c r="BK902" s="49"/>
      <c r="BL902" s="49"/>
      <c r="BM902" s="49"/>
      <c r="BN902" s="49"/>
      <c r="BO902" s="49"/>
      <c r="BP902" s="49"/>
      <c r="BQ902" s="49"/>
      <c r="BR902" s="49"/>
      <c r="BS902" s="49"/>
      <c r="BT902" s="49"/>
      <c r="BU902" s="49"/>
      <c r="BV902" s="49"/>
      <c r="BW902" s="45"/>
      <c r="BX902" s="49"/>
      <c r="BY902" s="49"/>
      <c r="BZ902" s="49"/>
      <c r="CA902" s="49"/>
      <c r="CB902" s="49"/>
      <c r="CC902" s="45"/>
      <c r="CD902" s="45"/>
      <c r="CE902" s="45"/>
      <c r="CF902" s="45"/>
    </row>
    <row r="903" spans="1:84" ht="15" customHeight="1" x14ac:dyDescent="0.35">
      <c r="A903" s="70"/>
      <c r="B903" s="47"/>
      <c r="C903" s="47"/>
      <c r="D903" s="47"/>
      <c r="E903" s="45"/>
      <c r="F903" s="45"/>
      <c r="G903" s="45"/>
      <c r="H903" s="47"/>
      <c r="I903" s="45"/>
      <c r="J903" s="45"/>
      <c r="K903" s="45"/>
      <c r="L903" s="45"/>
      <c r="M903" s="45"/>
      <c r="N903" s="45"/>
      <c r="O903" s="47"/>
      <c r="P903" s="47"/>
      <c r="Q903" s="45"/>
      <c r="R903" s="45"/>
      <c r="S903" s="45"/>
      <c r="T903" s="45"/>
      <c r="U903" s="45"/>
      <c r="V903" s="45"/>
      <c r="W903" s="45"/>
      <c r="X903" s="45"/>
      <c r="Y903" s="45"/>
      <c r="Z903" s="48"/>
      <c r="AA903" s="48"/>
      <c r="AB903" s="49"/>
      <c r="AC903" s="49"/>
      <c r="AD903" s="49"/>
      <c r="AE903" s="49"/>
      <c r="AF903" s="49"/>
      <c r="AG903" s="45"/>
      <c r="AH903" s="45"/>
      <c r="AI903" s="45"/>
      <c r="AJ903" s="45"/>
      <c r="AK903" s="48"/>
      <c r="AL903" s="48"/>
      <c r="AM903" s="48"/>
      <c r="AN903" s="48"/>
      <c r="AO903" s="48"/>
      <c r="AP903" s="48"/>
      <c r="AQ903" s="48"/>
      <c r="AR903" s="47"/>
      <c r="AS903" s="45"/>
      <c r="AT903" s="49"/>
      <c r="AU903" s="49"/>
      <c r="AV903" s="49"/>
      <c r="AW903" s="49"/>
      <c r="AX903" s="49"/>
      <c r="AY903" s="49"/>
      <c r="AZ903" s="49"/>
      <c r="BA903" s="49"/>
      <c r="BB903" s="49"/>
      <c r="BC903" s="49"/>
      <c r="BD903" s="49"/>
      <c r="BE903" s="49"/>
      <c r="BF903" s="49"/>
      <c r="BG903" s="49"/>
      <c r="BH903" s="49"/>
      <c r="BI903" s="49"/>
      <c r="BJ903" s="49"/>
      <c r="BK903" s="49"/>
      <c r="BL903" s="49"/>
      <c r="BM903" s="49"/>
      <c r="BN903" s="49"/>
      <c r="BO903" s="49"/>
      <c r="BP903" s="49"/>
      <c r="BQ903" s="49"/>
      <c r="BR903" s="49"/>
      <c r="BS903" s="49"/>
      <c r="BT903" s="49"/>
      <c r="BU903" s="49"/>
      <c r="BV903" s="49"/>
      <c r="BW903" s="45"/>
      <c r="BX903" s="49"/>
      <c r="BY903" s="49"/>
      <c r="BZ903" s="49"/>
      <c r="CA903" s="49"/>
      <c r="CB903" s="49"/>
      <c r="CC903" s="45"/>
      <c r="CD903" s="45"/>
      <c r="CE903" s="45"/>
      <c r="CF903" s="45"/>
    </row>
    <row r="904" spans="1:84" ht="15" customHeight="1" x14ac:dyDescent="0.35">
      <c r="A904" s="70"/>
      <c r="B904" s="47"/>
      <c r="C904" s="47"/>
      <c r="D904" s="47"/>
      <c r="E904" s="45"/>
      <c r="F904" s="45"/>
      <c r="G904" s="45"/>
      <c r="H904" s="47"/>
      <c r="I904" s="45"/>
      <c r="J904" s="45"/>
      <c r="K904" s="45"/>
      <c r="L904" s="45"/>
      <c r="M904" s="45"/>
      <c r="N904" s="45"/>
      <c r="O904" s="47"/>
      <c r="P904" s="47"/>
      <c r="Q904" s="45"/>
      <c r="R904" s="45"/>
      <c r="S904" s="45"/>
      <c r="T904" s="45"/>
      <c r="U904" s="45"/>
      <c r="V904" s="45"/>
      <c r="W904" s="45"/>
      <c r="X904" s="45"/>
      <c r="Y904" s="45"/>
      <c r="Z904" s="48"/>
      <c r="AA904" s="48"/>
      <c r="AB904" s="49"/>
      <c r="AC904" s="49"/>
      <c r="AD904" s="49"/>
      <c r="AE904" s="49"/>
      <c r="AF904" s="49"/>
      <c r="AG904" s="45"/>
      <c r="AH904" s="45"/>
      <c r="AI904" s="45"/>
      <c r="AJ904" s="45"/>
      <c r="AK904" s="48"/>
      <c r="AL904" s="48"/>
      <c r="AM904" s="48"/>
      <c r="AN904" s="48"/>
      <c r="AO904" s="48"/>
      <c r="AP904" s="48"/>
      <c r="AQ904" s="48"/>
      <c r="AR904" s="47"/>
      <c r="AS904" s="45"/>
      <c r="AT904" s="49"/>
      <c r="AU904" s="49"/>
      <c r="AV904" s="49"/>
      <c r="AW904" s="49"/>
      <c r="AX904" s="49"/>
      <c r="AY904" s="49"/>
      <c r="AZ904" s="49"/>
      <c r="BA904" s="49"/>
      <c r="BB904" s="49"/>
      <c r="BC904" s="49"/>
      <c r="BD904" s="49"/>
      <c r="BE904" s="49"/>
      <c r="BF904" s="49"/>
      <c r="BG904" s="49"/>
      <c r="BH904" s="49"/>
      <c r="BI904" s="49"/>
      <c r="BJ904" s="49"/>
      <c r="BK904" s="49"/>
      <c r="BL904" s="49"/>
      <c r="BM904" s="49"/>
      <c r="BN904" s="49"/>
      <c r="BO904" s="49"/>
      <c r="BP904" s="49"/>
      <c r="BQ904" s="49"/>
      <c r="BR904" s="49"/>
      <c r="BS904" s="49"/>
      <c r="BT904" s="49"/>
      <c r="BU904" s="49"/>
      <c r="BV904" s="49"/>
      <c r="BW904" s="45"/>
      <c r="BX904" s="49"/>
      <c r="BY904" s="49"/>
      <c r="BZ904" s="49"/>
      <c r="CA904" s="49"/>
      <c r="CB904" s="49"/>
      <c r="CC904" s="45"/>
      <c r="CD904" s="45"/>
      <c r="CE904" s="45"/>
      <c r="CF904" s="45"/>
    </row>
    <row r="905" spans="1:84" ht="15" customHeight="1" x14ac:dyDescent="0.35">
      <c r="A905" s="70"/>
      <c r="B905" s="47"/>
      <c r="C905" s="47"/>
      <c r="D905" s="70"/>
      <c r="E905" s="45"/>
      <c r="F905" s="45"/>
      <c r="G905" s="45"/>
      <c r="H905" s="47"/>
      <c r="I905" s="45"/>
      <c r="J905" s="45"/>
      <c r="K905" s="45"/>
      <c r="L905" s="45"/>
      <c r="M905" s="45"/>
      <c r="N905" s="47"/>
      <c r="O905" s="47"/>
      <c r="P905" s="47"/>
      <c r="Q905" s="45"/>
      <c r="R905" s="45"/>
      <c r="S905" s="45"/>
      <c r="T905" s="45"/>
      <c r="U905" s="45"/>
      <c r="V905" s="45"/>
      <c r="W905" s="45"/>
      <c r="X905" s="45"/>
      <c r="Y905" s="45"/>
      <c r="Z905" s="48"/>
      <c r="AA905" s="48"/>
      <c r="AB905" s="49"/>
      <c r="AC905" s="49"/>
      <c r="AD905" s="49"/>
      <c r="AE905" s="49"/>
      <c r="AF905" s="49"/>
      <c r="AG905" s="45"/>
      <c r="AH905" s="45"/>
      <c r="AI905" s="45"/>
      <c r="AJ905" s="45"/>
      <c r="AK905" s="48"/>
      <c r="AL905" s="48"/>
      <c r="AM905" s="48"/>
      <c r="AN905" s="48"/>
      <c r="AO905" s="48"/>
      <c r="AP905" s="48"/>
      <c r="AQ905" s="48"/>
      <c r="AR905" s="47"/>
      <c r="AS905" s="45"/>
      <c r="AT905" s="49"/>
      <c r="AU905" s="49"/>
      <c r="AV905" s="49"/>
      <c r="AW905" s="49"/>
      <c r="AX905" s="49"/>
      <c r="AY905" s="49"/>
      <c r="AZ905" s="49"/>
      <c r="BA905" s="49"/>
      <c r="BB905" s="49"/>
      <c r="BC905" s="49"/>
      <c r="BD905" s="49"/>
      <c r="BE905" s="49"/>
      <c r="BF905" s="49"/>
      <c r="BG905" s="49"/>
      <c r="BH905" s="49"/>
      <c r="BI905" s="49"/>
      <c r="BJ905" s="49"/>
      <c r="BK905" s="49"/>
      <c r="BL905" s="49"/>
      <c r="BM905" s="49"/>
      <c r="BN905" s="49"/>
      <c r="BO905" s="49"/>
      <c r="BP905" s="49"/>
      <c r="BQ905" s="49"/>
      <c r="BR905" s="49"/>
      <c r="BS905" s="49"/>
      <c r="BT905" s="49"/>
      <c r="BU905" s="49"/>
      <c r="BV905" s="49"/>
      <c r="BW905" s="45"/>
      <c r="BX905" s="49"/>
      <c r="BY905" s="49"/>
      <c r="BZ905" s="49"/>
      <c r="CA905" s="49"/>
      <c r="CB905" s="49"/>
      <c r="CC905" s="45"/>
      <c r="CD905" s="45"/>
      <c r="CE905" s="45"/>
      <c r="CF905" s="45"/>
    </row>
    <row r="906" spans="1:84" ht="15" customHeight="1" x14ac:dyDescent="0.35">
      <c r="A906" s="70"/>
      <c r="B906" s="70"/>
      <c r="C906" s="70"/>
      <c r="D906" s="47"/>
      <c r="E906" s="45"/>
      <c r="F906" s="45"/>
      <c r="G906" s="45"/>
      <c r="H906" s="45"/>
      <c r="I906" s="45"/>
      <c r="J906" s="45"/>
      <c r="K906" s="45"/>
      <c r="L906" s="45"/>
      <c r="M906" s="45"/>
      <c r="N906" s="45"/>
      <c r="O906" s="47"/>
      <c r="P906" s="45"/>
      <c r="Q906" s="45"/>
      <c r="R906" s="45"/>
      <c r="S906" s="45"/>
      <c r="T906" s="45"/>
      <c r="U906" s="45"/>
      <c r="V906" s="45"/>
      <c r="W906" s="45"/>
      <c r="X906" s="45"/>
      <c r="Y906" s="45"/>
      <c r="Z906" s="48"/>
      <c r="AA906" s="48"/>
      <c r="AB906" s="49"/>
      <c r="AC906" s="49"/>
      <c r="AD906" s="49"/>
      <c r="AE906" s="49"/>
      <c r="AF906" s="49"/>
      <c r="AG906" s="45"/>
      <c r="AH906" s="45"/>
      <c r="AI906" s="45"/>
      <c r="AJ906" s="45"/>
      <c r="AK906" s="48"/>
      <c r="AL906" s="56"/>
      <c r="AM906" s="48"/>
      <c r="AN906" s="48"/>
      <c r="AO906" s="48"/>
      <c r="AP906" s="48"/>
      <c r="AQ906" s="48"/>
      <c r="AR906" s="45"/>
      <c r="AS906" s="45"/>
      <c r="AT906" s="49"/>
      <c r="AU906" s="49"/>
      <c r="AV906" s="49"/>
      <c r="AW906" s="49"/>
      <c r="AX906" s="49"/>
      <c r="AY906" s="49"/>
      <c r="AZ906" s="49"/>
      <c r="BA906" s="49"/>
      <c r="BB906" s="49"/>
      <c r="BC906" s="49"/>
      <c r="BD906" s="49"/>
      <c r="BE906" s="49"/>
      <c r="BF906" s="49"/>
      <c r="BG906" s="49"/>
      <c r="BH906" s="49"/>
      <c r="BI906" s="49"/>
      <c r="BJ906" s="49"/>
      <c r="BK906" s="49"/>
      <c r="BL906" s="49"/>
      <c r="BM906" s="49"/>
      <c r="BN906" s="49"/>
      <c r="BO906" s="49"/>
      <c r="BP906" s="49"/>
      <c r="BQ906" s="49"/>
      <c r="BR906" s="49"/>
      <c r="BS906" s="49"/>
      <c r="BT906" s="49"/>
      <c r="BU906" s="49"/>
      <c r="BV906" s="49"/>
      <c r="BW906" s="45"/>
      <c r="BX906" s="49"/>
      <c r="BY906" s="49"/>
      <c r="BZ906" s="49"/>
      <c r="CA906" s="49"/>
      <c r="CB906" s="49"/>
      <c r="CC906" s="45"/>
      <c r="CD906" s="45"/>
      <c r="CE906" s="45"/>
      <c r="CF906" s="45"/>
    </row>
    <row r="907" spans="1:84" ht="15" customHeight="1" x14ac:dyDescent="0.35">
      <c r="A907" s="70"/>
      <c r="B907" s="70"/>
      <c r="C907" s="70"/>
      <c r="D907" s="47"/>
      <c r="E907" s="45"/>
      <c r="F907" s="45"/>
      <c r="G907" s="45"/>
      <c r="H907" s="45"/>
      <c r="I907" s="45"/>
      <c r="J907" s="45"/>
      <c r="K907" s="45"/>
      <c r="L907" s="45"/>
      <c r="M907" s="45"/>
      <c r="N907" s="45"/>
      <c r="O907" s="47"/>
      <c r="P907" s="45"/>
      <c r="Q907" s="45"/>
      <c r="R907" s="45"/>
      <c r="S907" s="45"/>
      <c r="T907" s="45"/>
      <c r="U907" s="45"/>
      <c r="V907" s="45"/>
      <c r="W907" s="45"/>
      <c r="X907" s="45"/>
      <c r="Y907" s="45"/>
      <c r="Z907" s="48"/>
      <c r="AA907" s="48"/>
      <c r="AB907" s="49"/>
      <c r="AC907" s="49"/>
      <c r="AD907" s="49"/>
      <c r="AE907" s="49"/>
      <c r="AF907" s="49"/>
      <c r="AG907" s="45"/>
      <c r="AH907" s="45"/>
      <c r="AI907" s="45"/>
      <c r="AJ907" s="45"/>
      <c r="AK907" s="48"/>
      <c r="AL907" s="56"/>
      <c r="AM907" s="48"/>
      <c r="AN907" s="48"/>
      <c r="AO907" s="48"/>
      <c r="AP907" s="48"/>
      <c r="AQ907" s="48"/>
      <c r="AR907" s="45"/>
      <c r="AS907" s="45"/>
      <c r="AT907" s="49"/>
      <c r="AU907" s="49"/>
      <c r="AV907" s="49"/>
      <c r="AW907" s="49"/>
      <c r="AX907" s="49"/>
      <c r="AY907" s="49"/>
      <c r="AZ907" s="49"/>
      <c r="BA907" s="49"/>
      <c r="BB907" s="49"/>
      <c r="BC907" s="49"/>
      <c r="BD907" s="49"/>
      <c r="BE907" s="49"/>
      <c r="BF907" s="49"/>
      <c r="BG907" s="49"/>
      <c r="BH907" s="49"/>
      <c r="BI907" s="49"/>
      <c r="BJ907" s="49"/>
      <c r="BK907" s="49"/>
      <c r="BL907" s="49"/>
      <c r="BM907" s="49"/>
      <c r="BN907" s="49"/>
      <c r="BO907" s="49"/>
      <c r="BP907" s="49"/>
      <c r="BQ907" s="49"/>
      <c r="BR907" s="49"/>
      <c r="BS907" s="49"/>
      <c r="BT907" s="49"/>
      <c r="BU907" s="49"/>
      <c r="BV907" s="49"/>
      <c r="BW907" s="45"/>
      <c r="BX907" s="49"/>
      <c r="BY907" s="49"/>
      <c r="BZ907" s="49"/>
      <c r="CA907" s="49"/>
      <c r="CB907" s="49"/>
      <c r="CC907" s="45"/>
      <c r="CD907" s="45"/>
      <c r="CE907" s="45"/>
      <c r="CF907" s="45"/>
    </row>
    <row r="908" spans="1:84" ht="15" customHeight="1" x14ac:dyDescent="0.35">
      <c r="A908" s="70"/>
      <c r="B908" s="70"/>
      <c r="C908" s="70"/>
      <c r="D908" s="47"/>
      <c r="E908" s="45"/>
      <c r="F908" s="45"/>
      <c r="G908" s="45"/>
      <c r="H908" s="45"/>
      <c r="I908" s="45"/>
      <c r="J908" s="45"/>
      <c r="K908" s="45"/>
      <c r="L908" s="45"/>
      <c r="M908" s="45"/>
      <c r="N908" s="45"/>
      <c r="O908" s="47"/>
      <c r="P908" s="45"/>
      <c r="Q908" s="45"/>
      <c r="R908" s="45"/>
      <c r="S908" s="45"/>
      <c r="T908" s="45"/>
      <c r="U908" s="45"/>
      <c r="V908" s="45"/>
      <c r="W908" s="45"/>
      <c r="X908" s="45"/>
      <c r="Y908" s="45"/>
      <c r="Z908" s="48"/>
      <c r="AA908" s="48"/>
      <c r="AB908" s="49"/>
      <c r="AC908" s="49"/>
      <c r="AD908" s="49"/>
      <c r="AE908" s="49"/>
      <c r="AF908" s="49"/>
      <c r="AG908" s="45"/>
      <c r="AH908" s="45"/>
      <c r="AI908" s="45"/>
      <c r="AJ908" s="45"/>
      <c r="AK908" s="48"/>
      <c r="AL908" s="56"/>
      <c r="AM908" s="48"/>
      <c r="AN908" s="48"/>
      <c r="AO908" s="48"/>
      <c r="AP908" s="48"/>
      <c r="AQ908" s="48"/>
      <c r="AR908" s="45"/>
      <c r="AS908" s="45"/>
      <c r="AT908" s="49"/>
      <c r="AU908" s="49"/>
      <c r="AV908" s="49"/>
      <c r="AW908" s="49"/>
      <c r="AX908" s="49"/>
      <c r="AY908" s="49"/>
      <c r="AZ908" s="49"/>
      <c r="BA908" s="49"/>
      <c r="BB908" s="49"/>
      <c r="BC908" s="49"/>
      <c r="BD908" s="49"/>
      <c r="BE908" s="49"/>
      <c r="BF908" s="49"/>
      <c r="BG908" s="49"/>
      <c r="BH908" s="49"/>
      <c r="BI908" s="49"/>
      <c r="BJ908" s="49"/>
      <c r="BK908" s="49"/>
      <c r="BL908" s="49"/>
      <c r="BM908" s="49"/>
      <c r="BN908" s="49"/>
      <c r="BO908" s="49"/>
      <c r="BP908" s="49"/>
      <c r="BQ908" s="49"/>
      <c r="BR908" s="49"/>
      <c r="BS908" s="49"/>
      <c r="BT908" s="49"/>
      <c r="BU908" s="49"/>
      <c r="BV908" s="49"/>
      <c r="BW908" s="45"/>
      <c r="BX908" s="49"/>
      <c r="BY908" s="49"/>
      <c r="BZ908" s="49"/>
      <c r="CA908" s="49"/>
      <c r="CB908" s="49"/>
      <c r="CC908" s="45"/>
      <c r="CD908" s="45"/>
      <c r="CE908" s="45"/>
      <c r="CF908" s="45"/>
    </row>
    <row r="909" spans="1:84" ht="15" customHeight="1" x14ac:dyDescent="0.35">
      <c r="A909" s="70"/>
      <c r="B909" s="70"/>
      <c r="C909" s="70"/>
      <c r="D909" s="47"/>
      <c r="E909" s="45"/>
      <c r="F909" s="45"/>
      <c r="G909" s="45"/>
      <c r="H909" s="45"/>
      <c r="I909" s="45"/>
      <c r="J909" s="45"/>
      <c r="K909" s="45"/>
      <c r="L909" s="45"/>
      <c r="M909" s="45"/>
      <c r="N909" s="45"/>
      <c r="O909" s="47"/>
      <c r="P909" s="45"/>
      <c r="Q909" s="45"/>
      <c r="R909" s="45"/>
      <c r="S909" s="45"/>
      <c r="T909" s="45"/>
      <c r="U909" s="45"/>
      <c r="V909" s="45"/>
      <c r="W909" s="45"/>
      <c r="X909" s="45"/>
      <c r="Y909" s="45"/>
      <c r="Z909" s="48"/>
      <c r="AA909" s="48"/>
      <c r="AB909" s="49"/>
      <c r="AC909" s="49"/>
      <c r="AD909" s="49"/>
      <c r="AE909" s="49"/>
      <c r="AF909" s="49"/>
      <c r="AG909" s="45"/>
      <c r="AH909" s="45"/>
      <c r="AI909" s="45"/>
      <c r="AJ909" s="45"/>
      <c r="AK909" s="48"/>
      <c r="AL909" s="56"/>
      <c r="AM909" s="48"/>
      <c r="AN909" s="48"/>
      <c r="AO909" s="48"/>
      <c r="AP909" s="48"/>
      <c r="AQ909" s="48"/>
      <c r="AR909" s="45"/>
      <c r="AS909" s="45"/>
      <c r="AT909" s="49"/>
      <c r="AU909" s="49"/>
      <c r="AV909" s="49"/>
      <c r="AW909" s="49"/>
      <c r="AX909" s="49"/>
      <c r="AY909" s="49"/>
      <c r="AZ909" s="49"/>
      <c r="BA909" s="49"/>
      <c r="BB909" s="49"/>
      <c r="BC909" s="49"/>
      <c r="BD909" s="49"/>
      <c r="BE909" s="49"/>
      <c r="BF909" s="49"/>
      <c r="BG909" s="49"/>
      <c r="BH909" s="49"/>
      <c r="BI909" s="49"/>
      <c r="BJ909" s="49"/>
      <c r="BK909" s="49"/>
      <c r="BL909" s="49"/>
      <c r="BM909" s="49"/>
      <c r="BN909" s="49"/>
      <c r="BO909" s="49"/>
      <c r="BP909" s="49"/>
      <c r="BQ909" s="49"/>
      <c r="BR909" s="49"/>
      <c r="BS909" s="49"/>
      <c r="BT909" s="49"/>
      <c r="BU909" s="49"/>
      <c r="BV909" s="49"/>
      <c r="BW909" s="45"/>
      <c r="BX909" s="49"/>
      <c r="BY909" s="49"/>
      <c r="BZ909" s="49"/>
      <c r="CA909" s="49"/>
      <c r="CB909" s="49"/>
      <c r="CC909" s="45"/>
      <c r="CD909" s="45"/>
      <c r="CE909" s="45"/>
      <c r="CF909" s="45"/>
    </row>
    <row r="910" spans="1:84" ht="15" customHeight="1" x14ac:dyDescent="0.35">
      <c r="A910" s="70"/>
      <c r="B910" s="70"/>
      <c r="C910" s="70"/>
      <c r="D910" s="47"/>
      <c r="E910" s="45"/>
      <c r="F910" s="45"/>
      <c r="G910" s="45"/>
      <c r="H910" s="45"/>
      <c r="I910" s="45"/>
      <c r="J910" s="45"/>
      <c r="K910" s="45"/>
      <c r="L910" s="45"/>
      <c r="M910" s="45"/>
      <c r="N910" s="45"/>
      <c r="O910" s="47"/>
      <c r="P910" s="45"/>
      <c r="Q910" s="45"/>
      <c r="R910" s="45"/>
      <c r="S910" s="45"/>
      <c r="T910" s="45"/>
      <c r="U910" s="45"/>
      <c r="V910" s="45"/>
      <c r="W910" s="45"/>
      <c r="X910" s="45"/>
      <c r="Y910" s="45"/>
      <c r="Z910" s="48"/>
      <c r="AA910" s="48"/>
      <c r="AB910" s="49"/>
      <c r="AC910" s="49"/>
      <c r="AD910" s="49"/>
      <c r="AE910" s="49"/>
      <c r="AF910" s="49"/>
      <c r="AG910" s="45"/>
      <c r="AH910" s="45"/>
      <c r="AI910" s="45"/>
      <c r="AJ910" s="45"/>
      <c r="AK910" s="48"/>
      <c r="AL910" s="56"/>
      <c r="AM910" s="48"/>
      <c r="AN910" s="48"/>
      <c r="AO910" s="48"/>
      <c r="AP910" s="48"/>
      <c r="AQ910" s="48"/>
      <c r="AR910" s="45"/>
      <c r="AS910" s="45"/>
      <c r="AT910" s="49"/>
      <c r="AU910" s="49"/>
      <c r="AV910" s="49"/>
      <c r="AW910" s="49"/>
      <c r="AX910" s="49"/>
      <c r="AY910" s="49"/>
      <c r="AZ910" s="49"/>
      <c r="BA910" s="49"/>
      <c r="BB910" s="49"/>
      <c r="BC910" s="49"/>
      <c r="BD910" s="49"/>
      <c r="BE910" s="49"/>
      <c r="BF910" s="49"/>
      <c r="BG910" s="49"/>
      <c r="BH910" s="49"/>
      <c r="BI910" s="49"/>
      <c r="BJ910" s="49"/>
      <c r="BK910" s="49"/>
      <c r="BL910" s="49"/>
      <c r="BM910" s="49"/>
      <c r="BN910" s="49"/>
      <c r="BO910" s="49"/>
      <c r="BP910" s="49"/>
      <c r="BQ910" s="49"/>
      <c r="BR910" s="49"/>
      <c r="BS910" s="49"/>
      <c r="BT910" s="49"/>
      <c r="BU910" s="49"/>
      <c r="BV910" s="49"/>
      <c r="BW910" s="45"/>
      <c r="BX910" s="49"/>
      <c r="BY910" s="49"/>
      <c r="BZ910" s="49"/>
      <c r="CA910" s="49"/>
      <c r="CB910" s="49"/>
      <c r="CC910" s="45"/>
      <c r="CD910" s="45"/>
      <c r="CE910" s="45"/>
      <c r="CF910" s="45"/>
    </row>
    <row r="911" spans="1:84" ht="15" customHeight="1" x14ac:dyDescent="0.35">
      <c r="A911" s="70"/>
      <c r="B911" s="70"/>
      <c r="C911" s="70"/>
      <c r="D911" s="47"/>
      <c r="E911" s="45"/>
      <c r="F911" s="45"/>
      <c r="G911" s="45"/>
      <c r="H911" s="45"/>
      <c r="I911" s="45"/>
      <c r="J911" s="45"/>
      <c r="K911" s="45"/>
      <c r="L911" s="45"/>
      <c r="M911" s="45"/>
      <c r="N911" s="45"/>
      <c r="O911" s="47"/>
      <c r="P911" s="45"/>
      <c r="Q911" s="45"/>
      <c r="R911" s="45"/>
      <c r="S911" s="45"/>
      <c r="T911" s="45"/>
      <c r="U911" s="45"/>
      <c r="V911" s="45"/>
      <c r="W911" s="45"/>
      <c r="X911" s="45"/>
      <c r="Y911" s="45"/>
      <c r="Z911" s="48"/>
      <c r="AA911" s="48"/>
      <c r="AB911" s="49"/>
      <c r="AC911" s="49"/>
      <c r="AD911" s="49"/>
      <c r="AE911" s="49"/>
      <c r="AF911" s="49"/>
      <c r="AG911" s="45"/>
      <c r="AH911" s="45"/>
      <c r="AI911" s="45"/>
      <c r="AJ911" s="45"/>
      <c r="AK911" s="48"/>
      <c r="AL911" s="56"/>
      <c r="AM911" s="48"/>
      <c r="AN911" s="48"/>
      <c r="AO911" s="48"/>
      <c r="AP911" s="48"/>
      <c r="AQ911" s="48"/>
      <c r="AR911" s="45"/>
      <c r="AS911" s="45"/>
      <c r="AT911" s="49"/>
      <c r="AU911" s="49"/>
      <c r="AV911" s="49"/>
      <c r="AW911" s="49"/>
      <c r="AX911" s="49"/>
      <c r="AY911" s="49"/>
      <c r="AZ911" s="49"/>
      <c r="BA911" s="49"/>
      <c r="BB911" s="49"/>
      <c r="BC911" s="49"/>
      <c r="BD911" s="49"/>
      <c r="BE911" s="49"/>
      <c r="BF911" s="49"/>
      <c r="BG911" s="49"/>
      <c r="BH911" s="49"/>
      <c r="BI911" s="49"/>
      <c r="BJ911" s="49"/>
      <c r="BK911" s="49"/>
      <c r="BL911" s="49"/>
      <c r="BM911" s="49"/>
      <c r="BN911" s="49"/>
      <c r="BO911" s="49"/>
      <c r="BP911" s="49"/>
      <c r="BQ911" s="49"/>
      <c r="BR911" s="49"/>
      <c r="BS911" s="49"/>
      <c r="BT911" s="49"/>
      <c r="BU911" s="49"/>
      <c r="BV911" s="49"/>
      <c r="BW911" s="45"/>
      <c r="BX911" s="49"/>
      <c r="BY911" s="49"/>
      <c r="BZ911" s="49"/>
      <c r="CA911" s="49"/>
      <c r="CB911" s="49"/>
      <c r="CC911" s="45"/>
      <c r="CD911" s="45"/>
      <c r="CE911" s="45"/>
      <c r="CF911" s="45"/>
    </row>
    <row r="912" spans="1:84" ht="15" customHeight="1" x14ac:dyDescent="0.35">
      <c r="A912" s="70"/>
      <c r="B912" s="70"/>
      <c r="C912" s="70"/>
      <c r="D912" s="47"/>
      <c r="E912" s="45"/>
      <c r="F912" s="45"/>
      <c r="G912" s="45"/>
      <c r="H912" s="45"/>
      <c r="I912" s="45"/>
      <c r="J912" s="45"/>
      <c r="K912" s="45"/>
      <c r="L912" s="45"/>
      <c r="M912" s="45"/>
      <c r="N912" s="45"/>
      <c r="O912" s="47"/>
      <c r="P912" s="45"/>
      <c r="Q912" s="45"/>
      <c r="R912" s="45"/>
      <c r="S912" s="45"/>
      <c r="T912" s="45"/>
      <c r="U912" s="45"/>
      <c r="V912" s="45"/>
      <c r="W912" s="45"/>
      <c r="X912" s="45"/>
      <c r="Y912" s="45"/>
      <c r="Z912" s="48"/>
      <c r="AA912" s="48"/>
      <c r="AB912" s="49"/>
      <c r="AC912" s="49"/>
      <c r="AD912" s="49"/>
      <c r="AE912" s="49"/>
      <c r="AF912" s="49"/>
      <c r="AG912" s="45"/>
      <c r="AH912" s="45"/>
      <c r="AI912" s="45"/>
      <c r="AJ912" s="45"/>
      <c r="AK912" s="48"/>
      <c r="AL912" s="56"/>
      <c r="AM912" s="48"/>
      <c r="AN912" s="48"/>
      <c r="AO912" s="48"/>
      <c r="AP912" s="48"/>
      <c r="AQ912" s="48"/>
      <c r="AR912" s="45"/>
      <c r="AS912" s="45"/>
      <c r="AT912" s="49"/>
      <c r="AU912" s="49"/>
      <c r="AV912" s="49"/>
      <c r="AW912" s="49"/>
      <c r="AX912" s="49"/>
      <c r="AY912" s="49"/>
      <c r="AZ912" s="49"/>
      <c r="BA912" s="49"/>
      <c r="BB912" s="49"/>
      <c r="BC912" s="49"/>
      <c r="BD912" s="49"/>
      <c r="BE912" s="49"/>
      <c r="BF912" s="49"/>
      <c r="BG912" s="49"/>
      <c r="BH912" s="49"/>
      <c r="BI912" s="49"/>
      <c r="BJ912" s="49"/>
      <c r="BK912" s="49"/>
      <c r="BL912" s="49"/>
      <c r="BM912" s="49"/>
      <c r="BN912" s="49"/>
      <c r="BO912" s="49"/>
      <c r="BP912" s="49"/>
      <c r="BQ912" s="49"/>
      <c r="BR912" s="49"/>
      <c r="BS912" s="49"/>
      <c r="BT912" s="49"/>
      <c r="BU912" s="49"/>
      <c r="BV912" s="49"/>
      <c r="BW912" s="45"/>
      <c r="BX912" s="49"/>
      <c r="BY912" s="49"/>
      <c r="BZ912" s="49"/>
      <c r="CA912" s="49"/>
      <c r="CB912" s="49"/>
      <c r="CC912" s="45"/>
      <c r="CD912" s="45"/>
      <c r="CE912" s="45"/>
      <c r="CF912" s="45"/>
    </row>
    <row r="913" spans="1:84" ht="15" customHeight="1" x14ac:dyDescent="0.35">
      <c r="A913" s="70"/>
      <c r="B913" s="70"/>
      <c r="C913" s="70"/>
      <c r="D913" s="47"/>
      <c r="E913" s="45"/>
      <c r="F913" s="45"/>
      <c r="G913" s="45"/>
      <c r="H913" s="45"/>
      <c r="I913" s="45"/>
      <c r="J913" s="45"/>
      <c r="K913" s="45"/>
      <c r="L913" s="45"/>
      <c r="M913" s="45"/>
      <c r="N913" s="45"/>
      <c r="O913" s="47"/>
      <c r="P913" s="45"/>
      <c r="Q913" s="45"/>
      <c r="R913" s="45"/>
      <c r="S913" s="45"/>
      <c r="T913" s="45"/>
      <c r="U913" s="45"/>
      <c r="V913" s="45"/>
      <c r="W913" s="45"/>
      <c r="X913" s="45"/>
      <c r="Y913" s="45"/>
      <c r="Z913" s="48"/>
      <c r="AA913" s="48"/>
      <c r="AB913" s="49"/>
      <c r="AC913" s="49"/>
      <c r="AD913" s="49"/>
      <c r="AE913" s="49"/>
      <c r="AF913" s="49"/>
      <c r="AG913" s="45"/>
      <c r="AH913" s="45"/>
      <c r="AI913" s="45"/>
      <c r="AJ913" s="45"/>
      <c r="AK913" s="48"/>
      <c r="AL913" s="56"/>
      <c r="AM913" s="48"/>
      <c r="AN913" s="48"/>
      <c r="AO913" s="48"/>
      <c r="AP913" s="48"/>
      <c r="AQ913" s="48"/>
      <c r="AR913" s="45"/>
      <c r="AS913" s="45"/>
      <c r="AT913" s="49"/>
      <c r="AU913" s="49"/>
      <c r="AV913" s="49"/>
      <c r="AW913" s="49"/>
      <c r="AX913" s="49"/>
      <c r="AY913" s="49"/>
      <c r="AZ913" s="49"/>
      <c r="BA913" s="49"/>
      <c r="BB913" s="49"/>
      <c r="BC913" s="49"/>
      <c r="BD913" s="49"/>
      <c r="BE913" s="49"/>
      <c r="BF913" s="49"/>
      <c r="BG913" s="49"/>
      <c r="BH913" s="49"/>
      <c r="BI913" s="49"/>
      <c r="BJ913" s="49"/>
      <c r="BK913" s="49"/>
      <c r="BL913" s="49"/>
      <c r="BM913" s="49"/>
      <c r="BN913" s="49"/>
      <c r="BO913" s="49"/>
      <c r="BP913" s="49"/>
      <c r="BQ913" s="49"/>
      <c r="BR913" s="49"/>
      <c r="BS913" s="49"/>
      <c r="BT913" s="49"/>
      <c r="BU913" s="49"/>
      <c r="BV913" s="49"/>
      <c r="BW913" s="45"/>
      <c r="BX913" s="49"/>
      <c r="BY913" s="49"/>
      <c r="BZ913" s="49"/>
      <c r="CA913" s="49"/>
      <c r="CB913" s="49"/>
      <c r="CC913" s="45"/>
      <c r="CD913" s="45"/>
      <c r="CE913" s="45"/>
      <c r="CF913" s="45"/>
    </row>
    <row r="914" spans="1:84" ht="15" customHeight="1" x14ac:dyDescent="0.35">
      <c r="A914" s="70"/>
      <c r="B914" s="47"/>
      <c r="C914" s="47"/>
      <c r="D914" s="47"/>
      <c r="E914" s="45"/>
      <c r="F914" s="45"/>
      <c r="G914" s="47"/>
      <c r="H914" s="47"/>
      <c r="I914" s="45"/>
      <c r="J914" s="45"/>
      <c r="K914" s="45"/>
      <c r="L914" s="45"/>
      <c r="M914" s="45"/>
      <c r="N914" s="45"/>
      <c r="O914" s="47"/>
      <c r="P914" s="47"/>
      <c r="Q914" s="45"/>
      <c r="R914" s="45"/>
      <c r="S914" s="45"/>
      <c r="T914" s="45"/>
      <c r="U914" s="45"/>
      <c r="V914" s="45"/>
      <c r="W914" s="45"/>
      <c r="X914" s="45"/>
      <c r="Y914" s="45"/>
      <c r="Z914" s="211"/>
      <c r="AA914" s="48"/>
      <c r="AB914" s="49"/>
      <c r="AC914" s="49"/>
      <c r="AD914" s="49"/>
      <c r="AE914" s="49"/>
      <c r="AF914" s="49"/>
      <c r="AG914" s="45"/>
      <c r="AH914" s="45"/>
      <c r="AI914" s="45"/>
      <c r="AJ914" s="45"/>
      <c r="AK914" s="48"/>
      <c r="AL914" s="56"/>
      <c r="AM914" s="48"/>
      <c r="AN914" s="48"/>
      <c r="AO914" s="48"/>
      <c r="AP914" s="48"/>
      <c r="AQ914" s="48"/>
      <c r="AR914" s="47"/>
      <c r="AS914" s="45"/>
      <c r="AT914" s="49"/>
      <c r="AU914" s="49"/>
      <c r="AV914" s="49"/>
      <c r="AW914" s="49"/>
      <c r="AX914" s="49"/>
      <c r="AY914" s="49"/>
      <c r="AZ914" s="49"/>
      <c r="BA914" s="49"/>
      <c r="BB914" s="49"/>
      <c r="BC914" s="49"/>
      <c r="BD914" s="49"/>
      <c r="BE914" s="49"/>
      <c r="BF914" s="49"/>
      <c r="BG914" s="49"/>
      <c r="BH914" s="49"/>
      <c r="BI914" s="49"/>
      <c r="BJ914" s="49"/>
      <c r="BK914" s="49"/>
      <c r="BL914" s="49"/>
      <c r="BM914" s="49"/>
      <c r="BN914" s="49"/>
      <c r="BO914" s="49"/>
      <c r="BP914" s="49"/>
      <c r="BQ914" s="49"/>
      <c r="BR914" s="49"/>
      <c r="BS914" s="49"/>
      <c r="BT914" s="49"/>
      <c r="BU914" s="49"/>
      <c r="BV914" s="49"/>
      <c r="BW914" s="45"/>
      <c r="BX914" s="49"/>
      <c r="BY914" s="49"/>
      <c r="BZ914" s="49"/>
      <c r="CA914" s="49"/>
      <c r="CB914" s="49"/>
      <c r="CC914" s="45"/>
      <c r="CD914" s="45"/>
      <c r="CE914" s="45"/>
      <c r="CF914" s="45"/>
    </row>
    <row r="915" spans="1:84" ht="15" customHeight="1" x14ac:dyDescent="0.35">
      <c r="A915" s="70"/>
      <c r="B915" s="47"/>
      <c r="C915" s="47"/>
      <c r="D915" s="47"/>
      <c r="E915" s="45"/>
      <c r="F915" s="45"/>
      <c r="G915" s="45"/>
      <c r="H915" s="47"/>
      <c r="I915" s="45"/>
      <c r="J915" s="45"/>
      <c r="K915" s="45"/>
      <c r="L915" s="45"/>
      <c r="M915" s="45"/>
      <c r="N915" s="45"/>
      <c r="O915" s="47"/>
      <c r="P915" s="47"/>
      <c r="Q915" s="45"/>
      <c r="R915" s="45"/>
      <c r="S915" s="45"/>
      <c r="T915" s="45"/>
      <c r="U915" s="45"/>
      <c r="V915" s="45"/>
      <c r="W915" s="45"/>
      <c r="X915" s="45"/>
      <c r="Y915" s="45"/>
      <c r="Z915" s="48"/>
      <c r="AA915" s="48"/>
      <c r="AB915" s="49"/>
      <c r="AC915" s="49"/>
      <c r="AD915" s="49"/>
      <c r="AE915" s="49"/>
      <c r="AF915" s="49"/>
      <c r="AG915" s="45"/>
      <c r="AH915" s="45"/>
      <c r="AI915" s="45"/>
      <c r="AJ915" s="45"/>
      <c r="AK915" s="48"/>
      <c r="AL915" s="56"/>
      <c r="AM915" s="48"/>
      <c r="AN915" s="48"/>
      <c r="AO915" s="48"/>
      <c r="AP915" s="48"/>
      <c r="AQ915" s="48"/>
      <c r="AR915" s="47"/>
      <c r="AS915" s="45"/>
      <c r="AT915" s="49"/>
      <c r="AU915" s="49"/>
      <c r="AV915" s="49"/>
      <c r="AW915" s="49"/>
      <c r="AX915" s="49"/>
      <c r="AY915" s="49"/>
      <c r="AZ915" s="49"/>
      <c r="BA915" s="49"/>
      <c r="BB915" s="49"/>
      <c r="BC915" s="49"/>
      <c r="BD915" s="49"/>
      <c r="BE915" s="49"/>
      <c r="BF915" s="49"/>
      <c r="BG915" s="49"/>
      <c r="BH915" s="49"/>
      <c r="BI915" s="49"/>
      <c r="BJ915" s="49"/>
      <c r="BK915" s="49"/>
      <c r="BL915" s="49"/>
      <c r="BM915" s="49"/>
      <c r="BN915" s="49"/>
      <c r="BO915" s="49"/>
      <c r="BP915" s="49"/>
      <c r="BQ915" s="49"/>
      <c r="BR915" s="49"/>
      <c r="BS915" s="49"/>
      <c r="BT915" s="49"/>
      <c r="BU915" s="49"/>
      <c r="BV915" s="49"/>
      <c r="BW915" s="45"/>
      <c r="BX915" s="49"/>
      <c r="BY915" s="49"/>
      <c r="BZ915" s="49"/>
      <c r="CA915" s="49"/>
      <c r="CB915" s="49"/>
      <c r="CC915" s="45"/>
      <c r="CD915" s="45"/>
      <c r="CE915" s="45"/>
      <c r="CF915" s="45"/>
    </row>
    <row r="916" spans="1:84" ht="15" customHeight="1" x14ac:dyDescent="0.35">
      <c r="A916" s="70"/>
      <c r="B916" s="47"/>
      <c r="C916" s="47"/>
      <c r="D916" s="47"/>
      <c r="E916" s="45"/>
      <c r="F916" s="45"/>
      <c r="G916" s="45"/>
      <c r="H916" s="47"/>
      <c r="I916" s="45"/>
      <c r="J916" s="45"/>
      <c r="K916" s="45"/>
      <c r="L916" s="45"/>
      <c r="M916" s="45"/>
      <c r="N916" s="45"/>
      <c r="O916" s="47"/>
      <c r="P916" s="47"/>
      <c r="Q916" s="45"/>
      <c r="R916" s="45"/>
      <c r="S916" s="45"/>
      <c r="T916" s="45"/>
      <c r="U916" s="45"/>
      <c r="V916" s="45"/>
      <c r="W916" s="45"/>
      <c r="X916" s="45"/>
      <c r="Y916" s="45"/>
      <c r="Z916" s="48"/>
      <c r="AA916" s="48"/>
      <c r="AB916" s="49"/>
      <c r="AC916" s="49"/>
      <c r="AD916" s="49"/>
      <c r="AE916" s="49"/>
      <c r="AF916" s="49"/>
      <c r="AG916" s="45"/>
      <c r="AH916" s="45"/>
      <c r="AI916" s="45"/>
      <c r="AJ916" s="45"/>
      <c r="AK916" s="48"/>
      <c r="AL916" s="48"/>
      <c r="AM916" s="48"/>
      <c r="AN916" s="48"/>
      <c r="AO916" s="48"/>
      <c r="AP916" s="48"/>
      <c r="AQ916" s="48"/>
      <c r="AR916" s="47"/>
      <c r="AS916" s="45"/>
      <c r="AT916" s="49"/>
      <c r="AU916" s="49"/>
      <c r="AV916" s="49"/>
      <c r="AW916" s="49"/>
      <c r="AX916" s="49"/>
      <c r="AY916" s="49"/>
      <c r="AZ916" s="49"/>
      <c r="BA916" s="49"/>
      <c r="BB916" s="49"/>
      <c r="BC916" s="49"/>
      <c r="BD916" s="49"/>
      <c r="BE916" s="49"/>
      <c r="BF916" s="49"/>
      <c r="BG916" s="49"/>
      <c r="BH916" s="49"/>
      <c r="BI916" s="49"/>
      <c r="BJ916" s="49"/>
      <c r="BK916" s="49"/>
      <c r="BL916" s="49"/>
      <c r="BM916" s="49"/>
      <c r="BN916" s="49"/>
      <c r="BO916" s="49"/>
      <c r="BP916" s="49"/>
      <c r="BQ916" s="49"/>
      <c r="BR916" s="49"/>
      <c r="BS916" s="49"/>
      <c r="BT916" s="49"/>
      <c r="BU916" s="49"/>
      <c r="BV916" s="49"/>
      <c r="BW916" s="45"/>
      <c r="BX916" s="49"/>
      <c r="BY916" s="49"/>
      <c r="BZ916" s="49"/>
      <c r="CA916" s="49"/>
      <c r="CB916" s="49"/>
      <c r="CC916" s="45"/>
      <c r="CD916" s="45"/>
      <c r="CE916" s="45"/>
      <c r="CF916" s="45"/>
    </row>
    <row r="917" spans="1:84" ht="15" customHeight="1" x14ac:dyDescent="0.35">
      <c r="A917" s="70"/>
      <c r="B917" s="47"/>
      <c r="C917" s="47"/>
      <c r="D917" s="47"/>
      <c r="E917" s="45"/>
      <c r="F917" s="45"/>
      <c r="G917" s="45"/>
      <c r="H917" s="47"/>
      <c r="I917" s="45"/>
      <c r="J917" s="45"/>
      <c r="K917" s="45"/>
      <c r="L917" s="45"/>
      <c r="M917" s="45"/>
      <c r="N917" s="45"/>
      <c r="O917" s="47"/>
      <c r="P917" s="47"/>
      <c r="Q917" s="45"/>
      <c r="R917" s="45"/>
      <c r="S917" s="45"/>
      <c r="T917" s="45"/>
      <c r="U917" s="45"/>
      <c r="V917" s="45"/>
      <c r="W917" s="45"/>
      <c r="X917" s="45"/>
      <c r="Y917" s="45"/>
      <c r="Z917" s="48"/>
      <c r="AA917" s="48"/>
      <c r="AB917" s="49"/>
      <c r="AC917" s="49"/>
      <c r="AD917" s="49"/>
      <c r="AE917" s="49"/>
      <c r="AF917" s="49"/>
      <c r="AG917" s="45"/>
      <c r="AH917" s="45"/>
      <c r="AI917" s="45"/>
      <c r="AJ917" s="45"/>
      <c r="AK917" s="48"/>
      <c r="AL917" s="48"/>
      <c r="AM917" s="48"/>
      <c r="AN917" s="48"/>
      <c r="AO917" s="48"/>
      <c r="AP917" s="48"/>
      <c r="AQ917" s="48"/>
      <c r="AR917" s="47"/>
      <c r="AS917" s="45"/>
      <c r="AT917" s="49"/>
      <c r="AU917" s="49"/>
      <c r="AV917" s="49"/>
      <c r="AW917" s="49"/>
      <c r="AX917" s="49"/>
      <c r="AY917" s="49"/>
      <c r="AZ917" s="49"/>
      <c r="BA917" s="49"/>
      <c r="BB917" s="49"/>
      <c r="BC917" s="49"/>
      <c r="BD917" s="49"/>
      <c r="BE917" s="49"/>
      <c r="BF917" s="49"/>
      <c r="BG917" s="49"/>
      <c r="BH917" s="49"/>
      <c r="BI917" s="49"/>
      <c r="BJ917" s="49"/>
      <c r="BK917" s="49"/>
      <c r="BL917" s="49"/>
      <c r="BM917" s="49"/>
      <c r="BN917" s="49"/>
      <c r="BO917" s="49"/>
      <c r="BP917" s="49"/>
      <c r="BQ917" s="49"/>
      <c r="BR917" s="49"/>
      <c r="BS917" s="49"/>
      <c r="BT917" s="49"/>
      <c r="BU917" s="49"/>
      <c r="BV917" s="49"/>
      <c r="BW917" s="45"/>
      <c r="BX917" s="49"/>
      <c r="BY917" s="49"/>
      <c r="BZ917" s="49"/>
      <c r="CA917" s="49"/>
      <c r="CB917" s="49"/>
      <c r="CC917" s="45"/>
      <c r="CD917" s="45"/>
      <c r="CE917" s="45"/>
      <c r="CF917" s="45"/>
    </row>
    <row r="918" spans="1:84" ht="15" customHeight="1" x14ac:dyDescent="0.35">
      <c r="A918" s="70"/>
      <c r="B918" s="47"/>
      <c r="C918" s="47"/>
      <c r="D918" s="47"/>
      <c r="E918" s="45"/>
      <c r="F918" s="45"/>
      <c r="G918" s="45"/>
      <c r="H918" s="47"/>
      <c r="I918" s="45"/>
      <c r="J918" s="45"/>
      <c r="K918" s="45"/>
      <c r="L918" s="45"/>
      <c r="M918" s="45"/>
      <c r="N918" s="45"/>
      <c r="O918" s="47"/>
      <c r="P918" s="47"/>
      <c r="Q918" s="45"/>
      <c r="R918" s="45"/>
      <c r="S918" s="45"/>
      <c r="T918" s="45"/>
      <c r="U918" s="45"/>
      <c r="V918" s="45"/>
      <c r="W918" s="45"/>
      <c r="X918" s="45"/>
      <c r="Y918" s="45"/>
      <c r="Z918" s="48"/>
      <c r="AA918" s="48"/>
      <c r="AB918" s="49"/>
      <c r="AC918" s="49"/>
      <c r="AD918" s="49"/>
      <c r="AE918" s="49"/>
      <c r="AF918" s="49"/>
      <c r="AG918" s="45"/>
      <c r="AH918" s="45"/>
      <c r="AI918" s="45"/>
      <c r="AJ918" s="45"/>
      <c r="AK918" s="48"/>
      <c r="AL918" s="48"/>
      <c r="AM918" s="48"/>
      <c r="AN918" s="48"/>
      <c r="AO918" s="48"/>
      <c r="AP918" s="48"/>
      <c r="AQ918" s="48"/>
      <c r="AR918" s="47"/>
      <c r="AS918" s="45"/>
      <c r="AT918" s="49"/>
      <c r="AU918" s="49"/>
      <c r="AV918" s="49"/>
      <c r="AW918" s="49"/>
      <c r="AX918" s="49"/>
      <c r="AY918" s="49"/>
      <c r="AZ918" s="49"/>
      <c r="BA918" s="49"/>
      <c r="BB918" s="49"/>
      <c r="BC918" s="49"/>
      <c r="BD918" s="49"/>
      <c r="BE918" s="49"/>
      <c r="BF918" s="49"/>
      <c r="BG918" s="49"/>
      <c r="BH918" s="49"/>
      <c r="BI918" s="49"/>
      <c r="BJ918" s="49"/>
      <c r="BK918" s="49"/>
      <c r="BL918" s="49"/>
      <c r="BM918" s="49"/>
      <c r="BN918" s="49"/>
      <c r="BO918" s="49"/>
      <c r="BP918" s="49"/>
      <c r="BQ918" s="49"/>
      <c r="BR918" s="49"/>
      <c r="BS918" s="49"/>
      <c r="BT918" s="49"/>
      <c r="BU918" s="49"/>
      <c r="BV918" s="49"/>
      <c r="BW918" s="45"/>
      <c r="BX918" s="49"/>
      <c r="BY918" s="49"/>
      <c r="BZ918" s="49"/>
      <c r="CA918" s="49"/>
      <c r="CB918" s="49"/>
      <c r="CC918" s="45"/>
      <c r="CD918" s="45"/>
      <c r="CE918" s="45"/>
      <c r="CF918" s="45"/>
    </row>
    <row r="919" spans="1:84" ht="15" customHeight="1" x14ac:dyDescent="0.35">
      <c r="A919" s="70"/>
      <c r="B919" s="47"/>
      <c r="C919" s="47"/>
      <c r="D919" s="47"/>
      <c r="E919" s="45"/>
      <c r="F919" s="45"/>
      <c r="G919" s="45"/>
      <c r="H919" s="47"/>
      <c r="I919" s="45"/>
      <c r="J919" s="45"/>
      <c r="K919" s="45"/>
      <c r="L919" s="45"/>
      <c r="M919" s="45"/>
      <c r="N919" s="45"/>
      <c r="O919" s="47"/>
      <c r="P919" s="47"/>
      <c r="Q919" s="45"/>
      <c r="R919" s="45"/>
      <c r="S919" s="45"/>
      <c r="T919" s="45"/>
      <c r="U919" s="45"/>
      <c r="V919" s="45"/>
      <c r="W919" s="45"/>
      <c r="X919" s="45"/>
      <c r="Y919" s="45"/>
      <c r="Z919" s="48"/>
      <c r="AA919" s="48"/>
      <c r="AB919" s="49"/>
      <c r="AC919" s="49"/>
      <c r="AD919" s="49"/>
      <c r="AE919" s="49"/>
      <c r="AF919" s="49"/>
      <c r="AG919" s="45"/>
      <c r="AH919" s="45"/>
      <c r="AI919" s="45"/>
      <c r="AJ919" s="45"/>
      <c r="AK919" s="48"/>
      <c r="AL919" s="48"/>
      <c r="AM919" s="48"/>
      <c r="AN919" s="48"/>
      <c r="AO919" s="48"/>
      <c r="AP919" s="48"/>
      <c r="AQ919" s="48"/>
      <c r="AR919" s="47"/>
      <c r="AS919" s="45"/>
      <c r="AT919" s="49"/>
      <c r="AU919" s="49"/>
      <c r="AV919" s="49"/>
      <c r="AW919" s="49"/>
      <c r="AX919" s="49"/>
      <c r="AY919" s="49"/>
      <c r="AZ919" s="49"/>
      <c r="BA919" s="49"/>
      <c r="BB919" s="49"/>
      <c r="BC919" s="49"/>
      <c r="BD919" s="49"/>
      <c r="BE919" s="49"/>
      <c r="BF919" s="49"/>
      <c r="BG919" s="49"/>
      <c r="BH919" s="49"/>
      <c r="BI919" s="49"/>
      <c r="BJ919" s="49"/>
      <c r="BK919" s="49"/>
      <c r="BL919" s="49"/>
      <c r="BM919" s="49"/>
      <c r="BN919" s="49"/>
      <c r="BO919" s="49"/>
      <c r="BP919" s="49"/>
      <c r="BQ919" s="49"/>
      <c r="BR919" s="49"/>
      <c r="BS919" s="49"/>
      <c r="BT919" s="49"/>
      <c r="BU919" s="49"/>
      <c r="BV919" s="49"/>
      <c r="BW919" s="45"/>
      <c r="BX919" s="49"/>
      <c r="BY919" s="49"/>
      <c r="BZ919" s="49"/>
      <c r="CA919" s="49"/>
      <c r="CB919" s="49"/>
      <c r="CC919" s="45"/>
      <c r="CD919" s="45"/>
      <c r="CE919" s="45"/>
      <c r="CF919" s="45"/>
    </row>
    <row r="920" spans="1:84" ht="15" customHeight="1" x14ac:dyDescent="0.35">
      <c r="A920" s="70"/>
      <c r="B920" s="47"/>
      <c r="C920" s="47"/>
      <c r="D920" s="70"/>
      <c r="E920" s="45"/>
      <c r="F920" s="45"/>
      <c r="G920" s="45"/>
      <c r="H920" s="47"/>
      <c r="I920" s="45"/>
      <c r="J920" s="45"/>
      <c r="K920" s="45"/>
      <c r="L920" s="45"/>
      <c r="M920" s="45"/>
      <c r="N920" s="47"/>
      <c r="O920" s="47"/>
      <c r="P920" s="47"/>
      <c r="Q920" s="45"/>
      <c r="R920" s="45"/>
      <c r="S920" s="45"/>
      <c r="T920" s="45"/>
      <c r="U920" s="45"/>
      <c r="V920" s="45"/>
      <c r="W920" s="45"/>
      <c r="X920" s="45"/>
      <c r="Y920" s="45"/>
      <c r="Z920" s="48"/>
      <c r="AA920" s="48"/>
      <c r="AB920" s="49"/>
      <c r="AC920" s="49"/>
      <c r="AD920" s="49"/>
      <c r="AE920" s="49"/>
      <c r="AF920" s="49"/>
      <c r="AG920" s="45"/>
      <c r="AH920" s="45"/>
      <c r="AI920" s="45"/>
      <c r="AJ920" s="45"/>
      <c r="AK920" s="48"/>
      <c r="AL920" s="48"/>
      <c r="AM920" s="48"/>
      <c r="AN920" s="48"/>
      <c r="AO920" s="48"/>
      <c r="AP920" s="48"/>
      <c r="AQ920" s="48"/>
      <c r="AR920" s="47"/>
      <c r="AS920" s="45"/>
      <c r="AT920" s="49"/>
      <c r="AU920" s="49"/>
      <c r="AV920" s="49"/>
      <c r="AW920" s="49"/>
      <c r="AX920" s="49"/>
      <c r="AY920" s="49"/>
      <c r="AZ920" s="49"/>
      <c r="BA920" s="49"/>
      <c r="BB920" s="49"/>
      <c r="BC920" s="49"/>
      <c r="BD920" s="49"/>
      <c r="BE920" s="49"/>
      <c r="BF920" s="49"/>
      <c r="BG920" s="49"/>
      <c r="BH920" s="49"/>
      <c r="BI920" s="49"/>
      <c r="BJ920" s="49"/>
      <c r="BK920" s="49"/>
      <c r="BL920" s="49"/>
      <c r="BM920" s="49"/>
      <c r="BN920" s="49"/>
      <c r="BO920" s="49"/>
      <c r="BP920" s="49"/>
      <c r="BQ920" s="49"/>
      <c r="BR920" s="49"/>
      <c r="BS920" s="49"/>
      <c r="BT920" s="49"/>
      <c r="BU920" s="49"/>
      <c r="BV920" s="49"/>
      <c r="BW920" s="45"/>
      <c r="BX920" s="49"/>
      <c r="BY920" s="49"/>
      <c r="BZ920" s="49"/>
      <c r="CA920" s="49"/>
      <c r="CB920" s="49"/>
      <c r="CC920" s="45"/>
      <c r="CD920" s="45"/>
      <c r="CE920" s="45"/>
      <c r="CF920" s="45"/>
    </row>
    <row r="921" spans="1:84" ht="15" customHeight="1" x14ac:dyDescent="0.35">
      <c r="A921" s="70"/>
      <c r="B921" s="70"/>
      <c r="C921" s="70"/>
      <c r="D921" s="47"/>
      <c r="E921" s="45"/>
      <c r="F921" s="45"/>
      <c r="G921" s="45"/>
      <c r="H921" s="45"/>
      <c r="I921" s="45"/>
      <c r="J921" s="45"/>
      <c r="K921" s="45"/>
      <c r="L921" s="45"/>
      <c r="M921" s="45"/>
      <c r="N921" s="45"/>
      <c r="O921" s="47"/>
      <c r="P921" s="45"/>
      <c r="Q921" s="45"/>
      <c r="R921" s="45"/>
      <c r="S921" s="45"/>
      <c r="T921" s="45"/>
      <c r="U921" s="45"/>
      <c r="V921" s="45"/>
      <c r="W921" s="45"/>
      <c r="X921" s="45"/>
      <c r="Y921" s="45"/>
      <c r="Z921" s="48"/>
      <c r="AA921" s="48"/>
      <c r="AB921" s="49"/>
      <c r="AC921" s="49"/>
      <c r="AD921" s="49"/>
      <c r="AE921" s="49"/>
      <c r="AF921" s="49"/>
      <c r="AG921" s="45"/>
      <c r="AH921" s="45"/>
      <c r="AI921" s="45"/>
      <c r="AJ921" s="45"/>
      <c r="AK921" s="48"/>
      <c r="AL921" s="56"/>
      <c r="AM921" s="48"/>
      <c r="AN921" s="48"/>
      <c r="AO921" s="48"/>
      <c r="AP921" s="48"/>
      <c r="AQ921" s="48"/>
      <c r="AR921" s="45"/>
      <c r="AS921" s="45"/>
      <c r="AT921" s="49"/>
      <c r="AU921" s="49"/>
      <c r="AV921" s="49"/>
      <c r="AW921" s="49"/>
      <c r="AX921" s="49"/>
      <c r="AY921" s="49"/>
      <c r="AZ921" s="49"/>
      <c r="BA921" s="49"/>
      <c r="BB921" s="49"/>
      <c r="BC921" s="49"/>
      <c r="BD921" s="49"/>
      <c r="BE921" s="49"/>
      <c r="BF921" s="49"/>
      <c r="BG921" s="49"/>
      <c r="BH921" s="49"/>
      <c r="BI921" s="49"/>
      <c r="BJ921" s="49"/>
      <c r="BK921" s="49"/>
      <c r="BL921" s="49"/>
      <c r="BM921" s="49"/>
      <c r="BN921" s="49"/>
      <c r="BO921" s="49"/>
      <c r="BP921" s="49"/>
      <c r="BQ921" s="49"/>
      <c r="BR921" s="49"/>
      <c r="BS921" s="49"/>
      <c r="BT921" s="49"/>
      <c r="BU921" s="49"/>
      <c r="BV921" s="49"/>
      <c r="BW921" s="45"/>
      <c r="BX921" s="49"/>
      <c r="BY921" s="49"/>
      <c r="BZ921" s="49"/>
      <c r="CA921" s="49"/>
      <c r="CB921" s="49"/>
      <c r="CC921" s="45"/>
      <c r="CD921" s="45"/>
      <c r="CE921" s="45"/>
      <c r="CF921" s="45"/>
    </row>
    <row r="922" spans="1:84" ht="15" customHeight="1" x14ac:dyDescent="0.35">
      <c r="A922" s="70"/>
      <c r="B922" s="70"/>
      <c r="C922" s="70"/>
      <c r="D922" s="47"/>
      <c r="E922" s="45"/>
      <c r="F922" s="45"/>
      <c r="G922" s="45"/>
      <c r="H922" s="45"/>
      <c r="I922" s="45"/>
      <c r="J922" s="45"/>
      <c r="K922" s="45"/>
      <c r="L922" s="45"/>
      <c r="M922" s="45"/>
      <c r="N922" s="45"/>
      <c r="O922" s="47"/>
      <c r="P922" s="45"/>
      <c r="Q922" s="45"/>
      <c r="R922" s="45"/>
      <c r="S922" s="45"/>
      <c r="T922" s="45"/>
      <c r="U922" s="45"/>
      <c r="V922" s="45"/>
      <c r="W922" s="45"/>
      <c r="X922" s="45"/>
      <c r="Y922" s="45"/>
      <c r="Z922" s="48"/>
      <c r="AA922" s="48"/>
      <c r="AB922" s="49"/>
      <c r="AC922" s="49"/>
      <c r="AD922" s="49"/>
      <c r="AE922" s="49"/>
      <c r="AF922" s="49"/>
      <c r="AG922" s="45"/>
      <c r="AH922" s="45"/>
      <c r="AI922" s="45"/>
      <c r="AJ922" s="45"/>
      <c r="AK922" s="48"/>
      <c r="AL922" s="56"/>
      <c r="AM922" s="48"/>
      <c r="AN922" s="48"/>
      <c r="AO922" s="48"/>
      <c r="AP922" s="48"/>
      <c r="AQ922" s="48"/>
      <c r="AR922" s="45"/>
      <c r="AS922" s="45"/>
      <c r="AT922" s="49"/>
      <c r="AU922" s="49"/>
      <c r="AV922" s="49"/>
      <c r="AW922" s="49"/>
      <c r="AX922" s="49"/>
      <c r="AY922" s="49"/>
      <c r="AZ922" s="49"/>
      <c r="BA922" s="49"/>
      <c r="BB922" s="49"/>
      <c r="BC922" s="49"/>
      <c r="BD922" s="49"/>
      <c r="BE922" s="49"/>
      <c r="BF922" s="49"/>
      <c r="BG922" s="49"/>
      <c r="BH922" s="49"/>
      <c r="BI922" s="49"/>
      <c r="BJ922" s="49"/>
      <c r="BK922" s="49"/>
      <c r="BL922" s="49"/>
      <c r="BM922" s="49"/>
      <c r="BN922" s="49"/>
      <c r="BO922" s="49"/>
      <c r="BP922" s="49"/>
      <c r="BQ922" s="49"/>
      <c r="BR922" s="49"/>
      <c r="BS922" s="49"/>
      <c r="BT922" s="49"/>
      <c r="BU922" s="49"/>
      <c r="BV922" s="49"/>
      <c r="BW922" s="45"/>
      <c r="BX922" s="49"/>
      <c r="BY922" s="49"/>
      <c r="BZ922" s="49"/>
      <c r="CA922" s="49"/>
      <c r="CB922" s="49"/>
      <c r="CC922" s="45"/>
      <c r="CD922" s="45"/>
      <c r="CE922" s="45"/>
      <c r="CF922" s="45"/>
    </row>
    <row r="923" spans="1:84" ht="15" customHeight="1" x14ac:dyDescent="0.35">
      <c r="A923" s="70"/>
      <c r="B923" s="70"/>
      <c r="C923" s="70"/>
      <c r="D923" s="47"/>
      <c r="E923" s="45"/>
      <c r="F923" s="45"/>
      <c r="G923" s="45"/>
      <c r="H923" s="45"/>
      <c r="I923" s="45"/>
      <c r="J923" s="45"/>
      <c r="K923" s="45"/>
      <c r="L923" s="45"/>
      <c r="M923" s="45"/>
      <c r="N923" s="45"/>
      <c r="O923" s="47"/>
      <c r="P923" s="45"/>
      <c r="Q923" s="45"/>
      <c r="R923" s="45"/>
      <c r="S923" s="45"/>
      <c r="T923" s="45"/>
      <c r="U923" s="45"/>
      <c r="V923" s="45"/>
      <c r="W923" s="45"/>
      <c r="X923" s="45"/>
      <c r="Y923" s="45"/>
      <c r="Z923" s="48"/>
      <c r="AA923" s="48"/>
      <c r="AB923" s="49"/>
      <c r="AC923" s="49"/>
      <c r="AD923" s="49"/>
      <c r="AE923" s="49"/>
      <c r="AF923" s="49"/>
      <c r="AG923" s="45"/>
      <c r="AH923" s="45"/>
      <c r="AI923" s="45"/>
      <c r="AJ923" s="45"/>
      <c r="AK923" s="48"/>
      <c r="AL923" s="56"/>
      <c r="AM923" s="48"/>
      <c r="AN923" s="48"/>
      <c r="AO923" s="48"/>
      <c r="AP923" s="48"/>
      <c r="AQ923" s="48"/>
      <c r="AR923" s="45"/>
      <c r="AS923" s="45"/>
      <c r="AT923" s="49"/>
      <c r="AU923" s="49"/>
      <c r="AV923" s="49"/>
      <c r="AW923" s="49"/>
      <c r="AX923" s="49"/>
      <c r="AY923" s="49"/>
      <c r="AZ923" s="49"/>
      <c r="BA923" s="49"/>
      <c r="BB923" s="49"/>
      <c r="BC923" s="49"/>
      <c r="BD923" s="49"/>
      <c r="BE923" s="49"/>
      <c r="BF923" s="49"/>
      <c r="BG923" s="49"/>
      <c r="BH923" s="49"/>
      <c r="BI923" s="49"/>
      <c r="BJ923" s="49"/>
      <c r="BK923" s="49"/>
      <c r="BL923" s="49"/>
      <c r="BM923" s="49"/>
      <c r="BN923" s="49"/>
      <c r="BO923" s="49"/>
      <c r="BP923" s="49"/>
      <c r="BQ923" s="49"/>
      <c r="BR923" s="49"/>
      <c r="BS923" s="49"/>
      <c r="BT923" s="49"/>
      <c r="BU923" s="49"/>
      <c r="BV923" s="49"/>
      <c r="BW923" s="45"/>
      <c r="BX923" s="49"/>
      <c r="BY923" s="49"/>
      <c r="BZ923" s="49"/>
      <c r="CA923" s="49"/>
      <c r="CB923" s="49"/>
      <c r="CC923" s="45"/>
      <c r="CD923" s="45"/>
      <c r="CE923" s="45"/>
      <c r="CF923" s="45"/>
    </row>
    <row r="924" spans="1:84" ht="15" customHeight="1" x14ac:dyDescent="0.35">
      <c r="A924" s="70"/>
      <c r="B924" s="70"/>
      <c r="C924" s="70"/>
      <c r="D924" s="47"/>
      <c r="E924" s="45"/>
      <c r="F924" s="45"/>
      <c r="G924" s="45"/>
      <c r="H924" s="45"/>
      <c r="I924" s="45"/>
      <c r="J924" s="45"/>
      <c r="K924" s="45"/>
      <c r="L924" s="45"/>
      <c r="M924" s="45"/>
      <c r="N924" s="45"/>
      <c r="O924" s="47"/>
      <c r="P924" s="45"/>
      <c r="Q924" s="45"/>
      <c r="R924" s="45"/>
      <c r="S924" s="45"/>
      <c r="T924" s="45"/>
      <c r="U924" s="45"/>
      <c r="V924" s="45"/>
      <c r="W924" s="45"/>
      <c r="X924" s="45"/>
      <c r="Y924" s="45"/>
      <c r="Z924" s="48"/>
      <c r="AA924" s="48"/>
      <c r="AB924" s="49"/>
      <c r="AC924" s="49"/>
      <c r="AD924" s="49"/>
      <c r="AE924" s="49"/>
      <c r="AF924" s="49"/>
      <c r="AG924" s="45"/>
      <c r="AH924" s="45"/>
      <c r="AI924" s="45"/>
      <c r="AJ924" s="45"/>
      <c r="AK924" s="48"/>
      <c r="AL924" s="56"/>
      <c r="AM924" s="48"/>
      <c r="AN924" s="48"/>
      <c r="AO924" s="48"/>
      <c r="AP924" s="48"/>
      <c r="AQ924" s="48"/>
      <c r="AR924" s="45"/>
      <c r="AS924" s="45"/>
      <c r="AT924" s="49"/>
      <c r="AU924" s="49"/>
      <c r="AV924" s="49"/>
      <c r="AW924" s="49"/>
      <c r="AX924" s="49"/>
      <c r="AY924" s="49"/>
      <c r="AZ924" s="49"/>
      <c r="BA924" s="49"/>
      <c r="BB924" s="49"/>
      <c r="BC924" s="49"/>
      <c r="BD924" s="49"/>
      <c r="BE924" s="49"/>
      <c r="BF924" s="49"/>
      <c r="BG924" s="49"/>
      <c r="BH924" s="49"/>
      <c r="BI924" s="49"/>
      <c r="BJ924" s="49"/>
      <c r="BK924" s="49"/>
      <c r="BL924" s="49"/>
      <c r="BM924" s="49"/>
      <c r="BN924" s="49"/>
      <c r="BO924" s="49"/>
      <c r="BP924" s="49"/>
      <c r="BQ924" s="49"/>
      <c r="BR924" s="49"/>
      <c r="BS924" s="49"/>
      <c r="BT924" s="49"/>
      <c r="BU924" s="49"/>
      <c r="BV924" s="49"/>
      <c r="BW924" s="45"/>
      <c r="BX924" s="49"/>
      <c r="BY924" s="49"/>
      <c r="BZ924" s="49"/>
      <c r="CA924" s="49"/>
      <c r="CB924" s="49"/>
      <c r="CC924" s="45"/>
      <c r="CD924" s="45"/>
      <c r="CE924" s="45"/>
      <c r="CF924" s="45"/>
    </row>
    <row r="925" spans="1:84" ht="15" customHeight="1" x14ac:dyDescent="0.35">
      <c r="A925" s="70"/>
      <c r="B925" s="70"/>
      <c r="C925" s="70"/>
      <c r="D925" s="47"/>
      <c r="E925" s="45"/>
      <c r="F925" s="45"/>
      <c r="G925" s="45"/>
      <c r="H925" s="45"/>
      <c r="I925" s="45"/>
      <c r="J925" s="45"/>
      <c r="K925" s="45"/>
      <c r="L925" s="45"/>
      <c r="M925" s="45"/>
      <c r="N925" s="45"/>
      <c r="O925" s="47"/>
      <c r="P925" s="45"/>
      <c r="Q925" s="45"/>
      <c r="R925" s="45"/>
      <c r="S925" s="45"/>
      <c r="T925" s="45"/>
      <c r="U925" s="45"/>
      <c r="V925" s="45"/>
      <c r="W925" s="45"/>
      <c r="X925" s="45"/>
      <c r="Y925" s="45"/>
      <c r="Z925" s="48"/>
      <c r="AA925" s="48"/>
      <c r="AB925" s="49"/>
      <c r="AC925" s="49"/>
      <c r="AD925" s="49"/>
      <c r="AE925" s="49"/>
      <c r="AF925" s="49"/>
      <c r="AG925" s="45"/>
      <c r="AH925" s="45"/>
      <c r="AI925" s="45"/>
      <c r="AJ925" s="45"/>
      <c r="AK925" s="48"/>
      <c r="AL925" s="56"/>
      <c r="AM925" s="48"/>
      <c r="AN925" s="48"/>
      <c r="AO925" s="48"/>
      <c r="AP925" s="48"/>
      <c r="AQ925" s="48"/>
      <c r="AR925" s="45"/>
      <c r="AS925" s="45"/>
      <c r="AT925" s="49"/>
      <c r="AU925" s="49"/>
      <c r="AV925" s="49"/>
      <c r="AW925" s="49"/>
      <c r="AX925" s="49"/>
      <c r="AY925" s="49"/>
      <c r="AZ925" s="49"/>
      <c r="BA925" s="49"/>
      <c r="BB925" s="49"/>
      <c r="BC925" s="49"/>
      <c r="BD925" s="49"/>
      <c r="BE925" s="49"/>
      <c r="BF925" s="49"/>
      <c r="BG925" s="49"/>
      <c r="BH925" s="49"/>
      <c r="BI925" s="49"/>
      <c r="BJ925" s="49"/>
      <c r="BK925" s="49"/>
      <c r="BL925" s="49"/>
      <c r="BM925" s="49"/>
      <c r="BN925" s="49"/>
      <c r="BO925" s="49"/>
      <c r="BP925" s="49"/>
      <c r="BQ925" s="49"/>
      <c r="BR925" s="49"/>
      <c r="BS925" s="49"/>
      <c r="BT925" s="49"/>
      <c r="BU925" s="49"/>
      <c r="BV925" s="49"/>
      <c r="BW925" s="45"/>
      <c r="BX925" s="49"/>
      <c r="BY925" s="49"/>
      <c r="BZ925" s="49"/>
      <c r="CA925" s="49"/>
      <c r="CB925" s="49"/>
      <c r="CC925" s="45"/>
      <c r="CD925" s="45"/>
      <c r="CE925" s="45"/>
      <c r="CF925" s="45"/>
    </row>
    <row r="926" spans="1:84" ht="15" customHeight="1" x14ac:dyDescent="0.35">
      <c r="A926" s="70"/>
      <c r="B926" s="70"/>
      <c r="C926" s="70"/>
      <c r="D926" s="47"/>
      <c r="E926" s="45"/>
      <c r="F926" s="45"/>
      <c r="G926" s="45"/>
      <c r="H926" s="45"/>
      <c r="I926" s="45"/>
      <c r="J926" s="45"/>
      <c r="K926" s="45"/>
      <c r="L926" s="45"/>
      <c r="M926" s="45"/>
      <c r="N926" s="45"/>
      <c r="O926" s="47"/>
      <c r="P926" s="45"/>
      <c r="Q926" s="45"/>
      <c r="R926" s="45"/>
      <c r="S926" s="45"/>
      <c r="T926" s="45"/>
      <c r="U926" s="45"/>
      <c r="V926" s="45"/>
      <c r="W926" s="45"/>
      <c r="X926" s="45"/>
      <c r="Y926" s="45"/>
      <c r="Z926" s="48"/>
      <c r="AA926" s="48"/>
      <c r="AB926" s="49"/>
      <c r="AC926" s="49"/>
      <c r="AD926" s="49"/>
      <c r="AE926" s="49"/>
      <c r="AF926" s="49"/>
      <c r="AG926" s="45"/>
      <c r="AH926" s="45"/>
      <c r="AI926" s="45"/>
      <c r="AJ926" s="45"/>
      <c r="AK926" s="48"/>
      <c r="AL926" s="56"/>
      <c r="AM926" s="48"/>
      <c r="AN926" s="48"/>
      <c r="AO926" s="48"/>
      <c r="AP926" s="48"/>
      <c r="AQ926" s="48"/>
      <c r="AR926" s="45"/>
      <c r="AS926" s="45"/>
      <c r="AT926" s="49"/>
      <c r="AU926" s="49"/>
      <c r="AV926" s="49"/>
      <c r="AW926" s="49"/>
      <c r="AX926" s="49"/>
      <c r="AY926" s="49"/>
      <c r="AZ926" s="49"/>
      <c r="BA926" s="49"/>
      <c r="BB926" s="49"/>
      <c r="BC926" s="49"/>
      <c r="BD926" s="49"/>
      <c r="BE926" s="49"/>
      <c r="BF926" s="49"/>
      <c r="BG926" s="49"/>
      <c r="BH926" s="49"/>
      <c r="BI926" s="49"/>
      <c r="BJ926" s="49"/>
      <c r="BK926" s="49"/>
      <c r="BL926" s="49"/>
      <c r="BM926" s="49"/>
      <c r="BN926" s="49"/>
      <c r="BO926" s="49"/>
      <c r="BP926" s="49"/>
      <c r="BQ926" s="49"/>
      <c r="BR926" s="49"/>
      <c r="BS926" s="49"/>
      <c r="BT926" s="49"/>
      <c r="BU926" s="49"/>
      <c r="BV926" s="49"/>
      <c r="BW926" s="45"/>
      <c r="BX926" s="49"/>
      <c r="BY926" s="49"/>
      <c r="BZ926" s="49"/>
      <c r="CA926" s="49"/>
      <c r="CB926" s="49"/>
      <c r="CC926" s="45"/>
      <c r="CD926" s="45"/>
      <c r="CE926" s="45"/>
      <c r="CF926" s="45"/>
    </row>
    <row r="927" spans="1:84" ht="15" customHeight="1" x14ac:dyDescent="0.35">
      <c r="A927" s="70"/>
      <c r="B927" s="70"/>
      <c r="C927" s="70"/>
      <c r="D927" s="47"/>
      <c r="E927" s="45"/>
      <c r="F927" s="45"/>
      <c r="G927" s="45"/>
      <c r="H927" s="45"/>
      <c r="I927" s="45"/>
      <c r="J927" s="45"/>
      <c r="K927" s="45"/>
      <c r="L927" s="45"/>
      <c r="M927" s="45"/>
      <c r="N927" s="45"/>
      <c r="O927" s="47"/>
      <c r="P927" s="45"/>
      <c r="Q927" s="45"/>
      <c r="R927" s="45"/>
      <c r="S927" s="45"/>
      <c r="T927" s="45"/>
      <c r="U927" s="45"/>
      <c r="V927" s="45"/>
      <c r="W927" s="45"/>
      <c r="X927" s="45"/>
      <c r="Y927" s="45"/>
      <c r="Z927" s="48"/>
      <c r="AA927" s="48"/>
      <c r="AB927" s="49"/>
      <c r="AC927" s="49"/>
      <c r="AD927" s="49"/>
      <c r="AE927" s="49"/>
      <c r="AF927" s="49"/>
      <c r="AG927" s="45"/>
      <c r="AH927" s="45"/>
      <c r="AI927" s="45"/>
      <c r="AJ927" s="45"/>
      <c r="AK927" s="48"/>
      <c r="AL927" s="56"/>
      <c r="AM927" s="48"/>
      <c r="AN927" s="48"/>
      <c r="AO927" s="48"/>
      <c r="AP927" s="48"/>
      <c r="AQ927" s="48"/>
      <c r="AR927" s="45"/>
      <c r="AS927" s="45"/>
      <c r="AT927" s="49"/>
      <c r="AU927" s="49"/>
      <c r="AV927" s="49"/>
      <c r="AW927" s="49"/>
      <c r="AX927" s="49"/>
      <c r="AY927" s="49"/>
      <c r="AZ927" s="49"/>
      <c r="BA927" s="49"/>
      <c r="BB927" s="49"/>
      <c r="BC927" s="49"/>
      <c r="BD927" s="49"/>
      <c r="BE927" s="49"/>
      <c r="BF927" s="49"/>
      <c r="BG927" s="49"/>
      <c r="BH927" s="49"/>
      <c r="BI927" s="49"/>
      <c r="BJ927" s="49"/>
      <c r="BK927" s="49"/>
      <c r="BL927" s="49"/>
      <c r="BM927" s="49"/>
      <c r="BN927" s="49"/>
      <c r="BO927" s="49"/>
      <c r="BP927" s="49"/>
      <c r="BQ927" s="49"/>
      <c r="BR927" s="49"/>
      <c r="BS927" s="49"/>
      <c r="BT927" s="49"/>
      <c r="BU927" s="49"/>
      <c r="BV927" s="49"/>
      <c r="BW927" s="45"/>
      <c r="BX927" s="49"/>
      <c r="BY927" s="49"/>
      <c r="BZ927" s="49"/>
      <c r="CA927" s="49"/>
      <c r="CB927" s="49"/>
      <c r="CC927" s="45"/>
      <c r="CD927" s="45"/>
      <c r="CE927" s="45"/>
      <c r="CF927" s="45"/>
    </row>
    <row r="928" spans="1:84" ht="15" customHeight="1" x14ac:dyDescent="0.35">
      <c r="A928" s="70"/>
      <c r="B928" s="70"/>
      <c r="C928" s="70"/>
      <c r="D928" s="47"/>
      <c r="E928" s="45"/>
      <c r="F928" s="45"/>
      <c r="G928" s="45"/>
      <c r="H928" s="45"/>
      <c r="I928" s="45"/>
      <c r="J928" s="45"/>
      <c r="K928" s="45"/>
      <c r="L928" s="45"/>
      <c r="M928" s="45"/>
      <c r="N928" s="45"/>
      <c r="O928" s="47"/>
      <c r="P928" s="45"/>
      <c r="Q928" s="45"/>
      <c r="R928" s="45"/>
      <c r="S928" s="45"/>
      <c r="T928" s="45"/>
      <c r="U928" s="45"/>
      <c r="V928" s="45"/>
      <c r="W928" s="45"/>
      <c r="X928" s="45"/>
      <c r="Y928" s="45"/>
      <c r="Z928" s="48"/>
      <c r="AA928" s="48"/>
      <c r="AB928" s="49"/>
      <c r="AC928" s="49"/>
      <c r="AD928" s="49"/>
      <c r="AE928" s="49"/>
      <c r="AF928" s="49"/>
      <c r="AG928" s="45"/>
      <c r="AH928" s="45"/>
      <c r="AI928" s="45"/>
      <c r="AJ928" s="45"/>
      <c r="AK928" s="48"/>
      <c r="AL928" s="56"/>
      <c r="AM928" s="48"/>
      <c r="AN928" s="48"/>
      <c r="AO928" s="48"/>
      <c r="AP928" s="48"/>
      <c r="AQ928" s="48"/>
      <c r="AR928" s="45"/>
      <c r="AS928" s="45"/>
      <c r="AT928" s="49"/>
      <c r="AU928" s="49"/>
      <c r="AV928" s="49"/>
      <c r="AW928" s="49"/>
      <c r="AX928" s="49"/>
      <c r="AY928" s="49"/>
      <c r="AZ928" s="49"/>
      <c r="BA928" s="49"/>
      <c r="BB928" s="49"/>
      <c r="BC928" s="49"/>
      <c r="BD928" s="49"/>
      <c r="BE928" s="49"/>
      <c r="BF928" s="49"/>
      <c r="BG928" s="49"/>
      <c r="BH928" s="49"/>
      <c r="BI928" s="49"/>
      <c r="BJ928" s="49"/>
      <c r="BK928" s="49"/>
      <c r="BL928" s="49"/>
      <c r="BM928" s="49"/>
      <c r="BN928" s="49"/>
      <c r="BO928" s="49"/>
      <c r="BP928" s="49"/>
      <c r="BQ928" s="49"/>
      <c r="BR928" s="49"/>
      <c r="BS928" s="49"/>
      <c r="BT928" s="49"/>
      <c r="BU928" s="49"/>
      <c r="BV928" s="49"/>
      <c r="BW928" s="45"/>
      <c r="BX928" s="49"/>
      <c r="BY928" s="49"/>
      <c r="BZ928" s="49"/>
      <c r="CA928" s="49"/>
      <c r="CB928" s="49"/>
      <c r="CC928" s="45"/>
      <c r="CD928" s="45"/>
      <c r="CE928" s="45"/>
      <c r="CF928" s="45"/>
    </row>
    <row r="929" spans="1:84" ht="15" customHeight="1" x14ac:dyDescent="0.35">
      <c r="A929" s="70"/>
      <c r="B929" s="47"/>
      <c r="C929" s="47"/>
      <c r="D929" s="47"/>
      <c r="E929" s="45"/>
      <c r="F929" s="45"/>
      <c r="G929" s="47"/>
      <c r="H929" s="47"/>
      <c r="I929" s="45"/>
      <c r="J929" s="45"/>
      <c r="K929" s="45"/>
      <c r="L929" s="45"/>
      <c r="M929" s="45"/>
      <c r="N929" s="45"/>
      <c r="O929" s="47"/>
      <c r="P929" s="47"/>
      <c r="Q929" s="45"/>
      <c r="R929" s="45"/>
      <c r="S929" s="45"/>
      <c r="T929" s="45"/>
      <c r="U929" s="45"/>
      <c r="V929" s="45"/>
      <c r="W929" s="45"/>
      <c r="X929" s="45"/>
      <c r="Y929" s="45"/>
      <c r="Z929" s="211"/>
      <c r="AA929" s="48"/>
      <c r="AB929" s="49"/>
      <c r="AC929" s="49"/>
      <c r="AD929" s="49"/>
      <c r="AE929" s="49"/>
      <c r="AF929" s="49"/>
      <c r="AG929" s="45"/>
      <c r="AH929" s="45"/>
      <c r="AI929" s="45"/>
      <c r="AJ929" s="45"/>
      <c r="AK929" s="48"/>
      <c r="AL929" s="56"/>
      <c r="AM929" s="48"/>
      <c r="AN929" s="48"/>
      <c r="AO929" s="48"/>
      <c r="AP929" s="48"/>
      <c r="AQ929" s="48"/>
      <c r="AR929" s="47"/>
      <c r="AS929" s="45"/>
      <c r="AT929" s="49"/>
      <c r="AU929" s="49"/>
      <c r="AV929" s="49"/>
      <c r="AW929" s="49"/>
      <c r="AX929" s="49"/>
      <c r="AY929" s="49"/>
      <c r="AZ929" s="49"/>
      <c r="BA929" s="49"/>
      <c r="BB929" s="49"/>
      <c r="BC929" s="49"/>
      <c r="BD929" s="49"/>
      <c r="BE929" s="49"/>
      <c r="BF929" s="49"/>
      <c r="BG929" s="49"/>
      <c r="BH929" s="49"/>
      <c r="BI929" s="49"/>
      <c r="BJ929" s="49"/>
      <c r="BK929" s="49"/>
      <c r="BL929" s="49"/>
      <c r="BM929" s="49"/>
      <c r="BN929" s="49"/>
      <c r="BO929" s="49"/>
      <c r="BP929" s="49"/>
      <c r="BQ929" s="49"/>
      <c r="BR929" s="49"/>
      <c r="BS929" s="49"/>
      <c r="BT929" s="49"/>
      <c r="BU929" s="49"/>
      <c r="BV929" s="49"/>
      <c r="BW929" s="45"/>
      <c r="BX929" s="49"/>
      <c r="BY929" s="49"/>
      <c r="BZ929" s="49"/>
      <c r="CA929" s="49"/>
      <c r="CB929" s="49"/>
      <c r="CC929" s="45"/>
      <c r="CD929" s="45"/>
      <c r="CE929" s="45"/>
      <c r="CF929" s="45"/>
    </row>
    <row r="930" spans="1:84" ht="15" customHeight="1" x14ac:dyDescent="0.35">
      <c r="A930" s="70"/>
      <c r="B930" s="47"/>
      <c r="C930" s="47"/>
      <c r="D930" s="47"/>
      <c r="E930" s="45"/>
      <c r="F930" s="45"/>
      <c r="G930" s="45"/>
      <c r="H930" s="47"/>
      <c r="I930" s="45"/>
      <c r="J930" s="45"/>
      <c r="K930" s="45"/>
      <c r="L930" s="45"/>
      <c r="M930" s="45"/>
      <c r="N930" s="45"/>
      <c r="O930" s="47"/>
      <c r="P930" s="47"/>
      <c r="Q930" s="45"/>
      <c r="R930" s="45"/>
      <c r="S930" s="45"/>
      <c r="T930" s="45"/>
      <c r="U930" s="45"/>
      <c r="V930" s="45"/>
      <c r="W930" s="45"/>
      <c r="X930" s="45"/>
      <c r="Y930" s="45"/>
      <c r="Z930" s="48"/>
      <c r="AA930" s="48"/>
      <c r="AB930" s="49"/>
      <c r="AC930" s="49"/>
      <c r="AD930" s="49"/>
      <c r="AE930" s="49"/>
      <c r="AF930" s="49"/>
      <c r="AG930" s="45"/>
      <c r="AH930" s="45"/>
      <c r="AI930" s="45"/>
      <c r="AJ930" s="45"/>
      <c r="AK930" s="48"/>
      <c r="AL930" s="56"/>
      <c r="AM930" s="48"/>
      <c r="AN930" s="48"/>
      <c r="AO930" s="48"/>
      <c r="AP930" s="48"/>
      <c r="AQ930" s="48"/>
      <c r="AR930" s="47"/>
      <c r="AS930" s="45"/>
      <c r="AT930" s="49"/>
      <c r="AU930" s="49"/>
      <c r="AV930" s="49"/>
      <c r="AW930" s="49"/>
      <c r="AX930" s="49"/>
      <c r="AY930" s="49"/>
      <c r="AZ930" s="49"/>
      <c r="BA930" s="49"/>
      <c r="BB930" s="49"/>
      <c r="BC930" s="49"/>
      <c r="BD930" s="49"/>
      <c r="BE930" s="49"/>
      <c r="BF930" s="49"/>
      <c r="BG930" s="49"/>
      <c r="BH930" s="49"/>
      <c r="BI930" s="49"/>
      <c r="BJ930" s="49"/>
      <c r="BK930" s="49"/>
      <c r="BL930" s="49"/>
      <c r="BM930" s="49"/>
      <c r="BN930" s="49"/>
      <c r="BO930" s="49"/>
      <c r="BP930" s="49"/>
      <c r="BQ930" s="49"/>
      <c r="BR930" s="49"/>
      <c r="BS930" s="49"/>
      <c r="BT930" s="49"/>
      <c r="BU930" s="49"/>
      <c r="BV930" s="49"/>
      <c r="BW930" s="45"/>
      <c r="BX930" s="49"/>
      <c r="BY930" s="49"/>
      <c r="BZ930" s="49"/>
      <c r="CA930" s="49"/>
      <c r="CB930" s="49"/>
      <c r="CC930" s="45"/>
      <c r="CD930" s="45"/>
      <c r="CE930" s="45"/>
      <c r="CF930" s="45"/>
    </row>
    <row r="931" spans="1:84" ht="15" customHeight="1" x14ac:dyDescent="0.35">
      <c r="A931" s="70"/>
      <c r="B931" s="47"/>
      <c r="C931" s="47"/>
      <c r="D931" s="47"/>
      <c r="E931" s="45"/>
      <c r="F931" s="45"/>
      <c r="G931" s="45"/>
      <c r="H931" s="47"/>
      <c r="I931" s="45"/>
      <c r="J931" s="45"/>
      <c r="K931" s="45"/>
      <c r="L931" s="45"/>
      <c r="M931" s="45"/>
      <c r="N931" s="45"/>
      <c r="O931" s="47"/>
      <c r="P931" s="47"/>
      <c r="Q931" s="45"/>
      <c r="R931" s="45"/>
      <c r="S931" s="45"/>
      <c r="T931" s="45"/>
      <c r="U931" s="45"/>
      <c r="V931" s="45"/>
      <c r="W931" s="45"/>
      <c r="X931" s="45"/>
      <c r="Y931" s="45"/>
      <c r="Z931" s="48"/>
      <c r="AA931" s="48"/>
      <c r="AB931" s="49"/>
      <c r="AC931" s="49"/>
      <c r="AD931" s="49"/>
      <c r="AE931" s="49"/>
      <c r="AF931" s="49"/>
      <c r="AG931" s="45"/>
      <c r="AH931" s="45"/>
      <c r="AI931" s="45"/>
      <c r="AJ931" s="45"/>
      <c r="AK931" s="48"/>
      <c r="AL931" s="48"/>
      <c r="AM931" s="48"/>
      <c r="AN931" s="48"/>
      <c r="AO931" s="48"/>
      <c r="AP931" s="48"/>
      <c r="AQ931" s="48"/>
      <c r="AR931" s="47"/>
      <c r="AS931" s="45"/>
      <c r="AT931" s="49"/>
      <c r="AU931" s="49"/>
      <c r="AV931" s="49"/>
      <c r="AW931" s="49"/>
      <c r="AX931" s="49"/>
      <c r="AY931" s="49"/>
      <c r="AZ931" s="49"/>
      <c r="BA931" s="49"/>
      <c r="BB931" s="49"/>
      <c r="BC931" s="49"/>
      <c r="BD931" s="49"/>
      <c r="BE931" s="49"/>
      <c r="BF931" s="49"/>
      <c r="BG931" s="49"/>
      <c r="BH931" s="49"/>
      <c r="BI931" s="49"/>
      <c r="BJ931" s="49"/>
      <c r="BK931" s="49"/>
      <c r="BL931" s="49"/>
      <c r="BM931" s="49"/>
      <c r="BN931" s="49"/>
      <c r="BO931" s="49"/>
      <c r="BP931" s="49"/>
      <c r="BQ931" s="49"/>
      <c r="BR931" s="49"/>
      <c r="BS931" s="49"/>
      <c r="BT931" s="49"/>
      <c r="BU931" s="49"/>
      <c r="BV931" s="49"/>
      <c r="BW931" s="45"/>
      <c r="BX931" s="49"/>
      <c r="BY931" s="49"/>
      <c r="BZ931" s="49"/>
      <c r="CA931" s="49"/>
      <c r="CB931" s="49"/>
      <c r="CC931" s="45"/>
      <c r="CD931" s="45"/>
      <c r="CE931" s="45"/>
      <c r="CF931" s="45"/>
    </row>
    <row r="932" spans="1:84" ht="15" customHeight="1" x14ac:dyDescent="0.35">
      <c r="A932" s="70"/>
      <c r="B932" s="47"/>
      <c r="C932" s="47"/>
      <c r="D932" s="47"/>
      <c r="E932" s="45"/>
      <c r="F932" s="45"/>
      <c r="G932" s="45"/>
      <c r="H932" s="47"/>
      <c r="I932" s="45"/>
      <c r="J932" s="45"/>
      <c r="K932" s="45"/>
      <c r="L932" s="45"/>
      <c r="M932" s="45"/>
      <c r="N932" s="45"/>
      <c r="O932" s="47"/>
      <c r="P932" s="47"/>
      <c r="Q932" s="45"/>
      <c r="R932" s="45"/>
      <c r="S932" s="45"/>
      <c r="T932" s="45"/>
      <c r="U932" s="45"/>
      <c r="V932" s="45"/>
      <c r="W932" s="45"/>
      <c r="X932" s="45"/>
      <c r="Y932" s="45"/>
      <c r="Z932" s="48"/>
      <c r="AA932" s="48"/>
      <c r="AB932" s="49"/>
      <c r="AC932" s="49"/>
      <c r="AD932" s="49"/>
      <c r="AE932" s="49"/>
      <c r="AF932" s="49"/>
      <c r="AG932" s="45"/>
      <c r="AH932" s="45"/>
      <c r="AI932" s="45"/>
      <c r="AJ932" s="45"/>
      <c r="AK932" s="48"/>
      <c r="AL932" s="48"/>
      <c r="AM932" s="48"/>
      <c r="AN932" s="48"/>
      <c r="AO932" s="48"/>
      <c r="AP932" s="48"/>
      <c r="AQ932" s="48"/>
      <c r="AR932" s="47"/>
      <c r="AS932" s="45"/>
      <c r="AT932" s="49"/>
      <c r="AU932" s="49"/>
      <c r="AV932" s="49"/>
      <c r="AW932" s="49"/>
      <c r="AX932" s="49"/>
      <c r="AY932" s="49"/>
      <c r="AZ932" s="49"/>
      <c r="BA932" s="49"/>
      <c r="BB932" s="49"/>
      <c r="BC932" s="49"/>
      <c r="BD932" s="49"/>
      <c r="BE932" s="49"/>
      <c r="BF932" s="49"/>
      <c r="BG932" s="49"/>
      <c r="BH932" s="49"/>
      <c r="BI932" s="49"/>
      <c r="BJ932" s="49"/>
      <c r="BK932" s="49"/>
      <c r="BL932" s="49"/>
      <c r="BM932" s="49"/>
      <c r="BN932" s="49"/>
      <c r="BO932" s="49"/>
      <c r="BP932" s="49"/>
      <c r="BQ932" s="49"/>
      <c r="BR932" s="49"/>
      <c r="BS932" s="49"/>
      <c r="BT932" s="49"/>
      <c r="BU932" s="49"/>
      <c r="BV932" s="49"/>
      <c r="BW932" s="45"/>
      <c r="BX932" s="49"/>
      <c r="BY932" s="49"/>
      <c r="BZ932" s="49"/>
      <c r="CA932" s="49"/>
      <c r="CB932" s="49"/>
      <c r="CC932" s="45"/>
      <c r="CD932" s="45"/>
      <c r="CE932" s="45"/>
      <c r="CF932" s="45"/>
    </row>
    <row r="933" spans="1:84" ht="15" customHeight="1" x14ac:dyDescent="0.35">
      <c r="A933" s="70"/>
      <c r="B933" s="47"/>
      <c r="C933" s="47"/>
      <c r="D933" s="47"/>
      <c r="E933" s="45"/>
      <c r="F933" s="45"/>
      <c r="G933" s="45"/>
      <c r="H933" s="47"/>
      <c r="I933" s="45"/>
      <c r="J933" s="45"/>
      <c r="K933" s="45"/>
      <c r="L933" s="45"/>
      <c r="M933" s="45"/>
      <c r="N933" s="45"/>
      <c r="O933" s="47"/>
      <c r="P933" s="47"/>
      <c r="Q933" s="45"/>
      <c r="R933" s="45"/>
      <c r="S933" s="45"/>
      <c r="T933" s="45"/>
      <c r="U933" s="45"/>
      <c r="V933" s="45"/>
      <c r="W933" s="45"/>
      <c r="X933" s="45"/>
      <c r="Y933" s="45"/>
      <c r="Z933" s="48"/>
      <c r="AA933" s="48"/>
      <c r="AB933" s="49"/>
      <c r="AC933" s="49"/>
      <c r="AD933" s="49"/>
      <c r="AE933" s="49"/>
      <c r="AF933" s="49"/>
      <c r="AG933" s="45"/>
      <c r="AH933" s="45"/>
      <c r="AI933" s="45"/>
      <c r="AJ933" s="45"/>
      <c r="AK933" s="48"/>
      <c r="AL933" s="48"/>
      <c r="AM933" s="48"/>
      <c r="AN933" s="48"/>
      <c r="AO933" s="48"/>
      <c r="AP933" s="48"/>
      <c r="AQ933" s="48"/>
      <c r="AR933" s="47"/>
      <c r="AS933" s="45"/>
      <c r="AT933" s="49"/>
      <c r="AU933" s="49"/>
      <c r="AV933" s="49"/>
      <c r="AW933" s="49"/>
      <c r="AX933" s="49"/>
      <c r="AY933" s="49"/>
      <c r="AZ933" s="49"/>
      <c r="BA933" s="49"/>
      <c r="BB933" s="49"/>
      <c r="BC933" s="49"/>
      <c r="BD933" s="49"/>
      <c r="BE933" s="49"/>
      <c r="BF933" s="49"/>
      <c r="BG933" s="49"/>
      <c r="BH933" s="49"/>
      <c r="BI933" s="49"/>
      <c r="BJ933" s="49"/>
      <c r="BK933" s="49"/>
      <c r="BL933" s="49"/>
      <c r="BM933" s="49"/>
      <c r="BN933" s="49"/>
      <c r="BO933" s="49"/>
      <c r="BP933" s="49"/>
      <c r="BQ933" s="49"/>
      <c r="BR933" s="49"/>
      <c r="BS933" s="49"/>
      <c r="BT933" s="49"/>
      <c r="BU933" s="49"/>
      <c r="BV933" s="49"/>
      <c r="BW933" s="45"/>
      <c r="BX933" s="49"/>
      <c r="BY933" s="49"/>
      <c r="BZ933" s="49"/>
      <c r="CA933" s="49"/>
      <c r="CB933" s="49"/>
      <c r="CC933" s="45"/>
      <c r="CD933" s="45"/>
      <c r="CE933" s="45"/>
      <c r="CF933" s="45"/>
    </row>
    <row r="934" spans="1:84" ht="15" customHeight="1" x14ac:dyDescent="0.35">
      <c r="A934" s="70"/>
      <c r="B934" s="47"/>
      <c r="C934" s="47"/>
      <c r="D934" s="47"/>
      <c r="E934" s="45"/>
      <c r="F934" s="45"/>
      <c r="G934" s="45"/>
      <c r="H934" s="47"/>
      <c r="I934" s="45"/>
      <c r="J934" s="45"/>
      <c r="K934" s="45"/>
      <c r="L934" s="45"/>
      <c r="M934" s="45"/>
      <c r="N934" s="45"/>
      <c r="O934" s="47"/>
      <c r="P934" s="47"/>
      <c r="Q934" s="45"/>
      <c r="R934" s="45"/>
      <c r="S934" s="45"/>
      <c r="T934" s="45"/>
      <c r="U934" s="45"/>
      <c r="V934" s="45"/>
      <c r="W934" s="45"/>
      <c r="X934" s="45"/>
      <c r="Y934" s="45"/>
      <c r="Z934" s="48"/>
      <c r="AA934" s="48"/>
      <c r="AB934" s="49"/>
      <c r="AC934" s="49"/>
      <c r="AD934" s="49"/>
      <c r="AE934" s="49"/>
      <c r="AF934" s="49"/>
      <c r="AG934" s="45"/>
      <c r="AH934" s="45"/>
      <c r="AI934" s="45"/>
      <c r="AJ934" s="45"/>
      <c r="AK934" s="48"/>
      <c r="AL934" s="48"/>
      <c r="AM934" s="48"/>
      <c r="AN934" s="48"/>
      <c r="AO934" s="48"/>
      <c r="AP934" s="48"/>
      <c r="AQ934" s="48"/>
      <c r="AR934" s="47"/>
      <c r="AS934" s="45"/>
      <c r="AT934" s="49"/>
      <c r="AU934" s="49"/>
      <c r="AV934" s="49"/>
      <c r="AW934" s="49"/>
      <c r="AX934" s="49"/>
      <c r="AY934" s="49"/>
      <c r="AZ934" s="49"/>
      <c r="BA934" s="49"/>
      <c r="BB934" s="49"/>
      <c r="BC934" s="49"/>
      <c r="BD934" s="49"/>
      <c r="BE934" s="49"/>
      <c r="BF934" s="49"/>
      <c r="BG934" s="49"/>
      <c r="BH934" s="49"/>
      <c r="BI934" s="49"/>
      <c r="BJ934" s="49"/>
      <c r="BK934" s="49"/>
      <c r="BL934" s="49"/>
      <c r="BM934" s="49"/>
      <c r="BN934" s="49"/>
      <c r="BO934" s="49"/>
      <c r="BP934" s="49"/>
      <c r="BQ934" s="49"/>
      <c r="BR934" s="49"/>
      <c r="BS934" s="49"/>
      <c r="BT934" s="49"/>
      <c r="BU934" s="49"/>
      <c r="BV934" s="49"/>
      <c r="BW934" s="45"/>
      <c r="BX934" s="49"/>
      <c r="BY934" s="49"/>
      <c r="BZ934" s="49"/>
      <c r="CA934" s="49"/>
      <c r="CB934" s="49"/>
      <c r="CC934" s="45"/>
      <c r="CD934" s="45"/>
      <c r="CE934" s="45"/>
      <c r="CF934" s="45"/>
    </row>
    <row r="935" spans="1:84" ht="15" customHeight="1" x14ac:dyDescent="0.35">
      <c r="A935" s="70"/>
      <c r="B935" s="47"/>
      <c r="C935" s="47"/>
      <c r="D935" s="70"/>
      <c r="E935" s="45"/>
      <c r="F935" s="45"/>
      <c r="G935" s="45"/>
      <c r="H935" s="47"/>
      <c r="I935" s="45"/>
      <c r="J935" s="45"/>
      <c r="K935" s="45"/>
      <c r="L935" s="45"/>
      <c r="M935" s="45"/>
      <c r="N935" s="47"/>
      <c r="O935" s="47"/>
      <c r="P935" s="47"/>
      <c r="Q935" s="45"/>
      <c r="R935" s="45"/>
      <c r="S935" s="45"/>
      <c r="T935" s="45"/>
      <c r="U935" s="45"/>
      <c r="V935" s="45"/>
      <c r="W935" s="45"/>
      <c r="X935" s="45"/>
      <c r="Y935" s="45"/>
      <c r="Z935" s="48"/>
      <c r="AA935" s="48"/>
      <c r="AB935" s="49"/>
      <c r="AC935" s="49"/>
      <c r="AD935" s="49"/>
      <c r="AE935" s="49"/>
      <c r="AF935" s="49"/>
      <c r="AG935" s="45"/>
      <c r="AH935" s="45"/>
      <c r="AI935" s="45"/>
      <c r="AJ935" s="45"/>
      <c r="AK935" s="48"/>
      <c r="AL935" s="48"/>
      <c r="AM935" s="48"/>
      <c r="AN935" s="48"/>
      <c r="AO935" s="48"/>
      <c r="AP935" s="48"/>
      <c r="AQ935" s="48"/>
      <c r="AR935" s="47"/>
      <c r="AS935" s="45"/>
      <c r="AT935" s="49"/>
      <c r="AU935" s="49"/>
      <c r="AV935" s="49"/>
      <c r="AW935" s="49"/>
      <c r="AX935" s="49"/>
      <c r="AY935" s="49"/>
      <c r="AZ935" s="49"/>
      <c r="BA935" s="49"/>
      <c r="BB935" s="49"/>
      <c r="BC935" s="49"/>
      <c r="BD935" s="49"/>
      <c r="BE935" s="49"/>
      <c r="BF935" s="49"/>
      <c r="BG935" s="49"/>
      <c r="BH935" s="49"/>
      <c r="BI935" s="49"/>
      <c r="BJ935" s="49"/>
      <c r="BK935" s="49"/>
      <c r="BL935" s="49"/>
      <c r="BM935" s="49"/>
      <c r="BN935" s="49"/>
      <c r="BO935" s="49"/>
      <c r="BP935" s="49"/>
      <c r="BQ935" s="49"/>
      <c r="BR935" s="49"/>
      <c r="BS935" s="49"/>
      <c r="BT935" s="49"/>
      <c r="BU935" s="49"/>
      <c r="BV935" s="49"/>
      <c r="BW935" s="45"/>
      <c r="BX935" s="49"/>
      <c r="BY935" s="49"/>
      <c r="BZ935" s="49"/>
      <c r="CA935" s="49"/>
      <c r="CB935" s="49"/>
      <c r="CC935" s="45"/>
      <c r="CD935" s="45"/>
      <c r="CE935" s="45"/>
      <c r="CF935" s="45"/>
    </row>
    <row r="936" spans="1:84" ht="15" customHeight="1" x14ac:dyDescent="0.35">
      <c r="A936" s="70"/>
      <c r="B936" s="70"/>
      <c r="C936" s="70"/>
      <c r="D936" s="47"/>
      <c r="E936" s="45"/>
      <c r="F936" s="45"/>
      <c r="G936" s="45"/>
      <c r="H936" s="45"/>
      <c r="I936" s="45"/>
      <c r="J936" s="45"/>
      <c r="K936" s="45"/>
      <c r="L936" s="45"/>
      <c r="M936" s="45"/>
      <c r="N936" s="45"/>
      <c r="O936" s="47"/>
      <c r="P936" s="45"/>
      <c r="Q936" s="45"/>
      <c r="R936" s="45"/>
      <c r="S936" s="45"/>
      <c r="T936" s="45"/>
      <c r="U936" s="45"/>
      <c r="V936" s="45"/>
      <c r="W936" s="45"/>
      <c r="X936" s="45"/>
      <c r="Y936" s="45"/>
      <c r="Z936" s="48"/>
      <c r="AA936" s="48"/>
      <c r="AB936" s="49"/>
      <c r="AC936" s="49"/>
      <c r="AD936" s="49"/>
      <c r="AE936" s="49"/>
      <c r="AF936" s="49"/>
      <c r="AG936" s="45"/>
      <c r="AH936" s="45"/>
      <c r="AI936" s="45"/>
      <c r="AJ936" s="45"/>
      <c r="AK936" s="48"/>
      <c r="AL936" s="56"/>
      <c r="AM936" s="48"/>
      <c r="AN936" s="48"/>
      <c r="AO936" s="48"/>
      <c r="AP936" s="48"/>
      <c r="AQ936" s="48"/>
      <c r="AR936" s="45"/>
      <c r="AS936" s="45"/>
      <c r="AT936" s="49"/>
      <c r="AU936" s="49"/>
      <c r="AV936" s="49"/>
      <c r="AW936" s="49"/>
      <c r="AX936" s="49"/>
      <c r="AY936" s="49"/>
      <c r="AZ936" s="49"/>
      <c r="BA936" s="49"/>
      <c r="BB936" s="49"/>
      <c r="BC936" s="49"/>
      <c r="BD936" s="49"/>
      <c r="BE936" s="49"/>
      <c r="BF936" s="49"/>
      <c r="BG936" s="49"/>
      <c r="BH936" s="49"/>
      <c r="BI936" s="49"/>
      <c r="BJ936" s="49"/>
      <c r="BK936" s="49"/>
      <c r="BL936" s="49"/>
      <c r="BM936" s="49"/>
      <c r="BN936" s="49"/>
      <c r="BO936" s="49"/>
      <c r="BP936" s="49"/>
      <c r="BQ936" s="49"/>
      <c r="BR936" s="49"/>
      <c r="BS936" s="49"/>
      <c r="BT936" s="49"/>
      <c r="BU936" s="49"/>
      <c r="BV936" s="49"/>
      <c r="BW936" s="45"/>
      <c r="BX936" s="49"/>
      <c r="BY936" s="49"/>
      <c r="BZ936" s="49"/>
      <c r="CA936" s="49"/>
      <c r="CB936" s="49"/>
      <c r="CC936" s="45"/>
      <c r="CD936" s="45"/>
      <c r="CE936" s="45"/>
      <c r="CF936" s="45"/>
    </row>
    <row r="937" spans="1:84" ht="15" customHeight="1" x14ac:dyDescent="0.35">
      <c r="A937" s="70"/>
      <c r="B937" s="70"/>
      <c r="C937" s="70"/>
      <c r="D937" s="47"/>
      <c r="E937" s="45"/>
      <c r="F937" s="45"/>
      <c r="G937" s="45"/>
      <c r="H937" s="45"/>
      <c r="I937" s="45"/>
      <c r="J937" s="45"/>
      <c r="K937" s="45"/>
      <c r="L937" s="45"/>
      <c r="M937" s="45"/>
      <c r="N937" s="45"/>
      <c r="O937" s="47"/>
      <c r="P937" s="45"/>
      <c r="Q937" s="45"/>
      <c r="R937" s="45"/>
      <c r="S937" s="45"/>
      <c r="T937" s="45"/>
      <c r="U937" s="45"/>
      <c r="V937" s="45"/>
      <c r="W937" s="45"/>
      <c r="X937" s="45"/>
      <c r="Y937" s="45"/>
      <c r="Z937" s="48"/>
      <c r="AA937" s="48"/>
      <c r="AB937" s="49"/>
      <c r="AC937" s="49"/>
      <c r="AD937" s="49"/>
      <c r="AE937" s="49"/>
      <c r="AF937" s="49"/>
      <c r="AG937" s="45"/>
      <c r="AH937" s="45"/>
      <c r="AI937" s="45"/>
      <c r="AJ937" s="45"/>
      <c r="AK937" s="48"/>
      <c r="AL937" s="56"/>
      <c r="AM937" s="48"/>
      <c r="AN937" s="48"/>
      <c r="AO937" s="48"/>
      <c r="AP937" s="48"/>
      <c r="AQ937" s="48"/>
      <c r="AR937" s="45"/>
      <c r="AS937" s="45"/>
      <c r="AT937" s="49"/>
      <c r="AU937" s="49"/>
      <c r="AV937" s="49"/>
      <c r="AW937" s="49"/>
      <c r="AX937" s="49"/>
      <c r="AY937" s="49"/>
      <c r="AZ937" s="49"/>
      <c r="BA937" s="49"/>
      <c r="BB937" s="49"/>
      <c r="BC937" s="49"/>
      <c r="BD937" s="49"/>
      <c r="BE937" s="49"/>
      <c r="BF937" s="49"/>
      <c r="BG937" s="49"/>
      <c r="BH937" s="49"/>
      <c r="BI937" s="49"/>
      <c r="BJ937" s="49"/>
      <c r="BK937" s="49"/>
      <c r="BL937" s="49"/>
      <c r="BM937" s="49"/>
      <c r="BN937" s="49"/>
      <c r="BO937" s="49"/>
      <c r="BP937" s="49"/>
      <c r="BQ937" s="49"/>
      <c r="BR937" s="49"/>
      <c r="BS937" s="49"/>
      <c r="BT937" s="49"/>
      <c r="BU937" s="49"/>
      <c r="BV937" s="49"/>
      <c r="BW937" s="45"/>
      <c r="BX937" s="49"/>
      <c r="BY937" s="49"/>
      <c r="BZ937" s="49"/>
      <c r="CA937" s="49"/>
      <c r="CB937" s="49"/>
      <c r="CC937" s="45"/>
      <c r="CD937" s="45"/>
      <c r="CE937" s="45"/>
      <c r="CF937" s="45"/>
    </row>
    <row r="938" spans="1:84" ht="15" customHeight="1" x14ac:dyDescent="0.35">
      <c r="A938" s="70"/>
      <c r="B938" s="70"/>
      <c r="C938" s="70"/>
      <c r="D938" s="47"/>
      <c r="E938" s="45"/>
      <c r="F938" s="45"/>
      <c r="G938" s="45"/>
      <c r="H938" s="45"/>
      <c r="I938" s="45"/>
      <c r="J938" s="45"/>
      <c r="K938" s="45"/>
      <c r="L938" s="45"/>
      <c r="M938" s="45"/>
      <c r="N938" s="45"/>
      <c r="O938" s="47"/>
      <c r="P938" s="45"/>
      <c r="Q938" s="45"/>
      <c r="R938" s="45"/>
      <c r="S938" s="45"/>
      <c r="T938" s="45"/>
      <c r="U938" s="45"/>
      <c r="V938" s="45"/>
      <c r="W938" s="45"/>
      <c r="X938" s="45"/>
      <c r="Y938" s="45"/>
      <c r="Z938" s="48"/>
      <c r="AA938" s="48"/>
      <c r="AB938" s="49"/>
      <c r="AC938" s="49"/>
      <c r="AD938" s="49"/>
      <c r="AE938" s="49"/>
      <c r="AF938" s="49"/>
      <c r="AG938" s="45"/>
      <c r="AH938" s="45"/>
      <c r="AI938" s="45"/>
      <c r="AJ938" s="45"/>
      <c r="AK938" s="48"/>
      <c r="AL938" s="56"/>
      <c r="AM938" s="48"/>
      <c r="AN938" s="48"/>
      <c r="AO938" s="48"/>
      <c r="AP938" s="48"/>
      <c r="AQ938" s="48"/>
      <c r="AR938" s="45"/>
      <c r="AS938" s="45"/>
      <c r="AT938" s="49"/>
      <c r="AU938" s="49"/>
      <c r="AV938" s="49"/>
      <c r="AW938" s="49"/>
      <c r="AX938" s="49"/>
      <c r="AY938" s="49"/>
      <c r="AZ938" s="49"/>
      <c r="BA938" s="49"/>
      <c r="BB938" s="49"/>
      <c r="BC938" s="49"/>
      <c r="BD938" s="49"/>
      <c r="BE938" s="49"/>
      <c r="BF938" s="49"/>
      <c r="BG938" s="49"/>
      <c r="BH938" s="49"/>
      <c r="BI938" s="49"/>
      <c r="BJ938" s="49"/>
      <c r="BK938" s="49"/>
      <c r="BL938" s="49"/>
      <c r="BM938" s="49"/>
      <c r="BN938" s="49"/>
      <c r="BO938" s="49"/>
      <c r="BP938" s="49"/>
      <c r="BQ938" s="49"/>
      <c r="BR938" s="49"/>
      <c r="BS938" s="49"/>
      <c r="BT938" s="49"/>
      <c r="BU938" s="49"/>
      <c r="BV938" s="49"/>
      <c r="BW938" s="45"/>
      <c r="BX938" s="49"/>
      <c r="BY938" s="49"/>
      <c r="BZ938" s="49"/>
      <c r="CA938" s="49"/>
      <c r="CB938" s="49"/>
      <c r="CC938" s="45"/>
      <c r="CD938" s="45"/>
      <c r="CE938" s="45"/>
      <c r="CF938" s="45"/>
    </row>
    <row r="939" spans="1:84" ht="15" customHeight="1" x14ac:dyDescent="0.35">
      <c r="A939" s="70"/>
      <c r="B939" s="70"/>
      <c r="C939" s="70"/>
      <c r="D939" s="47"/>
      <c r="E939" s="45"/>
      <c r="F939" s="45"/>
      <c r="G939" s="45"/>
      <c r="H939" s="45"/>
      <c r="I939" s="45"/>
      <c r="J939" s="45"/>
      <c r="K939" s="45"/>
      <c r="L939" s="45"/>
      <c r="M939" s="45"/>
      <c r="N939" s="45"/>
      <c r="O939" s="47"/>
      <c r="P939" s="45"/>
      <c r="Q939" s="45"/>
      <c r="R939" s="45"/>
      <c r="S939" s="45"/>
      <c r="T939" s="45"/>
      <c r="U939" s="45"/>
      <c r="V939" s="45"/>
      <c r="W939" s="45"/>
      <c r="X939" s="45"/>
      <c r="Y939" s="45"/>
      <c r="Z939" s="48"/>
      <c r="AA939" s="48"/>
      <c r="AB939" s="49"/>
      <c r="AC939" s="49"/>
      <c r="AD939" s="49"/>
      <c r="AE939" s="49"/>
      <c r="AF939" s="49"/>
      <c r="AG939" s="45"/>
      <c r="AH939" s="45"/>
      <c r="AI939" s="45"/>
      <c r="AJ939" s="45"/>
      <c r="AK939" s="48"/>
      <c r="AL939" s="56"/>
      <c r="AM939" s="48"/>
      <c r="AN939" s="48"/>
      <c r="AO939" s="48"/>
      <c r="AP939" s="48"/>
      <c r="AQ939" s="48"/>
      <c r="AR939" s="45"/>
      <c r="AS939" s="45"/>
      <c r="AT939" s="49"/>
      <c r="AU939" s="49"/>
      <c r="AV939" s="49"/>
      <c r="AW939" s="49"/>
      <c r="AX939" s="49"/>
      <c r="AY939" s="49"/>
      <c r="AZ939" s="49"/>
      <c r="BA939" s="49"/>
      <c r="BB939" s="49"/>
      <c r="BC939" s="49"/>
      <c r="BD939" s="49"/>
      <c r="BE939" s="49"/>
      <c r="BF939" s="49"/>
      <c r="BG939" s="49"/>
      <c r="BH939" s="49"/>
      <c r="BI939" s="49"/>
      <c r="BJ939" s="49"/>
      <c r="BK939" s="49"/>
      <c r="BL939" s="49"/>
      <c r="BM939" s="49"/>
      <c r="BN939" s="49"/>
      <c r="BO939" s="49"/>
      <c r="BP939" s="49"/>
      <c r="BQ939" s="49"/>
      <c r="BR939" s="49"/>
      <c r="BS939" s="49"/>
      <c r="BT939" s="49"/>
      <c r="BU939" s="49"/>
      <c r="BV939" s="49"/>
      <c r="BW939" s="45"/>
      <c r="BX939" s="49"/>
      <c r="BY939" s="49"/>
      <c r="BZ939" s="49"/>
      <c r="CA939" s="49"/>
      <c r="CB939" s="49"/>
      <c r="CC939" s="45"/>
      <c r="CD939" s="45"/>
      <c r="CE939" s="45"/>
      <c r="CF939" s="45"/>
    </row>
    <row r="940" spans="1:84" ht="15" customHeight="1" x14ac:dyDescent="0.35">
      <c r="A940" s="70"/>
      <c r="B940" s="70"/>
      <c r="C940" s="70"/>
      <c r="D940" s="47"/>
      <c r="E940" s="45"/>
      <c r="F940" s="45"/>
      <c r="G940" s="45"/>
      <c r="H940" s="45"/>
      <c r="I940" s="45"/>
      <c r="J940" s="45"/>
      <c r="K940" s="45"/>
      <c r="L940" s="45"/>
      <c r="M940" s="45"/>
      <c r="N940" s="45"/>
      <c r="O940" s="47"/>
      <c r="P940" s="45"/>
      <c r="Q940" s="45"/>
      <c r="R940" s="45"/>
      <c r="S940" s="45"/>
      <c r="T940" s="45"/>
      <c r="U940" s="45"/>
      <c r="V940" s="45"/>
      <c r="W940" s="45"/>
      <c r="X940" s="45"/>
      <c r="Y940" s="45"/>
      <c r="Z940" s="48"/>
      <c r="AA940" s="48"/>
      <c r="AB940" s="49"/>
      <c r="AC940" s="49"/>
      <c r="AD940" s="49"/>
      <c r="AE940" s="49"/>
      <c r="AF940" s="49"/>
      <c r="AG940" s="45"/>
      <c r="AH940" s="45"/>
      <c r="AI940" s="45"/>
      <c r="AJ940" s="45"/>
      <c r="AK940" s="48"/>
      <c r="AL940" s="56"/>
      <c r="AM940" s="48"/>
      <c r="AN940" s="48"/>
      <c r="AO940" s="48"/>
      <c r="AP940" s="48"/>
      <c r="AQ940" s="48"/>
      <c r="AR940" s="45"/>
      <c r="AS940" s="45"/>
      <c r="AT940" s="49"/>
      <c r="AU940" s="49"/>
      <c r="AV940" s="49"/>
      <c r="AW940" s="49"/>
      <c r="AX940" s="49"/>
      <c r="AY940" s="49"/>
      <c r="AZ940" s="49"/>
      <c r="BA940" s="49"/>
      <c r="BB940" s="49"/>
      <c r="BC940" s="49"/>
      <c r="BD940" s="49"/>
      <c r="BE940" s="49"/>
      <c r="BF940" s="49"/>
      <c r="BG940" s="49"/>
      <c r="BH940" s="49"/>
      <c r="BI940" s="49"/>
      <c r="BJ940" s="49"/>
      <c r="BK940" s="49"/>
      <c r="BL940" s="49"/>
      <c r="BM940" s="49"/>
      <c r="BN940" s="49"/>
      <c r="BO940" s="49"/>
      <c r="BP940" s="49"/>
      <c r="BQ940" s="49"/>
      <c r="BR940" s="49"/>
      <c r="BS940" s="49"/>
      <c r="BT940" s="49"/>
      <c r="BU940" s="49"/>
      <c r="BV940" s="49"/>
      <c r="BW940" s="45"/>
      <c r="BX940" s="49"/>
      <c r="BY940" s="49"/>
      <c r="BZ940" s="49"/>
      <c r="CA940" s="49"/>
      <c r="CB940" s="49"/>
      <c r="CC940" s="45"/>
      <c r="CD940" s="45"/>
      <c r="CE940" s="45"/>
      <c r="CF940" s="45"/>
    </row>
    <row r="941" spans="1:84" ht="15" customHeight="1" x14ac:dyDescent="0.35">
      <c r="A941" s="70"/>
      <c r="B941" s="70"/>
      <c r="C941" s="70"/>
      <c r="D941" s="47"/>
      <c r="E941" s="45"/>
      <c r="F941" s="45"/>
      <c r="G941" s="45"/>
      <c r="H941" s="45"/>
      <c r="I941" s="45"/>
      <c r="J941" s="45"/>
      <c r="K941" s="45"/>
      <c r="L941" s="45"/>
      <c r="M941" s="45"/>
      <c r="N941" s="45"/>
      <c r="O941" s="47"/>
      <c r="P941" s="45"/>
      <c r="Q941" s="45"/>
      <c r="R941" s="45"/>
      <c r="S941" s="45"/>
      <c r="T941" s="45"/>
      <c r="U941" s="45"/>
      <c r="V941" s="45"/>
      <c r="W941" s="45"/>
      <c r="X941" s="45"/>
      <c r="Y941" s="45"/>
      <c r="Z941" s="48"/>
      <c r="AA941" s="48"/>
      <c r="AB941" s="49"/>
      <c r="AC941" s="49"/>
      <c r="AD941" s="49"/>
      <c r="AE941" s="49"/>
      <c r="AF941" s="49"/>
      <c r="AG941" s="45"/>
      <c r="AH941" s="45"/>
      <c r="AI941" s="45"/>
      <c r="AJ941" s="45"/>
      <c r="AK941" s="48"/>
      <c r="AL941" s="56"/>
      <c r="AM941" s="48"/>
      <c r="AN941" s="48"/>
      <c r="AO941" s="48"/>
      <c r="AP941" s="48"/>
      <c r="AQ941" s="48"/>
      <c r="AR941" s="45"/>
      <c r="AS941" s="45"/>
      <c r="AT941" s="49"/>
      <c r="AU941" s="49"/>
      <c r="AV941" s="49"/>
      <c r="AW941" s="49"/>
      <c r="AX941" s="49"/>
      <c r="AY941" s="49"/>
      <c r="AZ941" s="49"/>
      <c r="BA941" s="49"/>
      <c r="BB941" s="49"/>
      <c r="BC941" s="49"/>
      <c r="BD941" s="49"/>
      <c r="BE941" s="49"/>
      <c r="BF941" s="49"/>
      <c r="BG941" s="49"/>
      <c r="BH941" s="49"/>
      <c r="BI941" s="49"/>
      <c r="BJ941" s="49"/>
      <c r="BK941" s="49"/>
      <c r="BL941" s="49"/>
      <c r="BM941" s="49"/>
      <c r="BN941" s="49"/>
      <c r="BO941" s="49"/>
      <c r="BP941" s="49"/>
      <c r="BQ941" s="49"/>
      <c r="BR941" s="49"/>
      <c r="BS941" s="49"/>
      <c r="BT941" s="49"/>
      <c r="BU941" s="49"/>
      <c r="BV941" s="49"/>
      <c r="BW941" s="45"/>
      <c r="BX941" s="49"/>
      <c r="BY941" s="49"/>
      <c r="BZ941" s="49"/>
      <c r="CA941" s="49"/>
      <c r="CB941" s="49"/>
      <c r="CC941" s="45"/>
      <c r="CD941" s="45"/>
      <c r="CE941" s="45"/>
      <c r="CF941" s="45"/>
    </row>
    <row r="942" spans="1:84" ht="15" customHeight="1" x14ac:dyDescent="0.35">
      <c r="A942" s="70"/>
      <c r="B942" s="70"/>
      <c r="C942" s="70"/>
      <c r="D942" s="47"/>
      <c r="E942" s="45"/>
      <c r="F942" s="45"/>
      <c r="G942" s="45"/>
      <c r="H942" s="45"/>
      <c r="I942" s="45"/>
      <c r="J942" s="45"/>
      <c r="K942" s="45"/>
      <c r="L942" s="45"/>
      <c r="M942" s="45"/>
      <c r="N942" s="45"/>
      <c r="O942" s="47"/>
      <c r="P942" s="45"/>
      <c r="Q942" s="45"/>
      <c r="R942" s="45"/>
      <c r="S942" s="45"/>
      <c r="T942" s="45"/>
      <c r="U942" s="45"/>
      <c r="V942" s="45"/>
      <c r="W942" s="45"/>
      <c r="X942" s="45"/>
      <c r="Y942" s="45"/>
      <c r="Z942" s="48"/>
      <c r="AA942" s="48"/>
      <c r="AB942" s="49"/>
      <c r="AC942" s="49"/>
      <c r="AD942" s="49"/>
      <c r="AE942" s="49"/>
      <c r="AF942" s="49"/>
      <c r="AG942" s="45"/>
      <c r="AH942" s="45"/>
      <c r="AI942" s="45"/>
      <c r="AJ942" s="45"/>
      <c r="AK942" s="48"/>
      <c r="AL942" s="56"/>
      <c r="AM942" s="48"/>
      <c r="AN942" s="48"/>
      <c r="AO942" s="48"/>
      <c r="AP942" s="48"/>
      <c r="AQ942" s="48"/>
      <c r="AR942" s="45"/>
      <c r="AS942" s="45"/>
      <c r="AT942" s="49"/>
      <c r="AU942" s="49"/>
      <c r="AV942" s="49"/>
      <c r="AW942" s="49"/>
      <c r="AX942" s="49"/>
      <c r="AY942" s="49"/>
      <c r="AZ942" s="49"/>
      <c r="BA942" s="49"/>
      <c r="BB942" s="49"/>
      <c r="BC942" s="49"/>
      <c r="BD942" s="49"/>
      <c r="BE942" s="49"/>
      <c r="BF942" s="49"/>
      <c r="BG942" s="49"/>
      <c r="BH942" s="49"/>
      <c r="BI942" s="49"/>
      <c r="BJ942" s="49"/>
      <c r="BK942" s="49"/>
      <c r="BL942" s="49"/>
      <c r="BM942" s="49"/>
      <c r="BN942" s="49"/>
      <c r="BO942" s="49"/>
      <c r="BP942" s="49"/>
      <c r="BQ942" s="49"/>
      <c r="BR942" s="49"/>
      <c r="BS942" s="49"/>
      <c r="BT942" s="49"/>
      <c r="BU942" s="49"/>
      <c r="BV942" s="49"/>
      <c r="BW942" s="45"/>
      <c r="BX942" s="49"/>
      <c r="BY942" s="49"/>
      <c r="BZ942" s="49"/>
      <c r="CA942" s="49"/>
      <c r="CB942" s="49"/>
      <c r="CC942" s="45"/>
      <c r="CD942" s="45"/>
      <c r="CE942" s="45"/>
      <c r="CF942" s="45"/>
    </row>
    <row r="943" spans="1:84" ht="15" customHeight="1" x14ac:dyDescent="0.35">
      <c r="A943" s="70"/>
      <c r="B943" s="70"/>
      <c r="C943" s="70"/>
      <c r="D943" s="47"/>
      <c r="E943" s="45"/>
      <c r="F943" s="45"/>
      <c r="G943" s="45"/>
      <c r="H943" s="45"/>
      <c r="I943" s="45"/>
      <c r="J943" s="45"/>
      <c r="K943" s="45"/>
      <c r="L943" s="45"/>
      <c r="M943" s="45"/>
      <c r="N943" s="45"/>
      <c r="O943" s="47"/>
      <c r="P943" s="45"/>
      <c r="Q943" s="45"/>
      <c r="R943" s="45"/>
      <c r="S943" s="45"/>
      <c r="T943" s="45"/>
      <c r="U943" s="45"/>
      <c r="V943" s="45"/>
      <c r="W943" s="45"/>
      <c r="X943" s="45"/>
      <c r="Y943" s="45"/>
      <c r="Z943" s="48"/>
      <c r="AA943" s="48"/>
      <c r="AB943" s="49"/>
      <c r="AC943" s="49"/>
      <c r="AD943" s="49"/>
      <c r="AE943" s="49"/>
      <c r="AF943" s="49"/>
      <c r="AG943" s="45"/>
      <c r="AH943" s="45"/>
      <c r="AI943" s="45"/>
      <c r="AJ943" s="45"/>
      <c r="AK943" s="48"/>
      <c r="AL943" s="56"/>
      <c r="AM943" s="48"/>
      <c r="AN943" s="48"/>
      <c r="AO943" s="48"/>
      <c r="AP943" s="48"/>
      <c r="AQ943" s="48"/>
      <c r="AR943" s="45"/>
      <c r="AS943" s="45"/>
      <c r="AT943" s="49"/>
      <c r="AU943" s="49"/>
      <c r="AV943" s="49"/>
      <c r="AW943" s="49"/>
      <c r="AX943" s="49"/>
      <c r="AY943" s="49"/>
      <c r="AZ943" s="49"/>
      <c r="BA943" s="49"/>
      <c r="BB943" s="49"/>
      <c r="BC943" s="49"/>
      <c r="BD943" s="49"/>
      <c r="BE943" s="49"/>
      <c r="BF943" s="49"/>
      <c r="BG943" s="49"/>
      <c r="BH943" s="49"/>
      <c r="BI943" s="49"/>
      <c r="BJ943" s="49"/>
      <c r="BK943" s="49"/>
      <c r="BL943" s="49"/>
      <c r="BM943" s="49"/>
      <c r="BN943" s="49"/>
      <c r="BO943" s="49"/>
      <c r="BP943" s="49"/>
      <c r="BQ943" s="49"/>
      <c r="BR943" s="49"/>
      <c r="BS943" s="49"/>
      <c r="BT943" s="49"/>
      <c r="BU943" s="49"/>
      <c r="BV943" s="49"/>
      <c r="BW943" s="45"/>
      <c r="BX943" s="49"/>
      <c r="BY943" s="49"/>
      <c r="BZ943" s="49"/>
      <c r="CA943" s="49"/>
      <c r="CB943" s="49"/>
      <c r="CC943" s="45"/>
      <c r="CD943" s="45"/>
      <c r="CE943" s="45"/>
      <c r="CF943" s="45"/>
    </row>
    <row r="944" spans="1:84" ht="15" customHeight="1" x14ac:dyDescent="0.35">
      <c r="A944" s="70"/>
      <c r="B944" s="47"/>
      <c r="C944" s="47"/>
      <c r="D944" s="47"/>
      <c r="E944" s="45"/>
      <c r="F944" s="45"/>
      <c r="G944" s="47"/>
      <c r="H944" s="47"/>
      <c r="I944" s="45"/>
      <c r="J944" s="45"/>
      <c r="K944" s="45"/>
      <c r="L944" s="45"/>
      <c r="M944" s="45"/>
      <c r="N944" s="45"/>
      <c r="O944" s="47"/>
      <c r="P944" s="47"/>
      <c r="Q944" s="45"/>
      <c r="R944" s="45"/>
      <c r="S944" s="45"/>
      <c r="T944" s="45"/>
      <c r="U944" s="45"/>
      <c r="V944" s="45"/>
      <c r="W944" s="45"/>
      <c r="X944" s="45"/>
      <c r="Y944" s="45"/>
      <c r="Z944" s="211"/>
      <c r="AA944" s="48"/>
      <c r="AB944" s="49"/>
      <c r="AC944" s="49"/>
      <c r="AD944" s="49"/>
      <c r="AE944" s="49"/>
      <c r="AF944" s="49"/>
      <c r="AG944" s="45"/>
      <c r="AH944" s="45"/>
      <c r="AI944" s="45"/>
      <c r="AJ944" s="45"/>
      <c r="AK944" s="48"/>
      <c r="AL944" s="56"/>
      <c r="AM944" s="48"/>
      <c r="AN944" s="48"/>
      <c r="AO944" s="48"/>
      <c r="AP944" s="48"/>
      <c r="AQ944" s="48"/>
      <c r="AR944" s="47"/>
      <c r="AS944" s="45"/>
      <c r="AT944" s="49"/>
      <c r="AU944" s="49"/>
      <c r="AV944" s="49"/>
      <c r="AW944" s="49"/>
      <c r="AX944" s="49"/>
      <c r="AY944" s="49"/>
      <c r="AZ944" s="49"/>
      <c r="BA944" s="49"/>
      <c r="BB944" s="49"/>
      <c r="BC944" s="49"/>
      <c r="BD944" s="49"/>
      <c r="BE944" s="49"/>
      <c r="BF944" s="49"/>
      <c r="BG944" s="49"/>
      <c r="BH944" s="49"/>
      <c r="BI944" s="49"/>
      <c r="BJ944" s="49"/>
      <c r="BK944" s="49"/>
      <c r="BL944" s="49"/>
      <c r="BM944" s="49"/>
      <c r="BN944" s="49"/>
      <c r="BO944" s="49"/>
      <c r="BP944" s="49"/>
      <c r="BQ944" s="49"/>
      <c r="BR944" s="49"/>
      <c r="BS944" s="49"/>
      <c r="BT944" s="49"/>
      <c r="BU944" s="49"/>
      <c r="BV944" s="49"/>
      <c r="BW944" s="45"/>
      <c r="BX944" s="49"/>
      <c r="BY944" s="49"/>
      <c r="BZ944" s="49"/>
      <c r="CA944" s="49"/>
      <c r="CB944" s="49"/>
      <c r="CC944" s="45"/>
      <c r="CD944" s="45"/>
      <c r="CE944" s="45"/>
      <c r="CF944" s="45"/>
    </row>
    <row r="945" spans="1:84" ht="15" customHeight="1" x14ac:dyDescent="0.35">
      <c r="A945" s="70"/>
      <c r="B945" s="47"/>
      <c r="C945" s="47"/>
      <c r="D945" s="47"/>
      <c r="E945" s="45"/>
      <c r="F945" s="45"/>
      <c r="G945" s="45"/>
      <c r="H945" s="47"/>
      <c r="I945" s="45"/>
      <c r="J945" s="45"/>
      <c r="K945" s="45"/>
      <c r="L945" s="45"/>
      <c r="M945" s="45"/>
      <c r="N945" s="45"/>
      <c r="O945" s="47"/>
      <c r="P945" s="47"/>
      <c r="Q945" s="45"/>
      <c r="R945" s="45"/>
      <c r="S945" s="45"/>
      <c r="T945" s="45"/>
      <c r="U945" s="45"/>
      <c r="V945" s="45"/>
      <c r="W945" s="45"/>
      <c r="X945" s="45"/>
      <c r="Y945" s="45"/>
      <c r="Z945" s="48"/>
      <c r="AA945" s="48"/>
      <c r="AB945" s="49"/>
      <c r="AC945" s="49"/>
      <c r="AD945" s="49"/>
      <c r="AE945" s="49"/>
      <c r="AF945" s="49"/>
      <c r="AG945" s="45"/>
      <c r="AH945" s="45"/>
      <c r="AI945" s="45"/>
      <c r="AJ945" s="45"/>
      <c r="AK945" s="48"/>
      <c r="AL945" s="56"/>
      <c r="AM945" s="48"/>
      <c r="AN945" s="48"/>
      <c r="AO945" s="48"/>
      <c r="AP945" s="48"/>
      <c r="AQ945" s="48"/>
      <c r="AR945" s="47"/>
      <c r="AS945" s="45"/>
      <c r="AT945" s="49"/>
      <c r="AU945" s="49"/>
      <c r="AV945" s="49"/>
      <c r="AW945" s="49"/>
      <c r="AX945" s="49"/>
      <c r="AY945" s="49"/>
      <c r="AZ945" s="49"/>
      <c r="BA945" s="49"/>
      <c r="BB945" s="49"/>
      <c r="BC945" s="49"/>
      <c r="BD945" s="49"/>
      <c r="BE945" s="49"/>
      <c r="BF945" s="49"/>
      <c r="BG945" s="49"/>
      <c r="BH945" s="49"/>
      <c r="BI945" s="49"/>
      <c r="BJ945" s="49"/>
      <c r="BK945" s="49"/>
      <c r="BL945" s="49"/>
      <c r="BM945" s="49"/>
      <c r="BN945" s="49"/>
      <c r="BO945" s="49"/>
      <c r="BP945" s="49"/>
      <c r="BQ945" s="49"/>
      <c r="BR945" s="49"/>
      <c r="BS945" s="49"/>
      <c r="BT945" s="49"/>
      <c r="BU945" s="49"/>
      <c r="BV945" s="49"/>
      <c r="BW945" s="45"/>
      <c r="BX945" s="49"/>
      <c r="BY945" s="49"/>
      <c r="BZ945" s="49"/>
      <c r="CA945" s="49"/>
      <c r="CB945" s="49"/>
      <c r="CC945" s="45"/>
      <c r="CD945" s="45"/>
      <c r="CE945" s="45"/>
      <c r="CF945" s="45"/>
    </row>
    <row r="946" spans="1:84" ht="15" customHeight="1" x14ac:dyDescent="0.35">
      <c r="A946" s="70"/>
      <c r="B946" s="47"/>
      <c r="C946" s="47"/>
      <c r="D946" s="47"/>
      <c r="E946" s="45"/>
      <c r="F946" s="45"/>
      <c r="G946" s="45"/>
      <c r="H946" s="47"/>
      <c r="I946" s="45"/>
      <c r="J946" s="45"/>
      <c r="K946" s="45"/>
      <c r="L946" s="45"/>
      <c r="M946" s="45"/>
      <c r="N946" s="45"/>
      <c r="O946" s="47"/>
      <c r="P946" s="47"/>
      <c r="Q946" s="45"/>
      <c r="R946" s="45"/>
      <c r="S946" s="45"/>
      <c r="T946" s="45"/>
      <c r="U946" s="45"/>
      <c r="V946" s="45"/>
      <c r="W946" s="45"/>
      <c r="X946" s="45"/>
      <c r="Y946" s="45"/>
      <c r="Z946" s="48"/>
      <c r="AA946" s="48"/>
      <c r="AB946" s="49"/>
      <c r="AC946" s="49"/>
      <c r="AD946" s="49"/>
      <c r="AE946" s="49"/>
      <c r="AF946" s="49"/>
      <c r="AG946" s="45"/>
      <c r="AH946" s="45"/>
      <c r="AI946" s="45"/>
      <c r="AJ946" s="45"/>
      <c r="AK946" s="48"/>
      <c r="AL946" s="48"/>
      <c r="AM946" s="48"/>
      <c r="AN946" s="48"/>
      <c r="AO946" s="48"/>
      <c r="AP946" s="48"/>
      <c r="AQ946" s="48"/>
      <c r="AR946" s="47"/>
      <c r="AS946" s="45"/>
      <c r="AT946" s="49"/>
      <c r="AU946" s="49"/>
      <c r="AV946" s="49"/>
      <c r="AW946" s="49"/>
      <c r="AX946" s="49"/>
      <c r="AY946" s="49"/>
      <c r="AZ946" s="49"/>
      <c r="BA946" s="49"/>
      <c r="BB946" s="49"/>
      <c r="BC946" s="49"/>
      <c r="BD946" s="49"/>
      <c r="BE946" s="49"/>
      <c r="BF946" s="49"/>
      <c r="BG946" s="49"/>
      <c r="BH946" s="49"/>
      <c r="BI946" s="49"/>
      <c r="BJ946" s="49"/>
      <c r="BK946" s="49"/>
      <c r="BL946" s="49"/>
      <c r="BM946" s="49"/>
      <c r="BN946" s="49"/>
      <c r="BO946" s="49"/>
      <c r="BP946" s="49"/>
      <c r="BQ946" s="49"/>
      <c r="BR946" s="49"/>
      <c r="BS946" s="49"/>
      <c r="BT946" s="49"/>
      <c r="BU946" s="49"/>
      <c r="BV946" s="49"/>
      <c r="BW946" s="45"/>
      <c r="BX946" s="49"/>
      <c r="BY946" s="49"/>
      <c r="BZ946" s="49"/>
      <c r="CA946" s="49"/>
      <c r="CB946" s="49"/>
      <c r="CC946" s="45"/>
      <c r="CD946" s="45"/>
      <c r="CE946" s="45"/>
      <c r="CF946" s="45"/>
    </row>
    <row r="947" spans="1:84" ht="15" customHeight="1" x14ac:dyDescent="0.35">
      <c r="A947" s="70"/>
      <c r="B947" s="47"/>
      <c r="C947" s="47"/>
      <c r="D947" s="47"/>
      <c r="E947" s="45"/>
      <c r="F947" s="45"/>
      <c r="G947" s="45"/>
      <c r="H947" s="47"/>
      <c r="I947" s="45"/>
      <c r="J947" s="45"/>
      <c r="K947" s="45"/>
      <c r="L947" s="45"/>
      <c r="M947" s="45"/>
      <c r="N947" s="45"/>
      <c r="O947" s="47"/>
      <c r="P947" s="47"/>
      <c r="Q947" s="45"/>
      <c r="R947" s="45"/>
      <c r="S947" s="45"/>
      <c r="T947" s="45"/>
      <c r="U947" s="45"/>
      <c r="V947" s="45"/>
      <c r="W947" s="45"/>
      <c r="X947" s="45"/>
      <c r="Y947" s="45"/>
      <c r="Z947" s="48"/>
      <c r="AA947" s="48"/>
      <c r="AB947" s="49"/>
      <c r="AC947" s="49"/>
      <c r="AD947" s="49"/>
      <c r="AE947" s="49"/>
      <c r="AF947" s="49"/>
      <c r="AG947" s="45"/>
      <c r="AH947" s="45"/>
      <c r="AI947" s="45"/>
      <c r="AJ947" s="45"/>
      <c r="AK947" s="48"/>
      <c r="AL947" s="48"/>
      <c r="AM947" s="48"/>
      <c r="AN947" s="48"/>
      <c r="AO947" s="48"/>
      <c r="AP947" s="48"/>
      <c r="AQ947" s="48"/>
      <c r="AR947" s="47"/>
      <c r="AS947" s="45"/>
      <c r="AT947" s="49"/>
      <c r="AU947" s="49"/>
      <c r="AV947" s="49"/>
      <c r="AW947" s="49"/>
      <c r="AX947" s="49"/>
      <c r="AY947" s="49"/>
      <c r="AZ947" s="49"/>
      <c r="BA947" s="49"/>
      <c r="BB947" s="49"/>
      <c r="BC947" s="49"/>
      <c r="BD947" s="49"/>
      <c r="BE947" s="49"/>
      <c r="BF947" s="49"/>
      <c r="BG947" s="49"/>
      <c r="BH947" s="49"/>
      <c r="BI947" s="49"/>
      <c r="BJ947" s="49"/>
      <c r="BK947" s="49"/>
      <c r="BL947" s="49"/>
      <c r="BM947" s="49"/>
      <c r="BN947" s="49"/>
      <c r="BO947" s="49"/>
      <c r="BP947" s="49"/>
      <c r="BQ947" s="49"/>
      <c r="BR947" s="49"/>
      <c r="BS947" s="49"/>
      <c r="BT947" s="49"/>
      <c r="BU947" s="49"/>
      <c r="BV947" s="49"/>
      <c r="BW947" s="45"/>
      <c r="BX947" s="49"/>
      <c r="BY947" s="49"/>
      <c r="BZ947" s="49"/>
      <c r="CA947" s="49"/>
      <c r="CB947" s="49"/>
      <c r="CC947" s="45"/>
      <c r="CD947" s="45"/>
      <c r="CE947" s="45"/>
      <c r="CF947" s="45"/>
    </row>
    <row r="948" spans="1:84" ht="15" customHeight="1" x14ac:dyDescent="0.35">
      <c r="A948" s="70"/>
      <c r="B948" s="47"/>
      <c r="C948" s="47"/>
      <c r="D948" s="47"/>
      <c r="E948" s="45"/>
      <c r="F948" s="45"/>
      <c r="G948" s="45"/>
      <c r="H948" s="47"/>
      <c r="I948" s="45"/>
      <c r="J948" s="45"/>
      <c r="K948" s="45"/>
      <c r="L948" s="45"/>
      <c r="M948" s="45"/>
      <c r="N948" s="45"/>
      <c r="O948" s="47"/>
      <c r="P948" s="47"/>
      <c r="Q948" s="45"/>
      <c r="R948" s="45"/>
      <c r="S948" s="45"/>
      <c r="T948" s="45"/>
      <c r="U948" s="45"/>
      <c r="V948" s="45"/>
      <c r="W948" s="45"/>
      <c r="X948" s="45"/>
      <c r="Y948" s="45"/>
      <c r="Z948" s="48"/>
      <c r="AA948" s="48"/>
      <c r="AB948" s="49"/>
      <c r="AC948" s="49"/>
      <c r="AD948" s="49"/>
      <c r="AE948" s="49"/>
      <c r="AF948" s="49"/>
      <c r="AG948" s="45"/>
      <c r="AH948" s="45"/>
      <c r="AI948" s="45"/>
      <c r="AJ948" s="45"/>
      <c r="AK948" s="48"/>
      <c r="AL948" s="48"/>
      <c r="AM948" s="48"/>
      <c r="AN948" s="48"/>
      <c r="AO948" s="48"/>
      <c r="AP948" s="48"/>
      <c r="AQ948" s="48"/>
      <c r="AR948" s="47"/>
      <c r="AS948" s="45"/>
      <c r="AT948" s="49"/>
      <c r="AU948" s="49"/>
      <c r="AV948" s="49"/>
      <c r="AW948" s="49"/>
      <c r="AX948" s="49"/>
      <c r="AY948" s="49"/>
      <c r="AZ948" s="49"/>
      <c r="BA948" s="49"/>
      <c r="BB948" s="49"/>
      <c r="BC948" s="49"/>
      <c r="BD948" s="49"/>
      <c r="BE948" s="49"/>
      <c r="BF948" s="49"/>
      <c r="BG948" s="49"/>
      <c r="BH948" s="49"/>
      <c r="BI948" s="49"/>
      <c r="BJ948" s="49"/>
      <c r="BK948" s="49"/>
      <c r="BL948" s="49"/>
      <c r="BM948" s="49"/>
      <c r="BN948" s="49"/>
      <c r="BO948" s="49"/>
      <c r="BP948" s="49"/>
      <c r="BQ948" s="49"/>
      <c r="BR948" s="49"/>
      <c r="BS948" s="49"/>
      <c r="BT948" s="49"/>
      <c r="BU948" s="49"/>
      <c r="BV948" s="49"/>
      <c r="BW948" s="45"/>
      <c r="BX948" s="49"/>
      <c r="BY948" s="49"/>
      <c r="BZ948" s="49"/>
      <c r="CA948" s="49"/>
      <c r="CB948" s="49"/>
      <c r="CC948" s="45"/>
      <c r="CD948" s="45"/>
      <c r="CE948" s="45"/>
      <c r="CF948" s="45"/>
    </row>
    <row r="949" spans="1:84" ht="15" customHeight="1" x14ac:dyDescent="0.35">
      <c r="A949" s="70"/>
      <c r="B949" s="47"/>
      <c r="C949" s="47"/>
      <c r="D949" s="47"/>
      <c r="E949" s="45"/>
      <c r="F949" s="45"/>
      <c r="G949" s="45"/>
      <c r="H949" s="47"/>
      <c r="I949" s="45"/>
      <c r="J949" s="45"/>
      <c r="K949" s="45"/>
      <c r="L949" s="45"/>
      <c r="M949" s="45"/>
      <c r="N949" s="45"/>
      <c r="O949" s="47"/>
      <c r="P949" s="47"/>
      <c r="Q949" s="45"/>
      <c r="R949" s="45"/>
      <c r="S949" s="45"/>
      <c r="T949" s="45"/>
      <c r="U949" s="45"/>
      <c r="V949" s="45"/>
      <c r="W949" s="45"/>
      <c r="X949" s="45"/>
      <c r="Y949" s="45"/>
      <c r="Z949" s="48"/>
      <c r="AA949" s="48"/>
      <c r="AB949" s="49"/>
      <c r="AC949" s="49"/>
      <c r="AD949" s="49"/>
      <c r="AE949" s="49"/>
      <c r="AF949" s="49"/>
      <c r="AG949" s="45"/>
      <c r="AH949" s="45"/>
      <c r="AI949" s="45"/>
      <c r="AJ949" s="45"/>
      <c r="AK949" s="48"/>
      <c r="AL949" s="48"/>
      <c r="AM949" s="48"/>
      <c r="AN949" s="48"/>
      <c r="AO949" s="48"/>
      <c r="AP949" s="48"/>
      <c r="AQ949" s="48"/>
      <c r="AR949" s="47"/>
      <c r="AS949" s="45"/>
      <c r="AT949" s="49"/>
      <c r="AU949" s="49"/>
      <c r="AV949" s="49"/>
      <c r="AW949" s="49"/>
      <c r="AX949" s="49"/>
      <c r="AY949" s="49"/>
      <c r="AZ949" s="49"/>
      <c r="BA949" s="49"/>
      <c r="BB949" s="49"/>
      <c r="BC949" s="49"/>
      <c r="BD949" s="49"/>
      <c r="BE949" s="49"/>
      <c r="BF949" s="49"/>
      <c r="BG949" s="49"/>
      <c r="BH949" s="49"/>
      <c r="BI949" s="49"/>
      <c r="BJ949" s="49"/>
      <c r="BK949" s="49"/>
      <c r="BL949" s="49"/>
      <c r="BM949" s="49"/>
      <c r="BN949" s="49"/>
      <c r="BO949" s="49"/>
      <c r="BP949" s="49"/>
      <c r="BQ949" s="49"/>
      <c r="BR949" s="49"/>
      <c r="BS949" s="49"/>
      <c r="BT949" s="49"/>
      <c r="BU949" s="49"/>
      <c r="BV949" s="49"/>
      <c r="BW949" s="45"/>
      <c r="BX949" s="49"/>
      <c r="BY949" s="49"/>
      <c r="BZ949" s="49"/>
      <c r="CA949" s="49"/>
      <c r="CB949" s="49"/>
      <c r="CC949" s="45"/>
      <c r="CD949" s="45"/>
      <c r="CE949" s="45"/>
      <c r="CF949" s="45"/>
    </row>
    <row r="950" spans="1:84" ht="15" customHeight="1" x14ac:dyDescent="0.35">
      <c r="A950" s="70"/>
      <c r="B950" s="47"/>
      <c r="C950" s="47"/>
      <c r="D950" s="70"/>
      <c r="E950" s="45"/>
      <c r="F950" s="45"/>
      <c r="G950" s="45"/>
      <c r="H950" s="47"/>
      <c r="I950" s="45"/>
      <c r="J950" s="45"/>
      <c r="K950" s="45"/>
      <c r="L950" s="45"/>
      <c r="M950" s="45"/>
      <c r="N950" s="47"/>
      <c r="O950" s="47"/>
      <c r="P950" s="47"/>
      <c r="Q950" s="45"/>
      <c r="R950" s="45"/>
      <c r="S950" s="45"/>
      <c r="T950" s="45"/>
      <c r="U950" s="45"/>
      <c r="V950" s="45"/>
      <c r="W950" s="45"/>
      <c r="X950" s="45"/>
      <c r="Y950" s="45"/>
      <c r="Z950" s="48"/>
      <c r="AA950" s="48"/>
      <c r="AB950" s="49"/>
      <c r="AC950" s="49"/>
      <c r="AD950" s="49"/>
      <c r="AE950" s="49"/>
      <c r="AF950" s="49"/>
      <c r="AG950" s="45"/>
      <c r="AH950" s="45"/>
      <c r="AI950" s="45"/>
      <c r="AJ950" s="45"/>
      <c r="AK950" s="48"/>
      <c r="AL950" s="48"/>
      <c r="AM950" s="48"/>
      <c r="AN950" s="48"/>
      <c r="AO950" s="48"/>
      <c r="AP950" s="48"/>
      <c r="AQ950" s="48"/>
      <c r="AR950" s="47"/>
      <c r="AS950" s="45"/>
      <c r="AT950" s="49"/>
      <c r="AU950" s="49"/>
      <c r="AV950" s="49"/>
      <c r="AW950" s="49"/>
      <c r="AX950" s="49"/>
      <c r="AY950" s="49"/>
      <c r="AZ950" s="49"/>
      <c r="BA950" s="49"/>
      <c r="BB950" s="49"/>
      <c r="BC950" s="49"/>
      <c r="BD950" s="49"/>
      <c r="BE950" s="49"/>
      <c r="BF950" s="49"/>
      <c r="BG950" s="49"/>
      <c r="BH950" s="49"/>
      <c r="BI950" s="49"/>
      <c r="BJ950" s="49"/>
      <c r="BK950" s="49"/>
      <c r="BL950" s="49"/>
      <c r="BM950" s="49"/>
      <c r="BN950" s="49"/>
      <c r="BO950" s="49"/>
      <c r="BP950" s="49"/>
      <c r="BQ950" s="49"/>
      <c r="BR950" s="49"/>
      <c r="BS950" s="49"/>
      <c r="BT950" s="49"/>
      <c r="BU950" s="49"/>
      <c r="BV950" s="49"/>
      <c r="BW950" s="45"/>
      <c r="BX950" s="49"/>
      <c r="BY950" s="49"/>
      <c r="BZ950" s="49"/>
      <c r="CA950" s="49"/>
      <c r="CB950" s="49"/>
      <c r="CC950" s="45"/>
      <c r="CD950" s="45"/>
      <c r="CE950" s="45"/>
      <c r="CF950" s="45"/>
    </row>
    <row r="951" spans="1:84" ht="15" customHeight="1" x14ac:dyDescent="0.35">
      <c r="A951" s="70"/>
      <c r="B951" s="70"/>
      <c r="C951" s="70"/>
      <c r="D951" s="47"/>
      <c r="E951" s="45"/>
      <c r="F951" s="45"/>
      <c r="G951" s="45"/>
      <c r="H951" s="45"/>
      <c r="I951" s="45"/>
      <c r="J951" s="45"/>
      <c r="K951" s="45"/>
      <c r="L951" s="45"/>
      <c r="M951" s="45"/>
      <c r="N951" s="45"/>
      <c r="O951" s="47"/>
      <c r="P951" s="45"/>
      <c r="Q951" s="45"/>
      <c r="R951" s="45"/>
      <c r="S951" s="45"/>
      <c r="T951" s="45"/>
      <c r="U951" s="45"/>
      <c r="V951" s="45"/>
      <c r="W951" s="45"/>
      <c r="X951" s="45"/>
      <c r="Y951" s="45"/>
      <c r="Z951" s="48"/>
      <c r="AA951" s="48"/>
      <c r="AB951" s="49"/>
      <c r="AC951" s="49"/>
      <c r="AD951" s="49"/>
      <c r="AE951" s="49"/>
      <c r="AF951" s="49"/>
      <c r="AG951" s="45"/>
      <c r="AH951" s="45"/>
      <c r="AI951" s="45"/>
      <c r="AJ951" s="45"/>
      <c r="AK951" s="48"/>
      <c r="AL951" s="56"/>
      <c r="AM951" s="48"/>
      <c r="AN951" s="48"/>
      <c r="AO951" s="48"/>
      <c r="AP951" s="48"/>
      <c r="AQ951" s="48"/>
      <c r="AR951" s="45"/>
      <c r="AS951" s="45"/>
      <c r="AT951" s="49"/>
      <c r="AU951" s="49"/>
      <c r="AV951" s="49"/>
      <c r="AW951" s="49"/>
      <c r="AX951" s="49"/>
      <c r="AY951" s="49"/>
      <c r="AZ951" s="49"/>
      <c r="BA951" s="49"/>
      <c r="BB951" s="49"/>
      <c r="BC951" s="49"/>
      <c r="BD951" s="49"/>
      <c r="BE951" s="49"/>
      <c r="BF951" s="49"/>
      <c r="BG951" s="49"/>
      <c r="BH951" s="49"/>
      <c r="BI951" s="49"/>
      <c r="BJ951" s="49"/>
      <c r="BK951" s="49"/>
      <c r="BL951" s="49"/>
      <c r="BM951" s="49"/>
      <c r="BN951" s="49"/>
      <c r="BO951" s="49"/>
      <c r="BP951" s="49"/>
      <c r="BQ951" s="49"/>
      <c r="BR951" s="49"/>
      <c r="BS951" s="49"/>
      <c r="BT951" s="49"/>
      <c r="BU951" s="49"/>
      <c r="BV951" s="49"/>
      <c r="BW951" s="45"/>
      <c r="BX951" s="49"/>
      <c r="BY951" s="49"/>
      <c r="BZ951" s="49"/>
      <c r="CA951" s="49"/>
      <c r="CB951" s="49"/>
      <c r="CC951" s="45"/>
      <c r="CD951" s="45"/>
      <c r="CE951" s="45"/>
      <c r="CF951" s="45"/>
    </row>
    <row r="952" spans="1:84" ht="15" customHeight="1" x14ac:dyDescent="0.35">
      <c r="A952" s="70"/>
      <c r="B952" s="70"/>
      <c r="C952" s="70"/>
      <c r="D952" s="47"/>
      <c r="E952" s="45"/>
      <c r="F952" s="45"/>
      <c r="G952" s="45"/>
      <c r="H952" s="45"/>
      <c r="I952" s="45"/>
      <c r="J952" s="45"/>
      <c r="K952" s="45"/>
      <c r="L952" s="45"/>
      <c r="M952" s="45"/>
      <c r="N952" s="45"/>
      <c r="O952" s="47"/>
      <c r="P952" s="45"/>
      <c r="Q952" s="45"/>
      <c r="R952" s="45"/>
      <c r="S952" s="45"/>
      <c r="T952" s="45"/>
      <c r="U952" s="45"/>
      <c r="V952" s="45"/>
      <c r="W952" s="45"/>
      <c r="X952" s="45"/>
      <c r="Y952" s="45"/>
      <c r="Z952" s="48"/>
      <c r="AA952" s="48"/>
      <c r="AB952" s="49"/>
      <c r="AC952" s="49"/>
      <c r="AD952" s="49"/>
      <c r="AE952" s="49"/>
      <c r="AF952" s="49"/>
      <c r="AG952" s="45"/>
      <c r="AH952" s="45"/>
      <c r="AI952" s="45"/>
      <c r="AJ952" s="45"/>
      <c r="AK952" s="48"/>
      <c r="AL952" s="56"/>
      <c r="AM952" s="48"/>
      <c r="AN952" s="48"/>
      <c r="AO952" s="48"/>
      <c r="AP952" s="48"/>
      <c r="AQ952" s="48"/>
      <c r="AR952" s="45"/>
      <c r="AS952" s="45"/>
      <c r="AT952" s="49"/>
      <c r="AU952" s="49"/>
      <c r="AV952" s="49"/>
      <c r="AW952" s="49"/>
      <c r="AX952" s="49"/>
      <c r="AY952" s="49"/>
      <c r="AZ952" s="49"/>
      <c r="BA952" s="49"/>
      <c r="BB952" s="49"/>
      <c r="BC952" s="49"/>
      <c r="BD952" s="49"/>
      <c r="BE952" s="49"/>
      <c r="BF952" s="49"/>
      <c r="BG952" s="49"/>
      <c r="BH952" s="49"/>
      <c r="BI952" s="49"/>
      <c r="BJ952" s="49"/>
      <c r="BK952" s="49"/>
      <c r="BL952" s="49"/>
      <c r="BM952" s="49"/>
      <c r="BN952" s="49"/>
      <c r="BO952" s="49"/>
      <c r="BP952" s="49"/>
      <c r="BQ952" s="49"/>
      <c r="BR952" s="49"/>
      <c r="BS952" s="49"/>
      <c r="BT952" s="49"/>
      <c r="BU952" s="49"/>
      <c r="BV952" s="49"/>
      <c r="BW952" s="45"/>
      <c r="BX952" s="49"/>
      <c r="BY952" s="49"/>
      <c r="BZ952" s="49"/>
      <c r="CA952" s="49"/>
      <c r="CB952" s="49"/>
      <c r="CC952" s="45"/>
      <c r="CD952" s="45"/>
      <c r="CE952" s="45"/>
      <c r="CF952" s="45"/>
    </row>
    <row r="953" spans="1:84" ht="15" customHeight="1" x14ac:dyDescent="0.35">
      <c r="A953" s="70"/>
      <c r="B953" s="70"/>
      <c r="C953" s="70"/>
      <c r="D953" s="47"/>
      <c r="E953" s="45"/>
      <c r="F953" s="45"/>
      <c r="G953" s="45"/>
      <c r="H953" s="45"/>
      <c r="I953" s="45"/>
      <c r="J953" s="45"/>
      <c r="K953" s="45"/>
      <c r="L953" s="45"/>
      <c r="M953" s="45"/>
      <c r="N953" s="45"/>
      <c r="O953" s="47"/>
      <c r="P953" s="45"/>
      <c r="Q953" s="45"/>
      <c r="R953" s="45"/>
      <c r="S953" s="45"/>
      <c r="T953" s="45"/>
      <c r="U953" s="45"/>
      <c r="V953" s="45"/>
      <c r="W953" s="45"/>
      <c r="X953" s="45"/>
      <c r="Y953" s="45"/>
      <c r="Z953" s="48"/>
      <c r="AA953" s="48"/>
      <c r="AB953" s="49"/>
      <c r="AC953" s="49"/>
      <c r="AD953" s="49"/>
      <c r="AE953" s="49"/>
      <c r="AF953" s="49"/>
      <c r="AG953" s="45"/>
      <c r="AH953" s="45"/>
      <c r="AI953" s="45"/>
      <c r="AJ953" s="45"/>
      <c r="AK953" s="48"/>
      <c r="AL953" s="56"/>
      <c r="AM953" s="48"/>
      <c r="AN953" s="48"/>
      <c r="AO953" s="48"/>
      <c r="AP953" s="48"/>
      <c r="AQ953" s="48"/>
      <c r="AR953" s="45"/>
      <c r="AS953" s="45"/>
      <c r="AT953" s="49"/>
      <c r="AU953" s="49"/>
      <c r="AV953" s="49"/>
      <c r="AW953" s="49"/>
      <c r="AX953" s="49"/>
      <c r="AY953" s="49"/>
      <c r="AZ953" s="49"/>
      <c r="BA953" s="49"/>
      <c r="BB953" s="49"/>
      <c r="BC953" s="49"/>
      <c r="BD953" s="49"/>
      <c r="BE953" s="49"/>
      <c r="BF953" s="49"/>
      <c r="BG953" s="49"/>
      <c r="BH953" s="49"/>
      <c r="BI953" s="49"/>
      <c r="BJ953" s="49"/>
      <c r="BK953" s="49"/>
      <c r="BL953" s="49"/>
      <c r="BM953" s="49"/>
      <c r="BN953" s="49"/>
      <c r="BO953" s="49"/>
      <c r="BP953" s="49"/>
      <c r="BQ953" s="49"/>
      <c r="BR953" s="49"/>
      <c r="BS953" s="49"/>
      <c r="BT953" s="49"/>
      <c r="BU953" s="49"/>
      <c r="BV953" s="49"/>
      <c r="BW953" s="45"/>
      <c r="BX953" s="49"/>
      <c r="BY953" s="49"/>
      <c r="BZ953" s="49"/>
      <c r="CA953" s="49"/>
      <c r="CB953" s="49"/>
      <c r="CC953" s="45"/>
      <c r="CD953" s="45"/>
      <c r="CE953" s="45"/>
      <c r="CF953" s="45"/>
    </row>
    <row r="954" spans="1:84" ht="15" customHeight="1" x14ac:dyDescent="0.35">
      <c r="A954" s="70"/>
      <c r="B954" s="70"/>
      <c r="C954" s="70"/>
      <c r="D954" s="47"/>
      <c r="E954" s="45"/>
      <c r="F954" s="45"/>
      <c r="G954" s="45"/>
      <c r="H954" s="45"/>
      <c r="I954" s="45"/>
      <c r="J954" s="45"/>
      <c r="K954" s="45"/>
      <c r="L954" s="45"/>
      <c r="M954" s="45"/>
      <c r="N954" s="45"/>
      <c r="O954" s="47"/>
      <c r="P954" s="45"/>
      <c r="Q954" s="45"/>
      <c r="R954" s="45"/>
      <c r="S954" s="45"/>
      <c r="T954" s="45"/>
      <c r="U954" s="45"/>
      <c r="V954" s="45"/>
      <c r="W954" s="45"/>
      <c r="X954" s="45"/>
      <c r="Y954" s="45"/>
      <c r="Z954" s="48"/>
      <c r="AA954" s="48"/>
      <c r="AB954" s="49"/>
      <c r="AC954" s="49"/>
      <c r="AD954" s="49"/>
      <c r="AE954" s="49"/>
      <c r="AF954" s="49"/>
      <c r="AG954" s="45"/>
      <c r="AH954" s="45"/>
      <c r="AI954" s="45"/>
      <c r="AJ954" s="45"/>
      <c r="AK954" s="48"/>
      <c r="AL954" s="56"/>
      <c r="AM954" s="48"/>
      <c r="AN954" s="48"/>
      <c r="AO954" s="48"/>
      <c r="AP954" s="48"/>
      <c r="AQ954" s="48"/>
      <c r="AR954" s="45"/>
      <c r="AS954" s="45"/>
      <c r="AT954" s="49"/>
      <c r="AU954" s="49"/>
      <c r="AV954" s="49"/>
      <c r="AW954" s="49"/>
      <c r="AX954" s="49"/>
      <c r="AY954" s="49"/>
      <c r="AZ954" s="49"/>
      <c r="BA954" s="49"/>
      <c r="BB954" s="49"/>
      <c r="BC954" s="49"/>
      <c r="BD954" s="49"/>
      <c r="BE954" s="49"/>
      <c r="BF954" s="49"/>
      <c r="BG954" s="49"/>
      <c r="BH954" s="49"/>
      <c r="BI954" s="49"/>
      <c r="BJ954" s="49"/>
      <c r="BK954" s="49"/>
      <c r="BL954" s="49"/>
      <c r="BM954" s="49"/>
      <c r="BN954" s="49"/>
      <c r="BO954" s="49"/>
      <c r="BP954" s="49"/>
      <c r="BQ954" s="49"/>
      <c r="BR954" s="49"/>
      <c r="BS954" s="49"/>
      <c r="BT954" s="49"/>
      <c r="BU954" s="49"/>
      <c r="BV954" s="49"/>
      <c r="BW954" s="45"/>
      <c r="BX954" s="49"/>
      <c r="BY954" s="49"/>
      <c r="BZ954" s="49"/>
      <c r="CA954" s="49"/>
      <c r="CB954" s="49"/>
      <c r="CC954" s="45"/>
      <c r="CD954" s="45"/>
      <c r="CE954" s="45"/>
      <c r="CF954" s="45"/>
    </row>
    <row r="955" spans="1:84" ht="15" customHeight="1" x14ac:dyDescent="0.35">
      <c r="A955" s="70"/>
      <c r="B955" s="70"/>
      <c r="C955" s="70"/>
      <c r="D955" s="47"/>
      <c r="E955" s="45"/>
      <c r="F955" s="45"/>
      <c r="G955" s="45"/>
      <c r="H955" s="45"/>
      <c r="I955" s="45"/>
      <c r="J955" s="45"/>
      <c r="K955" s="45"/>
      <c r="L955" s="45"/>
      <c r="M955" s="45"/>
      <c r="N955" s="45"/>
      <c r="O955" s="47"/>
      <c r="P955" s="45"/>
      <c r="Q955" s="45"/>
      <c r="R955" s="45"/>
      <c r="S955" s="45"/>
      <c r="T955" s="45"/>
      <c r="U955" s="45"/>
      <c r="V955" s="45"/>
      <c r="W955" s="45"/>
      <c r="X955" s="45"/>
      <c r="Y955" s="45"/>
      <c r="Z955" s="48"/>
      <c r="AA955" s="48"/>
      <c r="AB955" s="49"/>
      <c r="AC955" s="49"/>
      <c r="AD955" s="49"/>
      <c r="AE955" s="49"/>
      <c r="AF955" s="49"/>
      <c r="AG955" s="45"/>
      <c r="AH955" s="45"/>
      <c r="AI955" s="45"/>
      <c r="AJ955" s="45"/>
      <c r="AK955" s="48"/>
      <c r="AL955" s="56"/>
      <c r="AM955" s="48"/>
      <c r="AN955" s="48"/>
      <c r="AO955" s="48"/>
      <c r="AP955" s="48"/>
      <c r="AQ955" s="48"/>
      <c r="AR955" s="45"/>
      <c r="AS955" s="45"/>
      <c r="AT955" s="49"/>
      <c r="AU955" s="49"/>
      <c r="AV955" s="49"/>
      <c r="AW955" s="49"/>
      <c r="AX955" s="49"/>
      <c r="AY955" s="49"/>
      <c r="AZ955" s="49"/>
      <c r="BA955" s="49"/>
      <c r="BB955" s="49"/>
      <c r="BC955" s="49"/>
      <c r="BD955" s="49"/>
      <c r="BE955" s="49"/>
      <c r="BF955" s="49"/>
      <c r="BG955" s="49"/>
      <c r="BH955" s="49"/>
      <c r="BI955" s="49"/>
      <c r="BJ955" s="49"/>
      <c r="BK955" s="49"/>
      <c r="BL955" s="49"/>
      <c r="BM955" s="49"/>
      <c r="BN955" s="49"/>
      <c r="BO955" s="49"/>
      <c r="BP955" s="49"/>
      <c r="BQ955" s="49"/>
      <c r="BR955" s="49"/>
      <c r="BS955" s="49"/>
      <c r="BT955" s="49"/>
      <c r="BU955" s="49"/>
      <c r="BV955" s="49"/>
      <c r="BW955" s="45"/>
      <c r="BX955" s="49"/>
      <c r="BY955" s="49"/>
      <c r="BZ955" s="49"/>
      <c r="CA955" s="49"/>
      <c r="CB955" s="49"/>
      <c r="CC955" s="45"/>
      <c r="CD955" s="45"/>
      <c r="CE955" s="45"/>
      <c r="CF955" s="45"/>
    </row>
    <row r="956" spans="1:84" ht="15" customHeight="1" x14ac:dyDescent="0.35">
      <c r="A956" s="70"/>
      <c r="B956" s="70"/>
      <c r="C956" s="70"/>
      <c r="D956" s="47"/>
      <c r="E956" s="45"/>
      <c r="F956" s="45"/>
      <c r="G956" s="45"/>
      <c r="H956" s="45"/>
      <c r="I956" s="45"/>
      <c r="J956" s="45"/>
      <c r="K956" s="45"/>
      <c r="L956" s="45"/>
      <c r="M956" s="45"/>
      <c r="N956" s="45"/>
      <c r="O956" s="47"/>
      <c r="P956" s="45"/>
      <c r="Q956" s="45"/>
      <c r="R956" s="45"/>
      <c r="S956" s="45"/>
      <c r="T956" s="45"/>
      <c r="U956" s="45"/>
      <c r="V956" s="45"/>
      <c r="W956" s="45"/>
      <c r="X956" s="45"/>
      <c r="Y956" s="45"/>
      <c r="Z956" s="48"/>
      <c r="AA956" s="48"/>
      <c r="AB956" s="49"/>
      <c r="AC956" s="49"/>
      <c r="AD956" s="49"/>
      <c r="AE956" s="49"/>
      <c r="AF956" s="49"/>
      <c r="AG956" s="45"/>
      <c r="AH956" s="45"/>
      <c r="AI956" s="45"/>
      <c r="AJ956" s="45"/>
      <c r="AK956" s="48"/>
      <c r="AL956" s="56"/>
      <c r="AM956" s="48"/>
      <c r="AN956" s="48"/>
      <c r="AO956" s="48"/>
      <c r="AP956" s="48"/>
      <c r="AQ956" s="48"/>
      <c r="AR956" s="45"/>
      <c r="AS956" s="45"/>
      <c r="AT956" s="49"/>
      <c r="AU956" s="49"/>
      <c r="AV956" s="49"/>
      <c r="AW956" s="49"/>
      <c r="AX956" s="49"/>
      <c r="AY956" s="49"/>
      <c r="AZ956" s="49"/>
      <c r="BA956" s="49"/>
      <c r="BB956" s="49"/>
      <c r="BC956" s="49"/>
      <c r="BD956" s="49"/>
      <c r="BE956" s="49"/>
      <c r="BF956" s="49"/>
      <c r="BG956" s="49"/>
      <c r="BH956" s="49"/>
      <c r="BI956" s="49"/>
      <c r="BJ956" s="49"/>
      <c r="BK956" s="49"/>
      <c r="BL956" s="49"/>
      <c r="BM956" s="49"/>
      <c r="BN956" s="49"/>
      <c r="BO956" s="49"/>
      <c r="BP956" s="49"/>
      <c r="BQ956" s="49"/>
      <c r="BR956" s="49"/>
      <c r="BS956" s="49"/>
      <c r="BT956" s="49"/>
      <c r="BU956" s="49"/>
      <c r="BV956" s="49"/>
      <c r="BW956" s="45"/>
      <c r="BX956" s="49"/>
      <c r="BY956" s="49"/>
      <c r="BZ956" s="49"/>
      <c r="CA956" s="49"/>
      <c r="CB956" s="49"/>
      <c r="CC956" s="45"/>
      <c r="CD956" s="45"/>
      <c r="CE956" s="45"/>
      <c r="CF956" s="45"/>
    </row>
    <row r="957" spans="1:84" ht="15" customHeight="1" x14ac:dyDescent="0.35">
      <c r="A957" s="70"/>
      <c r="B957" s="70"/>
      <c r="C957" s="70"/>
      <c r="D957" s="47"/>
      <c r="E957" s="45"/>
      <c r="F957" s="45"/>
      <c r="G957" s="45"/>
      <c r="H957" s="45"/>
      <c r="I957" s="45"/>
      <c r="J957" s="45"/>
      <c r="K957" s="45"/>
      <c r="L957" s="45"/>
      <c r="M957" s="45"/>
      <c r="N957" s="45"/>
      <c r="O957" s="47"/>
      <c r="P957" s="45"/>
      <c r="Q957" s="45"/>
      <c r="R957" s="45"/>
      <c r="S957" s="45"/>
      <c r="T957" s="45"/>
      <c r="U957" s="45"/>
      <c r="V957" s="45"/>
      <c r="W957" s="45"/>
      <c r="X957" s="45"/>
      <c r="Y957" s="45"/>
      <c r="Z957" s="48"/>
      <c r="AA957" s="48"/>
      <c r="AB957" s="49"/>
      <c r="AC957" s="49"/>
      <c r="AD957" s="49"/>
      <c r="AE957" s="49"/>
      <c r="AF957" s="49"/>
      <c r="AG957" s="45"/>
      <c r="AH957" s="45"/>
      <c r="AI957" s="45"/>
      <c r="AJ957" s="45"/>
      <c r="AK957" s="48"/>
      <c r="AL957" s="56"/>
      <c r="AM957" s="48"/>
      <c r="AN957" s="48"/>
      <c r="AO957" s="48"/>
      <c r="AP957" s="48"/>
      <c r="AQ957" s="48"/>
      <c r="AR957" s="45"/>
      <c r="AS957" s="45"/>
      <c r="AT957" s="49"/>
      <c r="AU957" s="49"/>
      <c r="AV957" s="49"/>
      <c r="AW957" s="49"/>
      <c r="AX957" s="49"/>
      <c r="AY957" s="49"/>
      <c r="AZ957" s="49"/>
      <c r="BA957" s="49"/>
      <c r="BB957" s="49"/>
      <c r="BC957" s="49"/>
      <c r="BD957" s="49"/>
      <c r="BE957" s="49"/>
      <c r="BF957" s="49"/>
      <c r="BG957" s="49"/>
      <c r="BH957" s="49"/>
      <c r="BI957" s="49"/>
      <c r="BJ957" s="49"/>
      <c r="BK957" s="49"/>
      <c r="BL957" s="49"/>
      <c r="BM957" s="49"/>
      <c r="BN957" s="49"/>
      <c r="BO957" s="49"/>
      <c r="BP957" s="49"/>
      <c r="BQ957" s="49"/>
      <c r="BR957" s="49"/>
      <c r="BS957" s="49"/>
      <c r="BT957" s="49"/>
      <c r="BU957" s="49"/>
      <c r="BV957" s="49"/>
      <c r="BW957" s="45"/>
      <c r="BX957" s="49"/>
      <c r="BY957" s="49"/>
      <c r="BZ957" s="49"/>
      <c r="CA957" s="49"/>
      <c r="CB957" s="49"/>
      <c r="CC957" s="45"/>
      <c r="CD957" s="45"/>
      <c r="CE957" s="45"/>
      <c r="CF957" s="45"/>
    </row>
    <row r="958" spans="1:84" ht="15" customHeight="1" x14ac:dyDescent="0.35">
      <c r="A958" s="70"/>
      <c r="B958" s="70"/>
      <c r="C958" s="70"/>
      <c r="D958" s="47"/>
      <c r="E958" s="45"/>
      <c r="F958" s="45"/>
      <c r="G958" s="45"/>
      <c r="H958" s="45"/>
      <c r="I958" s="45"/>
      <c r="J958" s="45"/>
      <c r="K958" s="45"/>
      <c r="L958" s="45"/>
      <c r="M958" s="45"/>
      <c r="N958" s="45"/>
      <c r="O958" s="47"/>
      <c r="P958" s="45"/>
      <c r="Q958" s="45"/>
      <c r="R958" s="45"/>
      <c r="S958" s="45"/>
      <c r="T958" s="45"/>
      <c r="U958" s="45"/>
      <c r="V958" s="45"/>
      <c r="W958" s="45"/>
      <c r="X958" s="45"/>
      <c r="Y958" s="45"/>
      <c r="Z958" s="48"/>
      <c r="AA958" s="48"/>
      <c r="AB958" s="49"/>
      <c r="AC958" s="49"/>
      <c r="AD958" s="49"/>
      <c r="AE958" s="49"/>
      <c r="AF958" s="49"/>
      <c r="AG958" s="45"/>
      <c r="AH958" s="45"/>
      <c r="AI958" s="45"/>
      <c r="AJ958" s="45"/>
      <c r="AK958" s="48"/>
      <c r="AL958" s="56"/>
      <c r="AM958" s="48"/>
      <c r="AN958" s="48"/>
      <c r="AO958" s="48"/>
      <c r="AP958" s="48"/>
      <c r="AQ958" s="48"/>
      <c r="AR958" s="45"/>
      <c r="AS958" s="45"/>
      <c r="AT958" s="49"/>
      <c r="AU958" s="49"/>
      <c r="AV958" s="49"/>
      <c r="AW958" s="49"/>
      <c r="AX958" s="49"/>
      <c r="AY958" s="49"/>
      <c r="AZ958" s="49"/>
      <c r="BA958" s="49"/>
      <c r="BB958" s="49"/>
      <c r="BC958" s="49"/>
      <c r="BD958" s="49"/>
      <c r="BE958" s="49"/>
      <c r="BF958" s="49"/>
      <c r="BG958" s="49"/>
      <c r="BH958" s="49"/>
      <c r="BI958" s="49"/>
      <c r="BJ958" s="49"/>
      <c r="BK958" s="49"/>
      <c r="BL958" s="49"/>
      <c r="BM958" s="49"/>
      <c r="BN958" s="49"/>
      <c r="BO958" s="49"/>
      <c r="BP958" s="49"/>
      <c r="BQ958" s="49"/>
      <c r="BR958" s="49"/>
      <c r="BS958" s="49"/>
      <c r="BT958" s="49"/>
      <c r="BU958" s="49"/>
      <c r="BV958" s="49"/>
      <c r="BW958" s="45"/>
      <c r="BX958" s="49"/>
      <c r="BY958" s="49"/>
      <c r="BZ958" s="49"/>
      <c r="CA958" s="49"/>
      <c r="CB958" s="49"/>
      <c r="CC958" s="45"/>
      <c r="CD958" s="45"/>
      <c r="CE958" s="45"/>
      <c r="CF958" s="45"/>
    </row>
    <row r="959" spans="1:84" ht="15" customHeight="1" x14ac:dyDescent="0.35">
      <c r="A959" s="70"/>
      <c r="B959" s="47"/>
      <c r="C959" s="47"/>
      <c r="D959" s="47"/>
      <c r="E959" s="45"/>
      <c r="F959" s="45"/>
      <c r="G959" s="47"/>
      <c r="H959" s="47"/>
      <c r="I959" s="45"/>
      <c r="J959" s="45"/>
      <c r="K959" s="45"/>
      <c r="L959" s="45"/>
      <c r="M959" s="45"/>
      <c r="N959" s="45"/>
      <c r="O959" s="47"/>
      <c r="P959" s="47"/>
      <c r="Q959" s="45"/>
      <c r="R959" s="45"/>
      <c r="S959" s="45"/>
      <c r="T959" s="45"/>
      <c r="U959" s="45"/>
      <c r="V959" s="45"/>
      <c r="W959" s="45"/>
      <c r="X959" s="45"/>
      <c r="Y959" s="45"/>
      <c r="Z959" s="211"/>
      <c r="AA959" s="48"/>
      <c r="AB959" s="49"/>
      <c r="AC959" s="49"/>
      <c r="AD959" s="49"/>
      <c r="AE959" s="49"/>
      <c r="AF959" s="49"/>
      <c r="AG959" s="45"/>
      <c r="AH959" s="45"/>
      <c r="AI959" s="45"/>
      <c r="AJ959" s="45"/>
      <c r="AK959" s="48"/>
      <c r="AL959" s="56"/>
      <c r="AM959" s="48"/>
      <c r="AN959" s="48"/>
      <c r="AO959" s="48"/>
      <c r="AP959" s="48"/>
      <c r="AQ959" s="48"/>
      <c r="AR959" s="47"/>
      <c r="AS959" s="45"/>
      <c r="AT959" s="49"/>
      <c r="AU959" s="49"/>
      <c r="AV959" s="49"/>
      <c r="AW959" s="49"/>
      <c r="AX959" s="49"/>
      <c r="AY959" s="49"/>
      <c r="AZ959" s="49"/>
      <c r="BA959" s="49"/>
      <c r="BB959" s="49"/>
      <c r="BC959" s="49"/>
      <c r="BD959" s="49"/>
      <c r="BE959" s="49"/>
      <c r="BF959" s="49"/>
      <c r="BG959" s="49"/>
      <c r="BH959" s="49"/>
      <c r="BI959" s="49"/>
      <c r="BJ959" s="49"/>
      <c r="BK959" s="49"/>
      <c r="BL959" s="49"/>
      <c r="BM959" s="49"/>
      <c r="BN959" s="49"/>
      <c r="BO959" s="49"/>
      <c r="BP959" s="49"/>
      <c r="BQ959" s="49"/>
      <c r="BR959" s="49"/>
      <c r="BS959" s="49"/>
      <c r="BT959" s="49"/>
      <c r="BU959" s="49"/>
      <c r="BV959" s="49"/>
      <c r="BW959" s="45"/>
      <c r="BX959" s="49"/>
      <c r="BY959" s="49"/>
      <c r="BZ959" s="49"/>
      <c r="CA959" s="49"/>
      <c r="CB959" s="49"/>
      <c r="CC959" s="45"/>
      <c r="CD959" s="45"/>
      <c r="CE959" s="45"/>
      <c r="CF959" s="45"/>
    </row>
    <row r="960" spans="1:84" ht="15" customHeight="1" x14ac:dyDescent="0.35">
      <c r="A960" s="70"/>
      <c r="B960" s="47"/>
      <c r="C960" s="47"/>
      <c r="D960" s="47"/>
      <c r="E960" s="45"/>
      <c r="F960" s="45"/>
      <c r="G960" s="45"/>
      <c r="H960" s="47"/>
      <c r="I960" s="45"/>
      <c r="J960" s="45"/>
      <c r="K960" s="45"/>
      <c r="L960" s="45"/>
      <c r="M960" s="45"/>
      <c r="N960" s="45"/>
      <c r="O960" s="47"/>
      <c r="P960" s="47"/>
      <c r="Q960" s="45"/>
      <c r="R960" s="45"/>
      <c r="S960" s="45"/>
      <c r="T960" s="45"/>
      <c r="U960" s="45"/>
      <c r="V960" s="45"/>
      <c r="W960" s="45"/>
      <c r="X960" s="45"/>
      <c r="Y960" s="45"/>
      <c r="Z960" s="48"/>
      <c r="AA960" s="48"/>
      <c r="AB960" s="49"/>
      <c r="AC960" s="49"/>
      <c r="AD960" s="49"/>
      <c r="AE960" s="49"/>
      <c r="AF960" s="49"/>
      <c r="AG960" s="45"/>
      <c r="AH960" s="45"/>
      <c r="AI960" s="45"/>
      <c r="AJ960" s="45"/>
      <c r="AK960" s="48"/>
      <c r="AL960" s="56"/>
      <c r="AM960" s="48"/>
      <c r="AN960" s="48"/>
      <c r="AO960" s="48"/>
      <c r="AP960" s="48"/>
      <c r="AQ960" s="48"/>
      <c r="AR960" s="47"/>
      <c r="AS960" s="45"/>
      <c r="AT960" s="49"/>
      <c r="AU960" s="49"/>
      <c r="AV960" s="49"/>
      <c r="AW960" s="49"/>
      <c r="AX960" s="49"/>
      <c r="AY960" s="49"/>
      <c r="AZ960" s="49"/>
      <c r="BA960" s="49"/>
      <c r="BB960" s="49"/>
      <c r="BC960" s="49"/>
      <c r="BD960" s="49"/>
      <c r="BE960" s="49"/>
      <c r="BF960" s="49"/>
      <c r="BG960" s="49"/>
      <c r="BH960" s="49"/>
      <c r="BI960" s="49"/>
      <c r="BJ960" s="49"/>
      <c r="BK960" s="49"/>
      <c r="BL960" s="49"/>
      <c r="BM960" s="49"/>
      <c r="BN960" s="49"/>
      <c r="BO960" s="49"/>
      <c r="BP960" s="49"/>
      <c r="BQ960" s="49"/>
      <c r="BR960" s="49"/>
      <c r="BS960" s="49"/>
      <c r="BT960" s="49"/>
      <c r="BU960" s="49"/>
      <c r="BV960" s="49"/>
      <c r="BW960" s="45"/>
      <c r="BX960" s="49"/>
      <c r="BY960" s="49"/>
      <c r="BZ960" s="49"/>
      <c r="CA960" s="49"/>
      <c r="CB960" s="49"/>
      <c r="CC960" s="45"/>
      <c r="CD960" s="45"/>
      <c r="CE960" s="45"/>
      <c r="CF960" s="45"/>
    </row>
    <row r="961" spans="1:84" ht="15" customHeight="1" x14ac:dyDescent="0.35">
      <c r="A961" s="70"/>
      <c r="B961" s="47"/>
      <c r="C961" s="47"/>
      <c r="D961" s="47"/>
      <c r="E961" s="45"/>
      <c r="F961" s="45"/>
      <c r="G961" s="45"/>
      <c r="H961" s="47"/>
      <c r="I961" s="45"/>
      <c r="J961" s="45"/>
      <c r="K961" s="45"/>
      <c r="L961" s="45"/>
      <c r="M961" s="45"/>
      <c r="N961" s="45"/>
      <c r="O961" s="47"/>
      <c r="P961" s="47"/>
      <c r="Q961" s="45"/>
      <c r="R961" s="45"/>
      <c r="S961" s="45"/>
      <c r="T961" s="45"/>
      <c r="U961" s="45"/>
      <c r="V961" s="45"/>
      <c r="W961" s="45"/>
      <c r="X961" s="45"/>
      <c r="Y961" s="45"/>
      <c r="Z961" s="48"/>
      <c r="AA961" s="48"/>
      <c r="AB961" s="49"/>
      <c r="AC961" s="49"/>
      <c r="AD961" s="49"/>
      <c r="AE961" s="49"/>
      <c r="AF961" s="49"/>
      <c r="AG961" s="45"/>
      <c r="AH961" s="45"/>
      <c r="AI961" s="45"/>
      <c r="AJ961" s="45"/>
      <c r="AK961" s="48"/>
      <c r="AL961" s="48"/>
      <c r="AM961" s="48"/>
      <c r="AN961" s="48"/>
      <c r="AO961" s="48"/>
      <c r="AP961" s="48"/>
      <c r="AQ961" s="48"/>
      <c r="AR961" s="47"/>
      <c r="AS961" s="45"/>
      <c r="AT961" s="49"/>
      <c r="AU961" s="49"/>
      <c r="AV961" s="49"/>
      <c r="AW961" s="49"/>
      <c r="AX961" s="49"/>
      <c r="AY961" s="49"/>
      <c r="AZ961" s="49"/>
      <c r="BA961" s="49"/>
      <c r="BB961" s="49"/>
      <c r="BC961" s="49"/>
      <c r="BD961" s="49"/>
      <c r="BE961" s="49"/>
      <c r="BF961" s="49"/>
      <c r="BG961" s="49"/>
      <c r="BH961" s="49"/>
      <c r="BI961" s="49"/>
      <c r="BJ961" s="49"/>
      <c r="BK961" s="49"/>
      <c r="BL961" s="49"/>
      <c r="BM961" s="49"/>
      <c r="BN961" s="49"/>
      <c r="BO961" s="49"/>
      <c r="BP961" s="49"/>
      <c r="BQ961" s="49"/>
      <c r="BR961" s="49"/>
      <c r="BS961" s="49"/>
      <c r="BT961" s="49"/>
      <c r="BU961" s="49"/>
      <c r="BV961" s="49"/>
      <c r="BW961" s="45"/>
      <c r="BX961" s="49"/>
      <c r="BY961" s="49"/>
      <c r="BZ961" s="49"/>
      <c r="CA961" s="49"/>
      <c r="CB961" s="49"/>
      <c r="CC961" s="45"/>
      <c r="CD961" s="45"/>
      <c r="CE961" s="45"/>
      <c r="CF961" s="45"/>
    </row>
    <row r="962" spans="1:84" ht="15" customHeight="1" x14ac:dyDescent="0.35">
      <c r="A962" s="70"/>
      <c r="B962" s="47"/>
      <c r="C962" s="47"/>
      <c r="D962" s="47"/>
      <c r="E962" s="45"/>
      <c r="F962" s="45"/>
      <c r="G962" s="45"/>
      <c r="H962" s="47"/>
      <c r="I962" s="45"/>
      <c r="J962" s="45"/>
      <c r="K962" s="45"/>
      <c r="L962" s="45"/>
      <c r="M962" s="45"/>
      <c r="N962" s="45"/>
      <c r="O962" s="47"/>
      <c r="P962" s="47"/>
      <c r="Q962" s="45"/>
      <c r="R962" s="45"/>
      <c r="S962" s="45"/>
      <c r="T962" s="45"/>
      <c r="U962" s="45"/>
      <c r="V962" s="45"/>
      <c r="W962" s="45"/>
      <c r="X962" s="45"/>
      <c r="Y962" s="45"/>
      <c r="Z962" s="48"/>
      <c r="AA962" s="48"/>
      <c r="AB962" s="49"/>
      <c r="AC962" s="49"/>
      <c r="AD962" s="49"/>
      <c r="AE962" s="49"/>
      <c r="AF962" s="49"/>
      <c r="AG962" s="45"/>
      <c r="AH962" s="45"/>
      <c r="AI962" s="45"/>
      <c r="AJ962" s="45"/>
      <c r="AK962" s="48"/>
      <c r="AL962" s="48"/>
      <c r="AM962" s="48"/>
      <c r="AN962" s="48"/>
      <c r="AO962" s="48"/>
      <c r="AP962" s="48"/>
      <c r="AQ962" s="48"/>
      <c r="AR962" s="47"/>
      <c r="AS962" s="45"/>
      <c r="AT962" s="49"/>
      <c r="AU962" s="49"/>
      <c r="AV962" s="49"/>
      <c r="AW962" s="49"/>
      <c r="AX962" s="49"/>
      <c r="AY962" s="49"/>
      <c r="AZ962" s="49"/>
      <c r="BA962" s="49"/>
      <c r="BB962" s="49"/>
      <c r="BC962" s="49"/>
      <c r="BD962" s="49"/>
      <c r="BE962" s="49"/>
      <c r="BF962" s="49"/>
      <c r="BG962" s="49"/>
      <c r="BH962" s="49"/>
      <c r="BI962" s="49"/>
      <c r="BJ962" s="49"/>
      <c r="BK962" s="49"/>
      <c r="BL962" s="49"/>
      <c r="BM962" s="49"/>
      <c r="BN962" s="49"/>
      <c r="BO962" s="49"/>
      <c r="BP962" s="49"/>
      <c r="BQ962" s="49"/>
      <c r="BR962" s="49"/>
      <c r="BS962" s="49"/>
      <c r="BT962" s="49"/>
      <c r="BU962" s="49"/>
      <c r="BV962" s="49"/>
      <c r="BW962" s="45"/>
      <c r="BX962" s="49"/>
      <c r="BY962" s="49"/>
      <c r="BZ962" s="49"/>
      <c r="CA962" s="49"/>
      <c r="CB962" s="49"/>
      <c r="CC962" s="45"/>
      <c r="CD962" s="45"/>
      <c r="CE962" s="45"/>
      <c r="CF962" s="45"/>
    </row>
    <row r="963" spans="1:84" ht="15" customHeight="1" x14ac:dyDescent="0.35">
      <c r="A963" s="70"/>
      <c r="B963" s="47"/>
      <c r="C963" s="47"/>
      <c r="D963" s="47"/>
      <c r="E963" s="45"/>
      <c r="F963" s="45"/>
      <c r="G963" s="45"/>
      <c r="H963" s="47"/>
      <c r="I963" s="45"/>
      <c r="J963" s="45"/>
      <c r="K963" s="45"/>
      <c r="L963" s="45"/>
      <c r="M963" s="45"/>
      <c r="N963" s="45"/>
      <c r="O963" s="47"/>
      <c r="P963" s="47"/>
      <c r="Q963" s="45"/>
      <c r="R963" s="45"/>
      <c r="S963" s="45"/>
      <c r="T963" s="45"/>
      <c r="U963" s="45"/>
      <c r="V963" s="45"/>
      <c r="W963" s="45"/>
      <c r="X963" s="45"/>
      <c r="Y963" s="45"/>
      <c r="Z963" s="48"/>
      <c r="AA963" s="48"/>
      <c r="AB963" s="49"/>
      <c r="AC963" s="49"/>
      <c r="AD963" s="49"/>
      <c r="AE963" s="49"/>
      <c r="AF963" s="49"/>
      <c r="AG963" s="45"/>
      <c r="AH963" s="45"/>
      <c r="AI963" s="45"/>
      <c r="AJ963" s="45"/>
      <c r="AK963" s="48"/>
      <c r="AL963" s="48"/>
      <c r="AM963" s="48"/>
      <c r="AN963" s="48"/>
      <c r="AO963" s="48"/>
      <c r="AP963" s="48"/>
      <c r="AQ963" s="48"/>
      <c r="AR963" s="47"/>
      <c r="AS963" s="45"/>
      <c r="AT963" s="49"/>
      <c r="AU963" s="49"/>
      <c r="AV963" s="49"/>
      <c r="AW963" s="49"/>
      <c r="AX963" s="49"/>
      <c r="AY963" s="49"/>
      <c r="AZ963" s="49"/>
      <c r="BA963" s="49"/>
      <c r="BB963" s="49"/>
      <c r="BC963" s="49"/>
      <c r="BD963" s="49"/>
      <c r="BE963" s="49"/>
      <c r="BF963" s="49"/>
      <c r="BG963" s="49"/>
      <c r="BH963" s="49"/>
      <c r="BI963" s="49"/>
      <c r="BJ963" s="49"/>
      <c r="BK963" s="49"/>
      <c r="BL963" s="49"/>
      <c r="BM963" s="49"/>
      <c r="BN963" s="49"/>
      <c r="BO963" s="49"/>
      <c r="BP963" s="49"/>
      <c r="BQ963" s="49"/>
      <c r="BR963" s="49"/>
      <c r="BS963" s="49"/>
      <c r="BT963" s="49"/>
      <c r="BU963" s="49"/>
      <c r="BV963" s="49"/>
      <c r="BW963" s="45"/>
      <c r="BX963" s="49"/>
      <c r="BY963" s="49"/>
      <c r="BZ963" s="49"/>
      <c r="CA963" s="49"/>
      <c r="CB963" s="49"/>
      <c r="CC963" s="45"/>
      <c r="CD963" s="45"/>
      <c r="CE963" s="45"/>
      <c r="CF963" s="45"/>
    </row>
    <row r="964" spans="1:84" ht="15" customHeight="1" x14ac:dyDescent="0.35">
      <c r="A964" s="70"/>
      <c r="B964" s="47"/>
      <c r="C964" s="47"/>
      <c r="D964" s="47"/>
      <c r="E964" s="45"/>
      <c r="F964" s="45"/>
      <c r="G964" s="45"/>
      <c r="H964" s="47"/>
      <c r="I964" s="45"/>
      <c r="J964" s="45"/>
      <c r="K964" s="45"/>
      <c r="L964" s="45"/>
      <c r="M964" s="45"/>
      <c r="N964" s="45"/>
      <c r="O964" s="47"/>
      <c r="P964" s="47"/>
      <c r="Q964" s="45"/>
      <c r="R964" s="45"/>
      <c r="S964" s="45"/>
      <c r="T964" s="45"/>
      <c r="U964" s="45"/>
      <c r="V964" s="45"/>
      <c r="W964" s="45"/>
      <c r="X964" s="45"/>
      <c r="Y964" s="45"/>
      <c r="Z964" s="48"/>
      <c r="AA964" s="48"/>
      <c r="AB964" s="49"/>
      <c r="AC964" s="49"/>
      <c r="AD964" s="49"/>
      <c r="AE964" s="49"/>
      <c r="AF964" s="49"/>
      <c r="AG964" s="45"/>
      <c r="AH964" s="45"/>
      <c r="AI964" s="45"/>
      <c r="AJ964" s="45"/>
      <c r="AK964" s="48"/>
      <c r="AL964" s="48"/>
      <c r="AM964" s="48"/>
      <c r="AN964" s="48"/>
      <c r="AO964" s="48"/>
      <c r="AP964" s="48"/>
      <c r="AQ964" s="48"/>
      <c r="AR964" s="47"/>
      <c r="AS964" s="45"/>
      <c r="AT964" s="49"/>
      <c r="AU964" s="49"/>
      <c r="AV964" s="49"/>
      <c r="AW964" s="49"/>
      <c r="AX964" s="49"/>
      <c r="AY964" s="49"/>
      <c r="AZ964" s="49"/>
      <c r="BA964" s="49"/>
      <c r="BB964" s="49"/>
      <c r="BC964" s="49"/>
      <c r="BD964" s="49"/>
      <c r="BE964" s="49"/>
      <c r="BF964" s="49"/>
      <c r="BG964" s="49"/>
      <c r="BH964" s="49"/>
      <c r="BI964" s="49"/>
      <c r="BJ964" s="49"/>
      <c r="BK964" s="49"/>
      <c r="BL964" s="49"/>
      <c r="BM964" s="49"/>
      <c r="BN964" s="49"/>
      <c r="BO964" s="49"/>
      <c r="BP964" s="49"/>
      <c r="BQ964" s="49"/>
      <c r="BR964" s="49"/>
      <c r="BS964" s="49"/>
      <c r="BT964" s="49"/>
      <c r="BU964" s="49"/>
      <c r="BV964" s="49"/>
      <c r="BW964" s="45"/>
      <c r="BX964" s="49"/>
      <c r="BY964" s="49"/>
      <c r="BZ964" s="49"/>
      <c r="CA964" s="49"/>
      <c r="CB964" s="49"/>
      <c r="CC964" s="45"/>
      <c r="CD964" s="45"/>
      <c r="CE964" s="45"/>
      <c r="CF964" s="45"/>
    </row>
    <row r="965" spans="1:84" ht="15" customHeight="1" x14ac:dyDescent="0.35">
      <c r="A965" s="70"/>
      <c r="B965" s="47"/>
      <c r="C965" s="47"/>
      <c r="D965" s="70"/>
      <c r="E965" s="45"/>
      <c r="F965" s="45"/>
      <c r="G965" s="45"/>
      <c r="H965" s="47"/>
      <c r="I965" s="45"/>
      <c r="J965" s="45"/>
      <c r="K965" s="45"/>
      <c r="L965" s="45"/>
      <c r="M965" s="45"/>
      <c r="N965" s="47"/>
      <c r="O965" s="47"/>
      <c r="P965" s="47"/>
      <c r="Q965" s="45"/>
      <c r="R965" s="45"/>
      <c r="S965" s="45"/>
      <c r="T965" s="45"/>
      <c r="U965" s="45"/>
      <c r="V965" s="45"/>
      <c r="W965" s="45"/>
      <c r="X965" s="45"/>
      <c r="Y965" s="45"/>
      <c r="Z965" s="48"/>
      <c r="AA965" s="48"/>
      <c r="AB965" s="49"/>
      <c r="AC965" s="49"/>
      <c r="AD965" s="49"/>
      <c r="AE965" s="49"/>
      <c r="AF965" s="49"/>
      <c r="AG965" s="45"/>
      <c r="AH965" s="45"/>
      <c r="AI965" s="45"/>
      <c r="AJ965" s="45"/>
      <c r="AK965" s="48"/>
      <c r="AL965" s="48"/>
      <c r="AM965" s="48"/>
      <c r="AN965" s="48"/>
      <c r="AO965" s="48"/>
      <c r="AP965" s="48"/>
      <c r="AQ965" s="48"/>
      <c r="AR965" s="47"/>
      <c r="AS965" s="45"/>
      <c r="AT965" s="49"/>
      <c r="AU965" s="49"/>
      <c r="AV965" s="49"/>
      <c r="AW965" s="49"/>
      <c r="AX965" s="49"/>
      <c r="AY965" s="49"/>
      <c r="AZ965" s="49"/>
      <c r="BA965" s="49"/>
      <c r="BB965" s="49"/>
      <c r="BC965" s="49"/>
      <c r="BD965" s="49"/>
      <c r="BE965" s="49"/>
      <c r="BF965" s="49"/>
      <c r="BG965" s="49"/>
      <c r="BH965" s="49"/>
      <c r="BI965" s="49"/>
      <c r="BJ965" s="49"/>
      <c r="BK965" s="49"/>
      <c r="BL965" s="49"/>
      <c r="BM965" s="49"/>
      <c r="BN965" s="49"/>
      <c r="BO965" s="49"/>
      <c r="BP965" s="49"/>
      <c r="BQ965" s="49"/>
      <c r="BR965" s="49"/>
      <c r="BS965" s="49"/>
      <c r="BT965" s="49"/>
      <c r="BU965" s="49"/>
      <c r="BV965" s="49"/>
      <c r="BW965" s="45"/>
      <c r="BX965" s="49"/>
      <c r="BY965" s="49"/>
      <c r="BZ965" s="49"/>
      <c r="CA965" s="49"/>
      <c r="CB965" s="49"/>
      <c r="CC965" s="45"/>
      <c r="CD965" s="45"/>
      <c r="CE965" s="45"/>
      <c r="CF965" s="45"/>
    </row>
    <row r="966" spans="1:84" ht="15" customHeight="1" x14ac:dyDescent="0.35">
      <c r="A966" s="70"/>
      <c r="B966" s="70"/>
      <c r="C966" s="70"/>
      <c r="D966" s="47"/>
      <c r="E966" s="45"/>
      <c r="F966" s="45"/>
      <c r="G966" s="45"/>
      <c r="H966" s="45"/>
      <c r="I966" s="45"/>
      <c r="J966" s="45"/>
      <c r="K966" s="45"/>
      <c r="L966" s="45"/>
      <c r="M966" s="45"/>
      <c r="N966" s="45"/>
      <c r="O966" s="47"/>
      <c r="P966" s="45"/>
      <c r="Q966" s="45"/>
      <c r="R966" s="45"/>
      <c r="S966" s="45"/>
      <c r="T966" s="45"/>
      <c r="U966" s="45"/>
      <c r="V966" s="45"/>
      <c r="W966" s="45"/>
      <c r="X966" s="45"/>
      <c r="Y966" s="45"/>
      <c r="Z966" s="48"/>
      <c r="AA966" s="48"/>
      <c r="AB966" s="49"/>
      <c r="AC966" s="49"/>
      <c r="AD966" s="49"/>
      <c r="AE966" s="49"/>
      <c r="AF966" s="49"/>
      <c r="AG966" s="45"/>
      <c r="AH966" s="45"/>
      <c r="AI966" s="45"/>
      <c r="AJ966" s="45"/>
      <c r="AK966" s="48"/>
      <c r="AL966" s="56"/>
      <c r="AM966" s="48"/>
      <c r="AN966" s="48"/>
      <c r="AO966" s="48"/>
      <c r="AP966" s="48"/>
      <c r="AQ966" s="48"/>
      <c r="AR966" s="45"/>
      <c r="AS966" s="45"/>
      <c r="AT966" s="49"/>
      <c r="AU966" s="49"/>
      <c r="AV966" s="49"/>
      <c r="AW966" s="49"/>
      <c r="AX966" s="49"/>
      <c r="AY966" s="49"/>
      <c r="AZ966" s="49"/>
      <c r="BA966" s="49"/>
      <c r="BB966" s="49"/>
      <c r="BC966" s="49"/>
      <c r="BD966" s="49"/>
      <c r="BE966" s="49"/>
      <c r="BF966" s="49"/>
      <c r="BG966" s="49"/>
      <c r="BH966" s="49"/>
      <c r="BI966" s="49"/>
      <c r="BJ966" s="49"/>
      <c r="BK966" s="49"/>
      <c r="BL966" s="49"/>
      <c r="BM966" s="49"/>
      <c r="BN966" s="49"/>
      <c r="BO966" s="49"/>
      <c r="BP966" s="49"/>
      <c r="BQ966" s="49"/>
      <c r="BR966" s="49"/>
      <c r="BS966" s="49"/>
      <c r="BT966" s="49"/>
      <c r="BU966" s="49"/>
      <c r="BV966" s="49"/>
      <c r="BW966" s="45"/>
      <c r="BX966" s="49"/>
      <c r="BY966" s="49"/>
      <c r="BZ966" s="49"/>
      <c r="CA966" s="49"/>
      <c r="CB966" s="49"/>
      <c r="CC966" s="45"/>
      <c r="CD966" s="45"/>
      <c r="CE966" s="45"/>
      <c r="CF966" s="45"/>
    </row>
    <row r="967" spans="1:84" ht="15" customHeight="1" x14ac:dyDescent="0.35">
      <c r="A967" s="70"/>
      <c r="B967" s="70"/>
      <c r="C967" s="70"/>
      <c r="D967" s="47"/>
      <c r="E967" s="45"/>
      <c r="F967" s="45"/>
      <c r="G967" s="45"/>
      <c r="H967" s="45"/>
      <c r="I967" s="45"/>
      <c r="J967" s="45"/>
      <c r="K967" s="45"/>
      <c r="L967" s="45"/>
      <c r="M967" s="45"/>
      <c r="N967" s="45"/>
      <c r="O967" s="47"/>
      <c r="P967" s="45"/>
      <c r="Q967" s="45"/>
      <c r="R967" s="45"/>
      <c r="S967" s="45"/>
      <c r="T967" s="45"/>
      <c r="U967" s="45"/>
      <c r="V967" s="45"/>
      <c r="W967" s="45"/>
      <c r="X967" s="45"/>
      <c r="Y967" s="45"/>
      <c r="Z967" s="48"/>
      <c r="AA967" s="48"/>
      <c r="AB967" s="49"/>
      <c r="AC967" s="49"/>
      <c r="AD967" s="49"/>
      <c r="AE967" s="49"/>
      <c r="AF967" s="49"/>
      <c r="AG967" s="45"/>
      <c r="AH967" s="45"/>
      <c r="AI967" s="45"/>
      <c r="AJ967" s="45"/>
      <c r="AK967" s="48"/>
      <c r="AL967" s="56"/>
      <c r="AM967" s="48"/>
      <c r="AN967" s="48"/>
      <c r="AO967" s="48"/>
      <c r="AP967" s="48"/>
      <c r="AQ967" s="48"/>
      <c r="AR967" s="45"/>
      <c r="AS967" s="45"/>
      <c r="AT967" s="49"/>
      <c r="AU967" s="49"/>
      <c r="AV967" s="49"/>
      <c r="AW967" s="49"/>
      <c r="AX967" s="49"/>
      <c r="AY967" s="49"/>
      <c r="AZ967" s="49"/>
      <c r="BA967" s="49"/>
      <c r="BB967" s="49"/>
      <c r="BC967" s="49"/>
      <c r="BD967" s="49"/>
      <c r="BE967" s="49"/>
      <c r="BF967" s="49"/>
      <c r="BG967" s="49"/>
      <c r="BH967" s="49"/>
      <c r="BI967" s="49"/>
      <c r="BJ967" s="49"/>
      <c r="BK967" s="49"/>
      <c r="BL967" s="49"/>
      <c r="BM967" s="49"/>
      <c r="BN967" s="49"/>
      <c r="BO967" s="49"/>
      <c r="BP967" s="49"/>
      <c r="BQ967" s="49"/>
      <c r="BR967" s="49"/>
      <c r="BS967" s="49"/>
      <c r="BT967" s="49"/>
      <c r="BU967" s="49"/>
      <c r="BV967" s="49"/>
      <c r="BW967" s="45"/>
      <c r="BX967" s="49"/>
      <c r="BY967" s="49"/>
      <c r="BZ967" s="49"/>
      <c r="CA967" s="49"/>
      <c r="CB967" s="49"/>
      <c r="CC967" s="45"/>
      <c r="CD967" s="45"/>
      <c r="CE967" s="45"/>
      <c r="CF967" s="45"/>
    </row>
    <row r="968" spans="1:84" ht="15" customHeight="1" x14ac:dyDescent="0.35">
      <c r="A968" s="70"/>
      <c r="B968" s="70"/>
      <c r="C968" s="70"/>
      <c r="D968" s="47"/>
      <c r="E968" s="45"/>
      <c r="F968" s="45"/>
      <c r="G968" s="45"/>
      <c r="H968" s="45"/>
      <c r="I968" s="45"/>
      <c r="J968" s="45"/>
      <c r="K968" s="45"/>
      <c r="L968" s="45"/>
      <c r="M968" s="45"/>
      <c r="N968" s="45"/>
      <c r="O968" s="47"/>
      <c r="P968" s="45"/>
      <c r="Q968" s="45"/>
      <c r="R968" s="45"/>
      <c r="S968" s="45"/>
      <c r="T968" s="45"/>
      <c r="U968" s="45"/>
      <c r="V968" s="45"/>
      <c r="W968" s="45"/>
      <c r="X968" s="45"/>
      <c r="Y968" s="45"/>
      <c r="Z968" s="48"/>
      <c r="AA968" s="48"/>
      <c r="AB968" s="49"/>
      <c r="AC968" s="49"/>
      <c r="AD968" s="49"/>
      <c r="AE968" s="49"/>
      <c r="AF968" s="49"/>
      <c r="AG968" s="45"/>
      <c r="AH968" s="45"/>
      <c r="AI968" s="45"/>
      <c r="AJ968" s="45"/>
      <c r="AK968" s="48"/>
      <c r="AL968" s="56"/>
      <c r="AM968" s="48"/>
      <c r="AN968" s="48"/>
      <c r="AO968" s="48"/>
      <c r="AP968" s="48"/>
      <c r="AQ968" s="48"/>
      <c r="AR968" s="45"/>
      <c r="AS968" s="45"/>
      <c r="AT968" s="49"/>
      <c r="AU968" s="49"/>
      <c r="AV968" s="49"/>
      <c r="AW968" s="49"/>
      <c r="AX968" s="49"/>
      <c r="AY968" s="49"/>
      <c r="AZ968" s="49"/>
      <c r="BA968" s="49"/>
      <c r="BB968" s="49"/>
      <c r="BC968" s="49"/>
      <c r="BD968" s="49"/>
      <c r="BE968" s="49"/>
      <c r="BF968" s="49"/>
      <c r="BG968" s="49"/>
      <c r="BH968" s="49"/>
      <c r="BI968" s="49"/>
      <c r="BJ968" s="49"/>
      <c r="BK968" s="49"/>
      <c r="BL968" s="49"/>
      <c r="BM968" s="49"/>
      <c r="BN968" s="49"/>
      <c r="BO968" s="49"/>
      <c r="BP968" s="49"/>
      <c r="BQ968" s="49"/>
      <c r="BR968" s="49"/>
      <c r="BS968" s="49"/>
      <c r="BT968" s="49"/>
      <c r="BU968" s="49"/>
      <c r="BV968" s="49"/>
      <c r="BW968" s="45"/>
      <c r="BX968" s="49"/>
      <c r="BY968" s="49"/>
      <c r="BZ968" s="49"/>
      <c r="CA968" s="49"/>
      <c r="CB968" s="49"/>
      <c r="CC968" s="45"/>
      <c r="CD968" s="45"/>
      <c r="CE968" s="45"/>
      <c r="CF968" s="45"/>
    </row>
    <row r="969" spans="1:84" ht="15" customHeight="1" x14ac:dyDescent="0.35">
      <c r="A969" s="70"/>
      <c r="B969" s="70"/>
      <c r="C969" s="70"/>
      <c r="D969" s="47"/>
      <c r="E969" s="45"/>
      <c r="F969" s="45"/>
      <c r="G969" s="45"/>
      <c r="H969" s="45"/>
      <c r="I969" s="45"/>
      <c r="J969" s="45"/>
      <c r="K969" s="45"/>
      <c r="L969" s="45"/>
      <c r="M969" s="45"/>
      <c r="N969" s="45"/>
      <c r="O969" s="47"/>
      <c r="P969" s="45"/>
      <c r="Q969" s="45"/>
      <c r="R969" s="45"/>
      <c r="S969" s="45"/>
      <c r="T969" s="45"/>
      <c r="U969" s="45"/>
      <c r="V969" s="45"/>
      <c r="W969" s="45"/>
      <c r="X969" s="45"/>
      <c r="Y969" s="45"/>
      <c r="Z969" s="48"/>
      <c r="AA969" s="48"/>
      <c r="AB969" s="49"/>
      <c r="AC969" s="49"/>
      <c r="AD969" s="49"/>
      <c r="AE969" s="49"/>
      <c r="AF969" s="49"/>
      <c r="AG969" s="45"/>
      <c r="AH969" s="45"/>
      <c r="AI969" s="45"/>
      <c r="AJ969" s="45"/>
      <c r="AK969" s="48"/>
      <c r="AL969" s="56"/>
      <c r="AM969" s="48"/>
      <c r="AN969" s="48"/>
      <c r="AO969" s="48"/>
      <c r="AP969" s="48"/>
      <c r="AQ969" s="48"/>
      <c r="AR969" s="45"/>
      <c r="AS969" s="45"/>
      <c r="AT969" s="49"/>
      <c r="AU969" s="49"/>
      <c r="AV969" s="49"/>
      <c r="AW969" s="49"/>
      <c r="AX969" s="49"/>
      <c r="AY969" s="49"/>
      <c r="AZ969" s="49"/>
      <c r="BA969" s="49"/>
      <c r="BB969" s="49"/>
      <c r="BC969" s="49"/>
      <c r="BD969" s="49"/>
      <c r="BE969" s="49"/>
      <c r="BF969" s="49"/>
      <c r="BG969" s="49"/>
      <c r="BH969" s="49"/>
      <c r="BI969" s="49"/>
      <c r="BJ969" s="49"/>
      <c r="BK969" s="49"/>
      <c r="BL969" s="49"/>
      <c r="BM969" s="49"/>
      <c r="BN969" s="49"/>
      <c r="BO969" s="49"/>
      <c r="BP969" s="49"/>
      <c r="BQ969" s="49"/>
      <c r="BR969" s="49"/>
      <c r="BS969" s="49"/>
      <c r="BT969" s="49"/>
      <c r="BU969" s="49"/>
      <c r="BV969" s="49"/>
      <c r="BW969" s="45"/>
      <c r="BX969" s="49"/>
      <c r="BY969" s="49"/>
      <c r="BZ969" s="49"/>
      <c r="CA969" s="49"/>
      <c r="CB969" s="49"/>
      <c r="CC969" s="45"/>
      <c r="CD969" s="45"/>
      <c r="CE969" s="45"/>
      <c r="CF969" s="45"/>
    </row>
    <row r="970" spans="1:84" ht="15" customHeight="1" x14ac:dyDescent="0.35">
      <c r="A970" s="70"/>
      <c r="B970" s="70"/>
      <c r="C970" s="70"/>
      <c r="D970" s="47"/>
      <c r="E970" s="45"/>
      <c r="F970" s="45"/>
      <c r="G970" s="45"/>
      <c r="H970" s="45"/>
      <c r="I970" s="45"/>
      <c r="J970" s="45"/>
      <c r="K970" s="45"/>
      <c r="L970" s="45"/>
      <c r="M970" s="45"/>
      <c r="N970" s="45"/>
      <c r="O970" s="47"/>
      <c r="P970" s="45"/>
      <c r="Q970" s="45"/>
      <c r="R970" s="45"/>
      <c r="S970" s="45"/>
      <c r="T970" s="45"/>
      <c r="U970" s="45"/>
      <c r="V970" s="45"/>
      <c r="W970" s="45"/>
      <c r="X970" s="45"/>
      <c r="Y970" s="45"/>
      <c r="Z970" s="48"/>
      <c r="AA970" s="48"/>
      <c r="AB970" s="49"/>
      <c r="AC970" s="49"/>
      <c r="AD970" s="49"/>
      <c r="AE970" s="49"/>
      <c r="AF970" s="49"/>
      <c r="AG970" s="45"/>
      <c r="AH970" s="45"/>
      <c r="AI970" s="45"/>
      <c r="AJ970" s="45"/>
      <c r="AK970" s="48"/>
      <c r="AL970" s="56"/>
      <c r="AM970" s="48"/>
      <c r="AN970" s="48"/>
      <c r="AO970" s="48"/>
      <c r="AP970" s="48"/>
      <c r="AQ970" s="48"/>
      <c r="AR970" s="45"/>
      <c r="AS970" s="45"/>
      <c r="AT970" s="49"/>
      <c r="AU970" s="49"/>
      <c r="AV970" s="49"/>
      <c r="AW970" s="49"/>
      <c r="AX970" s="49"/>
      <c r="AY970" s="49"/>
      <c r="AZ970" s="49"/>
      <c r="BA970" s="49"/>
      <c r="BB970" s="49"/>
      <c r="BC970" s="49"/>
      <c r="BD970" s="49"/>
      <c r="BE970" s="49"/>
      <c r="BF970" s="49"/>
      <c r="BG970" s="49"/>
      <c r="BH970" s="49"/>
      <c r="BI970" s="49"/>
      <c r="BJ970" s="49"/>
      <c r="BK970" s="49"/>
      <c r="BL970" s="49"/>
      <c r="BM970" s="49"/>
      <c r="BN970" s="49"/>
      <c r="BO970" s="49"/>
      <c r="BP970" s="49"/>
      <c r="BQ970" s="49"/>
      <c r="BR970" s="49"/>
      <c r="BS970" s="49"/>
      <c r="BT970" s="49"/>
      <c r="BU970" s="49"/>
      <c r="BV970" s="49"/>
      <c r="BW970" s="45"/>
      <c r="BX970" s="49"/>
      <c r="BY970" s="49"/>
      <c r="BZ970" s="49"/>
      <c r="CA970" s="49"/>
      <c r="CB970" s="49"/>
      <c r="CC970" s="45"/>
      <c r="CD970" s="45"/>
      <c r="CE970" s="45"/>
      <c r="CF970" s="45"/>
    </row>
    <row r="971" spans="1:84" ht="15" customHeight="1" x14ac:dyDescent="0.35">
      <c r="A971" s="70"/>
      <c r="B971" s="70"/>
      <c r="C971" s="70"/>
      <c r="D971" s="47"/>
      <c r="E971" s="45"/>
      <c r="F971" s="45"/>
      <c r="G971" s="45"/>
      <c r="H971" s="45"/>
      <c r="I971" s="45"/>
      <c r="J971" s="45"/>
      <c r="K971" s="45"/>
      <c r="L971" s="45"/>
      <c r="M971" s="45"/>
      <c r="N971" s="45"/>
      <c r="O971" s="47"/>
      <c r="P971" s="45"/>
      <c r="Q971" s="45"/>
      <c r="R971" s="45"/>
      <c r="S971" s="45"/>
      <c r="T971" s="45"/>
      <c r="U971" s="45"/>
      <c r="V971" s="45"/>
      <c r="W971" s="45"/>
      <c r="X971" s="45"/>
      <c r="Y971" s="45"/>
      <c r="Z971" s="48"/>
      <c r="AA971" s="48"/>
      <c r="AB971" s="49"/>
      <c r="AC971" s="49"/>
      <c r="AD971" s="49"/>
      <c r="AE971" s="49"/>
      <c r="AF971" s="49"/>
      <c r="AG971" s="45"/>
      <c r="AH971" s="45"/>
      <c r="AI971" s="45"/>
      <c r="AJ971" s="45"/>
      <c r="AK971" s="48"/>
      <c r="AL971" s="56"/>
      <c r="AM971" s="48"/>
      <c r="AN971" s="48"/>
      <c r="AO971" s="48"/>
      <c r="AP971" s="48"/>
      <c r="AQ971" s="48"/>
      <c r="AR971" s="45"/>
      <c r="AS971" s="45"/>
      <c r="AT971" s="49"/>
      <c r="AU971" s="49"/>
      <c r="AV971" s="49"/>
      <c r="AW971" s="49"/>
      <c r="AX971" s="49"/>
      <c r="AY971" s="49"/>
      <c r="AZ971" s="49"/>
      <c r="BA971" s="49"/>
      <c r="BB971" s="49"/>
      <c r="BC971" s="49"/>
      <c r="BD971" s="49"/>
      <c r="BE971" s="49"/>
      <c r="BF971" s="49"/>
      <c r="BG971" s="49"/>
      <c r="BH971" s="49"/>
      <c r="BI971" s="49"/>
      <c r="BJ971" s="49"/>
      <c r="BK971" s="49"/>
      <c r="BL971" s="49"/>
      <c r="BM971" s="49"/>
      <c r="BN971" s="49"/>
      <c r="BO971" s="49"/>
      <c r="BP971" s="49"/>
      <c r="BQ971" s="49"/>
      <c r="BR971" s="49"/>
      <c r="BS971" s="49"/>
      <c r="BT971" s="49"/>
      <c r="BU971" s="49"/>
      <c r="BV971" s="49"/>
      <c r="BW971" s="45"/>
      <c r="BX971" s="49"/>
      <c r="BY971" s="49"/>
      <c r="BZ971" s="49"/>
      <c r="CA971" s="49"/>
      <c r="CB971" s="49"/>
      <c r="CC971" s="45"/>
      <c r="CD971" s="45"/>
      <c r="CE971" s="45"/>
      <c r="CF971" s="45"/>
    </row>
    <row r="972" spans="1:84" ht="15" customHeight="1" x14ac:dyDescent="0.35">
      <c r="A972" s="70"/>
      <c r="B972" s="70"/>
      <c r="C972" s="70"/>
      <c r="D972" s="47"/>
      <c r="E972" s="45"/>
      <c r="F972" s="45"/>
      <c r="G972" s="45"/>
      <c r="H972" s="45"/>
      <c r="I972" s="45"/>
      <c r="J972" s="45"/>
      <c r="K972" s="45"/>
      <c r="L972" s="45"/>
      <c r="M972" s="45"/>
      <c r="N972" s="45"/>
      <c r="O972" s="47"/>
      <c r="P972" s="45"/>
      <c r="Q972" s="45"/>
      <c r="R972" s="45"/>
      <c r="S972" s="45"/>
      <c r="T972" s="45"/>
      <c r="U972" s="45"/>
      <c r="V972" s="45"/>
      <c r="W972" s="45"/>
      <c r="X972" s="45"/>
      <c r="Y972" s="45"/>
      <c r="Z972" s="48"/>
      <c r="AA972" s="48"/>
      <c r="AB972" s="49"/>
      <c r="AC972" s="49"/>
      <c r="AD972" s="49"/>
      <c r="AE972" s="49"/>
      <c r="AF972" s="49"/>
      <c r="AG972" s="45"/>
      <c r="AH972" s="45"/>
      <c r="AI972" s="45"/>
      <c r="AJ972" s="45"/>
      <c r="AK972" s="48"/>
      <c r="AL972" s="56"/>
      <c r="AM972" s="48"/>
      <c r="AN972" s="48"/>
      <c r="AO972" s="48"/>
      <c r="AP972" s="48"/>
      <c r="AQ972" s="48"/>
      <c r="AR972" s="45"/>
      <c r="AS972" s="45"/>
      <c r="AT972" s="49"/>
      <c r="AU972" s="49"/>
      <c r="AV972" s="49"/>
      <c r="AW972" s="49"/>
      <c r="AX972" s="49"/>
      <c r="AY972" s="49"/>
      <c r="AZ972" s="49"/>
      <c r="BA972" s="49"/>
      <c r="BB972" s="49"/>
      <c r="BC972" s="49"/>
      <c r="BD972" s="49"/>
      <c r="BE972" s="49"/>
      <c r="BF972" s="49"/>
      <c r="BG972" s="49"/>
      <c r="BH972" s="49"/>
      <c r="BI972" s="49"/>
      <c r="BJ972" s="49"/>
      <c r="BK972" s="49"/>
      <c r="BL972" s="49"/>
      <c r="BM972" s="49"/>
      <c r="BN972" s="49"/>
      <c r="BO972" s="49"/>
      <c r="BP972" s="49"/>
      <c r="BQ972" s="49"/>
      <c r="BR972" s="49"/>
      <c r="BS972" s="49"/>
      <c r="BT972" s="49"/>
      <c r="BU972" s="49"/>
      <c r="BV972" s="49"/>
      <c r="BW972" s="45"/>
      <c r="BX972" s="49"/>
      <c r="BY972" s="49"/>
      <c r="BZ972" s="49"/>
      <c r="CA972" s="49"/>
      <c r="CB972" s="49"/>
      <c r="CC972" s="45"/>
      <c r="CD972" s="45"/>
      <c r="CE972" s="45"/>
      <c r="CF972" s="45"/>
    </row>
    <row r="973" spans="1:84" ht="15" customHeight="1" x14ac:dyDescent="0.35">
      <c r="A973" s="70"/>
      <c r="B973" s="70"/>
      <c r="C973" s="70"/>
      <c r="D973" s="47"/>
      <c r="E973" s="45"/>
      <c r="F973" s="45"/>
      <c r="G973" s="45"/>
      <c r="H973" s="45"/>
      <c r="I973" s="45"/>
      <c r="J973" s="45"/>
      <c r="K973" s="45"/>
      <c r="L973" s="45"/>
      <c r="M973" s="45"/>
      <c r="N973" s="45"/>
      <c r="O973" s="47"/>
      <c r="P973" s="45"/>
      <c r="Q973" s="45"/>
      <c r="R973" s="45"/>
      <c r="S973" s="45"/>
      <c r="T973" s="45"/>
      <c r="U973" s="45"/>
      <c r="V973" s="45"/>
      <c r="W973" s="45"/>
      <c r="X973" s="45"/>
      <c r="Y973" s="45"/>
      <c r="Z973" s="48"/>
      <c r="AA973" s="48"/>
      <c r="AB973" s="49"/>
      <c r="AC973" s="49"/>
      <c r="AD973" s="49"/>
      <c r="AE973" s="49"/>
      <c r="AF973" s="49"/>
      <c r="AG973" s="45"/>
      <c r="AH973" s="45"/>
      <c r="AI973" s="45"/>
      <c r="AJ973" s="45"/>
      <c r="AK973" s="48"/>
      <c r="AL973" s="56"/>
      <c r="AM973" s="48"/>
      <c r="AN973" s="48"/>
      <c r="AO973" s="48"/>
      <c r="AP973" s="48"/>
      <c r="AQ973" s="48"/>
      <c r="AR973" s="45"/>
      <c r="AS973" s="45"/>
      <c r="AT973" s="49"/>
      <c r="AU973" s="49"/>
      <c r="AV973" s="49"/>
      <c r="AW973" s="49"/>
      <c r="AX973" s="49"/>
      <c r="AY973" s="49"/>
      <c r="AZ973" s="49"/>
      <c r="BA973" s="49"/>
      <c r="BB973" s="49"/>
      <c r="BC973" s="49"/>
      <c r="BD973" s="49"/>
      <c r="BE973" s="49"/>
      <c r="BF973" s="49"/>
      <c r="BG973" s="49"/>
      <c r="BH973" s="49"/>
      <c r="BI973" s="49"/>
      <c r="BJ973" s="49"/>
      <c r="BK973" s="49"/>
      <c r="BL973" s="49"/>
      <c r="BM973" s="49"/>
      <c r="BN973" s="49"/>
      <c r="BO973" s="49"/>
      <c r="BP973" s="49"/>
      <c r="BQ973" s="49"/>
      <c r="BR973" s="49"/>
      <c r="BS973" s="49"/>
      <c r="BT973" s="49"/>
      <c r="BU973" s="49"/>
      <c r="BV973" s="49"/>
      <c r="BW973" s="45"/>
      <c r="BX973" s="49"/>
      <c r="BY973" s="49"/>
      <c r="BZ973" s="49"/>
      <c r="CA973" s="49"/>
      <c r="CB973" s="49"/>
      <c r="CC973" s="45"/>
      <c r="CD973" s="45"/>
      <c r="CE973" s="45"/>
      <c r="CF973" s="45"/>
    </row>
    <row r="974" spans="1:84" ht="15" customHeight="1" x14ac:dyDescent="0.35">
      <c r="A974" s="70"/>
      <c r="B974" s="47"/>
      <c r="C974" s="47"/>
      <c r="D974" s="47"/>
      <c r="E974" s="45"/>
      <c r="F974" s="45"/>
      <c r="G974" s="47"/>
      <c r="H974" s="47"/>
      <c r="I974" s="45"/>
      <c r="J974" s="45"/>
      <c r="K974" s="45"/>
      <c r="L974" s="45"/>
      <c r="M974" s="45"/>
      <c r="N974" s="45"/>
      <c r="O974" s="47"/>
      <c r="P974" s="47"/>
      <c r="Q974" s="45"/>
      <c r="R974" s="45"/>
      <c r="S974" s="45"/>
      <c r="T974" s="45"/>
      <c r="U974" s="45"/>
      <c r="V974" s="45"/>
      <c r="W974" s="45"/>
      <c r="X974" s="45"/>
      <c r="Y974" s="45"/>
      <c r="Z974" s="211"/>
      <c r="AA974" s="48"/>
      <c r="AB974" s="49"/>
      <c r="AC974" s="49"/>
      <c r="AD974" s="49"/>
      <c r="AE974" s="49"/>
      <c r="AF974" s="49"/>
      <c r="AG974" s="45"/>
      <c r="AH974" s="45"/>
      <c r="AI974" s="45"/>
      <c r="AJ974" s="45"/>
      <c r="AK974" s="48"/>
      <c r="AL974" s="56"/>
      <c r="AM974" s="48"/>
      <c r="AN974" s="48"/>
      <c r="AO974" s="48"/>
      <c r="AP974" s="48"/>
      <c r="AQ974" s="48"/>
      <c r="AR974" s="47"/>
      <c r="AS974" s="45"/>
      <c r="AT974" s="49"/>
      <c r="AU974" s="49"/>
      <c r="AV974" s="49"/>
      <c r="AW974" s="49"/>
      <c r="AX974" s="49"/>
      <c r="AY974" s="49"/>
      <c r="AZ974" s="49"/>
      <c r="BA974" s="49"/>
      <c r="BB974" s="49"/>
      <c r="BC974" s="49"/>
      <c r="BD974" s="49"/>
      <c r="BE974" s="49"/>
      <c r="BF974" s="49"/>
      <c r="BG974" s="49"/>
      <c r="BH974" s="49"/>
      <c r="BI974" s="49"/>
      <c r="BJ974" s="49"/>
      <c r="BK974" s="49"/>
      <c r="BL974" s="49"/>
      <c r="BM974" s="49"/>
      <c r="BN974" s="49"/>
      <c r="BO974" s="49"/>
      <c r="BP974" s="49"/>
      <c r="BQ974" s="49"/>
      <c r="BR974" s="49"/>
      <c r="BS974" s="49"/>
      <c r="BT974" s="49"/>
      <c r="BU974" s="49"/>
      <c r="BV974" s="49"/>
      <c r="BW974" s="45"/>
      <c r="BX974" s="49"/>
      <c r="BY974" s="49"/>
      <c r="BZ974" s="49"/>
      <c r="CA974" s="49"/>
      <c r="CB974" s="49"/>
      <c r="CC974" s="45"/>
      <c r="CD974" s="45"/>
      <c r="CE974" s="45"/>
      <c r="CF974" s="45"/>
    </row>
    <row r="975" spans="1:84" ht="15" customHeight="1" x14ac:dyDescent="0.35">
      <c r="A975" s="70"/>
      <c r="B975" s="47"/>
      <c r="C975" s="47"/>
      <c r="D975" s="47"/>
      <c r="E975" s="45"/>
      <c r="F975" s="45"/>
      <c r="G975" s="45"/>
      <c r="H975" s="47"/>
      <c r="I975" s="45"/>
      <c r="J975" s="45"/>
      <c r="K975" s="45"/>
      <c r="L975" s="45"/>
      <c r="M975" s="45"/>
      <c r="N975" s="45"/>
      <c r="O975" s="47"/>
      <c r="P975" s="47"/>
      <c r="Q975" s="45"/>
      <c r="R975" s="45"/>
      <c r="S975" s="45"/>
      <c r="T975" s="45"/>
      <c r="U975" s="45"/>
      <c r="V975" s="45"/>
      <c r="W975" s="45"/>
      <c r="X975" s="45"/>
      <c r="Y975" s="45"/>
      <c r="Z975" s="48"/>
      <c r="AA975" s="48"/>
      <c r="AB975" s="49"/>
      <c r="AC975" s="49"/>
      <c r="AD975" s="49"/>
      <c r="AE975" s="49"/>
      <c r="AF975" s="49"/>
      <c r="AG975" s="45"/>
      <c r="AH975" s="45"/>
      <c r="AI975" s="45"/>
      <c r="AJ975" s="45"/>
      <c r="AK975" s="48"/>
      <c r="AL975" s="56"/>
      <c r="AM975" s="48"/>
      <c r="AN975" s="48"/>
      <c r="AO975" s="48"/>
      <c r="AP975" s="48"/>
      <c r="AQ975" s="48"/>
      <c r="AR975" s="47"/>
      <c r="AS975" s="45"/>
      <c r="AT975" s="49"/>
      <c r="AU975" s="49"/>
      <c r="AV975" s="49"/>
      <c r="AW975" s="49"/>
      <c r="AX975" s="49"/>
      <c r="AY975" s="49"/>
      <c r="AZ975" s="49"/>
      <c r="BA975" s="49"/>
      <c r="BB975" s="49"/>
      <c r="BC975" s="49"/>
      <c r="BD975" s="49"/>
      <c r="BE975" s="49"/>
      <c r="BF975" s="49"/>
      <c r="BG975" s="49"/>
      <c r="BH975" s="49"/>
      <c r="BI975" s="49"/>
      <c r="BJ975" s="49"/>
      <c r="BK975" s="49"/>
      <c r="BL975" s="49"/>
      <c r="BM975" s="49"/>
      <c r="BN975" s="49"/>
      <c r="BO975" s="49"/>
      <c r="BP975" s="49"/>
      <c r="BQ975" s="49"/>
      <c r="BR975" s="49"/>
      <c r="BS975" s="49"/>
      <c r="BT975" s="49"/>
      <c r="BU975" s="49"/>
      <c r="BV975" s="49"/>
      <c r="BW975" s="45"/>
      <c r="BX975" s="49"/>
      <c r="BY975" s="49"/>
      <c r="BZ975" s="49"/>
      <c r="CA975" s="49"/>
      <c r="CB975" s="49"/>
      <c r="CC975" s="45"/>
      <c r="CD975" s="45"/>
      <c r="CE975" s="45"/>
      <c r="CF975" s="45"/>
    </row>
    <row r="976" spans="1:84" ht="15" customHeight="1" x14ac:dyDescent="0.35">
      <c r="A976" s="70"/>
      <c r="B976" s="47"/>
      <c r="C976" s="47"/>
      <c r="D976" s="47"/>
      <c r="E976" s="45"/>
      <c r="F976" s="45"/>
      <c r="G976" s="45"/>
      <c r="H976" s="47"/>
      <c r="I976" s="45"/>
      <c r="J976" s="45"/>
      <c r="K976" s="45"/>
      <c r="L976" s="45"/>
      <c r="M976" s="45"/>
      <c r="N976" s="45"/>
      <c r="O976" s="47"/>
      <c r="P976" s="47"/>
      <c r="Q976" s="45"/>
      <c r="R976" s="45"/>
      <c r="S976" s="45"/>
      <c r="T976" s="45"/>
      <c r="U976" s="45"/>
      <c r="V976" s="45"/>
      <c r="W976" s="45"/>
      <c r="X976" s="45"/>
      <c r="Y976" s="45"/>
      <c r="Z976" s="48"/>
      <c r="AA976" s="48"/>
      <c r="AB976" s="49"/>
      <c r="AC976" s="49"/>
      <c r="AD976" s="49"/>
      <c r="AE976" s="49"/>
      <c r="AF976" s="49"/>
      <c r="AG976" s="45"/>
      <c r="AH976" s="45"/>
      <c r="AI976" s="45"/>
      <c r="AJ976" s="45"/>
      <c r="AK976" s="48"/>
      <c r="AL976" s="48"/>
      <c r="AM976" s="48"/>
      <c r="AN976" s="48"/>
      <c r="AO976" s="48"/>
      <c r="AP976" s="48"/>
      <c r="AQ976" s="48"/>
      <c r="AR976" s="47"/>
      <c r="AS976" s="45"/>
      <c r="AT976" s="49"/>
      <c r="AU976" s="49"/>
      <c r="AV976" s="49"/>
      <c r="AW976" s="49"/>
      <c r="AX976" s="49"/>
      <c r="AY976" s="49"/>
      <c r="AZ976" s="49"/>
      <c r="BA976" s="49"/>
      <c r="BB976" s="49"/>
      <c r="BC976" s="49"/>
      <c r="BD976" s="49"/>
      <c r="BE976" s="49"/>
      <c r="BF976" s="49"/>
      <c r="BG976" s="49"/>
      <c r="BH976" s="49"/>
      <c r="BI976" s="49"/>
      <c r="BJ976" s="49"/>
      <c r="BK976" s="49"/>
      <c r="BL976" s="49"/>
      <c r="BM976" s="49"/>
      <c r="BN976" s="49"/>
      <c r="BO976" s="49"/>
      <c r="BP976" s="49"/>
      <c r="BQ976" s="49"/>
      <c r="BR976" s="49"/>
      <c r="BS976" s="49"/>
      <c r="BT976" s="49"/>
      <c r="BU976" s="49"/>
      <c r="BV976" s="49"/>
      <c r="BW976" s="45"/>
      <c r="BX976" s="49"/>
      <c r="BY976" s="49"/>
      <c r="BZ976" s="49"/>
      <c r="CA976" s="49"/>
      <c r="CB976" s="49"/>
      <c r="CC976" s="45"/>
      <c r="CD976" s="45"/>
      <c r="CE976" s="45"/>
      <c r="CF976" s="45"/>
    </row>
    <row r="977" spans="1:84" ht="15" customHeight="1" x14ac:dyDescent="0.35">
      <c r="A977" s="70"/>
      <c r="B977" s="47"/>
      <c r="C977" s="47"/>
      <c r="D977" s="47"/>
      <c r="E977" s="45"/>
      <c r="F977" s="45"/>
      <c r="G977" s="45"/>
      <c r="H977" s="47"/>
      <c r="I977" s="45"/>
      <c r="J977" s="45"/>
      <c r="K977" s="45"/>
      <c r="L977" s="45"/>
      <c r="M977" s="45"/>
      <c r="N977" s="45"/>
      <c r="O977" s="47"/>
      <c r="P977" s="47"/>
      <c r="Q977" s="45"/>
      <c r="R977" s="45"/>
      <c r="S977" s="45"/>
      <c r="T977" s="45"/>
      <c r="U977" s="45"/>
      <c r="V977" s="45"/>
      <c r="W977" s="45"/>
      <c r="X977" s="45"/>
      <c r="Y977" s="45"/>
      <c r="Z977" s="48"/>
      <c r="AA977" s="48"/>
      <c r="AB977" s="49"/>
      <c r="AC977" s="49"/>
      <c r="AD977" s="49"/>
      <c r="AE977" s="49"/>
      <c r="AF977" s="49"/>
      <c r="AG977" s="45"/>
      <c r="AH977" s="45"/>
      <c r="AI977" s="45"/>
      <c r="AJ977" s="45"/>
      <c r="AK977" s="48"/>
      <c r="AL977" s="48"/>
      <c r="AM977" s="48"/>
      <c r="AN977" s="48"/>
      <c r="AO977" s="48"/>
      <c r="AP977" s="48"/>
      <c r="AQ977" s="48"/>
      <c r="AR977" s="47"/>
      <c r="AS977" s="45"/>
      <c r="AT977" s="49"/>
      <c r="AU977" s="49"/>
      <c r="AV977" s="49"/>
      <c r="AW977" s="49"/>
      <c r="AX977" s="49"/>
      <c r="AY977" s="49"/>
      <c r="AZ977" s="49"/>
      <c r="BA977" s="49"/>
      <c r="BB977" s="49"/>
      <c r="BC977" s="49"/>
      <c r="BD977" s="49"/>
      <c r="BE977" s="49"/>
      <c r="BF977" s="49"/>
      <c r="BG977" s="49"/>
      <c r="BH977" s="49"/>
      <c r="BI977" s="49"/>
      <c r="BJ977" s="49"/>
      <c r="BK977" s="49"/>
      <c r="BL977" s="49"/>
      <c r="BM977" s="49"/>
      <c r="BN977" s="49"/>
      <c r="BO977" s="49"/>
      <c r="BP977" s="49"/>
      <c r="BQ977" s="49"/>
      <c r="BR977" s="49"/>
      <c r="BS977" s="49"/>
      <c r="BT977" s="49"/>
      <c r="BU977" s="49"/>
      <c r="BV977" s="49"/>
      <c r="BW977" s="45"/>
      <c r="BX977" s="49"/>
      <c r="BY977" s="49"/>
      <c r="BZ977" s="49"/>
      <c r="CA977" s="49"/>
      <c r="CB977" s="49"/>
      <c r="CC977" s="45"/>
      <c r="CD977" s="45"/>
      <c r="CE977" s="45"/>
      <c r="CF977" s="45"/>
    </row>
    <row r="978" spans="1:84" ht="15" customHeight="1" x14ac:dyDescent="0.35">
      <c r="A978" s="70"/>
      <c r="B978" s="47"/>
      <c r="C978" s="47"/>
      <c r="D978" s="47"/>
      <c r="E978" s="45"/>
      <c r="F978" s="45"/>
      <c r="G978" s="45"/>
      <c r="H978" s="47"/>
      <c r="I978" s="45"/>
      <c r="J978" s="45"/>
      <c r="K978" s="45"/>
      <c r="L978" s="45"/>
      <c r="M978" s="45"/>
      <c r="N978" s="45"/>
      <c r="O978" s="47"/>
      <c r="P978" s="47"/>
      <c r="Q978" s="45"/>
      <c r="R978" s="45"/>
      <c r="S978" s="45"/>
      <c r="T978" s="45"/>
      <c r="U978" s="45"/>
      <c r="V978" s="45"/>
      <c r="W978" s="45"/>
      <c r="X978" s="45"/>
      <c r="Y978" s="45"/>
      <c r="Z978" s="48"/>
      <c r="AA978" s="48"/>
      <c r="AB978" s="49"/>
      <c r="AC978" s="49"/>
      <c r="AD978" s="49"/>
      <c r="AE978" s="49"/>
      <c r="AF978" s="49"/>
      <c r="AG978" s="45"/>
      <c r="AH978" s="45"/>
      <c r="AI978" s="45"/>
      <c r="AJ978" s="45"/>
      <c r="AK978" s="48"/>
      <c r="AL978" s="48"/>
      <c r="AM978" s="48"/>
      <c r="AN978" s="48"/>
      <c r="AO978" s="48"/>
      <c r="AP978" s="48"/>
      <c r="AQ978" s="48"/>
      <c r="AR978" s="47"/>
      <c r="AS978" s="45"/>
      <c r="AT978" s="49"/>
      <c r="AU978" s="49"/>
      <c r="AV978" s="49"/>
      <c r="AW978" s="49"/>
      <c r="AX978" s="49"/>
      <c r="AY978" s="49"/>
      <c r="AZ978" s="49"/>
      <c r="BA978" s="49"/>
      <c r="BB978" s="49"/>
      <c r="BC978" s="49"/>
      <c r="BD978" s="49"/>
      <c r="BE978" s="49"/>
      <c r="BF978" s="49"/>
      <c r="BG978" s="49"/>
      <c r="BH978" s="49"/>
      <c r="BI978" s="49"/>
      <c r="BJ978" s="49"/>
      <c r="BK978" s="49"/>
      <c r="BL978" s="49"/>
      <c r="BM978" s="49"/>
      <c r="BN978" s="49"/>
      <c r="BO978" s="49"/>
      <c r="BP978" s="49"/>
      <c r="BQ978" s="49"/>
      <c r="BR978" s="49"/>
      <c r="BS978" s="49"/>
      <c r="BT978" s="49"/>
      <c r="BU978" s="49"/>
      <c r="BV978" s="49"/>
      <c r="BW978" s="45"/>
      <c r="BX978" s="49"/>
      <c r="BY978" s="49"/>
      <c r="BZ978" s="49"/>
      <c r="CA978" s="49"/>
      <c r="CB978" s="49"/>
      <c r="CC978" s="45"/>
      <c r="CD978" s="45"/>
      <c r="CE978" s="45"/>
      <c r="CF978" s="45"/>
    </row>
    <row r="979" spans="1:84" ht="15" customHeight="1" x14ac:dyDescent="0.35">
      <c r="A979" s="70"/>
      <c r="B979" s="47"/>
      <c r="C979" s="47"/>
      <c r="D979" s="47"/>
      <c r="E979" s="45"/>
      <c r="F979" s="45"/>
      <c r="G979" s="45"/>
      <c r="H979" s="47"/>
      <c r="I979" s="45"/>
      <c r="J979" s="45"/>
      <c r="K979" s="45"/>
      <c r="L979" s="45"/>
      <c r="M979" s="45"/>
      <c r="N979" s="45"/>
      <c r="O979" s="47"/>
      <c r="P979" s="47"/>
      <c r="Q979" s="45"/>
      <c r="R979" s="45"/>
      <c r="S979" s="45"/>
      <c r="T979" s="45"/>
      <c r="U979" s="45"/>
      <c r="V979" s="45"/>
      <c r="W979" s="45"/>
      <c r="X979" s="45"/>
      <c r="Y979" s="45"/>
      <c r="Z979" s="48"/>
      <c r="AA979" s="48"/>
      <c r="AB979" s="49"/>
      <c r="AC979" s="49"/>
      <c r="AD979" s="49"/>
      <c r="AE979" s="49"/>
      <c r="AF979" s="49"/>
      <c r="AG979" s="45"/>
      <c r="AH979" s="45"/>
      <c r="AI979" s="45"/>
      <c r="AJ979" s="45"/>
      <c r="AK979" s="48"/>
      <c r="AL979" s="48"/>
      <c r="AM979" s="48"/>
      <c r="AN979" s="48"/>
      <c r="AO979" s="48"/>
      <c r="AP979" s="48"/>
      <c r="AQ979" s="48"/>
      <c r="AR979" s="47"/>
      <c r="AS979" s="45"/>
      <c r="AT979" s="49"/>
      <c r="AU979" s="49"/>
      <c r="AV979" s="49"/>
      <c r="AW979" s="49"/>
      <c r="AX979" s="49"/>
      <c r="AY979" s="49"/>
      <c r="AZ979" s="49"/>
      <c r="BA979" s="49"/>
      <c r="BB979" s="49"/>
      <c r="BC979" s="49"/>
      <c r="BD979" s="49"/>
      <c r="BE979" s="49"/>
      <c r="BF979" s="49"/>
      <c r="BG979" s="49"/>
      <c r="BH979" s="49"/>
      <c r="BI979" s="49"/>
      <c r="BJ979" s="49"/>
      <c r="BK979" s="49"/>
      <c r="BL979" s="49"/>
      <c r="BM979" s="49"/>
      <c r="BN979" s="49"/>
      <c r="BO979" s="49"/>
      <c r="BP979" s="49"/>
      <c r="BQ979" s="49"/>
      <c r="BR979" s="49"/>
      <c r="BS979" s="49"/>
      <c r="BT979" s="49"/>
      <c r="BU979" s="49"/>
      <c r="BV979" s="49"/>
      <c r="BW979" s="45"/>
      <c r="BX979" s="49"/>
      <c r="BY979" s="49"/>
      <c r="BZ979" s="49"/>
      <c r="CA979" s="49"/>
      <c r="CB979" s="49"/>
      <c r="CC979" s="45"/>
      <c r="CD979" s="45"/>
      <c r="CE979" s="45"/>
      <c r="CF979" s="45"/>
    </row>
    <row r="980" spans="1:84" ht="15" customHeight="1" x14ac:dyDescent="0.35">
      <c r="A980" s="70"/>
      <c r="B980" s="47"/>
      <c r="C980" s="47"/>
      <c r="D980" s="70"/>
      <c r="E980" s="45"/>
      <c r="F980" s="45"/>
      <c r="G980" s="45"/>
      <c r="H980" s="47"/>
      <c r="I980" s="45"/>
      <c r="J980" s="45"/>
      <c r="K980" s="45"/>
      <c r="L980" s="45"/>
      <c r="M980" s="45"/>
      <c r="N980" s="47"/>
      <c r="O980" s="47"/>
      <c r="P980" s="47"/>
      <c r="Q980" s="45"/>
      <c r="R980" s="45"/>
      <c r="S980" s="45"/>
      <c r="T980" s="45"/>
      <c r="U980" s="45"/>
      <c r="V980" s="45"/>
      <c r="W980" s="45"/>
      <c r="X980" s="45"/>
      <c r="Y980" s="45"/>
      <c r="Z980" s="48"/>
      <c r="AA980" s="48"/>
      <c r="AB980" s="49"/>
      <c r="AC980" s="49"/>
      <c r="AD980" s="49"/>
      <c r="AE980" s="49"/>
      <c r="AF980" s="49"/>
      <c r="AG980" s="45"/>
      <c r="AH980" s="45"/>
      <c r="AI980" s="45"/>
      <c r="AJ980" s="45"/>
      <c r="AK980" s="48"/>
      <c r="AL980" s="48"/>
      <c r="AM980" s="48"/>
      <c r="AN980" s="48"/>
      <c r="AO980" s="48"/>
      <c r="AP980" s="48"/>
      <c r="AQ980" s="48"/>
      <c r="AR980" s="47"/>
      <c r="AS980" s="45"/>
      <c r="AT980" s="49"/>
      <c r="AU980" s="49"/>
      <c r="AV980" s="49"/>
      <c r="AW980" s="49"/>
      <c r="AX980" s="49"/>
      <c r="AY980" s="49"/>
      <c r="AZ980" s="49"/>
      <c r="BA980" s="49"/>
      <c r="BB980" s="49"/>
      <c r="BC980" s="49"/>
      <c r="BD980" s="49"/>
      <c r="BE980" s="49"/>
      <c r="BF980" s="49"/>
      <c r="BG980" s="49"/>
      <c r="BH980" s="49"/>
      <c r="BI980" s="49"/>
      <c r="BJ980" s="49"/>
      <c r="BK980" s="49"/>
      <c r="BL980" s="49"/>
      <c r="BM980" s="49"/>
      <c r="BN980" s="49"/>
      <c r="BO980" s="49"/>
      <c r="BP980" s="49"/>
      <c r="BQ980" s="49"/>
      <c r="BR980" s="49"/>
      <c r="BS980" s="49"/>
      <c r="BT980" s="49"/>
      <c r="BU980" s="49"/>
      <c r="BV980" s="49"/>
      <c r="BW980" s="45"/>
      <c r="BX980" s="49"/>
      <c r="BY980" s="49"/>
      <c r="BZ980" s="49"/>
      <c r="CA980" s="49"/>
      <c r="CB980" s="49"/>
      <c r="CC980" s="45"/>
      <c r="CD980" s="45"/>
      <c r="CE980" s="45"/>
      <c r="CF980" s="45"/>
    </row>
    <row r="981" spans="1:84" ht="15" customHeight="1" x14ac:dyDescent="0.35">
      <c r="A981" s="70"/>
      <c r="B981" s="47"/>
      <c r="C981" s="70"/>
      <c r="D981" s="70"/>
      <c r="E981" s="45"/>
      <c r="F981" s="45"/>
      <c r="G981" s="45"/>
      <c r="H981" s="45"/>
      <c r="I981" s="45"/>
      <c r="J981" s="45"/>
      <c r="K981" s="45"/>
      <c r="L981" s="45"/>
      <c r="M981" s="45"/>
      <c r="N981" s="47"/>
      <c r="O981" s="47"/>
      <c r="P981" s="45"/>
      <c r="Q981" s="45"/>
      <c r="R981" s="45"/>
      <c r="S981" s="45"/>
      <c r="T981" s="45"/>
      <c r="U981" s="45"/>
      <c r="V981" s="45"/>
      <c r="W981" s="45"/>
      <c r="X981" s="45"/>
      <c r="Y981" s="45"/>
      <c r="Z981" s="48"/>
      <c r="AA981" s="48"/>
      <c r="AB981" s="48"/>
      <c r="AC981" s="48"/>
      <c r="AD981" s="48"/>
      <c r="AE981" s="48"/>
      <c r="AF981" s="48"/>
      <c r="AG981" s="45"/>
      <c r="AH981" s="45"/>
      <c r="AI981" s="45"/>
      <c r="AJ981" s="45"/>
      <c r="AK981" s="48"/>
      <c r="AL981" s="56"/>
      <c r="AM981" s="45"/>
      <c r="AN981" s="48"/>
      <c r="AO981" s="48"/>
      <c r="AP981" s="48"/>
      <c r="AQ981" s="48"/>
      <c r="AR981" s="45"/>
      <c r="AS981" s="45"/>
      <c r="AT981" s="49"/>
      <c r="AU981" s="49"/>
      <c r="AV981" s="49"/>
      <c r="AW981" s="49"/>
      <c r="AX981" s="49"/>
      <c r="AY981" s="49"/>
      <c r="AZ981" s="49"/>
      <c r="BA981" s="49"/>
      <c r="BB981" s="49"/>
      <c r="BC981" s="49"/>
      <c r="BD981" s="49"/>
      <c r="BE981" s="49"/>
      <c r="BF981" s="49"/>
      <c r="BG981" s="49"/>
      <c r="BH981" s="49"/>
      <c r="BI981" s="49"/>
      <c r="BJ981" s="49"/>
      <c r="BK981" s="49"/>
      <c r="BL981" s="49"/>
      <c r="BM981" s="49"/>
      <c r="BN981" s="49"/>
      <c r="BO981" s="49"/>
      <c r="BP981" s="49"/>
      <c r="BQ981" s="49"/>
      <c r="BR981" s="49"/>
      <c r="BS981" s="49"/>
      <c r="BT981" s="49"/>
      <c r="BU981" s="49"/>
      <c r="BV981" s="49"/>
      <c r="BW981" s="45"/>
      <c r="BX981" s="49"/>
      <c r="BY981" s="49"/>
      <c r="BZ981" s="49"/>
      <c r="CA981" s="49"/>
      <c r="CB981" s="49"/>
      <c r="CC981" s="45"/>
      <c r="CD981" s="45"/>
      <c r="CE981" s="45"/>
      <c r="CF981" s="45"/>
    </row>
    <row r="982" spans="1:84" ht="15" customHeight="1" x14ac:dyDescent="0.35">
      <c r="A982" s="70"/>
      <c r="B982" s="47"/>
      <c r="C982" s="70"/>
      <c r="D982" s="70"/>
      <c r="E982" s="45"/>
      <c r="F982" s="45"/>
      <c r="G982" s="45"/>
      <c r="H982" s="45"/>
      <c r="I982" s="45"/>
      <c r="J982" s="45"/>
      <c r="K982" s="45"/>
      <c r="L982" s="45"/>
      <c r="M982" s="45"/>
      <c r="N982" s="47"/>
      <c r="O982" s="47"/>
      <c r="P982" s="45"/>
      <c r="Q982" s="45"/>
      <c r="R982" s="45"/>
      <c r="S982" s="45"/>
      <c r="T982" s="45"/>
      <c r="U982" s="45"/>
      <c r="V982" s="45"/>
      <c r="W982" s="45"/>
      <c r="X982" s="45"/>
      <c r="Y982" s="45"/>
      <c r="Z982" s="48"/>
      <c r="AA982" s="48"/>
      <c r="AB982" s="48"/>
      <c r="AC982" s="48"/>
      <c r="AD982" s="48"/>
      <c r="AE982" s="48"/>
      <c r="AF982" s="48"/>
      <c r="AG982" s="45"/>
      <c r="AH982" s="45"/>
      <c r="AI982" s="45"/>
      <c r="AJ982" s="45"/>
      <c r="AK982" s="48"/>
      <c r="AL982" s="56"/>
      <c r="AM982" s="45"/>
      <c r="AN982" s="48"/>
      <c r="AO982" s="48"/>
      <c r="AP982" s="48"/>
      <c r="AQ982" s="48"/>
      <c r="AR982" s="45"/>
      <c r="AS982" s="45"/>
      <c r="AT982" s="49"/>
      <c r="AU982" s="49"/>
      <c r="AV982" s="49"/>
      <c r="AW982" s="49"/>
      <c r="AX982" s="49"/>
      <c r="AY982" s="49"/>
      <c r="AZ982" s="49"/>
      <c r="BA982" s="49"/>
      <c r="BB982" s="49"/>
      <c r="BC982" s="49"/>
      <c r="BD982" s="49"/>
      <c r="BE982" s="49"/>
      <c r="BF982" s="49"/>
      <c r="BG982" s="49"/>
      <c r="BH982" s="49"/>
      <c r="BI982" s="49"/>
      <c r="BJ982" s="49"/>
      <c r="BK982" s="49"/>
      <c r="BL982" s="49"/>
      <c r="BM982" s="49"/>
      <c r="BN982" s="49"/>
      <c r="BO982" s="49"/>
      <c r="BP982" s="49"/>
      <c r="BQ982" s="49"/>
      <c r="BR982" s="49"/>
      <c r="BS982" s="49"/>
      <c r="BT982" s="49"/>
      <c r="BU982" s="49"/>
      <c r="BV982" s="49"/>
      <c r="BW982" s="45"/>
      <c r="BX982" s="49"/>
      <c r="BY982" s="49"/>
      <c r="BZ982" s="49"/>
      <c r="CA982" s="49"/>
      <c r="CB982" s="49"/>
      <c r="CC982" s="45"/>
      <c r="CD982" s="45"/>
      <c r="CE982" s="45"/>
      <c r="CF982" s="45"/>
    </row>
    <row r="983" spans="1:84" ht="15" customHeight="1" x14ac:dyDescent="0.35">
      <c r="A983" s="70"/>
      <c r="B983" s="47"/>
      <c r="C983" s="70"/>
      <c r="D983" s="70"/>
      <c r="E983" s="45"/>
      <c r="F983" s="45"/>
      <c r="G983" s="45"/>
      <c r="H983" s="45"/>
      <c r="I983" s="45"/>
      <c r="J983" s="45"/>
      <c r="K983" s="45"/>
      <c r="L983" s="45"/>
      <c r="M983" s="45"/>
      <c r="N983" s="47"/>
      <c r="O983" s="47"/>
      <c r="P983" s="45"/>
      <c r="Q983" s="45"/>
      <c r="R983" s="45"/>
      <c r="S983" s="45"/>
      <c r="T983" s="45"/>
      <c r="U983" s="45"/>
      <c r="V983" s="45"/>
      <c r="W983" s="45"/>
      <c r="X983" s="45"/>
      <c r="Y983" s="45"/>
      <c r="Z983" s="48"/>
      <c r="AA983" s="48"/>
      <c r="AB983" s="48"/>
      <c r="AC983" s="48"/>
      <c r="AD983" s="48"/>
      <c r="AE983" s="48"/>
      <c r="AF983" s="48"/>
      <c r="AG983" s="45"/>
      <c r="AH983" s="45"/>
      <c r="AI983" s="45"/>
      <c r="AJ983" s="45"/>
      <c r="AK983" s="48"/>
      <c r="AL983" s="56"/>
      <c r="AM983" s="45"/>
      <c r="AN983" s="48"/>
      <c r="AO983" s="48"/>
      <c r="AP983" s="48"/>
      <c r="AQ983" s="48"/>
      <c r="AR983" s="45"/>
      <c r="AS983" s="45"/>
      <c r="AT983" s="49"/>
      <c r="AU983" s="49"/>
      <c r="AV983" s="49"/>
      <c r="AW983" s="49"/>
      <c r="AX983" s="49"/>
      <c r="AY983" s="49"/>
      <c r="AZ983" s="49"/>
      <c r="BA983" s="49"/>
      <c r="BB983" s="49"/>
      <c r="BC983" s="49"/>
      <c r="BD983" s="49"/>
      <c r="BE983" s="49"/>
      <c r="BF983" s="49"/>
      <c r="BG983" s="49"/>
      <c r="BH983" s="49"/>
      <c r="BI983" s="49"/>
      <c r="BJ983" s="49"/>
      <c r="BK983" s="49"/>
      <c r="BL983" s="49"/>
      <c r="BM983" s="49"/>
      <c r="BN983" s="49"/>
      <c r="BO983" s="49"/>
      <c r="BP983" s="49"/>
      <c r="BQ983" s="49"/>
      <c r="BR983" s="49"/>
      <c r="BS983" s="49"/>
      <c r="BT983" s="49"/>
      <c r="BU983" s="49"/>
      <c r="BV983" s="49"/>
      <c r="BW983" s="45"/>
      <c r="BX983" s="49"/>
      <c r="BY983" s="49"/>
      <c r="BZ983" s="49"/>
      <c r="CA983" s="49"/>
      <c r="CB983" s="49"/>
      <c r="CC983" s="45"/>
      <c r="CD983" s="45"/>
      <c r="CE983" s="45"/>
      <c r="CF983" s="45"/>
    </row>
    <row r="984" spans="1:84" ht="15" customHeight="1" x14ac:dyDescent="0.35">
      <c r="A984" s="70"/>
      <c r="B984" s="47"/>
      <c r="C984" s="70"/>
      <c r="D984" s="70"/>
      <c r="E984" s="45"/>
      <c r="F984" s="45"/>
      <c r="G984" s="45"/>
      <c r="H984" s="45"/>
      <c r="I984" s="45"/>
      <c r="J984" s="45"/>
      <c r="K984" s="45"/>
      <c r="L984" s="45"/>
      <c r="M984" s="45"/>
      <c r="N984" s="47"/>
      <c r="O984" s="47"/>
      <c r="P984" s="45"/>
      <c r="Q984" s="45"/>
      <c r="R984" s="45"/>
      <c r="S984" s="45"/>
      <c r="T984" s="45"/>
      <c r="U984" s="45"/>
      <c r="V984" s="45"/>
      <c r="W984" s="45"/>
      <c r="X984" s="45"/>
      <c r="Y984" s="45"/>
      <c r="Z984" s="48"/>
      <c r="AA984" s="48"/>
      <c r="AB984" s="48"/>
      <c r="AC984" s="48"/>
      <c r="AD984" s="48"/>
      <c r="AE984" s="48"/>
      <c r="AF984" s="48"/>
      <c r="AG984" s="45"/>
      <c r="AH984" s="45"/>
      <c r="AI984" s="45"/>
      <c r="AJ984" s="45"/>
      <c r="AK984" s="48"/>
      <c r="AL984" s="56"/>
      <c r="AM984" s="45"/>
      <c r="AN984" s="48"/>
      <c r="AO984" s="48"/>
      <c r="AP984" s="48"/>
      <c r="AQ984" s="48"/>
      <c r="AR984" s="45"/>
      <c r="AS984" s="45"/>
      <c r="AT984" s="49"/>
      <c r="AU984" s="49"/>
      <c r="AV984" s="49"/>
      <c r="AW984" s="49"/>
      <c r="AX984" s="49"/>
      <c r="AY984" s="49"/>
      <c r="AZ984" s="49"/>
      <c r="BA984" s="49"/>
      <c r="BB984" s="49"/>
      <c r="BC984" s="49"/>
      <c r="BD984" s="49"/>
      <c r="BE984" s="49"/>
      <c r="BF984" s="49"/>
      <c r="BG984" s="49"/>
      <c r="BH984" s="49"/>
      <c r="BI984" s="49"/>
      <c r="BJ984" s="49"/>
      <c r="BK984" s="49"/>
      <c r="BL984" s="49"/>
      <c r="BM984" s="49"/>
      <c r="BN984" s="49"/>
      <c r="BO984" s="49"/>
      <c r="BP984" s="49"/>
      <c r="BQ984" s="49"/>
      <c r="BR984" s="49"/>
      <c r="BS984" s="49"/>
      <c r="BT984" s="49"/>
      <c r="BU984" s="49"/>
      <c r="BV984" s="49"/>
      <c r="BW984" s="45"/>
      <c r="BX984" s="49"/>
      <c r="BY984" s="49"/>
      <c r="BZ984" s="49"/>
      <c r="CA984" s="49"/>
      <c r="CB984" s="49"/>
      <c r="CC984" s="45"/>
      <c r="CD984" s="45"/>
      <c r="CE984" s="45"/>
      <c r="CF984" s="45"/>
    </row>
    <row r="985" spans="1:84" ht="15" customHeight="1" x14ac:dyDescent="0.35">
      <c r="A985" s="70"/>
      <c r="B985" s="47"/>
      <c r="C985" s="70"/>
      <c r="D985" s="70"/>
      <c r="E985" s="45"/>
      <c r="F985" s="45"/>
      <c r="G985" s="45"/>
      <c r="H985" s="45"/>
      <c r="I985" s="45"/>
      <c r="J985" s="45"/>
      <c r="K985" s="45"/>
      <c r="L985" s="45"/>
      <c r="M985" s="45"/>
      <c r="N985" s="47"/>
      <c r="O985" s="47"/>
      <c r="P985" s="45"/>
      <c r="Q985" s="45"/>
      <c r="R985" s="45"/>
      <c r="S985" s="45"/>
      <c r="T985" s="45"/>
      <c r="U985" s="45"/>
      <c r="V985" s="45"/>
      <c r="W985" s="45"/>
      <c r="X985" s="45"/>
      <c r="Y985" s="45"/>
      <c r="Z985" s="48"/>
      <c r="AA985" s="48"/>
      <c r="AB985" s="48"/>
      <c r="AC985" s="48"/>
      <c r="AD985" s="48"/>
      <c r="AE985" s="48"/>
      <c r="AF985" s="48"/>
      <c r="AG985" s="45"/>
      <c r="AH985" s="45"/>
      <c r="AI985" s="45"/>
      <c r="AJ985" s="45"/>
      <c r="AK985" s="48"/>
      <c r="AL985" s="56"/>
      <c r="AM985" s="45"/>
      <c r="AN985" s="48"/>
      <c r="AO985" s="48"/>
      <c r="AP985" s="48"/>
      <c r="AQ985" s="48"/>
      <c r="AR985" s="45"/>
      <c r="AS985" s="45"/>
      <c r="AT985" s="49"/>
      <c r="AU985" s="49"/>
      <c r="AV985" s="49"/>
      <c r="AW985" s="49"/>
      <c r="AX985" s="49"/>
      <c r="AY985" s="49"/>
      <c r="AZ985" s="49"/>
      <c r="BA985" s="49"/>
      <c r="BB985" s="49"/>
      <c r="BC985" s="49"/>
      <c r="BD985" s="49"/>
      <c r="BE985" s="49"/>
      <c r="BF985" s="49"/>
      <c r="BG985" s="49"/>
      <c r="BH985" s="49"/>
      <c r="BI985" s="49"/>
      <c r="BJ985" s="49"/>
      <c r="BK985" s="49"/>
      <c r="BL985" s="49"/>
      <c r="BM985" s="49"/>
      <c r="BN985" s="49"/>
      <c r="BO985" s="49"/>
      <c r="BP985" s="49"/>
      <c r="BQ985" s="49"/>
      <c r="BR985" s="49"/>
      <c r="BS985" s="49"/>
      <c r="BT985" s="49"/>
      <c r="BU985" s="49"/>
      <c r="BV985" s="49"/>
      <c r="BW985" s="45"/>
      <c r="BX985" s="49"/>
      <c r="BY985" s="49"/>
      <c r="BZ985" s="49"/>
      <c r="CA985" s="49"/>
      <c r="CB985" s="49"/>
      <c r="CC985" s="45"/>
      <c r="CD985" s="45"/>
      <c r="CE985" s="45"/>
      <c r="CF985" s="45"/>
    </row>
    <row r="986" spans="1:84" ht="15" customHeight="1" x14ac:dyDescent="0.35">
      <c r="A986" s="70"/>
      <c r="B986" s="47"/>
      <c r="C986" s="70"/>
      <c r="D986" s="70"/>
      <c r="E986" s="45"/>
      <c r="F986" s="45"/>
      <c r="G986" s="45"/>
      <c r="H986" s="45"/>
      <c r="I986" s="45"/>
      <c r="J986" s="45"/>
      <c r="K986" s="45"/>
      <c r="L986" s="45"/>
      <c r="M986" s="45"/>
      <c r="N986" s="47"/>
      <c r="O986" s="47"/>
      <c r="P986" s="45"/>
      <c r="Q986" s="45"/>
      <c r="R986" s="45"/>
      <c r="S986" s="45"/>
      <c r="T986" s="45"/>
      <c r="U986" s="45"/>
      <c r="V986" s="45"/>
      <c r="W986" s="45"/>
      <c r="X986" s="45"/>
      <c r="Y986" s="45"/>
      <c r="Z986" s="48"/>
      <c r="AA986" s="48"/>
      <c r="AB986" s="48"/>
      <c r="AC986" s="48"/>
      <c r="AD986" s="48"/>
      <c r="AE986" s="48"/>
      <c r="AF986" s="48"/>
      <c r="AG986" s="45"/>
      <c r="AH986" s="45"/>
      <c r="AI986" s="45"/>
      <c r="AJ986" s="45"/>
      <c r="AK986" s="48"/>
      <c r="AL986" s="56"/>
      <c r="AM986" s="45"/>
      <c r="AN986" s="48"/>
      <c r="AO986" s="48"/>
      <c r="AP986" s="48"/>
      <c r="AQ986" s="48"/>
      <c r="AR986" s="45"/>
      <c r="AS986" s="45"/>
      <c r="AT986" s="49"/>
      <c r="AU986" s="49"/>
      <c r="AV986" s="49"/>
      <c r="AW986" s="49"/>
      <c r="AX986" s="49"/>
      <c r="AY986" s="49"/>
      <c r="AZ986" s="49"/>
      <c r="BA986" s="49"/>
      <c r="BB986" s="49"/>
      <c r="BC986" s="49"/>
      <c r="BD986" s="49"/>
      <c r="BE986" s="49"/>
      <c r="BF986" s="49"/>
      <c r="BG986" s="49"/>
      <c r="BH986" s="49"/>
      <c r="BI986" s="49"/>
      <c r="BJ986" s="49"/>
      <c r="BK986" s="49"/>
      <c r="BL986" s="49"/>
      <c r="BM986" s="49"/>
      <c r="BN986" s="49"/>
      <c r="BO986" s="49"/>
      <c r="BP986" s="49"/>
      <c r="BQ986" s="49"/>
      <c r="BR986" s="49"/>
      <c r="BS986" s="49"/>
      <c r="BT986" s="49"/>
      <c r="BU986" s="49"/>
      <c r="BV986" s="49"/>
      <c r="BW986" s="45"/>
      <c r="BX986" s="49"/>
      <c r="BY986" s="49"/>
      <c r="BZ986" s="49"/>
      <c r="CA986" s="49"/>
      <c r="CB986" s="49"/>
      <c r="CC986" s="45"/>
      <c r="CD986" s="45"/>
      <c r="CE986" s="45"/>
      <c r="CF986" s="45"/>
    </row>
    <row r="987" spans="1:84" ht="15" customHeight="1" x14ac:dyDescent="0.35">
      <c r="A987" s="70"/>
      <c r="B987" s="47"/>
      <c r="C987" s="70"/>
      <c r="D987" s="70"/>
      <c r="E987" s="45"/>
      <c r="F987" s="45"/>
      <c r="G987" s="45"/>
      <c r="H987" s="45"/>
      <c r="I987" s="45"/>
      <c r="J987" s="45"/>
      <c r="K987" s="45"/>
      <c r="L987" s="45"/>
      <c r="M987" s="45"/>
      <c r="N987" s="47"/>
      <c r="O987" s="47"/>
      <c r="P987" s="45"/>
      <c r="Q987" s="45"/>
      <c r="R987" s="45"/>
      <c r="S987" s="45"/>
      <c r="T987" s="45"/>
      <c r="U987" s="45"/>
      <c r="V987" s="45"/>
      <c r="W987" s="45"/>
      <c r="X987" s="45"/>
      <c r="Y987" s="45"/>
      <c r="Z987" s="48"/>
      <c r="AA987" s="48"/>
      <c r="AB987" s="48"/>
      <c r="AC987" s="48"/>
      <c r="AD987" s="48"/>
      <c r="AE987" s="48"/>
      <c r="AF987" s="48"/>
      <c r="AG987" s="45"/>
      <c r="AH987" s="45"/>
      <c r="AI987" s="45"/>
      <c r="AJ987" s="45"/>
      <c r="AK987" s="48"/>
      <c r="AL987" s="56"/>
      <c r="AM987" s="45"/>
      <c r="AN987" s="48"/>
      <c r="AO987" s="48"/>
      <c r="AP987" s="48"/>
      <c r="AQ987" s="48"/>
      <c r="AR987" s="45"/>
      <c r="AS987" s="45"/>
      <c r="AT987" s="49"/>
      <c r="AU987" s="49"/>
      <c r="AV987" s="49"/>
      <c r="AW987" s="49"/>
      <c r="AX987" s="49"/>
      <c r="AY987" s="49"/>
      <c r="AZ987" s="49"/>
      <c r="BA987" s="49"/>
      <c r="BB987" s="49"/>
      <c r="BC987" s="49"/>
      <c r="BD987" s="49"/>
      <c r="BE987" s="49"/>
      <c r="BF987" s="49"/>
      <c r="BG987" s="49"/>
      <c r="BH987" s="49"/>
      <c r="BI987" s="49"/>
      <c r="BJ987" s="49"/>
      <c r="BK987" s="49"/>
      <c r="BL987" s="49"/>
      <c r="BM987" s="49"/>
      <c r="BN987" s="49"/>
      <c r="BO987" s="49"/>
      <c r="BP987" s="49"/>
      <c r="BQ987" s="49"/>
      <c r="BR987" s="49"/>
      <c r="BS987" s="49"/>
      <c r="BT987" s="49"/>
      <c r="BU987" s="49"/>
      <c r="BV987" s="49"/>
      <c r="BW987" s="45"/>
      <c r="BX987" s="49"/>
      <c r="BY987" s="49"/>
      <c r="BZ987" s="49"/>
      <c r="CA987" s="49"/>
      <c r="CB987" s="49"/>
      <c r="CC987" s="45"/>
      <c r="CD987" s="45"/>
      <c r="CE987" s="45"/>
      <c r="CF987" s="45"/>
    </row>
    <row r="988" spans="1:84" ht="15" customHeight="1" x14ac:dyDescent="0.35">
      <c r="A988" s="70"/>
      <c r="B988" s="47"/>
      <c r="C988" s="70"/>
      <c r="D988" s="70"/>
      <c r="E988" s="45"/>
      <c r="F988" s="45"/>
      <c r="G988" s="45"/>
      <c r="H988" s="45"/>
      <c r="I988" s="45"/>
      <c r="J988" s="45"/>
      <c r="K988" s="45"/>
      <c r="L988" s="45"/>
      <c r="M988" s="45"/>
      <c r="N988" s="47"/>
      <c r="O988" s="47"/>
      <c r="P988" s="45"/>
      <c r="Q988" s="45"/>
      <c r="R988" s="45"/>
      <c r="S988" s="45"/>
      <c r="T988" s="45"/>
      <c r="U988" s="45"/>
      <c r="V988" s="45"/>
      <c r="W988" s="45"/>
      <c r="X988" s="45"/>
      <c r="Y988" s="45"/>
      <c r="Z988" s="48"/>
      <c r="AA988" s="48"/>
      <c r="AB988" s="48"/>
      <c r="AC988" s="48"/>
      <c r="AD988" s="48"/>
      <c r="AE988" s="48"/>
      <c r="AF988" s="48"/>
      <c r="AG988" s="45"/>
      <c r="AH988" s="45"/>
      <c r="AI988" s="45"/>
      <c r="AJ988" s="45"/>
      <c r="AK988" s="48"/>
      <c r="AL988" s="56"/>
      <c r="AM988" s="45"/>
      <c r="AN988" s="48"/>
      <c r="AO988" s="48"/>
      <c r="AP988" s="48"/>
      <c r="AQ988" s="48"/>
      <c r="AR988" s="45"/>
      <c r="AS988" s="45"/>
      <c r="AT988" s="49"/>
      <c r="AU988" s="49"/>
      <c r="AV988" s="49"/>
      <c r="AW988" s="49"/>
      <c r="AX988" s="49"/>
      <c r="AY988" s="49"/>
      <c r="AZ988" s="49"/>
      <c r="BA988" s="49"/>
      <c r="BB988" s="49"/>
      <c r="BC988" s="49"/>
      <c r="BD988" s="49"/>
      <c r="BE988" s="49"/>
      <c r="BF988" s="49"/>
      <c r="BG988" s="49"/>
      <c r="BH988" s="49"/>
      <c r="BI988" s="49"/>
      <c r="BJ988" s="49"/>
      <c r="BK988" s="49"/>
      <c r="BL988" s="49"/>
      <c r="BM988" s="49"/>
      <c r="BN988" s="49"/>
      <c r="BO988" s="49"/>
      <c r="BP988" s="49"/>
      <c r="BQ988" s="49"/>
      <c r="BR988" s="49"/>
      <c r="BS988" s="49"/>
      <c r="BT988" s="49"/>
      <c r="BU988" s="49"/>
      <c r="BV988" s="49"/>
      <c r="BW988" s="45"/>
      <c r="BX988" s="49"/>
      <c r="BY988" s="49"/>
      <c r="BZ988" s="49"/>
      <c r="CA988" s="49"/>
      <c r="CB988" s="49"/>
      <c r="CC988" s="45"/>
      <c r="CD988" s="45"/>
      <c r="CE988" s="45"/>
      <c r="CF988" s="45"/>
    </row>
    <row r="989" spans="1:84" ht="15" customHeight="1" x14ac:dyDescent="0.35">
      <c r="A989" s="70"/>
      <c r="B989" s="47"/>
      <c r="C989" s="70"/>
      <c r="D989" s="70"/>
      <c r="E989" s="45"/>
      <c r="F989" s="45"/>
      <c r="G989" s="45"/>
      <c r="H989" s="45"/>
      <c r="I989" s="45"/>
      <c r="J989" s="45"/>
      <c r="K989" s="45"/>
      <c r="L989" s="45"/>
      <c r="M989" s="45"/>
      <c r="N989" s="47"/>
      <c r="O989" s="47"/>
      <c r="P989" s="45"/>
      <c r="Q989" s="45"/>
      <c r="R989" s="45"/>
      <c r="S989" s="45"/>
      <c r="T989" s="45"/>
      <c r="U989" s="45"/>
      <c r="V989" s="45"/>
      <c r="W989" s="45"/>
      <c r="X989" s="45"/>
      <c r="Y989" s="45"/>
      <c r="Z989" s="48"/>
      <c r="AA989" s="48"/>
      <c r="AB989" s="48"/>
      <c r="AC989" s="48"/>
      <c r="AD989" s="48"/>
      <c r="AE989" s="48"/>
      <c r="AF989" s="48"/>
      <c r="AG989" s="45"/>
      <c r="AH989" s="45"/>
      <c r="AI989" s="45"/>
      <c r="AJ989" s="45"/>
      <c r="AK989" s="48"/>
      <c r="AL989" s="56"/>
      <c r="AM989" s="45"/>
      <c r="AN989" s="48"/>
      <c r="AO989" s="48"/>
      <c r="AP989" s="48"/>
      <c r="AQ989" s="48"/>
      <c r="AR989" s="45"/>
      <c r="AS989" s="45"/>
      <c r="AT989" s="49"/>
      <c r="AU989" s="49"/>
      <c r="AV989" s="49"/>
      <c r="AW989" s="49"/>
      <c r="AX989" s="49"/>
      <c r="AY989" s="49"/>
      <c r="AZ989" s="49"/>
      <c r="BA989" s="49"/>
      <c r="BB989" s="49"/>
      <c r="BC989" s="49"/>
      <c r="BD989" s="49"/>
      <c r="BE989" s="49"/>
      <c r="BF989" s="49"/>
      <c r="BG989" s="49"/>
      <c r="BH989" s="49"/>
      <c r="BI989" s="49"/>
      <c r="BJ989" s="49"/>
      <c r="BK989" s="49"/>
      <c r="BL989" s="49"/>
      <c r="BM989" s="49"/>
      <c r="BN989" s="49"/>
      <c r="BO989" s="49"/>
      <c r="BP989" s="49"/>
      <c r="BQ989" s="49"/>
      <c r="BR989" s="49"/>
      <c r="BS989" s="49"/>
      <c r="BT989" s="49"/>
      <c r="BU989" s="49"/>
      <c r="BV989" s="49"/>
      <c r="BW989" s="45"/>
      <c r="BX989" s="49"/>
      <c r="BY989" s="49"/>
      <c r="BZ989" s="49"/>
      <c r="CA989" s="49"/>
      <c r="CB989" s="49"/>
      <c r="CC989" s="45"/>
      <c r="CD989" s="45"/>
      <c r="CE989" s="45"/>
      <c r="CF989" s="45"/>
    </row>
    <row r="990" spans="1:84" ht="15" customHeight="1" x14ac:dyDescent="0.35">
      <c r="A990" s="70"/>
      <c r="B990" s="47"/>
      <c r="C990" s="70"/>
      <c r="D990" s="70"/>
      <c r="E990" s="45"/>
      <c r="F990" s="45"/>
      <c r="G990" s="45"/>
      <c r="H990" s="45"/>
      <c r="I990" s="45"/>
      <c r="J990" s="45"/>
      <c r="K990" s="45"/>
      <c r="L990" s="45"/>
      <c r="M990" s="45"/>
      <c r="N990" s="47"/>
      <c r="O990" s="47"/>
      <c r="P990" s="45"/>
      <c r="Q990" s="45"/>
      <c r="R990" s="45"/>
      <c r="S990" s="45"/>
      <c r="T990" s="45"/>
      <c r="U990" s="45"/>
      <c r="V990" s="45"/>
      <c r="W990" s="45"/>
      <c r="X990" s="45"/>
      <c r="Y990" s="45"/>
      <c r="Z990" s="48"/>
      <c r="AA990" s="48"/>
      <c r="AB990" s="48"/>
      <c r="AC990" s="48"/>
      <c r="AD990" s="48"/>
      <c r="AE990" s="48"/>
      <c r="AF990" s="48"/>
      <c r="AG990" s="45"/>
      <c r="AH990" s="45"/>
      <c r="AI990" s="45"/>
      <c r="AJ990" s="45"/>
      <c r="AK990" s="48"/>
      <c r="AL990" s="56"/>
      <c r="AM990" s="45"/>
      <c r="AN990" s="48"/>
      <c r="AO990" s="48"/>
      <c r="AP990" s="48"/>
      <c r="AQ990" s="48"/>
      <c r="AR990" s="45"/>
      <c r="AS990" s="45"/>
      <c r="AT990" s="49"/>
      <c r="AU990" s="49"/>
      <c r="AV990" s="49"/>
      <c r="AW990" s="49"/>
      <c r="AX990" s="49"/>
      <c r="AY990" s="49"/>
      <c r="AZ990" s="49"/>
      <c r="BA990" s="49"/>
      <c r="BB990" s="49"/>
      <c r="BC990" s="49"/>
      <c r="BD990" s="49"/>
      <c r="BE990" s="49"/>
      <c r="BF990" s="49"/>
      <c r="BG990" s="49"/>
      <c r="BH990" s="49"/>
      <c r="BI990" s="49"/>
      <c r="BJ990" s="49"/>
      <c r="BK990" s="49"/>
      <c r="BL990" s="49"/>
      <c r="BM990" s="49"/>
      <c r="BN990" s="49"/>
      <c r="BO990" s="49"/>
      <c r="BP990" s="49"/>
      <c r="BQ990" s="49"/>
      <c r="BR990" s="49"/>
      <c r="BS990" s="49"/>
      <c r="BT990" s="49"/>
      <c r="BU990" s="49"/>
      <c r="BV990" s="49"/>
      <c r="BW990" s="45"/>
      <c r="BX990" s="49"/>
      <c r="BY990" s="49"/>
      <c r="BZ990" s="49"/>
      <c r="CA990" s="49"/>
      <c r="CB990" s="49"/>
      <c r="CC990" s="45"/>
      <c r="CD990" s="45"/>
      <c r="CE990" s="45"/>
      <c r="CF990" s="45"/>
    </row>
    <row r="991" spans="1:84" ht="15" customHeight="1" x14ac:dyDescent="0.35">
      <c r="A991" s="70"/>
      <c r="B991" s="47"/>
      <c r="C991" s="70"/>
      <c r="D991" s="70"/>
      <c r="E991" s="45"/>
      <c r="F991" s="45"/>
      <c r="G991" s="45"/>
      <c r="H991" s="45"/>
      <c r="I991" s="45"/>
      <c r="J991" s="45"/>
      <c r="K991" s="45"/>
      <c r="L991" s="45"/>
      <c r="M991" s="45"/>
      <c r="N991" s="47"/>
      <c r="O991" s="47"/>
      <c r="P991" s="45"/>
      <c r="Q991" s="45"/>
      <c r="R991" s="45"/>
      <c r="S991" s="45"/>
      <c r="T991" s="45"/>
      <c r="U991" s="45"/>
      <c r="V991" s="45"/>
      <c r="W991" s="45"/>
      <c r="X991" s="45"/>
      <c r="Y991" s="45"/>
      <c r="Z991" s="48"/>
      <c r="AA991" s="48"/>
      <c r="AB991" s="48"/>
      <c r="AC991" s="48"/>
      <c r="AD991" s="48"/>
      <c r="AE991" s="48"/>
      <c r="AF991" s="48"/>
      <c r="AG991" s="45"/>
      <c r="AH991" s="45"/>
      <c r="AI991" s="45"/>
      <c r="AJ991" s="45"/>
      <c r="AK991" s="48"/>
      <c r="AL991" s="56"/>
      <c r="AM991" s="45"/>
      <c r="AN991" s="48"/>
      <c r="AO991" s="48"/>
      <c r="AP991" s="48"/>
      <c r="AQ991" s="48"/>
      <c r="AR991" s="45"/>
      <c r="AS991" s="45"/>
      <c r="AT991" s="49"/>
      <c r="AU991" s="49"/>
      <c r="AV991" s="49"/>
      <c r="AW991" s="49"/>
      <c r="AX991" s="49"/>
      <c r="AY991" s="49"/>
      <c r="AZ991" s="49"/>
      <c r="BA991" s="49"/>
      <c r="BB991" s="49"/>
      <c r="BC991" s="49"/>
      <c r="BD991" s="49"/>
      <c r="BE991" s="49"/>
      <c r="BF991" s="49"/>
      <c r="BG991" s="49"/>
      <c r="BH991" s="49"/>
      <c r="BI991" s="49"/>
      <c r="BJ991" s="49"/>
      <c r="BK991" s="49"/>
      <c r="BL991" s="49"/>
      <c r="BM991" s="49"/>
      <c r="BN991" s="49"/>
      <c r="BO991" s="49"/>
      <c r="BP991" s="49"/>
      <c r="BQ991" s="49"/>
      <c r="BR991" s="49"/>
      <c r="BS991" s="49"/>
      <c r="BT991" s="49"/>
      <c r="BU991" s="49"/>
      <c r="BV991" s="49"/>
      <c r="BW991" s="45"/>
      <c r="BX991" s="49"/>
      <c r="BY991" s="49"/>
      <c r="BZ991" s="49"/>
      <c r="CA991" s="49"/>
      <c r="CB991" s="49"/>
      <c r="CC991" s="45"/>
      <c r="CD991" s="45"/>
      <c r="CE991" s="45"/>
      <c r="CF991" s="45"/>
    </row>
    <row r="992" spans="1:84" ht="15" customHeight="1" x14ac:dyDescent="0.35">
      <c r="A992" s="70"/>
      <c r="B992" s="47"/>
      <c r="C992" s="70"/>
      <c r="D992" s="70"/>
      <c r="E992" s="45"/>
      <c r="F992" s="45"/>
      <c r="G992" s="45"/>
      <c r="H992" s="45"/>
      <c r="I992" s="45"/>
      <c r="J992" s="45"/>
      <c r="K992" s="45"/>
      <c r="L992" s="45"/>
      <c r="M992" s="45"/>
      <c r="N992" s="47"/>
      <c r="O992" s="47"/>
      <c r="P992" s="45"/>
      <c r="Q992" s="45"/>
      <c r="R992" s="45"/>
      <c r="S992" s="45"/>
      <c r="T992" s="45"/>
      <c r="U992" s="45"/>
      <c r="V992" s="45"/>
      <c r="W992" s="45"/>
      <c r="X992" s="45"/>
      <c r="Y992" s="45"/>
      <c r="Z992" s="48"/>
      <c r="AA992" s="48"/>
      <c r="AB992" s="48"/>
      <c r="AC992" s="48"/>
      <c r="AD992" s="48"/>
      <c r="AE992" s="48"/>
      <c r="AF992" s="48"/>
      <c r="AG992" s="45"/>
      <c r="AH992" s="45"/>
      <c r="AI992" s="45"/>
      <c r="AJ992" s="45"/>
      <c r="AK992" s="48"/>
      <c r="AL992" s="56"/>
      <c r="AM992" s="45"/>
      <c r="AN992" s="48"/>
      <c r="AO992" s="48"/>
      <c r="AP992" s="48"/>
      <c r="AQ992" s="48"/>
      <c r="AR992" s="45"/>
      <c r="AS992" s="45"/>
      <c r="AT992" s="49"/>
      <c r="AU992" s="49"/>
      <c r="AV992" s="49"/>
      <c r="AW992" s="49"/>
      <c r="AX992" s="49"/>
      <c r="AY992" s="49"/>
      <c r="AZ992" s="49"/>
      <c r="BA992" s="49"/>
      <c r="BB992" s="49"/>
      <c r="BC992" s="49"/>
      <c r="BD992" s="49"/>
      <c r="BE992" s="49"/>
      <c r="BF992" s="49"/>
      <c r="BG992" s="49"/>
      <c r="BH992" s="49"/>
      <c r="BI992" s="49"/>
      <c r="BJ992" s="49"/>
      <c r="BK992" s="49"/>
      <c r="BL992" s="49"/>
      <c r="BM992" s="49"/>
      <c r="BN992" s="49"/>
      <c r="BO992" s="49"/>
      <c r="BP992" s="49"/>
      <c r="BQ992" s="49"/>
      <c r="BR992" s="49"/>
      <c r="BS992" s="49"/>
      <c r="BT992" s="49"/>
      <c r="BU992" s="49"/>
      <c r="BV992" s="49"/>
      <c r="BW992" s="45"/>
      <c r="BX992" s="49"/>
      <c r="BY992" s="49"/>
      <c r="BZ992" s="49"/>
      <c r="CA992" s="49"/>
      <c r="CB992" s="49"/>
      <c r="CC992" s="45"/>
      <c r="CD992" s="45"/>
      <c r="CE992" s="45"/>
      <c r="CF992" s="45"/>
    </row>
    <row r="993" spans="1:84" ht="15" customHeight="1" x14ac:dyDescent="0.35">
      <c r="A993" s="70"/>
      <c r="B993" s="47"/>
      <c r="C993" s="70"/>
      <c r="D993" s="70"/>
      <c r="E993" s="45"/>
      <c r="F993" s="45"/>
      <c r="G993" s="45"/>
      <c r="H993" s="45"/>
      <c r="I993" s="45"/>
      <c r="J993" s="45"/>
      <c r="K993" s="45"/>
      <c r="L993" s="45"/>
      <c r="M993" s="45"/>
      <c r="N993" s="47"/>
      <c r="O993" s="47"/>
      <c r="P993" s="45"/>
      <c r="Q993" s="45"/>
      <c r="R993" s="45"/>
      <c r="S993" s="45"/>
      <c r="T993" s="45"/>
      <c r="U993" s="45"/>
      <c r="V993" s="45"/>
      <c r="W993" s="45"/>
      <c r="X993" s="45"/>
      <c r="Y993" s="45"/>
      <c r="Z993" s="48"/>
      <c r="AA993" s="48"/>
      <c r="AB993" s="48"/>
      <c r="AC993" s="48"/>
      <c r="AD993" s="48"/>
      <c r="AE993" s="48"/>
      <c r="AF993" s="48"/>
      <c r="AG993" s="45"/>
      <c r="AH993" s="45"/>
      <c r="AI993" s="45"/>
      <c r="AJ993" s="45"/>
      <c r="AK993" s="48"/>
      <c r="AL993" s="56"/>
      <c r="AM993" s="45"/>
      <c r="AN993" s="48"/>
      <c r="AO993" s="48"/>
      <c r="AP993" s="48"/>
      <c r="AQ993" s="48"/>
      <c r="AR993" s="45"/>
      <c r="AS993" s="45"/>
      <c r="AT993" s="49"/>
      <c r="AU993" s="49"/>
      <c r="AV993" s="49"/>
      <c r="AW993" s="49"/>
      <c r="AX993" s="49"/>
      <c r="AY993" s="49"/>
      <c r="AZ993" s="49"/>
      <c r="BA993" s="49"/>
      <c r="BB993" s="49"/>
      <c r="BC993" s="49"/>
      <c r="BD993" s="49"/>
      <c r="BE993" s="49"/>
      <c r="BF993" s="49"/>
      <c r="BG993" s="49"/>
      <c r="BH993" s="49"/>
      <c r="BI993" s="49"/>
      <c r="BJ993" s="49"/>
      <c r="BK993" s="49"/>
      <c r="BL993" s="49"/>
      <c r="BM993" s="49"/>
      <c r="BN993" s="49"/>
      <c r="BO993" s="49"/>
      <c r="BP993" s="49"/>
      <c r="BQ993" s="49"/>
      <c r="BR993" s="49"/>
      <c r="BS993" s="49"/>
      <c r="BT993" s="49"/>
      <c r="BU993" s="49"/>
      <c r="BV993" s="49"/>
      <c r="BW993" s="45"/>
      <c r="BX993" s="49"/>
      <c r="BY993" s="49"/>
      <c r="BZ993" s="49"/>
      <c r="CA993" s="49"/>
      <c r="CB993" s="49"/>
      <c r="CC993" s="45"/>
      <c r="CD993" s="45"/>
      <c r="CE993" s="45"/>
      <c r="CF993" s="45"/>
    </row>
    <row r="994" spans="1:84" ht="15" customHeight="1" x14ac:dyDescent="0.35">
      <c r="A994" s="70"/>
      <c r="B994" s="47"/>
      <c r="C994" s="70"/>
      <c r="D994" s="70"/>
      <c r="E994" s="45"/>
      <c r="F994" s="45"/>
      <c r="G994" s="45"/>
      <c r="H994" s="45"/>
      <c r="I994" s="45"/>
      <c r="J994" s="45"/>
      <c r="K994" s="45"/>
      <c r="L994" s="45"/>
      <c r="M994" s="45"/>
      <c r="N994" s="47"/>
      <c r="O994" s="47"/>
      <c r="P994" s="45"/>
      <c r="Q994" s="45"/>
      <c r="R994" s="45"/>
      <c r="S994" s="45"/>
      <c r="T994" s="45"/>
      <c r="U994" s="45"/>
      <c r="V994" s="45"/>
      <c r="W994" s="45"/>
      <c r="X994" s="45"/>
      <c r="Y994" s="45"/>
      <c r="Z994" s="48"/>
      <c r="AA994" s="48"/>
      <c r="AB994" s="48"/>
      <c r="AC994" s="48"/>
      <c r="AD994" s="48"/>
      <c r="AE994" s="48"/>
      <c r="AF994" s="48"/>
      <c r="AG994" s="45"/>
      <c r="AH994" s="45"/>
      <c r="AI994" s="45"/>
      <c r="AJ994" s="45"/>
      <c r="AK994" s="48"/>
      <c r="AL994" s="56"/>
      <c r="AM994" s="45"/>
      <c r="AN994" s="48"/>
      <c r="AO994" s="48"/>
      <c r="AP994" s="48"/>
      <c r="AQ994" s="48"/>
      <c r="AR994" s="45"/>
      <c r="AS994" s="45"/>
      <c r="AT994" s="49"/>
      <c r="AU994" s="49"/>
      <c r="AV994" s="49"/>
      <c r="AW994" s="49"/>
      <c r="AX994" s="49"/>
      <c r="AY994" s="49"/>
      <c r="AZ994" s="49"/>
      <c r="BA994" s="49"/>
      <c r="BB994" s="49"/>
      <c r="BC994" s="49"/>
      <c r="BD994" s="49"/>
      <c r="BE994" s="49"/>
      <c r="BF994" s="49"/>
      <c r="BG994" s="49"/>
      <c r="BH994" s="49"/>
      <c r="BI994" s="49"/>
      <c r="BJ994" s="49"/>
      <c r="BK994" s="49"/>
      <c r="BL994" s="49"/>
      <c r="BM994" s="49"/>
      <c r="BN994" s="49"/>
      <c r="BO994" s="49"/>
      <c r="BP994" s="49"/>
      <c r="BQ994" s="49"/>
      <c r="BR994" s="49"/>
      <c r="BS994" s="49"/>
      <c r="BT994" s="49"/>
      <c r="BU994" s="49"/>
      <c r="BV994" s="49"/>
      <c r="BW994" s="45"/>
      <c r="BX994" s="49"/>
      <c r="BY994" s="49"/>
      <c r="BZ994" s="49"/>
      <c r="CA994" s="49"/>
      <c r="CB994" s="49"/>
      <c r="CC994" s="45"/>
      <c r="CD994" s="45"/>
      <c r="CE994" s="45"/>
      <c r="CF994" s="45"/>
    </row>
    <row r="995" spans="1:84" ht="15" customHeight="1" x14ac:dyDescent="0.35">
      <c r="A995" s="70"/>
      <c r="B995" s="47"/>
      <c r="C995" s="70"/>
      <c r="D995" s="70"/>
      <c r="E995" s="45"/>
      <c r="F995" s="45"/>
      <c r="G995" s="45"/>
      <c r="H995" s="45"/>
      <c r="I995" s="45"/>
      <c r="J995" s="45"/>
      <c r="K995" s="45"/>
      <c r="L995" s="45"/>
      <c r="M995" s="45"/>
      <c r="N995" s="47"/>
      <c r="O995" s="47"/>
      <c r="P995" s="45"/>
      <c r="Q995" s="45"/>
      <c r="R995" s="45"/>
      <c r="S995" s="45"/>
      <c r="T995" s="45"/>
      <c r="U995" s="45"/>
      <c r="V995" s="45"/>
      <c r="W995" s="45"/>
      <c r="X995" s="45"/>
      <c r="Y995" s="45"/>
      <c r="Z995" s="48"/>
      <c r="AA995" s="48"/>
      <c r="AB995" s="48"/>
      <c r="AC995" s="48"/>
      <c r="AD995" s="48"/>
      <c r="AE995" s="48"/>
      <c r="AF995" s="48"/>
      <c r="AG995" s="45"/>
      <c r="AH995" s="45"/>
      <c r="AI995" s="45"/>
      <c r="AJ995" s="45"/>
      <c r="AK995" s="48"/>
      <c r="AL995" s="56"/>
      <c r="AM995" s="45"/>
      <c r="AN995" s="48"/>
      <c r="AO995" s="48"/>
      <c r="AP995" s="48"/>
      <c r="AQ995" s="48"/>
      <c r="AR995" s="45"/>
      <c r="AS995" s="45"/>
      <c r="AT995" s="49"/>
      <c r="AU995" s="49"/>
      <c r="AV995" s="49"/>
      <c r="AW995" s="49"/>
      <c r="AX995" s="49"/>
      <c r="AY995" s="49"/>
      <c r="AZ995" s="49"/>
      <c r="BA995" s="49"/>
      <c r="BB995" s="49"/>
      <c r="BC995" s="49"/>
      <c r="BD995" s="49"/>
      <c r="BE995" s="49"/>
      <c r="BF995" s="49"/>
      <c r="BG995" s="49"/>
      <c r="BH995" s="49"/>
      <c r="BI995" s="49"/>
      <c r="BJ995" s="49"/>
      <c r="BK995" s="49"/>
      <c r="BL995" s="49"/>
      <c r="BM995" s="49"/>
      <c r="BN995" s="49"/>
      <c r="BO995" s="49"/>
      <c r="BP995" s="49"/>
      <c r="BQ995" s="49"/>
      <c r="BR995" s="49"/>
      <c r="BS995" s="49"/>
      <c r="BT995" s="49"/>
      <c r="BU995" s="49"/>
      <c r="BV995" s="49"/>
      <c r="BW995" s="45"/>
      <c r="BX995" s="49"/>
      <c r="BY995" s="49"/>
      <c r="BZ995" s="49"/>
      <c r="CA995" s="49"/>
      <c r="CB995" s="49"/>
      <c r="CC995" s="45"/>
      <c r="CD995" s="45"/>
      <c r="CE995" s="45"/>
      <c r="CF995" s="45"/>
    </row>
    <row r="996" spans="1:84" ht="15" customHeight="1" x14ac:dyDescent="0.35">
      <c r="A996" s="70"/>
      <c r="B996" s="47"/>
      <c r="C996" s="70"/>
      <c r="D996" s="70"/>
      <c r="E996" s="45"/>
      <c r="F996" s="45"/>
      <c r="G996" s="45"/>
      <c r="H996" s="45"/>
      <c r="I996" s="45"/>
      <c r="J996" s="45"/>
      <c r="K996" s="45"/>
      <c r="L996" s="45"/>
      <c r="M996" s="45"/>
      <c r="N996" s="47"/>
      <c r="O996" s="47"/>
      <c r="P996" s="45"/>
      <c r="Q996" s="45"/>
      <c r="R996" s="45"/>
      <c r="S996" s="45"/>
      <c r="T996" s="45"/>
      <c r="U996" s="45"/>
      <c r="V996" s="45"/>
      <c r="W996" s="45"/>
      <c r="X996" s="45"/>
      <c r="Y996" s="45"/>
      <c r="Z996" s="48"/>
      <c r="AA996" s="48"/>
      <c r="AB996" s="48"/>
      <c r="AC996" s="48"/>
      <c r="AD996" s="48"/>
      <c r="AE996" s="48"/>
      <c r="AF996" s="48"/>
      <c r="AG996" s="45"/>
      <c r="AH996" s="45"/>
      <c r="AI996" s="45"/>
      <c r="AJ996" s="45"/>
      <c r="AK996" s="48"/>
      <c r="AL996" s="56"/>
      <c r="AM996" s="45"/>
      <c r="AN996" s="48"/>
      <c r="AO996" s="48"/>
      <c r="AP996" s="48"/>
      <c r="AQ996" s="48"/>
      <c r="AR996" s="45"/>
      <c r="AS996" s="45"/>
      <c r="AT996" s="49"/>
      <c r="AU996" s="49"/>
      <c r="AV996" s="49"/>
      <c r="AW996" s="49"/>
      <c r="AX996" s="49"/>
      <c r="AY996" s="49"/>
      <c r="AZ996" s="49"/>
      <c r="BA996" s="49"/>
      <c r="BB996" s="49"/>
      <c r="BC996" s="49"/>
      <c r="BD996" s="49"/>
      <c r="BE996" s="49"/>
      <c r="BF996" s="49"/>
      <c r="BG996" s="49"/>
      <c r="BH996" s="49"/>
      <c r="BI996" s="49"/>
      <c r="BJ996" s="49"/>
      <c r="BK996" s="49"/>
      <c r="BL996" s="49"/>
      <c r="BM996" s="49"/>
      <c r="BN996" s="49"/>
      <c r="BO996" s="49"/>
      <c r="BP996" s="49"/>
      <c r="BQ996" s="49"/>
      <c r="BR996" s="49"/>
      <c r="BS996" s="49"/>
      <c r="BT996" s="49"/>
      <c r="BU996" s="49"/>
      <c r="BV996" s="49"/>
      <c r="BW996" s="45"/>
      <c r="BX996" s="49"/>
      <c r="BY996" s="49"/>
      <c r="BZ996" s="49"/>
      <c r="CA996" s="49"/>
      <c r="CB996" s="49"/>
      <c r="CC996" s="45"/>
      <c r="CD996" s="45"/>
      <c r="CE996" s="45"/>
      <c r="CF996" s="45"/>
    </row>
    <row r="997" spans="1:84" ht="15" customHeight="1" x14ac:dyDescent="0.35">
      <c r="A997" s="70"/>
      <c r="B997" s="47"/>
      <c r="C997" s="70"/>
      <c r="D997" s="70"/>
      <c r="E997" s="45"/>
      <c r="F997" s="45"/>
      <c r="G997" s="45"/>
      <c r="H997" s="45"/>
      <c r="I997" s="45"/>
      <c r="J997" s="45"/>
      <c r="K997" s="45"/>
      <c r="L997" s="45"/>
      <c r="M997" s="45"/>
      <c r="N997" s="47"/>
      <c r="O997" s="47"/>
      <c r="P997" s="45"/>
      <c r="Q997" s="45"/>
      <c r="R997" s="45"/>
      <c r="S997" s="45"/>
      <c r="T997" s="45"/>
      <c r="U997" s="45"/>
      <c r="V997" s="45"/>
      <c r="W997" s="45"/>
      <c r="X997" s="45"/>
      <c r="Y997" s="45"/>
      <c r="Z997" s="48"/>
      <c r="AA997" s="48"/>
      <c r="AB997" s="48"/>
      <c r="AC997" s="48"/>
      <c r="AD997" s="48"/>
      <c r="AE997" s="48"/>
      <c r="AF997" s="48"/>
      <c r="AG997" s="45"/>
      <c r="AH997" s="45"/>
      <c r="AI997" s="45"/>
      <c r="AJ997" s="45"/>
      <c r="AK997" s="48"/>
      <c r="AL997" s="56"/>
      <c r="AM997" s="45"/>
      <c r="AN997" s="48"/>
      <c r="AO997" s="48"/>
      <c r="AP997" s="48"/>
      <c r="AQ997" s="48"/>
      <c r="AR997" s="45"/>
      <c r="AS997" s="45"/>
      <c r="AT997" s="49"/>
      <c r="AU997" s="49"/>
      <c r="AV997" s="49"/>
      <c r="AW997" s="49"/>
      <c r="AX997" s="49"/>
      <c r="AY997" s="49"/>
      <c r="AZ997" s="49"/>
      <c r="BA997" s="49"/>
      <c r="BB997" s="49"/>
      <c r="BC997" s="49"/>
      <c r="BD997" s="49"/>
      <c r="BE997" s="49"/>
      <c r="BF997" s="49"/>
      <c r="BG997" s="49"/>
      <c r="BH997" s="49"/>
      <c r="BI997" s="49"/>
      <c r="BJ997" s="49"/>
      <c r="BK997" s="49"/>
      <c r="BL997" s="49"/>
      <c r="BM997" s="49"/>
      <c r="BN997" s="49"/>
      <c r="BO997" s="49"/>
      <c r="BP997" s="49"/>
      <c r="BQ997" s="49"/>
      <c r="BR997" s="49"/>
      <c r="BS997" s="49"/>
      <c r="BT997" s="49"/>
      <c r="BU997" s="49"/>
      <c r="BV997" s="49"/>
      <c r="BW997" s="45"/>
      <c r="BX997" s="49"/>
      <c r="BY997" s="49"/>
      <c r="BZ997" s="49"/>
      <c r="CA997" s="49"/>
      <c r="CB997" s="49"/>
      <c r="CC997" s="45"/>
      <c r="CD997" s="45"/>
      <c r="CE997" s="45"/>
      <c r="CF997" s="45"/>
    </row>
    <row r="998" spans="1:84" ht="15" customHeight="1" x14ac:dyDescent="0.35">
      <c r="A998" s="70"/>
      <c r="B998" s="47"/>
      <c r="C998" s="70"/>
      <c r="D998" s="70"/>
      <c r="E998" s="45"/>
      <c r="F998" s="45"/>
      <c r="G998" s="45"/>
      <c r="H998" s="45"/>
      <c r="I998" s="45"/>
      <c r="J998" s="45"/>
      <c r="K998" s="45"/>
      <c r="L998" s="45"/>
      <c r="M998" s="45"/>
      <c r="N998" s="47"/>
      <c r="O998" s="47"/>
      <c r="P998" s="45"/>
      <c r="Q998" s="45"/>
      <c r="R998" s="45"/>
      <c r="S998" s="45"/>
      <c r="T998" s="45"/>
      <c r="U998" s="45"/>
      <c r="V998" s="45"/>
      <c r="W998" s="45"/>
      <c r="X998" s="45"/>
      <c r="Y998" s="45"/>
      <c r="Z998" s="48"/>
      <c r="AA998" s="48"/>
      <c r="AB998" s="48"/>
      <c r="AC998" s="48"/>
      <c r="AD998" s="48"/>
      <c r="AE998" s="48"/>
      <c r="AF998" s="48"/>
      <c r="AG998" s="45"/>
      <c r="AH998" s="45"/>
      <c r="AI998" s="45"/>
      <c r="AJ998" s="45"/>
      <c r="AK998" s="48"/>
      <c r="AL998" s="48"/>
      <c r="AM998" s="45"/>
      <c r="AN998" s="48"/>
      <c r="AO998" s="48"/>
      <c r="AP998" s="48"/>
      <c r="AQ998" s="48"/>
      <c r="AR998" s="45"/>
      <c r="AS998" s="45"/>
      <c r="AT998" s="49"/>
      <c r="AU998" s="49"/>
      <c r="AV998" s="49"/>
      <c r="AW998" s="49"/>
      <c r="AX998" s="49"/>
      <c r="AY998" s="49"/>
      <c r="AZ998" s="49"/>
      <c r="BA998" s="49"/>
      <c r="BB998" s="49"/>
      <c r="BC998" s="49"/>
      <c r="BD998" s="49"/>
      <c r="BE998" s="49"/>
      <c r="BF998" s="49"/>
      <c r="BG998" s="49"/>
      <c r="BH998" s="49"/>
      <c r="BI998" s="49"/>
      <c r="BJ998" s="49"/>
      <c r="BK998" s="49"/>
      <c r="BL998" s="49"/>
      <c r="BM998" s="49"/>
      <c r="BN998" s="49"/>
      <c r="BO998" s="49"/>
      <c r="BP998" s="49"/>
      <c r="BQ998" s="49"/>
      <c r="BR998" s="49"/>
      <c r="BS998" s="49"/>
      <c r="BT998" s="49"/>
      <c r="BU998" s="49"/>
      <c r="BV998" s="49"/>
      <c r="BW998" s="45"/>
      <c r="BX998" s="49"/>
      <c r="BY998" s="49"/>
      <c r="BZ998" s="49"/>
      <c r="CA998" s="49"/>
      <c r="CB998" s="49"/>
      <c r="CC998" s="45"/>
      <c r="CD998" s="45"/>
      <c r="CE998" s="45"/>
      <c r="CF998" s="45"/>
    </row>
    <row r="999" spans="1:84" ht="15" customHeight="1" x14ac:dyDescent="0.35">
      <c r="A999" s="70"/>
      <c r="B999" s="47"/>
      <c r="C999" s="70"/>
      <c r="D999" s="70"/>
      <c r="E999" s="45"/>
      <c r="F999" s="45"/>
      <c r="G999" s="45"/>
      <c r="H999" s="45"/>
      <c r="I999" s="45"/>
      <c r="J999" s="45"/>
      <c r="K999" s="45"/>
      <c r="L999" s="45"/>
      <c r="M999" s="45"/>
      <c r="N999" s="47"/>
      <c r="O999" s="47"/>
      <c r="P999" s="45"/>
      <c r="Q999" s="45"/>
      <c r="R999" s="45"/>
      <c r="S999" s="45"/>
      <c r="T999" s="45"/>
      <c r="U999" s="45"/>
      <c r="V999" s="45"/>
      <c r="W999" s="45"/>
      <c r="X999" s="45"/>
      <c r="Y999" s="45"/>
      <c r="Z999" s="48"/>
      <c r="AA999" s="48"/>
      <c r="AB999" s="48"/>
      <c r="AC999" s="48"/>
      <c r="AD999" s="48"/>
      <c r="AE999" s="48"/>
      <c r="AF999" s="48"/>
      <c r="AG999" s="45"/>
      <c r="AH999" s="45"/>
      <c r="AI999" s="45"/>
      <c r="AJ999" s="45"/>
      <c r="AK999" s="48"/>
      <c r="AL999" s="48"/>
      <c r="AM999" s="45"/>
      <c r="AN999" s="48"/>
      <c r="AO999" s="48"/>
      <c r="AP999" s="48"/>
      <c r="AQ999" s="48"/>
      <c r="AR999" s="45"/>
      <c r="AS999" s="45"/>
      <c r="AT999" s="49"/>
      <c r="AU999" s="49"/>
      <c r="AV999" s="49"/>
      <c r="AW999" s="49"/>
      <c r="AX999" s="49"/>
      <c r="AY999" s="49"/>
      <c r="AZ999" s="49"/>
      <c r="BA999" s="49"/>
      <c r="BB999" s="49"/>
      <c r="BC999" s="49"/>
      <c r="BD999" s="49"/>
      <c r="BE999" s="49"/>
      <c r="BF999" s="49"/>
      <c r="BG999" s="49"/>
      <c r="BH999" s="49"/>
      <c r="BI999" s="49"/>
      <c r="BJ999" s="49"/>
      <c r="BK999" s="49"/>
      <c r="BL999" s="49"/>
      <c r="BM999" s="49"/>
      <c r="BN999" s="49"/>
      <c r="BO999" s="49"/>
      <c r="BP999" s="49"/>
      <c r="BQ999" s="49"/>
      <c r="BR999" s="49"/>
      <c r="BS999" s="49"/>
      <c r="BT999" s="49"/>
      <c r="BU999" s="49"/>
      <c r="BV999" s="49"/>
      <c r="BW999" s="45"/>
      <c r="BX999" s="49"/>
      <c r="BY999" s="49"/>
      <c r="BZ999" s="49"/>
      <c r="CA999" s="49"/>
      <c r="CB999" s="49"/>
      <c r="CC999" s="45"/>
      <c r="CD999" s="45"/>
      <c r="CE999" s="45"/>
      <c r="CF999" s="45"/>
    </row>
    <row r="1000" spans="1:84" ht="15" customHeight="1" x14ac:dyDescent="0.35">
      <c r="A1000" s="70"/>
      <c r="B1000" s="47"/>
      <c r="C1000" s="70"/>
      <c r="D1000" s="70"/>
      <c r="E1000" s="45"/>
      <c r="F1000" s="45"/>
      <c r="G1000" s="45"/>
      <c r="H1000" s="45"/>
      <c r="I1000" s="45"/>
      <c r="J1000" s="45"/>
      <c r="K1000" s="45"/>
      <c r="L1000" s="45"/>
      <c r="M1000" s="45"/>
      <c r="N1000" s="47"/>
      <c r="O1000" s="47"/>
      <c r="P1000" s="45"/>
      <c r="Q1000" s="45"/>
      <c r="R1000" s="45"/>
      <c r="S1000" s="45"/>
      <c r="T1000" s="45"/>
      <c r="U1000" s="45"/>
      <c r="V1000" s="45"/>
      <c r="W1000" s="45"/>
      <c r="X1000" s="45"/>
      <c r="Y1000" s="45"/>
      <c r="Z1000" s="48"/>
      <c r="AA1000" s="48"/>
      <c r="AB1000" s="48"/>
      <c r="AC1000" s="48"/>
      <c r="AD1000" s="48"/>
      <c r="AE1000" s="48"/>
      <c r="AF1000" s="48"/>
      <c r="AG1000" s="45"/>
      <c r="AH1000" s="45"/>
      <c r="AI1000" s="45"/>
      <c r="AJ1000" s="45"/>
      <c r="AK1000" s="48"/>
      <c r="AL1000" s="56"/>
      <c r="AM1000" s="45"/>
      <c r="AN1000" s="48"/>
      <c r="AO1000" s="48"/>
      <c r="AP1000" s="48"/>
      <c r="AQ1000" s="48"/>
      <c r="AR1000" s="45"/>
      <c r="AS1000" s="45"/>
      <c r="AT1000" s="49"/>
      <c r="AU1000" s="49"/>
      <c r="AV1000" s="49"/>
      <c r="AW1000" s="49"/>
      <c r="AX1000" s="49"/>
      <c r="AY1000" s="49"/>
      <c r="AZ1000" s="49"/>
      <c r="BA1000" s="49"/>
      <c r="BB1000" s="49"/>
      <c r="BC1000" s="49"/>
      <c r="BD1000" s="49"/>
      <c r="BE1000" s="49"/>
      <c r="BF1000" s="49"/>
      <c r="BG1000" s="49"/>
      <c r="BH1000" s="49"/>
      <c r="BI1000" s="49"/>
      <c r="BJ1000" s="49"/>
      <c r="BK1000" s="49"/>
      <c r="BL1000" s="49"/>
      <c r="BM1000" s="49"/>
      <c r="BN1000" s="49"/>
      <c r="BO1000" s="49"/>
      <c r="BP1000" s="49"/>
      <c r="BQ1000" s="49"/>
      <c r="BR1000" s="49"/>
      <c r="BS1000" s="49"/>
      <c r="BT1000" s="49"/>
      <c r="BU1000" s="49"/>
      <c r="BV1000" s="49"/>
      <c r="BW1000" s="45"/>
      <c r="BX1000" s="49"/>
      <c r="BY1000" s="49"/>
      <c r="BZ1000" s="49"/>
      <c r="CA1000" s="49"/>
      <c r="CB1000" s="49"/>
      <c r="CC1000" s="45"/>
      <c r="CD1000" s="45"/>
      <c r="CE1000" s="45"/>
      <c r="CF1000" s="45"/>
    </row>
    <row r="1001" spans="1:84" ht="15" customHeight="1" x14ac:dyDescent="0.35">
      <c r="A1001" s="70"/>
      <c r="B1001" s="47"/>
      <c r="C1001" s="70"/>
      <c r="D1001" s="70"/>
      <c r="E1001" s="45"/>
      <c r="F1001" s="45"/>
      <c r="G1001" s="45"/>
      <c r="H1001" s="45"/>
      <c r="I1001" s="45"/>
      <c r="J1001" s="45"/>
      <c r="K1001" s="45"/>
      <c r="L1001" s="45"/>
      <c r="M1001" s="45"/>
      <c r="N1001" s="47"/>
      <c r="O1001" s="47"/>
      <c r="P1001" s="45"/>
      <c r="Q1001" s="45"/>
      <c r="R1001" s="45"/>
      <c r="S1001" s="45"/>
      <c r="T1001" s="45"/>
      <c r="U1001" s="45"/>
      <c r="V1001" s="45"/>
      <c r="W1001" s="45"/>
      <c r="X1001" s="45"/>
      <c r="Y1001" s="45"/>
      <c r="Z1001" s="48"/>
      <c r="AA1001" s="48"/>
      <c r="AB1001" s="48"/>
      <c r="AC1001" s="48"/>
      <c r="AD1001" s="48"/>
      <c r="AE1001" s="48"/>
      <c r="AF1001" s="48"/>
      <c r="AG1001" s="45"/>
      <c r="AH1001" s="45"/>
      <c r="AI1001" s="45"/>
      <c r="AJ1001" s="45"/>
      <c r="AK1001" s="48"/>
      <c r="AL1001" s="56"/>
      <c r="AM1001" s="45"/>
      <c r="AN1001" s="48"/>
      <c r="AO1001" s="48"/>
      <c r="AP1001" s="48"/>
      <c r="AQ1001" s="48"/>
      <c r="AR1001" s="45"/>
      <c r="AS1001" s="45"/>
      <c r="AT1001" s="49"/>
      <c r="AU1001" s="49"/>
      <c r="AV1001" s="49"/>
      <c r="AW1001" s="49"/>
      <c r="AX1001" s="49"/>
      <c r="AY1001" s="49"/>
      <c r="AZ1001" s="49"/>
      <c r="BA1001" s="49"/>
      <c r="BB1001" s="49"/>
      <c r="BC1001" s="49"/>
      <c r="BD1001" s="49"/>
      <c r="BE1001" s="49"/>
      <c r="BF1001" s="49"/>
      <c r="BG1001" s="49"/>
      <c r="BH1001" s="49"/>
      <c r="BI1001" s="49"/>
      <c r="BJ1001" s="49"/>
      <c r="BK1001" s="49"/>
      <c r="BL1001" s="49"/>
      <c r="BM1001" s="49"/>
      <c r="BN1001" s="49"/>
      <c r="BO1001" s="49"/>
      <c r="BP1001" s="49"/>
      <c r="BQ1001" s="49"/>
      <c r="BR1001" s="49"/>
      <c r="BS1001" s="49"/>
      <c r="BT1001" s="49"/>
      <c r="BU1001" s="49"/>
      <c r="BV1001" s="49"/>
      <c r="BW1001" s="45"/>
      <c r="BX1001" s="49"/>
      <c r="BY1001" s="49"/>
      <c r="BZ1001" s="49"/>
      <c r="CA1001" s="49"/>
      <c r="CB1001" s="49"/>
      <c r="CC1001" s="45"/>
      <c r="CD1001" s="45"/>
      <c r="CE1001" s="45"/>
      <c r="CF1001" s="45"/>
    </row>
    <row r="1002" spans="1:84" ht="15" customHeight="1" x14ac:dyDescent="0.35">
      <c r="A1002" s="70"/>
      <c r="B1002" s="47"/>
      <c r="C1002" s="70"/>
      <c r="D1002" s="70"/>
      <c r="E1002" s="45"/>
      <c r="F1002" s="45"/>
      <c r="G1002" s="45"/>
      <c r="H1002" s="45"/>
      <c r="I1002" s="45"/>
      <c r="J1002" s="45"/>
      <c r="K1002" s="45"/>
      <c r="L1002" s="45"/>
      <c r="M1002" s="45"/>
      <c r="N1002" s="47"/>
      <c r="O1002" s="47"/>
      <c r="P1002" s="45"/>
      <c r="Q1002" s="45"/>
      <c r="R1002" s="45"/>
      <c r="S1002" s="45"/>
      <c r="T1002" s="45"/>
      <c r="U1002" s="45"/>
      <c r="V1002" s="45"/>
      <c r="W1002" s="45"/>
      <c r="X1002" s="45"/>
      <c r="Y1002" s="45"/>
      <c r="Z1002" s="48"/>
      <c r="AA1002" s="48"/>
      <c r="AB1002" s="48"/>
      <c r="AC1002" s="48"/>
      <c r="AD1002" s="48"/>
      <c r="AE1002" s="48"/>
      <c r="AF1002" s="48"/>
      <c r="AG1002" s="45"/>
      <c r="AH1002" s="45"/>
      <c r="AI1002" s="45"/>
      <c r="AJ1002" s="45"/>
      <c r="AK1002" s="48"/>
      <c r="AL1002" s="56"/>
      <c r="AM1002" s="45"/>
      <c r="AN1002" s="48"/>
      <c r="AO1002" s="48"/>
      <c r="AP1002" s="48"/>
      <c r="AQ1002" s="48"/>
      <c r="AR1002" s="45"/>
      <c r="AS1002" s="45"/>
      <c r="AT1002" s="49"/>
      <c r="AU1002" s="49"/>
      <c r="AV1002" s="49"/>
      <c r="AW1002" s="49"/>
      <c r="AX1002" s="49"/>
      <c r="AY1002" s="49"/>
      <c r="AZ1002" s="49"/>
      <c r="BA1002" s="49"/>
      <c r="BB1002" s="49"/>
      <c r="BC1002" s="49"/>
      <c r="BD1002" s="49"/>
      <c r="BE1002" s="49"/>
      <c r="BF1002" s="49"/>
      <c r="BG1002" s="49"/>
      <c r="BH1002" s="49"/>
      <c r="BI1002" s="49"/>
      <c r="BJ1002" s="49"/>
      <c r="BK1002" s="49"/>
      <c r="BL1002" s="49"/>
      <c r="BM1002" s="49"/>
      <c r="BN1002" s="49"/>
      <c r="BO1002" s="49"/>
      <c r="BP1002" s="49"/>
      <c r="BQ1002" s="49"/>
      <c r="BR1002" s="49"/>
      <c r="BS1002" s="49"/>
      <c r="BT1002" s="49"/>
      <c r="BU1002" s="49"/>
      <c r="BV1002" s="49"/>
      <c r="BW1002" s="45"/>
      <c r="BX1002" s="49"/>
      <c r="BY1002" s="49"/>
      <c r="BZ1002" s="49"/>
      <c r="CA1002" s="49"/>
      <c r="CB1002" s="49"/>
      <c r="CC1002" s="45"/>
      <c r="CD1002" s="45"/>
      <c r="CE1002" s="45"/>
      <c r="CF1002" s="45"/>
    </row>
    <row r="1003" spans="1:84" ht="15" customHeight="1" x14ac:dyDescent="0.35">
      <c r="A1003" s="70"/>
      <c r="B1003" s="47"/>
      <c r="C1003" s="70"/>
      <c r="D1003" s="70"/>
      <c r="E1003" s="45"/>
      <c r="F1003" s="45"/>
      <c r="G1003" s="45"/>
      <c r="H1003" s="45"/>
      <c r="I1003" s="45"/>
      <c r="J1003" s="45"/>
      <c r="K1003" s="45"/>
      <c r="L1003" s="45"/>
      <c r="M1003" s="45"/>
      <c r="N1003" s="47"/>
      <c r="O1003" s="47"/>
      <c r="P1003" s="45"/>
      <c r="Q1003" s="45"/>
      <c r="R1003" s="45"/>
      <c r="S1003" s="45"/>
      <c r="T1003" s="45"/>
      <c r="U1003" s="45"/>
      <c r="V1003" s="45"/>
      <c r="W1003" s="45"/>
      <c r="X1003" s="45"/>
      <c r="Y1003" s="45"/>
      <c r="Z1003" s="48"/>
      <c r="AA1003" s="48"/>
      <c r="AB1003" s="48"/>
      <c r="AC1003" s="48"/>
      <c r="AD1003" s="48"/>
      <c r="AE1003" s="48"/>
      <c r="AF1003" s="48"/>
      <c r="AG1003" s="45"/>
      <c r="AH1003" s="45"/>
      <c r="AI1003" s="45"/>
      <c r="AJ1003" s="45"/>
      <c r="AK1003" s="48"/>
      <c r="AL1003" s="56"/>
      <c r="AM1003" s="45"/>
      <c r="AN1003" s="48"/>
      <c r="AO1003" s="48"/>
      <c r="AP1003" s="48"/>
      <c r="AQ1003" s="48"/>
      <c r="AR1003" s="45"/>
      <c r="AS1003" s="45"/>
      <c r="AT1003" s="49"/>
      <c r="AU1003" s="49"/>
      <c r="AV1003" s="49"/>
      <c r="AW1003" s="49"/>
      <c r="AX1003" s="49"/>
      <c r="AY1003" s="49"/>
      <c r="AZ1003" s="49"/>
      <c r="BA1003" s="49"/>
      <c r="BB1003" s="49"/>
      <c r="BC1003" s="49"/>
      <c r="BD1003" s="49"/>
      <c r="BE1003" s="49"/>
      <c r="BF1003" s="49"/>
      <c r="BG1003" s="49"/>
      <c r="BH1003" s="49"/>
      <c r="BI1003" s="49"/>
      <c r="BJ1003" s="49"/>
      <c r="BK1003" s="49"/>
      <c r="BL1003" s="49"/>
      <c r="BM1003" s="49"/>
      <c r="BN1003" s="49"/>
      <c r="BO1003" s="49"/>
      <c r="BP1003" s="49"/>
      <c r="BQ1003" s="49"/>
      <c r="BR1003" s="49"/>
      <c r="BS1003" s="49"/>
      <c r="BT1003" s="49"/>
      <c r="BU1003" s="49"/>
      <c r="BV1003" s="49"/>
      <c r="BW1003" s="45"/>
      <c r="BX1003" s="49"/>
      <c r="BY1003" s="49"/>
      <c r="BZ1003" s="49"/>
      <c r="CA1003" s="49"/>
      <c r="CB1003" s="49"/>
      <c r="CC1003" s="45"/>
      <c r="CD1003" s="45"/>
      <c r="CE1003" s="45"/>
      <c r="CF1003" s="45"/>
    </row>
    <row r="1004" spans="1:84" ht="15" customHeight="1" x14ac:dyDescent="0.35">
      <c r="A1004" s="70"/>
      <c r="B1004" s="47"/>
      <c r="C1004" s="70"/>
      <c r="D1004" s="70"/>
      <c r="E1004" s="45"/>
      <c r="F1004" s="45"/>
      <c r="G1004" s="45"/>
      <c r="H1004" s="45"/>
      <c r="I1004" s="45"/>
      <c r="J1004" s="45"/>
      <c r="K1004" s="45"/>
      <c r="L1004" s="45"/>
      <c r="M1004" s="45"/>
      <c r="N1004" s="47"/>
      <c r="O1004" s="47"/>
      <c r="P1004" s="45"/>
      <c r="Q1004" s="45"/>
      <c r="R1004" s="45"/>
      <c r="S1004" s="45"/>
      <c r="T1004" s="45"/>
      <c r="U1004" s="45"/>
      <c r="V1004" s="45"/>
      <c r="W1004" s="45"/>
      <c r="X1004" s="45"/>
      <c r="Y1004" s="45"/>
      <c r="Z1004" s="48"/>
      <c r="AA1004" s="48"/>
      <c r="AB1004" s="48"/>
      <c r="AC1004" s="48"/>
      <c r="AD1004" s="48"/>
      <c r="AE1004" s="48"/>
      <c r="AF1004" s="48"/>
      <c r="AG1004" s="45"/>
      <c r="AH1004" s="45"/>
      <c r="AI1004" s="45"/>
      <c r="AJ1004" s="45"/>
      <c r="AK1004" s="48"/>
      <c r="AL1004" s="56"/>
      <c r="AM1004" s="45"/>
      <c r="AN1004" s="48"/>
      <c r="AO1004" s="48"/>
      <c r="AP1004" s="48"/>
      <c r="AQ1004" s="48"/>
      <c r="AR1004" s="45"/>
      <c r="AS1004" s="45"/>
      <c r="AT1004" s="49"/>
      <c r="AU1004" s="49"/>
      <c r="AV1004" s="49"/>
      <c r="AW1004" s="49"/>
      <c r="AX1004" s="49"/>
      <c r="AY1004" s="49"/>
      <c r="AZ1004" s="49"/>
      <c r="BA1004" s="49"/>
      <c r="BB1004" s="49"/>
      <c r="BC1004" s="49"/>
      <c r="BD1004" s="49"/>
      <c r="BE1004" s="49"/>
      <c r="BF1004" s="49"/>
      <c r="BG1004" s="49"/>
      <c r="BH1004" s="49"/>
      <c r="BI1004" s="49"/>
      <c r="BJ1004" s="49"/>
      <c r="BK1004" s="49"/>
      <c r="BL1004" s="49"/>
      <c r="BM1004" s="49"/>
      <c r="BN1004" s="49"/>
      <c r="BO1004" s="49"/>
      <c r="BP1004" s="49"/>
      <c r="BQ1004" s="49"/>
      <c r="BR1004" s="49"/>
      <c r="BS1004" s="49"/>
      <c r="BT1004" s="49"/>
      <c r="BU1004" s="49"/>
      <c r="BV1004" s="49"/>
      <c r="BW1004" s="45"/>
      <c r="BX1004" s="49"/>
      <c r="BY1004" s="49"/>
      <c r="BZ1004" s="49"/>
      <c r="CA1004" s="49"/>
      <c r="CB1004" s="49"/>
      <c r="CC1004" s="45"/>
      <c r="CD1004" s="45"/>
      <c r="CE1004" s="45"/>
      <c r="CF1004" s="45"/>
    </row>
    <row r="1005" spans="1:84" ht="15" customHeight="1" x14ac:dyDescent="0.35">
      <c r="A1005" s="70"/>
      <c r="B1005" s="47"/>
      <c r="C1005" s="70"/>
      <c r="D1005" s="70"/>
      <c r="E1005" s="45"/>
      <c r="F1005" s="45"/>
      <c r="G1005" s="45"/>
      <c r="H1005" s="45"/>
      <c r="I1005" s="45"/>
      <c r="J1005" s="45"/>
      <c r="K1005" s="45"/>
      <c r="L1005" s="45"/>
      <c r="M1005" s="45"/>
      <c r="N1005" s="47"/>
      <c r="O1005" s="47"/>
      <c r="P1005" s="45"/>
      <c r="Q1005" s="45"/>
      <c r="R1005" s="45"/>
      <c r="S1005" s="45"/>
      <c r="T1005" s="45"/>
      <c r="U1005" s="45"/>
      <c r="V1005" s="45"/>
      <c r="W1005" s="45"/>
      <c r="X1005" s="45"/>
      <c r="Y1005" s="45"/>
      <c r="Z1005" s="48"/>
      <c r="AA1005" s="48"/>
      <c r="AB1005" s="48"/>
      <c r="AC1005" s="48"/>
      <c r="AD1005" s="48"/>
      <c r="AE1005" s="48"/>
      <c r="AF1005" s="48"/>
      <c r="AG1005" s="45"/>
      <c r="AH1005" s="45"/>
      <c r="AI1005" s="45"/>
      <c r="AJ1005" s="45"/>
      <c r="AK1005" s="48"/>
      <c r="AL1005" s="56"/>
      <c r="AM1005" s="45"/>
      <c r="AN1005" s="48"/>
      <c r="AO1005" s="48"/>
      <c r="AP1005" s="48"/>
      <c r="AQ1005" s="48"/>
      <c r="AR1005" s="45"/>
      <c r="AS1005" s="45"/>
      <c r="AT1005" s="49"/>
      <c r="AU1005" s="49"/>
      <c r="AV1005" s="49"/>
      <c r="AW1005" s="49"/>
      <c r="AX1005" s="49"/>
      <c r="AY1005" s="49"/>
      <c r="AZ1005" s="49"/>
      <c r="BA1005" s="49"/>
      <c r="BB1005" s="49"/>
      <c r="BC1005" s="49"/>
      <c r="BD1005" s="49"/>
      <c r="BE1005" s="49"/>
      <c r="BF1005" s="49"/>
      <c r="BG1005" s="49"/>
      <c r="BH1005" s="49"/>
      <c r="BI1005" s="49"/>
      <c r="BJ1005" s="49"/>
      <c r="BK1005" s="49"/>
      <c r="BL1005" s="49"/>
      <c r="BM1005" s="49"/>
      <c r="BN1005" s="49"/>
      <c r="BO1005" s="49"/>
      <c r="BP1005" s="49"/>
      <c r="BQ1005" s="49"/>
      <c r="BR1005" s="49"/>
      <c r="BS1005" s="49"/>
      <c r="BT1005" s="49"/>
      <c r="BU1005" s="49"/>
      <c r="BV1005" s="49"/>
      <c r="BW1005" s="45"/>
      <c r="BX1005" s="49"/>
      <c r="BY1005" s="49"/>
      <c r="BZ1005" s="49"/>
      <c r="CA1005" s="49"/>
      <c r="CB1005" s="49"/>
      <c r="CC1005" s="45"/>
      <c r="CD1005" s="45"/>
      <c r="CE1005" s="45"/>
      <c r="CF1005" s="45"/>
    </row>
    <row r="1006" spans="1:84" ht="15" customHeight="1" x14ac:dyDescent="0.35">
      <c r="A1006" s="70"/>
      <c r="B1006" s="47"/>
      <c r="C1006" s="70"/>
      <c r="D1006" s="70"/>
      <c r="E1006" s="45"/>
      <c r="F1006" s="45"/>
      <c r="G1006" s="45"/>
      <c r="H1006" s="45"/>
      <c r="I1006" s="45"/>
      <c r="J1006" s="45"/>
      <c r="K1006" s="45"/>
      <c r="L1006" s="45"/>
      <c r="M1006" s="45"/>
      <c r="N1006" s="47"/>
      <c r="O1006" s="47"/>
      <c r="P1006" s="45"/>
      <c r="Q1006" s="45"/>
      <c r="R1006" s="45"/>
      <c r="S1006" s="45"/>
      <c r="T1006" s="45"/>
      <c r="U1006" s="45"/>
      <c r="V1006" s="45"/>
      <c r="W1006" s="45"/>
      <c r="X1006" s="45"/>
      <c r="Y1006" s="45"/>
      <c r="Z1006" s="48"/>
      <c r="AA1006" s="48"/>
      <c r="AB1006" s="48"/>
      <c r="AC1006" s="48"/>
      <c r="AD1006" s="48"/>
      <c r="AE1006" s="48"/>
      <c r="AF1006" s="48"/>
      <c r="AG1006" s="45"/>
      <c r="AH1006" s="45"/>
      <c r="AI1006" s="45"/>
      <c r="AJ1006" s="45"/>
      <c r="AK1006" s="48"/>
      <c r="AL1006" s="56"/>
      <c r="AM1006" s="45"/>
      <c r="AN1006" s="48"/>
      <c r="AO1006" s="48"/>
      <c r="AP1006" s="48"/>
      <c r="AQ1006" s="48"/>
      <c r="AR1006" s="45"/>
      <c r="AS1006" s="45"/>
      <c r="AT1006" s="49"/>
      <c r="AU1006" s="49"/>
      <c r="AV1006" s="49"/>
      <c r="AW1006" s="49"/>
      <c r="AX1006" s="49"/>
      <c r="AY1006" s="49"/>
      <c r="AZ1006" s="49"/>
      <c r="BA1006" s="49"/>
      <c r="BB1006" s="49"/>
      <c r="BC1006" s="49"/>
      <c r="BD1006" s="49"/>
      <c r="BE1006" s="49"/>
      <c r="BF1006" s="49"/>
      <c r="BG1006" s="49"/>
      <c r="BH1006" s="49"/>
      <c r="BI1006" s="49"/>
      <c r="BJ1006" s="49"/>
      <c r="BK1006" s="49"/>
      <c r="BL1006" s="49"/>
      <c r="BM1006" s="49"/>
      <c r="BN1006" s="49"/>
      <c r="BO1006" s="49"/>
      <c r="BP1006" s="49"/>
      <c r="BQ1006" s="49"/>
      <c r="BR1006" s="49"/>
      <c r="BS1006" s="49"/>
      <c r="BT1006" s="49"/>
      <c r="BU1006" s="49"/>
      <c r="BV1006" s="49"/>
      <c r="BW1006" s="45"/>
      <c r="BX1006" s="49"/>
      <c r="BY1006" s="49"/>
      <c r="BZ1006" s="49"/>
      <c r="CA1006" s="49"/>
      <c r="CB1006" s="49"/>
      <c r="CC1006" s="45"/>
      <c r="CD1006" s="45"/>
      <c r="CE1006" s="45"/>
      <c r="CF1006" s="45"/>
    </row>
    <row r="1007" spans="1:84" ht="15" customHeight="1" x14ac:dyDescent="0.35">
      <c r="A1007" s="70"/>
      <c r="B1007" s="47"/>
      <c r="C1007" s="70"/>
      <c r="D1007" s="70"/>
      <c r="E1007" s="45"/>
      <c r="F1007" s="45"/>
      <c r="G1007" s="45"/>
      <c r="H1007" s="45"/>
      <c r="I1007" s="45"/>
      <c r="J1007" s="45"/>
      <c r="K1007" s="45"/>
      <c r="L1007" s="45"/>
      <c r="M1007" s="45"/>
      <c r="N1007" s="47"/>
      <c r="O1007" s="47"/>
      <c r="P1007" s="45"/>
      <c r="Q1007" s="45"/>
      <c r="R1007" s="45"/>
      <c r="S1007" s="45"/>
      <c r="T1007" s="45"/>
      <c r="U1007" s="45"/>
      <c r="V1007" s="45"/>
      <c r="W1007" s="45"/>
      <c r="X1007" s="45"/>
      <c r="Y1007" s="45"/>
      <c r="Z1007" s="48"/>
      <c r="AA1007" s="48"/>
      <c r="AB1007" s="48"/>
      <c r="AC1007" s="48"/>
      <c r="AD1007" s="48"/>
      <c r="AE1007" s="48"/>
      <c r="AF1007" s="48"/>
      <c r="AG1007" s="45"/>
      <c r="AH1007" s="45"/>
      <c r="AI1007" s="45"/>
      <c r="AJ1007" s="45"/>
      <c r="AK1007" s="48"/>
      <c r="AL1007" s="48"/>
      <c r="AM1007" s="45"/>
      <c r="AN1007" s="48"/>
      <c r="AO1007" s="48"/>
      <c r="AP1007" s="48"/>
      <c r="AQ1007" s="48"/>
      <c r="AR1007" s="45"/>
      <c r="AS1007" s="45"/>
      <c r="AT1007" s="49"/>
      <c r="AU1007" s="49"/>
      <c r="AV1007" s="49"/>
      <c r="AW1007" s="49"/>
      <c r="AX1007" s="49"/>
      <c r="AY1007" s="49"/>
      <c r="AZ1007" s="49"/>
      <c r="BA1007" s="49"/>
      <c r="BB1007" s="49"/>
      <c r="BC1007" s="49"/>
      <c r="BD1007" s="49"/>
      <c r="BE1007" s="49"/>
      <c r="BF1007" s="49"/>
      <c r="BG1007" s="49"/>
      <c r="BH1007" s="49"/>
      <c r="BI1007" s="49"/>
      <c r="BJ1007" s="49"/>
      <c r="BK1007" s="49"/>
      <c r="BL1007" s="49"/>
      <c r="BM1007" s="49"/>
      <c r="BN1007" s="49"/>
      <c r="BO1007" s="49"/>
      <c r="BP1007" s="49"/>
      <c r="BQ1007" s="49"/>
      <c r="BR1007" s="49"/>
      <c r="BS1007" s="49"/>
      <c r="BT1007" s="49"/>
      <c r="BU1007" s="49"/>
      <c r="BV1007" s="49"/>
      <c r="BW1007" s="45"/>
      <c r="BX1007" s="49"/>
      <c r="BY1007" s="49"/>
      <c r="BZ1007" s="49"/>
      <c r="CA1007" s="49"/>
      <c r="CB1007" s="49"/>
      <c r="CC1007" s="45"/>
      <c r="CD1007" s="45"/>
      <c r="CE1007" s="45"/>
      <c r="CF1007" s="45"/>
    </row>
    <row r="1008" spans="1:84" ht="15" customHeight="1" x14ac:dyDescent="0.35">
      <c r="A1008" s="70"/>
      <c r="B1008" s="47"/>
      <c r="C1008" s="70"/>
      <c r="D1008" s="70"/>
      <c r="E1008" s="45"/>
      <c r="F1008" s="45"/>
      <c r="G1008" s="45"/>
      <c r="H1008" s="45"/>
      <c r="I1008" s="45"/>
      <c r="J1008" s="45"/>
      <c r="K1008" s="45"/>
      <c r="L1008" s="45"/>
      <c r="M1008" s="45"/>
      <c r="N1008" s="47"/>
      <c r="O1008" s="47"/>
      <c r="P1008" s="45"/>
      <c r="Q1008" s="45"/>
      <c r="R1008" s="45"/>
      <c r="S1008" s="45"/>
      <c r="T1008" s="45"/>
      <c r="U1008" s="45"/>
      <c r="V1008" s="45"/>
      <c r="W1008" s="45"/>
      <c r="X1008" s="45"/>
      <c r="Y1008" s="45"/>
      <c r="Z1008" s="48"/>
      <c r="AA1008" s="48"/>
      <c r="AB1008" s="48"/>
      <c r="AC1008" s="48"/>
      <c r="AD1008" s="48"/>
      <c r="AE1008" s="48"/>
      <c r="AF1008" s="48"/>
      <c r="AG1008" s="45"/>
      <c r="AH1008" s="45"/>
      <c r="AI1008" s="45"/>
      <c r="AJ1008" s="45"/>
      <c r="AK1008" s="48"/>
      <c r="AL1008" s="48"/>
      <c r="AM1008" s="45"/>
      <c r="AN1008" s="48"/>
      <c r="AO1008" s="48"/>
      <c r="AP1008" s="48"/>
      <c r="AQ1008" s="48"/>
      <c r="AR1008" s="45"/>
      <c r="AS1008" s="45"/>
      <c r="AT1008" s="49"/>
      <c r="AU1008" s="49"/>
      <c r="AV1008" s="49"/>
      <c r="AW1008" s="49"/>
      <c r="AX1008" s="49"/>
      <c r="AY1008" s="49"/>
      <c r="AZ1008" s="49"/>
      <c r="BA1008" s="49"/>
      <c r="BB1008" s="49"/>
      <c r="BC1008" s="49"/>
      <c r="BD1008" s="49"/>
      <c r="BE1008" s="49"/>
      <c r="BF1008" s="49"/>
      <c r="BG1008" s="49"/>
      <c r="BH1008" s="49"/>
      <c r="BI1008" s="49"/>
      <c r="BJ1008" s="49"/>
      <c r="BK1008" s="49"/>
      <c r="BL1008" s="49"/>
      <c r="BM1008" s="49"/>
      <c r="BN1008" s="49"/>
      <c r="BO1008" s="49"/>
      <c r="BP1008" s="49"/>
      <c r="BQ1008" s="49"/>
      <c r="BR1008" s="49"/>
      <c r="BS1008" s="49"/>
      <c r="BT1008" s="49"/>
      <c r="BU1008" s="49"/>
      <c r="BV1008" s="49"/>
      <c r="BW1008" s="45"/>
      <c r="BX1008" s="49"/>
      <c r="BY1008" s="49"/>
      <c r="BZ1008" s="49"/>
      <c r="CA1008" s="49"/>
      <c r="CB1008" s="49"/>
      <c r="CC1008" s="45"/>
      <c r="CD1008" s="45"/>
      <c r="CE1008" s="45"/>
      <c r="CF1008" s="45"/>
    </row>
    <row r="1009" spans="1:84" ht="15" customHeight="1" x14ac:dyDescent="0.35">
      <c r="A1009" s="70"/>
      <c r="B1009" s="47"/>
      <c r="C1009" s="70"/>
      <c r="D1009" s="70"/>
      <c r="E1009" s="45"/>
      <c r="F1009" s="45"/>
      <c r="G1009" s="45"/>
      <c r="H1009" s="45"/>
      <c r="I1009" s="45"/>
      <c r="J1009" s="45"/>
      <c r="K1009" s="45"/>
      <c r="L1009" s="45"/>
      <c r="M1009" s="45"/>
      <c r="N1009" s="47"/>
      <c r="O1009" s="47"/>
      <c r="P1009" s="45"/>
      <c r="Q1009" s="45"/>
      <c r="R1009" s="45"/>
      <c r="S1009" s="45"/>
      <c r="T1009" s="45"/>
      <c r="U1009" s="45"/>
      <c r="V1009" s="45"/>
      <c r="W1009" s="45"/>
      <c r="X1009" s="45"/>
      <c r="Y1009" s="45"/>
      <c r="Z1009" s="48"/>
      <c r="AA1009" s="48"/>
      <c r="AB1009" s="48"/>
      <c r="AC1009" s="48"/>
      <c r="AD1009" s="48"/>
      <c r="AE1009" s="48"/>
      <c r="AF1009" s="48"/>
      <c r="AG1009" s="45"/>
      <c r="AH1009" s="45"/>
      <c r="AI1009" s="45"/>
      <c r="AJ1009" s="45"/>
      <c r="AK1009" s="48"/>
      <c r="AL1009" s="56"/>
      <c r="AM1009" s="45"/>
      <c r="AN1009" s="48"/>
      <c r="AO1009" s="48"/>
      <c r="AP1009" s="48"/>
      <c r="AQ1009" s="48"/>
      <c r="AR1009" s="45"/>
      <c r="AS1009" s="45"/>
      <c r="AT1009" s="49"/>
      <c r="AU1009" s="49"/>
      <c r="AV1009" s="49"/>
      <c r="AW1009" s="49"/>
      <c r="AX1009" s="49"/>
      <c r="AY1009" s="49"/>
      <c r="AZ1009" s="49"/>
      <c r="BA1009" s="49"/>
      <c r="BB1009" s="49"/>
      <c r="BC1009" s="49"/>
      <c r="BD1009" s="49"/>
      <c r="BE1009" s="49"/>
      <c r="BF1009" s="49"/>
      <c r="BG1009" s="49"/>
      <c r="BH1009" s="49"/>
      <c r="BI1009" s="49"/>
      <c r="BJ1009" s="49"/>
      <c r="BK1009" s="49"/>
      <c r="BL1009" s="49"/>
      <c r="BM1009" s="49"/>
      <c r="BN1009" s="49"/>
      <c r="BO1009" s="49"/>
      <c r="BP1009" s="49"/>
      <c r="BQ1009" s="49"/>
      <c r="BR1009" s="49"/>
      <c r="BS1009" s="49"/>
      <c r="BT1009" s="49"/>
      <c r="BU1009" s="49"/>
      <c r="BV1009" s="49"/>
      <c r="BW1009" s="45"/>
      <c r="BX1009" s="49"/>
      <c r="BY1009" s="49"/>
      <c r="BZ1009" s="49"/>
      <c r="CA1009" s="49"/>
      <c r="CB1009" s="49"/>
      <c r="CC1009" s="45"/>
      <c r="CD1009" s="45"/>
      <c r="CE1009" s="45"/>
      <c r="CF1009" s="45"/>
    </row>
    <row r="1010" spans="1:84" ht="15" customHeight="1" x14ac:dyDescent="0.35">
      <c r="A1010" s="70"/>
      <c r="B1010" s="47"/>
      <c r="C1010" s="70"/>
      <c r="D1010" s="70"/>
      <c r="E1010" s="45"/>
      <c r="F1010" s="45"/>
      <c r="G1010" s="45"/>
      <c r="H1010" s="45"/>
      <c r="I1010" s="45"/>
      <c r="J1010" s="45"/>
      <c r="K1010" s="45"/>
      <c r="L1010" s="45"/>
      <c r="M1010" s="45"/>
      <c r="N1010" s="47"/>
      <c r="O1010" s="47"/>
      <c r="P1010" s="45"/>
      <c r="Q1010" s="45"/>
      <c r="R1010" s="45"/>
      <c r="S1010" s="45"/>
      <c r="T1010" s="45"/>
      <c r="U1010" s="45"/>
      <c r="V1010" s="45"/>
      <c r="W1010" s="45"/>
      <c r="X1010" s="45"/>
      <c r="Y1010" s="45"/>
      <c r="Z1010" s="48"/>
      <c r="AA1010" s="48"/>
      <c r="AB1010" s="48"/>
      <c r="AC1010" s="48"/>
      <c r="AD1010" s="48"/>
      <c r="AE1010" s="48"/>
      <c r="AF1010" s="48"/>
      <c r="AG1010" s="45"/>
      <c r="AH1010" s="45"/>
      <c r="AI1010" s="45"/>
      <c r="AJ1010" s="45"/>
      <c r="AK1010" s="48"/>
      <c r="AL1010" s="56"/>
      <c r="AM1010" s="45"/>
      <c r="AN1010" s="48"/>
      <c r="AO1010" s="48"/>
      <c r="AP1010" s="48"/>
      <c r="AQ1010" s="48"/>
      <c r="AR1010" s="45"/>
      <c r="AS1010" s="45"/>
      <c r="AT1010" s="49"/>
      <c r="AU1010" s="49"/>
      <c r="AV1010" s="49"/>
      <c r="AW1010" s="49"/>
      <c r="AX1010" s="49"/>
      <c r="AY1010" s="49"/>
      <c r="AZ1010" s="49"/>
      <c r="BA1010" s="49"/>
      <c r="BB1010" s="49"/>
      <c r="BC1010" s="49"/>
      <c r="BD1010" s="49"/>
      <c r="BE1010" s="49"/>
      <c r="BF1010" s="49"/>
      <c r="BG1010" s="49"/>
      <c r="BH1010" s="49"/>
      <c r="BI1010" s="49"/>
      <c r="BJ1010" s="49"/>
      <c r="BK1010" s="49"/>
      <c r="BL1010" s="49"/>
      <c r="BM1010" s="49"/>
      <c r="BN1010" s="49"/>
      <c r="BO1010" s="49"/>
      <c r="BP1010" s="49"/>
      <c r="BQ1010" s="49"/>
      <c r="BR1010" s="49"/>
      <c r="BS1010" s="49"/>
      <c r="BT1010" s="49"/>
      <c r="BU1010" s="49"/>
      <c r="BV1010" s="49"/>
      <c r="BW1010" s="45"/>
      <c r="BX1010" s="49"/>
      <c r="BY1010" s="49"/>
      <c r="BZ1010" s="49"/>
      <c r="CA1010" s="49"/>
      <c r="CB1010" s="49"/>
      <c r="CC1010" s="45"/>
      <c r="CD1010" s="45"/>
      <c r="CE1010" s="45"/>
      <c r="CF1010" s="45"/>
    </row>
    <row r="1011" spans="1:84" ht="15" customHeight="1" x14ac:dyDescent="0.35">
      <c r="A1011" s="70"/>
      <c r="B1011" s="47"/>
      <c r="C1011" s="70"/>
      <c r="D1011" s="70"/>
      <c r="E1011" s="45"/>
      <c r="F1011" s="45"/>
      <c r="G1011" s="45"/>
      <c r="H1011" s="45"/>
      <c r="I1011" s="45"/>
      <c r="J1011" s="45"/>
      <c r="K1011" s="45"/>
      <c r="L1011" s="45"/>
      <c r="M1011" s="45"/>
      <c r="N1011" s="47"/>
      <c r="O1011" s="47"/>
      <c r="P1011" s="45"/>
      <c r="Q1011" s="45"/>
      <c r="R1011" s="45"/>
      <c r="S1011" s="45"/>
      <c r="T1011" s="45"/>
      <c r="U1011" s="45"/>
      <c r="V1011" s="45"/>
      <c r="W1011" s="45"/>
      <c r="X1011" s="45"/>
      <c r="Y1011" s="45"/>
      <c r="Z1011" s="48"/>
      <c r="AA1011" s="48"/>
      <c r="AB1011" s="48"/>
      <c r="AC1011" s="48"/>
      <c r="AD1011" s="48"/>
      <c r="AE1011" s="48"/>
      <c r="AF1011" s="48"/>
      <c r="AG1011" s="45"/>
      <c r="AH1011" s="45"/>
      <c r="AI1011" s="45"/>
      <c r="AJ1011" s="45"/>
      <c r="AK1011" s="48"/>
      <c r="AL1011" s="56"/>
      <c r="AM1011" s="45"/>
      <c r="AN1011" s="48"/>
      <c r="AO1011" s="48"/>
      <c r="AP1011" s="48"/>
      <c r="AQ1011" s="48"/>
      <c r="AR1011" s="45"/>
      <c r="AS1011" s="45"/>
      <c r="AT1011" s="49"/>
      <c r="AU1011" s="49"/>
      <c r="AV1011" s="49"/>
      <c r="AW1011" s="49"/>
      <c r="AX1011" s="49"/>
      <c r="AY1011" s="49"/>
      <c r="AZ1011" s="49"/>
      <c r="BA1011" s="49"/>
      <c r="BB1011" s="49"/>
      <c r="BC1011" s="49"/>
      <c r="BD1011" s="49"/>
      <c r="BE1011" s="49"/>
      <c r="BF1011" s="49"/>
      <c r="BG1011" s="49"/>
      <c r="BH1011" s="49"/>
      <c r="BI1011" s="49"/>
      <c r="BJ1011" s="49"/>
      <c r="BK1011" s="49"/>
      <c r="BL1011" s="49"/>
      <c r="BM1011" s="49"/>
      <c r="BN1011" s="49"/>
      <c r="BO1011" s="49"/>
      <c r="BP1011" s="49"/>
      <c r="BQ1011" s="49"/>
      <c r="BR1011" s="49"/>
      <c r="BS1011" s="49"/>
      <c r="BT1011" s="49"/>
      <c r="BU1011" s="49"/>
      <c r="BV1011" s="49"/>
      <c r="BW1011" s="45"/>
      <c r="BX1011" s="49"/>
      <c r="BY1011" s="49"/>
      <c r="BZ1011" s="49"/>
      <c r="CA1011" s="49"/>
      <c r="CB1011" s="49"/>
      <c r="CC1011" s="45"/>
      <c r="CD1011" s="45"/>
      <c r="CE1011" s="45"/>
      <c r="CF1011" s="45"/>
    </row>
    <row r="1012" spans="1:84" ht="15" customHeight="1" x14ac:dyDescent="0.35">
      <c r="A1012" s="70"/>
      <c r="B1012" s="47"/>
      <c r="C1012" s="70"/>
      <c r="D1012" s="70"/>
      <c r="E1012" s="45"/>
      <c r="F1012" s="45"/>
      <c r="G1012" s="45"/>
      <c r="H1012" s="45"/>
      <c r="I1012" s="45"/>
      <c r="J1012" s="45"/>
      <c r="K1012" s="45"/>
      <c r="L1012" s="45"/>
      <c r="M1012" s="45"/>
      <c r="N1012" s="47"/>
      <c r="O1012" s="47"/>
      <c r="P1012" s="45"/>
      <c r="Q1012" s="45"/>
      <c r="R1012" s="45"/>
      <c r="S1012" s="45"/>
      <c r="T1012" s="45"/>
      <c r="U1012" s="45"/>
      <c r="V1012" s="45"/>
      <c r="W1012" s="45"/>
      <c r="X1012" s="45"/>
      <c r="Y1012" s="45"/>
      <c r="Z1012" s="48"/>
      <c r="AA1012" s="48"/>
      <c r="AB1012" s="48"/>
      <c r="AC1012" s="48"/>
      <c r="AD1012" s="48"/>
      <c r="AE1012" s="48"/>
      <c r="AF1012" s="48"/>
      <c r="AG1012" s="45"/>
      <c r="AH1012" s="45"/>
      <c r="AI1012" s="45"/>
      <c r="AJ1012" s="45"/>
      <c r="AK1012" s="48"/>
      <c r="AL1012" s="56"/>
      <c r="AM1012" s="45"/>
      <c r="AN1012" s="48"/>
      <c r="AO1012" s="48"/>
      <c r="AP1012" s="48"/>
      <c r="AQ1012" s="48"/>
      <c r="AR1012" s="45"/>
      <c r="AS1012" s="45"/>
      <c r="AT1012" s="49"/>
      <c r="AU1012" s="49"/>
      <c r="AV1012" s="49"/>
      <c r="AW1012" s="49"/>
      <c r="AX1012" s="49"/>
      <c r="AY1012" s="49"/>
      <c r="AZ1012" s="49"/>
      <c r="BA1012" s="49"/>
      <c r="BB1012" s="49"/>
      <c r="BC1012" s="49"/>
      <c r="BD1012" s="49"/>
      <c r="BE1012" s="49"/>
      <c r="BF1012" s="49"/>
      <c r="BG1012" s="49"/>
      <c r="BH1012" s="49"/>
      <c r="BI1012" s="49"/>
      <c r="BJ1012" s="49"/>
      <c r="BK1012" s="49"/>
      <c r="BL1012" s="49"/>
      <c r="BM1012" s="49"/>
      <c r="BN1012" s="49"/>
      <c r="BO1012" s="49"/>
      <c r="BP1012" s="49"/>
      <c r="BQ1012" s="49"/>
      <c r="BR1012" s="49"/>
      <c r="BS1012" s="49"/>
      <c r="BT1012" s="49"/>
      <c r="BU1012" s="49"/>
      <c r="BV1012" s="49"/>
      <c r="BW1012" s="45"/>
      <c r="BX1012" s="49"/>
      <c r="BY1012" s="49"/>
      <c r="BZ1012" s="49"/>
      <c r="CA1012" s="49"/>
      <c r="CB1012" s="49"/>
      <c r="CC1012" s="45"/>
      <c r="CD1012" s="45"/>
      <c r="CE1012" s="45"/>
      <c r="CF1012" s="45"/>
    </row>
    <row r="1013" spans="1:84" ht="15" customHeight="1" x14ac:dyDescent="0.35">
      <c r="A1013" s="70"/>
      <c r="B1013" s="47"/>
      <c r="C1013" s="70"/>
      <c r="D1013" s="70"/>
      <c r="E1013" s="45"/>
      <c r="F1013" s="45"/>
      <c r="G1013" s="45"/>
      <c r="H1013" s="45"/>
      <c r="I1013" s="45"/>
      <c r="J1013" s="45"/>
      <c r="K1013" s="45"/>
      <c r="L1013" s="45"/>
      <c r="M1013" s="45"/>
      <c r="N1013" s="47"/>
      <c r="O1013" s="47"/>
      <c r="P1013" s="45"/>
      <c r="Q1013" s="45"/>
      <c r="R1013" s="45"/>
      <c r="S1013" s="45"/>
      <c r="T1013" s="45"/>
      <c r="U1013" s="45"/>
      <c r="V1013" s="45"/>
      <c r="W1013" s="45"/>
      <c r="X1013" s="45"/>
      <c r="Y1013" s="45"/>
      <c r="Z1013" s="48"/>
      <c r="AA1013" s="48"/>
      <c r="AB1013" s="48"/>
      <c r="AC1013" s="48"/>
      <c r="AD1013" s="48"/>
      <c r="AE1013" s="48"/>
      <c r="AF1013" s="48"/>
      <c r="AG1013" s="45"/>
      <c r="AH1013" s="45"/>
      <c r="AI1013" s="45"/>
      <c r="AJ1013" s="45"/>
      <c r="AK1013" s="48"/>
      <c r="AL1013" s="56"/>
      <c r="AM1013" s="45"/>
      <c r="AN1013" s="48"/>
      <c r="AO1013" s="48"/>
      <c r="AP1013" s="48"/>
      <c r="AQ1013" s="48"/>
      <c r="AR1013" s="45"/>
      <c r="AS1013" s="45"/>
      <c r="AT1013" s="49"/>
      <c r="AU1013" s="49"/>
      <c r="AV1013" s="49"/>
      <c r="AW1013" s="49"/>
      <c r="AX1013" s="49"/>
      <c r="AY1013" s="49"/>
      <c r="AZ1013" s="49"/>
      <c r="BA1013" s="49"/>
      <c r="BB1013" s="49"/>
      <c r="BC1013" s="49"/>
      <c r="BD1013" s="49"/>
      <c r="BE1013" s="49"/>
      <c r="BF1013" s="49"/>
      <c r="BG1013" s="49"/>
      <c r="BH1013" s="49"/>
      <c r="BI1013" s="49"/>
      <c r="BJ1013" s="49"/>
      <c r="BK1013" s="49"/>
      <c r="BL1013" s="49"/>
      <c r="BM1013" s="49"/>
      <c r="BN1013" s="49"/>
      <c r="BO1013" s="49"/>
      <c r="BP1013" s="49"/>
      <c r="BQ1013" s="49"/>
      <c r="BR1013" s="49"/>
      <c r="BS1013" s="49"/>
      <c r="BT1013" s="49"/>
      <c r="BU1013" s="49"/>
      <c r="BV1013" s="49"/>
      <c r="BW1013" s="45"/>
      <c r="BX1013" s="49"/>
      <c r="BY1013" s="49"/>
      <c r="BZ1013" s="49"/>
      <c r="CA1013" s="49"/>
      <c r="CB1013" s="49"/>
      <c r="CC1013" s="45"/>
      <c r="CD1013" s="45"/>
      <c r="CE1013" s="45"/>
      <c r="CF1013" s="45"/>
    </row>
    <row r="1014" spans="1:84" ht="15" customHeight="1" x14ac:dyDescent="0.35">
      <c r="A1014" s="70"/>
      <c r="B1014" s="47"/>
      <c r="C1014" s="70"/>
      <c r="D1014" s="70"/>
      <c r="E1014" s="45"/>
      <c r="F1014" s="45"/>
      <c r="G1014" s="45"/>
      <c r="H1014" s="45"/>
      <c r="I1014" s="45"/>
      <c r="J1014" s="45"/>
      <c r="K1014" s="45"/>
      <c r="L1014" s="45"/>
      <c r="M1014" s="45"/>
      <c r="N1014" s="47"/>
      <c r="O1014" s="47"/>
      <c r="P1014" s="45"/>
      <c r="Q1014" s="45"/>
      <c r="R1014" s="45"/>
      <c r="S1014" s="45"/>
      <c r="T1014" s="45"/>
      <c r="U1014" s="45"/>
      <c r="V1014" s="45"/>
      <c r="W1014" s="45"/>
      <c r="X1014" s="45"/>
      <c r="Y1014" s="45"/>
      <c r="Z1014" s="48"/>
      <c r="AA1014" s="48"/>
      <c r="AB1014" s="48"/>
      <c r="AC1014" s="48"/>
      <c r="AD1014" s="48"/>
      <c r="AE1014" s="48"/>
      <c r="AF1014" s="48"/>
      <c r="AG1014" s="45"/>
      <c r="AH1014" s="45"/>
      <c r="AI1014" s="45"/>
      <c r="AJ1014" s="45"/>
      <c r="AK1014" s="48"/>
      <c r="AL1014" s="56"/>
      <c r="AM1014" s="45"/>
      <c r="AN1014" s="48"/>
      <c r="AO1014" s="48"/>
      <c r="AP1014" s="48"/>
      <c r="AQ1014" s="48"/>
      <c r="AR1014" s="45"/>
      <c r="AS1014" s="45"/>
      <c r="AT1014" s="49"/>
      <c r="AU1014" s="49"/>
      <c r="AV1014" s="49"/>
      <c r="AW1014" s="49"/>
      <c r="AX1014" s="49"/>
      <c r="AY1014" s="49"/>
      <c r="AZ1014" s="49"/>
      <c r="BA1014" s="49"/>
      <c r="BB1014" s="49"/>
      <c r="BC1014" s="49"/>
      <c r="BD1014" s="49"/>
      <c r="BE1014" s="49"/>
      <c r="BF1014" s="49"/>
      <c r="BG1014" s="49"/>
      <c r="BH1014" s="49"/>
      <c r="BI1014" s="49"/>
      <c r="BJ1014" s="49"/>
      <c r="BK1014" s="49"/>
      <c r="BL1014" s="49"/>
      <c r="BM1014" s="49"/>
      <c r="BN1014" s="49"/>
      <c r="BO1014" s="49"/>
      <c r="BP1014" s="49"/>
      <c r="BQ1014" s="49"/>
      <c r="BR1014" s="49"/>
      <c r="BS1014" s="49"/>
      <c r="BT1014" s="49"/>
      <c r="BU1014" s="49"/>
      <c r="BV1014" s="49"/>
      <c r="BW1014" s="45"/>
      <c r="BX1014" s="49"/>
      <c r="BY1014" s="49"/>
      <c r="BZ1014" s="49"/>
      <c r="CA1014" s="49"/>
      <c r="CB1014" s="49"/>
      <c r="CC1014" s="45"/>
      <c r="CD1014" s="45"/>
      <c r="CE1014" s="45"/>
      <c r="CF1014" s="45"/>
    </row>
    <row r="1015" spans="1:84" ht="15" customHeight="1" x14ac:dyDescent="0.35">
      <c r="A1015" s="70"/>
      <c r="B1015" s="47"/>
      <c r="C1015" s="70"/>
      <c r="D1015" s="70"/>
      <c r="E1015" s="45"/>
      <c r="F1015" s="45"/>
      <c r="G1015" s="45"/>
      <c r="H1015" s="45"/>
      <c r="I1015" s="45"/>
      <c r="J1015" s="45"/>
      <c r="K1015" s="45"/>
      <c r="L1015" s="45"/>
      <c r="M1015" s="45"/>
      <c r="N1015" s="47"/>
      <c r="O1015" s="47"/>
      <c r="P1015" s="45"/>
      <c r="Q1015" s="45"/>
      <c r="R1015" s="45"/>
      <c r="S1015" s="45"/>
      <c r="T1015" s="45"/>
      <c r="U1015" s="45"/>
      <c r="V1015" s="45"/>
      <c r="W1015" s="45"/>
      <c r="X1015" s="45"/>
      <c r="Y1015" s="45"/>
      <c r="Z1015" s="48"/>
      <c r="AA1015" s="48"/>
      <c r="AB1015" s="48"/>
      <c r="AC1015" s="48"/>
      <c r="AD1015" s="48"/>
      <c r="AE1015" s="48"/>
      <c r="AF1015" s="48"/>
      <c r="AG1015" s="45"/>
      <c r="AH1015" s="45"/>
      <c r="AI1015" s="45"/>
      <c r="AJ1015" s="45"/>
      <c r="AK1015" s="48"/>
      <c r="AL1015" s="56"/>
      <c r="AM1015" s="45"/>
      <c r="AN1015" s="48"/>
      <c r="AO1015" s="48"/>
      <c r="AP1015" s="48"/>
      <c r="AQ1015" s="48"/>
      <c r="AR1015" s="45"/>
      <c r="AS1015" s="45"/>
      <c r="AT1015" s="49"/>
      <c r="AU1015" s="49"/>
      <c r="AV1015" s="49"/>
      <c r="AW1015" s="49"/>
      <c r="AX1015" s="49"/>
      <c r="AY1015" s="49"/>
      <c r="AZ1015" s="49"/>
      <c r="BA1015" s="49"/>
      <c r="BB1015" s="49"/>
      <c r="BC1015" s="49"/>
      <c r="BD1015" s="49"/>
      <c r="BE1015" s="49"/>
      <c r="BF1015" s="49"/>
      <c r="BG1015" s="49"/>
      <c r="BH1015" s="49"/>
      <c r="BI1015" s="49"/>
      <c r="BJ1015" s="49"/>
      <c r="BK1015" s="49"/>
      <c r="BL1015" s="49"/>
      <c r="BM1015" s="49"/>
      <c r="BN1015" s="49"/>
      <c r="BO1015" s="49"/>
      <c r="BP1015" s="49"/>
      <c r="BQ1015" s="49"/>
      <c r="BR1015" s="49"/>
      <c r="BS1015" s="49"/>
      <c r="BT1015" s="49"/>
      <c r="BU1015" s="49"/>
      <c r="BV1015" s="49"/>
      <c r="BW1015" s="45"/>
      <c r="BX1015" s="49"/>
      <c r="BY1015" s="49"/>
      <c r="BZ1015" s="49"/>
      <c r="CA1015" s="49"/>
      <c r="CB1015" s="49"/>
      <c r="CC1015" s="45"/>
      <c r="CD1015" s="45"/>
      <c r="CE1015" s="45"/>
      <c r="CF1015" s="45"/>
    </row>
    <row r="1016" spans="1:84" ht="15" customHeight="1" x14ac:dyDescent="0.35">
      <c r="A1016" s="70"/>
      <c r="B1016" s="47"/>
      <c r="C1016" s="70"/>
      <c r="D1016" s="70"/>
      <c r="E1016" s="45"/>
      <c r="F1016" s="45"/>
      <c r="G1016" s="45"/>
      <c r="H1016" s="45"/>
      <c r="I1016" s="45"/>
      <c r="J1016" s="45"/>
      <c r="K1016" s="45"/>
      <c r="L1016" s="45"/>
      <c r="M1016" s="45"/>
      <c r="N1016" s="47"/>
      <c r="O1016" s="47"/>
      <c r="P1016" s="45"/>
      <c r="Q1016" s="45"/>
      <c r="R1016" s="45"/>
      <c r="S1016" s="45"/>
      <c r="T1016" s="45"/>
      <c r="U1016" s="45"/>
      <c r="V1016" s="45"/>
      <c r="W1016" s="45"/>
      <c r="X1016" s="45"/>
      <c r="Y1016" s="45"/>
      <c r="Z1016" s="48"/>
      <c r="AA1016" s="48"/>
      <c r="AB1016" s="48"/>
      <c r="AC1016" s="48"/>
      <c r="AD1016" s="48"/>
      <c r="AE1016" s="48"/>
      <c r="AF1016" s="48"/>
      <c r="AG1016" s="45"/>
      <c r="AH1016" s="45"/>
      <c r="AI1016" s="45"/>
      <c r="AJ1016" s="45"/>
      <c r="AK1016" s="48"/>
      <c r="AL1016" s="48"/>
      <c r="AM1016" s="45"/>
      <c r="AN1016" s="48"/>
      <c r="AO1016" s="48"/>
      <c r="AP1016" s="48"/>
      <c r="AQ1016" s="48"/>
      <c r="AR1016" s="45"/>
      <c r="AS1016" s="45"/>
      <c r="AT1016" s="49"/>
      <c r="AU1016" s="49"/>
      <c r="AV1016" s="49"/>
      <c r="AW1016" s="49"/>
      <c r="AX1016" s="49"/>
      <c r="AY1016" s="49"/>
      <c r="AZ1016" s="49"/>
      <c r="BA1016" s="49"/>
      <c r="BB1016" s="49"/>
      <c r="BC1016" s="49"/>
      <c r="BD1016" s="49"/>
      <c r="BE1016" s="49"/>
      <c r="BF1016" s="49"/>
      <c r="BG1016" s="49"/>
      <c r="BH1016" s="49"/>
      <c r="BI1016" s="49"/>
      <c r="BJ1016" s="49"/>
      <c r="BK1016" s="49"/>
      <c r="BL1016" s="49"/>
      <c r="BM1016" s="49"/>
      <c r="BN1016" s="49"/>
      <c r="BO1016" s="49"/>
      <c r="BP1016" s="49"/>
      <c r="BQ1016" s="49"/>
      <c r="BR1016" s="49"/>
      <c r="BS1016" s="49"/>
      <c r="BT1016" s="49"/>
      <c r="BU1016" s="49"/>
      <c r="BV1016" s="49"/>
      <c r="BW1016" s="45"/>
      <c r="BX1016" s="49"/>
      <c r="BY1016" s="49"/>
      <c r="BZ1016" s="49"/>
      <c r="CA1016" s="49"/>
      <c r="CB1016" s="49"/>
      <c r="CC1016" s="45"/>
      <c r="CD1016" s="45"/>
      <c r="CE1016" s="45"/>
      <c r="CF1016" s="45"/>
    </row>
    <row r="1017" spans="1:84" ht="62.25" customHeight="1" x14ac:dyDescent="0.35">
      <c r="A1017" s="70"/>
      <c r="B1017" s="70"/>
      <c r="C1017" s="70"/>
      <c r="D1017" s="70"/>
      <c r="E1017" s="45"/>
      <c r="F1017" s="45"/>
      <c r="G1017" s="45"/>
      <c r="H1017" s="45"/>
      <c r="I1017" s="45"/>
      <c r="J1017" s="45"/>
      <c r="K1017" s="45"/>
      <c r="L1017" s="45"/>
      <c r="M1017" s="45"/>
      <c r="N1017" s="47"/>
      <c r="O1017" s="47"/>
      <c r="P1017" s="45"/>
      <c r="Q1017" s="45"/>
      <c r="R1017" s="45"/>
      <c r="S1017" s="45"/>
      <c r="T1017" s="45"/>
      <c r="U1017" s="45"/>
      <c r="V1017" s="45"/>
      <c r="W1017" s="45"/>
      <c r="X1017" s="45"/>
      <c r="Y1017" s="45"/>
      <c r="Z1017" s="48"/>
      <c r="AA1017" s="48"/>
      <c r="AB1017" s="48"/>
      <c r="AC1017" s="48"/>
      <c r="AD1017" s="48"/>
      <c r="AE1017" s="48"/>
      <c r="AF1017" s="48"/>
      <c r="AG1017" s="45"/>
      <c r="AH1017" s="45"/>
      <c r="AI1017" s="45"/>
      <c r="AJ1017" s="45"/>
      <c r="AK1017" s="48"/>
      <c r="AL1017" s="56"/>
      <c r="AM1017" s="45"/>
      <c r="AN1017" s="48"/>
      <c r="AO1017" s="48"/>
      <c r="AP1017" s="48"/>
      <c r="AQ1017" s="48"/>
      <c r="AR1017" s="45"/>
      <c r="AS1017" s="45"/>
      <c r="AT1017" s="49"/>
      <c r="AU1017" s="49"/>
      <c r="AV1017" s="49"/>
      <c r="AW1017" s="49"/>
      <c r="AX1017" s="49"/>
      <c r="AY1017" s="49"/>
      <c r="AZ1017" s="49"/>
      <c r="BA1017" s="49"/>
      <c r="BB1017" s="49"/>
      <c r="BC1017" s="49"/>
      <c r="BD1017" s="49"/>
      <c r="BE1017" s="49"/>
      <c r="BF1017" s="49"/>
      <c r="BG1017" s="49"/>
      <c r="BH1017" s="49"/>
      <c r="BI1017" s="49"/>
      <c r="BJ1017" s="49"/>
      <c r="BK1017" s="49"/>
      <c r="BL1017" s="49"/>
      <c r="BM1017" s="49"/>
      <c r="BN1017" s="49"/>
      <c r="BO1017" s="49"/>
      <c r="BP1017" s="49"/>
      <c r="BQ1017" s="49"/>
      <c r="BR1017" s="49"/>
      <c r="BS1017" s="49"/>
      <c r="BT1017" s="49"/>
      <c r="BU1017" s="49"/>
      <c r="BV1017" s="49"/>
      <c r="BW1017" s="45"/>
      <c r="BX1017" s="49"/>
      <c r="BY1017" s="49"/>
      <c r="BZ1017" s="49"/>
      <c r="CA1017" s="49"/>
      <c r="CB1017" s="49"/>
      <c r="CC1017" s="45"/>
      <c r="CD1017" s="45"/>
      <c r="CE1017" s="45"/>
      <c r="CF1017" s="45"/>
    </row>
    <row r="1018" spans="1:84" ht="15" customHeight="1" x14ac:dyDescent="0.35">
      <c r="A1018" s="70"/>
      <c r="B1018" s="70"/>
      <c r="C1018" s="70"/>
      <c r="D1018" s="70"/>
      <c r="E1018" s="45"/>
      <c r="F1018" s="45"/>
      <c r="G1018" s="45"/>
      <c r="H1018" s="45"/>
      <c r="I1018" s="45"/>
      <c r="J1018" s="45"/>
      <c r="K1018" s="45"/>
      <c r="L1018" s="45"/>
      <c r="M1018" s="45"/>
      <c r="N1018" s="47"/>
      <c r="O1018" s="47"/>
      <c r="P1018" s="45"/>
      <c r="Q1018" s="45"/>
      <c r="R1018" s="45"/>
      <c r="S1018" s="45"/>
      <c r="T1018" s="45"/>
      <c r="U1018" s="45"/>
      <c r="V1018" s="45"/>
      <c r="W1018" s="45"/>
      <c r="X1018" s="45"/>
      <c r="Y1018" s="45"/>
      <c r="Z1018" s="48"/>
      <c r="AA1018" s="48"/>
      <c r="AB1018" s="48"/>
      <c r="AC1018" s="48"/>
      <c r="AD1018" s="48"/>
      <c r="AE1018" s="48"/>
      <c r="AF1018" s="48"/>
      <c r="AG1018" s="45"/>
      <c r="AH1018" s="45"/>
      <c r="AI1018" s="45"/>
      <c r="AJ1018" s="45"/>
      <c r="AK1018" s="48"/>
      <c r="AL1018" s="56"/>
      <c r="AM1018" s="45"/>
      <c r="AN1018" s="48"/>
      <c r="AO1018" s="48"/>
      <c r="AP1018" s="48"/>
      <c r="AQ1018" s="48"/>
      <c r="AR1018" s="45"/>
      <c r="AS1018" s="45"/>
      <c r="AT1018" s="49"/>
      <c r="AU1018" s="49"/>
      <c r="AV1018" s="49"/>
      <c r="AW1018" s="49"/>
      <c r="AX1018" s="49"/>
      <c r="AY1018" s="49"/>
      <c r="AZ1018" s="49"/>
      <c r="BA1018" s="49"/>
      <c r="BB1018" s="49"/>
      <c r="BC1018" s="49"/>
      <c r="BD1018" s="49"/>
      <c r="BE1018" s="49"/>
      <c r="BF1018" s="49"/>
      <c r="BG1018" s="49"/>
      <c r="BH1018" s="49"/>
      <c r="BI1018" s="49"/>
      <c r="BJ1018" s="49"/>
      <c r="BK1018" s="49"/>
      <c r="BL1018" s="49"/>
      <c r="BM1018" s="49"/>
      <c r="BN1018" s="49"/>
      <c r="BO1018" s="49"/>
      <c r="BP1018" s="49"/>
      <c r="BQ1018" s="49"/>
      <c r="BR1018" s="49"/>
      <c r="BS1018" s="49"/>
      <c r="BT1018" s="49"/>
      <c r="BU1018" s="49"/>
      <c r="BV1018" s="49"/>
      <c r="BW1018" s="45"/>
      <c r="BX1018" s="49"/>
      <c r="BY1018" s="49"/>
      <c r="BZ1018" s="49"/>
      <c r="CA1018" s="49"/>
      <c r="CB1018" s="49"/>
      <c r="CC1018" s="45"/>
      <c r="CD1018" s="45"/>
      <c r="CE1018" s="45"/>
      <c r="CF1018" s="45"/>
    </row>
    <row r="1019" spans="1:84" ht="15" customHeight="1" x14ac:dyDescent="0.35">
      <c r="A1019" s="70"/>
      <c r="B1019" s="70"/>
      <c r="C1019" s="70"/>
      <c r="D1019" s="70"/>
      <c r="E1019" s="45"/>
      <c r="F1019" s="45"/>
      <c r="G1019" s="45"/>
      <c r="H1019" s="45"/>
      <c r="I1019" s="45"/>
      <c r="J1019" s="45"/>
      <c r="K1019" s="45"/>
      <c r="L1019" s="45"/>
      <c r="M1019" s="45"/>
      <c r="N1019" s="47"/>
      <c r="O1019" s="47"/>
      <c r="P1019" s="45"/>
      <c r="Q1019" s="45"/>
      <c r="R1019" s="45"/>
      <c r="S1019" s="45"/>
      <c r="T1019" s="45"/>
      <c r="U1019" s="45"/>
      <c r="V1019" s="45"/>
      <c r="W1019" s="45"/>
      <c r="X1019" s="45"/>
      <c r="Y1019" s="45"/>
      <c r="Z1019" s="48"/>
      <c r="AA1019" s="48"/>
      <c r="AB1019" s="48"/>
      <c r="AC1019" s="48"/>
      <c r="AD1019" s="48"/>
      <c r="AE1019" s="48"/>
      <c r="AF1019" s="48"/>
      <c r="AG1019" s="45"/>
      <c r="AH1019" s="45"/>
      <c r="AI1019" s="45"/>
      <c r="AJ1019" s="45"/>
      <c r="AK1019" s="48"/>
      <c r="AL1019" s="56"/>
      <c r="AM1019" s="45"/>
      <c r="AN1019" s="48"/>
      <c r="AO1019" s="48"/>
      <c r="AP1019" s="48"/>
      <c r="AQ1019" s="48"/>
      <c r="AR1019" s="45"/>
      <c r="AS1019" s="45"/>
      <c r="AT1019" s="49"/>
      <c r="AU1019" s="49"/>
      <c r="AV1019" s="49"/>
      <c r="AW1019" s="49"/>
      <c r="AX1019" s="49"/>
      <c r="AY1019" s="49"/>
      <c r="AZ1019" s="49"/>
      <c r="BA1019" s="49"/>
      <c r="BB1019" s="49"/>
      <c r="BC1019" s="49"/>
      <c r="BD1019" s="49"/>
      <c r="BE1019" s="49"/>
      <c r="BF1019" s="49"/>
      <c r="BG1019" s="49"/>
      <c r="BH1019" s="49"/>
      <c r="BI1019" s="49"/>
      <c r="BJ1019" s="49"/>
      <c r="BK1019" s="49"/>
      <c r="BL1019" s="49"/>
      <c r="BM1019" s="49"/>
      <c r="BN1019" s="49"/>
      <c r="BO1019" s="49"/>
      <c r="BP1019" s="49"/>
      <c r="BQ1019" s="49"/>
      <c r="BR1019" s="49"/>
      <c r="BS1019" s="49"/>
      <c r="BT1019" s="49"/>
      <c r="BU1019" s="49"/>
      <c r="BV1019" s="49"/>
      <c r="BW1019" s="45"/>
      <c r="BX1019" s="49"/>
      <c r="BY1019" s="49"/>
      <c r="BZ1019" s="49"/>
      <c r="CA1019" s="49"/>
      <c r="CB1019" s="49"/>
      <c r="CC1019" s="45"/>
      <c r="CD1019" s="45"/>
      <c r="CE1019" s="45"/>
      <c r="CF1019" s="45"/>
    </row>
    <row r="1020" spans="1:84" ht="15" customHeight="1" x14ac:dyDescent="0.35">
      <c r="A1020" s="70"/>
      <c r="B1020" s="70"/>
      <c r="C1020" s="70"/>
      <c r="D1020" s="70"/>
      <c r="E1020" s="45"/>
      <c r="F1020" s="45"/>
      <c r="G1020" s="45"/>
      <c r="H1020" s="45"/>
      <c r="I1020" s="45"/>
      <c r="J1020" s="45"/>
      <c r="K1020" s="45"/>
      <c r="L1020" s="45"/>
      <c r="M1020" s="45"/>
      <c r="N1020" s="47"/>
      <c r="O1020" s="47"/>
      <c r="P1020" s="45"/>
      <c r="Q1020" s="45"/>
      <c r="R1020" s="45"/>
      <c r="S1020" s="45"/>
      <c r="T1020" s="45"/>
      <c r="U1020" s="45"/>
      <c r="V1020" s="45"/>
      <c r="W1020" s="45"/>
      <c r="X1020" s="45"/>
      <c r="Y1020" s="45"/>
      <c r="Z1020" s="48"/>
      <c r="AA1020" s="48"/>
      <c r="AB1020" s="48"/>
      <c r="AC1020" s="48"/>
      <c r="AD1020" s="48"/>
      <c r="AE1020" s="48"/>
      <c r="AF1020" s="48"/>
      <c r="AG1020" s="45"/>
      <c r="AH1020" s="45"/>
      <c r="AI1020" s="45"/>
      <c r="AJ1020" s="45"/>
      <c r="AK1020" s="48"/>
      <c r="AL1020" s="56"/>
      <c r="AM1020" s="45"/>
      <c r="AN1020" s="48"/>
      <c r="AO1020" s="48"/>
      <c r="AP1020" s="48"/>
      <c r="AQ1020" s="48"/>
      <c r="AR1020" s="45"/>
      <c r="AS1020" s="45"/>
      <c r="AT1020" s="49"/>
      <c r="AU1020" s="49"/>
      <c r="AV1020" s="49"/>
      <c r="AW1020" s="49"/>
      <c r="AX1020" s="49"/>
      <c r="AY1020" s="49"/>
      <c r="AZ1020" s="49"/>
      <c r="BA1020" s="49"/>
      <c r="BB1020" s="49"/>
      <c r="BC1020" s="49"/>
      <c r="BD1020" s="49"/>
      <c r="BE1020" s="49"/>
      <c r="BF1020" s="49"/>
      <c r="BG1020" s="49"/>
      <c r="BH1020" s="49"/>
      <c r="BI1020" s="49"/>
      <c r="BJ1020" s="49"/>
      <c r="BK1020" s="49"/>
      <c r="BL1020" s="49"/>
      <c r="BM1020" s="49"/>
      <c r="BN1020" s="49"/>
      <c r="BO1020" s="49"/>
      <c r="BP1020" s="49"/>
      <c r="BQ1020" s="49"/>
      <c r="BR1020" s="49"/>
      <c r="BS1020" s="49"/>
      <c r="BT1020" s="49"/>
      <c r="BU1020" s="49"/>
      <c r="BV1020" s="49"/>
      <c r="BW1020" s="45"/>
      <c r="BX1020" s="49"/>
      <c r="BY1020" s="49"/>
      <c r="BZ1020" s="49"/>
      <c r="CA1020" s="49"/>
      <c r="CB1020" s="49"/>
      <c r="CC1020" s="45"/>
      <c r="CD1020" s="45"/>
      <c r="CE1020" s="45"/>
      <c r="CF1020" s="45"/>
    </row>
    <row r="1021" spans="1:84" ht="15" customHeight="1" x14ac:dyDescent="0.35">
      <c r="A1021" s="70"/>
      <c r="B1021" s="70"/>
      <c r="C1021" s="70"/>
      <c r="D1021" s="70"/>
      <c r="E1021" s="45"/>
      <c r="F1021" s="45"/>
      <c r="G1021" s="45"/>
      <c r="H1021" s="45"/>
      <c r="I1021" s="45"/>
      <c r="J1021" s="45"/>
      <c r="K1021" s="45"/>
      <c r="L1021" s="45"/>
      <c r="M1021" s="45"/>
      <c r="N1021" s="47"/>
      <c r="O1021" s="47"/>
      <c r="P1021" s="45"/>
      <c r="Q1021" s="45"/>
      <c r="R1021" s="45"/>
      <c r="S1021" s="45"/>
      <c r="T1021" s="45"/>
      <c r="U1021" s="45"/>
      <c r="V1021" s="45"/>
      <c r="W1021" s="45"/>
      <c r="X1021" s="45"/>
      <c r="Y1021" s="45"/>
      <c r="Z1021" s="48"/>
      <c r="AA1021" s="48"/>
      <c r="AB1021" s="48"/>
      <c r="AC1021" s="48"/>
      <c r="AD1021" s="48"/>
      <c r="AE1021" s="48"/>
      <c r="AF1021" s="48"/>
      <c r="AG1021" s="45"/>
      <c r="AH1021" s="45"/>
      <c r="AI1021" s="45"/>
      <c r="AJ1021" s="45"/>
      <c r="AK1021" s="48"/>
      <c r="AL1021" s="56"/>
      <c r="AM1021" s="45"/>
      <c r="AN1021" s="48"/>
      <c r="AO1021" s="48"/>
      <c r="AP1021" s="48"/>
      <c r="AQ1021" s="48"/>
      <c r="AR1021" s="45"/>
      <c r="AS1021" s="45"/>
      <c r="AT1021" s="49"/>
      <c r="AU1021" s="49"/>
      <c r="AV1021" s="49"/>
      <c r="AW1021" s="49"/>
      <c r="AX1021" s="49"/>
      <c r="AY1021" s="49"/>
      <c r="AZ1021" s="49"/>
      <c r="BA1021" s="49"/>
      <c r="BB1021" s="49"/>
      <c r="BC1021" s="49"/>
      <c r="BD1021" s="49"/>
      <c r="BE1021" s="49"/>
      <c r="BF1021" s="49"/>
      <c r="BG1021" s="49"/>
      <c r="BH1021" s="49"/>
      <c r="BI1021" s="49"/>
      <c r="BJ1021" s="49"/>
      <c r="BK1021" s="49"/>
      <c r="BL1021" s="49"/>
      <c r="BM1021" s="49"/>
      <c r="BN1021" s="49"/>
      <c r="BO1021" s="49"/>
      <c r="BP1021" s="49"/>
      <c r="BQ1021" s="49"/>
      <c r="BR1021" s="49"/>
      <c r="BS1021" s="49"/>
      <c r="BT1021" s="49"/>
      <c r="BU1021" s="49"/>
      <c r="BV1021" s="49"/>
      <c r="BW1021" s="45"/>
      <c r="BX1021" s="49"/>
      <c r="BY1021" s="49"/>
      <c r="BZ1021" s="49"/>
      <c r="CA1021" s="49"/>
      <c r="CB1021" s="49"/>
      <c r="CC1021" s="45"/>
      <c r="CD1021" s="45"/>
      <c r="CE1021" s="45"/>
      <c r="CF1021" s="45"/>
    </row>
    <row r="1022" spans="1:84" ht="15" customHeight="1" x14ac:dyDescent="0.35">
      <c r="A1022" s="70"/>
      <c r="B1022" s="70"/>
      <c r="C1022" s="70"/>
      <c r="D1022" s="70"/>
      <c r="E1022" s="45"/>
      <c r="F1022" s="45"/>
      <c r="G1022" s="45"/>
      <c r="H1022" s="45"/>
      <c r="I1022" s="45"/>
      <c r="J1022" s="45"/>
      <c r="K1022" s="45"/>
      <c r="L1022" s="45"/>
      <c r="M1022" s="45"/>
      <c r="N1022" s="47"/>
      <c r="O1022" s="47"/>
      <c r="P1022" s="45"/>
      <c r="Q1022" s="45"/>
      <c r="R1022" s="45"/>
      <c r="S1022" s="45"/>
      <c r="T1022" s="45"/>
      <c r="U1022" s="45"/>
      <c r="V1022" s="45"/>
      <c r="W1022" s="45"/>
      <c r="X1022" s="45"/>
      <c r="Y1022" s="45"/>
      <c r="Z1022" s="48"/>
      <c r="AA1022" s="48"/>
      <c r="AB1022" s="48"/>
      <c r="AC1022" s="48"/>
      <c r="AD1022" s="48"/>
      <c r="AE1022" s="48"/>
      <c r="AF1022" s="48"/>
      <c r="AG1022" s="45"/>
      <c r="AH1022" s="45"/>
      <c r="AI1022" s="45"/>
      <c r="AJ1022" s="45"/>
      <c r="AK1022" s="48"/>
      <c r="AL1022" s="56"/>
      <c r="AM1022" s="45"/>
      <c r="AN1022" s="48"/>
      <c r="AO1022" s="48"/>
      <c r="AP1022" s="48"/>
      <c r="AQ1022" s="48"/>
      <c r="AR1022" s="45"/>
      <c r="AS1022" s="45"/>
      <c r="AT1022" s="49"/>
      <c r="AU1022" s="49"/>
      <c r="AV1022" s="49"/>
      <c r="AW1022" s="49"/>
      <c r="AX1022" s="49"/>
      <c r="AY1022" s="49"/>
      <c r="AZ1022" s="49"/>
      <c r="BA1022" s="49"/>
      <c r="BB1022" s="49"/>
      <c r="BC1022" s="49"/>
      <c r="BD1022" s="49"/>
      <c r="BE1022" s="49"/>
      <c r="BF1022" s="49"/>
      <c r="BG1022" s="49"/>
      <c r="BH1022" s="49"/>
      <c r="BI1022" s="49"/>
      <c r="BJ1022" s="49"/>
      <c r="BK1022" s="49"/>
      <c r="BL1022" s="49"/>
      <c r="BM1022" s="49"/>
      <c r="BN1022" s="49"/>
      <c r="BO1022" s="49"/>
      <c r="BP1022" s="49"/>
      <c r="BQ1022" s="49"/>
      <c r="BR1022" s="49"/>
      <c r="BS1022" s="49"/>
      <c r="BT1022" s="49"/>
      <c r="BU1022" s="49"/>
      <c r="BV1022" s="49"/>
      <c r="BW1022" s="45"/>
      <c r="BX1022" s="49"/>
      <c r="BY1022" s="49"/>
      <c r="BZ1022" s="49"/>
      <c r="CA1022" s="49"/>
      <c r="CB1022" s="49"/>
      <c r="CC1022" s="45"/>
      <c r="CD1022" s="45"/>
      <c r="CE1022" s="45"/>
      <c r="CF1022" s="45"/>
    </row>
    <row r="1023" spans="1:84" ht="15" customHeight="1" x14ac:dyDescent="0.35">
      <c r="A1023" s="70"/>
      <c r="B1023" s="70"/>
      <c r="C1023" s="70"/>
      <c r="D1023" s="70"/>
      <c r="E1023" s="45"/>
      <c r="F1023" s="45"/>
      <c r="G1023" s="45"/>
      <c r="H1023" s="45"/>
      <c r="I1023" s="45"/>
      <c r="J1023" s="45"/>
      <c r="K1023" s="45"/>
      <c r="L1023" s="45"/>
      <c r="M1023" s="45"/>
      <c r="N1023" s="47"/>
      <c r="O1023" s="47"/>
      <c r="P1023" s="45"/>
      <c r="Q1023" s="45"/>
      <c r="R1023" s="45"/>
      <c r="S1023" s="45"/>
      <c r="T1023" s="45"/>
      <c r="U1023" s="45"/>
      <c r="V1023" s="45"/>
      <c r="W1023" s="45"/>
      <c r="X1023" s="45"/>
      <c r="Y1023" s="45"/>
      <c r="Z1023" s="48"/>
      <c r="AA1023" s="48"/>
      <c r="AB1023" s="48"/>
      <c r="AC1023" s="48"/>
      <c r="AD1023" s="48"/>
      <c r="AE1023" s="48"/>
      <c r="AF1023" s="48"/>
      <c r="AG1023" s="45"/>
      <c r="AH1023" s="45"/>
      <c r="AI1023" s="45"/>
      <c r="AJ1023" s="45"/>
      <c r="AK1023" s="48"/>
      <c r="AL1023" s="56"/>
      <c r="AM1023" s="45"/>
      <c r="AN1023" s="48"/>
      <c r="AO1023" s="48"/>
      <c r="AP1023" s="48"/>
      <c r="AQ1023" s="48"/>
      <c r="AR1023" s="45"/>
      <c r="AS1023" s="45"/>
      <c r="AT1023" s="49"/>
      <c r="AU1023" s="49"/>
      <c r="AV1023" s="49"/>
      <c r="AW1023" s="49"/>
      <c r="AX1023" s="49"/>
      <c r="AY1023" s="49"/>
      <c r="AZ1023" s="49"/>
      <c r="BA1023" s="49"/>
      <c r="BB1023" s="49"/>
      <c r="BC1023" s="49"/>
      <c r="BD1023" s="49"/>
      <c r="BE1023" s="49"/>
      <c r="BF1023" s="49"/>
      <c r="BG1023" s="49"/>
      <c r="BH1023" s="49"/>
      <c r="BI1023" s="49"/>
      <c r="BJ1023" s="49"/>
      <c r="BK1023" s="49"/>
      <c r="BL1023" s="49"/>
      <c r="BM1023" s="49"/>
      <c r="BN1023" s="49"/>
      <c r="BO1023" s="49"/>
      <c r="BP1023" s="49"/>
      <c r="BQ1023" s="49"/>
      <c r="BR1023" s="49"/>
      <c r="BS1023" s="49"/>
      <c r="BT1023" s="49"/>
      <c r="BU1023" s="49"/>
      <c r="BV1023" s="49"/>
      <c r="BW1023" s="45"/>
      <c r="BX1023" s="49"/>
      <c r="BY1023" s="49"/>
      <c r="BZ1023" s="49"/>
      <c r="CA1023" s="49"/>
      <c r="CB1023" s="49"/>
      <c r="CC1023" s="45"/>
      <c r="CD1023" s="45"/>
      <c r="CE1023" s="45"/>
      <c r="CF1023" s="45"/>
    </row>
    <row r="1024" spans="1:84" ht="15" customHeight="1" x14ac:dyDescent="0.35">
      <c r="A1024" s="70"/>
      <c r="B1024" s="70"/>
      <c r="C1024" s="70"/>
      <c r="D1024" s="70"/>
      <c r="E1024" s="45"/>
      <c r="F1024" s="45"/>
      <c r="G1024" s="45"/>
      <c r="H1024" s="45"/>
      <c r="I1024" s="45"/>
      <c r="J1024" s="45"/>
      <c r="K1024" s="45"/>
      <c r="L1024" s="45"/>
      <c r="M1024" s="45"/>
      <c r="N1024" s="47"/>
      <c r="O1024" s="47"/>
      <c r="P1024" s="45"/>
      <c r="Q1024" s="45"/>
      <c r="R1024" s="45"/>
      <c r="S1024" s="45"/>
      <c r="T1024" s="45"/>
      <c r="U1024" s="45"/>
      <c r="V1024" s="45"/>
      <c r="W1024" s="45"/>
      <c r="X1024" s="45"/>
      <c r="Y1024" s="45"/>
      <c r="Z1024" s="48"/>
      <c r="AA1024" s="48"/>
      <c r="AB1024" s="48"/>
      <c r="AC1024" s="48"/>
      <c r="AD1024" s="48"/>
      <c r="AE1024" s="48"/>
      <c r="AF1024" s="48"/>
      <c r="AG1024" s="45"/>
      <c r="AH1024" s="45"/>
      <c r="AI1024" s="45"/>
      <c r="AJ1024" s="45"/>
      <c r="AK1024" s="48"/>
      <c r="AL1024" s="56"/>
      <c r="AM1024" s="45"/>
      <c r="AN1024" s="48"/>
      <c r="AO1024" s="48"/>
      <c r="AP1024" s="48"/>
      <c r="AQ1024" s="48"/>
      <c r="AR1024" s="45"/>
      <c r="AS1024" s="45"/>
      <c r="AT1024" s="49"/>
      <c r="AU1024" s="49"/>
      <c r="AV1024" s="49"/>
      <c r="AW1024" s="49"/>
      <c r="AX1024" s="49"/>
      <c r="AY1024" s="49"/>
      <c r="AZ1024" s="49"/>
      <c r="BA1024" s="49"/>
      <c r="BB1024" s="49"/>
      <c r="BC1024" s="49"/>
      <c r="BD1024" s="49"/>
      <c r="BE1024" s="49"/>
      <c r="BF1024" s="49"/>
      <c r="BG1024" s="49"/>
      <c r="BH1024" s="49"/>
      <c r="BI1024" s="49"/>
      <c r="BJ1024" s="49"/>
      <c r="BK1024" s="49"/>
      <c r="BL1024" s="49"/>
      <c r="BM1024" s="49"/>
      <c r="BN1024" s="49"/>
      <c r="BO1024" s="49"/>
      <c r="BP1024" s="49"/>
      <c r="BQ1024" s="49"/>
      <c r="BR1024" s="49"/>
      <c r="BS1024" s="49"/>
      <c r="BT1024" s="49"/>
      <c r="BU1024" s="49"/>
      <c r="BV1024" s="49"/>
      <c r="BW1024" s="45"/>
      <c r="BX1024" s="49"/>
      <c r="BY1024" s="49"/>
      <c r="BZ1024" s="49"/>
      <c r="CA1024" s="49"/>
      <c r="CB1024" s="49"/>
      <c r="CC1024" s="45"/>
      <c r="CD1024" s="45"/>
      <c r="CE1024" s="45"/>
      <c r="CF1024" s="45"/>
    </row>
    <row r="1025" spans="1:84" ht="62.25" customHeight="1" x14ac:dyDescent="0.35">
      <c r="A1025" s="70"/>
      <c r="B1025" s="70"/>
      <c r="C1025" s="70"/>
      <c r="D1025" s="70"/>
      <c r="E1025" s="45"/>
      <c r="F1025" s="45"/>
      <c r="G1025" s="45"/>
      <c r="H1025" s="45"/>
      <c r="I1025" s="45"/>
      <c r="J1025" s="45"/>
      <c r="K1025" s="45"/>
      <c r="L1025" s="45"/>
      <c r="M1025" s="45"/>
      <c r="N1025" s="47"/>
      <c r="O1025" s="47"/>
      <c r="P1025" s="45"/>
      <c r="Q1025" s="45"/>
      <c r="R1025" s="45"/>
      <c r="S1025" s="45"/>
      <c r="T1025" s="45"/>
      <c r="U1025" s="45"/>
      <c r="V1025" s="45"/>
      <c r="W1025" s="45"/>
      <c r="X1025" s="45"/>
      <c r="Y1025" s="45"/>
      <c r="Z1025" s="48"/>
      <c r="AA1025" s="48"/>
      <c r="AB1025" s="48"/>
      <c r="AC1025" s="48"/>
      <c r="AD1025" s="48"/>
      <c r="AE1025" s="48"/>
      <c r="AF1025" s="48"/>
      <c r="AG1025" s="45"/>
      <c r="AH1025" s="45"/>
      <c r="AI1025" s="45"/>
      <c r="AJ1025" s="45"/>
      <c r="AK1025" s="48"/>
      <c r="AL1025" s="56"/>
      <c r="AM1025" s="45"/>
      <c r="AN1025" s="48"/>
      <c r="AO1025" s="48"/>
      <c r="AP1025" s="48"/>
      <c r="AQ1025" s="48"/>
      <c r="AR1025" s="45"/>
      <c r="AS1025" s="45"/>
      <c r="AT1025" s="49"/>
      <c r="AU1025" s="49"/>
      <c r="AV1025" s="49"/>
      <c r="AW1025" s="49"/>
      <c r="AX1025" s="49"/>
      <c r="AY1025" s="49"/>
      <c r="AZ1025" s="49"/>
      <c r="BA1025" s="49"/>
      <c r="BB1025" s="49"/>
      <c r="BC1025" s="49"/>
      <c r="BD1025" s="49"/>
      <c r="BE1025" s="49"/>
      <c r="BF1025" s="49"/>
      <c r="BG1025" s="49"/>
      <c r="BH1025" s="49"/>
      <c r="BI1025" s="49"/>
      <c r="BJ1025" s="49"/>
      <c r="BK1025" s="49"/>
      <c r="BL1025" s="49"/>
      <c r="BM1025" s="49"/>
      <c r="BN1025" s="49"/>
      <c r="BO1025" s="49"/>
      <c r="BP1025" s="49"/>
      <c r="BQ1025" s="49"/>
      <c r="BR1025" s="49"/>
      <c r="BS1025" s="49"/>
      <c r="BT1025" s="49"/>
      <c r="BU1025" s="49"/>
      <c r="BV1025" s="49"/>
      <c r="BW1025" s="45"/>
      <c r="BX1025" s="49"/>
      <c r="BY1025" s="49"/>
      <c r="BZ1025" s="49"/>
      <c r="CA1025" s="49"/>
      <c r="CB1025" s="49"/>
      <c r="CC1025" s="45"/>
      <c r="CD1025" s="45"/>
      <c r="CE1025" s="45"/>
      <c r="CF1025" s="45"/>
    </row>
    <row r="1026" spans="1:84" ht="15" customHeight="1" x14ac:dyDescent="0.35">
      <c r="A1026" s="70"/>
      <c r="B1026" s="70"/>
      <c r="C1026" s="70"/>
      <c r="D1026" s="70"/>
      <c r="E1026" s="45"/>
      <c r="F1026" s="45"/>
      <c r="G1026" s="45"/>
      <c r="H1026" s="45"/>
      <c r="I1026" s="45"/>
      <c r="J1026" s="45"/>
      <c r="K1026" s="45"/>
      <c r="L1026" s="45"/>
      <c r="M1026" s="45"/>
      <c r="N1026" s="47"/>
      <c r="O1026" s="47"/>
      <c r="P1026" s="45"/>
      <c r="Q1026" s="45"/>
      <c r="R1026" s="45"/>
      <c r="S1026" s="45"/>
      <c r="T1026" s="45"/>
      <c r="U1026" s="45"/>
      <c r="V1026" s="45"/>
      <c r="W1026" s="45"/>
      <c r="X1026" s="45"/>
      <c r="Y1026" s="45"/>
      <c r="Z1026" s="48"/>
      <c r="AA1026" s="48"/>
      <c r="AB1026" s="48"/>
      <c r="AC1026" s="48"/>
      <c r="AD1026" s="48"/>
      <c r="AE1026" s="48"/>
      <c r="AF1026" s="48"/>
      <c r="AG1026" s="45"/>
      <c r="AH1026" s="45"/>
      <c r="AI1026" s="45"/>
      <c r="AJ1026" s="45"/>
      <c r="AK1026" s="48"/>
      <c r="AL1026" s="56"/>
      <c r="AM1026" s="45"/>
      <c r="AN1026" s="48"/>
      <c r="AO1026" s="48"/>
      <c r="AP1026" s="48"/>
      <c r="AQ1026" s="48"/>
      <c r="AR1026" s="45"/>
      <c r="AS1026" s="45"/>
      <c r="AT1026" s="49"/>
      <c r="AU1026" s="49"/>
      <c r="AV1026" s="49"/>
      <c r="AW1026" s="49"/>
      <c r="AX1026" s="49"/>
      <c r="AY1026" s="49"/>
      <c r="AZ1026" s="49"/>
      <c r="BA1026" s="49"/>
      <c r="BB1026" s="49"/>
      <c r="BC1026" s="49"/>
      <c r="BD1026" s="49"/>
      <c r="BE1026" s="49"/>
      <c r="BF1026" s="49"/>
      <c r="BG1026" s="49"/>
      <c r="BH1026" s="49"/>
      <c r="BI1026" s="49"/>
      <c r="BJ1026" s="49"/>
      <c r="BK1026" s="49"/>
      <c r="BL1026" s="49"/>
      <c r="BM1026" s="49"/>
      <c r="BN1026" s="49"/>
      <c r="BO1026" s="49"/>
      <c r="BP1026" s="49"/>
      <c r="BQ1026" s="49"/>
      <c r="BR1026" s="49"/>
      <c r="BS1026" s="49"/>
      <c r="BT1026" s="49"/>
      <c r="BU1026" s="49"/>
      <c r="BV1026" s="49"/>
      <c r="BW1026" s="45"/>
      <c r="BX1026" s="49"/>
      <c r="BY1026" s="49"/>
      <c r="BZ1026" s="49"/>
      <c r="CA1026" s="49"/>
      <c r="CB1026" s="49"/>
      <c r="CC1026" s="45"/>
      <c r="CD1026" s="45"/>
      <c r="CE1026" s="45"/>
      <c r="CF1026" s="45"/>
    </row>
    <row r="1027" spans="1:84" ht="15" customHeight="1" x14ac:dyDescent="0.35">
      <c r="A1027" s="70"/>
      <c r="B1027" s="70"/>
      <c r="C1027" s="70"/>
      <c r="D1027" s="70"/>
      <c r="E1027" s="45"/>
      <c r="F1027" s="45"/>
      <c r="G1027" s="45"/>
      <c r="H1027" s="45"/>
      <c r="I1027" s="45"/>
      <c r="J1027" s="45"/>
      <c r="K1027" s="45"/>
      <c r="L1027" s="45"/>
      <c r="M1027" s="45"/>
      <c r="N1027" s="47"/>
      <c r="O1027" s="47"/>
      <c r="P1027" s="45"/>
      <c r="Q1027" s="45"/>
      <c r="R1027" s="45"/>
      <c r="S1027" s="45"/>
      <c r="T1027" s="45"/>
      <c r="U1027" s="45"/>
      <c r="V1027" s="45"/>
      <c r="W1027" s="45"/>
      <c r="X1027" s="45"/>
      <c r="Y1027" s="45"/>
      <c r="Z1027" s="48"/>
      <c r="AA1027" s="48"/>
      <c r="AB1027" s="48"/>
      <c r="AC1027" s="48"/>
      <c r="AD1027" s="48"/>
      <c r="AE1027" s="48"/>
      <c r="AF1027" s="48"/>
      <c r="AG1027" s="45"/>
      <c r="AH1027" s="45"/>
      <c r="AI1027" s="45"/>
      <c r="AJ1027" s="45"/>
      <c r="AK1027" s="48"/>
      <c r="AL1027" s="56"/>
      <c r="AM1027" s="45"/>
      <c r="AN1027" s="48"/>
      <c r="AO1027" s="48"/>
      <c r="AP1027" s="48"/>
      <c r="AQ1027" s="48"/>
      <c r="AR1027" s="45"/>
      <c r="AS1027" s="45"/>
      <c r="AT1027" s="49"/>
      <c r="AU1027" s="49"/>
      <c r="AV1027" s="49"/>
      <c r="AW1027" s="49"/>
      <c r="AX1027" s="49"/>
      <c r="AY1027" s="49"/>
      <c r="AZ1027" s="49"/>
      <c r="BA1027" s="49"/>
      <c r="BB1027" s="49"/>
      <c r="BC1027" s="49"/>
      <c r="BD1027" s="49"/>
      <c r="BE1027" s="49"/>
      <c r="BF1027" s="49"/>
      <c r="BG1027" s="49"/>
      <c r="BH1027" s="49"/>
      <c r="BI1027" s="49"/>
      <c r="BJ1027" s="49"/>
      <c r="BK1027" s="49"/>
      <c r="BL1027" s="49"/>
      <c r="BM1027" s="49"/>
      <c r="BN1027" s="49"/>
      <c r="BO1027" s="49"/>
      <c r="BP1027" s="49"/>
      <c r="BQ1027" s="49"/>
      <c r="BR1027" s="49"/>
      <c r="BS1027" s="49"/>
      <c r="BT1027" s="49"/>
      <c r="BU1027" s="49"/>
      <c r="BV1027" s="49"/>
      <c r="BW1027" s="45"/>
      <c r="BX1027" s="49"/>
      <c r="BY1027" s="49"/>
      <c r="BZ1027" s="49"/>
      <c r="CA1027" s="49"/>
      <c r="CB1027" s="49"/>
      <c r="CC1027" s="45"/>
      <c r="CD1027" s="45"/>
      <c r="CE1027" s="45"/>
      <c r="CF1027" s="45"/>
    </row>
    <row r="1028" spans="1:84" ht="15" customHeight="1" x14ac:dyDescent="0.35">
      <c r="A1028" s="70"/>
      <c r="B1028" s="70"/>
      <c r="C1028" s="70"/>
      <c r="D1028" s="70"/>
      <c r="E1028" s="45"/>
      <c r="F1028" s="45"/>
      <c r="G1028" s="45"/>
      <c r="H1028" s="45"/>
      <c r="I1028" s="45"/>
      <c r="J1028" s="45"/>
      <c r="K1028" s="45"/>
      <c r="L1028" s="45"/>
      <c r="M1028" s="45"/>
      <c r="N1028" s="47"/>
      <c r="O1028" s="47"/>
      <c r="P1028" s="45"/>
      <c r="Q1028" s="45"/>
      <c r="R1028" s="45"/>
      <c r="S1028" s="45"/>
      <c r="T1028" s="45"/>
      <c r="U1028" s="45"/>
      <c r="V1028" s="45"/>
      <c r="W1028" s="45"/>
      <c r="X1028" s="45"/>
      <c r="Y1028" s="45"/>
      <c r="Z1028" s="48"/>
      <c r="AA1028" s="48"/>
      <c r="AB1028" s="48"/>
      <c r="AC1028" s="48"/>
      <c r="AD1028" s="48"/>
      <c r="AE1028" s="48"/>
      <c r="AF1028" s="48"/>
      <c r="AG1028" s="45"/>
      <c r="AH1028" s="45"/>
      <c r="AI1028" s="45"/>
      <c r="AJ1028" s="45"/>
      <c r="AK1028" s="48"/>
      <c r="AL1028" s="56"/>
      <c r="AM1028" s="45"/>
      <c r="AN1028" s="48"/>
      <c r="AO1028" s="48"/>
      <c r="AP1028" s="48"/>
      <c r="AQ1028" s="48"/>
      <c r="AR1028" s="45"/>
      <c r="AS1028" s="45"/>
      <c r="AT1028" s="49"/>
      <c r="AU1028" s="49"/>
      <c r="AV1028" s="49"/>
      <c r="AW1028" s="49"/>
      <c r="AX1028" s="49"/>
      <c r="AY1028" s="49"/>
      <c r="AZ1028" s="49"/>
      <c r="BA1028" s="49"/>
      <c r="BB1028" s="49"/>
      <c r="BC1028" s="49"/>
      <c r="BD1028" s="49"/>
      <c r="BE1028" s="49"/>
      <c r="BF1028" s="49"/>
      <c r="BG1028" s="49"/>
      <c r="BH1028" s="49"/>
      <c r="BI1028" s="49"/>
      <c r="BJ1028" s="49"/>
      <c r="BK1028" s="49"/>
      <c r="BL1028" s="49"/>
      <c r="BM1028" s="49"/>
      <c r="BN1028" s="49"/>
      <c r="BO1028" s="49"/>
      <c r="BP1028" s="49"/>
      <c r="BQ1028" s="49"/>
      <c r="BR1028" s="49"/>
      <c r="BS1028" s="49"/>
      <c r="BT1028" s="49"/>
      <c r="BU1028" s="49"/>
      <c r="BV1028" s="49"/>
      <c r="BW1028" s="45"/>
      <c r="BX1028" s="49"/>
      <c r="BY1028" s="49"/>
      <c r="BZ1028" s="49"/>
      <c r="CA1028" s="49"/>
      <c r="CB1028" s="49"/>
      <c r="CC1028" s="45"/>
      <c r="CD1028" s="45"/>
      <c r="CE1028" s="45"/>
      <c r="CF1028" s="45"/>
    </row>
    <row r="1029" spans="1:84" ht="15" customHeight="1" x14ac:dyDescent="0.35">
      <c r="A1029" s="70"/>
      <c r="B1029" s="70"/>
      <c r="C1029" s="70"/>
      <c r="D1029" s="70"/>
      <c r="E1029" s="45"/>
      <c r="F1029" s="45"/>
      <c r="G1029" s="45"/>
      <c r="H1029" s="45"/>
      <c r="I1029" s="45"/>
      <c r="J1029" s="45"/>
      <c r="K1029" s="45"/>
      <c r="L1029" s="45"/>
      <c r="M1029" s="45"/>
      <c r="N1029" s="47"/>
      <c r="O1029" s="47"/>
      <c r="P1029" s="45"/>
      <c r="Q1029" s="45"/>
      <c r="R1029" s="45"/>
      <c r="S1029" s="45"/>
      <c r="T1029" s="45"/>
      <c r="U1029" s="45"/>
      <c r="V1029" s="45"/>
      <c r="W1029" s="45"/>
      <c r="X1029" s="45"/>
      <c r="Y1029" s="45"/>
      <c r="Z1029" s="48"/>
      <c r="AA1029" s="48"/>
      <c r="AB1029" s="48"/>
      <c r="AC1029" s="48"/>
      <c r="AD1029" s="48"/>
      <c r="AE1029" s="48"/>
      <c r="AF1029" s="48"/>
      <c r="AG1029" s="45"/>
      <c r="AH1029" s="45"/>
      <c r="AI1029" s="45"/>
      <c r="AJ1029" s="45"/>
      <c r="AK1029" s="48"/>
      <c r="AL1029" s="56"/>
      <c r="AM1029" s="45"/>
      <c r="AN1029" s="48"/>
      <c r="AO1029" s="48"/>
      <c r="AP1029" s="48"/>
      <c r="AQ1029" s="48"/>
      <c r="AR1029" s="45"/>
      <c r="AS1029" s="45"/>
      <c r="AT1029" s="49"/>
      <c r="AU1029" s="49"/>
      <c r="AV1029" s="49"/>
      <c r="AW1029" s="49"/>
      <c r="AX1029" s="49"/>
      <c r="AY1029" s="49"/>
      <c r="AZ1029" s="49"/>
      <c r="BA1029" s="49"/>
      <c r="BB1029" s="49"/>
      <c r="BC1029" s="49"/>
      <c r="BD1029" s="49"/>
      <c r="BE1029" s="49"/>
      <c r="BF1029" s="49"/>
      <c r="BG1029" s="49"/>
      <c r="BH1029" s="49"/>
      <c r="BI1029" s="49"/>
      <c r="BJ1029" s="49"/>
      <c r="BK1029" s="49"/>
      <c r="BL1029" s="49"/>
      <c r="BM1029" s="49"/>
      <c r="BN1029" s="49"/>
      <c r="BO1029" s="49"/>
      <c r="BP1029" s="49"/>
      <c r="BQ1029" s="49"/>
      <c r="BR1029" s="49"/>
      <c r="BS1029" s="49"/>
      <c r="BT1029" s="49"/>
      <c r="BU1029" s="49"/>
      <c r="BV1029" s="49"/>
      <c r="BW1029" s="45"/>
      <c r="BX1029" s="49"/>
      <c r="BY1029" s="49"/>
      <c r="BZ1029" s="49"/>
      <c r="CA1029" s="49"/>
      <c r="CB1029" s="49"/>
      <c r="CC1029" s="45"/>
      <c r="CD1029" s="45"/>
      <c r="CE1029" s="45"/>
      <c r="CF1029" s="45"/>
    </row>
    <row r="1030" spans="1:84" ht="15" customHeight="1" x14ac:dyDescent="0.35">
      <c r="A1030" s="70"/>
      <c r="B1030" s="70"/>
      <c r="C1030" s="70"/>
      <c r="D1030" s="70"/>
      <c r="E1030" s="45"/>
      <c r="F1030" s="45"/>
      <c r="G1030" s="45"/>
      <c r="H1030" s="45"/>
      <c r="I1030" s="45"/>
      <c r="J1030" s="45"/>
      <c r="K1030" s="45"/>
      <c r="L1030" s="45"/>
      <c r="M1030" s="45"/>
      <c r="N1030" s="47"/>
      <c r="O1030" s="47"/>
      <c r="P1030" s="45"/>
      <c r="Q1030" s="45"/>
      <c r="R1030" s="45"/>
      <c r="S1030" s="45"/>
      <c r="T1030" s="45"/>
      <c r="U1030" s="45"/>
      <c r="V1030" s="45"/>
      <c r="W1030" s="45"/>
      <c r="X1030" s="45"/>
      <c r="Y1030" s="45"/>
      <c r="Z1030" s="48"/>
      <c r="AA1030" s="48"/>
      <c r="AB1030" s="48"/>
      <c r="AC1030" s="48"/>
      <c r="AD1030" s="48"/>
      <c r="AE1030" s="48"/>
      <c r="AF1030" s="48"/>
      <c r="AG1030" s="45"/>
      <c r="AH1030" s="45"/>
      <c r="AI1030" s="45"/>
      <c r="AJ1030" s="45"/>
      <c r="AK1030" s="48"/>
      <c r="AL1030" s="56"/>
      <c r="AM1030" s="45"/>
      <c r="AN1030" s="48"/>
      <c r="AO1030" s="48"/>
      <c r="AP1030" s="48"/>
      <c r="AQ1030" s="48"/>
      <c r="AR1030" s="45"/>
      <c r="AS1030" s="45"/>
      <c r="AT1030" s="49"/>
      <c r="AU1030" s="49"/>
      <c r="AV1030" s="49"/>
      <c r="AW1030" s="49"/>
      <c r="AX1030" s="49"/>
      <c r="AY1030" s="49"/>
      <c r="AZ1030" s="49"/>
      <c r="BA1030" s="49"/>
      <c r="BB1030" s="49"/>
      <c r="BC1030" s="49"/>
      <c r="BD1030" s="49"/>
      <c r="BE1030" s="49"/>
      <c r="BF1030" s="49"/>
      <c r="BG1030" s="49"/>
      <c r="BH1030" s="49"/>
      <c r="BI1030" s="49"/>
      <c r="BJ1030" s="49"/>
      <c r="BK1030" s="49"/>
      <c r="BL1030" s="49"/>
      <c r="BM1030" s="49"/>
      <c r="BN1030" s="49"/>
      <c r="BO1030" s="49"/>
      <c r="BP1030" s="49"/>
      <c r="BQ1030" s="49"/>
      <c r="BR1030" s="49"/>
      <c r="BS1030" s="49"/>
      <c r="BT1030" s="49"/>
      <c r="BU1030" s="49"/>
      <c r="BV1030" s="49"/>
      <c r="BW1030" s="45"/>
      <c r="BX1030" s="49"/>
      <c r="BY1030" s="49"/>
      <c r="BZ1030" s="49"/>
      <c r="CA1030" s="49"/>
      <c r="CB1030" s="49"/>
      <c r="CC1030" s="45"/>
      <c r="CD1030" s="45"/>
      <c r="CE1030" s="45"/>
      <c r="CF1030" s="45"/>
    </row>
    <row r="1031" spans="1:84" ht="15" customHeight="1" x14ac:dyDescent="0.35">
      <c r="A1031" s="70"/>
      <c r="B1031" s="70"/>
      <c r="C1031" s="70"/>
      <c r="D1031" s="70"/>
      <c r="E1031" s="45"/>
      <c r="F1031" s="45"/>
      <c r="G1031" s="45"/>
      <c r="H1031" s="45"/>
      <c r="I1031" s="45"/>
      <c r="J1031" s="45"/>
      <c r="K1031" s="45"/>
      <c r="L1031" s="45"/>
      <c r="M1031" s="45"/>
      <c r="N1031" s="47"/>
      <c r="O1031" s="47"/>
      <c r="P1031" s="45"/>
      <c r="Q1031" s="45"/>
      <c r="R1031" s="45"/>
      <c r="S1031" s="45"/>
      <c r="T1031" s="45"/>
      <c r="U1031" s="45"/>
      <c r="V1031" s="45"/>
      <c r="W1031" s="45"/>
      <c r="X1031" s="45"/>
      <c r="Y1031" s="45"/>
      <c r="Z1031" s="48"/>
      <c r="AA1031" s="48"/>
      <c r="AB1031" s="48"/>
      <c r="AC1031" s="48"/>
      <c r="AD1031" s="48"/>
      <c r="AE1031" s="48"/>
      <c r="AF1031" s="48"/>
      <c r="AG1031" s="45"/>
      <c r="AH1031" s="45"/>
      <c r="AI1031" s="45"/>
      <c r="AJ1031" s="45"/>
      <c r="AK1031" s="48"/>
      <c r="AL1031" s="56"/>
      <c r="AM1031" s="45"/>
      <c r="AN1031" s="48"/>
      <c r="AO1031" s="48"/>
      <c r="AP1031" s="48"/>
      <c r="AQ1031" s="48"/>
      <c r="AR1031" s="45"/>
      <c r="AS1031" s="45"/>
      <c r="AT1031" s="49"/>
      <c r="AU1031" s="49"/>
      <c r="AV1031" s="49"/>
      <c r="AW1031" s="49"/>
      <c r="AX1031" s="49"/>
      <c r="AY1031" s="49"/>
      <c r="AZ1031" s="49"/>
      <c r="BA1031" s="49"/>
      <c r="BB1031" s="49"/>
      <c r="BC1031" s="49"/>
      <c r="BD1031" s="49"/>
      <c r="BE1031" s="49"/>
      <c r="BF1031" s="49"/>
      <c r="BG1031" s="49"/>
      <c r="BH1031" s="49"/>
      <c r="BI1031" s="49"/>
      <c r="BJ1031" s="49"/>
      <c r="BK1031" s="49"/>
      <c r="BL1031" s="49"/>
      <c r="BM1031" s="49"/>
      <c r="BN1031" s="49"/>
      <c r="BO1031" s="49"/>
      <c r="BP1031" s="49"/>
      <c r="BQ1031" s="49"/>
      <c r="BR1031" s="49"/>
      <c r="BS1031" s="49"/>
      <c r="BT1031" s="49"/>
      <c r="BU1031" s="49"/>
      <c r="BV1031" s="49"/>
      <c r="BW1031" s="45"/>
      <c r="BX1031" s="49"/>
      <c r="BY1031" s="49"/>
      <c r="BZ1031" s="49"/>
      <c r="CA1031" s="49"/>
      <c r="CB1031" s="49"/>
      <c r="CC1031" s="45"/>
      <c r="CD1031" s="45"/>
      <c r="CE1031" s="45"/>
      <c r="CF1031" s="45"/>
    </row>
    <row r="1032" spans="1:84" ht="15" customHeight="1" x14ac:dyDescent="0.35">
      <c r="A1032" s="70"/>
      <c r="B1032" s="70"/>
      <c r="C1032" s="70"/>
      <c r="D1032" s="70"/>
      <c r="E1032" s="45"/>
      <c r="F1032" s="45"/>
      <c r="G1032" s="45"/>
      <c r="H1032" s="45"/>
      <c r="I1032" s="45"/>
      <c r="J1032" s="45"/>
      <c r="K1032" s="45"/>
      <c r="L1032" s="45"/>
      <c r="M1032" s="45"/>
      <c r="N1032" s="47"/>
      <c r="O1032" s="47"/>
      <c r="P1032" s="45"/>
      <c r="Q1032" s="45"/>
      <c r="R1032" s="45"/>
      <c r="S1032" s="45"/>
      <c r="T1032" s="45"/>
      <c r="U1032" s="45"/>
      <c r="V1032" s="45"/>
      <c r="W1032" s="45"/>
      <c r="X1032" s="45"/>
      <c r="Y1032" s="45"/>
      <c r="Z1032" s="48"/>
      <c r="AA1032" s="48"/>
      <c r="AB1032" s="48"/>
      <c r="AC1032" s="48"/>
      <c r="AD1032" s="48"/>
      <c r="AE1032" s="48"/>
      <c r="AF1032" s="48"/>
      <c r="AG1032" s="45"/>
      <c r="AH1032" s="45"/>
      <c r="AI1032" s="45"/>
      <c r="AJ1032" s="45"/>
      <c r="AK1032" s="48"/>
      <c r="AL1032" s="56"/>
      <c r="AM1032" s="45"/>
      <c r="AN1032" s="48"/>
      <c r="AO1032" s="48"/>
      <c r="AP1032" s="48"/>
      <c r="AQ1032" s="48"/>
      <c r="AR1032" s="45"/>
      <c r="AS1032" s="45"/>
      <c r="AT1032" s="49"/>
      <c r="AU1032" s="49"/>
      <c r="AV1032" s="49"/>
      <c r="AW1032" s="49"/>
      <c r="AX1032" s="49"/>
      <c r="AY1032" s="49"/>
      <c r="AZ1032" s="49"/>
      <c r="BA1032" s="49"/>
      <c r="BB1032" s="49"/>
      <c r="BC1032" s="49"/>
      <c r="BD1032" s="49"/>
      <c r="BE1032" s="49"/>
      <c r="BF1032" s="49"/>
      <c r="BG1032" s="49"/>
      <c r="BH1032" s="49"/>
      <c r="BI1032" s="49"/>
      <c r="BJ1032" s="49"/>
      <c r="BK1032" s="49"/>
      <c r="BL1032" s="49"/>
      <c r="BM1032" s="49"/>
      <c r="BN1032" s="49"/>
      <c r="BO1032" s="49"/>
      <c r="BP1032" s="49"/>
      <c r="BQ1032" s="49"/>
      <c r="BR1032" s="49"/>
      <c r="BS1032" s="49"/>
      <c r="BT1032" s="49"/>
      <c r="BU1032" s="49"/>
      <c r="BV1032" s="49"/>
      <c r="BW1032" s="45"/>
      <c r="BX1032" s="49"/>
      <c r="BY1032" s="49"/>
      <c r="BZ1032" s="49"/>
      <c r="CA1032" s="49"/>
      <c r="CB1032" s="49"/>
      <c r="CC1032" s="45"/>
      <c r="CD1032" s="45"/>
      <c r="CE1032" s="45"/>
      <c r="CF1032" s="45"/>
    </row>
    <row r="1033" spans="1:84" ht="62.25" customHeight="1" x14ac:dyDescent="0.35">
      <c r="A1033" s="70"/>
      <c r="B1033" s="70"/>
      <c r="C1033" s="70"/>
      <c r="D1033" s="70"/>
      <c r="E1033" s="45"/>
      <c r="F1033" s="45"/>
      <c r="G1033" s="45"/>
      <c r="H1033" s="45"/>
      <c r="I1033" s="45"/>
      <c r="J1033" s="45"/>
      <c r="K1033" s="45"/>
      <c r="L1033" s="45"/>
      <c r="M1033" s="45"/>
      <c r="N1033" s="47"/>
      <c r="O1033" s="47"/>
      <c r="P1033" s="45"/>
      <c r="Q1033" s="45"/>
      <c r="R1033" s="45"/>
      <c r="S1033" s="45"/>
      <c r="T1033" s="45"/>
      <c r="U1033" s="45"/>
      <c r="V1033" s="45"/>
      <c r="W1033" s="45"/>
      <c r="X1033" s="45"/>
      <c r="Y1033" s="45"/>
      <c r="Z1033" s="48"/>
      <c r="AA1033" s="48"/>
      <c r="AB1033" s="48"/>
      <c r="AC1033" s="48"/>
      <c r="AD1033" s="48"/>
      <c r="AE1033" s="48"/>
      <c r="AF1033" s="48"/>
      <c r="AG1033" s="45"/>
      <c r="AH1033" s="45"/>
      <c r="AI1033" s="45"/>
      <c r="AJ1033" s="45"/>
      <c r="AK1033" s="48"/>
      <c r="AL1033" s="56"/>
      <c r="AM1033" s="45"/>
      <c r="AN1033" s="48"/>
      <c r="AO1033" s="48"/>
      <c r="AP1033" s="48"/>
      <c r="AQ1033" s="48"/>
      <c r="AR1033" s="45"/>
      <c r="AS1033" s="45"/>
      <c r="AT1033" s="49"/>
      <c r="AU1033" s="49"/>
      <c r="AV1033" s="49"/>
      <c r="AW1033" s="49"/>
      <c r="AX1033" s="49"/>
      <c r="AY1033" s="49"/>
      <c r="AZ1033" s="49"/>
      <c r="BA1033" s="49"/>
      <c r="BB1033" s="49"/>
      <c r="BC1033" s="49"/>
      <c r="BD1033" s="49"/>
      <c r="BE1033" s="49"/>
      <c r="BF1033" s="49"/>
      <c r="BG1033" s="49"/>
      <c r="BH1033" s="49"/>
      <c r="BI1033" s="49"/>
      <c r="BJ1033" s="49"/>
      <c r="BK1033" s="49"/>
      <c r="BL1033" s="49"/>
      <c r="BM1033" s="49"/>
      <c r="BN1033" s="49"/>
      <c r="BO1033" s="49"/>
      <c r="BP1033" s="49"/>
      <c r="BQ1033" s="49"/>
      <c r="BR1033" s="49"/>
      <c r="BS1033" s="49"/>
      <c r="BT1033" s="49"/>
      <c r="BU1033" s="49"/>
      <c r="BV1033" s="49"/>
      <c r="BW1033" s="45"/>
      <c r="BX1033" s="49"/>
      <c r="BY1033" s="49"/>
      <c r="BZ1033" s="49"/>
      <c r="CA1033" s="49"/>
      <c r="CB1033" s="49"/>
      <c r="CC1033" s="45"/>
      <c r="CD1033" s="45"/>
      <c r="CE1033" s="45"/>
      <c r="CF1033" s="45"/>
    </row>
    <row r="1034" spans="1:84" ht="15" customHeight="1" x14ac:dyDescent="0.35">
      <c r="A1034" s="70"/>
      <c r="B1034" s="70"/>
      <c r="C1034" s="70"/>
      <c r="D1034" s="70"/>
      <c r="E1034" s="45"/>
      <c r="F1034" s="45"/>
      <c r="G1034" s="45"/>
      <c r="H1034" s="45"/>
      <c r="I1034" s="45"/>
      <c r="J1034" s="45"/>
      <c r="K1034" s="45"/>
      <c r="L1034" s="45"/>
      <c r="M1034" s="45"/>
      <c r="N1034" s="47"/>
      <c r="O1034" s="47"/>
      <c r="P1034" s="45"/>
      <c r="Q1034" s="45"/>
      <c r="R1034" s="45"/>
      <c r="S1034" s="45"/>
      <c r="T1034" s="45"/>
      <c r="U1034" s="45"/>
      <c r="V1034" s="45"/>
      <c r="W1034" s="45"/>
      <c r="X1034" s="45"/>
      <c r="Y1034" s="45"/>
      <c r="Z1034" s="48"/>
      <c r="AA1034" s="48"/>
      <c r="AB1034" s="48"/>
      <c r="AC1034" s="48"/>
      <c r="AD1034" s="48"/>
      <c r="AE1034" s="48"/>
      <c r="AF1034" s="48"/>
      <c r="AG1034" s="45"/>
      <c r="AH1034" s="45"/>
      <c r="AI1034" s="45"/>
      <c r="AJ1034" s="45"/>
      <c r="AK1034" s="48"/>
      <c r="AL1034" s="56"/>
      <c r="AM1034" s="45"/>
      <c r="AN1034" s="48"/>
      <c r="AO1034" s="48"/>
      <c r="AP1034" s="48"/>
      <c r="AQ1034" s="48"/>
      <c r="AR1034" s="45"/>
      <c r="AS1034" s="45"/>
      <c r="AT1034" s="49"/>
      <c r="AU1034" s="49"/>
      <c r="AV1034" s="49"/>
      <c r="AW1034" s="49"/>
      <c r="AX1034" s="49"/>
      <c r="AY1034" s="49"/>
      <c r="AZ1034" s="49"/>
      <c r="BA1034" s="49"/>
      <c r="BB1034" s="49"/>
      <c r="BC1034" s="49"/>
      <c r="BD1034" s="49"/>
      <c r="BE1034" s="49"/>
      <c r="BF1034" s="49"/>
      <c r="BG1034" s="49"/>
      <c r="BH1034" s="49"/>
      <c r="BI1034" s="49"/>
      <c r="BJ1034" s="49"/>
      <c r="BK1034" s="49"/>
      <c r="BL1034" s="49"/>
      <c r="BM1034" s="49"/>
      <c r="BN1034" s="49"/>
      <c r="BO1034" s="49"/>
      <c r="BP1034" s="49"/>
      <c r="BQ1034" s="49"/>
      <c r="BR1034" s="49"/>
      <c r="BS1034" s="49"/>
      <c r="BT1034" s="49"/>
      <c r="BU1034" s="49"/>
      <c r="BV1034" s="49"/>
      <c r="BW1034" s="45"/>
      <c r="BX1034" s="49"/>
      <c r="BY1034" s="49"/>
      <c r="BZ1034" s="49"/>
      <c r="CA1034" s="49"/>
      <c r="CB1034" s="49"/>
      <c r="CC1034" s="45"/>
      <c r="CD1034" s="45"/>
      <c r="CE1034" s="45"/>
      <c r="CF1034" s="45"/>
    </row>
    <row r="1035" spans="1:84" ht="15" customHeight="1" x14ac:dyDescent="0.35">
      <c r="A1035" s="70"/>
      <c r="B1035" s="70"/>
      <c r="C1035" s="70"/>
      <c r="D1035" s="70"/>
      <c r="E1035" s="45"/>
      <c r="F1035" s="45"/>
      <c r="G1035" s="45"/>
      <c r="H1035" s="45"/>
      <c r="I1035" s="45"/>
      <c r="J1035" s="45"/>
      <c r="K1035" s="45"/>
      <c r="L1035" s="45"/>
      <c r="M1035" s="45"/>
      <c r="N1035" s="47"/>
      <c r="O1035" s="47"/>
      <c r="P1035" s="45"/>
      <c r="Q1035" s="45"/>
      <c r="R1035" s="45"/>
      <c r="S1035" s="45"/>
      <c r="T1035" s="45"/>
      <c r="U1035" s="45"/>
      <c r="V1035" s="45"/>
      <c r="W1035" s="45"/>
      <c r="X1035" s="45"/>
      <c r="Y1035" s="45"/>
      <c r="Z1035" s="48"/>
      <c r="AA1035" s="48"/>
      <c r="AB1035" s="48"/>
      <c r="AC1035" s="48"/>
      <c r="AD1035" s="48"/>
      <c r="AE1035" s="48"/>
      <c r="AF1035" s="48"/>
      <c r="AG1035" s="45"/>
      <c r="AH1035" s="45"/>
      <c r="AI1035" s="45"/>
      <c r="AJ1035" s="45"/>
      <c r="AK1035" s="48"/>
      <c r="AL1035" s="56"/>
      <c r="AM1035" s="45"/>
      <c r="AN1035" s="48"/>
      <c r="AO1035" s="48"/>
      <c r="AP1035" s="48"/>
      <c r="AQ1035" s="48"/>
      <c r="AR1035" s="45"/>
      <c r="AS1035" s="45"/>
      <c r="AT1035" s="49"/>
      <c r="AU1035" s="49"/>
      <c r="AV1035" s="49"/>
      <c r="AW1035" s="49"/>
      <c r="AX1035" s="49"/>
      <c r="AY1035" s="49"/>
      <c r="AZ1035" s="49"/>
      <c r="BA1035" s="49"/>
      <c r="BB1035" s="49"/>
      <c r="BC1035" s="49"/>
      <c r="BD1035" s="49"/>
      <c r="BE1035" s="49"/>
      <c r="BF1035" s="49"/>
      <c r="BG1035" s="49"/>
      <c r="BH1035" s="49"/>
      <c r="BI1035" s="49"/>
      <c r="BJ1035" s="49"/>
      <c r="BK1035" s="49"/>
      <c r="BL1035" s="49"/>
      <c r="BM1035" s="49"/>
      <c r="BN1035" s="49"/>
      <c r="BO1035" s="49"/>
      <c r="BP1035" s="49"/>
      <c r="BQ1035" s="49"/>
      <c r="BR1035" s="49"/>
      <c r="BS1035" s="49"/>
      <c r="BT1035" s="49"/>
      <c r="BU1035" s="49"/>
      <c r="BV1035" s="49"/>
      <c r="BW1035" s="45"/>
      <c r="BX1035" s="49"/>
      <c r="BY1035" s="49"/>
      <c r="BZ1035" s="49"/>
      <c r="CA1035" s="49"/>
      <c r="CB1035" s="49"/>
      <c r="CC1035" s="45"/>
      <c r="CD1035" s="45"/>
      <c r="CE1035" s="45"/>
      <c r="CF1035" s="45"/>
    </row>
    <row r="1036" spans="1:84" ht="15" customHeight="1" x14ac:dyDescent="0.35">
      <c r="A1036" s="70"/>
      <c r="B1036" s="70"/>
      <c r="C1036" s="70"/>
      <c r="D1036" s="70"/>
      <c r="E1036" s="45"/>
      <c r="F1036" s="45"/>
      <c r="G1036" s="45"/>
      <c r="H1036" s="45"/>
      <c r="I1036" s="45"/>
      <c r="J1036" s="45"/>
      <c r="K1036" s="45"/>
      <c r="L1036" s="45"/>
      <c r="M1036" s="45"/>
      <c r="N1036" s="47"/>
      <c r="O1036" s="47"/>
      <c r="P1036" s="45"/>
      <c r="Q1036" s="45"/>
      <c r="R1036" s="45"/>
      <c r="S1036" s="45"/>
      <c r="T1036" s="45"/>
      <c r="U1036" s="45"/>
      <c r="V1036" s="45"/>
      <c r="W1036" s="45"/>
      <c r="X1036" s="45"/>
      <c r="Y1036" s="45"/>
      <c r="Z1036" s="48"/>
      <c r="AA1036" s="48"/>
      <c r="AB1036" s="48"/>
      <c r="AC1036" s="48"/>
      <c r="AD1036" s="48"/>
      <c r="AE1036" s="48"/>
      <c r="AF1036" s="48"/>
      <c r="AG1036" s="45"/>
      <c r="AH1036" s="45"/>
      <c r="AI1036" s="45"/>
      <c r="AJ1036" s="45"/>
      <c r="AK1036" s="48"/>
      <c r="AL1036" s="56"/>
      <c r="AM1036" s="45"/>
      <c r="AN1036" s="48"/>
      <c r="AO1036" s="48"/>
      <c r="AP1036" s="48"/>
      <c r="AQ1036" s="48"/>
      <c r="AR1036" s="45"/>
      <c r="AS1036" s="45"/>
      <c r="AT1036" s="49"/>
      <c r="AU1036" s="49"/>
      <c r="AV1036" s="49"/>
      <c r="AW1036" s="49"/>
      <c r="AX1036" s="49"/>
      <c r="AY1036" s="49"/>
      <c r="AZ1036" s="49"/>
      <c r="BA1036" s="49"/>
      <c r="BB1036" s="49"/>
      <c r="BC1036" s="49"/>
      <c r="BD1036" s="49"/>
      <c r="BE1036" s="49"/>
      <c r="BF1036" s="49"/>
      <c r="BG1036" s="49"/>
      <c r="BH1036" s="49"/>
      <c r="BI1036" s="49"/>
      <c r="BJ1036" s="49"/>
      <c r="BK1036" s="49"/>
      <c r="BL1036" s="49"/>
      <c r="BM1036" s="49"/>
      <c r="BN1036" s="49"/>
      <c r="BO1036" s="49"/>
      <c r="BP1036" s="49"/>
      <c r="BQ1036" s="49"/>
      <c r="BR1036" s="49"/>
      <c r="BS1036" s="49"/>
      <c r="BT1036" s="49"/>
      <c r="BU1036" s="49"/>
      <c r="BV1036" s="49"/>
      <c r="BW1036" s="45"/>
      <c r="BX1036" s="49"/>
      <c r="BY1036" s="49"/>
      <c r="BZ1036" s="49"/>
      <c r="CA1036" s="49"/>
      <c r="CB1036" s="49"/>
      <c r="CC1036" s="45"/>
      <c r="CD1036" s="45"/>
      <c r="CE1036" s="45"/>
      <c r="CF1036" s="45"/>
    </row>
    <row r="1037" spans="1:84" ht="15" customHeight="1" x14ac:dyDescent="0.35">
      <c r="A1037" s="70"/>
      <c r="B1037" s="70"/>
      <c r="C1037" s="70"/>
      <c r="D1037" s="70"/>
      <c r="E1037" s="45"/>
      <c r="F1037" s="45"/>
      <c r="G1037" s="45"/>
      <c r="H1037" s="45"/>
      <c r="I1037" s="45"/>
      <c r="J1037" s="45"/>
      <c r="K1037" s="45"/>
      <c r="L1037" s="45"/>
      <c r="M1037" s="45"/>
      <c r="N1037" s="47"/>
      <c r="O1037" s="47"/>
      <c r="P1037" s="45"/>
      <c r="Q1037" s="45"/>
      <c r="R1037" s="45"/>
      <c r="S1037" s="45"/>
      <c r="T1037" s="45"/>
      <c r="U1037" s="45"/>
      <c r="V1037" s="45"/>
      <c r="W1037" s="45"/>
      <c r="X1037" s="45"/>
      <c r="Y1037" s="45"/>
      <c r="Z1037" s="48"/>
      <c r="AA1037" s="48"/>
      <c r="AB1037" s="48"/>
      <c r="AC1037" s="48"/>
      <c r="AD1037" s="48"/>
      <c r="AE1037" s="48"/>
      <c r="AF1037" s="48"/>
      <c r="AG1037" s="45"/>
      <c r="AH1037" s="45"/>
      <c r="AI1037" s="45"/>
      <c r="AJ1037" s="45"/>
      <c r="AK1037" s="48"/>
      <c r="AL1037" s="56"/>
      <c r="AM1037" s="45"/>
      <c r="AN1037" s="48"/>
      <c r="AO1037" s="48"/>
      <c r="AP1037" s="48"/>
      <c r="AQ1037" s="48"/>
      <c r="AR1037" s="45"/>
      <c r="AS1037" s="45"/>
      <c r="AT1037" s="49"/>
      <c r="AU1037" s="49"/>
      <c r="AV1037" s="49"/>
      <c r="AW1037" s="49"/>
      <c r="AX1037" s="49"/>
      <c r="AY1037" s="49"/>
      <c r="AZ1037" s="49"/>
      <c r="BA1037" s="49"/>
      <c r="BB1037" s="49"/>
      <c r="BC1037" s="49"/>
      <c r="BD1037" s="49"/>
      <c r="BE1037" s="49"/>
      <c r="BF1037" s="49"/>
      <c r="BG1037" s="49"/>
      <c r="BH1037" s="49"/>
      <c r="BI1037" s="49"/>
      <c r="BJ1037" s="49"/>
      <c r="BK1037" s="49"/>
      <c r="BL1037" s="49"/>
      <c r="BM1037" s="49"/>
      <c r="BN1037" s="49"/>
      <c r="BO1037" s="49"/>
      <c r="BP1037" s="49"/>
      <c r="BQ1037" s="49"/>
      <c r="BR1037" s="49"/>
      <c r="BS1037" s="49"/>
      <c r="BT1037" s="49"/>
      <c r="BU1037" s="49"/>
      <c r="BV1037" s="49"/>
      <c r="BW1037" s="45"/>
      <c r="BX1037" s="49"/>
      <c r="BY1037" s="49"/>
      <c r="BZ1037" s="49"/>
      <c r="CA1037" s="49"/>
      <c r="CB1037" s="49"/>
      <c r="CC1037" s="45"/>
      <c r="CD1037" s="45"/>
      <c r="CE1037" s="45"/>
      <c r="CF1037" s="45"/>
    </row>
    <row r="1038" spans="1:84" ht="15" customHeight="1" x14ac:dyDescent="0.35">
      <c r="A1038" s="70"/>
      <c r="B1038" s="70"/>
      <c r="C1038" s="70"/>
      <c r="D1038" s="70"/>
      <c r="E1038" s="45"/>
      <c r="F1038" s="45"/>
      <c r="G1038" s="45"/>
      <c r="H1038" s="45"/>
      <c r="I1038" s="45"/>
      <c r="J1038" s="45"/>
      <c r="K1038" s="45"/>
      <c r="L1038" s="45"/>
      <c r="M1038" s="45"/>
      <c r="N1038" s="47"/>
      <c r="O1038" s="47"/>
      <c r="P1038" s="45"/>
      <c r="Q1038" s="45"/>
      <c r="R1038" s="45"/>
      <c r="S1038" s="45"/>
      <c r="T1038" s="45"/>
      <c r="U1038" s="45"/>
      <c r="V1038" s="45"/>
      <c r="W1038" s="45"/>
      <c r="X1038" s="45"/>
      <c r="Y1038" s="45"/>
      <c r="Z1038" s="48"/>
      <c r="AA1038" s="48"/>
      <c r="AB1038" s="48"/>
      <c r="AC1038" s="48"/>
      <c r="AD1038" s="48"/>
      <c r="AE1038" s="48"/>
      <c r="AF1038" s="48"/>
      <c r="AG1038" s="45"/>
      <c r="AH1038" s="45"/>
      <c r="AI1038" s="45"/>
      <c r="AJ1038" s="45"/>
      <c r="AK1038" s="48"/>
      <c r="AL1038" s="56"/>
      <c r="AM1038" s="45"/>
      <c r="AN1038" s="48"/>
      <c r="AO1038" s="48"/>
      <c r="AP1038" s="48"/>
      <c r="AQ1038" s="48"/>
      <c r="AR1038" s="45"/>
      <c r="AS1038" s="45"/>
      <c r="AT1038" s="49"/>
      <c r="AU1038" s="49"/>
      <c r="AV1038" s="49"/>
      <c r="AW1038" s="49"/>
      <c r="AX1038" s="49"/>
      <c r="AY1038" s="49"/>
      <c r="AZ1038" s="49"/>
      <c r="BA1038" s="49"/>
      <c r="BB1038" s="49"/>
      <c r="BC1038" s="49"/>
      <c r="BD1038" s="49"/>
      <c r="BE1038" s="49"/>
      <c r="BF1038" s="49"/>
      <c r="BG1038" s="49"/>
      <c r="BH1038" s="49"/>
      <c r="BI1038" s="49"/>
      <c r="BJ1038" s="49"/>
      <c r="BK1038" s="49"/>
      <c r="BL1038" s="49"/>
      <c r="BM1038" s="49"/>
      <c r="BN1038" s="49"/>
      <c r="BO1038" s="49"/>
      <c r="BP1038" s="49"/>
      <c r="BQ1038" s="49"/>
      <c r="BR1038" s="49"/>
      <c r="BS1038" s="49"/>
      <c r="BT1038" s="49"/>
      <c r="BU1038" s="49"/>
      <c r="BV1038" s="49"/>
      <c r="BW1038" s="45"/>
      <c r="BX1038" s="49"/>
      <c r="BY1038" s="49"/>
      <c r="BZ1038" s="49"/>
      <c r="CA1038" s="49"/>
      <c r="CB1038" s="49"/>
      <c r="CC1038" s="45"/>
      <c r="CD1038" s="45"/>
      <c r="CE1038" s="45"/>
      <c r="CF1038" s="45"/>
    </row>
    <row r="1039" spans="1:84" ht="15" customHeight="1" x14ac:dyDescent="0.35">
      <c r="A1039" s="70"/>
      <c r="B1039" s="70"/>
      <c r="C1039" s="70"/>
      <c r="D1039" s="70"/>
      <c r="E1039" s="45"/>
      <c r="F1039" s="45"/>
      <c r="G1039" s="45"/>
      <c r="H1039" s="45"/>
      <c r="I1039" s="45"/>
      <c r="J1039" s="45"/>
      <c r="K1039" s="45"/>
      <c r="L1039" s="45"/>
      <c r="M1039" s="45"/>
      <c r="N1039" s="47"/>
      <c r="O1039" s="47"/>
      <c r="P1039" s="45"/>
      <c r="Q1039" s="45"/>
      <c r="R1039" s="45"/>
      <c r="S1039" s="45"/>
      <c r="T1039" s="45"/>
      <c r="U1039" s="45"/>
      <c r="V1039" s="45"/>
      <c r="W1039" s="45"/>
      <c r="X1039" s="45"/>
      <c r="Y1039" s="45"/>
      <c r="Z1039" s="48"/>
      <c r="AA1039" s="48"/>
      <c r="AB1039" s="48"/>
      <c r="AC1039" s="48"/>
      <c r="AD1039" s="48"/>
      <c r="AE1039" s="48"/>
      <c r="AF1039" s="48"/>
      <c r="AG1039" s="45"/>
      <c r="AH1039" s="45"/>
      <c r="AI1039" s="45"/>
      <c r="AJ1039" s="45"/>
      <c r="AK1039" s="48"/>
      <c r="AL1039" s="56"/>
      <c r="AM1039" s="45"/>
      <c r="AN1039" s="48"/>
      <c r="AO1039" s="48"/>
      <c r="AP1039" s="48"/>
      <c r="AQ1039" s="48"/>
      <c r="AR1039" s="45"/>
      <c r="AS1039" s="45"/>
      <c r="AT1039" s="49"/>
      <c r="AU1039" s="49"/>
      <c r="AV1039" s="49"/>
      <c r="AW1039" s="49"/>
      <c r="AX1039" s="49"/>
      <c r="AY1039" s="49"/>
      <c r="AZ1039" s="49"/>
      <c r="BA1039" s="49"/>
      <c r="BB1039" s="49"/>
      <c r="BC1039" s="49"/>
      <c r="BD1039" s="49"/>
      <c r="BE1039" s="49"/>
      <c r="BF1039" s="49"/>
      <c r="BG1039" s="49"/>
      <c r="BH1039" s="49"/>
      <c r="BI1039" s="49"/>
      <c r="BJ1039" s="49"/>
      <c r="BK1039" s="49"/>
      <c r="BL1039" s="49"/>
      <c r="BM1039" s="49"/>
      <c r="BN1039" s="49"/>
      <c r="BO1039" s="49"/>
      <c r="BP1039" s="49"/>
      <c r="BQ1039" s="49"/>
      <c r="BR1039" s="49"/>
      <c r="BS1039" s="49"/>
      <c r="BT1039" s="49"/>
      <c r="BU1039" s="49"/>
      <c r="BV1039" s="49"/>
      <c r="BW1039" s="45"/>
      <c r="BX1039" s="49"/>
      <c r="BY1039" s="49"/>
      <c r="BZ1039" s="49"/>
      <c r="CA1039" s="49"/>
      <c r="CB1039" s="49"/>
      <c r="CC1039" s="45"/>
      <c r="CD1039" s="45"/>
      <c r="CE1039" s="45"/>
      <c r="CF1039" s="45"/>
    </row>
    <row r="1040" spans="1:84" ht="15" customHeight="1" x14ac:dyDescent="0.35">
      <c r="A1040" s="70"/>
      <c r="B1040" s="70"/>
      <c r="C1040" s="70"/>
      <c r="D1040" s="70"/>
      <c r="E1040" s="45"/>
      <c r="F1040" s="45"/>
      <c r="G1040" s="45"/>
      <c r="H1040" s="45"/>
      <c r="I1040" s="45"/>
      <c r="J1040" s="45"/>
      <c r="K1040" s="45"/>
      <c r="L1040" s="45"/>
      <c r="M1040" s="45"/>
      <c r="N1040" s="47"/>
      <c r="O1040" s="47"/>
      <c r="P1040" s="45"/>
      <c r="Q1040" s="45"/>
      <c r="R1040" s="45"/>
      <c r="S1040" s="45"/>
      <c r="T1040" s="45"/>
      <c r="U1040" s="45"/>
      <c r="V1040" s="45"/>
      <c r="W1040" s="45"/>
      <c r="X1040" s="45"/>
      <c r="Y1040" s="45"/>
      <c r="Z1040" s="48"/>
      <c r="AA1040" s="48"/>
      <c r="AB1040" s="48"/>
      <c r="AC1040" s="48"/>
      <c r="AD1040" s="48"/>
      <c r="AE1040" s="48"/>
      <c r="AF1040" s="48"/>
      <c r="AG1040" s="45"/>
      <c r="AH1040" s="45"/>
      <c r="AI1040" s="45"/>
      <c r="AJ1040" s="45"/>
      <c r="AK1040" s="48"/>
      <c r="AL1040" s="56"/>
      <c r="AM1040" s="45"/>
      <c r="AN1040" s="48"/>
      <c r="AO1040" s="48"/>
      <c r="AP1040" s="48"/>
      <c r="AQ1040" s="48"/>
      <c r="AR1040" s="45"/>
      <c r="AS1040" s="45"/>
      <c r="AT1040" s="49"/>
      <c r="AU1040" s="49"/>
      <c r="AV1040" s="49"/>
      <c r="AW1040" s="49"/>
      <c r="AX1040" s="49"/>
      <c r="AY1040" s="49"/>
      <c r="AZ1040" s="49"/>
      <c r="BA1040" s="49"/>
      <c r="BB1040" s="49"/>
      <c r="BC1040" s="49"/>
      <c r="BD1040" s="49"/>
      <c r="BE1040" s="49"/>
      <c r="BF1040" s="49"/>
      <c r="BG1040" s="49"/>
      <c r="BH1040" s="49"/>
      <c r="BI1040" s="49"/>
      <c r="BJ1040" s="49"/>
      <c r="BK1040" s="49"/>
      <c r="BL1040" s="49"/>
      <c r="BM1040" s="49"/>
      <c r="BN1040" s="49"/>
      <c r="BO1040" s="49"/>
      <c r="BP1040" s="49"/>
      <c r="BQ1040" s="49"/>
      <c r="BR1040" s="49"/>
      <c r="BS1040" s="49"/>
      <c r="BT1040" s="49"/>
      <c r="BU1040" s="49"/>
      <c r="BV1040" s="49"/>
      <c r="BW1040" s="45"/>
      <c r="BX1040" s="49"/>
      <c r="BY1040" s="49"/>
      <c r="BZ1040" s="49"/>
      <c r="CA1040" s="49"/>
      <c r="CB1040" s="49"/>
      <c r="CC1040" s="45"/>
      <c r="CD1040" s="45"/>
      <c r="CE1040" s="45"/>
      <c r="CF1040" s="45"/>
    </row>
    <row r="1041" spans="1:84" ht="62.25" customHeight="1" x14ac:dyDescent="0.35">
      <c r="A1041" s="70"/>
      <c r="B1041" s="70"/>
      <c r="C1041" s="70"/>
      <c r="D1041" s="70"/>
      <c r="E1041" s="45"/>
      <c r="F1041" s="45"/>
      <c r="G1041" s="45"/>
      <c r="H1041" s="45"/>
      <c r="I1041" s="45"/>
      <c r="J1041" s="45"/>
      <c r="K1041" s="45"/>
      <c r="L1041" s="45"/>
      <c r="M1041" s="45"/>
      <c r="N1041" s="47"/>
      <c r="O1041" s="47"/>
      <c r="P1041" s="45"/>
      <c r="Q1041" s="45"/>
      <c r="R1041" s="45"/>
      <c r="S1041" s="45"/>
      <c r="T1041" s="45"/>
      <c r="U1041" s="45"/>
      <c r="V1041" s="45"/>
      <c r="W1041" s="45"/>
      <c r="X1041" s="45"/>
      <c r="Y1041" s="45"/>
      <c r="Z1041" s="48"/>
      <c r="AA1041" s="48"/>
      <c r="AB1041" s="48"/>
      <c r="AC1041" s="48"/>
      <c r="AD1041" s="48"/>
      <c r="AE1041" s="48"/>
      <c r="AF1041" s="48"/>
      <c r="AG1041" s="45"/>
      <c r="AH1041" s="45"/>
      <c r="AI1041" s="45"/>
      <c r="AJ1041" s="45"/>
      <c r="AK1041" s="48"/>
      <c r="AL1041" s="56"/>
      <c r="AM1041" s="45"/>
      <c r="AN1041" s="48"/>
      <c r="AO1041" s="48"/>
      <c r="AP1041" s="48"/>
      <c r="AQ1041" s="48"/>
      <c r="AR1041" s="45"/>
      <c r="AS1041" s="45"/>
      <c r="AT1041" s="49"/>
      <c r="AU1041" s="49"/>
      <c r="AV1041" s="49"/>
      <c r="AW1041" s="49"/>
      <c r="AX1041" s="49"/>
      <c r="AY1041" s="49"/>
      <c r="AZ1041" s="49"/>
      <c r="BA1041" s="49"/>
      <c r="BB1041" s="49"/>
      <c r="BC1041" s="49"/>
      <c r="BD1041" s="49"/>
      <c r="BE1041" s="49"/>
      <c r="BF1041" s="49"/>
      <c r="BG1041" s="49"/>
      <c r="BH1041" s="49"/>
      <c r="BI1041" s="49"/>
      <c r="BJ1041" s="49"/>
      <c r="BK1041" s="49"/>
      <c r="BL1041" s="49"/>
      <c r="BM1041" s="49"/>
      <c r="BN1041" s="49"/>
      <c r="BO1041" s="49"/>
      <c r="BP1041" s="49"/>
      <c r="BQ1041" s="49"/>
      <c r="BR1041" s="49"/>
      <c r="BS1041" s="49"/>
      <c r="BT1041" s="49"/>
      <c r="BU1041" s="49"/>
      <c r="BV1041" s="49"/>
      <c r="BW1041" s="45"/>
      <c r="BX1041" s="49"/>
      <c r="BY1041" s="49"/>
      <c r="BZ1041" s="49"/>
      <c r="CA1041" s="49"/>
      <c r="CB1041" s="49"/>
      <c r="CC1041" s="45"/>
      <c r="CD1041" s="45"/>
      <c r="CE1041" s="45"/>
      <c r="CF1041" s="45"/>
    </row>
    <row r="1042" spans="1:84" ht="15" customHeight="1" x14ac:dyDescent="0.35">
      <c r="A1042" s="70"/>
      <c r="B1042" s="70"/>
      <c r="C1042" s="70"/>
      <c r="D1042" s="70"/>
      <c r="E1042" s="45"/>
      <c r="F1042" s="45"/>
      <c r="G1042" s="45"/>
      <c r="H1042" s="45"/>
      <c r="I1042" s="45"/>
      <c r="J1042" s="45"/>
      <c r="K1042" s="45"/>
      <c r="L1042" s="45"/>
      <c r="M1042" s="45"/>
      <c r="N1042" s="47"/>
      <c r="O1042" s="47"/>
      <c r="P1042" s="45"/>
      <c r="Q1042" s="45"/>
      <c r="R1042" s="45"/>
      <c r="S1042" s="45"/>
      <c r="T1042" s="45"/>
      <c r="U1042" s="45"/>
      <c r="V1042" s="45"/>
      <c r="W1042" s="45"/>
      <c r="X1042" s="45"/>
      <c r="Y1042" s="45"/>
      <c r="Z1042" s="48"/>
      <c r="AA1042" s="48"/>
      <c r="AB1042" s="48"/>
      <c r="AC1042" s="48"/>
      <c r="AD1042" s="48"/>
      <c r="AE1042" s="48"/>
      <c r="AF1042" s="48"/>
      <c r="AG1042" s="45"/>
      <c r="AH1042" s="45"/>
      <c r="AI1042" s="45"/>
      <c r="AJ1042" s="45"/>
      <c r="AK1042" s="48"/>
      <c r="AL1042" s="56"/>
      <c r="AM1042" s="45"/>
      <c r="AN1042" s="48"/>
      <c r="AO1042" s="48"/>
      <c r="AP1042" s="48"/>
      <c r="AQ1042" s="48"/>
      <c r="AR1042" s="45"/>
      <c r="AS1042" s="45"/>
      <c r="AT1042" s="49"/>
      <c r="AU1042" s="49"/>
      <c r="AV1042" s="49"/>
      <c r="AW1042" s="49"/>
      <c r="AX1042" s="49"/>
      <c r="AY1042" s="49"/>
      <c r="AZ1042" s="49"/>
      <c r="BA1042" s="49"/>
      <c r="BB1042" s="49"/>
      <c r="BC1042" s="49"/>
      <c r="BD1042" s="49"/>
      <c r="BE1042" s="49"/>
      <c r="BF1042" s="49"/>
      <c r="BG1042" s="49"/>
      <c r="BH1042" s="49"/>
      <c r="BI1042" s="49"/>
      <c r="BJ1042" s="49"/>
      <c r="BK1042" s="49"/>
      <c r="BL1042" s="49"/>
      <c r="BM1042" s="49"/>
      <c r="BN1042" s="49"/>
      <c r="BO1042" s="49"/>
      <c r="BP1042" s="49"/>
      <c r="BQ1042" s="49"/>
      <c r="BR1042" s="49"/>
      <c r="BS1042" s="49"/>
      <c r="BT1042" s="49"/>
      <c r="BU1042" s="49"/>
      <c r="BV1042" s="49"/>
      <c r="BW1042" s="45"/>
      <c r="BX1042" s="49"/>
      <c r="BY1042" s="49"/>
      <c r="BZ1042" s="49"/>
      <c r="CA1042" s="49"/>
      <c r="CB1042" s="49"/>
      <c r="CC1042" s="45"/>
      <c r="CD1042" s="45"/>
      <c r="CE1042" s="45"/>
      <c r="CF1042" s="45"/>
    </row>
    <row r="1043" spans="1:84" ht="15" customHeight="1" x14ac:dyDescent="0.35">
      <c r="A1043" s="70"/>
      <c r="B1043" s="70"/>
      <c r="C1043" s="70"/>
      <c r="D1043" s="70"/>
      <c r="E1043" s="45"/>
      <c r="F1043" s="45"/>
      <c r="G1043" s="45"/>
      <c r="H1043" s="45"/>
      <c r="I1043" s="45"/>
      <c r="J1043" s="45"/>
      <c r="K1043" s="45"/>
      <c r="L1043" s="45"/>
      <c r="M1043" s="45"/>
      <c r="N1043" s="47"/>
      <c r="O1043" s="47"/>
      <c r="P1043" s="45"/>
      <c r="Q1043" s="45"/>
      <c r="R1043" s="45"/>
      <c r="S1043" s="45"/>
      <c r="T1043" s="45"/>
      <c r="U1043" s="45"/>
      <c r="V1043" s="45"/>
      <c r="W1043" s="45"/>
      <c r="X1043" s="45"/>
      <c r="Y1043" s="45"/>
      <c r="Z1043" s="48"/>
      <c r="AA1043" s="48"/>
      <c r="AB1043" s="48"/>
      <c r="AC1043" s="48"/>
      <c r="AD1043" s="48"/>
      <c r="AE1043" s="48"/>
      <c r="AF1043" s="48"/>
      <c r="AG1043" s="45"/>
      <c r="AH1043" s="45"/>
      <c r="AI1043" s="45"/>
      <c r="AJ1043" s="45"/>
      <c r="AK1043" s="48"/>
      <c r="AL1043" s="56"/>
      <c r="AM1043" s="45"/>
      <c r="AN1043" s="48"/>
      <c r="AO1043" s="48"/>
      <c r="AP1043" s="48"/>
      <c r="AQ1043" s="48"/>
      <c r="AR1043" s="45"/>
      <c r="AS1043" s="45"/>
      <c r="AT1043" s="49"/>
      <c r="AU1043" s="49"/>
      <c r="AV1043" s="49"/>
      <c r="AW1043" s="49"/>
      <c r="AX1043" s="49"/>
      <c r="AY1043" s="49"/>
      <c r="AZ1043" s="49"/>
      <c r="BA1043" s="49"/>
      <c r="BB1043" s="49"/>
      <c r="BC1043" s="49"/>
      <c r="BD1043" s="49"/>
      <c r="BE1043" s="49"/>
      <c r="BF1043" s="49"/>
      <c r="BG1043" s="49"/>
      <c r="BH1043" s="49"/>
      <c r="BI1043" s="49"/>
      <c r="BJ1043" s="49"/>
      <c r="BK1043" s="49"/>
      <c r="BL1043" s="49"/>
      <c r="BM1043" s="49"/>
      <c r="BN1043" s="49"/>
      <c r="BO1043" s="49"/>
      <c r="BP1043" s="49"/>
      <c r="BQ1043" s="49"/>
      <c r="BR1043" s="49"/>
      <c r="BS1043" s="49"/>
      <c r="BT1043" s="49"/>
      <c r="BU1043" s="49"/>
      <c r="BV1043" s="49"/>
      <c r="BW1043" s="45"/>
      <c r="BX1043" s="49"/>
      <c r="BY1043" s="49"/>
      <c r="BZ1043" s="49"/>
      <c r="CA1043" s="49"/>
      <c r="CB1043" s="49"/>
      <c r="CC1043" s="45"/>
      <c r="CD1043" s="45"/>
      <c r="CE1043" s="45"/>
      <c r="CF1043" s="45"/>
    </row>
    <row r="1044" spans="1:84" ht="15" customHeight="1" x14ac:dyDescent="0.35">
      <c r="A1044" s="70"/>
      <c r="B1044" s="70"/>
      <c r="C1044" s="70"/>
      <c r="D1044" s="70"/>
      <c r="E1044" s="45"/>
      <c r="F1044" s="45"/>
      <c r="G1044" s="45"/>
      <c r="H1044" s="45"/>
      <c r="I1044" s="45"/>
      <c r="J1044" s="45"/>
      <c r="K1044" s="45"/>
      <c r="L1044" s="45"/>
      <c r="M1044" s="45"/>
      <c r="N1044" s="47"/>
      <c r="O1044" s="47"/>
      <c r="P1044" s="45"/>
      <c r="Q1044" s="45"/>
      <c r="R1044" s="45"/>
      <c r="S1044" s="45"/>
      <c r="T1044" s="45"/>
      <c r="U1044" s="45"/>
      <c r="V1044" s="45"/>
      <c r="W1044" s="45"/>
      <c r="X1044" s="45"/>
      <c r="Y1044" s="45"/>
      <c r="Z1044" s="48"/>
      <c r="AA1044" s="48"/>
      <c r="AB1044" s="48"/>
      <c r="AC1044" s="48"/>
      <c r="AD1044" s="48"/>
      <c r="AE1044" s="48"/>
      <c r="AF1044" s="48"/>
      <c r="AG1044" s="45"/>
      <c r="AH1044" s="45"/>
      <c r="AI1044" s="45"/>
      <c r="AJ1044" s="45"/>
      <c r="AK1044" s="48"/>
      <c r="AL1044" s="56"/>
      <c r="AM1044" s="45"/>
      <c r="AN1044" s="48"/>
      <c r="AO1044" s="48"/>
      <c r="AP1044" s="48"/>
      <c r="AQ1044" s="48"/>
      <c r="AR1044" s="45"/>
      <c r="AS1044" s="45"/>
      <c r="AT1044" s="49"/>
      <c r="AU1044" s="49"/>
      <c r="AV1044" s="49"/>
      <c r="AW1044" s="49"/>
      <c r="AX1044" s="49"/>
      <c r="AY1044" s="49"/>
      <c r="AZ1044" s="49"/>
      <c r="BA1044" s="49"/>
      <c r="BB1044" s="49"/>
      <c r="BC1044" s="49"/>
      <c r="BD1044" s="49"/>
      <c r="BE1044" s="49"/>
      <c r="BF1044" s="49"/>
      <c r="BG1044" s="49"/>
      <c r="BH1044" s="49"/>
      <c r="BI1044" s="49"/>
      <c r="BJ1044" s="49"/>
      <c r="BK1044" s="49"/>
      <c r="BL1044" s="49"/>
      <c r="BM1044" s="49"/>
      <c r="BN1044" s="49"/>
      <c r="BO1044" s="49"/>
      <c r="BP1044" s="49"/>
      <c r="BQ1044" s="49"/>
      <c r="BR1044" s="49"/>
      <c r="BS1044" s="49"/>
      <c r="BT1044" s="49"/>
      <c r="BU1044" s="49"/>
      <c r="BV1044" s="49"/>
      <c r="BW1044" s="45"/>
      <c r="BX1044" s="49"/>
      <c r="BY1044" s="49"/>
      <c r="BZ1044" s="49"/>
      <c r="CA1044" s="49"/>
      <c r="CB1044" s="49"/>
      <c r="CC1044" s="45"/>
      <c r="CD1044" s="45"/>
      <c r="CE1044" s="45"/>
      <c r="CF1044" s="45"/>
    </row>
    <row r="1045" spans="1:84" ht="15" customHeight="1" x14ac:dyDescent="0.35">
      <c r="A1045" s="70"/>
      <c r="B1045" s="70"/>
      <c r="C1045" s="70"/>
      <c r="D1045" s="70"/>
      <c r="E1045" s="45"/>
      <c r="F1045" s="45"/>
      <c r="G1045" s="45"/>
      <c r="H1045" s="45"/>
      <c r="I1045" s="45"/>
      <c r="J1045" s="45"/>
      <c r="K1045" s="45"/>
      <c r="L1045" s="45"/>
      <c r="M1045" s="45"/>
      <c r="N1045" s="47"/>
      <c r="O1045" s="47"/>
      <c r="P1045" s="45"/>
      <c r="Q1045" s="45"/>
      <c r="R1045" s="45"/>
      <c r="S1045" s="45"/>
      <c r="T1045" s="45"/>
      <c r="U1045" s="45"/>
      <c r="V1045" s="45"/>
      <c r="W1045" s="45"/>
      <c r="X1045" s="45"/>
      <c r="Y1045" s="45"/>
      <c r="Z1045" s="48"/>
      <c r="AA1045" s="48"/>
      <c r="AB1045" s="48"/>
      <c r="AC1045" s="48"/>
      <c r="AD1045" s="48"/>
      <c r="AE1045" s="48"/>
      <c r="AF1045" s="48"/>
      <c r="AG1045" s="45"/>
      <c r="AH1045" s="45"/>
      <c r="AI1045" s="45"/>
      <c r="AJ1045" s="45"/>
      <c r="AK1045" s="48"/>
      <c r="AL1045" s="56"/>
      <c r="AM1045" s="45"/>
      <c r="AN1045" s="48"/>
      <c r="AO1045" s="48"/>
      <c r="AP1045" s="48"/>
      <c r="AQ1045" s="48"/>
      <c r="AR1045" s="45"/>
      <c r="AS1045" s="45"/>
      <c r="AT1045" s="49"/>
      <c r="AU1045" s="49"/>
      <c r="AV1045" s="49"/>
      <c r="AW1045" s="49"/>
      <c r="AX1045" s="49"/>
      <c r="AY1045" s="49"/>
      <c r="AZ1045" s="49"/>
      <c r="BA1045" s="49"/>
      <c r="BB1045" s="49"/>
      <c r="BC1045" s="49"/>
      <c r="BD1045" s="49"/>
      <c r="BE1045" s="49"/>
      <c r="BF1045" s="49"/>
      <c r="BG1045" s="49"/>
      <c r="BH1045" s="49"/>
      <c r="BI1045" s="49"/>
      <c r="BJ1045" s="49"/>
      <c r="BK1045" s="49"/>
      <c r="BL1045" s="49"/>
      <c r="BM1045" s="49"/>
      <c r="BN1045" s="49"/>
      <c r="BO1045" s="49"/>
      <c r="BP1045" s="49"/>
      <c r="BQ1045" s="49"/>
      <c r="BR1045" s="49"/>
      <c r="BS1045" s="49"/>
      <c r="BT1045" s="49"/>
      <c r="BU1045" s="49"/>
      <c r="BV1045" s="49"/>
      <c r="BW1045" s="45"/>
      <c r="BX1045" s="49"/>
      <c r="BY1045" s="49"/>
      <c r="BZ1045" s="49"/>
      <c r="CA1045" s="49"/>
      <c r="CB1045" s="49"/>
      <c r="CC1045" s="45"/>
      <c r="CD1045" s="45"/>
      <c r="CE1045" s="45"/>
      <c r="CF1045" s="45"/>
    </row>
    <row r="1046" spans="1:84" ht="15" customHeight="1" x14ac:dyDescent="0.35">
      <c r="A1046" s="70"/>
      <c r="B1046" s="70"/>
      <c r="C1046" s="70"/>
      <c r="D1046" s="70"/>
      <c r="E1046" s="45"/>
      <c r="F1046" s="45"/>
      <c r="G1046" s="45"/>
      <c r="H1046" s="45"/>
      <c r="I1046" s="45"/>
      <c r="J1046" s="45"/>
      <c r="K1046" s="45"/>
      <c r="L1046" s="45"/>
      <c r="M1046" s="45"/>
      <c r="N1046" s="47"/>
      <c r="O1046" s="47"/>
      <c r="P1046" s="45"/>
      <c r="Q1046" s="45"/>
      <c r="R1046" s="45"/>
      <c r="S1046" s="45"/>
      <c r="T1046" s="45"/>
      <c r="U1046" s="45"/>
      <c r="V1046" s="45"/>
      <c r="W1046" s="45"/>
      <c r="X1046" s="45"/>
      <c r="Y1046" s="45"/>
      <c r="Z1046" s="48"/>
      <c r="AA1046" s="48"/>
      <c r="AB1046" s="48"/>
      <c r="AC1046" s="48"/>
      <c r="AD1046" s="48"/>
      <c r="AE1046" s="48"/>
      <c r="AF1046" s="48"/>
      <c r="AG1046" s="45"/>
      <c r="AH1046" s="45"/>
      <c r="AI1046" s="45"/>
      <c r="AJ1046" s="45"/>
      <c r="AK1046" s="48"/>
      <c r="AL1046" s="56"/>
      <c r="AM1046" s="45"/>
      <c r="AN1046" s="48"/>
      <c r="AO1046" s="48"/>
      <c r="AP1046" s="48"/>
      <c r="AQ1046" s="48"/>
      <c r="AR1046" s="45"/>
      <c r="AS1046" s="45"/>
      <c r="AT1046" s="49"/>
      <c r="AU1046" s="49"/>
      <c r="AV1046" s="49"/>
      <c r="AW1046" s="49"/>
      <c r="AX1046" s="49"/>
      <c r="AY1046" s="49"/>
      <c r="AZ1046" s="49"/>
      <c r="BA1046" s="49"/>
      <c r="BB1046" s="49"/>
      <c r="BC1046" s="49"/>
      <c r="BD1046" s="49"/>
      <c r="BE1046" s="49"/>
      <c r="BF1046" s="49"/>
      <c r="BG1046" s="49"/>
      <c r="BH1046" s="49"/>
      <c r="BI1046" s="49"/>
      <c r="BJ1046" s="49"/>
      <c r="BK1046" s="49"/>
      <c r="BL1046" s="49"/>
      <c r="BM1046" s="49"/>
      <c r="BN1046" s="49"/>
      <c r="BO1046" s="49"/>
      <c r="BP1046" s="49"/>
      <c r="BQ1046" s="49"/>
      <c r="BR1046" s="49"/>
      <c r="BS1046" s="49"/>
      <c r="BT1046" s="49"/>
      <c r="BU1046" s="49"/>
      <c r="BV1046" s="49"/>
      <c r="BW1046" s="45"/>
      <c r="BX1046" s="49"/>
      <c r="BY1046" s="49"/>
      <c r="BZ1046" s="49"/>
      <c r="CA1046" s="49"/>
      <c r="CB1046" s="49"/>
      <c r="CC1046" s="45"/>
      <c r="CD1046" s="45"/>
      <c r="CE1046" s="45"/>
      <c r="CF1046" s="45"/>
    </row>
    <row r="1047" spans="1:84" ht="15" customHeight="1" x14ac:dyDescent="0.35">
      <c r="A1047" s="70"/>
      <c r="B1047" s="70"/>
      <c r="C1047" s="70"/>
      <c r="D1047" s="70"/>
      <c r="E1047" s="45"/>
      <c r="F1047" s="45"/>
      <c r="G1047" s="45"/>
      <c r="H1047" s="45"/>
      <c r="I1047" s="45"/>
      <c r="J1047" s="45"/>
      <c r="K1047" s="45"/>
      <c r="L1047" s="45"/>
      <c r="M1047" s="45"/>
      <c r="N1047" s="47"/>
      <c r="O1047" s="47"/>
      <c r="P1047" s="45"/>
      <c r="Q1047" s="45"/>
      <c r="R1047" s="45"/>
      <c r="S1047" s="45"/>
      <c r="T1047" s="45"/>
      <c r="U1047" s="45"/>
      <c r="V1047" s="45"/>
      <c r="W1047" s="45"/>
      <c r="X1047" s="45"/>
      <c r="Y1047" s="45"/>
      <c r="Z1047" s="48"/>
      <c r="AA1047" s="48"/>
      <c r="AB1047" s="48"/>
      <c r="AC1047" s="48"/>
      <c r="AD1047" s="48"/>
      <c r="AE1047" s="48"/>
      <c r="AF1047" s="48"/>
      <c r="AG1047" s="45"/>
      <c r="AH1047" s="45"/>
      <c r="AI1047" s="45"/>
      <c r="AJ1047" s="45"/>
      <c r="AK1047" s="48"/>
      <c r="AL1047" s="56"/>
      <c r="AM1047" s="45"/>
      <c r="AN1047" s="48"/>
      <c r="AO1047" s="48"/>
      <c r="AP1047" s="48"/>
      <c r="AQ1047" s="48"/>
      <c r="AR1047" s="45"/>
      <c r="AS1047" s="45"/>
      <c r="AT1047" s="49"/>
      <c r="AU1047" s="49"/>
      <c r="AV1047" s="49"/>
      <c r="AW1047" s="49"/>
      <c r="AX1047" s="49"/>
      <c r="AY1047" s="49"/>
      <c r="AZ1047" s="49"/>
      <c r="BA1047" s="49"/>
      <c r="BB1047" s="49"/>
      <c r="BC1047" s="49"/>
      <c r="BD1047" s="49"/>
      <c r="BE1047" s="49"/>
      <c r="BF1047" s="49"/>
      <c r="BG1047" s="49"/>
      <c r="BH1047" s="49"/>
      <c r="BI1047" s="49"/>
      <c r="BJ1047" s="49"/>
      <c r="BK1047" s="49"/>
      <c r="BL1047" s="49"/>
      <c r="BM1047" s="49"/>
      <c r="BN1047" s="49"/>
      <c r="BO1047" s="49"/>
      <c r="BP1047" s="49"/>
      <c r="BQ1047" s="49"/>
      <c r="BR1047" s="49"/>
      <c r="BS1047" s="49"/>
      <c r="BT1047" s="49"/>
      <c r="BU1047" s="49"/>
      <c r="BV1047" s="49"/>
      <c r="BW1047" s="45"/>
      <c r="BX1047" s="49"/>
      <c r="BY1047" s="49"/>
      <c r="BZ1047" s="49"/>
      <c r="CA1047" s="49"/>
      <c r="CB1047" s="49"/>
      <c r="CC1047" s="45"/>
      <c r="CD1047" s="45"/>
      <c r="CE1047" s="45"/>
      <c r="CF1047" s="45"/>
    </row>
    <row r="1048" spans="1:84" ht="15" customHeight="1" x14ac:dyDescent="0.35">
      <c r="A1048" s="70"/>
      <c r="B1048" s="70"/>
      <c r="C1048" s="70"/>
      <c r="D1048" s="70"/>
      <c r="E1048" s="45"/>
      <c r="F1048" s="45"/>
      <c r="G1048" s="45"/>
      <c r="H1048" s="45"/>
      <c r="I1048" s="45"/>
      <c r="J1048" s="45"/>
      <c r="K1048" s="45"/>
      <c r="L1048" s="45"/>
      <c r="M1048" s="45"/>
      <c r="N1048" s="47"/>
      <c r="O1048" s="47"/>
      <c r="P1048" s="45"/>
      <c r="Q1048" s="45"/>
      <c r="R1048" s="45"/>
      <c r="S1048" s="45"/>
      <c r="T1048" s="45"/>
      <c r="U1048" s="45"/>
      <c r="V1048" s="45"/>
      <c r="W1048" s="45"/>
      <c r="X1048" s="45"/>
      <c r="Y1048" s="45"/>
      <c r="Z1048" s="48"/>
      <c r="AA1048" s="48"/>
      <c r="AB1048" s="48"/>
      <c r="AC1048" s="48"/>
      <c r="AD1048" s="48"/>
      <c r="AE1048" s="48"/>
      <c r="AF1048" s="48"/>
      <c r="AG1048" s="45"/>
      <c r="AH1048" s="45"/>
      <c r="AI1048" s="45"/>
      <c r="AJ1048" s="45"/>
      <c r="AK1048" s="48"/>
      <c r="AL1048" s="56"/>
      <c r="AM1048" s="45"/>
      <c r="AN1048" s="48"/>
      <c r="AO1048" s="48"/>
      <c r="AP1048" s="48"/>
      <c r="AQ1048" s="48"/>
      <c r="AR1048" s="45"/>
      <c r="AS1048" s="45"/>
      <c r="AT1048" s="49"/>
      <c r="AU1048" s="49"/>
      <c r="AV1048" s="49"/>
      <c r="AW1048" s="49"/>
      <c r="AX1048" s="49"/>
      <c r="AY1048" s="49"/>
      <c r="AZ1048" s="49"/>
      <c r="BA1048" s="49"/>
      <c r="BB1048" s="49"/>
      <c r="BC1048" s="49"/>
      <c r="BD1048" s="49"/>
      <c r="BE1048" s="49"/>
      <c r="BF1048" s="49"/>
      <c r="BG1048" s="49"/>
      <c r="BH1048" s="49"/>
      <c r="BI1048" s="49"/>
      <c r="BJ1048" s="49"/>
      <c r="BK1048" s="49"/>
      <c r="BL1048" s="49"/>
      <c r="BM1048" s="49"/>
      <c r="BN1048" s="49"/>
      <c r="BO1048" s="49"/>
      <c r="BP1048" s="49"/>
      <c r="BQ1048" s="49"/>
      <c r="BR1048" s="49"/>
      <c r="BS1048" s="49"/>
      <c r="BT1048" s="49"/>
      <c r="BU1048" s="49"/>
      <c r="BV1048" s="49"/>
      <c r="BW1048" s="45"/>
      <c r="BX1048" s="49"/>
      <c r="BY1048" s="49"/>
      <c r="BZ1048" s="49"/>
      <c r="CA1048" s="49"/>
      <c r="CB1048" s="49"/>
      <c r="CC1048" s="45"/>
      <c r="CD1048" s="45"/>
      <c r="CE1048" s="45"/>
      <c r="CF1048" s="45"/>
    </row>
    <row r="1049" spans="1:84" ht="62.25" customHeight="1" x14ac:dyDescent="0.35">
      <c r="A1049" s="70"/>
      <c r="B1049" s="70"/>
      <c r="C1049" s="70"/>
      <c r="D1049" s="70"/>
      <c r="E1049" s="45"/>
      <c r="F1049" s="45"/>
      <c r="G1049" s="45"/>
      <c r="H1049" s="45"/>
      <c r="I1049" s="45"/>
      <c r="J1049" s="45"/>
      <c r="K1049" s="45"/>
      <c r="L1049" s="45"/>
      <c r="M1049" s="45"/>
      <c r="N1049" s="47"/>
      <c r="O1049" s="47"/>
      <c r="P1049" s="45"/>
      <c r="Q1049" s="45"/>
      <c r="R1049" s="45"/>
      <c r="S1049" s="45"/>
      <c r="T1049" s="45"/>
      <c r="U1049" s="45"/>
      <c r="V1049" s="45"/>
      <c r="W1049" s="45"/>
      <c r="X1049" s="45"/>
      <c r="Y1049" s="45"/>
      <c r="Z1049" s="48"/>
      <c r="AA1049" s="48"/>
      <c r="AB1049" s="48"/>
      <c r="AC1049" s="48"/>
      <c r="AD1049" s="48"/>
      <c r="AE1049" s="48"/>
      <c r="AF1049" s="48"/>
      <c r="AG1049" s="45"/>
      <c r="AH1049" s="45"/>
      <c r="AI1049" s="45"/>
      <c r="AJ1049" s="45"/>
      <c r="AK1049" s="48"/>
      <c r="AL1049" s="56"/>
      <c r="AM1049" s="45"/>
      <c r="AN1049" s="48"/>
      <c r="AO1049" s="48"/>
      <c r="AP1049" s="48"/>
      <c r="AQ1049" s="48"/>
      <c r="AR1049" s="45"/>
      <c r="AS1049" s="45"/>
      <c r="AT1049" s="49"/>
      <c r="AU1049" s="49"/>
      <c r="AV1049" s="49"/>
      <c r="AW1049" s="49"/>
      <c r="AX1049" s="49"/>
      <c r="AY1049" s="49"/>
      <c r="AZ1049" s="49"/>
      <c r="BA1049" s="49"/>
      <c r="BB1049" s="49"/>
      <c r="BC1049" s="49"/>
      <c r="BD1049" s="49"/>
      <c r="BE1049" s="49"/>
      <c r="BF1049" s="49"/>
      <c r="BG1049" s="49"/>
      <c r="BH1049" s="49"/>
      <c r="BI1049" s="49"/>
      <c r="BJ1049" s="49"/>
      <c r="BK1049" s="49"/>
      <c r="BL1049" s="49"/>
      <c r="BM1049" s="49"/>
      <c r="BN1049" s="49"/>
      <c r="BO1049" s="49"/>
      <c r="BP1049" s="49"/>
      <c r="BQ1049" s="49"/>
      <c r="BR1049" s="49"/>
      <c r="BS1049" s="49"/>
      <c r="BT1049" s="49"/>
      <c r="BU1049" s="49"/>
      <c r="BV1049" s="49"/>
      <c r="BW1049" s="45"/>
      <c r="BX1049" s="49"/>
      <c r="BY1049" s="49"/>
      <c r="BZ1049" s="49"/>
      <c r="CA1049" s="49"/>
      <c r="CB1049" s="49"/>
      <c r="CC1049" s="45"/>
      <c r="CD1049" s="45"/>
      <c r="CE1049" s="45"/>
      <c r="CF1049" s="45"/>
    </row>
    <row r="1050" spans="1:84" ht="15" customHeight="1" x14ac:dyDescent="0.35">
      <c r="A1050" s="70"/>
      <c r="B1050" s="70"/>
      <c r="C1050" s="70"/>
      <c r="D1050" s="70"/>
      <c r="E1050" s="45"/>
      <c r="F1050" s="45"/>
      <c r="G1050" s="45"/>
      <c r="H1050" s="45"/>
      <c r="I1050" s="45"/>
      <c r="J1050" s="45"/>
      <c r="K1050" s="45"/>
      <c r="L1050" s="45"/>
      <c r="M1050" s="45"/>
      <c r="N1050" s="47"/>
      <c r="O1050" s="47"/>
      <c r="P1050" s="45"/>
      <c r="Q1050" s="45"/>
      <c r="R1050" s="45"/>
      <c r="S1050" s="45"/>
      <c r="T1050" s="45"/>
      <c r="U1050" s="45"/>
      <c r="V1050" s="45"/>
      <c r="W1050" s="45"/>
      <c r="X1050" s="45"/>
      <c r="Y1050" s="45"/>
      <c r="Z1050" s="48"/>
      <c r="AA1050" s="48"/>
      <c r="AB1050" s="48"/>
      <c r="AC1050" s="48"/>
      <c r="AD1050" s="48"/>
      <c r="AE1050" s="48"/>
      <c r="AF1050" s="48"/>
      <c r="AG1050" s="45"/>
      <c r="AH1050" s="45"/>
      <c r="AI1050" s="45"/>
      <c r="AJ1050" s="45"/>
      <c r="AK1050" s="48"/>
      <c r="AL1050" s="56"/>
      <c r="AM1050" s="45"/>
      <c r="AN1050" s="48"/>
      <c r="AO1050" s="48"/>
      <c r="AP1050" s="48"/>
      <c r="AQ1050" s="48"/>
      <c r="AR1050" s="45"/>
      <c r="AS1050" s="45"/>
      <c r="AT1050" s="49"/>
      <c r="AU1050" s="49"/>
      <c r="AV1050" s="49"/>
      <c r="AW1050" s="49"/>
      <c r="AX1050" s="49"/>
      <c r="AY1050" s="49"/>
      <c r="AZ1050" s="49"/>
      <c r="BA1050" s="49"/>
      <c r="BB1050" s="49"/>
      <c r="BC1050" s="49"/>
      <c r="BD1050" s="49"/>
      <c r="BE1050" s="49"/>
      <c r="BF1050" s="49"/>
      <c r="BG1050" s="49"/>
      <c r="BH1050" s="49"/>
      <c r="BI1050" s="49"/>
      <c r="BJ1050" s="49"/>
      <c r="BK1050" s="49"/>
      <c r="BL1050" s="49"/>
      <c r="BM1050" s="49"/>
      <c r="BN1050" s="49"/>
      <c r="BO1050" s="49"/>
      <c r="BP1050" s="49"/>
      <c r="BQ1050" s="49"/>
      <c r="BR1050" s="49"/>
      <c r="BS1050" s="49"/>
      <c r="BT1050" s="49"/>
      <c r="BU1050" s="49"/>
      <c r="BV1050" s="49"/>
      <c r="BW1050" s="45"/>
      <c r="BX1050" s="49"/>
      <c r="BY1050" s="49"/>
      <c r="BZ1050" s="49"/>
      <c r="CA1050" s="49"/>
      <c r="CB1050" s="49"/>
      <c r="CC1050" s="45"/>
      <c r="CD1050" s="45"/>
      <c r="CE1050" s="45"/>
      <c r="CF1050" s="45"/>
    </row>
    <row r="1051" spans="1:84" ht="15" customHeight="1" x14ac:dyDescent="0.35">
      <c r="A1051" s="70"/>
      <c r="B1051" s="70"/>
      <c r="C1051" s="70"/>
      <c r="D1051" s="70"/>
      <c r="E1051" s="45"/>
      <c r="F1051" s="45"/>
      <c r="G1051" s="45"/>
      <c r="H1051" s="45"/>
      <c r="I1051" s="45"/>
      <c r="J1051" s="45"/>
      <c r="K1051" s="45"/>
      <c r="L1051" s="45"/>
      <c r="M1051" s="45"/>
      <c r="N1051" s="47"/>
      <c r="O1051" s="47"/>
      <c r="P1051" s="45"/>
      <c r="Q1051" s="45"/>
      <c r="R1051" s="45"/>
      <c r="S1051" s="45"/>
      <c r="T1051" s="45"/>
      <c r="U1051" s="45"/>
      <c r="V1051" s="45"/>
      <c r="W1051" s="45"/>
      <c r="X1051" s="45"/>
      <c r="Y1051" s="45"/>
      <c r="Z1051" s="48"/>
      <c r="AA1051" s="48"/>
      <c r="AB1051" s="48"/>
      <c r="AC1051" s="48"/>
      <c r="AD1051" s="48"/>
      <c r="AE1051" s="48"/>
      <c r="AF1051" s="48"/>
      <c r="AG1051" s="45"/>
      <c r="AH1051" s="45"/>
      <c r="AI1051" s="45"/>
      <c r="AJ1051" s="45"/>
      <c r="AK1051" s="48"/>
      <c r="AL1051" s="56"/>
      <c r="AM1051" s="45"/>
      <c r="AN1051" s="48"/>
      <c r="AO1051" s="48"/>
      <c r="AP1051" s="48"/>
      <c r="AQ1051" s="48"/>
      <c r="AR1051" s="45"/>
      <c r="AS1051" s="45"/>
      <c r="AT1051" s="49"/>
      <c r="AU1051" s="49"/>
      <c r="AV1051" s="49"/>
      <c r="AW1051" s="49"/>
      <c r="AX1051" s="49"/>
      <c r="AY1051" s="49"/>
      <c r="AZ1051" s="49"/>
      <c r="BA1051" s="49"/>
      <c r="BB1051" s="49"/>
      <c r="BC1051" s="49"/>
      <c r="BD1051" s="49"/>
      <c r="BE1051" s="49"/>
      <c r="BF1051" s="49"/>
      <c r="BG1051" s="49"/>
      <c r="BH1051" s="49"/>
      <c r="BI1051" s="49"/>
      <c r="BJ1051" s="49"/>
      <c r="BK1051" s="49"/>
      <c r="BL1051" s="49"/>
      <c r="BM1051" s="49"/>
      <c r="BN1051" s="49"/>
      <c r="BO1051" s="49"/>
      <c r="BP1051" s="49"/>
      <c r="BQ1051" s="49"/>
      <c r="BR1051" s="49"/>
      <c r="BS1051" s="49"/>
      <c r="BT1051" s="49"/>
      <c r="BU1051" s="49"/>
      <c r="BV1051" s="49"/>
      <c r="BW1051" s="45"/>
      <c r="BX1051" s="49"/>
      <c r="BY1051" s="49"/>
      <c r="BZ1051" s="49"/>
      <c r="CA1051" s="49"/>
      <c r="CB1051" s="49"/>
      <c r="CC1051" s="45"/>
      <c r="CD1051" s="45"/>
      <c r="CE1051" s="45"/>
      <c r="CF1051" s="45"/>
    </row>
    <row r="1052" spans="1:84" ht="15" customHeight="1" x14ac:dyDescent="0.35">
      <c r="A1052" s="70"/>
      <c r="B1052" s="70"/>
      <c r="C1052" s="70"/>
      <c r="D1052" s="70"/>
      <c r="E1052" s="45"/>
      <c r="F1052" s="45"/>
      <c r="G1052" s="45"/>
      <c r="H1052" s="45"/>
      <c r="I1052" s="45"/>
      <c r="J1052" s="45"/>
      <c r="K1052" s="45"/>
      <c r="L1052" s="45"/>
      <c r="M1052" s="45"/>
      <c r="N1052" s="47"/>
      <c r="O1052" s="47"/>
      <c r="P1052" s="45"/>
      <c r="Q1052" s="45"/>
      <c r="R1052" s="45"/>
      <c r="S1052" s="45"/>
      <c r="T1052" s="45"/>
      <c r="U1052" s="45"/>
      <c r="V1052" s="45"/>
      <c r="W1052" s="45"/>
      <c r="X1052" s="45"/>
      <c r="Y1052" s="45"/>
      <c r="Z1052" s="48"/>
      <c r="AA1052" s="48"/>
      <c r="AB1052" s="48"/>
      <c r="AC1052" s="48"/>
      <c r="AD1052" s="48"/>
      <c r="AE1052" s="48"/>
      <c r="AF1052" s="48"/>
      <c r="AG1052" s="45"/>
      <c r="AH1052" s="45"/>
      <c r="AI1052" s="45"/>
      <c r="AJ1052" s="45"/>
      <c r="AK1052" s="48"/>
      <c r="AL1052" s="56"/>
      <c r="AM1052" s="45"/>
      <c r="AN1052" s="48"/>
      <c r="AO1052" s="48"/>
      <c r="AP1052" s="48"/>
      <c r="AQ1052" s="48"/>
      <c r="AR1052" s="45"/>
      <c r="AS1052" s="45"/>
      <c r="AT1052" s="49"/>
      <c r="AU1052" s="49"/>
      <c r="AV1052" s="49"/>
      <c r="AW1052" s="49"/>
      <c r="AX1052" s="49"/>
      <c r="AY1052" s="49"/>
      <c r="AZ1052" s="49"/>
      <c r="BA1052" s="49"/>
      <c r="BB1052" s="49"/>
      <c r="BC1052" s="49"/>
      <c r="BD1052" s="49"/>
      <c r="BE1052" s="49"/>
      <c r="BF1052" s="49"/>
      <c r="BG1052" s="49"/>
      <c r="BH1052" s="49"/>
      <c r="BI1052" s="49"/>
      <c r="BJ1052" s="49"/>
      <c r="BK1052" s="49"/>
      <c r="BL1052" s="49"/>
      <c r="BM1052" s="49"/>
      <c r="BN1052" s="49"/>
      <c r="BO1052" s="49"/>
      <c r="BP1052" s="49"/>
      <c r="BQ1052" s="49"/>
      <c r="BR1052" s="49"/>
      <c r="BS1052" s="49"/>
      <c r="BT1052" s="49"/>
      <c r="BU1052" s="49"/>
      <c r="BV1052" s="49"/>
      <c r="BW1052" s="45"/>
      <c r="BX1052" s="49"/>
      <c r="BY1052" s="49"/>
      <c r="BZ1052" s="49"/>
      <c r="CA1052" s="49"/>
      <c r="CB1052" s="49"/>
      <c r="CC1052" s="45"/>
      <c r="CD1052" s="45"/>
      <c r="CE1052" s="45"/>
      <c r="CF1052" s="45"/>
    </row>
    <row r="1053" spans="1:84" ht="15" customHeight="1" x14ac:dyDescent="0.35">
      <c r="A1053" s="70"/>
      <c r="B1053" s="70"/>
      <c r="C1053" s="70"/>
      <c r="D1053" s="70"/>
      <c r="E1053" s="45"/>
      <c r="F1053" s="45"/>
      <c r="G1053" s="45"/>
      <c r="H1053" s="45"/>
      <c r="I1053" s="45"/>
      <c r="J1053" s="45"/>
      <c r="K1053" s="45"/>
      <c r="L1053" s="45"/>
      <c r="M1053" s="45"/>
      <c r="N1053" s="47"/>
      <c r="O1053" s="47"/>
      <c r="P1053" s="45"/>
      <c r="Q1053" s="45"/>
      <c r="R1053" s="45"/>
      <c r="S1053" s="45"/>
      <c r="T1053" s="45"/>
      <c r="U1053" s="45"/>
      <c r="V1053" s="45"/>
      <c r="W1053" s="45"/>
      <c r="X1053" s="45"/>
      <c r="Y1053" s="45"/>
      <c r="Z1053" s="48"/>
      <c r="AA1053" s="48"/>
      <c r="AB1053" s="48"/>
      <c r="AC1053" s="48"/>
      <c r="AD1053" s="48"/>
      <c r="AE1053" s="48"/>
      <c r="AF1053" s="48"/>
      <c r="AG1053" s="45"/>
      <c r="AH1053" s="45"/>
      <c r="AI1053" s="45"/>
      <c r="AJ1053" s="45"/>
      <c r="AK1053" s="48"/>
      <c r="AL1053" s="56"/>
      <c r="AM1053" s="45"/>
      <c r="AN1053" s="48"/>
      <c r="AO1053" s="48"/>
      <c r="AP1053" s="48"/>
      <c r="AQ1053" s="48"/>
      <c r="AR1053" s="45"/>
      <c r="AS1053" s="45"/>
      <c r="AT1053" s="49"/>
      <c r="AU1053" s="49"/>
      <c r="AV1053" s="49"/>
      <c r="AW1053" s="49"/>
      <c r="AX1053" s="49"/>
      <c r="AY1053" s="49"/>
      <c r="AZ1053" s="49"/>
      <c r="BA1053" s="49"/>
      <c r="BB1053" s="49"/>
      <c r="BC1053" s="49"/>
      <c r="BD1053" s="49"/>
      <c r="BE1053" s="49"/>
      <c r="BF1053" s="49"/>
      <c r="BG1053" s="49"/>
      <c r="BH1053" s="49"/>
      <c r="BI1053" s="49"/>
      <c r="BJ1053" s="49"/>
      <c r="BK1053" s="49"/>
      <c r="BL1053" s="49"/>
      <c r="BM1053" s="49"/>
      <c r="BN1053" s="49"/>
      <c r="BO1053" s="49"/>
      <c r="BP1053" s="49"/>
      <c r="BQ1053" s="49"/>
      <c r="BR1053" s="49"/>
      <c r="BS1053" s="49"/>
      <c r="BT1053" s="49"/>
      <c r="BU1053" s="49"/>
      <c r="BV1053" s="49"/>
      <c r="BW1053" s="45"/>
      <c r="BX1053" s="49"/>
      <c r="BY1053" s="49"/>
      <c r="BZ1053" s="49"/>
      <c r="CA1053" s="49"/>
      <c r="CB1053" s="49"/>
      <c r="CC1053" s="45"/>
      <c r="CD1053" s="45"/>
      <c r="CE1053" s="45"/>
      <c r="CF1053" s="45"/>
    </row>
    <row r="1054" spans="1:84" ht="15" customHeight="1" x14ac:dyDescent="0.35">
      <c r="A1054" s="70"/>
      <c r="B1054" s="70"/>
      <c r="C1054" s="70"/>
      <c r="D1054" s="70"/>
      <c r="E1054" s="45"/>
      <c r="F1054" s="45"/>
      <c r="G1054" s="45"/>
      <c r="H1054" s="45"/>
      <c r="I1054" s="45"/>
      <c r="J1054" s="45"/>
      <c r="K1054" s="45"/>
      <c r="L1054" s="45"/>
      <c r="M1054" s="45"/>
      <c r="N1054" s="47"/>
      <c r="O1054" s="47"/>
      <c r="P1054" s="45"/>
      <c r="Q1054" s="45"/>
      <c r="R1054" s="45"/>
      <c r="S1054" s="45"/>
      <c r="T1054" s="45"/>
      <c r="U1054" s="45"/>
      <c r="V1054" s="45"/>
      <c r="W1054" s="45"/>
      <c r="X1054" s="45"/>
      <c r="Y1054" s="45"/>
      <c r="Z1054" s="48"/>
      <c r="AA1054" s="48"/>
      <c r="AB1054" s="48"/>
      <c r="AC1054" s="48"/>
      <c r="AD1054" s="48"/>
      <c r="AE1054" s="48"/>
      <c r="AF1054" s="48"/>
      <c r="AG1054" s="45"/>
      <c r="AH1054" s="45"/>
      <c r="AI1054" s="45"/>
      <c r="AJ1054" s="45"/>
      <c r="AK1054" s="48"/>
      <c r="AL1054" s="56"/>
      <c r="AM1054" s="45"/>
      <c r="AN1054" s="48"/>
      <c r="AO1054" s="48"/>
      <c r="AP1054" s="48"/>
      <c r="AQ1054" s="48"/>
      <c r="AR1054" s="45"/>
      <c r="AS1054" s="45"/>
      <c r="AT1054" s="49"/>
      <c r="AU1054" s="49"/>
      <c r="AV1054" s="49"/>
      <c r="AW1054" s="49"/>
      <c r="AX1054" s="49"/>
      <c r="AY1054" s="49"/>
      <c r="AZ1054" s="49"/>
      <c r="BA1054" s="49"/>
      <c r="BB1054" s="49"/>
      <c r="BC1054" s="49"/>
      <c r="BD1054" s="49"/>
      <c r="BE1054" s="49"/>
      <c r="BF1054" s="49"/>
      <c r="BG1054" s="49"/>
      <c r="BH1054" s="49"/>
      <c r="BI1054" s="49"/>
      <c r="BJ1054" s="49"/>
      <c r="BK1054" s="49"/>
      <c r="BL1054" s="49"/>
      <c r="BM1054" s="49"/>
      <c r="BN1054" s="49"/>
      <c r="BO1054" s="49"/>
      <c r="BP1054" s="49"/>
      <c r="BQ1054" s="49"/>
      <c r="BR1054" s="49"/>
      <c r="BS1054" s="49"/>
      <c r="BT1054" s="49"/>
      <c r="BU1054" s="49"/>
      <c r="BV1054" s="49"/>
      <c r="BW1054" s="45"/>
      <c r="BX1054" s="49"/>
      <c r="BY1054" s="49"/>
      <c r="BZ1054" s="49"/>
      <c r="CA1054" s="49"/>
      <c r="CB1054" s="49"/>
      <c r="CC1054" s="45"/>
      <c r="CD1054" s="45"/>
      <c r="CE1054" s="45"/>
      <c r="CF1054" s="45"/>
    </row>
    <row r="1055" spans="1:84" ht="15" customHeight="1" x14ac:dyDescent="0.35">
      <c r="A1055" s="70"/>
      <c r="B1055" s="70"/>
      <c r="C1055" s="70"/>
      <c r="D1055" s="70"/>
      <c r="E1055" s="45"/>
      <c r="F1055" s="45"/>
      <c r="G1055" s="45"/>
      <c r="H1055" s="45"/>
      <c r="I1055" s="45"/>
      <c r="J1055" s="45"/>
      <c r="K1055" s="45"/>
      <c r="L1055" s="45"/>
      <c r="M1055" s="45"/>
      <c r="N1055" s="47"/>
      <c r="O1055" s="47"/>
      <c r="P1055" s="45"/>
      <c r="Q1055" s="45"/>
      <c r="R1055" s="45"/>
      <c r="S1055" s="45"/>
      <c r="T1055" s="45"/>
      <c r="U1055" s="45"/>
      <c r="V1055" s="45"/>
      <c r="W1055" s="45"/>
      <c r="X1055" s="45"/>
      <c r="Y1055" s="45"/>
      <c r="Z1055" s="48"/>
      <c r="AA1055" s="48"/>
      <c r="AB1055" s="48"/>
      <c r="AC1055" s="48"/>
      <c r="AD1055" s="48"/>
      <c r="AE1055" s="48"/>
      <c r="AF1055" s="48"/>
      <c r="AG1055" s="45"/>
      <c r="AH1055" s="45"/>
      <c r="AI1055" s="45"/>
      <c r="AJ1055" s="45"/>
      <c r="AK1055" s="48"/>
      <c r="AL1055" s="56"/>
      <c r="AM1055" s="45"/>
      <c r="AN1055" s="48"/>
      <c r="AO1055" s="48"/>
      <c r="AP1055" s="48"/>
      <c r="AQ1055" s="48"/>
      <c r="AR1055" s="45"/>
      <c r="AS1055" s="45"/>
      <c r="AT1055" s="49"/>
      <c r="AU1055" s="49"/>
      <c r="AV1055" s="49"/>
      <c r="AW1055" s="49"/>
      <c r="AX1055" s="49"/>
      <c r="AY1055" s="49"/>
      <c r="AZ1055" s="49"/>
      <c r="BA1055" s="49"/>
      <c r="BB1055" s="49"/>
      <c r="BC1055" s="49"/>
      <c r="BD1055" s="49"/>
      <c r="BE1055" s="49"/>
      <c r="BF1055" s="49"/>
      <c r="BG1055" s="49"/>
      <c r="BH1055" s="49"/>
      <c r="BI1055" s="49"/>
      <c r="BJ1055" s="49"/>
      <c r="BK1055" s="49"/>
      <c r="BL1055" s="49"/>
      <c r="BM1055" s="49"/>
      <c r="BN1055" s="49"/>
      <c r="BO1055" s="49"/>
      <c r="BP1055" s="49"/>
      <c r="BQ1055" s="49"/>
      <c r="BR1055" s="49"/>
      <c r="BS1055" s="49"/>
      <c r="BT1055" s="49"/>
      <c r="BU1055" s="49"/>
      <c r="BV1055" s="49"/>
      <c r="BW1055" s="45"/>
      <c r="BX1055" s="49"/>
      <c r="BY1055" s="49"/>
      <c r="BZ1055" s="49"/>
      <c r="CA1055" s="49"/>
      <c r="CB1055" s="49"/>
      <c r="CC1055" s="45"/>
      <c r="CD1055" s="45"/>
      <c r="CE1055" s="45"/>
      <c r="CF1055" s="45"/>
    </row>
    <row r="1056" spans="1:84" ht="15" customHeight="1" x14ac:dyDescent="0.35">
      <c r="A1056" s="70"/>
      <c r="B1056" s="70"/>
      <c r="C1056" s="70"/>
      <c r="D1056" s="70"/>
      <c r="E1056" s="45"/>
      <c r="F1056" s="45"/>
      <c r="G1056" s="45"/>
      <c r="H1056" s="45"/>
      <c r="I1056" s="45"/>
      <c r="J1056" s="45"/>
      <c r="K1056" s="45"/>
      <c r="L1056" s="45"/>
      <c r="M1056" s="45"/>
      <c r="N1056" s="47"/>
      <c r="O1056" s="47"/>
      <c r="P1056" s="45"/>
      <c r="Q1056" s="45"/>
      <c r="R1056" s="45"/>
      <c r="S1056" s="45"/>
      <c r="T1056" s="45"/>
      <c r="U1056" s="45"/>
      <c r="V1056" s="45"/>
      <c r="W1056" s="45"/>
      <c r="X1056" s="45"/>
      <c r="Y1056" s="45"/>
      <c r="Z1056" s="48"/>
      <c r="AA1056" s="48"/>
      <c r="AB1056" s="48"/>
      <c r="AC1056" s="48"/>
      <c r="AD1056" s="48"/>
      <c r="AE1056" s="48"/>
      <c r="AF1056" s="48"/>
      <c r="AG1056" s="45"/>
      <c r="AH1056" s="45"/>
      <c r="AI1056" s="45"/>
      <c r="AJ1056" s="45"/>
      <c r="AK1056" s="48"/>
      <c r="AL1056" s="56"/>
      <c r="AM1056" s="45"/>
      <c r="AN1056" s="48"/>
      <c r="AO1056" s="48"/>
      <c r="AP1056" s="48"/>
      <c r="AQ1056" s="48"/>
      <c r="AR1056" s="45"/>
      <c r="AS1056" s="45"/>
      <c r="AT1056" s="49"/>
      <c r="AU1056" s="49"/>
      <c r="AV1056" s="49"/>
      <c r="AW1056" s="49"/>
      <c r="AX1056" s="49"/>
      <c r="AY1056" s="49"/>
      <c r="AZ1056" s="49"/>
      <c r="BA1056" s="49"/>
      <c r="BB1056" s="49"/>
      <c r="BC1056" s="49"/>
      <c r="BD1056" s="49"/>
      <c r="BE1056" s="49"/>
      <c r="BF1056" s="49"/>
      <c r="BG1056" s="49"/>
      <c r="BH1056" s="49"/>
      <c r="BI1056" s="49"/>
      <c r="BJ1056" s="49"/>
      <c r="BK1056" s="49"/>
      <c r="BL1056" s="49"/>
      <c r="BM1056" s="49"/>
      <c r="BN1056" s="49"/>
      <c r="BO1056" s="49"/>
      <c r="BP1056" s="49"/>
      <c r="BQ1056" s="49"/>
      <c r="BR1056" s="49"/>
      <c r="BS1056" s="49"/>
      <c r="BT1056" s="49"/>
      <c r="BU1056" s="49"/>
      <c r="BV1056" s="49"/>
      <c r="BW1056" s="45"/>
      <c r="BX1056" s="49"/>
      <c r="BY1056" s="49"/>
      <c r="BZ1056" s="49"/>
      <c r="CA1056" s="49"/>
      <c r="CB1056" s="49"/>
      <c r="CC1056" s="45"/>
      <c r="CD1056" s="45"/>
      <c r="CE1056" s="45"/>
      <c r="CF1056" s="45"/>
    </row>
    <row r="1057" spans="1:84" ht="62.25" customHeight="1" x14ac:dyDescent="0.35">
      <c r="A1057" s="70"/>
      <c r="B1057" s="70"/>
      <c r="C1057" s="70"/>
      <c r="D1057" s="70"/>
      <c r="E1057" s="45"/>
      <c r="F1057" s="45"/>
      <c r="G1057" s="45"/>
      <c r="H1057" s="45"/>
      <c r="I1057" s="45"/>
      <c r="J1057" s="45"/>
      <c r="K1057" s="45"/>
      <c r="L1057" s="45"/>
      <c r="M1057" s="45"/>
      <c r="N1057" s="47"/>
      <c r="O1057" s="47"/>
      <c r="P1057" s="45"/>
      <c r="Q1057" s="45"/>
      <c r="R1057" s="45"/>
      <c r="S1057" s="45"/>
      <c r="T1057" s="45"/>
      <c r="U1057" s="45"/>
      <c r="V1057" s="45"/>
      <c r="W1057" s="45"/>
      <c r="X1057" s="45"/>
      <c r="Y1057" s="45"/>
      <c r="Z1057" s="48"/>
      <c r="AA1057" s="48"/>
      <c r="AB1057" s="48"/>
      <c r="AC1057" s="48"/>
      <c r="AD1057" s="48"/>
      <c r="AE1057" s="48"/>
      <c r="AF1057" s="48"/>
      <c r="AG1057" s="45"/>
      <c r="AH1057" s="45"/>
      <c r="AI1057" s="45"/>
      <c r="AJ1057" s="45"/>
      <c r="AK1057" s="48"/>
      <c r="AL1057" s="56"/>
      <c r="AM1057" s="45"/>
      <c r="AN1057" s="48"/>
      <c r="AO1057" s="48"/>
      <c r="AP1057" s="48"/>
      <c r="AQ1057" s="48"/>
      <c r="AR1057" s="45"/>
      <c r="AS1057" s="45"/>
      <c r="AT1057" s="49"/>
      <c r="AU1057" s="49"/>
      <c r="AV1057" s="49"/>
      <c r="AW1057" s="49"/>
      <c r="AX1057" s="49"/>
      <c r="AY1057" s="49"/>
      <c r="AZ1057" s="49"/>
      <c r="BA1057" s="49"/>
      <c r="BB1057" s="49"/>
      <c r="BC1057" s="49"/>
      <c r="BD1057" s="49"/>
      <c r="BE1057" s="49"/>
      <c r="BF1057" s="49"/>
      <c r="BG1057" s="49"/>
      <c r="BH1057" s="49"/>
      <c r="BI1057" s="49"/>
      <c r="BJ1057" s="49"/>
      <c r="BK1057" s="49"/>
      <c r="BL1057" s="49"/>
      <c r="BM1057" s="49"/>
      <c r="BN1057" s="49"/>
      <c r="BO1057" s="49"/>
      <c r="BP1057" s="49"/>
      <c r="BQ1057" s="49"/>
      <c r="BR1057" s="49"/>
      <c r="BS1057" s="49"/>
      <c r="BT1057" s="49"/>
      <c r="BU1057" s="49"/>
      <c r="BV1057" s="49"/>
      <c r="BW1057" s="45"/>
      <c r="BX1057" s="49"/>
      <c r="BY1057" s="49"/>
      <c r="BZ1057" s="49"/>
      <c r="CA1057" s="49"/>
      <c r="CB1057" s="49"/>
      <c r="CC1057" s="45"/>
      <c r="CD1057" s="45"/>
      <c r="CE1057" s="45"/>
      <c r="CF1057" s="45"/>
    </row>
    <row r="1058" spans="1:84" ht="15" customHeight="1" x14ac:dyDescent="0.35">
      <c r="A1058" s="70"/>
      <c r="B1058" s="70"/>
      <c r="C1058" s="70"/>
      <c r="D1058" s="70"/>
      <c r="E1058" s="45"/>
      <c r="F1058" s="45"/>
      <c r="G1058" s="45"/>
      <c r="H1058" s="45"/>
      <c r="I1058" s="45"/>
      <c r="J1058" s="45"/>
      <c r="K1058" s="45"/>
      <c r="L1058" s="45"/>
      <c r="M1058" s="45"/>
      <c r="N1058" s="47"/>
      <c r="O1058" s="47"/>
      <c r="P1058" s="45"/>
      <c r="Q1058" s="45"/>
      <c r="R1058" s="45"/>
      <c r="S1058" s="45"/>
      <c r="T1058" s="45"/>
      <c r="U1058" s="45"/>
      <c r="V1058" s="45"/>
      <c r="W1058" s="45"/>
      <c r="X1058" s="45"/>
      <c r="Y1058" s="45"/>
      <c r="Z1058" s="48"/>
      <c r="AA1058" s="48"/>
      <c r="AB1058" s="48"/>
      <c r="AC1058" s="48"/>
      <c r="AD1058" s="48"/>
      <c r="AE1058" s="48"/>
      <c r="AF1058" s="48"/>
      <c r="AG1058" s="45"/>
      <c r="AH1058" s="45"/>
      <c r="AI1058" s="45"/>
      <c r="AJ1058" s="45"/>
      <c r="AK1058" s="48"/>
      <c r="AL1058" s="56"/>
      <c r="AM1058" s="45"/>
      <c r="AN1058" s="48"/>
      <c r="AO1058" s="48"/>
      <c r="AP1058" s="48"/>
      <c r="AQ1058" s="48"/>
      <c r="AR1058" s="45"/>
      <c r="AS1058" s="45"/>
      <c r="AT1058" s="49"/>
      <c r="AU1058" s="49"/>
      <c r="AV1058" s="49"/>
      <c r="AW1058" s="49"/>
      <c r="AX1058" s="49"/>
      <c r="AY1058" s="49"/>
      <c r="AZ1058" s="49"/>
      <c r="BA1058" s="49"/>
      <c r="BB1058" s="49"/>
      <c r="BC1058" s="49"/>
      <c r="BD1058" s="49"/>
      <c r="BE1058" s="49"/>
      <c r="BF1058" s="49"/>
      <c r="BG1058" s="49"/>
      <c r="BH1058" s="49"/>
      <c r="BI1058" s="49"/>
      <c r="BJ1058" s="49"/>
      <c r="BK1058" s="49"/>
      <c r="BL1058" s="49"/>
      <c r="BM1058" s="49"/>
      <c r="BN1058" s="49"/>
      <c r="BO1058" s="49"/>
      <c r="BP1058" s="49"/>
      <c r="BQ1058" s="49"/>
      <c r="BR1058" s="49"/>
      <c r="BS1058" s="49"/>
      <c r="BT1058" s="49"/>
      <c r="BU1058" s="49"/>
      <c r="BV1058" s="49"/>
      <c r="BW1058" s="45"/>
      <c r="BX1058" s="49"/>
      <c r="BY1058" s="49"/>
      <c r="BZ1058" s="49"/>
      <c r="CA1058" s="49"/>
      <c r="CB1058" s="49"/>
      <c r="CC1058" s="45"/>
      <c r="CD1058" s="45"/>
      <c r="CE1058" s="45"/>
      <c r="CF1058" s="45"/>
    </row>
    <row r="1059" spans="1:84" ht="15" customHeight="1" x14ac:dyDescent="0.35">
      <c r="A1059" s="70"/>
      <c r="B1059" s="70"/>
      <c r="C1059" s="70"/>
      <c r="D1059" s="70"/>
      <c r="E1059" s="45"/>
      <c r="F1059" s="45"/>
      <c r="G1059" s="45"/>
      <c r="H1059" s="45"/>
      <c r="I1059" s="45"/>
      <c r="J1059" s="45"/>
      <c r="K1059" s="45"/>
      <c r="L1059" s="45"/>
      <c r="M1059" s="45"/>
      <c r="N1059" s="47"/>
      <c r="O1059" s="47"/>
      <c r="P1059" s="45"/>
      <c r="Q1059" s="45"/>
      <c r="R1059" s="45"/>
      <c r="S1059" s="45"/>
      <c r="T1059" s="45"/>
      <c r="U1059" s="45"/>
      <c r="V1059" s="45"/>
      <c r="W1059" s="45"/>
      <c r="X1059" s="45"/>
      <c r="Y1059" s="45"/>
      <c r="Z1059" s="48"/>
      <c r="AA1059" s="48"/>
      <c r="AB1059" s="48"/>
      <c r="AC1059" s="48"/>
      <c r="AD1059" s="48"/>
      <c r="AE1059" s="48"/>
      <c r="AF1059" s="48"/>
      <c r="AG1059" s="45"/>
      <c r="AH1059" s="45"/>
      <c r="AI1059" s="45"/>
      <c r="AJ1059" s="45"/>
      <c r="AK1059" s="48"/>
      <c r="AL1059" s="56"/>
      <c r="AM1059" s="45"/>
      <c r="AN1059" s="48"/>
      <c r="AO1059" s="48"/>
      <c r="AP1059" s="48"/>
      <c r="AQ1059" s="48"/>
      <c r="AR1059" s="45"/>
      <c r="AS1059" s="45"/>
      <c r="AT1059" s="49"/>
      <c r="AU1059" s="49"/>
      <c r="AV1059" s="49"/>
      <c r="AW1059" s="49"/>
      <c r="AX1059" s="49"/>
      <c r="AY1059" s="49"/>
      <c r="AZ1059" s="49"/>
      <c r="BA1059" s="49"/>
      <c r="BB1059" s="49"/>
      <c r="BC1059" s="49"/>
      <c r="BD1059" s="49"/>
      <c r="BE1059" s="49"/>
      <c r="BF1059" s="49"/>
      <c r="BG1059" s="49"/>
      <c r="BH1059" s="49"/>
      <c r="BI1059" s="49"/>
      <c r="BJ1059" s="49"/>
      <c r="BK1059" s="49"/>
      <c r="BL1059" s="49"/>
      <c r="BM1059" s="49"/>
      <c r="BN1059" s="49"/>
      <c r="BO1059" s="49"/>
      <c r="BP1059" s="49"/>
      <c r="BQ1059" s="49"/>
      <c r="BR1059" s="49"/>
      <c r="BS1059" s="49"/>
      <c r="BT1059" s="49"/>
      <c r="BU1059" s="49"/>
      <c r="BV1059" s="49"/>
      <c r="BW1059" s="45"/>
      <c r="BX1059" s="49"/>
      <c r="BY1059" s="49"/>
      <c r="BZ1059" s="49"/>
      <c r="CA1059" s="49"/>
      <c r="CB1059" s="49"/>
      <c r="CC1059" s="45"/>
      <c r="CD1059" s="45"/>
      <c r="CE1059" s="45"/>
      <c r="CF1059" s="45"/>
    </row>
    <row r="1060" spans="1:84" ht="15" customHeight="1" x14ac:dyDescent="0.35">
      <c r="A1060" s="70"/>
      <c r="B1060" s="70"/>
      <c r="C1060" s="70"/>
      <c r="D1060" s="70"/>
      <c r="E1060" s="45"/>
      <c r="F1060" s="45"/>
      <c r="G1060" s="45"/>
      <c r="H1060" s="45"/>
      <c r="I1060" s="45"/>
      <c r="J1060" s="45"/>
      <c r="K1060" s="45"/>
      <c r="L1060" s="45"/>
      <c r="M1060" s="45"/>
      <c r="N1060" s="47"/>
      <c r="O1060" s="47"/>
      <c r="P1060" s="45"/>
      <c r="Q1060" s="45"/>
      <c r="R1060" s="45"/>
      <c r="S1060" s="45"/>
      <c r="T1060" s="45"/>
      <c r="U1060" s="45"/>
      <c r="V1060" s="45"/>
      <c r="W1060" s="45"/>
      <c r="X1060" s="45"/>
      <c r="Y1060" s="45"/>
      <c r="Z1060" s="48"/>
      <c r="AA1060" s="48"/>
      <c r="AB1060" s="48"/>
      <c r="AC1060" s="48"/>
      <c r="AD1060" s="48"/>
      <c r="AE1060" s="48"/>
      <c r="AF1060" s="48"/>
      <c r="AG1060" s="45"/>
      <c r="AH1060" s="45"/>
      <c r="AI1060" s="45"/>
      <c r="AJ1060" s="45"/>
      <c r="AK1060" s="48"/>
      <c r="AL1060" s="56"/>
      <c r="AM1060" s="45"/>
      <c r="AN1060" s="48"/>
      <c r="AO1060" s="48"/>
      <c r="AP1060" s="48"/>
      <c r="AQ1060" s="48"/>
      <c r="AR1060" s="45"/>
      <c r="AS1060" s="45"/>
      <c r="AT1060" s="49"/>
      <c r="AU1060" s="49"/>
      <c r="AV1060" s="49"/>
      <c r="AW1060" s="49"/>
      <c r="AX1060" s="49"/>
      <c r="AY1060" s="49"/>
      <c r="AZ1060" s="49"/>
      <c r="BA1060" s="49"/>
      <c r="BB1060" s="49"/>
      <c r="BC1060" s="49"/>
      <c r="BD1060" s="49"/>
      <c r="BE1060" s="49"/>
      <c r="BF1060" s="49"/>
      <c r="BG1060" s="49"/>
      <c r="BH1060" s="49"/>
      <c r="BI1060" s="49"/>
      <c r="BJ1060" s="49"/>
      <c r="BK1060" s="49"/>
      <c r="BL1060" s="49"/>
      <c r="BM1060" s="49"/>
      <c r="BN1060" s="49"/>
      <c r="BO1060" s="49"/>
      <c r="BP1060" s="49"/>
      <c r="BQ1060" s="49"/>
      <c r="BR1060" s="49"/>
      <c r="BS1060" s="49"/>
      <c r="BT1060" s="49"/>
      <c r="BU1060" s="49"/>
      <c r="BV1060" s="49"/>
      <c r="BW1060" s="45"/>
      <c r="BX1060" s="49"/>
      <c r="BY1060" s="49"/>
      <c r="BZ1060" s="49"/>
      <c r="CA1060" s="49"/>
      <c r="CB1060" s="49"/>
      <c r="CC1060" s="45"/>
      <c r="CD1060" s="45"/>
      <c r="CE1060" s="45"/>
      <c r="CF1060" s="45"/>
    </row>
    <row r="1061" spans="1:84" ht="15" customHeight="1" x14ac:dyDescent="0.35">
      <c r="A1061" s="70"/>
      <c r="B1061" s="70"/>
      <c r="C1061" s="70"/>
      <c r="D1061" s="70"/>
      <c r="E1061" s="45"/>
      <c r="F1061" s="45"/>
      <c r="G1061" s="45"/>
      <c r="H1061" s="45"/>
      <c r="I1061" s="45"/>
      <c r="J1061" s="45"/>
      <c r="K1061" s="45"/>
      <c r="L1061" s="45"/>
      <c r="M1061" s="45"/>
      <c r="N1061" s="47"/>
      <c r="O1061" s="47"/>
      <c r="P1061" s="45"/>
      <c r="Q1061" s="45"/>
      <c r="R1061" s="45"/>
      <c r="S1061" s="45"/>
      <c r="T1061" s="45"/>
      <c r="U1061" s="45"/>
      <c r="V1061" s="45"/>
      <c r="W1061" s="45"/>
      <c r="X1061" s="45"/>
      <c r="Y1061" s="45"/>
      <c r="Z1061" s="48"/>
      <c r="AA1061" s="48"/>
      <c r="AB1061" s="48"/>
      <c r="AC1061" s="48"/>
      <c r="AD1061" s="48"/>
      <c r="AE1061" s="48"/>
      <c r="AF1061" s="48"/>
      <c r="AG1061" s="45"/>
      <c r="AH1061" s="45"/>
      <c r="AI1061" s="45"/>
      <c r="AJ1061" s="45"/>
      <c r="AK1061" s="48"/>
      <c r="AL1061" s="56"/>
      <c r="AM1061" s="45"/>
      <c r="AN1061" s="48"/>
      <c r="AO1061" s="48"/>
      <c r="AP1061" s="48"/>
      <c r="AQ1061" s="48"/>
      <c r="AR1061" s="45"/>
      <c r="AS1061" s="45"/>
      <c r="AT1061" s="49"/>
      <c r="AU1061" s="49"/>
      <c r="AV1061" s="49"/>
      <c r="AW1061" s="49"/>
      <c r="AX1061" s="49"/>
      <c r="AY1061" s="49"/>
      <c r="AZ1061" s="49"/>
      <c r="BA1061" s="49"/>
      <c r="BB1061" s="49"/>
      <c r="BC1061" s="49"/>
      <c r="BD1061" s="49"/>
      <c r="BE1061" s="49"/>
      <c r="BF1061" s="49"/>
      <c r="BG1061" s="49"/>
      <c r="BH1061" s="49"/>
      <c r="BI1061" s="49"/>
      <c r="BJ1061" s="49"/>
      <c r="BK1061" s="49"/>
      <c r="BL1061" s="49"/>
      <c r="BM1061" s="49"/>
      <c r="BN1061" s="49"/>
      <c r="BO1061" s="49"/>
      <c r="BP1061" s="49"/>
      <c r="BQ1061" s="49"/>
      <c r="BR1061" s="49"/>
      <c r="BS1061" s="49"/>
      <c r="BT1061" s="49"/>
      <c r="BU1061" s="49"/>
      <c r="BV1061" s="49"/>
      <c r="BW1061" s="45"/>
      <c r="BX1061" s="49"/>
      <c r="BY1061" s="49"/>
      <c r="BZ1061" s="49"/>
      <c r="CA1061" s="49"/>
      <c r="CB1061" s="49"/>
      <c r="CC1061" s="45"/>
      <c r="CD1061" s="45"/>
      <c r="CE1061" s="45"/>
      <c r="CF1061" s="45"/>
    </row>
    <row r="1062" spans="1:84" ht="15" customHeight="1" x14ac:dyDescent="0.35">
      <c r="A1062" s="70"/>
      <c r="B1062" s="70"/>
      <c r="C1062" s="70"/>
      <c r="D1062" s="70"/>
      <c r="E1062" s="45"/>
      <c r="F1062" s="45"/>
      <c r="G1062" s="45"/>
      <c r="H1062" s="45"/>
      <c r="I1062" s="45"/>
      <c r="J1062" s="45"/>
      <c r="K1062" s="45"/>
      <c r="L1062" s="45"/>
      <c r="M1062" s="45"/>
      <c r="N1062" s="47"/>
      <c r="O1062" s="47"/>
      <c r="P1062" s="45"/>
      <c r="Q1062" s="45"/>
      <c r="R1062" s="45"/>
      <c r="S1062" s="45"/>
      <c r="T1062" s="45"/>
      <c r="U1062" s="45"/>
      <c r="V1062" s="45"/>
      <c r="W1062" s="45"/>
      <c r="X1062" s="45"/>
      <c r="Y1062" s="45"/>
      <c r="Z1062" s="48"/>
      <c r="AA1062" s="48"/>
      <c r="AB1062" s="48"/>
      <c r="AC1062" s="48"/>
      <c r="AD1062" s="48"/>
      <c r="AE1062" s="48"/>
      <c r="AF1062" s="48"/>
      <c r="AG1062" s="45"/>
      <c r="AH1062" s="45"/>
      <c r="AI1062" s="45"/>
      <c r="AJ1062" s="45"/>
      <c r="AK1062" s="48"/>
      <c r="AL1062" s="56"/>
      <c r="AM1062" s="45"/>
      <c r="AN1062" s="48"/>
      <c r="AO1062" s="48"/>
      <c r="AP1062" s="48"/>
      <c r="AQ1062" s="48"/>
      <c r="AR1062" s="45"/>
      <c r="AS1062" s="45"/>
      <c r="AT1062" s="49"/>
      <c r="AU1062" s="49"/>
      <c r="AV1062" s="49"/>
      <c r="AW1062" s="49"/>
      <c r="AX1062" s="49"/>
      <c r="AY1062" s="49"/>
      <c r="AZ1062" s="49"/>
      <c r="BA1062" s="49"/>
      <c r="BB1062" s="49"/>
      <c r="BC1062" s="49"/>
      <c r="BD1062" s="49"/>
      <c r="BE1062" s="49"/>
      <c r="BF1062" s="49"/>
      <c r="BG1062" s="49"/>
      <c r="BH1062" s="49"/>
      <c r="BI1062" s="49"/>
      <c r="BJ1062" s="49"/>
      <c r="BK1062" s="49"/>
      <c r="BL1062" s="49"/>
      <c r="BM1062" s="49"/>
      <c r="BN1062" s="49"/>
      <c r="BO1062" s="49"/>
      <c r="BP1062" s="49"/>
      <c r="BQ1062" s="49"/>
      <c r="BR1062" s="49"/>
      <c r="BS1062" s="49"/>
      <c r="BT1062" s="49"/>
      <c r="BU1062" s="49"/>
      <c r="BV1062" s="49"/>
      <c r="BW1062" s="45"/>
      <c r="BX1062" s="49"/>
      <c r="BY1062" s="49"/>
      <c r="BZ1062" s="49"/>
      <c r="CA1062" s="49"/>
      <c r="CB1062" s="49"/>
      <c r="CC1062" s="45"/>
      <c r="CD1062" s="45"/>
      <c r="CE1062" s="45"/>
      <c r="CF1062" s="45"/>
    </row>
    <row r="1063" spans="1:84" ht="15" customHeight="1" x14ac:dyDescent="0.35">
      <c r="A1063" s="70"/>
      <c r="B1063" s="70"/>
      <c r="C1063" s="70"/>
      <c r="D1063" s="70"/>
      <c r="E1063" s="45"/>
      <c r="F1063" s="45"/>
      <c r="G1063" s="45"/>
      <c r="H1063" s="45"/>
      <c r="I1063" s="45"/>
      <c r="J1063" s="45"/>
      <c r="K1063" s="45"/>
      <c r="L1063" s="45"/>
      <c r="M1063" s="45"/>
      <c r="N1063" s="47"/>
      <c r="O1063" s="47"/>
      <c r="P1063" s="45"/>
      <c r="Q1063" s="45"/>
      <c r="R1063" s="45"/>
      <c r="S1063" s="45"/>
      <c r="T1063" s="45"/>
      <c r="U1063" s="45"/>
      <c r="V1063" s="45"/>
      <c r="W1063" s="45"/>
      <c r="X1063" s="45"/>
      <c r="Y1063" s="45"/>
      <c r="Z1063" s="48"/>
      <c r="AA1063" s="48"/>
      <c r="AB1063" s="48"/>
      <c r="AC1063" s="48"/>
      <c r="AD1063" s="48"/>
      <c r="AE1063" s="48"/>
      <c r="AF1063" s="48"/>
      <c r="AG1063" s="45"/>
      <c r="AH1063" s="45"/>
      <c r="AI1063" s="45"/>
      <c r="AJ1063" s="45"/>
      <c r="AK1063" s="48"/>
      <c r="AL1063" s="56"/>
      <c r="AM1063" s="45"/>
      <c r="AN1063" s="48"/>
      <c r="AO1063" s="48"/>
      <c r="AP1063" s="48"/>
      <c r="AQ1063" s="48"/>
      <c r="AR1063" s="45"/>
      <c r="AS1063" s="45"/>
      <c r="AT1063" s="49"/>
      <c r="AU1063" s="49"/>
      <c r="AV1063" s="49"/>
      <c r="AW1063" s="49"/>
      <c r="AX1063" s="49"/>
      <c r="AY1063" s="49"/>
      <c r="AZ1063" s="49"/>
      <c r="BA1063" s="49"/>
      <c r="BB1063" s="49"/>
      <c r="BC1063" s="49"/>
      <c r="BD1063" s="49"/>
      <c r="BE1063" s="49"/>
      <c r="BF1063" s="49"/>
      <c r="BG1063" s="49"/>
      <c r="BH1063" s="49"/>
      <c r="BI1063" s="49"/>
      <c r="BJ1063" s="49"/>
      <c r="BK1063" s="49"/>
      <c r="BL1063" s="49"/>
      <c r="BM1063" s="49"/>
      <c r="BN1063" s="49"/>
      <c r="BO1063" s="49"/>
      <c r="BP1063" s="49"/>
      <c r="BQ1063" s="49"/>
      <c r="BR1063" s="49"/>
      <c r="BS1063" s="49"/>
      <c r="BT1063" s="49"/>
      <c r="BU1063" s="49"/>
      <c r="BV1063" s="49"/>
      <c r="BW1063" s="45"/>
      <c r="BX1063" s="49"/>
      <c r="BY1063" s="49"/>
      <c r="BZ1063" s="49"/>
      <c r="CA1063" s="49"/>
      <c r="CB1063" s="49"/>
      <c r="CC1063" s="45"/>
      <c r="CD1063" s="45"/>
      <c r="CE1063" s="45"/>
      <c r="CF1063" s="45"/>
    </row>
    <row r="1064" spans="1:84" ht="15" customHeight="1" x14ac:dyDescent="0.35">
      <c r="A1064" s="70"/>
      <c r="B1064" s="70"/>
      <c r="C1064" s="70"/>
      <c r="D1064" s="70"/>
      <c r="E1064" s="45"/>
      <c r="F1064" s="45"/>
      <c r="G1064" s="45"/>
      <c r="H1064" s="45"/>
      <c r="I1064" s="45"/>
      <c r="J1064" s="45"/>
      <c r="K1064" s="45"/>
      <c r="L1064" s="45"/>
      <c r="M1064" s="45"/>
      <c r="N1064" s="47"/>
      <c r="O1064" s="47"/>
      <c r="P1064" s="45"/>
      <c r="Q1064" s="45"/>
      <c r="R1064" s="45"/>
      <c r="S1064" s="45"/>
      <c r="T1064" s="45"/>
      <c r="U1064" s="45"/>
      <c r="V1064" s="45"/>
      <c r="W1064" s="45"/>
      <c r="X1064" s="45"/>
      <c r="Y1064" s="45"/>
      <c r="Z1064" s="48"/>
      <c r="AA1064" s="48"/>
      <c r="AB1064" s="48"/>
      <c r="AC1064" s="48"/>
      <c r="AD1064" s="48"/>
      <c r="AE1064" s="48"/>
      <c r="AF1064" s="48"/>
      <c r="AG1064" s="45"/>
      <c r="AH1064" s="45"/>
      <c r="AI1064" s="45"/>
      <c r="AJ1064" s="45"/>
      <c r="AK1064" s="48"/>
      <c r="AL1064" s="56"/>
      <c r="AM1064" s="45"/>
      <c r="AN1064" s="48"/>
      <c r="AO1064" s="48"/>
      <c r="AP1064" s="48"/>
      <c r="AQ1064" s="48"/>
      <c r="AR1064" s="45"/>
      <c r="AS1064" s="45"/>
      <c r="AT1064" s="49"/>
      <c r="AU1064" s="49"/>
      <c r="AV1064" s="49"/>
      <c r="AW1064" s="49"/>
      <c r="AX1064" s="49"/>
      <c r="AY1064" s="49"/>
      <c r="AZ1064" s="49"/>
      <c r="BA1064" s="49"/>
      <c r="BB1064" s="49"/>
      <c r="BC1064" s="49"/>
      <c r="BD1064" s="49"/>
      <c r="BE1064" s="49"/>
      <c r="BF1064" s="49"/>
      <c r="BG1064" s="49"/>
      <c r="BH1064" s="49"/>
      <c r="BI1064" s="49"/>
      <c r="BJ1064" s="49"/>
      <c r="BK1064" s="49"/>
      <c r="BL1064" s="49"/>
      <c r="BM1064" s="49"/>
      <c r="BN1064" s="49"/>
      <c r="BO1064" s="49"/>
      <c r="BP1064" s="49"/>
      <c r="BQ1064" s="49"/>
      <c r="BR1064" s="49"/>
      <c r="BS1064" s="49"/>
      <c r="BT1064" s="49"/>
      <c r="BU1064" s="49"/>
      <c r="BV1064" s="49"/>
      <c r="BW1064" s="45"/>
      <c r="BX1064" s="49"/>
      <c r="BY1064" s="49"/>
      <c r="BZ1064" s="49"/>
      <c r="CA1064" s="49"/>
      <c r="CB1064" s="49"/>
      <c r="CC1064" s="45"/>
      <c r="CD1064" s="45"/>
      <c r="CE1064" s="45"/>
      <c r="CF1064" s="45"/>
    </row>
    <row r="1065" spans="1:84" ht="62.25" customHeight="1" x14ac:dyDescent="0.35">
      <c r="A1065" s="70"/>
      <c r="B1065" s="70"/>
      <c r="C1065" s="70"/>
      <c r="D1065" s="70"/>
      <c r="E1065" s="45"/>
      <c r="F1065" s="45"/>
      <c r="G1065" s="45"/>
      <c r="H1065" s="45"/>
      <c r="I1065" s="45"/>
      <c r="J1065" s="45"/>
      <c r="K1065" s="45"/>
      <c r="L1065" s="45"/>
      <c r="M1065" s="45"/>
      <c r="N1065" s="47"/>
      <c r="O1065" s="47"/>
      <c r="P1065" s="45"/>
      <c r="Q1065" s="45"/>
      <c r="R1065" s="45"/>
      <c r="S1065" s="45"/>
      <c r="T1065" s="45"/>
      <c r="U1065" s="45"/>
      <c r="V1065" s="45"/>
      <c r="W1065" s="45"/>
      <c r="X1065" s="45"/>
      <c r="Y1065" s="45"/>
      <c r="Z1065" s="48"/>
      <c r="AA1065" s="48"/>
      <c r="AB1065" s="48"/>
      <c r="AC1065" s="48"/>
      <c r="AD1065" s="48"/>
      <c r="AE1065" s="48"/>
      <c r="AF1065" s="48"/>
      <c r="AG1065" s="45"/>
      <c r="AH1065" s="45"/>
      <c r="AI1065" s="45"/>
      <c r="AJ1065" s="45"/>
      <c r="AK1065" s="48"/>
      <c r="AL1065" s="56"/>
      <c r="AM1065" s="45"/>
      <c r="AN1065" s="48"/>
      <c r="AO1065" s="48"/>
      <c r="AP1065" s="48"/>
      <c r="AQ1065" s="48"/>
      <c r="AR1065" s="45"/>
      <c r="AS1065" s="45"/>
      <c r="AT1065" s="49"/>
      <c r="AU1065" s="49"/>
      <c r="AV1065" s="49"/>
      <c r="AW1065" s="49"/>
      <c r="AX1065" s="49"/>
      <c r="AY1065" s="49"/>
      <c r="AZ1065" s="49"/>
      <c r="BA1065" s="49"/>
      <c r="BB1065" s="49"/>
      <c r="BC1065" s="49"/>
      <c r="BD1065" s="49"/>
      <c r="BE1065" s="49"/>
      <c r="BF1065" s="49"/>
      <c r="BG1065" s="49"/>
      <c r="BH1065" s="49"/>
      <c r="BI1065" s="49"/>
      <c r="BJ1065" s="49"/>
      <c r="BK1065" s="49"/>
      <c r="BL1065" s="49"/>
      <c r="BM1065" s="49"/>
      <c r="BN1065" s="49"/>
      <c r="BO1065" s="49"/>
      <c r="BP1065" s="49"/>
      <c r="BQ1065" s="49"/>
      <c r="BR1065" s="49"/>
      <c r="BS1065" s="49"/>
      <c r="BT1065" s="49"/>
      <c r="BU1065" s="49"/>
      <c r="BV1065" s="49"/>
      <c r="BW1065" s="45"/>
      <c r="BX1065" s="49"/>
      <c r="BY1065" s="49"/>
      <c r="BZ1065" s="49"/>
      <c r="CA1065" s="49"/>
      <c r="CB1065" s="49"/>
      <c r="CC1065" s="45"/>
      <c r="CD1065" s="45"/>
      <c r="CE1065" s="45"/>
      <c r="CF1065" s="45"/>
    </row>
    <row r="1066" spans="1:84" ht="15" customHeight="1" x14ac:dyDescent="0.35">
      <c r="A1066" s="70"/>
      <c r="B1066" s="70"/>
      <c r="C1066" s="70"/>
      <c r="D1066" s="70"/>
      <c r="E1066" s="45"/>
      <c r="F1066" s="45"/>
      <c r="G1066" s="45"/>
      <c r="H1066" s="45"/>
      <c r="I1066" s="45"/>
      <c r="J1066" s="45"/>
      <c r="K1066" s="45"/>
      <c r="L1066" s="45"/>
      <c r="M1066" s="45"/>
      <c r="N1066" s="47"/>
      <c r="O1066" s="47"/>
      <c r="P1066" s="45"/>
      <c r="Q1066" s="45"/>
      <c r="R1066" s="45"/>
      <c r="S1066" s="45"/>
      <c r="T1066" s="45"/>
      <c r="U1066" s="45"/>
      <c r="V1066" s="45"/>
      <c r="W1066" s="45"/>
      <c r="X1066" s="45"/>
      <c r="Y1066" s="45"/>
      <c r="Z1066" s="48"/>
      <c r="AA1066" s="48"/>
      <c r="AB1066" s="48"/>
      <c r="AC1066" s="48"/>
      <c r="AD1066" s="48"/>
      <c r="AE1066" s="48"/>
      <c r="AF1066" s="48"/>
      <c r="AG1066" s="45"/>
      <c r="AH1066" s="45"/>
      <c r="AI1066" s="45"/>
      <c r="AJ1066" s="45"/>
      <c r="AK1066" s="48"/>
      <c r="AL1066" s="56"/>
      <c r="AM1066" s="45"/>
      <c r="AN1066" s="48"/>
      <c r="AO1066" s="48"/>
      <c r="AP1066" s="48"/>
      <c r="AQ1066" s="48"/>
      <c r="AR1066" s="45"/>
      <c r="AS1066" s="45"/>
      <c r="AT1066" s="49"/>
      <c r="AU1066" s="49"/>
      <c r="AV1066" s="49"/>
      <c r="AW1066" s="49"/>
      <c r="AX1066" s="49"/>
      <c r="AY1066" s="49"/>
      <c r="AZ1066" s="49"/>
      <c r="BA1066" s="49"/>
      <c r="BB1066" s="49"/>
      <c r="BC1066" s="49"/>
      <c r="BD1066" s="49"/>
      <c r="BE1066" s="49"/>
      <c r="BF1066" s="49"/>
      <c r="BG1066" s="49"/>
      <c r="BH1066" s="49"/>
      <c r="BI1066" s="49"/>
      <c r="BJ1066" s="49"/>
      <c r="BK1066" s="49"/>
      <c r="BL1066" s="49"/>
      <c r="BM1066" s="49"/>
      <c r="BN1066" s="49"/>
      <c r="BO1066" s="49"/>
      <c r="BP1066" s="49"/>
      <c r="BQ1066" s="49"/>
      <c r="BR1066" s="49"/>
      <c r="BS1066" s="49"/>
      <c r="BT1066" s="49"/>
      <c r="BU1066" s="49"/>
      <c r="BV1066" s="49"/>
      <c r="BW1066" s="45"/>
      <c r="BX1066" s="49"/>
      <c r="BY1066" s="49"/>
      <c r="BZ1066" s="49"/>
      <c r="CA1066" s="49"/>
      <c r="CB1066" s="49"/>
      <c r="CC1066" s="45"/>
      <c r="CD1066" s="45"/>
      <c r="CE1066" s="45"/>
      <c r="CF1066" s="45"/>
    </row>
    <row r="1067" spans="1:84" ht="15" customHeight="1" x14ac:dyDescent="0.35">
      <c r="A1067" s="70"/>
      <c r="B1067" s="70"/>
      <c r="C1067" s="70"/>
      <c r="D1067" s="70"/>
      <c r="E1067" s="45"/>
      <c r="F1067" s="45"/>
      <c r="G1067" s="45"/>
      <c r="H1067" s="45"/>
      <c r="I1067" s="45"/>
      <c r="J1067" s="45"/>
      <c r="K1067" s="45"/>
      <c r="L1067" s="45"/>
      <c r="M1067" s="45"/>
      <c r="N1067" s="47"/>
      <c r="O1067" s="47"/>
      <c r="P1067" s="45"/>
      <c r="Q1067" s="45"/>
      <c r="R1067" s="45"/>
      <c r="S1067" s="45"/>
      <c r="T1067" s="45"/>
      <c r="U1067" s="45"/>
      <c r="V1067" s="45"/>
      <c r="W1067" s="45"/>
      <c r="X1067" s="45"/>
      <c r="Y1067" s="45"/>
      <c r="Z1067" s="48"/>
      <c r="AA1067" s="48"/>
      <c r="AB1067" s="48"/>
      <c r="AC1067" s="48"/>
      <c r="AD1067" s="48"/>
      <c r="AE1067" s="48"/>
      <c r="AF1067" s="48"/>
      <c r="AG1067" s="45"/>
      <c r="AH1067" s="45"/>
      <c r="AI1067" s="45"/>
      <c r="AJ1067" s="45"/>
      <c r="AK1067" s="48"/>
      <c r="AL1067" s="56"/>
      <c r="AM1067" s="45"/>
      <c r="AN1067" s="48"/>
      <c r="AO1067" s="48"/>
      <c r="AP1067" s="48"/>
      <c r="AQ1067" s="48"/>
      <c r="AR1067" s="45"/>
      <c r="AS1067" s="45"/>
      <c r="AT1067" s="49"/>
      <c r="AU1067" s="49"/>
      <c r="AV1067" s="49"/>
      <c r="AW1067" s="49"/>
      <c r="AX1067" s="49"/>
      <c r="AY1067" s="49"/>
      <c r="AZ1067" s="49"/>
      <c r="BA1067" s="49"/>
      <c r="BB1067" s="49"/>
      <c r="BC1067" s="49"/>
      <c r="BD1067" s="49"/>
      <c r="BE1067" s="49"/>
      <c r="BF1067" s="49"/>
      <c r="BG1067" s="49"/>
      <c r="BH1067" s="49"/>
      <c r="BI1067" s="49"/>
      <c r="BJ1067" s="49"/>
      <c r="BK1067" s="49"/>
      <c r="BL1067" s="49"/>
      <c r="BM1067" s="49"/>
      <c r="BN1067" s="49"/>
      <c r="BO1067" s="49"/>
      <c r="BP1067" s="49"/>
      <c r="BQ1067" s="49"/>
      <c r="BR1067" s="49"/>
      <c r="BS1067" s="49"/>
      <c r="BT1067" s="49"/>
      <c r="BU1067" s="49"/>
      <c r="BV1067" s="49"/>
      <c r="BW1067" s="45"/>
      <c r="BX1067" s="49"/>
      <c r="BY1067" s="49"/>
      <c r="BZ1067" s="49"/>
      <c r="CA1067" s="49"/>
      <c r="CB1067" s="49"/>
      <c r="CC1067" s="45"/>
      <c r="CD1067" s="45"/>
      <c r="CE1067" s="45"/>
      <c r="CF1067" s="45"/>
    </row>
    <row r="1068" spans="1:84" ht="15" customHeight="1" x14ac:dyDescent="0.35">
      <c r="A1068" s="70"/>
      <c r="B1068" s="70"/>
      <c r="C1068" s="70"/>
      <c r="D1068" s="70"/>
      <c r="E1068" s="45"/>
      <c r="F1068" s="45"/>
      <c r="G1068" s="45"/>
      <c r="H1068" s="45"/>
      <c r="I1068" s="45"/>
      <c r="J1068" s="45"/>
      <c r="K1068" s="45"/>
      <c r="L1068" s="45"/>
      <c r="M1068" s="45"/>
      <c r="N1068" s="47"/>
      <c r="O1068" s="47"/>
      <c r="P1068" s="45"/>
      <c r="Q1068" s="45"/>
      <c r="R1068" s="45"/>
      <c r="S1068" s="45"/>
      <c r="T1068" s="45"/>
      <c r="U1068" s="45"/>
      <c r="V1068" s="45"/>
      <c r="W1068" s="45"/>
      <c r="X1068" s="45"/>
      <c r="Y1068" s="45"/>
      <c r="Z1068" s="48"/>
      <c r="AA1068" s="48"/>
      <c r="AB1068" s="48"/>
      <c r="AC1068" s="48"/>
      <c r="AD1068" s="48"/>
      <c r="AE1068" s="48"/>
      <c r="AF1068" s="48"/>
      <c r="AG1068" s="45"/>
      <c r="AH1068" s="45"/>
      <c r="AI1068" s="45"/>
      <c r="AJ1068" s="45"/>
      <c r="AK1068" s="48"/>
      <c r="AL1068" s="56"/>
      <c r="AM1068" s="45"/>
      <c r="AN1068" s="48"/>
      <c r="AO1068" s="48"/>
      <c r="AP1068" s="48"/>
      <c r="AQ1068" s="48"/>
      <c r="AR1068" s="45"/>
      <c r="AS1068" s="45"/>
      <c r="AT1068" s="49"/>
      <c r="AU1068" s="49"/>
      <c r="AV1068" s="49"/>
      <c r="AW1068" s="49"/>
      <c r="AX1068" s="49"/>
      <c r="AY1068" s="49"/>
      <c r="AZ1068" s="49"/>
      <c r="BA1068" s="49"/>
      <c r="BB1068" s="49"/>
      <c r="BC1068" s="49"/>
      <c r="BD1068" s="49"/>
      <c r="BE1068" s="49"/>
      <c r="BF1068" s="49"/>
      <c r="BG1068" s="49"/>
      <c r="BH1068" s="49"/>
      <c r="BI1068" s="49"/>
      <c r="BJ1068" s="49"/>
      <c r="BK1068" s="49"/>
      <c r="BL1068" s="49"/>
      <c r="BM1068" s="49"/>
      <c r="BN1068" s="49"/>
      <c r="BO1068" s="49"/>
      <c r="BP1068" s="49"/>
      <c r="BQ1068" s="49"/>
      <c r="BR1068" s="49"/>
      <c r="BS1068" s="49"/>
      <c r="BT1068" s="49"/>
      <c r="BU1068" s="49"/>
      <c r="BV1068" s="49"/>
      <c r="BW1068" s="45"/>
      <c r="BX1068" s="49"/>
      <c r="BY1068" s="49"/>
      <c r="BZ1068" s="49"/>
      <c r="CA1068" s="49"/>
      <c r="CB1068" s="49"/>
      <c r="CC1068" s="45"/>
      <c r="CD1068" s="45"/>
      <c r="CE1068" s="45"/>
      <c r="CF1068" s="45"/>
    </row>
    <row r="1069" spans="1:84" ht="15" customHeight="1" x14ac:dyDescent="0.35">
      <c r="A1069" s="70"/>
      <c r="B1069" s="70"/>
      <c r="C1069" s="70"/>
      <c r="D1069" s="70"/>
      <c r="E1069" s="45"/>
      <c r="F1069" s="45"/>
      <c r="G1069" s="45"/>
      <c r="H1069" s="45"/>
      <c r="I1069" s="45"/>
      <c r="J1069" s="45"/>
      <c r="K1069" s="45"/>
      <c r="L1069" s="45"/>
      <c r="M1069" s="45"/>
      <c r="N1069" s="47"/>
      <c r="O1069" s="47"/>
      <c r="P1069" s="45"/>
      <c r="Q1069" s="45"/>
      <c r="R1069" s="45"/>
      <c r="S1069" s="45"/>
      <c r="T1069" s="45"/>
      <c r="U1069" s="45"/>
      <c r="V1069" s="45"/>
      <c r="W1069" s="45"/>
      <c r="X1069" s="45"/>
      <c r="Y1069" s="45"/>
      <c r="Z1069" s="48"/>
      <c r="AA1069" s="48"/>
      <c r="AB1069" s="48"/>
      <c r="AC1069" s="48"/>
      <c r="AD1069" s="48"/>
      <c r="AE1069" s="48"/>
      <c r="AF1069" s="48"/>
      <c r="AG1069" s="45"/>
      <c r="AH1069" s="45"/>
      <c r="AI1069" s="45"/>
      <c r="AJ1069" s="45"/>
      <c r="AK1069" s="48"/>
      <c r="AL1069" s="56"/>
      <c r="AM1069" s="45"/>
      <c r="AN1069" s="48"/>
      <c r="AO1069" s="48"/>
      <c r="AP1069" s="48"/>
      <c r="AQ1069" s="48"/>
      <c r="AR1069" s="45"/>
      <c r="AS1069" s="45"/>
      <c r="AT1069" s="49"/>
      <c r="AU1069" s="49"/>
      <c r="AV1069" s="49"/>
      <c r="AW1069" s="49"/>
      <c r="AX1069" s="49"/>
      <c r="AY1069" s="49"/>
      <c r="AZ1069" s="49"/>
      <c r="BA1069" s="49"/>
      <c r="BB1069" s="49"/>
      <c r="BC1069" s="49"/>
      <c r="BD1069" s="49"/>
      <c r="BE1069" s="49"/>
      <c r="BF1069" s="49"/>
      <c r="BG1069" s="49"/>
      <c r="BH1069" s="49"/>
      <c r="BI1069" s="49"/>
      <c r="BJ1069" s="49"/>
      <c r="BK1069" s="49"/>
      <c r="BL1069" s="49"/>
      <c r="BM1069" s="49"/>
      <c r="BN1069" s="49"/>
      <c r="BO1069" s="49"/>
      <c r="BP1069" s="49"/>
      <c r="BQ1069" s="49"/>
      <c r="BR1069" s="49"/>
      <c r="BS1069" s="49"/>
      <c r="BT1069" s="49"/>
      <c r="BU1069" s="49"/>
      <c r="BV1069" s="49"/>
      <c r="BW1069" s="45"/>
      <c r="BX1069" s="49"/>
      <c r="BY1069" s="49"/>
      <c r="BZ1069" s="49"/>
      <c r="CA1069" s="49"/>
      <c r="CB1069" s="49"/>
      <c r="CC1069" s="45"/>
      <c r="CD1069" s="45"/>
      <c r="CE1069" s="45"/>
      <c r="CF1069" s="45"/>
    </row>
    <row r="1070" spans="1:84" ht="15" customHeight="1" x14ac:dyDescent="0.35">
      <c r="A1070" s="70"/>
      <c r="B1070" s="70"/>
      <c r="C1070" s="70"/>
      <c r="D1070" s="70"/>
      <c r="E1070" s="45"/>
      <c r="F1070" s="45"/>
      <c r="G1070" s="45"/>
      <c r="H1070" s="45"/>
      <c r="I1070" s="45"/>
      <c r="J1070" s="45"/>
      <c r="K1070" s="45"/>
      <c r="L1070" s="45"/>
      <c r="M1070" s="45"/>
      <c r="N1070" s="47"/>
      <c r="O1070" s="47"/>
      <c r="P1070" s="45"/>
      <c r="Q1070" s="45"/>
      <c r="R1070" s="45"/>
      <c r="S1070" s="45"/>
      <c r="T1070" s="45"/>
      <c r="U1070" s="45"/>
      <c r="V1070" s="45"/>
      <c r="W1070" s="45"/>
      <c r="X1070" s="45"/>
      <c r="Y1070" s="45"/>
      <c r="Z1070" s="48"/>
      <c r="AA1070" s="48"/>
      <c r="AB1070" s="48"/>
      <c r="AC1070" s="48"/>
      <c r="AD1070" s="48"/>
      <c r="AE1070" s="48"/>
      <c r="AF1070" s="48"/>
      <c r="AG1070" s="45"/>
      <c r="AH1070" s="45"/>
      <c r="AI1070" s="45"/>
      <c r="AJ1070" s="45"/>
      <c r="AK1070" s="48"/>
      <c r="AL1070" s="56"/>
      <c r="AM1070" s="45"/>
      <c r="AN1070" s="48"/>
      <c r="AO1070" s="48"/>
      <c r="AP1070" s="48"/>
      <c r="AQ1070" s="48"/>
      <c r="AR1070" s="45"/>
      <c r="AS1070" s="45"/>
      <c r="AT1070" s="49"/>
      <c r="AU1070" s="49"/>
      <c r="AV1070" s="49"/>
      <c r="AW1070" s="49"/>
      <c r="AX1070" s="49"/>
      <c r="AY1070" s="49"/>
      <c r="AZ1070" s="49"/>
      <c r="BA1070" s="49"/>
      <c r="BB1070" s="49"/>
      <c r="BC1070" s="49"/>
      <c r="BD1070" s="49"/>
      <c r="BE1070" s="49"/>
      <c r="BF1070" s="49"/>
      <c r="BG1070" s="49"/>
      <c r="BH1070" s="49"/>
      <c r="BI1070" s="49"/>
      <c r="BJ1070" s="49"/>
      <c r="BK1070" s="49"/>
      <c r="BL1070" s="49"/>
      <c r="BM1070" s="49"/>
      <c r="BN1070" s="49"/>
      <c r="BO1070" s="49"/>
      <c r="BP1070" s="49"/>
      <c r="BQ1070" s="49"/>
      <c r="BR1070" s="49"/>
      <c r="BS1070" s="49"/>
      <c r="BT1070" s="49"/>
      <c r="BU1070" s="49"/>
      <c r="BV1070" s="49"/>
      <c r="BW1070" s="45"/>
      <c r="BX1070" s="49"/>
      <c r="BY1070" s="49"/>
      <c r="BZ1070" s="49"/>
      <c r="CA1070" s="49"/>
      <c r="CB1070" s="49"/>
      <c r="CC1070" s="45"/>
      <c r="CD1070" s="45"/>
      <c r="CE1070" s="45"/>
      <c r="CF1070" s="45"/>
    </row>
    <row r="1071" spans="1:84" ht="15" customHeight="1" x14ac:dyDescent="0.35">
      <c r="A1071" s="70"/>
      <c r="B1071" s="70"/>
      <c r="C1071" s="70"/>
      <c r="D1071" s="70"/>
      <c r="E1071" s="45"/>
      <c r="F1071" s="45"/>
      <c r="G1071" s="45"/>
      <c r="H1071" s="45"/>
      <c r="I1071" s="45"/>
      <c r="J1071" s="45"/>
      <c r="K1071" s="45"/>
      <c r="L1071" s="45"/>
      <c r="M1071" s="45"/>
      <c r="N1071" s="47"/>
      <c r="O1071" s="47"/>
      <c r="P1071" s="45"/>
      <c r="Q1071" s="45"/>
      <c r="R1071" s="45"/>
      <c r="S1071" s="45"/>
      <c r="T1071" s="45"/>
      <c r="U1071" s="45"/>
      <c r="V1071" s="45"/>
      <c r="W1071" s="45"/>
      <c r="X1071" s="45"/>
      <c r="Y1071" s="45"/>
      <c r="Z1071" s="48"/>
      <c r="AA1071" s="48"/>
      <c r="AB1071" s="48"/>
      <c r="AC1071" s="48"/>
      <c r="AD1071" s="48"/>
      <c r="AE1071" s="48"/>
      <c r="AF1071" s="48"/>
      <c r="AG1071" s="45"/>
      <c r="AH1071" s="45"/>
      <c r="AI1071" s="45"/>
      <c r="AJ1071" s="45"/>
      <c r="AK1071" s="48"/>
      <c r="AL1071" s="56"/>
      <c r="AM1071" s="45"/>
      <c r="AN1071" s="48"/>
      <c r="AO1071" s="48"/>
      <c r="AP1071" s="48"/>
      <c r="AQ1071" s="48"/>
      <c r="AR1071" s="45"/>
      <c r="AS1071" s="45"/>
      <c r="AT1071" s="49"/>
      <c r="AU1071" s="49"/>
      <c r="AV1071" s="49"/>
      <c r="AW1071" s="49"/>
      <c r="AX1071" s="49"/>
      <c r="AY1071" s="49"/>
      <c r="AZ1071" s="49"/>
      <c r="BA1071" s="49"/>
      <c r="BB1071" s="49"/>
      <c r="BC1071" s="49"/>
      <c r="BD1071" s="49"/>
      <c r="BE1071" s="49"/>
      <c r="BF1071" s="49"/>
      <c r="BG1071" s="49"/>
      <c r="BH1071" s="49"/>
      <c r="BI1071" s="49"/>
      <c r="BJ1071" s="49"/>
      <c r="BK1071" s="49"/>
      <c r="BL1071" s="49"/>
      <c r="BM1071" s="49"/>
      <c r="BN1071" s="49"/>
      <c r="BO1071" s="49"/>
      <c r="BP1071" s="49"/>
      <c r="BQ1071" s="49"/>
      <c r="BR1071" s="49"/>
      <c r="BS1071" s="49"/>
      <c r="BT1071" s="49"/>
      <c r="BU1071" s="49"/>
      <c r="BV1071" s="49"/>
      <c r="BW1071" s="45"/>
      <c r="BX1071" s="49"/>
      <c r="BY1071" s="49"/>
      <c r="BZ1071" s="49"/>
      <c r="CA1071" s="49"/>
      <c r="CB1071" s="49"/>
      <c r="CC1071" s="45"/>
      <c r="CD1071" s="45"/>
      <c r="CE1071" s="45"/>
      <c r="CF1071" s="45"/>
    </row>
    <row r="1072" spans="1:84" ht="15" customHeight="1" x14ac:dyDescent="0.35">
      <c r="A1072" s="70"/>
      <c r="B1072" s="70"/>
      <c r="C1072" s="70"/>
      <c r="D1072" s="70"/>
      <c r="E1072" s="45"/>
      <c r="F1072" s="45"/>
      <c r="G1072" s="45"/>
      <c r="H1072" s="45"/>
      <c r="I1072" s="45"/>
      <c r="J1072" s="45"/>
      <c r="K1072" s="45"/>
      <c r="L1072" s="45"/>
      <c r="M1072" s="45"/>
      <c r="N1072" s="47"/>
      <c r="O1072" s="47"/>
      <c r="P1072" s="45"/>
      <c r="Q1072" s="45"/>
      <c r="R1072" s="45"/>
      <c r="S1072" s="45"/>
      <c r="T1072" s="45"/>
      <c r="U1072" s="45"/>
      <c r="V1072" s="45"/>
      <c r="W1072" s="45"/>
      <c r="X1072" s="45"/>
      <c r="Y1072" s="45"/>
      <c r="Z1072" s="48"/>
      <c r="AA1072" s="48"/>
      <c r="AB1072" s="48"/>
      <c r="AC1072" s="48"/>
      <c r="AD1072" s="48"/>
      <c r="AE1072" s="48"/>
      <c r="AF1072" s="48"/>
      <c r="AG1072" s="45"/>
      <c r="AH1072" s="45"/>
      <c r="AI1072" s="45"/>
      <c r="AJ1072" s="45"/>
      <c r="AK1072" s="48"/>
      <c r="AL1072" s="56"/>
      <c r="AM1072" s="45"/>
      <c r="AN1072" s="48"/>
      <c r="AO1072" s="48"/>
      <c r="AP1072" s="48"/>
      <c r="AQ1072" s="48"/>
      <c r="AR1072" s="45"/>
      <c r="AS1072" s="45"/>
      <c r="AT1072" s="49"/>
      <c r="AU1072" s="49"/>
      <c r="AV1072" s="49"/>
      <c r="AW1072" s="49"/>
      <c r="AX1072" s="49"/>
      <c r="AY1072" s="49"/>
      <c r="AZ1072" s="49"/>
      <c r="BA1072" s="49"/>
      <c r="BB1072" s="49"/>
      <c r="BC1072" s="49"/>
      <c r="BD1072" s="49"/>
      <c r="BE1072" s="49"/>
      <c r="BF1072" s="49"/>
      <c r="BG1072" s="49"/>
      <c r="BH1072" s="49"/>
      <c r="BI1072" s="49"/>
      <c r="BJ1072" s="49"/>
      <c r="BK1072" s="49"/>
      <c r="BL1072" s="49"/>
      <c r="BM1072" s="49"/>
      <c r="BN1072" s="49"/>
      <c r="BO1072" s="49"/>
      <c r="BP1072" s="49"/>
      <c r="BQ1072" s="49"/>
      <c r="BR1072" s="49"/>
      <c r="BS1072" s="49"/>
      <c r="BT1072" s="49"/>
      <c r="BU1072" s="49"/>
      <c r="BV1072" s="49"/>
      <c r="BW1072" s="45"/>
      <c r="BX1072" s="49"/>
      <c r="BY1072" s="49"/>
      <c r="BZ1072" s="49"/>
      <c r="CA1072" s="49"/>
      <c r="CB1072" s="49"/>
      <c r="CC1072" s="45"/>
      <c r="CD1072" s="45"/>
      <c r="CE1072" s="45"/>
      <c r="CF1072" s="45"/>
    </row>
    <row r="1073" spans="1:84" ht="62.25" customHeight="1" x14ac:dyDescent="0.35">
      <c r="A1073" s="70"/>
      <c r="B1073" s="70"/>
      <c r="C1073" s="70"/>
      <c r="D1073" s="70"/>
      <c r="E1073" s="45"/>
      <c r="F1073" s="45"/>
      <c r="G1073" s="45"/>
      <c r="H1073" s="45"/>
      <c r="I1073" s="45"/>
      <c r="J1073" s="45"/>
      <c r="K1073" s="45"/>
      <c r="L1073" s="45"/>
      <c r="M1073" s="45"/>
      <c r="N1073" s="47"/>
      <c r="O1073" s="47"/>
      <c r="P1073" s="45"/>
      <c r="Q1073" s="45"/>
      <c r="R1073" s="45"/>
      <c r="S1073" s="45"/>
      <c r="T1073" s="45"/>
      <c r="U1073" s="45"/>
      <c r="V1073" s="45"/>
      <c r="W1073" s="45"/>
      <c r="X1073" s="45"/>
      <c r="Y1073" s="45"/>
      <c r="Z1073" s="48"/>
      <c r="AA1073" s="48"/>
      <c r="AB1073" s="48"/>
      <c r="AC1073" s="48"/>
      <c r="AD1073" s="48"/>
      <c r="AE1073" s="48"/>
      <c r="AF1073" s="48"/>
      <c r="AG1073" s="45"/>
      <c r="AH1073" s="45"/>
      <c r="AI1073" s="45"/>
      <c r="AJ1073" s="45"/>
      <c r="AK1073" s="48"/>
      <c r="AL1073" s="56"/>
      <c r="AM1073" s="45"/>
      <c r="AN1073" s="48"/>
      <c r="AO1073" s="48"/>
      <c r="AP1073" s="48"/>
      <c r="AQ1073" s="48"/>
      <c r="AR1073" s="45"/>
      <c r="AS1073" s="45"/>
      <c r="AT1073" s="49"/>
      <c r="AU1073" s="49"/>
      <c r="AV1073" s="49"/>
      <c r="AW1073" s="49"/>
      <c r="AX1073" s="49"/>
      <c r="AY1073" s="49"/>
      <c r="AZ1073" s="49"/>
      <c r="BA1073" s="49"/>
      <c r="BB1073" s="49"/>
      <c r="BC1073" s="49"/>
      <c r="BD1073" s="49"/>
      <c r="BE1073" s="49"/>
      <c r="BF1073" s="49"/>
      <c r="BG1073" s="49"/>
      <c r="BH1073" s="49"/>
      <c r="BI1073" s="49"/>
      <c r="BJ1073" s="49"/>
      <c r="BK1073" s="49"/>
      <c r="BL1073" s="49"/>
      <c r="BM1073" s="49"/>
      <c r="BN1073" s="49"/>
      <c r="BO1073" s="49"/>
      <c r="BP1073" s="49"/>
      <c r="BQ1073" s="49"/>
      <c r="BR1073" s="49"/>
      <c r="BS1073" s="49"/>
      <c r="BT1073" s="49"/>
      <c r="BU1073" s="49"/>
      <c r="BV1073" s="49"/>
      <c r="BW1073" s="45"/>
      <c r="BX1073" s="49"/>
      <c r="BY1073" s="49"/>
      <c r="BZ1073" s="49"/>
      <c r="CA1073" s="49"/>
      <c r="CB1073" s="49"/>
      <c r="CC1073" s="45"/>
      <c r="CD1073" s="45"/>
      <c r="CE1073" s="45"/>
      <c r="CF1073" s="45"/>
    </row>
    <row r="1074" spans="1:84" ht="15" customHeight="1" x14ac:dyDescent="0.35">
      <c r="A1074" s="70"/>
      <c r="B1074" s="70"/>
      <c r="C1074" s="70"/>
      <c r="D1074" s="70"/>
      <c r="E1074" s="45"/>
      <c r="F1074" s="45"/>
      <c r="G1074" s="45"/>
      <c r="H1074" s="45"/>
      <c r="I1074" s="45"/>
      <c r="J1074" s="45"/>
      <c r="K1074" s="45"/>
      <c r="L1074" s="45"/>
      <c r="M1074" s="45"/>
      <c r="N1074" s="47"/>
      <c r="O1074" s="47"/>
      <c r="P1074" s="45"/>
      <c r="Q1074" s="45"/>
      <c r="R1074" s="45"/>
      <c r="S1074" s="45"/>
      <c r="T1074" s="45"/>
      <c r="U1074" s="45"/>
      <c r="V1074" s="45"/>
      <c r="W1074" s="45"/>
      <c r="X1074" s="45"/>
      <c r="Y1074" s="45"/>
      <c r="Z1074" s="48"/>
      <c r="AA1074" s="48"/>
      <c r="AB1074" s="48"/>
      <c r="AC1074" s="48"/>
      <c r="AD1074" s="48"/>
      <c r="AE1074" s="48"/>
      <c r="AF1074" s="48"/>
      <c r="AG1074" s="45"/>
      <c r="AH1074" s="45"/>
      <c r="AI1074" s="45"/>
      <c r="AJ1074" s="45"/>
      <c r="AK1074" s="48"/>
      <c r="AL1074" s="56"/>
      <c r="AM1074" s="45"/>
      <c r="AN1074" s="48"/>
      <c r="AO1074" s="48"/>
      <c r="AP1074" s="48"/>
      <c r="AQ1074" s="48"/>
      <c r="AR1074" s="45"/>
      <c r="AS1074" s="45"/>
      <c r="AT1074" s="49"/>
      <c r="AU1074" s="49"/>
      <c r="AV1074" s="49"/>
      <c r="AW1074" s="49"/>
      <c r="AX1074" s="49"/>
      <c r="AY1074" s="49"/>
      <c r="AZ1074" s="49"/>
      <c r="BA1074" s="49"/>
      <c r="BB1074" s="49"/>
      <c r="BC1074" s="49"/>
      <c r="BD1074" s="49"/>
      <c r="BE1074" s="49"/>
      <c r="BF1074" s="49"/>
      <c r="BG1074" s="49"/>
      <c r="BH1074" s="49"/>
      <c r="BI1074" s="49"/>
      <c r="BJ1074" s="49"/>
      <c r="BK1074" s="49"/>
      <c r="BL1074" s="49"/>
      <c r="BM1074" s="49"/>
      <c r="BN1074" s="49"/>
      <c r="BO1074" s="49"/>
      <c r="BP1074" s="49"/>
      <c r="BQ1074" s="49"/>
      <c r="BR1074" s="49"/>
      <c r="BS1074" s="49"/>
      <c r="BT1074" s="49"/>
      <c r="BU1074" s="49"/>
      <c r="BV1074" s="49"/>
      <c r="BW1074" s="45"/>
      <c r="BX1074" s="49"/>
      <c r="BY1074" s="49"/>
      <c r="BZ1074" s="49"/>
      <c r="CA1074" s="49"/>
      <c r="CB1074" s="49"/>
      <c r="CC1074" s="45"/>
      <c r="CD1074" s="45"/>
      <c r="CE1074" s="45"/>
      <c r="CF1074" s="45"/>
    </row>
    <row r="1075" spans="1:84" ht="15" customHeight="1" x14ac:dyDescent="0.35">
      <c r="A1075" s="70"/>
      <c r="B1075" s="70"/>
      <c r="C1075" s="70"/>
      <c r="D1075" s="70"/>
      <c r="E1075" s="45"/>
      <c r="F1075" s="45"/>
      <c r="G1075" s="45"/>
      <c r="H1075" s="45"/>
      <c r="I1075" s="45"/>
      <c r="J1075" s="45"/>
      <c r="K1075" s="45"/>
      <c r="L1075" s="45"/>
      <c r="M1075" s="45"/>
      <c r="N1075" s="47"/>
      <c r="O1075" s="47"/>
      <c r="P1075" s="45"/>
      <c r="Q1075" s="45"/>
      <c r="R1075" s="45"/>
      <c r="S1075" s="45"/>
      <c r="T1075" s="45"/>
      <c r="U1075" s="45"/>
      <c r="V1075" s="45"/>
      <c r="W1075" s="45"/>
      <c r="X1075" s="45"/>
      <c r="Y1075" s="45"/>
      <c r="Z1075" s="48"/>
      <c r="AA1075" s="48"/>
      <c r="AB1075" s="48"/>
      <c r="AC1075" s="48"/>
      <c r="AD1075" s="48"/>
      <c r="AE1075" s="48"/>
      <c r="AF1075" s="48"/>
      <c r="AG1075" s="45"/>
      <c r="AH1075" s="45"/>
      <c r="AI1075" s="45"/>
      <c r="AJ1075" s="45"/>
      <c r="AK1075" s="48"/>
      <c r="AL1075" s="56"/>
      <c r="AM1075" s="45"/>
      <c r="AN1075" s="48"/>
      <c r="AO1075" s="48"/>
      <c r="AP1075" s="48"/>
      <c r="AQ1075" s="48"/>
      <c r="AR1075" s="45"/>
      <c r="AS1075" s="45"/>
      <c r="AT1075" s="49"/>
      <c r="AU1075" s="49"/>
      <c r="AV1075" s="49"/>
      <c r="AW1075" s="49"/>
      <c r="AX1075" s="49"/>
      <c r="AY1075" s="49"/>
      <c r="AZ1075" s="49"/>
      <c r="BA1075" s="49"/>
      <c r="BB1075" s="49"/>
      <c r="BC1075" s="49"/>
      <c r="BD1075" s="49"/>
      <c r="BE1075" s="49"/>
      <c r="BF1075" s="49"/>
      <c r="BG1075" s="49"/>
      <c r="BH1075" s="49"/>
      <c r="BI1075" s="49"/>
      <c r="BJ1075" s="49"/>
      <c r="BK1075" s="49"/>
      <c r="BL1075" s="49"/>
      <c r="BM1075" s="49"/>
      <c r="BN1075" s="49"/>
      <c r="BO1075" s="49"/>
      <c r="BP1075" s="49"/>
      <c r="BQ1075" s="49"/>
      <c r="BR1075" s="49"/>
      <c r="BS1075" s="49"/>
      <c r="BT1075" s="49"/>
      <c r="BU1075" s="49"/>
      <c r="BV1075" s="49"/>
      <c r="BW1075" s="45"/>
      <c r="BX1075" s="49"/>
      <c r="BY1075" s="49"/>
      <c r="BZ1075" s="49"/>
      <c r="CA1075" s="49"/>
      <c r="CB1075" s="49"/>
      <c r="CC1075" s="45"/>
      <c r="CD1075" s="45"/>
      <c r="CE1075" s="45"/>
      <c r="CF1075" s="45"/>
    </row>
    <row r="1076" spans="1:84" ht="15" customHeight="1" x14ac:dyDescent="0.35">
      <c r="A1076" s="70"/>
      <c r="B1076" s="70"/>
      <c r="C1076" s="70"/>
      <c r="D1076" s="70"/>
      <c r="E1076" s="45"/>
      <c r="F1076" s="45"/>
      <c r="G1076" s="45"/>
      <c r="H1076" s="45"/>
      <c r="I1076" s="45"/>
      <c r="J1076" s="45"/>
      <c r="K1076" s="45"/>
      <c r="L1076" s="45"/>
      <c r="M1076" s="45"/>
      <c r="N1076" s="47"/>
      <c r="O1076" s="47"/>
      <c r="P1076" s="45"/>
      <c r="Q1076" s="45"/>
      <c r="R1076" s="45"/>
      <c r="S1076" s="45"/>
      <c r="T1076" s="45"/>
      <c r="U1076" s="45"/>
      <c r="V1076" s="45"/>
      <c r="W1076" s="45"/>
      <c r="X1076" s="45"/>
      <c r="Y1076" s="45"/>
      <c r="Z1076" s="48"/>
      <c r="AA1076" s="48"/>
      <c r="AB1076" s="48"/>
      <c r="AC1076" s="48"/>
      <c r="AD1076" s="48"/>
      <c r="AE1076" s="48"/>
      <c r="AF1076" s="48"/>
      <c r="AG1076" s="45"/>
      <c r="AH1076" s="45"/>
      <c r="AI1076" s="45"/>
      <c r="AJ1076" s="45"/>
      <c r="AK1076" s="48"/>
      <c r="AL1076" s="56"/>
      <c r="AM1076" s="45"/>
      <c r="AN1076" s="48"/>
      <c r="AO1076" s="48"/>
      <c r="AP1076" s="48"/>
      <c r="AQ1076" s="48"/>
      <c r="AR1076" s="45"/>
      <c r="AS1076" s="45"/>
      <c r="AT1076" s="49"/>
      <c r="AU1076" s="49"/>
      <c r="AV1076" s="49"/>
      <c r="AW1076" s="49"/>
      <c r="AX1076" s="49"/>
      <c r="AY1076" s="49"/>
      <c r="AZ1076" s="49"/>
      <c r="BA1076" s="215"/>
      <c r="BB1076" s="215"/>
      <c r="BC1076" s="49"/>
      <c r="BD1076" s="49"/>
      <c r="BE1076" s="49"/>
      <c r="BF1076" s="49"/>
      <c r="BG1076" s="49"/>
      <c r="BH1076" s="49"/>
      <c r="BI1076" s="49"/>
      <c r="BJ1076" s="49"/>
      <c r="BK1076" s="49"/>
      <c r="BL1076" s="49"/>
      <c r="BM1076" s="49"/>
      <c r="BN1076" s="49"/>
      <c r="BO1076" s="49"/>
      <c r="BP1076" s="49"/>
      <c r="BQ1076" s="49"/>
      <c r="BR1076" s="49"/>
      <c r="BS1076" s="49"/>
      <c r="BT1076" s="49"/>
      <c r="BU1076" s="49"/>
      <c r="BV1076" s="49"/>
      <c r="BW1076" s="45"/>
      <c r="BX1076" s="49"/>
      <c r="BY1076" s="49"/>
      <c r="BZ1076" s="49"/>
      <c r="CA1076" s="49"/>
      <c r="CB1076" s="49"/>
      <c r="CC1076" s="45"/>
      <c r="CD1076" s="45"/>
      <c r="CE1076" s="45"/>
      <c r="CF1076" s="45"/>
    </row>
    <row r="1077" spans="1:84" ht="15" customHeight="1" x14ac:dyDescent="0.35">
      <c r="A1077" s="70"/>
      <c r="B1077" s="70"/>
      <c r="C1077" s="70"/>
      <c r="D1077" s="70"/>
      <c r="E1077" s="45"/>
      <c r="F1077" s="45"/>
      <c r="G1077" s="45"/>
      <c r="H1077" s="45"/>
      <c r="I1077" s="45"/>
      <c r="J1077" s="45"/>
      <c r="K1077" s="45"/>
      <c r="L1077" s="45"/>
      <c r="M1077" s="45"/>
      <c r="N1077" s="47"/>
      <c r="O1077" s="47"/>
      <c r="P1077" s="45"/>
      <c r="Q1077" s="45"/>
      <c r="R1077" s="45"/>
      <c r="S1077" s="45"/>
      <c r="T1077" s="45"/>
      <c r="U1077" s="45"/>
      <c r="V1077" s="45"/>
      <c r="W1077" s="45"/>
      <c r="X1077" s="45"/>
      <c r="Y1077" s="45"/>
      <c r="Z1077" s="48"/>
      <c r="AA1077" s="48"/>
      <c r="AB1077" s="48"/>
      <c r="AC1077" s="48"/>
      <c r="AD1077" s="48"/>
      <c r="AE1077" s="48"/>
      <c r="AF1077" s="48"/>
      <c r="AG1077" s="45"/>
      <c r="AH1077" s="45"/>
      <c r="AI1077" s="45"/>
      <c r="AJ1077" s="45"/>
      <c r="AK1077" s="48"/>
      <c r="AL1077" s="56"/>
      <c r="AM1077" s="45"/>
      <c r="AN1077" s="48"/>
      <c r="AO1077" s="48"/>
      <c r="AP1077" s="48"/>
      <c r="AQ1077" s="48"/>
      <c r="AR1077" s="45"/>
      <c r="AS1077" s="45"/>
      <c r="AT1077" s="49"/>
      <c r="AU1077" s="49"/>
      <c r="AV1077" s="49"/>
      <c r="AW1077" s="49"/>
      <c r="AX1077" s="49"/>
      <c r="AY1077" s="49"/>
      <c r="AZ1077" s="49"/>
      <c r="BA1077" s="49"/>
      <c r="BB1077" s="49"/>
      <c r="BC1077" s="49"/>
      <c r="BD1077" s="49"/>
      <c r="BE1077" s="49"/>
      <c r="BF1077" s="49"/>
      <c r="BG1077" s="49"/>
      <c r="BH1077" s="49"/>
      <c r="BI1077" s="49"/>
      <c r="BJ1077" s="49"/>
      <c r="BK1077" s="49"/>
      <c r="BL1077" s="49"/>
      <c r="BM1077" s="49"/>
      <c r="BN1077" s="49"/>
      <c r="BO1077" s="49"/>
      <c r="BP1077" s="49"/>
      <c r="BQ1077" s="49"/>
      <c r="BR1077" s="49"/>
      <c r="BS1077" s="49"/>
      <c r="BT1077" s="49"/>
      <c r="BU1077" s="49"/>
      <c r="BV1077" s="49"/>
      <c r="BW1077" s="45"/>
      <c r="BX1077" s="49"/>
      <c r="BY1077" s="49"/>
      <c r="BZ1077" s="49"/>
      <c r="CA1077" s="49"/>
      <c r="CB1077" s="49"/>
      <c r="CC1077" s="45"/>
      <c r="CD1077" s="45"/>
      <c r="CE1077" s="45"/>
      <c r="CF1077" s="45"/>
    </row>
    <row r="1078" spans="1:84" ht="15" customHeight="1" x14ac:dyDescent="0.35">
      <c r="A1078" s="70"/>
      <c r="B1078" s="70"/>
      <c r="C1078" s="70"/>
      <c r="D1078" s="70"/>
      <c r="E1078" s="45"/>
      <c r="F1078" s="45"/>
      <c r="G1078" s="45"/>
      <c r="H1078" s="45"/>
      <c r="I1078" s="45"/>
      <c r="J1078" s="45"/>
      <c r="K1078" s="45"/>
      <c r="L1078" s="45"/>
      <c r="M1078" s="45"/>
      <c r="N1078" s="47"/>
      <c r="O1078" s="47"/>
      <c r="P1078" s="45"/>
      <c r="Q1078" s="45"/>
      <c r="R1078" s="45"/>
      <c r="S1078" s="45"/>
      <c r="T1078" s="45"/>
      <c r="U1078" s="45"/>
      <c r="V1078" s="45"/>
      <c r="W1078" s="45"/>
      <c r="X1078" s="45"/>
      <c r="Y1078" s="45"/>
      <c r="Z1078" s="48"/>
      <c r="AA1078" s="48"/>
      <c r="AB1078" s="48"/>
      <c r="AC1078" s="48"/>
      <c r="AD1078" s="48"/>
      <c r="AE1078" s="48"/>
      <c r="AF1078" s="48"/>
      <c r="AG1078" s="45"/>
      <c r="AH1078" s="45"/>
      <c r="AI1078" s="45"/>
      <c r="AJ1078" s="45"/>
      <c r="AK1078" s="48"/>
      <c r="AL1078" s="56"/>
      <c r="AM1078" s="45"/>
      <c r="AN1078" s="48"/>
      <c r="AO1078" s="48"/>
      <c r="AP1078" s="48"/>
      <c r="AQ1078" s="48"/>
      <c r="AR1078" s="45"/>
      <c r="AS1078" s="45"/>
      <c r="AT1078" s="49"/>
      <c r="AU1078" s="49"/>
      <c r="AV1078" s="49"/>
      <c r="AW1078" s="49"/>
      <c r="AX1078" s="49"/>
      <c r="AY1078" s="49"/>
      <c r="AZ1078" s="49"/>
      <c r="BA1078" s="49"/>
      <c r="BB1078" s="49"/>
      <c r="BC1078" s="49"/>
      <c r="BD1078" s="49"/>
      <c r="BE1078" s="49"/>
      <c r="BF1078" s="49"/>
      <c r="BG1078" s="49"/>
      <c r="BH1078" s="49"/>
      <c r="BI1078" s="49"/>
      <c r="BJ1078" s="49"/>
      <c r="BK1078" s="49"/>
      <c r="BL1078" s="49"/>
      <c r="BM1078" s="49"/>
      <c r="BN1078" s="49"/>
      <c r="BO1078" s="49"/>
      <c r="BP1078" s="49"/>
      <c r="BQ1078" s="49"/>
      <c r="BR1078" s="49"/>
      <c r="BS1078" s="49"/>
      <c r="BT1078" s="49"/>
      <c r="BU1078" s="49"/>
      <c r="BV1078" s="49"/>
      <c r="BW1078" s="45"/>
      <c r="BX1078" s="49"/>
      <c r="BY1078" s="49"/>
      <c r="BZ1078" s="49"/>
      <c r="CA1078" s="49"/>
      <c r="CB1078" s="49"/>
      <c r="CC1078" s="45"/>
      <c r="CD1078" s="45"/>
      <c r="CE1078" s="45"/>
      <c r="CF1078" s="45"/>
    </row>
    <row r="1079" spans="1:84" ht="15" customHeight="1" x14ac:dyDescent="0.35">
      <c r="A1079" s="70"/>
      <c r="B1079" s="70"/>
      <c r="C1079" s="70"/>
      <c r="D1079" s="70"/>
      <c r="E1079" s="45"/>
      <c r="F1079" s="45"/>
      <c r="G1079" s="45"/>
      <c r="H1079" s="45"/>
      <c r="I1079" s="45"/>
      <c r="J1079" s="45"/>
      <c r="K1079" s="45"/>
      <c r="L1079" s="45"/>
      <c r="M1079" s="45"/>
      <c r="N1079" s="47"/>
      <c r="O1079" s="47"/>
      <c r="P1079" s="45"/>
      <c r="Q1079" s="45"/>
      <c r="R1079" s="45"/>
      <c r="S1079" s="45"/>
      <c r="T1079" s="45"/>
      <c r="U1079" s="45"/>
      <c r="V1079" s="45"/>
      <c r="W1079" s="45"/>
      <c r="X1079" s="45"/>
      <c r="Y1079" s="45"/>
      <c r="Z1079" s="48"/>
      <c r="AA1079" s="48"/>
      <c r="AB1079" s="48"/>
      <c r="AC1079" s="48"/>
      <c r="AD1079" s="48"/>
      <c r="AE1079" s="48"/>
      <c r="AF1079" s="48"/>
      <c r="AG1079" s="45"/>
      <c r="AH1079" s="45"/>
      <c r="AI1079" s="45"/>
      <c r="AJ1079" s="45"/>
      <c r="AK1079" s="48"/>
      <c r="AL1079" s="56"/>
      <c r="AM1079" s="45"/>
      <c r="AN1079" s="48"/>
      <c r="AO1079" s="48"/>
      <c r="AP1079" s="48"/>
      <c r="AQ1079" s="48"/>
      <c r="AR1079" s="45"/>
      <c r="AS1079" s="45"/>
      <c r="AT1079" s="49"/>
      <c r="AU1079" s="49"/>
      <c r="AV1079" s="49"/>
      <c r="AW1079" s="49"/>
      <c r="AX1079" s="49"/>
      <c r="AY1079" s="49"/>
      <c r="AZ1079" s="49"/>
      <c r="BA1079" s="49"/>
      <c r="BB1079" s="49"/>
      <c r="BC1079" s="49"/>
      <c r="BD1079" s="49"/>
      <c r="BE1079" s="49"/>
      <c r="BF1079" s="49"/>
      <c r="BG1079" s="49"/>
      <c r="BH1079" s="49"/>
      <c r="BI1079" s="49"/>
      <c r="BJ1079" s="49"/>
      <c r="BK1079" s="49"/>
      <c r="BL1079" s="49"/>
      <c r="BM1079" s="49"/>
      <c r="BN1079" s="49"/>
      <c r="BO1079" s="49"/>
      <c r="BP1079" s="49"/>
      <c r="BQ1079" s="49"/>
      <c r="BR1079" s="49"/>
      <c r="BS1079" s="49"/>
      <c r="BT1079" s="49"/>
      <c r="BU1079" s="49"/>
      <c r="BV1079" s="49"/>
      <c r="BW1079" s="45"/>
      <c r="BX1079" s="49"/>
      <c r="BY1079" s="49"/>
      <c r="BZ1079" s="49"/>
      <c r="CA1079" s="49"/>
      <c r="CB1079" s="49"/>
      <c r="CC1079" s="45"/>
      <c r="CD1079" s="45"/>
      <c r="CE1079" s="45"/>
      <c r="CF1079" s="45"/>
    </row>
    <row r="1080" spans="1:84" ht="15" customHeight="1" x14ac:dyDescent="0.35">
      <c r="A1080" s="70"/>
      <c r="B1080" s="70"/>
      <c r="C1080" s="70"/>
      <c r="D1080" s="70"/>
      <c r="E1080" s="45"/>
      <c r="F1080" s="45"/>
      <c r="G1080" s="45"/>
      <c r="H1080" s="45"/>
      <c r="I1080" s="45"/>
      <c r="J1080" s="45"/>
      <c r="K1080" s="45"/>
      <c r="L1080" s="45"/>
      <c r="M1080" s="45"/>
      <c r="N1080" s="47"/>
      <c r="O1080" s="47"/>
      <c r="P1080" s="45"/>
      <c r="Q1080" s="45"/>
      <c r="R1080" s="45"/>
      <c r="S1080" s="45"/>
      <c r="T1080" s="45"/>
      <c r="U1080" s="45"/>
      <c r="V1080" s="45"/>
      <c r="W1080" s="45"/>
      <c r="X1080" s="45"/>
      <c r="Y1080" s="45"/>
      <c r="Z1080" s="48"/>
      <c r="AA1080" s="48"/>
      <c r="AB1080" s="48"/>
      <c r="AC1080" s="48"/>
      <c r="AD1080" s="48"/>
      <c r="AE1080" s="48"/>
      <c r="AF1080" s="48"/>
      <c r="AG1080" s="45"/>
      <c r="AH1080" s="45"/>
      <c r="AI1080" s="45"/>
      <c r="AJ1080" s="45"/>
      <c r="AK1080" s="48"/>
      <c r="AL1080" s="56"/>
      <c r="AM1080" s="45"/>
      <c r="AN1080" s="48"/>
      <c r="AO1080" s="48"/>
      <c r="AP1080" s="48"/>
      <c r="AQ1080" s="48"/>
      <c r="AR1080" s="45"/>
      <c r="AS1080" s="45"/>
      <c r="AT1080" s="49"/>
      <c r="AU1080" s="49"/>
      <c r="AV1080" s="49"/>
      <c r="AW1080" s="49"/>
      <c r="AX1080" s="49"/>
      <c r="AY1080" s="49"/>
      <c r="AZ1080" s="49"/>
      <c r="BA1080" s="49"/>
      <c r="BB1080" s="49"/>
      <c r="BC1080" s="49"/>
      <c r="BD1080" s="49"/>
      <c r="BE1080" s="49"/>
      <c r="BF1080" s="49"/>
      <c r="BG1080" s="49"/>
      <c r="BH1080" s="49"/>
      <c r="BI1080" s="49"/>
      <c r="BJ1080" s="49"/>
      <c r="BK1080" s="49"/>
      <c r="BL1080" s="49"/>
      <c r="BM1080" s="49"/>
      <c r="BN1080" s="49"/>
      <c r="BO1080" s="49"/>
      <c r="BP1080" s="49"/>
      <c r="BQ1080" s="49"/>
      <c r="BR1080" s="49"/>
      <c r="BS1080" s="49"/>
      <c r="BT1080" s="49"/>
      <c r="BU1080" s="49"/>
      <c r="BV1080" s="49"/>
      <c r="BW1080" s="45"/>
      <c r="BX1080" s="49"/>
      <c r="BY1080" s="49"/>
      <c r="BZ1080" s="49"/>
      <c r="CA1080" s="49"/>
      <c r="CB1080" s="49"/>
      <c r="CC1080" s="45"/>
      <c r="CD1080" s="45"/>
      <c r="CE1080" s="45"/>
      <c r="CF1080" s="45"/>
    </row>
    <row r="1081" spans="1:84" ht="62.25" customHeight="1" x14ac:dyDescent="0.35">
      <c r="A1081" s="70"/>
      <c r="B1081" s="70"/>
      <c r="C1081" s="70"/>
      <c r="D1081" s="70"/>
      <c r="E1081" s="45"/>
      <c r="F1081" s="45"/>
      <c r="G1081" s="45"/>
      <c r="H1081" s="45"/>
      <c r="I1081" s="45"/>
      <c r="J1081" s="45"/>
      <c r="K1081" s="45"/>
      <c r="L1081" s="45"/>
      <c r="M1081" s="45"/>
      <c r="N1081" s="47"/>
      <c r="O1081" s="47"/>
      <c r="P1081" s="45"/>
      <c r="Q1081" s="45"/>
      <c r="R1081" s="45"/>
      <c r="S1081" s="45"/>
      <c r="T1081" s="45"/>
      <c r="U1081" s="45"/>
      <c r="V1081" s="45"/>
      <c r="W1081" s="45"/>
      <c r="X1081" s="45"/>
      <c r="Y1081" s="45"/>
      <c r="Z1081" s="48"/>
      <c r="AA1081" s="48"/>
      <c r="AB1081" s="48"/>
      <c r="AC1081" s="48"/>
      <c r="AD1081" s="48"/>
      <c r="AE1081" s="48"/>
      <c r="AF1081" s="48"/>
      <c r="AG1081" s="45"/>
      <c r="AH1081" s="45"/>
      <c r="AI1081" s="45"/>
      <c r="AJ1081" s="45"/>
      <c r="AK1081" s="48"/>
      <c r="AL1081" s="56"/>
      <c r="AM1081" s="45"/>
      <c r="AN1081" s="48"/>
      <c r="AO1081" s="48"/>
      <c r="AP1081" s="48"/>
      <c r="AQ1081" s="48"/>
      <c r="AR1081" s="45"/>
      <c r="AS1081" s="45"/>
      <c r="AT1081" s="49"/>
      <c r="AU1081" s="49"/>
      <c r="AV1081" s="49"/>
      <c r="AW1081" s="49"/>
      <c r="AX1081" s="49"/>
      <c r="AY1081" s="49"/>
      <c r="AZ1081" s="49"/>
      <c r="BA1081" s="49"/>
      <c r="BB1081" s="49"/>
      <c r="BC1081" s="49"/>
      <c r="BD1081" s="49"/>
      <c r="BE1081" s="49"/>
      <c r="BF1081" s="49"/>
      <c r="BG1081" s="49"/>
      <c r="BH1081" s="49"/>
      <c r="BI1081" s="49"/>
      <c r="BJ1081" s="49"/>
      <c r="BK1081" s="49"/>
      <c r="BL1081" s="49"/>
      <c r="BM1081" s="49"/>
      <c r="BN1081" s="49"/>
      <c r="BO1081" s="49"/>
      <c r="BP1081" s="49"/>
      <c r="BQ1081" s="49"/>
      <c r="BR1081" s="49"/>
      <c r="BS1081" s="49"/>
      <c r="BT1081" s="49"/>
      <c r="BU1081" s="49"/>
      <c r="BV1081" s="49"/>
      <c r="BW1081" s="45"/>
      <c r="BX1081" s="49"/>
      <c r="BY1081" s="49"/>
      <c r="BZ1081" s="49"/>
      <c r="CA1081" s="49"/>
      <c r="CB1081" s="49"/>
      <c r="CC1081" s="45"/>
      <c r="CD1081" s="45"/>
      <c r="CE1081" s="45"/>
      <c r="CF1081" s="45"/>
    </row>
    <row r="1082" spans="1:84" ht="15" customHeight="1" x14ac:dyDescent="0.35">
      <c r="A1082" s="70"/>
      <c r="B1082" s="70"/>
      <c r="C1082" s="70"/>
      <c r="D1082" s="70"/>
      <c r="E1082" s="45"/>
      <c r="F1082" s="45"/>
      <c r="G1082" s="45"/>
      <c r="H1082" s="45"/>
      <c r="I1082" s="45"/>
      <c r="J1082" s="45"/>
      <c r="K1082" s="45"/>
      <c r="L1082" s="45"/>
      <c r="M1082" s="45"/>
      <c r="N1082" s="47"/>
      <c r="O1082" s="47"/>
      <c r="P1082" s="45"/>
      <c r="Q1082" s="45"/>
      <c r="R1082" s="45"/>
      <c r="S1082" s="45"/>
      <c r="T1082" s="45"/>
      <c r="U1082" s="45"/>
      <c r="V1082" s="45"/>
      <c r="W1082" s="45"/>
      <c r="X1082" s="45"/>
      <c r="Y1082" s="45"/>
      <c r="Z1082" s="48"/>
      <c r="AA1082" s="48"/>
      <c r="AB1082" s="48"/>
      <c r="AC1082" s="48"/>
      <c r="AD1082" s="48"/>
      <c r="AE1082" s="48"/>
      <c r="AF1082" s="48"/>
      <c r="AG1082" s="45"/>
      <c r="AH1082" s="45"/>
      <c r="AI1082" s="45"/>
      <c r="AJ1082" s="45"/>
      <c r="AK1082" s="48"/>
      <c r="AL1082" s="56"/>
      <c r="AM1082" s="45"/>
      <c r="AN1082" s="48"/>
      <c r="AO1082" s="48"/>
      <c r="AP1082" s="48"/>
      <c r="AQ1082" s="48"/>
      <c r="AR1082" s="45"/>
      <c r="AS1082" s="45"/>
      <c r="AT1082" s="49"/>
      <c r="AU1082" s="49"/>
      <c r="AV1082" s="49"/>
      <c r="AW1082" s="49"/>
      <c r="AX1082" s="49"/>
      <c r="AY1082" s="49"/>
      <c r="AZ1082" s="49"/>
      <c r="BA1082" s="49"/>
      <c r="BB1082" s="49"/>
      <c r="BC1082" s="49"/>
      <c r="BD1082" s="49"/>
      <c r="BE1082" s="49"/>
      <c r="BF1082" s="49"/>
      <c r="BG1082" s="49"/>
      <c r="BH1082" s="49"/>
      <c r="BI1082" s="49"/>
      <c r="BJ1082" s="49"/>
      <c r="BK1082" s="49"/>
      <c r="BL1082" s="49"/>
      <c r="BM1082" s="49"/>
      <c r="BN1082" s="49"/>
      <c r="BO1082" s="49"/>
      <c r="BP1082" s="49"/>
      <c r="BQ1082" s="49"/>
      <c r="BR1082" s="49"/>
      <c r="BS1082" s="49"/>
      <c r="BT1082" s="49"/>
      <c r="BU1082" s="49"/>
      <c r="BV1082" s="49"/>
      <c r="BW1082" s="45"/>
      <c r="BX1082" s="49"/>
      <c r="BY1082" s="49"/>
      <c r="BZ1082" s="49"/>
      <c r="CA1082" s="49"/>
      <c r="CB1082" s="49"/>
      <c r="CC1082" s="45"/>
      <c r="CD1082" s="45"/>
      <c r="CE1082" s="45"/>
      <c r="CF1082" s="45"/>
    </row>
    <row r="1083" spans="1:84" ht="15" customHeight="1" x14ac:dyDescent="0.35">
      <c r="A1083" s="70"/>
      <c r="B1083" s="70"/>
      <c r="C1083" s="70"/>
      <c r="D1083" s="70"/>
      <c r="E1083" s="45"/>
      <c r="F1083" s="45"/>
      <c r="G1083" s="45"/>
      <c r="H1083" s="45"/>
      <c r="I1083" s="45"/>
      <c r="J1083" s="45"/>
      <c r="K1083" s="45"/>
      <c r="L1083" s="45"/>
      <c r="M1083" s="45"/>
      <c r="N1083" s="47"/>
      <c r="O1083" s="47"/>
      <c r="P1083" s="45"/>
      <c r="Q1083" s="45"/>
      <c r="R1083" s="45"/>
      <c r="S1083" s="45"/>
      <c r="T1083" s="45"/>
      <c r="U1083" s="45"/>
      <c r="V1083" s="45"/>
      <c r="W1083" s="45"/>
      <c r="X1083" s="45"/>
      <c r="Y1083" s="45"/>
      <c r="Z1083" s="48"/>
      <c r="AA1083" s="48"/>
      <c r="AB1083" s="48"/>
      <c r="AC1083" s="48"/>
      <c r="AD1083" s="48"/>
      <c r="AE1083" s="48"/>
      <c r="AF1083" s="48"/>
      <c r="AG1083" s="45"/>
      <c r="AH1083" s="45"/>
      <c r="AI1083" s="45"/>
      <c r="AJ1083" s="45"/>
      <c r="AK1083" s="48"/>
      <c r="AL1083" s="56"/>
      <c r="AM1083" s="45"/>
      <c r="AN1083" s="48"/>
      <c r="AO1083" s="48"/>
      <c r="AP1083" s="48"/>
      <c r="AQ1083" s="48"/>
      <c r="AR1083" s="45"/>
      <c r="AS1083" s="45"/>
      <c r="AT1083" s="49"/>
      <c r="AU1083" s="49"/>
      <c r="AV1083" s="49"/>
      <c r="AW1083" s="49"/>
      <c r="AX1083" s="49"/>
      <c r="AY1083" s="49"/>
      <c r="AZ1083" s="49"/>
      <c r="BA1083" s="49"/>
      <c r="BB1083" s="49"/>
      <c r="BC1083" s="49"/>
      <c r="BD1083" s="49"/>
      <c r="BE1083" s="49"/>
      <c r="BF1083" s="49"/>
      <c r="BG1083" s="49"/>
      <c r="BH1083" s="49"/>
      <c r="BI1083" s="49"/>
      <c r="BJ1083" s="49"/>
      <c r="BK1083" s="49"/>
      <c r="BL1083" s="49"/>
      <c r="BM1083" s="49"/>
      <c r="BN1083" s="49"/>
      <c r="BO1083" s="49"/>
      <c r="BP1083" s="49"/>
      <c r="BQ1083" s="49"/>
      <c r="BR1083" s="49"/>
      <c r="BS1083" s="49"/>
      <c r="BT1083" s="49"/>
      <c r="BU1083" s="49"/>
      <c r="BV1083" s="49"/>
      <c r="BW1083" s="45"/>
      <c r="BX1083" s="49"/>
      <c r="BY1083" s="49"/>
      <c r="BZ1083" s="49"/>
      <c r="CA1083" s="49"/>
      <c r="CB1083" s="49"/>
      <c r="CC1083" s="45"/>
      <c r="CD1083" s="45"/>
      <c r="CE1083" s="45"/>
      <c r="CF1083" s="45"/>
    </row>
    <row r="1084" spans="1:84" ht="15" customHeight="1" x14ac:dyDescent="0.35">
      <c r="A1084" s="70"/>
      <c r="B1084" s="70"/>
      <c r="C1084" s="70"/>
      <c r="D1084" s="70"/>
      <c r="E1084" s="45"/>
      <c r="F1084" s="45"/>
      <c r="G1084" s="45"/>
      <c r="H1084" s="45"/>
      <c r="I1084" s="45"/>
      <c r="J1084" s="45"/>
      <c r="K1084" s="45"/>
      <c r="L1084" s="45"/>
      <c r="M1084" s="45"/>
      <c r="N1084" s="47"/>
      <c r="O1084" s="47"/>
      <c r="P1084" s="45"/>
      <c r="Q1084" s="45"/>
      <c r="R1084" s="45"/>
      <c r="S1084" s="45"/>
      <c r="T1084" s="45"/>
      <c r="U1084" s="45"/>
      <c r="V1084" s="45"/>
      <c r="W1084" s="45"/>
      <c r="X1084" s="45"/>
      <c r="Y1084" s="45"/>
      <c r="Z1084" s="48"/>
      <c r="AA1084" s="48"/>
      <c r="AB1084" s="48"/>
      <c r="AC1084" s="48"/>
      <c r="AD1084" s="48"/>
      <c r="AE1084" s="48"/>
      <c r="AF1084" s="48"/>
      <c r="AG1084" s="45"/>
      <c r="AH1084" s="45"/>
      <c r="AI1084" s="45"/>
      <c r="AJ1084" s="45"/>
      <c r="AK1084" s="48"/>
      <c r="AL1084" s="56"/>
      <c r="AM1084" s="45"/>
      <c r="AN1084" s="48"/>
      <c r="AO1084" s="48"/>
      <c r="AP1084" s="48"/>
      <c r="AQ1084" s="48"/>
      <c r="AR1084" s="45"/>
      <c r="AS1084" s="45"/>
      <c r="AT1084" s="49"/>
      <c r="AU1084" s="49"/>
      <c r="AV1084" s="49"/>
      <c r="AW1084" s="49"/>
      <c r="AX1084" s="49"/>
      <c r="AY1084" s="49"/>
      <c r="AZ1084" s="49"/>
      <c r="BA1084" s="49"/>
      <c r="BB1084" s="49"/>
      <c r="BC1084" s="49"/>
      <c r="BD1084" s="49"/>
      <c r="BE1084" s="49"/>
      <c r="BF1084" s="49"/>
      <c r="BG1084" s="49"/>
      <c r="BH1084" s="49"/>
      <c r="BI1084" s="49"/>
      <c r="BJ1084" s="49"/>
      <c r="BK1084" s="49"/>
      <c r="BL1084" s="49"/>
      <c r="BM1084" s="49"/>
      <c r="BN1084" s="49"/>
      <c r="BO1084" s="49"/>
      <c r="BP1084" s="49"/>
      <c r="BQ1084" s="49"/>
      <c r="BR1084" s="49"/>
      <c r="BS1084" s="49"/>
      <c r="BT1084" s="49"/>
      <c r="BU1084" s="49"/>
      <c r="BV1084" s="49"/>
      <c r="BW1084" s="45"/>
      <c r="BX1084" s="49"/>
      <c r="BY1084" s="49"/>
      <c r="BZ1084" s="49"/>
      <c r="CA1084" s="49"/>
      <c r="CB1084" s="49"/>
      <c r="CC1084" s="45"/>
      <c r="CD1084" s="45"/>
      <c r="CE1084" s="45"/>
      <c r="CF1084" s="45"/>
    </row>
    <row r="1085" spans="1:84" ht="15" customHeight="1" x14ac:dyDescent="0.35">
      <c r="A1085" s="70"/>
      <c r="B1085" s="70"/>
      <c r="C1085" s="70"/>
      <c r="D1085" s="70"/>
      <c r="E1085" s="45"/>
      <c r="F1085" s="45"/>
      <c r="G1085" s="45"/>
      <c r="H1085" s="45"/>
      <c r="I1085" s="45"/>
      <c r="J1085" s="45"/>
      <c r="K1085" s="45"/>
      <c r="L1085" s="45"/>
      <c r="M1085" s="45"/>
      <c r="N1085" s="47"/>
      <c r="O1085" s="47"/>
      <c r="P1085" s="45"/>
      <c r="Q1085" s="45"/>
      <c r="R1085" s="45"/>
      <c r="S1085" s="45"/>
      <c r="T1085" s="45"/>
      <c r="U1085" s="45"/>
      <c r="V1085" s="45"/>
      <c r="W1085" s="45"/>
      <c r="X1085" s="45"/>
      <c r="Y1085" s="45"/>
      <c r="Z1085" s="48"/>
      <c r="AA1085" s="48"/>
      <c r="AB1085" s="48"/>
      <c r="AC1085" s="48"/>
      <c r="AD1085" s="48"/>
      <c r="AE1085" s="48"/>
      <c r="AF1085" s="48"/>
      <c r="AG1085" s="45"/>
      <c r="AH1085" s="45"/>
      <c r="AI1085" s="45"/>
      <c r="AJ1085" s="45"/>
      <c r="AK1085" s="48"/>
      <c r="AL1085" s="56"/>
      <c r="AM1085" s="45"/>
      <c r="AN1085" s="48"/>
      <c r="AO1085" s="48"/>
      <c r="AP1085" s="48"/>
      <c r="AQ1085" s="48"/>
      <c r="AR1085" s="45"/>
      <c r="AS1085" s="45"/>
      <c r="AT1085" s="49"/>
      <c r="AU1085" s="49"/>
      <c r="AV1085" s="49"/>
      <c r="AW1085" s="49"/>
      <c r="AX1085" s="49"/>
      <c r="AY1085" s="49"/>
      <c r="AZ1085" s="49"/>
      <c r="BA1085" s="49"/>
      <c r="BB1085" s="49"/>
      <c r="BC1085" s="49"/>
      <c r="BD1085" s="49"/>
      <c r="BE1085" s="49"/>
      <c r="BF1085" s="49"/>
      <c r="BG1085" s="49"/>
      <c r="BH1085" s="49"/>
      <c r="BI1085" s="49"/>
      <c r="BJ1085" s="49"/>
      <c r="BK1085" s="49"/>
      <c r="BL1085" s="49"/>
      <c r="BM1085" s="49"/>
      <c r="BN1085" s="49"/>
      <c r="BO1085" s="49"/>
      <c r="BP1085" s="49"/>
      <c r="BQ1085" s="49"/>
      <c r="BR1085" s="49"/>
      <c r="BS1085" s="49"/>
      <c r="BT1085" s="49"/>
      <c r="BU1085" s="49"/>
      <c r="BV1085" s="49"/>
      <c r="BW1085" s="45"/>
      <c r="BX1085" s="49"/>
      <c r="BY1085" s="49"/>
      <c r="BZ1085" s="49"/>
      <c r="CA1085" s="49"/>
      <c r="CB1085" s="49"/>
      <c r="CC1085" s="45"/>
      <c r="CD1085" s="45"/>
      <c r="CE1085" s="45"/>
      <c r="CF1085" s="45"/>
    </row>
    <row r="1086" spans="1:84" ht="15" customHeight="1" x14ac:dyDescent="0.35">
      <c r="A1086" s="70"/>
      <c r="B1086" s="70"/>
      <c r="C1086" s="70"/>
      <c r="D1086" s="70"/>
      <c r="E1086" s="45"/>
      <c r="F1086" s="45"/>
      <c r="G1086" s="45"/>
      <c r="H1086" s="45"/>
      <c r="I1086" s="45"/>
      <c r="J1086" s="45"/>
      <c r="K1086" s="45"/>
      <c r="L1086" s="45"/>
      <c r="M1086" s="45"/>
      <c r="N1086" s="47"/>
      <c r="O1086" s="47"/>
      <c r="P1086" s="45"/>
      <c r="Q1086" s="45"/>
      <c r="R1086" s="45"/>
      <c r="S1086" s="45"/>
      <c r="T1086" s="45"/>
      <c r="U1086" s="45"/>
      <c r="V1086" s="45"/>
      <c r="W1086" s="45"/>
      <c r="X1086" s="45"/>
      <c r="Y1086" s="45"/>
      <c r="Z1086" s="48"/>
      <c r="AA1086" s="48"/>
      <c r="AB1086" s="48"/>
      <c r="AC1086" s="48"/>
      <c r="AD1086" s="48"/>
      <c r="AE1086" s="48"/>
      <c r="AF1086" s="48"/>
      <c r="AG1086" s="45"/>
      <c r="AH1086" s="45"/>
      <c r="AI1086" s="45"/>
      <c r="AJ1086" s="45"/>
      <c r="AK1086" s="48"/>
      <c r="AL1086" s="56"/>
      <c r="AM1086" s="45"/>
      <c r="AN1086" s="48"/>
      <c r="AO1086" s="48"/>
      <c r="AP1086" s="48"/>
      <c r="AQ1086" s="48"/>
      <c r="AR1086" s="45"/>
      <c r="AS1086" s="45"/>
      <c r="AT1086" s="49"/>
      <c r="AU1086" s="49"/>
      <c r="AV1086" s="49"/>
      <c r="AW1086" s="49"/>
      <c r="AX1086" s="49"/>
      <c r="AY1086" s="49"/>
      <c r="AZ1086" s="49"/>
      <c r="BA1086" s="49"/>
      <c r="BB1086" s="49"/>
      <c r="BC1086" s="49"/>
      <c r="BD1086" s="49"/>
      <c r="BE1086" s="49"/>
      <c r="BF1086" s="49"/>
      <c r="BG1086" s="49"/>
      <c r="BH1086" s="49"/>
      <c r="BI1086" s="49"/>
      <c r="BJ1086" s="49"/>
      <c r="BK1086" s="49"/>
      <c r="BL1086" s="49"/>
      <c r="BM1086" s="49"/>
      <c r="BN1086" s="49"/>
      <c r="BO1086" s="49"/>
      <c r="BP1086" s="49"/>
      <c r="BQ1086" s="49"/>
      <c r="BR1086" s="49"/>
      <c r="BS1086" s="49"/>
      <c r="BT1086" s="49"/>
      <c r="BU1086" s="49"/>
      <c r="BV1086" s="49"/>
      <c r="BW1086" s="45"/>
      <c r="BX1086" s="49"/>
      <c r="BY1086" s="49"/>
      <c r="BZ1086" s="49"/>
      <c r="CA1086" s="49"/>
      <c r="CB1086" s="49"/>
      <c r="CC1086" s="45"/>
      <c r="CD1086" s="45"/>
      <c r="CE1086" s="45"/>
      <c r="CF1086" s="45"/>
    </row>
    <row r="1087" spans="1:84" ht="15" customHeight="1" x14ac:dyDescent="0.35">
      <c r="A1087" s="70"/>
      <c r="B1087" s="70"/>
      <c r="C1087" s="70"/>
      <c r="D1087" s="70"/>
      <c r="E1087" s="45"/>
      <c r="F1087" s="45"/>
      <c r="G1087" s="45"/>
      <c r="H1087" s="45"/>
      <c r="I1087" s="45"/>
      <c r="J1087" s="45"/>
      <c r="K1087" s="45"/>
      <c r="L1087" s="45"/>
      <c r="M1087" s="45"/>
      <c r="N1087" s="47"/>
      <c r="O1087" s="47"/>
      <c r="P1087" s="45"/>
      <c r="Q1087" s="45"/>
      <c r="R1087" s="45"/>
      <c r="S1087" s="45"/>
      <c r="T1087" s="45"/>
      <c r="U1087" s="45"/>
      <c r="V1087" s="45"/>
      <c r="W1087" s="45"/>
      <c r="X1087" s="45"/>
      <c r="Y1087" s="45"/>
      <c r="Z1087" s="48"/>
      <c r="AA1087" s="48"/>
      <c r="AB1087" s="48"/>
      <c r="AC1087" s="48"/>
      <c r="AD1087" s="48"/>
      <c r="AE1087" s="48"/>
      <c r="AF1087" s="48"/>
      <c r="AG1087" s="45"/>
      <c r="AH1087" s="45"/>
      <c r="AI1087" s="45"/>
      <c r="AJ1087" s="45"/>
      <c r="AK1087" s="48"/>
      <c r="AL1087" s="56"/>
      <c r="AM1087" s="45"/>
      <c r="AN1087" s="48"/>
      <c r="AO1087" s="48"/>
      <c r="AP1087" s="48"/>
      <c r="AQ1087" s="48"/>
      <c r="AR1087" s="45"/>
      <c r="AS1087" s="45"/>
      <c r="AT1087" s="49"/>
      <c r="AU1087" s="49"/>
      <c r="AV1087" s="49"/>
      <c r="AW1087" s="49"/>
      <c r="AX1087" s="49"/>
      <c r="AY1087" s="49"/>
      <c r="AZ1087" s="49"/>
      <c r="BA1087" s="49"/>
      <c r="BB1087" s="49"/>
      <c r="BC1087" s="49"/>
      <c r="BD1087" s="49"/>
      <c r="BE1087" s="49"/>
      <c r="BF1087" s="49"/>
      <c r="BG1087" s="49"/>
      <c r="BH1087" s="49"/>
      <c r="BI1087" s="49"/>
      <c r="BJ1087" s="49"/>
      <c r="BK1087" s="49"/>
      <c r="BL1087" s="49"/>
      <c r="BM1087" s="49"/>
      <c r="BN1087" s="49"/>
      <c r="BO1087" s="49"/>
      <c r="BP1087" s="49"/>
      <c r="BQ1087" s="49"/>
      <c r="BR1087" s="49"/>
      <c r="BS1087" s="49"/>
      <c r="BT1087" s="49"/>
      <c r="BU1087" s="49"/>
      <c r="BV1087" s="49"/>
      <c r="BW1087" s="45"/>
      <c r="BX1087" s="49"/>
      <c r="BY1087" s="49"/>
      <c r="BZ1087" s="49"/>
      <c r="CA1087" s="49"/>
      <c r="CB1087" s="49"/>
      <c r="CC1087" s="45"/>
      <c r="CD1087" s="45"/>
      <c r="CE1087" s="45"/>
      <c r="CF1087" s="45"/>
    </row>
    <row r="1088" spans="1:84" ht="15" customHeight="1" x14ac:dyDescent="0.35">
      <c r="A1088" s="70"/>
      <c r="B1088" s="70"/>
      <c r="C1088" s="70"/>
      <c r="D1088" s="70"/>
      <c r="E1088" s="45"/>
      <c r="F1088" s="45"/>
      <c r="G1088" s="45"/>
      <c r="H1088" s="45"/>
      <c r="I1088" s="45"/>
      <c r="J1088" s="45"/>
      <c r="K1088" s="45"/>
      <c r="L1088" s="45"/>
      <c r="M1088" s="45"/>
      <c r="N1088" s="47"/>
      <c r="O1088" s="47"/>
      <c r="P1088" s="45"/>
      <c r="Q1088" s="45"/>
      <c r="R1088" s="45"/>
      <c r="S1088" s="45"/>
      <c r="T1088" s="45"/>
      <c r="U1088" s="45"/>
      <c r="V1088" s="45"/>
      <c r="W1088" s="45"/>
      <c r="X1088" s="45"/>
      <c r="Y1088" s="45"/>
      <c r="Z1088" s="48"/>
      <c r="AA1088" s="48"/>
      <c r="AB1088" s="48"/>
      <c r="AC1088" s="48"/>
      <c r="AD1088" s="48"/>
      <c r="AE1088" s="48"/>
      <c r="AF1088" s="48"/>
      <c r="AG1088" s="45"/>
      <c r="AH1088" s="45"/>
      <c r="AI1088" s="45"/>
      <c r="AJ1088" s="45"/>
      <c r="AK1088" s="48"/>
      <c r="AL1088" s="56"/>
      <c r="AM1088" s="45"/>
      <c r="AN1088" s="48"/>
      <c r="AO1088" s="48"/>
      <c r="AP1088" s="48"/>
      <c r="AQ1088" s="48"/>
      <c r="AR1088" s="45"/>
      <c r="AS1088" s="45"/>
      <c r="AT1088" s="49"/>
      <c r="AU1088" s="49"/>
      <c r="AV1088" s="49"/>
      <c r="AW1088" s="49"/>
      <c r="AX1088" s="49"/>
      <c r="AY1088" s="49"/>
      <c r="AZ1088" s="49"/>
      <c r="BA1088" s="49"/>
      <c r="BB1088" s="49"/>
      <c r="BC1088" s="49"/>
      <c r="BD1088" s="49"/>
      <c r="BE1088" s="49"/>
      <c r="BF1088" s="49"/>
      <c r="BG1088" s="49"/>
      <c r="BH1088" s="49"/>
      <c r="BI1088" s="49"/>
      <c r="BJ1088" s="49"/>
      <c r="BK1088" s="49"/>
      <c r="BL1088" s="49"/>
      <c r="BM1088" s="49"/>
      <c r="BN1088" s="49"/>
      <c r="BO1088" s="49"/>
      <c r="BP1088" s="49"/>
      <c r="BQ1088" s="49"/>
      <c r="BR1088" s="49"/>
      <c r="BS1088" s="49"/>
      <c r="BT1088" s="49"/>
      <c r="BU1088" s="49"/>
      <c r="BV1088" s="49"/>
      <c r="BW1088" s="45"/>
      <c r="BX1088" s="49"/>
      <c r="BY1088" s="49"/>
      <c r="BZ1088" s="49"/>
      <c r="CA1088" s="49"/>
      <c r="CB1088" s="49"/>
      <c r="CC1088" s="45"/>
      <c r="CD1088" s="45"/>
      <c r="CE1088" s="45"/>
      <c r="CF1088" s="45"/>
    </row>
    <row r="1089" spans="1:84" ht="62.25" customHeight="1" x14ac:dyDescent="0.35">
      <c r="A1089" s="70"/>
      <c r="B1089" s="70"/>
      <c r="C1089" s="70"/>
      <c r="D1089" s="70"/>
      <c r="E1089" s="45"/>
      <c r="F1089" s="45"/>
      <c r="G1089" s="45"/>
      <c r="H1089" s="45"/>
      <c r="I1089" s="45"/>
      <c r="J1089" s="45"/>
      <c r="K1089" s="45"/>
      <c r="L1089" s="45"/>
      <c r="M1089" s="45"/>
      <c r="N1089" s="47"/>
      <c r="O1089" s="47"/>
      <c r="P1089" s="45"/>
      <c r="Q1089" s="45"/>
      <c r="R1089" s="45"/>
      <c r="S1089" s="45"/>
      <c r="T1089" s="45"/>
      <c r="U1089" s="45"/>
      <c r="V1089" s="45"/>
      <c r="W1089" s="45"/>
      <c r="X1089" s="45"/>
      <c r="Y1089" s="45"/>
      <c r="Z1089" s="48"/>
      <c r="AA1089" s="48"/>
      <c r="AB1089" s="48"/>
      <c r="AC1089" s="48"/>
      <c r="AD1089" s="48"/>
      <c r="AE1089" s="48"/>
      <c r="AF1089" s="48"/>
      <c r="AG1089" s="45"/>
      <c r="AH1089" s="45"/>
      <c r="AI1089" s="45"/>
      <c r="AJ1089" s="45"/>
      <c r="AK1089" s="48"/>
      <c r="AL1089" s="56"/>
      <c r="AM1089" s="45"/>
      <c r="AN1089" s="48"/>
      <c r="AO1089" s="48"/>
      <c r="AP1089" s="48"/>
      <c r="AQ1089" s="48"/>
      <c r="AR1089" s="45"/>
      <c r="AS1089" s="45"/>
      <c r="AT1089" s="49"/>
      <c r="AU1089" s="49"/>
      <c r="AV1089" s="49"/>
      <c r="AW1089" s="49"/>
      <c r="AX1089" s="49"/>
      <c r="AY1089" s="49"/>
      <c r="AZ1089" s="49"/>
      <c r="BA1089" s="49"/>
      <c r="BB1089" s="49"/>
      <c r="BC1089" s="49"/>
      <c r="BD1089" s="49"/>
      <c r="BE1089" s="49"/>
      <c r="BF1089" s="49"/>
      <c r="BG1089" s="49"/>
      <c r="BH1089" s="49"/>
      <c r="BI1089" s="49"/>
      <c r="BJ1089" s="49"/>
      <c r="BK1089" s="49"/>
      <c r="BL1089" s="49"/>
      <c r="BM1089" s="49"/>
      <c r="BN1089" s="49"/>
      <c r="BO1089" s="49"/>
      <c r="BP1089" s="49"/>
      <c r="BQ1089" s="49"/>
      <c r="BR1089" s="49"/>
      <c r="BS1089" s="49"/>
      <c r="BT1089" s="49"/>
      <c r="BU1089" s="49"/>
      <c r="BV1089" s="49"/>
      <c r="BW1089" s="45"/>
      <c r="BX1089" s="49"/>
      <c r="BY1089" s="49"/>
      <c r="BZ1089" s="49"/>
      <c r="CA1089" s="49"/>
      <c r="CB1089" s="49"/>
      <c r="CC1089" s="45"/>
      <c r="CD1089" s="45"/>
      <c r="CE1089" s="45"/>
      <c r="CF1089" s="45"/>
    </row>
    <row r="1090" spans="1:84" ht="15" customHeight="1" x14ac:dyDescent="0.35">
      <c r="A1090" s="70"/>
      <c r="B1090" s="70"/>
      <c r="C1090" s="70"/>
      <c r="D1090" s="70"/>
      <c r="E1090" s="45"/>
      <c r="F1090" s="45"/>
      <c r="G1090" s="45"/>
      <c r="H1090" s="45"/>
      <c r="I1090" s="45"/>
      <c r="J1090" s="45"/>
      <c r="K1090" s="45"/>
      <c r="L1090" s="45"/>
      <c r="M1090" s="45"/>
      <c r="N1090" s="47"/>
      <c r="O1090" s="47"/>
      <c r="P1090" s="45"/>
      <c r="Q1090" s="45"/>
      <c r="R1090" s="45"/>
      <c r="S1090" s="45"/>
      <c r="T1090" s="45"/>
      <c r="U1090" s="45"/>
      <c r="V1090" s="45"/>
      <c r="W1090" s="45"/>
      <c r="X1090" s="45"/>
      <c r="Y1090" s="45"/>
      <c r="Z1090" s="48"/>
      <c r="AA1090" s="48"/>
      <c r="AB1090" s="48"/>
      <c r="AC1090" s="48"/>
      <c r="AD1090" s="48"/>
      <c r="AE1090" s="48"/>
      <c r="AF1090" s="48"/>
      <c r="AG1090" s="45"/>
      <c r="AH1090" s="45"/>
      <c r="AI1090" s="45"/>
      <c r="AJ1090" s="45"/>
      <c r="AK1090" s="48"/>
      <c r="AL1090" s="56"/>
      <c r="AM1090" s="45"/>
      <c r="AN1090" s="48"/>
      <c r="AO1090" s="48"/>
      <c r="AP1090" s="48"/>
      <c r="AQ1090" s="48"/>
      <c r="AR1090" s="45"/>
      <c r="AS1090" s="45"/>
      <c r="AT1090" s="49"/>
      <c r="AU1090" s="49"/>
      <c r="AV1090" s="49"/>
      <c r="AW1090" s="49"/>
      <c r="AX1090" s="49"/>
      <c r="AY1090" s="49"/>
      <c r="AZ1090" s="49"/>
      <c r="BA1090" s="49"/>
      <c r="BB1090" s="49"/>
      <c r="BC1090" s="49"/>
      <c r="BD1090" s="49"/>
      <c r="BE1090" s="49"/>
      <c r="BF1090" s="49"/>
      <c r="BG1090" s="49"/>
      <c r="BH1090" s="49"/>
      <c r="BI1090" s="49"/>
      <c r="BJ1090" s="49"/>
      <c r="BK1090" s="49"/>
      <c r="BL1090" s="49"/>
      <c r="BM1090" s="49"/>
      <c r="BN1090" s="49"/>
      <c r="BO1090" s="49"/>
      <c r="BP1090" s="49"/>
      <c r="BQ1090" s="49"/>
      <c r="BR1090" s="49"/>
      <c r="BS1090" s="49"/>
      <c r="BT1090" s="49"/>
      <c r="BU1090" s="49"/>
      <c r="BV1090" s="49"/>
      <c r="BW1090" s="45"/>
      <c r="BX1090" s="49"/>
      <c r="BY1090" s="49"/>
      <c r="BZ1090" s="49"/>
      <c r="CA1090" s="49"/>
      <c r="CB1090" s="49"/>
      <c r="CC1090" s="45"/>
      <c r="CD1090" s="45"/>
      <c r="CE1090" s="45"/>
      <c r="CF1090" s="45"/>
    </row>
    <row r="1091" spans="1:84" ht="15" customHeight="1" x14ac:dyDescent="0.35">
      <c r="A1091" s="70"/>
      <c r="B1091" s="70"/>
      <c r="C1091" s="70"/>
      <c r="D1091" s="70"/>
      <c r="E1091" s="45"/>
      <c r="F1091" s="45"/>
      <c r="G1091" s="45"/>
      <c r="H1091" s="45"/>
      <c r="I1091" s="45"/>
      <c r="J1091" s="45"/>
      <c r="K1091" s="45"/>
      <c r="L1091" s="45"/>
      <c r="M1091" s="45"/>
      <c r="N1091" s="47"/>
      <c r="O1091" s="47"/>
      <c r="P1091" s="45"/>
      <c r="Q1091" s="45"/>
      <c r="R1091" s="45"/>
      <c r="S1091" s="45"/>
      <c r="T1091" s="45"/>
      <c r="U1091" s="45"/>
      <c r="V1091" s="45"/>
      <c r="W1091" s="45"/>
      <c r="X1091" s="45"/>
      <c r="Y1091" s="45"/>
      <c r="Z1091" s="48"/>
      <c r="AA1091" s="48"/>
      <c r="AB1091" s="48"/>
      <c r="AC1091" s="48"/>
      <c r="AD1091" s="48"/>
      <c r="AE1091" s="48"/>
      <c r="AF1091" s="48"/>
      <c r="AG1091" s="45"/>
      <c r="AH1091" s="45"/>
      <c r="AI1091" s="45"/>
      <c r="AJ1091" s="45"/>
      <c r="AK1091" s="48"/>
      <c r="AL1091" s="56"/>
      <c r="AM1091" s="45"/>
      <c r="AN1091" s="48"/>
      <c r="AO1091" s="48"/>
      <c r="AP1091" s="48"/>
      <c r="AQ1091" s="48"/>
      <c r="AR1091" s="45"/>
      <c r="AS1091" s="45"/>
      <c r="AT1091" s="49"/>
      <c r="AU1091" s="49"/>
      <c r="AV1091" s="49"/>
      <c r="AW1091" s="49"/>
      <c r="AX1091" s="49"/>
      <c r="AY1091" s="49"/>
      <c r="AZ1091" s="49"/>
      <c r="BA1091" s="49"/>
      <c r="BB1091" s="49"/>
      <c r="BC1091" s="49"/>
      <c r="BD1091" s="49"/>
      <c r="BE1091" s="49"/>
      <c r="BF1091" s="49"/>
      <c r="BG1091" s="49"/>
      <c r="BH1091" s="49"/>
      <c r="BI1091" s="49"/>
      <c r="BJ1091" s="49"/>
      <c r="BK1091" s="49"/>
      <c r="BL1091" s="49"/>
      <c r="BM1091" s="49"/>
      <c r="BN1091" s="49"/>
      <c r="BO1091" s="49"/>
      <c r="BP1091" s="49"/>
      <c r="BQ1091" s="49"/>
      <c r="BR1091" s="49"/>
      <c r="BS1091" s="49"/>
      <c r="BT1091" s="49"/>
      <c r="BU1091" s="49"/>
      <c r="BV1091" s="49"/>
      <c r="BW1091" s="45"/>
      <c r="BX1091" s="49"/>
      <c r="BY1091" s="49"/>
      <c r="BZ1091" s="49"/>
      <c r="CA1091" s="49"/>
      <c r="CB1091" s="49"/>
      <c r="CC1091" s="45"/>
      <c r="CD1091" s="45"/>
      <c r="CE1091" s="45"/>
      <c r="CF1091" s="45"/>
    </row>
    <row r="1092" spans="1:84" ht="15" customHeight="1" x14ac:dyDescent="0.35">
      <c r="A1092" s="70"/>
      <c r="B1092" s="70"/>
      <c r="C1092" s="70"/>
      <c r="D1092" s="70"/>
      <c r="E1092" s="45"/>
      <c r="F1092" s="45"/>
      <c r="G1092" s="45"/>
      <c r="H1092" s="45"/>
      <c r="I1092" s="45"/>
      <c r="J1092" s="45"/>
      <c r="K1092" s="45"/>
      <c r="L1092" s="45"/>
      <c r="M1092" s="45"/>
      <c r="N1092" s="47"/>
      <c r="O1092" s="47"/>
      <c r="P1092" s="45"/>
      <c r="Q1092" s="45"/>
      <c r="R1092" s="45"/>
      <c r="S1092" s="45"/>
      <c r="T1092" s="45"/>
      <c r="U1092" s="45"/>
      <c r="V1092" s="45"/>
      <c r="W1092" s="45"/>
      <c r="X1092" s="45"/>
      <c r="Y1092" s="45"/>
      <c r="Z1092" s="48"/>
      <c r="AA1092" s="48"/>
      <c r="AB1092" s="48"/>
      <c r="AC1092" s="48"/>
      <c r="AD1092" s="48"/>
      <c r="AE1092" s="48"/>
      <c r="AF1092" s="48"/>
      <c r="AG1092" s="45"/>
      <c r="AH1092" s="45"/>
      <c r="AI1092" s="45"/>
      <c r="AJ1092" s="45"/>
      <c r="AK1092" s="48"/>
      <c r="AL1092" s="56"/>
      <c r="AM1092" s="45"/>
      <c r="AN1092" s="48"/>
      <c r="AO1092" s="48"/>
      <c r="AP1092" s="48"/>
      <c r="AQ1092" s="48"/>
      <c r="AR1092" s="45"/>
      <c r="AS1092" s="45"/>
      <c r="AT1092" s="49"/>
      <c r="AU1092" s="49"/>
      <c r="AV1092" s="49"/>
      <c r="AW1092" s="49"/>
      <c r="AX1092" s="49"/>
      <c r="AY1092" s="49"/>
      <c r="AZ1092" s="49"/>
      <c r="BA1092" s="49"/>
      <c r="BB1092" s="49"/>
      <c r="BC1092" s="49"/>
      <c r="BD1092" s="49"/>
      <c r="BE1092" s="49"/>
      <c r="BF1092" s="49"/>
      <c r="BG1092" s="49"/>
      <c r="BH1092" s="49"/>
      <c r="BI1092" s="49"/>
      <c r="BJ1092" s="49"/>
      <c r="BK1092" s="49"/>
      <c r="BL1092" s="49"/>
      <c r="BM1092" s="49"/>
      <c r="BN1092" s="49"/>
      <c r="BO1092" s="49"/>
      <c r="BP1092" s="49"/>
      <c r="BQ1092" s="49"/>
      <c r="BR1092" s="49"/>
      <c r="BS1092" s="49"/>
      <c r="BT1092" s="49"/>
      <c r="BU1092" s="49"/>
      <c r="BV1092" s="49"/>
      <c r="BW1092" s="45"/>
      <c r="BX1092" s="49"/>
      <c r="BY1092" s="49"/>
      <c r="BZ1092" s="49"/>
      <c r="CA1092" s="49"/>
      <c r="CB1092" s="49"/>
      <c r="CC1092" s="45"/>
      <c r="CD1092" s="45"/>
      <c r="CE1092" s="45"/>
      <c r="CF1092" s="45"/>
    </row>
    <row r="1093" spans="1:84" ht="15" customHeight="1" x14ac:dyDescent="0.35">
      <c r="A1093" s="70"/>
      <c r="B1093" s="70"/>
      <c r="C1093" s="70"/>
      <c r="D1093" s="70"/>
      <c r="E1093" s="45"/>
      <c r="F1093" s="45"/>
      <c r="G1093" s="45"/>
      <c r="H1093" s="45"/>
      <c r="I1093" s="45"/>
      <c r="J1093" s="45"/>
      <c r="K1093" s="45"/>
      <c r="L1093" s="45"/>
      <c r="M1093" s="45"/>
      <c r="N1093" s="47"/>
      <c r="O1093" s="47"/>
      <c r="P1093" s="45"/>
      <c r="Q1093" s="45"/>
      <c r="R1093" s="45"/>
      <c r="S1093" s="45"/>
      <c r="T1093" s="45"/>
      <c r="U1093" s="45"/>
      <c r="V1093" s="45"/>
      <c r="W1093" s="45"/>
      <c r="X1093" s="45"/>
      <c r="Y1093" s="45"/>
      <c r="Z1093" s="48"/>
      <c r="AA1093" s="48"/>
      <c r="AB1093" s="48"/>
      <c r="AC1093" s="48"/>
      <c r="AD1093" s="48"/>
      <c r="AE1093" s="48"/>
      <c r="AF1093" s="48"/>
      <c r="AG1093" s="45"/>
      <c r="AH1093" s="45"/>
      <c r="AI1093" s="45"/>
      <c r="AJ1093" s="45"/>
      <c r="AK1093" s="48"/>
      <c r="AL1093" s="56"/>
      <c r="AM1093" s="45"/>
      <c r="AN1093" s="48"/>
      <c r="AO1093" s="48"/>
      <c r="AP1093" s="48"/>
      <c r="AQ1093" s="48"/>
      <c r="AR1093" s="45"/>
      <c r="AS1093" s="45"/>
      <c r="AT1093" s="49"/>
      <c r="AU1093" s="49"/>
      <c r="AV1093" s="49"/>
      <c r="AW1093" s="49"/>
      <c r="AX1093" s="49"/>
      <c r="AY1093" s="49"/>
      <c r="AZ1093" s="49"/>
      <c r="BA1093" s="49"/>
      <c r="BB1093" s="49"/>
      <c r="BC1093" s="49"/>
      <c r="BD1093" s="49"/>
      <c r="BE1093" s="49"/>
      <c r="BF1093" s="49"/>
      <c r="BG1093" s="49"/>
      <c r="BH1093" s="49"/>
      <c r="BI1093" s="49"/>
      <c r="BJ1093" s="49"/>
      <c r="BK1093" s="49"/>
      <c r="BL1093" s="49"/>
      <c r="BM1093" s="49"/>
      <c r="BN1093" s="49"/>
      <c r="BO1093" s="49"/>
      <c r="BP1093" s="49"/>
      <c r="BQ1093" s="49"/>
      <c r="BR1093" s="49"/>
      <c r="BS1093" s="49"/>
      <c r="BT1093" s="49"/>
      <c r="BU1093" s="49"/>
      <c r="BV1093" s="49"/>
      <c r="BW1093" s="45"/>
      <c r="BX1093" s="49"/>
      <c r="BY1093" s="49"/>
      <c r="BZ1093" s="49"/>
      <c r="CA1093" s="49"/>
      <c r="CB1093" s="49"/>
      <c r="CC1093" s="45"/>
      <c r="CD1093" s="45"/>
      <c r="CE1093" s="45"/>
      <c r="CF1093" s="45"/>
    </row>
    <row r="1094" spans="1:84" ht="15" customHeight="1" x14ac:dyDescent="0.35">
      <c r="A1094" s="70"/>
      <c r="B1094" s="70"/>
      <c r="C1094" s="70"/>
      <c r="D1094" s="70"/>
      <c r="E1094" s="45"/>
      <c r="F1094" s="45"/>
      <c r="G1094" s="45"/>
      <c r="H1094" s="45"/>
      <c r="I1094" s="45"/>
      <c r="J1094" s="45"/>
      <c r="K1094" s="45"/>
      <c r="L1094" s="45"/>
      <c r="M1094" s="45"/>
      <c r="N1094" s="47"/>
      <c r="O1094" s="47"/>
      <c r="P1094" s="45"/>
      <c r="Q1094" s="45"/>
      <c r="R1094" s="45"/>
      <c r="S1094" s="45"/>
      <c r="T1094" s="45"/>
      <c r="U1094" s="45"/>
      <c r="V1094" s="45"/>
      <c r="W1094" s="45"/>
      <c r="X1094" s="45"/>
      <c r="Y1094" s="45"/>
      <c r="Z1094" s="48"/>
      <c r="AA1094" s="48"/>
      <c r="AB1094" s="48"/>
      <c r="AC1094" s="48"/>
      <c r="AD1094" s="48"/>
      <c r="AE1094" s="48"/>
      <c r="AF1094" s="48"/>
      <c r="AG1094" s="45"/>
      <c r="AH1094" s="45"/>
      <c r="AI1094" s="45"/>
      <c r="AJ1094" s="45"/>
      <c r="AK1094" s="48"/>
      <c r="AL1094" s="56"/>
      <c r="AM1094" s="45"/>
      <c r="AN1094" s="48"/>
      <c r="AO1094" s="48"/>
      <c r="AP1094" s="48"/>
      <c r="AQ1094" s="48"/>
      <c r="AR1094" s="45"/>
      <c r="AS1094" s="45"/>
      <c r="AT1094" s="49"/>
      <c r="AU1094" s="49"/>
      <c r="AV1094" s="49"/>
      <c r="AW1094" s="49"/>
      <c r="AX1094" s="49"/>
      <c r="AY1094" s="49"/>
      <c r="AZ1094" s="49"/>
      <c r="BA1094" s="49"/>
      <c r="BB1094" s="49"/>
      <c r="BC1094" s="49"/>
      <c r="BD1094" s="49"/>
      <c r="BE1094" s="49"/>
      <c r="BF1094" s="49"/>
      <c r="BG1094" s="49"/>
      <c r="BH1094" s="49"/>
      <c r="BI1094" s="49"/>
      <c r="BJ1094" s="49"/>
      <c r="BK1094" s="49"/>
      <c r="BL1094" s="49"/>
      <c r="BM1094" s="49"/>
      <c r="BN1094" s="49"/>
      <c r="BO1094" s="49"/>
      <c r="BP1094" s="49"/>
      <c r="BQ1094" s="49"/>
      <c r="BR1094" s="49"/>
      <c r="BS1094" s="49"/>
      <c r="BT1094" s="49"/>
      <c r="BU1094" s="49"/>
      <c r="BV1094" s="49"/>
      <c r="BW1094" s="45"/>
      <c r="BX1094" s="49"/>
      <c r="BY1094" s="49"/>
      <c r="BZ1094" s="49"/>
      <c r="CA1094" s="49"/>
      <c r="CB1094" s="49"/>
      <c r="CC1094" s="45"/>
      <c r="CD1094" s="45"/>
      <c r="CE1094" s="45"/>
      <c r="CF1094" s="45"/>
    </row>
    <row r="1095" spans="1:84" ht="15" customHeight="1" x14ac:dyDescent="0.35">
      <c r="A1095" s="70"/>
      <c r="B1095" s="70"/>
      <c r="C1095" s="70"/>
      <c r="D1095" s="70"/>
      <c r="E1095" s="45"/>
      <c r="F1095" s="45"/>
      <c r="G1095" s="45"/>
      <c r="H1095" s="45"/>
      <c r="I1095" s="45"/>
      <c r="J1095" s="45"/>
      <c r="K1095" s="45"/>
      <c r="L1095" s="45"/>
      <c r="M1095" s="45"/>
      <c r="N1095" s="47"/>
      <c r="O1095" s="47"/>
      <c r="P1095" s="45"/>
      <c r="Q1095" s="45"/>
      <c r="R1095" s="45"/>
      <c r="S1095" s="45"/>
      <c r="T1095" s="45"/>
      <c r="U1095" s="45"/>
      <c r="V1095" s="45"/>
      <c r="W1095" s="45"/>
      <c r="X1095" s="45"/>
      <c r="Y1095" s="45"/>
      <c r="Z1095" s="48"/>
      <c r="AA1095" s="48"/>
      <c r="AB1095" s="48"/>
      <c r="AC1095" s="48"/>
      <c r="AD1095" s="48"/>
      <c r="AE1095" s="48"/>
      <c r="AF1095" s="48"/>
      <c r="AG1095" s="45"/>
      <c r="AH1095" s="45"/>
      <c r="AI1095" s="45"/>
      <c r="AJ1095" s="45"/>
      <c r="AK1095" s="48"/>
      <c r="AL1095" s="56"/>
      <c r="AM1095" s="45"/>
      <c r="AN1095" s="48"/>
      <c r="AO1095" s="48"/>
      <c r="AP1095" s="48"/>
      <c r="AQ1095" s="48"/>
      <c r="AR1095" s="45"/>
      <c r="AS1095" s="45"/>
      <c r="AT1095" s="49"/>
      <c r="AU1095" s="49"/>
      <c r="AV1095" s="49"/>
      <c r="AW1095" s="49"/>
      <c r="AX1095" s="49"/>
      <c r="AY1095" s="49"/>
      <c r="AZ1095" s="49"/>
      <c r="BA1095" s="49"/>
      <c r="BB1095" s="49"/>
      <c r="BC1095" s="49"/>
      <c r="BD1095" s="49"/>
      <c r="BE1095" s="49"/>
      <c r="BF1095" s="49"/>
      <c r="BG1095" s="49"/>
      <c r="BH1095" s="49"/>
      <c r="BI1095" s="49"/>
      <c r="BJ1095" s="49"/>
      <c r="BK1095" s="49"/>
      <c r="BL1095" s="49"/>
      <c r="BM1095" s="49"/>
      <c r="BN1095" s="49"/>
      <c r="BO1095" s="49"/>
      <c r="BP1095" s="49"/>
      <c r="BQ1095" s="49"/>
      <c r="BR1095" s="49"/>
      <c r="BS1095" s="49"/>
      <c r="BT1095" s="49"/>
      <c r="BU1095" s="49"/>
      <c r="BV1095" s="49"/>
      <c r="BW1095" s="45"/>
      <c r="BX1095" s="49"/>
      <c r="BY1095" s="49"/>
      <c r="BZ1095" s="49"/>
      <c r="CA1095" s="49"/>
      <c r="CB1095" s="49"/>
      <c r="CC1095" s="45"/>
      <c r="CD1095" s="45"/>
      <c r="CE1095" s="45"/>
      <c r="CF1095" s="45"/>
    </row>
    <row r="1096" spans="1:84" ht="15" customHeight="1" x14ac:dyDescent="0.35">
      <c r="A1096" s="70"/>
      <c r="B1096" s="70"/>
      <c r="C1096" s="70"/>
      <c r="D1096" s="70"/>
      <c r="E1096" s="45"/>
      <c r="F1096" s="45"/>
      <c r="G1096" s="45"/>
      <c r="H1096" s="45"/>
      <c r="I1096" s="45"/>
      <c r="J1096" s="45"/>
      <c r="K1096" s="45"/>
      <c r="L1096" s="45"/>
      <c r="M1096" s="45"/>
      <c r="N1096" s="47"/>
      <c r="O1096" s="47"/>
      <c r="P1096" s="45"/>
      <c r="Q1096" s="45"/>
      <c r="R1096" s="45"/>
      <c r="S1096" s="45"/>
      <c r="T1096" s="45"/>
      <c r="U1096" s="45"/>
      <c r="V1096" s="45"/>
      <c r="W1096" s="45"/>
      <c r="X1096" s="45"/>
      <c r="Y1096" s="45"/>
      <c r="Z1096" s="48"/>
      <c r="AA1096" s="48"/>
      <c r="AB1096" s="48"/>
      <c r="AC1096" s="48"/>
      <c r="AD1096" s="48"/>
      <c r="AE1096" s="48"/>
      <c r="AF1096" s="48"/>
      <c r="AG1096" s="45"/>
      <c r="AH1096" s="45"/>
      <c r="AI1096" s="45"/>
      <c r="AJ1096" s="45"/>
      <c r="AK1096" s="48"/>
      <c r="AL1096" s="56"/>
      <c r="AM1096" s="45"/>
      <c r="AN1096" s="48"/>
      <c r="AO1096" s="48"/>
      <c r="AP1096" s="48"/>
      <c r="AQ1096" s="48"/>
      <c r="AR1096" s="45"/>
      <c r="AS1096" s="45"/>
      <c r="AT1096" s="49"/>
      <c r="AU1096" s="49"/>
      <c r="AV1096" s="49"/>
      <c r="AW1096" s="49"/>
      <c r="AX1096" s="49"/>
      <c r="AY1096" s="49"/>
      <c r="AZ1096" s="49"/>
      <c r="BA1096" s="49"/>
      <c r="BB1096" s="49"/>
      <c r="BC1096" s="49"/>
      <c r="BD1096" s="49"/>
      <c r="BE1096" s="49"/>
      <c r="BF1096" s="49"/>
      <c r="BG1096" s="49"/>
      <c r="BH1096" s="49"/>
      <c r="BI1096" s="49"/>
      <c r="BJ1096" s="49"/>
      <c r="BK1096" s="49"/>
      <c r="BL1096" s="49"/>
      <c r="BM1096" s="49"/>
      <c r="BN1096" s="49"/>
      <c r="BO1096" s="49"/>
      <c r="BP1096" s="49"/>
      <c r="BQ1096" s="49"/>
      <c r="BR1096" s="49"/>
      <c r="BS1096" s="49"/>
      <c r="BT1096" s="49"/>
      <c r="BU1096" s="49"/>
      <c r="BV1096" s="49"/>
      <c r="BW1096" s="45"/>
      <c r="BX1096" s="49"/>
      <c r="BY1096" s="49"/>
      <c r="BZ1096" s="49"/>
      <c r="CA1096" s="49"/>
      <c r="CB1096" s="49"/>
      <c r="CC1096" s="45"/>
      <c r="CD1096" s="45"/>
      <c r="CE1096" s="45"/>
      <c r="CF1096" s="45"/>
    </row>
    <row r="1097" spans="1:84" ht="62.25" customHeight="1" x14ac:dyDescent="0.35">
      <c r="A1097" s="70"/>
      <c r="B1097" s="70"/>
      <c r="C1097" s="70"/>
      <c r="D1097" s="70"/>
      <c r="E1097" s="45"/>
      <c r="F1097" s="45"/>
      <c r="G1097" s="45"/>
      <c r="H1097" s="45"/>
      <c r="I1097" s="45"/>
      <c r="J1097" s="45"/>
      <c r="K1097" s="45"/>
      <c r="L1097" s="45"/>
      <c r="M1097" s="45"/>
      <c r="N1097" s="47"/>
      <c r="O1097" s="47"/>
      <c r="P1097" s="45"/>
      <c r="Q1097" s="45"/>
      <c r="R1097" s="45"/>
      <c r="S1097" s="45"/>
      <c r="T1097" s="45"/>
      <c r="U1097" s="45"/>
      <c r="V1097" s="45"/>
      <c r="W1097" s="45"/>
      <c r="X1097" s="45"/>
      <c r="Y1097" s="45"/>
      <c r="Z1097" s="48"/>
      <c r="AA1097" s="48"/>
      <c r="AB1097" s="48"/>
      <c r="AC1097" s="48"/>
      <c r="AD1097" s="48"/>
      <c r="AE1097" s="48"/>
      <c r="AF1097" s="48"/>
      <c r="AG1097" s="45"/>
      <c r="AH1097" s="45"/>
      <c r="AI1097" s="45"/>
      <c r="AJ1097" s="45"/>
      <c r="AK1097" s="48"/>
      <c r="AL1097" s="56"/>
      <c r="AM1097" s="45"/>
      <c r="AN1097" s="48"/>
      <c r="AO1097" s="48"/>
      <c r="AP1097" s="48"/>
      <c r="AQ1097" s="48"/>
      <c r="AR1097" s="45"/>
      <c r="AS1097" s="45"/>
      <c r="AT1097" s="49"/>
      <c r="AU1097" s="49"/>
      <c r="AV1097" s="49"/>
      <c r="AW1097" s="49"/>
      <c r="AX1097" s="49"/>
      <c r="AY1097" s="49"/>
      <c r="AZ1097" s="49"/>
      <c r="BA1097" s="49"/>
      <c r="BB1097" s="49"/>
      <c r="BC1097" s="49"/>
      <c r="BD1097" s="49"/>
      <c r="BE1097" s="49"/>
      <c r="BF1097" s="49"/>
      <c r="BG1097" s="49"/>
      <c r="BH1097" s="49"/>
      <c r="BI1097" s="49"/>
      <c r="BJ1097" s="49"/>
      <c r="BK1097" s="49"/>
      <c r="BL1097" s="49"/>
      <c r="BM1097" s="49"/>
      <c r="BN1097" s="49"/>
      <c r="BO1097" s="49"/>
      <c r="BP1097" s="49"/>
      <c r="BQ1097" s="49"/>
      <c r="BR1097" s="49"/>
      <c r="BS1097" s="49"/>
      <c r="BT1097" s="49"/>
      <c r="BU1097" s="49"/>
      <c r="BV1097" s="49"/>
      <c r="BW1097" s="45"/>
      <c r="BX1097" s="49"/>
      <c r="BY1097" s="49"/>
      <c r="BZ1097" s="49"/>
      <c r="CA1097" s="49"/>
      <c r="CB1097" s="49"/>
      <c r="CC1097" s="45"/>
      <c r="CD1097" s="45"/>
      <c r="CE1097" s="45"/>
      <c r="CF1097" s="45"/>
    </row>
    <row r="1098" spans="1:84" ht="15" customHeight="1" x14ac:dyDescent="0.35">
      <c r="A1098" s="70"/>
      <c r="B1098" s="70"/>
      <c r="C1098" s="70"/>
      <c r="D1098" s="70"/>
      <c r="E1098" s="45"/>
      <c r="F1098" s="45"/>
      <c r="G1098" s="45"/>
      <c r="H1098" s="45"/>
      <c r="I1098" s="45"/>
      <c r="J1098" s="45"/>
      <c r="K1098" s="45"/>
      <c r="L1098" s="45"/>
      <c r="M1098" s="45"/>
      <c r="N1098" s="47"/>
      <c r="O1098" s="47"/>
      <c r="P1098" s="45"/>
      <c r="Q1098" s="45"/>
      <c r="R1098" s="45"/>
      <c r="S1098" s="45"/>
      <c r="T1098" s="45"/>
      <c r="U1098" s="45"/>
      <c r="V1098" s="45"/>
      <c r="W1098" s="45"/>
      <c r="X1098" s="45"/>
      <c r="Y1098" s="45"/>
      <c r="Z1098" s="48"/>
      <c r="AA1098" s="48"/>
      <c r="AB1098" s="48"/>
      <c r="AC1098" s="48"/>
      <c r="AD1098" s="48"/>
      <c r="AE1098" s="48"/>
      <c r="AF1098" s="48"/>
      <c r="AG1098" s="45"/>
      <c r="AH1098" s="45"/>
      <c r="AI1098" s="45"/>
      <c r="AJ1098" s="45"/>
      <c r="AK1098" s="48"/>
      <c r="AL1098" s="56"/>
      <c r="AM1098" s="45"/>
      <c r="AN1098" s="48"/>
      <c r="AO1098" s="48"/>
      <c r="AP1098" s="48"/>
      <c r="AQ1098" s="48"/>
      <c r="AR1098" s="45"/>
      <c r="AS1098" s="45"/>
      <c r="AT1098" s="49"/>
      <c r="AU1098" s="49"/>
      <c r="AV1098" s="49"/>
      <c r="AW1098" s="49"/>
      <c r="AX1098" s="49"/>
      <c r="AY1098" s="49"/>
      <c r="AZ1098" s="49"/>
      <c r="BA1098" s="49"/>
      <c r="BB1098" s="49"/>
      <c r="BC1098" s="49"/>
      <c r="BD1098" s="49"/>
      <c r="BE1098" s="49"/>
      <c r="BF1098" s="49"/>
      <c r="BG1098" s="49"/>
      <c r="BH1098" s="49"/>
      <c r="BI1098" s="49"/>
      <c r="BJ1098" s="49"/>
      <c r="BK1098" s="49"/>
      <c r="BL1098" s="49"/>
      <c r="BM1098" s="49"/>
      <c r="BN1098" s="49"/>
      <c r="BO1098" s="49"/>
      <c r="BP1098" s="49"/>
      <c r="BQ1098" s="49"/>
      <c r="BR1098" s="49"/>
      <c r="BS1098" s="49"/>
      <c r="BT1098" s="49"/>
      <c r="BU1098" s="49"/>
      <c r="BV1098" s="49"/>
      <c r="BW1098" s="45"/>
      <c r="BX1098" s="49"/>
      <c r="BY1098" s="49"/>
      <c r="BZ1098" s="49"/>
      <c r="CA1098" s="49"/>
      <c r="CB1098" s="49"/>
      <c r="CC1098" s="45"/>
      <c r="CD1098" s="45"/>
      <c r="CE1098" s="45"/>
      <c r="CF1098" s="45"/>
    </row>
    <row r="1099" spans="1:84" ht="15" customHeight="1" x14ac:dyDescent="0.35">
      <c r="A1099" s="70"/>
      <c r="B1099" s="70"/>
      <c r="C1099" s="70"/>
      <c r="D1099" s="70"/>
      <c r="E1099" s="45"/>
      <c r="F1099" s="45"/>
      <c r="G1099" s="45"/>
      <c r="H1099" s="45"/>
      <c r="I1099" s="45"/>
      <c r="J1099" s="45"/>
      <c r="K1099" s="45"/>
      <c r="L1099" s="45"/>
      <c r="M1099" s="45"/>
      <c r="N1099" s="47"/>
      <c r="O1099" s="47"/>
      <c r="P1099" s="45"/>
      <c r="Q1099" s="45"/>
      <c r="R1099" s="45"/>
      <c r="S1099" s="45"/>
      <c r="T1099" s="45"/>
      <c r="U1099" s="45"/>
      <c r="V1099" s="45"/>
      <c r="W1099" s="45"/>
      <c r="X1099" s="45"/>
      <c r="Y1099" s="45"/>
      <c r="Z1099" s="48"/>
      <c r="AA1099" s="48"/>
      <c r="AB1099" s="48"/>
      <c r="AC1099" s="48"/>
      <c r="AD1099" s="48"/>
      <c r="AE1099" s="48"/>
      <c r="AF1099" s="48"/>
      <c r="AG1099" s="45"/>
      <c r="AH1099" s="45"/>
      <c r="AI1099" s="45"/>
      <c r="AJ1099" s="45"/>
      <c r="AK1099" s="48"/>
      <c r="AL1099" s="56"/>
      <c r="AM1099" s="45"/>
      <c r="AN1099" s="48"/>
      <c r="AO1099" s="48"/>
      <c r="AP1099" s="48"/>
      <c r="AQ1099" s="48"/>
      <c r="AR1099" s="45"/>
      <c r="AS1099" s="45"/>
      <c r="AT1099" s="49"/>
      <c r="AU1099" s="49"/>
      <c r="AV1099" s="49"/>
      <c r="AW1099" s="49"/>
      <c r="AX1099" s="49"/>
      <c r="AY1099" s="49"/>
      <c r="AZ1099" s="49"/>
      <c r="BA1099" s="49"/>
      <c r="BB1099" s="49"/>
      <c r="BC1099" s="49"/>
      <c r="BD1099" s="49"/>
      <c r="BE1099" s="49"/>
      <c r="BF1099" s="49"/>
      <c r="BG1099" s="49"/>
      <c r="BH1099" s="49"/>
      <c r="BI1099" s="49"/>
      <c r="BJ1099" s="49"/>
      <c r="BK1099" s="49"/>
      <c r="BL1099" s="49"/>
      <c r="BM1099" s="49"/>
      <c r="BN1099" s="49"/>
      <c r="BO1099" s="49"/>
      <c r="BP1099" s="49"/>
      <c r="BQ1099" s="49"/>
      <c r="BR1099" s="49"/>
      <c r="BS1099" s="49"/>
      <c r="BT1099" s="49"/>
      <c r="BU1099" s="49"/>
      <c r="BV1099" s="49"/>
      <c r="BW1099" s="45"/>
      <c r="BX1099" s="49"/>
      <c r="BY1099" s="49"/>
      <c r="BZ1099" s="49"/>
      <c r="CA1099" s="49"/>
      <c r="CB1099" s="49"/>
      <c r="CC1099" s="45"/>
      <c r="CD1099" s="45"/>
      <c r="CE1099" s="45"/>
      <c r="CF1099" s="45"/>
    </row>
    <row r="1100" spans="1:84" ht="15" customHeight="1" x14ac:dyDescent="0.35">
      <c r="A1100" s="70"/>
      <c r="B1100" s="70"/>
      <c r="C1100" s="70"/>
      <c r="D1100" s="70"/>
      <c r="E1100" s="45"/>
      <c r="F1100" s="45"/>
      <c r="G1100" s="45"/>
      <c r="H1100" s="45"/>
      <c r="I1100" s="45"/>
      <c r="J1100" s="45"/>
      <c r="K1100" s="45"/>
      <c r="L1100" s="45"/>
      <c r="M1100" s="45"/>
      <c r="N1100" s="47"/>
      <c r="O1100" s="47"/>
      <c r="P1100" s="45"/>
      <c r="Q1100" s="45"/>
      <c r="R1100" s="45"/>
      <c r="S1100" s="45"/>
      <c r="T1100" s="45"/>
      <c r="U1100" s="45"/>
      <c r="V1100" s="45"/>
      <c r="W1100" s="45"/>
      <c r="X1100" s="45"/>
      <c r="Y1100" s="45"/>
      <c r="Z1100" s="48"/>
      <c r="AA1100" s="48"/>
      <c r="AB1100" s="48"/>
      <c r="AC1100" s="48"/>
      <c r="AD1100" s="48"/>
      <c r="AE1100" s="48"/>
      <c r="AF1100" s="48"/>
      <c r="AG1100" s="45"/>
      <c r="AH1100" s="45"/>
      <c r="AI1100" s="45"/>
      <c r="AJ1100" s="45"/>
      <c r="AK1100" s="48"/>
      <c r="AL1100" s="56"/>
      <c r="AM1100" s="45"/>
      <c r="AN1100" s="48"/>
      <c r="AO1100" s="48"/>
      <c r="AP1100" s="48"/>
      <c r="AQ1100" s="48"/>
      <c r="AR1100" s="45"/>
      <c r="AS1100" s="45"/>
      <c r="AT1100" s="49"/>
      <c r="AU1100" s="49"/>
      <c r="AV1100" s="49"/>
      <c r="AW1100" s="49"/>
      <c r="AX1100" s="49"/>
      <c r="AY1100" s="49"/>
      <c r="AZ1100" s="49"/>
      <c r="BA1100" s="49"/>
      <c r="BB1100" s="49"/>
      <c r="BC1100" s="49"/>
      <c r="BD1100" s="49"/>
      <c r="BE1100" s="49"/>
      <c r="BF1100" s="49"/>
      <c r="BG1100" s="49"/>
      <c r="BH1100" s="49"/>
      <c r="BI1100" s="49"/>
      <c r="BJ1100" s="49"/>
      <c r="BK1100" s="49"/>
      <c r="BL1100" s="49"/>
      <c r="BM1100" s="49"/>
      <c r="BN1100" s="49"/>
      <c r="BO1100" s="49"/>
      <c r="BP1100" s="49"/>
      <c r="BQ1100" s="49"/>
      <c r="BR1100" s="49"/>
      <c r="BS1100" s="49"/>
      <c r="BT1100" s="49"/>
      <c r="BU1100" s="49"/>
      <c r="BV1100" s="49"/>
      <c r="BW1100" s="45"/>
      <c r="BX1100" s="49"/>
      <c r="BY1100" s="49"/>
      <c r="BZ1100" s="49"/>
      <c r="CA1100" s="49"/>
      <c r="CB1100" s="49"/>
      <c r="CC1100" s="45"/>
      <c r="CD1100" s="45"/>
      <c r="CE1100" s="45"/>
      <c r="CF1100" s="45"/>
    </row>
    <row r="1101" spans="1:84" ht="15" customHeight="1" x14ac:dyDescent="0.35">
      <c r="A1101" s="70"/>
      <c r="B1101" s="70"/>
      <c r="C1101" s="70"/>
      <c r="D1101" s="70"/>
      <c r="E1101" s="45"/>
      <c r="F1101" s="45"/>
      <c r="G1101" s="45"/>
      <c r="H1101" s="45"/>
      <c r="I1101" s="45"/>
      <c r="J1101" s="45"/>
      <c r="K1101" s="45"/>
      <c r="L1101" s="45"/>
      <c r="M1101" s="45"/>
      <c r="N1101" s="47"/>
      <c r="O1101" s="47"/>
      <c r="P1101" s="45"/>
      <c r="Q1101" s="45"/>
      <c r="R1101" s="45"/>
      <c r="S1101" s="45"/>
      <c r="T1101" s="45"/>
      <c r="U1101" s="45"/>
      <c r="V1101" s="45"/>
      <c r="W1101" s="45"/>
      <c r="X1101" s="45"/>
      <c r="Y1101" s="45"/>
      <c r="Z1101" s="48"/>
      <c r="AA1101" s="48"/>
      <c r="AB1101" s="48"/>
      <c r="AC1101" s="48"/>
      <c r="AD1101" s="48"/>
      <c r="AE1101" s="48"/>
      <c r="AF1101" s="48"/>
      <c r="AG1101" s="45"/>
      <c r="AH1101" s="45"/>
      <c r="AI1101" s="45"/>
      <c r="AJ1101" s="45"/>
      <c r="AK1101" s="48"/>
      <c r="AL1101" s="56"/>
      <c r="AM1101" s="45"/>
      <c r="AN1101" s="48"/>
      <c r="AO1101" s="48"/>
      <c r="AP1101" s="48"/>
      <c r="AQ1101" s="48"/>
      <c r="AR1101" s="45"/>
      <c r="AS1101" s="45"/>
      <c r="AT1101" s="49"/>
      <c r="AU1101" s="49"/>
      <c r="AV1101" s="49"/>
      <c r="AW1101" s="49"/>
      <c r="AX1101" s="49"/>
      <c r="AY1101" s="49"/>
      <c r="AZ1101" s="49"/>
      <c r="BA1101" s="49"/>
      <c r="BB1101" s="49"/>
      <c r="BC1101" s="49"/>
      <c r="BD1101" s="49"/>
      <c r="BE1101" s="49"/>
      <c r="BF1101" s="49"/>
      <c r="BG1101" s="49"/>
      <c r="BH1101" s="49"/>
      <c r="BI1101" s="49"/>
      <c r="BJ1101" s="49"/>
      <c r="BK1101" s="49"/>
      <c r="BL1101" s="49"/>
      <c r="BM1101" s="49"/>
      <c r="BN1101" s="49"/>
      <c r="BO1101" s="49"/>
      <c r="BP1101" s="49"/>
      <c r="BQ1101" s="49"/>
      <c r="BR1101" s="49"/>
      <c r="BS1101" s="49"/>
      <c r="BT1101" s="49"/>
      <c r="BU1101" s="49"/>
      <c r="BV1101" s="49"/>
      <c r="BW1101" s="45"/>
      <c r="BX1101" s="49"/>
      <c r="BY1101" s="49"/>
      <c r="BZ1101" s="49"/>
      <c r="CA1101" s="49"/>
      <c r="CB1101" s="49"/>
      <c r="CC1101" s="45"/>
      <c r="CD1101" s="45"/>
      <c r="CE1101" s="45"/>
      <c r="CF1101" s="45"/>
    </row>
    <row r="1102" spans="1:84" ht="15" customHeight="1" x14ac:dyDescent="0.35">
      <c r="A1102" s="70"/>
      <c r="B1102" s="70"/>
      <c r="C1102" s="70"/>
      <c r="D1102" s="70"/>
      <c r="E1102" s="45"/>
      <c r="F1102" s="45"/>
      <c r="G1102" s="45"/>
      <c r="H1102" s="45"/>
      <c r="I1102" s="45"/>
      <c r="J1102" s="45"/>
      <c r="K1102" s="45"/>
      <c r="L1102" s="45"/>
      <c r="M1102" s="45"/>
      <c r="N1102" s="47"/>
      <c r="O1102" s="47"/>
      <c r="P1102" s="45"/>
      <c r="Q1102" s="45"/>
      <c r="R1102" s="45"/>
      <c r="S1102" s="45"/>
      <c r="T1102" s="45"/>
      <c r="U1102" s="45"/>
      <c r="V1102" s="45"/>
      <c r="W1102" s="45"/>
      <c r="X1102" s="45"/>
      <c r="Y1102" s="45"/>
      <c r="Z1102" s="48"/>
      <c r="AA1102" s="48"/>
      <c r="AB1102" s="48"/>
      <c r="AC1102" s="48"/>
      <c r="AD1102" s="48"/>
      <c r="AE1102" s="48"/>
      <c r="AF1102" s="48"/>
      <c r="AG1102" s="45"/>
      <c r="AH1102" s="45"/>
      <c r="AI1102" s="45"/>
      <c r="AJ1102" s="45"/>
      <c r="AK1102" s="48"/>
      <c r="AL1102" s="56"/>
      <c r="AM1102" s="45"/>
      <c r="AN1102" s="48"/>
      <c r="AO1102" s="48"/>
      <c r="AP1102" s="48"/>
      <c r="AQ1102" s="48"/>
      <c r="AR1102" s="45"/>
      <c r="AS1102" s="45"/>
      <c r="AT1102" s="49"/>
      <c r="AU1102" s="49"/>
      <c r="AV1102" s="49"/>
      <c r="AW1102" s="49"/>
      <c r="AX1102" s="49"/>
      <c r="AY1102" s="49"/>
      <c r="AZ1102" s="49"/>
      <c r="BA1102" s="49"/>
      <c r="BB1102" s="49"/>
      <c r="BC1102" s="49"/>
      <c r="BD1102" s="49"/>
      <c r="BE1102" s="49"/>
      <c r="BF1102" s="49"/>
      <c r="BG1102" s="49"/>
      <c r="BH1102" s="49"/>
      <c r="BI1102" s="49"/>
      <c r="BJ1102" s="49"/>
      <c r="BK1102" s="49"/>
      <c r="BL1102" s="49"/>
      <c r="BM1102" s="49"/>
      <c r="BN1102" s="49"/>
      <c r="BO1102" s="49"/>
      <c r="BP1102" s="49"/>
      <c r="BQ1102" s="49"/>
      <c r="BR1102" s="49"/>
      <c r="BS1102" s="49"/>
      <c r="BT1102" s="49"/>
      <c r="BU1102" s="49"/>
      <c r="BV1102" s="49"/>
      <c r="BW1102" s="45"/>
      <c r="BX1102" s="49"/>
      <c r="BY1102" s="49"/>
      <c r="BZ1102" s="49"/>
      <c r="CA1102" s="49"/>
      <c r="CB1102" s="49"/>
      <c r="CC1102" s="45"/>
      <c r="CD1102" s="45"/>
      <c r="CE1102" s="45"/>
      <c r="CF1102" s="45"/>
    </row>
    <row r="1103" spans="1:84" ht="15" customHeight="1" x14ac:dyDescent="0.35">
      <c r="A1103" s="70"/>
      <c r="B1103" s="70"/>
      <c r="C1103" s="70"/>
      <c r="D1103" s="70"/>
      <c r="E1103" s="45"/>
      <c r="F1103" s="45"/>
      <c r="G1103" s="45"/>
      <c r="H1103" s="45"/>
      <c r="I1103" s="45"/>
      <c r="J1103" s="45"/>
      <c r="K1103" s="45"/>
      <c r="L1103" s="45"/>
      <c r="M1103" s="45"/>
      <c r="N1103" s="47"/>
      <c r="O1103" s="47"/>
      <c r="P1103" s="45"/>
      <c r="Q1103" s="45"/>
      <c r="R1103" s="45"/>
      <c r="S1103" s="45"/>
      <c r="T1103" s="45"/>
      <c r="U1103" s="45"/>
      <c r="V1103" s="45"/>
      <c r="W1103" s="45"/>
      <c r="X1103" s="45"/>
      <c r="Y1103" s="45"/>
      <c r="Z1103" s="48"/>
      <c r="AA1103" s="48"/>
      <c r="AB1103" s="48"/>
      <c r="AC1103" s="48"/>
      <c r="AD1103" s="48"/>
      <c r="AE1103" s="48"/>
      <c r="AF1103" s="48"/>
      <c r="AG1103" s="45"/>
      <c r="AH1103" s="45"/>
      <c r="AI1103" s="45"/>
      <c r="AJ1103" s="45"/>
      <c r="AK1103" s="48"/>
      <c r="AL1103" s="56"/>
      <c r="AM1103" s="45"/>
      <c r="AN1103" s="48"/>
      <c r="AO1103" s="48"/>
      <c r="AP1103" s="48"/>
      <c r="AQ1103" s="48"/>
      <c r="AR1103" s="45"/>
      <c r="AS1103" s="45"/>
      <c r="AT1103" s="49"/>
      <c r="AU1103" s="49"/>
      <c r="AV1103" s="49"/>
      <c r="AW1103" s="49"/>
      <c r="AX1103" s="49"/>
      <c r="AY1103" s="49"/>
      <c r="AZ1103" s="49"/>
      <c r="BA1103" s="49"/>
      <c r="BB1103" s="49"/>
      <c r="BC1103" s="49"/>
      <c r="BD1103" s="49"/>
      <c r="BE1103" s="49"/>
      <c r="BF1103" s="49"/>
      <c r="BG1103" s="49"/>
      <c r="BH1103" s="49"/>
      <c r="BI1103" s="49"/>
      <c r="BJ1103" s="49"/>
      <c r="BK1103" s="49"/>
      <c r="BL1103" s="49"/>
      <c r="BM1103" s="49"/>
      <c r="BN1103" s="49"/>
      <c r="BO1103" s="49"/>
      <c r="BP1103" s="49"/>
      <c r="BQ1103" s="49"/>
      <c r="BR1103" s="49"/>
      <c r="BS1103" s="49"/>
      <c r="BT1103" s="49"/>
      <c r="BU1103" s="49"/>
      <c r="BV1103" s="49"/>
      <c r="BW1103" s="45"/>
      <c r="BX1103" s="49"/>
      <c r="BY1103" s="49"/>
      <c r="BZ1103" s="49"/>
      <c r="CA1103" s="49"/>
      <c r="CB1103" s="49"/>
      <c r="CC1103" s="45"/>
      <c r="CD1103" s="45"/>
      <c r="CE1103" s="45"/>
      <c r="CF1103" s="45"/>
    </row>
    <row r="1104" spans="1:84" ht="15" customHeight="1" x14ac:dyDescent="0.35">
      <c r="A1104" s="70"/>
      <c r="B1104" s="70"/>
      <c r="C1104" s="70"/>
      <c r="D1104" s="70"/>
      <c r="E1104" s="45"/>
      <c r="F1104" s="45"/>
      <c r="G1104" s="45"/>
      <c r="H1104" s="45"/>
      <c r="I1104" s="45"/>
      <c r="J1104" s="45"/>
      <c r="K1104" s="45"/>
      <c r="L1104" s="45"/>
      <c r="M1104" s="45"/>
      <c r="N1104" s="47"/>
      <c r="O1104" s="47"/>
      <c r="P1104" s="45"/>
      <c r="Q1104" s="45"/>
      <c r="R1104" s="45"/>
      <c r="S1104" s="45"/>
      <c r="T1104" s="45"/>
      <c r="U1104" s="45"/>
      <c r="V1104" s="45"/>
      <c r="W1104" s="45"/>
      <c r="X1104" s="45"/>
      <c r="Y1104" s="45"/>
      <c r="Z1104" s="48"/>
      <c r="AA1104" s="48"/>
      <c r="AB1104" s="48"/>
      <c r="AC1104" s="48"/>
      <c r="AD1104" s="48"/>
      <c r="AE1104" s="48"/>
      <c r="AF1104" s="48"/>
      <c r="AG1104" s="45"/>
      <c r="AH1104" s="45"/>
      <c r="AI1104" s="45"/>
      <c r="AJ1104" s="45"/>
      <c r="AK1104" s="48"/>
      <c r="AL1104" s="56"/>
      <c r="AM1104" s="45"/>
      <c r="AN1104" s="48"/>
      <c r="AO1104" s="48"/>
      <c r="AP1104" s="48"/>
      <c r="AQ1104" s="48"/>
      <c r="AR1104" s="45"/>
      <c r="AS1104" s="45"/>
      <c r="AT1104" s="49"/>
      <c r="AU1104" s="49"/>
      <c r="AV1104" s="49"/>
      <c r="AW1104" s="49"/>
      <c r="AX1104" s="49"/>
      <c r="AY1104" s="49"/>
      <c r="AZ1104" s="49"/>
      <c r="BA1104" s="49"/>
      <c r="BB1104" s="49"/>
      <c r="BC1104" s="49"/>
      <c r="BD1104" s="49"/>
      <c r="BE1104" s="49"/>
      <c r="BF1104" s="49"/>
      <c r="BG1104" s="49"/>
      <c r="BH1104" s="49"/>
      <c r="BI1104" s="49"/>
      <c r="BJ1104" s="49"/>
      <c r="BK1104" s="49"/>
      <c r="BL1104" s="49"/>
      <c r="BM1104" s="49"/>
      <c r="BN1104" s="49"/>
      <c r="BO1104" s="49"/>
      <c r="BP1104" s="49"/>
      <c r="BQ1104" s="49"/>
      <c r="BR1104" s="49"/>
      <c r="BS1104" s="49"/>
      <c r="BT1104" s="49"/>
      <c r="BU1104" s="49"/>
      <c r="BV1104" s="49"/>
      <c r="BW1104" s="45"/>
      <c r="BX1104" s="49"/>
      <c r="BY1104" s="49"/>
      <c r="BZ1104" s="49"/>
      <c r="CA1104" s="49"/>
      <c r="CB1104" s="49"/>
      <c r="CC1104" s="45"/>
      <c r="CD1104" s="45"/>
      <c r="CE1104" s="45"/>
      <c r="CF1104" s="45"/>
    </row>
    <row r="1105" spans="1:84" ht="62.25" customHeight="1" x14ac:dyDescent="0.35">
      <c r="A1105" s="70"/>
      <c r="B1105" s="70"/>
      <c r="C1105" s="70"/>
      <c r="D1105" s="70"/>
      <c r="E1105" s="45"/>
      <c r="F1105" s="45"/>
      <c r="G1105" s="45"/>
      <c r="H1105" s="45"/>
      <c r="I1105" s="45"/>
      <c r="J1105" s="45"/>
      <c r="K1105" s="45"/>
      <c r="L1105" s="45"/>
      <c r="M1105" s="45"/>
      <c r="N1105" s="47"/>
      <c r="O1105" s="47"/>
      <c r="P1105" s="45"/>
      <c r="Q1105" s="45"/>
      <c r="R1105" s="45"/>
      <c r="S1105" s="45"/>
      <c r="T1105" s="45"/>
      <c r="U1105" s="45"/>
      <c r="V1105" s="45"/>
      <c r="W1105" s="45"/>
      <c r="X1105" s="45"/>
      <c r="Y1105" s="45"/>
      <c r="Z1105" s="48"/>
      <c r="AA1105" s="48"/>
      <c r="AB1105" s="48"/>
      <c r="AC1105" s="48"/>
      <c r="AD1105" s="48"/>
      <c r="AE1105" s="48"/>
      <c r="AF1105" s="48"/>
      <c r="AG1105" s="45"/>
      <c r="AH1105" s="45"/>
      <c r="AI1105" s="45"/>
      <c r="AJ1105" s="45"/>
      <c r="AK1105" s="48"/>
      <c r="AL1105" s="56"/>
      <c r="AM1105" s="45"/>
      <c r="AN1105" s="48"/>
      <c r="AO1105" s="48"/>
      <c r="AP1105" s="48"/>
      <c r="AQ1105" s="48"/>
      <c r="AR1105" s="45"/>
      <c r="AS1105" s="45"/>
      <c r="AT1105" s="49"/>
      <c r="AU1105" s="49"/>
      <c r="AV1105" s="49"/>
      <c r="AW1105" s="49"/>
      <c r="AX1105" s="49"/>
      <c r="AY1105" s="49"/>
      <c r="AZ1105" s="49"/>
      <c r="BA1105" s="49"/>
      <c r="BB1105" s="49"/>
      <c r="BC1105" s="49"/>
      <c r="BD1105" s="49"/>
      <c r="BE1105" s="49"/>
      <c r="BF1105" s="49"/>
      <c r="BG1105" s="49"/>
      <c r="BH1105" s="49"/>
      <c r="BI1105" s="49"/>
      <c r="BJ1105" s="49"/>
      <c r="BK1105" s="49"/>
      <c r="BL1105" s="49"/>
      <c r="BM1105" s="49"/>
      <c r="BN1105" s="49"/>
      <c r="BO1105" s="49"/>
      <c r="BP1105" s="49"/>
      <c r="BQ1105" s="49"/>
      <c r="BR1105" s="49"/>
      <c r="BS1105" s="49"/>
      <c r="BT1105" s="49"/>
      <c r="BU1105" s="49"/>
      <c r="BV1105" s="49"/>
      <c r="BW1105" s="45"/>
      <c r="BX1105" s="49"/>
      <c r="BY1105" s="49"/>
      <c r="BZ1105" s="49"/>
      <c r="CA1105" s="49"/>
      <c r="CB1105" s="49"/>
      <c r="CC1105" s="45"/>
      <c r="CD1105" s="45"/>
      <c r="CE1105" s="45"/>
      <c r="CF1105" s="45"/>
    </row>
    <row r="1106" spans="1:84" ht="15" customHeight="1" x14ac:dyDescent="0.35">
      <c r="A1106" s="70"/>
      <c r="B1106" s="70"/>
      <c r="C1106" s="70"/>
      <c r="D1106" s="70"/>
      <c r="E1106" s="45"/>
      <c r="F1106" s="45"/>
      <c r="G1106" s="45"/>
      <c r="H1106" s="45"/>
      <c r="I1106" s="45"/>
      <c r="J1106" s="45"/>
      <c r="K1106" s="45"/>
      <c r="L1106" s="45"/>
      <c r="M1106" s="45"/>
      <c r="N1106" s="47"/>
      <c r="O1106" s="47"/>
      <c r="P1106" s="45"/>
      <c r="Q1106" s="45"/>
      <c r="R1106" s="45"/>
      <c r="S1106" s="45"/>
      <c r="T1106" s="45"/>
      <c r="U1106" s="45"/>
      <c r="V1106" s="45"/>
      <c r="W1106" s="45"/>
      <c r="X1106" s="45"/>
      <c r="Y1106" s="45"/>
      <c r="Z1106" s="48"/>
      <c r="AA1106" s="48"/>
      <c r="AB1106" s="48"/>
      <c r="AC1106" s="48"/>
      <c r="AD1106" s="48"/>
      <c r="AE1106" s="48"/>
      <c r="AF1106" s="48"/>
      <c r="AG1106" s="45"/>
      <c r="AH1106" s="45"/>
      <c r="AI1106" s="45"/>
      <c r="AJ1106" s="45"/>
      <c r="AK1106" s="48"/>
      <c r="AL1106" s="56"/>
      <c r="AM1106" s="45"/>
      <c r="AN1106" s="48"/>
      <c r="AO1106" s="48"/>
      <c r="AP1106" s="48"/>
      <c r="AQ1106" s="48"/>
      <c r="AR1106" s="45"/>
      <c r="AS1106" s="45"/>
      <c r="AT1106" s="49"/>
      <c r="AU1106" s="49"/>
      <c r="AV1106" s="49"/>
      <c r="AW1106" s="49"/>
      <c r="AX1106" s="49"/>
      <c r="AY1106" s="49"/>
      <c r="AZ1106" s="49"/>
      <c r="BA1106" s="49"/>
      <c r="BB1106" s="49"/>
      <c r="BC1106" s="49"/>
      <c r="BD1106" s="49"/>
      <c r="BE1106" s="49"/>
      <c r="BF1106" s="49"/>
      <c r="BG1106" s="49"/>
      <c r="BH1106" s="49"/>
      <c r="BI1106" s="49"/>
      <c r="BJ1106" s="49"/>
      <c r="BK1106" s="49"/>
      <c r="BL1106" s="49"/>
      <c r="BM1106" s="49"/>
      <c r="BN1106" s="49"/>
      <c r="BO1106" s="49"/>
      <c r="BP1106" s="49"/>
      <c r="BQ1106" s="49"/>
      <c r="BR1106" s="49"/>
      <c r="BS1106" s="49"/>
      <c r="BT1106" s="49"/>
      <c r="BU1106" s="49"/>
      <c r="BV1106" s="49"/>
      <c r="BW1106" s="45"/>
      <c r="BX1106" s="49"/>
      <c r="BY1106" s="49"/>
      <c r="BZ1106" s="49"/>
      <c r="CA1106" s="49"/>
      <c r="CB1106" s="49"/>
      <c r="CC1106" s="45"/>
      <c r="CD1106" s="45"/>
      <c r="CE1106" s="45"/>
      <c r="CF1106" s="45"/>
    </row>
    <row r="1107" spans="1:84" ht="15" customHeight="1" x14ac:dyDescent="0.35">
      <c r="A1107" s="70"/>
      <c r="B1107" s="70"/>
      <c r="C1107" s="70"/>
      <c r="D1107" s="70"/>
      <c r="E1107" s="45"/>
      <c r="F1107" s="45"/>
      <c r="G1107" s="45"/>
      <c r="H1107" s="45"/>
      <c r="I1107" s="45"/>
      <c r="J1107" s="45"/>
      <c r="K1107" s="45"/>
      <c r="L1107" s="45"/>
      <c r="M1107" s="45"/>
      <c r="N1107" s="47"/>
      <c r="O1107" s="47"/>
      <c r="P1107" s="45"/>
      <c r="Q1107" s="45"/>
      <c r="R1107" s="45"/>
      <c r="S1107" s="45"/>
      <c r="T1107" s="45"/>
      <c r="U1107" s="45"/>
      <c r="V1107" s="45"/>
      <c r="W1107" s="45"/>
      <c r="X1107" s="45"/>
      <c r="Y1107" s="45"/>
      <c r="Z1107" s="48"/>
      <c r="AA1107" s="48"/>
      <c r="AB1107" s="48"/>
      <c r="AC1107" s="48"/>
      <c r="AD1107" s="48"/>
      <c r="AE1107" s="48"/>
      <c r="AF1107" s="48"/>
      <c r="AG1107" s="45"/>
      <c r="AH1107" s="45"/>
      <c r="AI1107" s="45"/>
      <c r="AJ1107" s="45"/>
      <c r="AK1107" s="48"/>
      <c r="AL1107" s="56"/>
      <c r="AM1107" s="45"/>
      <c r="AN1107" s="48"/>
      <c r="AO1107" s="48"/>
      <c r="AP1107" s="48"/>
      <c r="AQ1107" s="48"/>
      <c r="AR1107" s="45"/>
      <c r="AS1107" s="45"/>
      <c r="AT1107" s="49"/>
      <c r="AU1107" s="49"/>
      <c r="AV1107" s="49"/>
      <c r="AW1107" s="49"/>
      <c r="AX1107" s="49"/>
      <c r="AY1107" s="49"/>
      <c r="AZ1107" s="49"/>
      <c r="BA1107" s="49"/>
      <c r="BB1107" s="49"/>
      <c r="BC1107" s="49"/>
      <c r="BD1107" s="49"/>
      <c r="BE1107" s="49"/>
      <c r="BF1107" s="49"/>
      <c r="BG1107" s="49"/>
      <c r="BH1107" s="49"/>
      <c r="BI1107" s="49"/>
      <c r="BJ1107" s="49"/>
      <c r="BK1107" s="49"/>
      <c r="BL1107" s="49"/>
      <c r="BM1107" s="49"/>
      <c r="BN1107" s="49"/>
      <c r="BO1107" s="49"/>
      <c r="BP1107" s="49"/>
      <c r="BQ1107" s="49"/>
      <c r="BR1107" s="49"/>
      <c r="BS1107" s="49"/>
      <c r="BT1107" s="49"/>
      <c r="BU1107" s="49"/>
      <c r="BV1107" s="49"/>
      <c r="BW1107" s="45"/>
      <c r="BX1107" s="49"/>
      <c r="BY1107" s="49"/>
      <c r="BZ1107" s="49"/>
      <c r="CA1107" s="49"/>
      <c r="CB1107" s="49"/>
      <c r="CC1107" s="45"/>
      <c r="CD1107" s="45"/>
      <c r="CE1107" s="45"/>
      <c r="CF1107" s="45"/>
    </row>
    <row r="1108" spans="1:84" ht="15" customHeight="1" x14ac:dyDescent="0.35">
      <c r="A1108" s="70"/>
      <c r="B1108" s="70"/>
      <c r="C1108" s="70"/>
      <c r="D1108" s="70"/>
      <c r="E1108" s="45"/>
      <c r="F1108" s="45"/>
      <c r="G1108" s="45"/>
      <c r="H1108" s="45"/>
      <c r="I1108" s="45"/>
      <c r="J1108" s="45"/>
      <c r="K1108" s="45"/>
      <c r="L1108" s="45"/>
      <c r="M1108" s="45"/>
      <c r="N1108" s="47"/>
      <c r="O1108" s="47"/>
      <c r="P1108" s="45"/>
      <c r="Q1108" s="45"/>
      <c r="R1108" s="45"/>
      <c r="S1108" s="45"/>
      <c r="T1108" s="45"/>
      <c r="U1108" s="45"/>
      <c r="V1108" s="45"/>
      <c r="W1108" s="45"/>
      <c r="X1108" s="45"/>
      <c r="Y1108" s="45"/>
      <c r="Z1108" s="48"/>
      <c r="AA1108" s="48"/>
      <c r="AB1108" s="48"/>
      <c r="AC1108" s="48"/>
      <c r="AD1108" s="48"/>
      <c r="AE1108" s="48"/>
      <c r="AF1108" s="48"/>
      <c r="AG1108" s="45"/>
      <c r="AH1108" s="45"/>
      <c r="AI1108" s="45"/>
      <c r="AJ1108" s="45"/>
      <c r="AK1108" s="48"/>
      <c r="AL1108" s="56"/>
      <c r="AM1108" s="45"/>
      <c r="AN1108" s="48"/>
      <c r="AO1108" s="48"/>
      <c r="AP1108" s="48"/>
      <c r="AQ1108" s="48"/>
      <c r="AR1108" s="45"/>
      <c r="AS1108" s="45"/>
      <c r="AT1108" s="49"/>
      <c r="AU1108" s="49"/>
      <c r="AV1108" s="49"/>
      <c r="AW1108" s="49"/>
      <c r="AX1108" s="49"/>
      <c r="AY1108" s="49"/>
      <c r="AZ1108" s="49"/>
      <c r="BA1108" s="49"/>
      <c r="BB1108" s="49"/>
      <c r="BC1108" s="49"/>
      <c r="BD1108" s="49"/>
      <c r="BE1108" s="49"/>
      <c r="BF1108" s="49"/>
      <c r="BG1108" s="49"/>
      <c r="BH1108" s="49"/>
      <c r="BI1108" s="49"/>
      <c r="BJ1108" s="49"/>
      <c r="BK1108" s="49"/>
      <c r="BL1108" s="49"/>
      <c r="BM1108" s="49"/>
      <c r="BN1108" s="49"/>
      <c r="BO1108" s="49"/>
      <c r="BP1108" s="49"/>
      <c r="BQ1108" s="49"/>
      <c r="BR1108" s="49"/>
      <c r="BS1108" s="49"/>
      <c r="BT1108" s="49"/>
      <c r="BU1108" s="49"/>
      <c r="BV1108" s="49"/>
      <c r="BW1108" s="45"/>
      <c r="BX1108" s="49"/>
      <c r="BY1108" s="49"/>
      <c r="BZ1108" s="49"/>
      <c r="CA1108" s="49"/>
      <c r="CB1108" s="49"/>
      <c r="CC1108" s="45"/>
      <c r="CD1108" s="45"/>
      <c r="CE1108" s="45"/>
      <c r="CF1108" s="45"/>
    </row>
    <row r="1109" spans="1:84" ht="15" customHeight="1" x14ac:dyDescent="0.35">
      <c r="A1109" s="70"/>
      <c r="B1109" s="70"/>
      <c r="C1109" s="70"/>
      <c r="D1109" s="70"/>
      <c r="E1109" s="45"/>
      <c r="F1109" s="45"/>
      <c r="G1109" s="45"/>
      <c r="H1109" s="45"/>
      <c r="I1109" s="45"/>
      <c r="J1109" s="45"/>
      <c r="K1109" s="45"/>
      <c r="L1109" s="45"/>
      <c r="M1109" s="45"/>
      <c r="N1109" s="47"/>
      <c r="O1109" s="47"/>
      <c r="P1109" s="45"/>
      <c r="Q1109" s="45"/>
      <c r="R1109" s="45"/>
      <c r="S1109" s="45"/>
      <c r="T1109" s="45"/>
      <c r="U1109" s="45"/>
      <c r="V1109" s="45"/>
      <c r="W1109" s="45"/>
      <c r="X1109" s="45"/>
      <c r="Y1109" s="45"/>
      <c r="Z1109" s="48"/>
      <c r="AA1109" s="48"/>
      <c r="AB1109" s="48"/>
      <c r="AC1109" s="48"/>
      <c r="AD1109" s="48"/>
      <c r="AE1109" s="48"/>
      <c r="AF1109" s="48"/>
      <c r="AG1109" s="45"/>
      <c r="AH1109" s="45"/>
      <c r="AI1109" s="45"/>
      <c r="AJ1109" s="45"/>
      <c r="AK1109" s="48"/>
      <c r="AL1109" s="56"/>
      <c r="AM1109" s="45"/>
      <c r="AN1109" s="48"/>
      <c r="AO1109" s="48"/>
      <c r="AP1109" s="48"/>
      <c r="AQ1109" s="48"/>
      <c r="AR1109" s="45"/>
      <c r="AS1109" s="45"/>
      <c r="AT1109" s="49"/>
      <c r="AU1109" s="49"/>
      <c r="AV1109" s="49"/>
      <c r="AW1109" s="49"/>
      <c r="AX1109" s="49"/>
      <c r="AY1109" s="49"/>
      <c r="AZ1109" s="49"/>
      <c r="BA1109" s="49"/>
      <c r="BB1109" s="49"/>
      <c r="BC1109" s="49"/>
      <c r="BD1109" s="49"/>
      <c r="BE1109" s="49"/>
      <c r="BF1109" s="49"/>
      <c r="BG1109" s="49"/>
      <c r="BH1109" s="49"/>
      <c r="BI1109" s="49"/>
      <c r="BJ1109" s="49"/>
      <c r="BK1109" s="49"/>
      <c r="BL1109" s="49"/>
      <c r="BM1109" s="49"/>
      <c r="BN1109" s="49"/>
      <c r="BO1109" s="49"/>
      <c r="BP1109" s="49"/>
      <c r="BQ1109" s="49"/>
      <c r="BR1109" s="49"/>
      <c r="BS1109" s="49"/>
      <c r="BT1109" s="49"/>
      <c r="BU1109" s="49"/>
      <c r="BV1109" s="49"/>
      <c r="BW1109" s="45"/>
      <c r="BX1109" s="49"/>
      <c r="BY1109" s="49"/>
      <c r="BZ1109" s="49"/>
      <c r="CA1109" s="49"/>
      <c r="CB1109" s="49"/>
      <c r="CC1109" s="45"/>
      <c r="CD1109" s="45"/>
      <c r="CE1109" s="45"/>
      <c r="CF1109" s="45"/>
    </row>
    <row r="1110" spans="1:84" ht="15" customHeight="1" x14ac:dyDescent="0.35">
      <c r="A1110" s="70"/>
      <c r="B1110" s="70"/>
      <c r="C1110" s="70"/>
      <c r="D1110" s="70"/>
      <c r="E1110" s="45"/>
      <c r="F1110" s="45"/>
      <c r="G1110" s="45"/>
      <c r="H1110" s="45"/>
      <c r="I1110" s="45"/>
      <c r="J1110" s="45"/>
      <c r="K1110" s="45"/>
      <c r="L1110" s="45"/>
      <c r="M1110" s="45"/>
      <c r="N1110" s="47"/>
      <c r="O1110" s="47"/>
      <c r="P1110" s="45"/>
      <c r="Q1110" s="45"/>
      <c r="R1110" s="45"/>
      <c r="S1110" s="45"/>
      <c r="T1110" s="45"/>
      <c r="U1110" s="45"/>
      <c r="V1110" s="45"/>
      <c r="W1110" s="45"/>
      <c r="X1110" s="45"/>
      <c r="Y1110" s="45"/>
      <c r="Z1110" s="48"/>
      <c r="AA1110" s="48"/>
      <c r="AB1110" s="48"/>
      <c r="AC1110" s="48"/>
      <c r="AD1110" s="48"/>
      <c r="AE1110" s="48"/>
      <c r="AF1110" s="48"/>
      <c r="AG1110" s="45"/>
      <c r="AH1110" s="45"/>
      <c r="AI1110" s="45"/>
      <c r="AJ1110" s="45"/>
      <c r="AK1110" s="48"/>
      <c r="AL1110" s="56"/>
      <c r="AM1110" s="45"/>
      <c r="AN1110" s="48"/>
      <c r="AO1110" s="48"/>
      <c r="AP1110" s="48"/>
      <c r="AQ1110" s="48"/>
      <c r="AR1110" s="45"/>
      <c r="AS1110" s="45"/>
      <c r="AT1110" s="49"/>
      <c r="AU1110" s="49"/>
      <c r="AV1110" s="49"/>
      <c r="AW1110" s="49"/>
      <c r="AX1110" s="49"/>
      <c r="AY1110" s="49"/>
      <c r="AZ1110" s="49"/>
      <c r="BA1110" s="49"/>
      <c r="BB1110" s="49"/>
      <c r="BC1110" s="49"/>
      <c r="BD1110" s="49"/>
      <c r="BE1110" s="49"/>
      <c r="BF1110" s="49"/>
      <c r="BG1110" s="49"/>
      <c r="BH1110" s="49"/>
      <c r="BI1110" s="49"/>
      <c r="BJ1110" s="49"/>
      <c r="BK1110" s="49"/>
      <c r="BL1110" s="49"/>
      <c r="BM1110" s="49"/>
      <c r="BN1110" s="49"/>
      <c r="BO1110" s="49"/>
      <c r="BP1110" s="49"/>
      <c r="BQ1110" s="49"/>
      <c r="BR1110" s="49"/>
      <c r="BS1110" s="49"/>
      <c r="BT1110" s="49"/>
      <c r="BU1110" s="49"/>
      <c r="BV1110" s="49"/>
      <c r="BW1110" s="45"/>
      <c r="BX1110" s="49"/>
      <c r="BY1110" s="49"/>
      <c r="BZ1110" s="49"/>
      <c r="CA1110" s="49"/>
      <c r="CB1110" s="49"/>
      <c r="CC1110" s="45"/>
      <c r="CD1110" s="45"/>
      <c r="CE1110" s="45"/>
      <c r="CF1110" s="45"/>
    </row>
    <row r="1111" spans="1:84" ht="15" customHeight="1" x14ac:dyDescent="0.35">
      <c r="A1111" s="70"/>
      <c r="B1111" s="70"/>
      <c r="C1111" s="70"/>
      <c r="D1111" s="70"/>
      <c r="E1111" s="45"/>
      <c r="F1111" s="45"/>
      <c r="G1111" s="45"/>
      <c r="H1111" s="45"/>
      <c r="I1111" s="45"/>
      <c r="J1111" s="45"/>
      <c r="K1111" s="45"/>
      <c r="L1111" s="45"/>
      <c r="M1111" s="45"/>
      <c r="N1111" s="47"/>
      <c r="O1111" s="47"/>
      <c r="P1111" s="45"/>
      <c r="Q1111" s="45"/>
      <c r="R1111" s="45"/>
      <c r="S1111" s="45"/>
      <c r="T1111" s="45"/>
      <c r="U1111" s="45"/>
      <c r="V1111" s="45"/>
      <c r="W1111" s="45"/>
      <c r="X1111" s="45"/>
      <c r="Y1111" s="45"/>
      <c r="Z1111" s="48"/>
      <c r="AA1111" s="48"/>
      <c r="AB1111" s="48"/>
      <c r="AC1111" s="48"/>
      <c r="AD1111" s="48"/>
      <c r="AE1111" s="48"/>
      <c r="AF1111" s="48"/>
      <c r="AG1111" s="45"/>
      <c r="AH1111" s="45"/>
      <c r="AI1111" s="45"/>
      <c r="AJ1111" s="45"/>
      <c r="AK1111" s="48"/>
      <c r="AL1111" s="56"/>
      <c r="AM1111" s="45"/>
      <c r="AN1111" s="48"/>
      <c r="AO1111" s="48"/>
      <c r="AP1111" s="48"/>
      <c r="AQ1111" s="48"/>
      <c r="AR1111" s="45"/>
      <c r="AS1111" s="45"/>
      <c r="AT1111" s="49"/>
      <c r="AU1111" s="49"/>
      <c r="AV1111" s="49"/>
      <c r="AW1111" s="49"/>
      <c r="AX1111" s="49"/>
      <c r="AY1111" s="49"/>
      <c r="AZ1111" s="49"/>
      <c r="BA1111" s="49"/>
      <c r="BB1111" s="49"/>
      <c r="BC1111" s="49"/>
      <c r="BD1111" s="49"/>
      <c r="BE1111" s="49"/>
      <c r="BF1111" s="49"/>
      <c r="BG1111" s="49"/>
      <c r="BH1111" s="49"/>
      <c r="BI1111" s="49"/>
      <c r="BJ1111" s="49"/>
      <c r="BK1111" s="49"/>
      <c r="BL1111" s="49"/>
      <c r="BM1111" s="49"/>
      <c r="BN1111" s="49"/>
      <c r="BO1111" s="49"/>
      <c r="BP1111" s="49"/>
      <c r="BQ1111" s="49"/>
      <c r="BR1111" s="49"/>
      <c r="BS1111" s="49"/>
      <c r="BT1111" s="49"/>
      <c r="BU1111" s="49"/>
      <c r="BV1111" s="49"/>
      <c r="BW1111" s="45"/>
      <c r="BX1111" s="49"/>
      <c r="BY1111" s="49"/>
      <c r="BZ1111" s="49"/>
      <c r="CA1111" s="49"/>
      <c r="CB1111" s="49"/>
      <c r="CC1111" s="45"/>
      <c r="CD1111" s="45"/>
      <c r="CE1111" s="45"/>
      <c r="CF1111" s="45"/>
    </row>
    <row r="1112" spans="1:84" ht="15" customHeight="1" x14ac:dyDescent="0.35">
      <c r="A1112" s="70"/>
      <c r="B1112" s="70"/>
      <c r="C1112" s="70"/>
      <c r="D1112" s="70"/>
      <c r="E1112" s="45"/>
      <c r="F1112" s="45"/>
      <c r="G1112" s="45"/>
      <c r="H1112" s="45"/>
      <c r="I1112" s="45"/>
      <c r="J1112" s="45"/>
      <c r="K1112" s="45"/>
      <c r="L1112" s="45"/>
      <c r="M1112" s="45"/>
      <c r="N1112" s="47"/>
      <c r="O1112" s="47"/>
      <c r="P1112" s="45"/>
      <c r="Q1112" s="45"/>
      <c r="R1112" s="45"/>
      <c r="S1112" s="45"/>
      <c r="T1112" s="45"/>
      <c r="U1112" s="45"/>
      <c r="V1112" s="45"/>
      <c r="W1112" s="45"/>
      <c r="X1112" s="45"/>
      <c r="Y1112" s="45"/>
      <c r="Z1112" s="48"/>
      <c r="AA1112" s="48"/>
      <c r="AB1112" s="48"/>
      <c r="AC1112" s="48"/>
      <c r="AD1112" s="48"/>
      <c r="AE1112" s="48"/>
      <c r="AF1112" s="48"/>
      <c r="AG1112" s="45"/>
      <c r="AH1112" s="45"/>
      <c r="AI1112" s="45"/>
      <c r="AJ1112" s="45"/>
      <c r="AK1112" s="48"/>
      <c r="AL1112" s="56"/>
      <c r="AM1112" s="45"/>
      <c r="AN1112" s="48"/>
      <c r="AO1112" s="48"/>
      <c r="AP1112" s="48"/>
      <c r="AQ1112" s="48"/>
      <c r="AR1112" s="45"/>
      <c r="AS1112" s="45"/>
      <c r="AT1112" s="49"/>
      <c r="AU1112" s="49"/>
      <c r="AV1112" s="49"/>
      <c r="AW1112" s="49"/>
      <c r="AX1112" s="49"/>
      <c r="AY1112" s="49"/>
      <c r="AZ1112" s="49"/>
      <c r="BA1112" s="49"/>
      <c r="BB1112" s="49"/>
      <c r="BC1112" s="49"/>
      <c r="BD1112" s="49"/>
      <c r="BE1112" s="49"/>
      <c r="BF1112" s="49"/>
      <c r="BG1112" s="49"/>
      <c r="BH1112" s="49"/>
      <c r="BI1112" s="49"/>
      <c r="BJ1112" s="49"/>
      <c r="BK1112" s="49"/>
      <c r="BL1112" s="49"/>
      <c r="BM1112" s="49"/>
      <c r="BN1112" s="49"/>
      <c r="BO1112" s="49"/>
      <c r="BP1112" s="49"/>
      <c r="BQ1112" s="49"/>
      <c r="BR1112" s="49"/>
      <c r="BS1112" s="49"/>
      <c r="BT1112" s="49"/>
      <c r="BU1112" s="49"/>
      <c r="BV1112" s="49"/>
      <c r="BW1112" s="45"/>
      <c r="BX1112" s="49"/>
      <c r="BY1112" s="49"/>
      <c r="BZ1112" s="49"/>
      <c r="CA1112" s="49"/>
      <c r="CB1112" s="49"/>
      <c r="CC1112" s="45"/>
      <c r="CD1112" s="45"/>
      <c r="CE1112" s="45"/>
      <c r="CF1112" s="45"/>
    </row>
    <row r="1113" spans="1:84" ht="62.25" customHeight="1" x14ac:dyDescent="0.35">
      <c r="A1113" s="70"/>
      <c r="B1113" s="70"/>
      <c r="C1113" s="70"/>
      <c r="D1113" s="70"/>
      <c r="E1113" s="45"/>
      <c r="F1113" s="45"/>
      <c r="G1113" s="45"/>
      <c r="H1113" s="45"/>
      <c r="I1113" s="45"/>
      <c r="J1113" s="45"/>
      <c r="K1113" s="45"/>
      <c r="L1113" s="45"/>
      <c r="M1113" s="45"/>
      <c r="N1113" s="47"/>
      <c r="O1113" s="47"/>
      <c r="P1113" s="45"/>
      <c r="Q1113" s="45"/>
      <c r="R1113" s="45"/>
      <c r="S1113" s="45"/>
      <c r="T1113" s="45"/>
      <c r="U1113" s="45"/>
      <c r="V1113" s="45"/>
      <c r="W1113" s="45"/>
      <c r="X1113" s="45"/>
      <c r="Y1113" s="45"/>
      <c r="Z1113" s="48"/>
      <c r="AA1113" s="48"/>
      <c r="AB1113" s="48"/>
      <c r="AC1113" s="48"/>
      <c r="AD1113" s="48"/>
      <c r="AE1113" s="48"/>
      <c r="AF1113" s="48"/>
      <c r="AG1113" s="45"/>
      <c r="AH1113" s="45"/>
      <c r="AI1113" s="45"/>
      <c r="AJ1113" s="45"/>
      <c r="AK1113" s="48"/>
      <c r="AL1113" s="56"/>
      <c r="AM1113" s="45"/>
      <c r="AN1113" s="48"/>
      <c r="AO1113" s="48"/>
      <c r="AP1113" s="48"/>
      <c r="AQ1113" s="48"/>
      <c r="AR1113" s="45"/>
      <c r="AS1113" s="45"/>
      <c r="AT1113" s="49"/>
      <c r="AU1113" s="49"/>
      <c r="AV1113" s="49"/>
      <c r="AW1113" s="49"/>
      <c r="AX1113" s="49"/>
      <c r="AY1113" s="49"/>
      <c r="AZ1113" s="49"/>
      <c r="BA1113" s="49"/>
      <c r="BB1113" s="49"/>
      <c r="BC1113" s="49"/>
      <c r="BD1113" s="49"/>
      <c r="BE1113" s="49"/>
      <c r="BF1113" s="49"/>
      <c r="BG1113" s="49"/>
      <c r="BH1113" s="49"/>
      <c r="BI1113" s="49"/>
      <c r="BJ1113" s="49"/>
      <c r="BK1113" s="49"/>
      <c r="BL1113" s="49"/>
      <c r="BM1113" s="49"/>
      <c r="BN1113" s="49"/>
      <c r="BO1113" s="49"/>
      <c r="BP1113" s="49"/>
      <c r="BQ1113" s="49"/>
      <c r="BR1113" s="49"/>
      <c r="BS1113" s="49"/>
      <c r="BT1113" s="49"/>
      <c r="BU1113" s="49"/>
      <c r="BV1113" s="49"/>
      <c r="BW1113" s="45"/>
      <c r="BX1113" s="49"/>
      <c r="BY1113" s="49"/>
      <c r="BZ1113" s="49"/>
      <c r="CA1113" s="49"/>
      <c r="CB1113" s="49"/>
      <c r="CC1113" s="45"/>
      <c r="CD1113" s="45"/>
      <c r="CE1113" s="45"/>
      <c r="CF1113" s="45"/>
    </row>
    <row r="1114" spans="1:84" ht="15" customHeight="1" x14ac:dyDescent="0.35">
      <c r="A1114" s="70"/>
      <c r="B1114" s="70"/>
      <c r="C1114" s="70"/>
      <c r="D1114" s="70"/>
      <c r="E1114" s="45"/>
      <c r="F1114" s="45"/>
      <c r="G1114" s="45"/>
      <c r="H1114" s="45"/>
      <c r="I1114" s="45"/>
      <c r="J1114" s="45"/>
      <c r="K1114" s="45"/>
      <c r="L1114" s="45"/>
      <c r="M1114" s="45"/>
      <c r="N1114" s="47"/>
      <c r="O1114" s="47"/>
      <c r="P1114" s="45"/>
      <c r="Q1114" s="45"/>
      <c r="R1114" s="45"/>
      <c r="S1114" s="45"/>
      <c r="T1114" s="45"/>
      <c r="U1114" s="45"/>
      <c r="V1114" s="45"/>
      <c r="W1114" s="45"/>
      <c r="X1114" s="45"/>
      <c r="Y1114" s="45"/>
      <c r="Z1114" s="48"/>
      <c r="AA1114" s="48"/>
      <c r="AB1114" s="48"/>
      <c r="AC1114" s="48"/>
      <c r="AD1114" s="48"/>
      <c r="AE1114" s="48"/>
      <c r="AF1114" s="48"/>
      <c r="AG1114" s="45"/>
      <c r="AH1114" s="45"/>
      <c r="AI1114" s="45"/>
      <c r="AJ1114" s="45"/>
      <c r="AK1114" s="48"/>
      <c r="AL1114" s="56"/>
      <c r="AM1114" s="45"/>
      <c r="AN1114" s="48"/>
      <c r="AO1114" s="48"/>
      <c r="AP1114" s="48"/>
      <c r="AQ1114" s="48"/>
      <c r="AR1114" s="45"/>
      <c r="AS1114" s="45"/>
      <c r="AT1114" s="49"/>
      <c r="AU1114" s="49"/>
      <c r="AV1114" s="49"/>
      <c r="AW1114" s="49"/>
      <c r="AX1114" s="49"/>
      <c r="AY1114" s="49"/>
      <c r="AZ1114" s="49"/>
      <c r="BA1114" s="49"/>
      <c r="BB1114" s="49"/>
      <c r="BC1114" s="49"/>
      <c r="BD1114" s="49"/>
      <c r="BE1114" s="49"/>
      <c r="BF1114" s="49"/>
      <c r="BG1114" s="49"/>
      <c r="BH1114" s="49"/>
      <c r="BI1114" s="49"/>
      <c r="BJ1114" s="49"/>
      <c r="BK1114" s="49"/>
      <c r="BL1114" s="49"/>
      <c r="BM1114" s="49"/>
      <c r="BN1114" s="49"/>
      <c r="BO1114" s="49"/>
      <c r="BP1114" s="49"/>
      <c r="BQ1114" s="49"/>
      <c r="BR1114" s="49"/>
      <c r="BS1114" s="49"/>
      <c r="BT1114" s="49"/>
      <c r="BU1114" s="49"/>
      <c r="BV1114" s="49"/>
      <c r="BW1114" s="45"/>
      <c r="BX1114" s="49"/>
      <c r="BY1114" s="49"/>
      <c r="BZ1114" s="49"/>
      <c r="CA1114" s="49"/>
      <c r="CB1114" s="49"/>
      <c r="CC1114" s="45"/>
      <c r="CD1114" s="45"/>
      <c r="CE1114" s="45"/>
      <c r="CF1114" s="45"/>
    </row>
    <row r="1115" spans="1:84" ht="15" customHeight="1" x14ac:dyDescent="0.35">
      <c r="A1115" s="70"/>
      <c r="B1115" s="70"/>
      <c r="C1115" s="70"/>
      <c r="D1115" s="70"/>
      <c r="E1115" s="45"/>
      <c r="F1115" s="45"/>
      <c r="G1115" s="45"/>
      <c r="H1115" s="45"/>
      <c r="I1115" s="45"/>
      <c r="J1115" s="45"/>
      <c r="K1115" s="45"/>
      <c r="L1115" s="45"/>
      <c r="M1115" s="45"/>
      <c r="N1115" s="47"/>
      <c r="O1115" s="47"/>
      <c r="P1115" s="45"/>
      <c r="Q1115" s="45"/>
      <c r="R1115" s="45"/>
      <c r="S1115" s="45"/>
      <c r="T1115" s="45"/>
      <c r="U1115" s="45"/>
      <c r="V1115" s="45"/>
      <c r="W1115" s="45"/>
      <c r="X1115" s="45"/>
      <c r="Y1115" s="45"/>
      <c r="Z1115" s="48"/>
      <c r="AA1115" s="48"/>
      <c r="AB1115" s="48"/>
      <c r="AC1115" s="48"/>
      <c r="AD1115" s="48"/>
      <c r="AE1115" s="48"/>
      <c r="AF1115" s="48"/>
      <c r="AG1115" s="45"/>
      <c r="AH1115" s="45"/>
      <c r="AI1115" s="45"/>
      <c r="AJ1115" s="45"/>
      <c r="AK1115" s="48"/>
      <c r="AL1115" s="56"/>
      <c r="AM1115" s="45"/>
      <c r="AN1115" s="48"/>
      <c r="AO1115" s="48"/>
      <c r="AP1115" s="48"/>
      <c r="AQ1115" s="48"/>
      <c r="AR1115" s="45"/>
      <c r="AS1115" s="45"/>
      <c r="AT1115" s="49"/>
      <c r="AU1115" s="49"/>
      <c r="AV1115" s="49"/>
      <c r="AW1115" s="49"/>
      <c r="AX1115" s="49"/>
      <c r="AY1115" s="49"/>
      <c r="AZ1115" s="49"/>
      <c r="BA1115" s="49"/>
      <c r="BB1115" s="49"/>
      <c r="BC1115" s="49"/>
      <c r="BD1115" s="49"/>
      <c r="BE1115" s="49"/>
      <c r="BF1115" s="49"/>
      <c r="BG1115" s="49"/>
      <c r="BH1115" s="49"/>
      <c r="BI1115" s="49"/>
      <c r="BJ1115" s="49"/>
      <c r="BK1115" s="49"/>
      <c r="BL1115" s="49"/>
      <c r="BM1115" s="49"/>
      <c r="BN1115" s="49"/>
      <c r="BO1115" s="49"/>
      <c r="BP1115" s="49"/>
      <c r="BQ1115" s="49"/>
      <c r="BR1115" s="49"/>
      <c r="BS1115" s="49"/>
      <c r="BT1115" s="49"/>
      <c r="BU1115" s="49"/>
      <c r="BV1115" s="49"/>
      <c r="BW1115" s="45"/>
      <c r="BX1115" s="49"/>
      <c r="BY1115" s="49"/>
      <c r="BZ1115" s="49"/>
      <c r="CA1115" s="49"/>
      <c r="CB1115" s="49"/>
      <c r="CC1115" s="45"/>
      <c r="CD1115" s="45"/>
      <c r="CE1115" s="45"/>
      <c r="CF1115" s="45"/>
    </row>
    <row r="1116" spans="1:84" ht="15" customHeight="1" x14ac:dyDescent="0.35">
      <c r="A1116" s="70"/>
      <c r="B1116" s="70"/>
      <c r="C1116" s="70"/>
      <c r="D1116" s="70"/>
      <c r="E1116" s="45"/>
      <c r="F1116" s="45"/>
      <c r="G1116" s="45"/>
      <c r="H1116" s="45"/>
      <c r="I1116" s="45"/>
      <c r="J1116" s="45"/>
      <c r="K1116" s="45"/>
      <c r="L1116" s="45"/>
      <c r="M1116" s="45"/>
      <c r="N1116" s="47"/>
      <c r="O1116" s="47"/>
      <c r="P1116" s="45"/>
      <c r="Q1116" s="45"/>
      <c r="R1116" s="45"/>
      <c r="S1116" s="45"/>
      <c r="T1116" s="45"/>
      <c r="U1116" s="45"/>
      <c r="V1116" s="45"/>
      <c r="W1116" s="45"/>
      <c r="X1116" s="45"/>
      <c r="Y1116" s="45"/>
      <c r="Z1116" s="48"/>
      <c r="AA1116" s="48"/>
      <c r="AB1116" s="48"/>
      <c r="AC1116" s="48"/>
      <c r="AD1116" s="48"/>
      <c r="AE1116" s="48"/>
      <c r="AF1116" s="48"/>
      <c r="AG1116" s="45"/>
      <c r="AH1116" s="45"/>
      <c r="AI1116" s="45"/>
      <c r="AJ1116" s="45"/>
      <c r="AK1116" s="48"/>
      <c r="AL1116" s="56"/>
      <c r="AM1116" s="45"/>
      <c r="AN1116" s="48"/>
      <c r="AO1116" s="48"/>
      <c r="AP1116" s="48"/>
      <c r="AQ1116" s="48"/>
      <c r="AR1116" s="45"/>
      <c r="AS1116" s="45"/>
      <c r="AT1116" s="49"/>
      <c r="AU1116" s="49"/>
      <c r="AV1116" s="49"/>
      <c r="AW1116" s="49"/>
      <c r="AX1116" s="49"/>
      <c r="AY1116" s="49"/>
      <c r="AZ1116" s="49"/>
      <c r="BA1116" s="49"/>
      <c r="BB1116" s="49"/>
      <c r="BC1116" s="49"/>
      <c r="BD1116" s="49"/>
      <c r="BE1116" s="49"/>
      <c r="BF1116" s="49"/>
      <c r="BG1116" s="49"/>
      <c r="BH1116" s="49"/>
      <c r="BI1116" s="49"/>
      <c r="BJ1116" s="49"/>
      <c r="BK1116" s="49"/>
      <c r="BL1116" s="49"/>
      <c r="BM1116" s="49"/>
      <c r="BN1116" s="49"/>
      <c r="BO1116" s="49"/>
      <c r="BP1116" s="49"/>
      <c r="BQ1116" s="49"/>
      <c r="BR1116" s="49"/>
      <c r="BS1116" s="49"/>
      <c r="BT1116" s="49"/>
      <c r="BU1116" s="49"/>
      <c r="BV1116" s="49"/>
      <c r="BW1116" s="45"/>
      <c r="BX1116" s="49"/>
      <c r="BY1116" s="49"/>
      <c r="BZ1116" s="49"/>
      <c r="CA1116" s="49"/>
      <c r="CB1116" s="49"/>
      <c r="CC1116" s="45"/>
      <c r="CD1116" s="45"/>
      <c r="CE1116" s="45"/>
      <c r="CF1116" s="45"/>
    </row>
    <row r="1117" spans="1:84" ht="15" customHeight="1" x14ac:dyDescent="0.35">
      <c r="A1117" s="70"/>
      <c r="B1117" s="70"/>
      <c r="C1117" s="70"/>
      <c r="D1117" s="70"/>
      <c r="E1117" s="45"/>
      <c r="F1117" s="45"/>
      <c r="G1117" s="45"/>
      <c r="H1117" s="45"/>
      <c r="I1117" s="45"/>
      <c r="J1117" s="45"/>
      <c r="K1117" s="45"/>
      <c r="L1117" s="45"/>
      <c r="M1117" s="45"/>
      <c r="N1117" s="47"/>
      <c r="O1117" s="47"/>
      <c r="P1117" s="45"/>
      <c r="Q1117" s="45"/>
      <c r="R1117" s="45"/>
      <c r="S1117" s="45"/>
      <c r="T1117" s="45"/>
      <c r="U1117" s="45"/>
      <c r="V1117" s="45"/>
      <c r="W1117" s="45"/>
      <c r="X1117" s="45"/>
      <c r="Y1117" s="45"/>
      <c r="Z1117" s="48"/>
      <c r="AA1117" s="48"/>
      <c r="AB1117" s="48"/>
      <c r="AC1117" s="48"/>
      <c r="AD1117" s="48"/>
      <c r="AE1117" s="48"/>
      <c r="AF1117" s="48"/>
      <c r="AG1117" s="45"/>
      <c r="AH1117" s="45"/>
      <c r="AI1117" s="45"/>
      <c r="AJ1117" s="45"/>
      <c r="AK1117" s="48"/>
      <c r="AL1117" s="56"/>
      <c r="AM1117" s="45"/>
      <c r="AN1117" s="48"/>
      <c r="AO1117" s="48"/>
      <c r="AP1117" s="48"/>
      <c r="AQ1117" s="48"/>
      <c r="AR1117" s="45"/>
      <c r="AS1117" s="45"/>
      <c r="AT1117" s="49"/>
      <c r="AU1117" s="49"/>
      <c r="AV1117" s="49"/>
      <c r="AW1117" s="49"/>
      <c r="AX1117" s="49"/>
      <c r="AY1117" s="49"/>
      <c r="AZ1117" s="49"/>
      <c r="BA1117" s="49"/>
      <c r="BB1117" s="49"/>
      <c r="BC1117" s="49"/>
      <c r="BD1117" s="49"/>
      <c r="BE1117" s="49"/>
      <c r="BF1117" s="49"/>
      <c r="BG1117" s="49"/>
      <c r="BH1117" s="49"/>
      <c r="BI1117" s="49"/>
      <c r="BJ1117" s="49"/>
      <c r="BK1117" s="49"/>
      <c r="BL1117" s="49"/>
      <c r="BM1117" s="49"/>
      <c r="BN1117" s="49"/>
      <c r="BO1117" s="49"/>
      <c r="BP1117" s="49"/>
      <c r="BQ1117" s="49"/>
      <c r="BR1117" s="49"/>
      <c r="BS1117" s="49"/>
      <c r="BT1117" s="49"/>
      <c r="BU1117" s="49"/>
      <c r="BV1117" s="49"/>
      <c r="BW1117" s="45"/>
      <c r="BX1117" s="49"/>
      <c r="BY1117" s="49"/>
      <c r="BZ1117" s="49"/>
      <c r="CA1117" s="49"/>
      <c r="CB1117" s="49"/>
      <c r="CC1117" s="45"/>
      <c r="CD1117" s="45"/>
      <c r="CE1117" s="45"/>
      <c r="CF1117" s="45"/>
    </row>
    <row r="1118" spans="1:84" ht="15" customHeight="1" x14ac:dyDescent="0.35">
      <c r="A1118" s="70"/>
      <c r="B1118" s="70"/>
      <c r="C1118" s="70"/>
      <c r="D1118" s="70"/>
      <c r="E1118" s="45"/>
      <c r="F1118" s="45"/>
      <c r="G1118" s="45"/>
      <c r="H1118" s="45"/>
      <c r="I1118" s="45"/>
      <c r="J1118" s="45"/>
      <c r="K1118" s="45"/>
      <c r="L1118" s="45"/>
      <c r="M1118" s="45"/>
      <c r="N1118" s="47"/>
      <c r="O1118" s="47"/>
      <c r="P1118" s="45"/>
      <c r="Q1118" s="45"/>
      <c r="R1118" s="45"/>
      <c r="S1118" s="45"/>
      <c r="T1118" s="45"/>
      <c r="U1118" s="45"/>
      <c r="V1118" s="45"/>
      <c r="W1118" s="45"/>
      <c r="X1118" s="45"/>
      <c r="Y1118" s="45"/>
      <c r="Z1118" s="48"/>
      <c r="AA1118" s="48"/>
      <c r="AB1118" s="48"/>
      <c r="AC1118" s="48"/>
      <c r="AD1118" s="48"/>
      <c r="AE1118" s="48"/>
      <c r="AF1118" s="48"/>
      <c r="AG1118" s="45"/>
      <c r="AH1118" s="45"/>
      <c r="AI1118" s="45"/>
      <c r="AJ1118" s="45"/>
      <c r="AK1118" s="48"/>
      <c r="AL1118" s="56"/>
      <c r="AM1118" s="45"/>
      <c r="AN1118" s="48"/>
      <c r="AO1118" s="48"/>
      <c r="AP1118" s="48"/>
      <c r="AQ1118" s="48"/>
      <c r="AR1118" s="45"/>
      <c r="AS1118" s="45"/>
      <c r="AT1118" s="49"/>
      <c r="AU1118" s="49"/>
      <c r="AV1118" s="49"/>
      <c r="AW1118" s="49"/>
      <c r="AX1118" s="49"/>
      <c r="AY1118" s="49"/>
      <c r="AZ1118" s="49"/>
      <c r="BA1118" s="49"/>
      <c r="BB1118" s="49"/>
      <c r="BC1118" s="49"/>
      <c r="BD1118" s="49"/>
      <c r="BE1118" s="49"/>
      <c r="BF1118" s="49"/>
      <c r="BG1118" s="49"/>
      <c r="BH1118" s="49"/>
      <c r="BI1118" s="49"/>
      <c r="BJ1118" s="49"/>
      <c r="BK1118" s="49"/>
      <c r="BL1118" s="49"/>
      <c r="BM1118" s="49"/>
      <c r="BN1118" s="49"/>
      <c r="BO1118" s="49"/>
      <c r="BP1118" s="49"/>
      <c r="BQ1118" s="49"/>
      <c r="BR1118" s="49"/>
      <c r="BS1118" s="49"/>
      <c r="BT1118" s="49"/>
      <c r="BU1118" s="49"/>
      <c r="BV1118" s="49"/>
      <c r="BW1118" s="45"/>
      <c r="BX1118" s="49"/>
      <c r="BY1118" s="49"/>
      <c r="BZ1118" s="49"/>
      <c r="CA1118" s="49"/>
      <c r="CB1118" s="49"/>
      <c r="CC1118" s="45"/>
      <c r="CD1118" s="45"/>
      <c r="CE1118" s="45"/>
      <c r="CF1118" s="45"/>
    </row>
    <row r="1119" spans="1:84" ht="15" customHeight="1" x14ac:dyDescent="0.35">
      <c r="A1119" s="70"/>
      <c r="B1119" s="70"/>
      <c r="C1119" s="70"/>
      <c r="D1119" s="70"/>
      <c r="E1119" s="45"/>
      <c r="F1119" s="45"/>
      <c r="G1119" s="45"/>
      <c r="H1119" s="45"/>
      <c r="I1119" s="45"/>
      <c r="J1119" s="45"/>
      <c r="K1119" s="45"/>
      <c r="L1119" s="45"/>
      <c r="M1119" s="45"/>
      <c r="N1119" s="47"/>
      <c r="O1119" s="47"/>
      <c r="P1119" s="45"/>
      <c r="Q1119" s="45"/>
      <c r="R1119" s="45"/>
      <c r="S1119" s="45"/>
      <c r="T1119" s="45"/>
      <c r="U1119" s="45"/>
      <c r="V1119" s="45"/>
      <c r="W1119" s="45"/>
      <c r="X1119" s="45"/>
      <c r="Y1119" s="45"/>
      <c r="Z1119" s="48"/>
      <c r="AA1119" s="48"/>
      <c r="AB1119" s="48"/>
      <c r="AC1119" s="48"/>
      <c r="AD1119" s="48"/>
      <c r="AE1119" s="48"/>
      <c r="AF1119" s="48"/>
      <c r="AG1119" s="45"/>
      <c r="AH1119" s="45"/>
      <c r="AI1119" s="45"/>
      <c r="AJ1119" s="45"/>
      <c r="AK1119" s="48"/>
      <c r="AL1119" s="56"/>
      <c r="AM1119" s="45"/>
      <c r="AN1119" s="48"/>
      <c r="AO1119" s="48"/>
      <c r="AP1119" s="48"/>
      <c r="AQ1119" s="48"/>
      <c r="AR1119" s="45"/>
      <c r="AS1119" s="45"/>
      <c r="AT1119" s="49"/>
      <c r="AU1119" s="49"/>
      <c r="AV1119" s="49"/>
      <c r="AW1119" s="49"/>
      <c r="AX1119" s="49"/>
      <c r="AY1119" s="49"/>
      <c r="AZ1119" s="49"/>
      <c r="BA1119" s="49"/>
      <c r="BB1119" s="49"/>
      <c r="BC1119" s="49"/>
      <c r="BD1119" s="49"/>
      <c r="BE1119" s="49"/>
      <c r="BF1119" s="49"/>
      <c r="BG1119" s="49"/>
      <c r="BH1119" s="49"/>
      <c r="BI1119" s="49"/>
      <c r="BJ1119" s="49"/>
      <c r="BK1119" s="49"/>
      <c r="BL1119" s="49"/>
      <c r="BM1119" s="49"/>
      <c r="BN1119" s="49"/>
      <c r="BO1119" s="49"/>
      <c r="BP1119" s="49"/>
      <c r="BQ1119" s="49"/>
      <c r="BR1119" s="49"/>
      <c r="BS1119" s="49"/>
      <c r="BT1119" s="49"/>
      <c r="BU1119" s="49"/>
      <c r="BV1119" s="49"/>
      <c r="BW1119" s="45"/>
      <c r="BX1119" s="49"/>
      <c r="BY1119" s="49"/>
      <c r="BZ1119" s="49"/>
      <c r="CA1119" s="49"/>
      <c r="CB1119" s="49"/>
      <c r="CC1119" s="45"/>
      <c r="CD1119" s="45"/>
      <c r="CE1119" s="45"/>
      <c r="CF1119" s="45"/>
    </row>
    <row r="1120" spans="1:84" ht="15" customHeight="1" x14ac:dyDescent="0.35">
      <c r="A1120" s="70"/>
      <c r="B1120" s="70"/>
      <c r="C1120" s="70"/>
      <c r="D1120" s="70"/>
      <c r="E1120" s="45"/>
      <c r="F1120" s="45"/>
      <c r="G1120" s="45"/>
      <c r="H1120" s="45"/>
      <c r="I1120" s="45"/>
      <c r="J1120" s="45"/>
      <c r="K1120" s="45"/>
      <c r="L1120" s="45"/>
      <c r="M1120" s="45"/>
      <c r="N1120" s="47"/>
      <c r="O1120" s="47"/>
      <c r="P1120" s="45"/>
      <c r="Q1120" s="45"/>
      <c r="R1120" s="45"/>
      <c r="S1120" s="45"/>
      <c r="T1120" s="45"/>
      <c r="U1120" s="45"/>
      <c r="V1120" s="45"/>
      <c r="W1120" s="45"/>
      <c r="X1120" s="45"/>
      <c r="Y1120" s="45"/>
      <c r="Z1120" s="48"/>
      <c r="AA1120" s="48"/>
      <c r="AB1120" s="48"/>
      <c r="AC1120" s="48"/>
      <c r="AD1120" s="48"/>
      <c r="AE1120" s="48"/>
      <c r="AF1120" s="48"/>
      <c r="AG1120" s="45"/>
      <c r="AH1120" s="45"/>
      <c r="AI1120" s="45"/>
      <c r="AJ1120" s="45"/>
      <c r="AK1120" s="48"/>
      <c r="AL1120" s="56"/>
      <c r="AM1120" s="45"/>
      <c r="AN1120" s="48"/>
      <c r="AO1120" s="48"/>
      <c r="AP1120" s="48"/>
      <c r="AQ1120" s="48"/>
      <c r="AR1120" s="45"/>
      <c r="AS1120" s="45"/>
      <c r="AT1120" s="49"/>
      <c r="AU1120" s="49"/>
      <c r="AV1120" s="49"/>
      <c r="AW1120" s="49"/>
      <c r="AX1120" s="49"/>
      <c r="AY1120" s="49"/>
      <c r="AZ1120" s="49"/>
      <c r="BA1120" s="49"/>
      <c r="BB1120" s="49"/>
      <c r="BC1120" s="49"/>
      <c r="BD1120" s="49"/>
      <c r="BE1120" s="49"/>
      <c r="BF1120" s="49"/>
      <c r="BG1120" s="49"/>
      <c r="BH1120" s="49"/>
      <c r="BI1120" s="49"/>
      <c r="BJ1120" s="49"/>
      <c r="BK1120" s="49"/>
      <c r="BL1120" s="49"/>
      <c r="BM1120" s="49"/>
      <c r="BN1120" s="49"/>
      <c r="BO1120" s="49"/>
      <c r="BP1120" s="49"/>
      <c r="BQ1120" s="49"/>
      <c r="BR1120" s="49"/>
      <c r="BS1120" s="49"/>
      <c r="BT1120" s="49"/>
      <c r="BU1120" s="49"/>
      <c r="BV1120" s="49"/>
      <c r="BW1120" s="45"/>
      <c r="BX1120" s="49"/>
      <c r="BY1120" s="49"/>
      <c r="BZ1120" s="49"/>
      <c r="CA1120" s="49"/>
      <c r="CB1120" s="49"/>
      <c r="CC1120" s="45"/>
      <c r="CD1120" s="45"/>
      <c r="CE1120" s="45"/>
      <c r="CF1120" s="45"/>
    </row>
    <row r="1121" spans="1:84" ht="62.25" customHeight="1" x14ac:dyDescent="0.35">
      <c r="A1121" s="70"/>
      <c r="B1121" s="70"/>
      <c r="C1121" s="70"/>
      <c r="D1121" s="70"/>
      <c r="E1121" s="45"/>
      <c r="F1121" s="45"/>
      <c r="G1121" s="45"/>
      <c r="H1121" s="45"/>
      <c r="I1121" s="45"/>
      <c r="J1121" s="45"/>
      <c r="K1121" s="45"/>
      <c r="L1121" s="45"/>
      <c r="M1121" s="45"/>
      <c r="N1121" s="47"/>
      <c r="O1121" s="47"/>
      <c r="P1121" s="45"/>
      <c r="Q1121" s="45"/>
      <c r="R1121" s="45"/>
      <c r="S1121" s="45"/>
      <c r="T1121" s="45"/>
      <c r="U1121" s="45"/>
      <c r="V1121" s="45"/>
      <c r="W1121" s="45"/>
      <c r="X1121" s="45"/>
      <c r="Y1121" s="45"/>
      <c r="Z1121" s="48"/>
      <c r="AA1121" s="48"/>
      <c r="AB1121" s="48"/>
      <c r="AC1121" s="48"/>
      <c r="AD1121" s="48"/>
      <c r="AE1121" s="48"/>
      <c r="AF1121" s="48"/>
      <c r="AG1121" s="45"/>
      <c r="AH1121" s="45"/>
      <c r="AI1121" s="45"/>
      <c r="AJ1121" s="45"/>
      <c r="AK1121" s="48"/>
      <c r="AL1121" s="56"/>
      <c r="AM1121" s="45"/>
      <c r="AN1121" s="48"/>
      <c r="AO1121" s="48"/>
      <c r="AP1121" s="48"/>
      <c r="AQ1121" s="48"/>
      <c r="AR1121" s="45"/>
      <c r="AS1121" s="45"/>
      <c r="AT1121" s="49"/>
      <c r="AU1121" s="49"/>
      <c r="AV1121" s="49"/>
      <c r="AW1121" s="49"/>
      <c r="AX1121" s="49"/>
      <c r="AY1121" s="49"/>
      <c r="AZ1121" s="49"/>
      <c r="BA1121" s="49"/>
      <c r="BB1121" s="49"/>
      <c r="BC1121" s="49"/>
      <c r="BD1121" s="49"/>
      <c r="BE1121" s="49"/>
      <c r="BF1121" s="49"/>
      <c r="BG1121" s="49"/>
      <c r="BH1121" s="49"/>
      <c r="BI1121" s="49"/>
      <c r="BJ1121" s="49"/>
      <c r="BK1121" s="49"/>
      <c r="BL1121" s="49"/>
      <c r="BM1121" s="49"/>
      <c r="BN1121" s="49"/>
      <c r="BO1121" s="49"/>
      <c r="BP1121" s="49"/>
      <c r="BQ1121" s="49"/>
      <c r="BR1121" s="49"/>
      <c r="BS1121" s="49"/>
      <c r="BT1121" s="49"/>
      <c r="BU1121" s="49"/>
      <c r="BV1121" s="49"/>
      <c r="BW1121" s="45"/>
      <c r="BX1121" s="49"/>
      <c r="BY1121" s="49"/>
      <c r="BZ1121" s="49"/>
      <c r="CA1121" s="49"/>
      <c r="CB1121" s="49"/>
      <c r="CC1121" s="45"/>
      <c r="CD1121" s="45"/>
      <c r="CE1121" s="45"/>
      <c r="CF1121" s="45"/>
    </row>
    <row r="1122" spans="1:84" ht="15" customHeight="1" x14ac:dyDescent="0.35">
      <c r="A1122" s="70"/>
      <c r="B1122" s="70"/>
      <c r="C1122" s="70"/>
      <c r="D1122" s="70"/>
      <c r="E1122" s="45"/>
      <c r="F1122" s="45"/>
      <c r="G1122" s="45"/>
      <c r="H1122" s="45"/>
      <c r="I1122" s="45"/>
      <c r="J1122" s="45"/>
      <c r="K1122" s="45"/>
      <c r="L1122" s="45"/>
      <c r="M1122" s="45"/>
      <c r="N1122" s="47"/>
      <c r="O1122" s="47"/>
      <c r="P1122" s="45"/>
      <c r="Q1122" s="45"/>
      <c r="R1122" s="45"/>
      <c r="S1122" s="45"/>
      <c r="T1122" s="45"/>
      <c r="U1122" s="45"/>
      <c r="V1122" s="45"/>
      <c r="W1122" s="45"/>
      <c r="X1122" s="45"/>
      <c r="Y1122" s="45"/>
      <c r="Z1122" s="48"/>
      <c r="AA1122" s="48"/>
      <c r="AB1122" s="48"/>
      <c r="AC1122" s="48"/>
      <c r="AD1122" s="48"/>
      <c r="AE1122" s="48"/>
      <c r="AF1122" s="48"/>
      <c r="AG1122" s="45"/>
      <c r="AH1122" s="45"/>
      <c r="AI1122" s="45"/>
      <c r="AJ1122" s="45"/>
      <c r="AK1122" s="48"/>
      <c r="AL1122" s="56"/>
      <c r="AM1122" s="45"/>
      <c r="AN1122" s="48"/>
      <c r="AO1122" s="48"/>
      <c r="AP1122" s="48"/>
      <c r="AQ1122" s="48"/>
      <c r="AR1122" s="45"/>
      <c r="AS1122" s="45"/>
      <c r="AT1122" s="49"/>
      <c r="AU1122" s="49"/>
      <c r="AV1122" s="49"/>
      <c r="AW1122" s="49"/>
      <c r="AX1122" s="49"/>
      <c r="AY1122" s="49"/>
      <c r="AZ1122" s="49"/>
      <c r="BA1122" s="49"/>
      <c r="BB1122" s="49"/>
      <c r="BC1122" s="49"/>
      <c r="BD1122" s="49"/>
      <c r="BE1122" s="49"/>
      <c r="BF1122" s="49"/>
      <c r="BG1122" s="49"/>
      <c r="BH1122" s="49"/>
      <c r="BI1122" s="49"/>
      <c r="BJ1122" s="49"/>
      <c r="BK1122" s="49"/>
      <c r="BL1122" s="49"/>
      <c r="BM1122" s="49"/>
      <c r="BN1122" s="49"/>
      <c r="BO1122" s="49"/>
      <c r="BP1122" s="49"/>
      <c r="BQ1122" s="49"/>
      <c r="BR1122" s="49"/>
      <c r="BS1122" s="49"/>
      <c r="BT1122" s="49"/>
      <c r="BU1122" s="49"/>
      <c r="BV1122" s="49"/>
      <c r="BW1122" s="45"/>
      <c r="BX1122" s="49"/>
      <c r="BY1122" s="49"/>
      <c r="BZ1122" s="49"/>
      <c r="CA1122" s="49"/>
      <c r="CB1122" s="49"/>
      <c r="CC1122" s="45"/>
      <c r="CD1122" s="45"/>
      <c r="CE1122" s="45"/>
      <c r="CF1122" s="45"/>
    </row>
    <row r="1123" spans="1:84" ht="15" customHeight="1" x14ac:dyDescent="0.35">
      <c r="A1123" s="70"/>
      <c r="B1123" s="70"/>
      <c r="C1123" s="70"/>
      <c r="D1123" s="70"/>
      <c r="E1123" s="45"/>
      <c r="F1123" s="45"/>
      <c r="G1123" s="45"/>
      <c r="H1123" s="45"/>
      <c r="I1123" s="45"/>
      <c r="J1123" s="45"/>
      <c r="K1123" s="45"/>
      <c r="L1123" s="45"/>
      <c r="M1123" s="45"/>
      <c r="N1123" s="47"/>
      <c r="O1123" s="47"/>
      <c r="P1123" s="45"/>
      <c r="Q1123" s="45"/>
      <c r="R1123" s="45"/>
      <c r="S1123" s="45"/>
      <c r="T1123" s="45"/>
      <c r="U1123" s="45"/>
      <c r="V1123" s="45"/>
      <c r="W1123" s="45"/>
      <c r="X1123" s="45"/>
      <c r="Y1123" s="45"/>
      <c r="Z1123" s="48"/>
      <c r="AA1123" s="48"/>
      <c r="AB1123" s="48"/>
      <c r="AC1123" s="48"/>
      <c r="AD1123" s="48"/>
      <c r="AE1123" s="48"/>
      <c r="AF1123" s="48"/>
      <c r="AG1123" s="45"/>
      <c r="AH1123" s="45"/>
      <c r="AI1123" s="45"/>
      <c r="AJ1123" s="45"/>
      <c r="AK1123" s="48"/>
      <c r="AL1123" s="56"/>
      <c r="AM1123" s="45"/>
      <c r="AN1123" s="48"/>
      <c r="AO1123" s="48"/>
      <c r="AP1123" s="48"/>
      <c r="AQ1123" s="48"/>
      <c r="AR1123" s="45"/>
      <c r="AS1123" s="45"/>
      <c r="AT1123" s="49"/>
      <c r="AU1123" s="49"/>
      <c r="AV1123" s="49"/>
      <c r="AW1123" s="49"/>
      <c r="AX1123" s="49"/>
      <c r="AY1123" s="49"/>
      <c r="AZ1123" s="49"/>
      <c r="BA1123" s="49"/>
      <c r="BB1123" s="49"/>
      <c r="BC1123" s="49"/>
      <c r="BD1123" s="49"/>
      <c r="BE1123" s="49"/>
      <c r="BF1123" s="49"/>
      <c r="BG1123" s="49"/>
      <c r="BH1123" s="49"/>
      <c r="BI1123" s="49"/>
      <c r="BJ1123" s="49"/>
      <c r="BK1123" s="49"/>
      <c r="BL1123" s="49"/>
      <c r="BM1123" s="49"/>
      <c r="BN1123" s="49"/>
      <c r="BO1123" s="49"/>
      <c r="BP1123" s="49"/>
      <c r="BQ1123" s="49"/>
      <c r="BR1123" s="49"/>
      <c r="BS1123" s="49"/>
      <c r="BT1123" s="49"/>
      <c r="BU1123" s="49"/>
      <c r="BV1123" s="49"/>
      <c r="BW1123" s="45"/>
      <c r="BX1123" s="49"/>
      <c r="BY1123" s="49"/>
      <c r="BZ1123" s="49"/>
      <c r="CA1123" s="49"/>
      <c r="CB1123" s="49"/>
      <c r="CC1123" s="45"/>
      <c r="CD1123" s="45"/>
      <c r="CE1123" s="45"/>
      <c r="CF1123" s="45"/>
    </row>
    <row r="1124" spans="1:84" ht="15" customHeight="1" x14ac:dyDescent="0.35">
      <c r="A1124" s="70"/>
      <c r="B1124" s="70"/>
      <c r="C1124" s="70"/>
      <c r="D1124" s="70"/>
      <c r="E1124" s="45"/>
      <c r="F1124" s="45"/>
      <c r="G1124" s="45"/>
      <c r="H1124" s="45"/>
      <c r="I1124" s="45"/>
      <c r="J1124" s="45"/>
      <c r="K1124" s="45"/>
      <c r="L1124" s="45"/>
      <c r="M1124" s="45"/>
      <c r="N1124" s="47"/>
      <c r="O1124" s="47"/>
      <c r="P1124" s="45"/>
      <c r="Q1124" s="45"/>
      <c r="R1124" s="45"/>
      <c r="S1124" s="45"/>
      <c r="T1124" s="45"/>
      <c r="U1124" s="45"/>
      <c r="V1124" s="45"/>
      <c r="W1124" s="45"/>
      <c r="X1124" s="45"/>
      <c r="Y1124" s="45"/>
      <c r="Z1124" s="48"/>
      <c r="AA1124" s="48"/>
      <c r="AB1124" s="48"/>
      <c r="AC1124" s="48"/>
      <c r="AD1124" s="48"/>
      <c r="AE1124" s="48"/>
      <c r="AF1124" s="48"/>
      <c r="AG1124" s="45"/>
      <c r="AH1124" s="45"/>
      <c r="AI1124" s="45"/>
      <c r="AJ1124" s="45"/>
      <c r="AK1124" s="48"/>
      <c r="AL1124" s="56"/>
      <c r="AM1124" s="45"/>
      <c r="AN1124" s="48"/>
      <c r="AO1124" s="48"/>
      <c r="AP1124" s="48"/>
      <c r="AQ1124" s="48"/>
      <c r="AR1124" s="45"/>
      <c r="AS1124" s="45"/>
      <c r="AT1124" s="49"/>
      <c r="AU1124" s="49"/>
      <c r="AV1124" s="49"/>
      <c r="AW1124" s="49"/>
      <c r="AX1124" s="49"/>
      <c r="AY1124" s="49"/>
      <c r="AZ1124" s="49"/>
      <c r="BA1124" s="49"/>
      <c r="BB1124" s="49"/>
      <c r="BC1124" s="49"/>
      <c r="BD1124" s="49"/>
      <c r="BE1124" s="49"/>
      <c r="BF1124" s="49"/>
      <c r="BG1124" s="49"/>
      <c r="BH1124" s="49"/>
      <c r="BI1124" s="49"/>
      <c r="BJ1124" s="49"/>
      <c r="BK1124" s="49"/>
      <c r="BL1124" s="49"/>
      <c r="BM1124" s="49"/>
      <c r="BN1124" s="49"/>
      <c r="BO1124" s="49"/>
      <c r="BP1124" s="49"/>
      <c r="BQ1124" s="49"/>
      <c r="BR1124" s="49"/>
      <c r="BS1124" s="49"/>
      <c r="BT1124" s="49"/>
      <c r="BU1124" s="49"/>
      <c r="BV1124" s="49"/>
      <c r="BW1124" s="45"/>
      <c r="BX1124" s="49"/>
      <c r="BY1124" s="49"/>
      <c r="BZ1124" s="49"/>
      <c r="CA1124" s="49"/>
      <c r="CB1124" s="49"/>
      <c r="CC1124" s="45"/>
      <c r="CD1124" s="45"/>
      <c r="CE1124" s="45"/>
      <c r="CF1124" s="45"/>
    </row>
    <row r="1125" spans="1:84" ht="15" customHeight="1" x14ac:dyDescent="0.35">
      <c r="A1125" s="70"/>
      <c r="B1125" s="70"/>
      <c r="C1125" s="70"/>
      <c r="D1125" s="70"/>
      <c r="E1125" s="45"/>
      <c r="F1125" s="45"/>
      <c r="G1125" s="45"/>
      <c r="H1125" s="45"/>
      <c r="I1125" s="45"/>
      <c r="J1125" s="45"/>
      <c r="K1125" s="45"/>
      <c r="L1125" s="45"/>
      <c r="M1125" s="45"/>
      <c r="N1125" s="47"/>
      <c r="O1125" s="47"/>
      <c r="P1125" s="45"/>
      <c r="Q1125" s="45"/>
      <c r="R1125" s="45"/>
      <c r="S1125" s="45"/>
      <c r="T1125" s="45"/>
      <c r="U1125" s="45"/>
      <c r="V1125" s="45"/>
      <c r="W1125" s="45"/>
      <c r="X1125" s="45"/>
      <c r="Y1125" s="45"/>
      <c r="Z1125" s="48"/>
      <c r="AA1125" s="48"/>
      <c r="AB1125" s="48"/>
      <c r="AC1125" s="48"/>
      <c r="AD1125" s="48"/>
      <c r="AE1125" s="48"/>
      <c r="AF1125" s="48"/>
      <c r="AG1125" s="45"/>
      <c r="AH1125" s="45"/>
      <c r="AI1125" s="45"/>
      <c r="AJ1125" s="45"/>
      <c r="AK1125" s="48"/>
      <c r="AL1125" s="56"/>
      <c r="AM1125" s="45"/>
      <c r="AN1125" s="48"/>
      <c r="AO1125" s="48"/>
      <c r="AP1125" s="48"/>
      <c r="AQ1125" s="48"/>
      <c r="AR1125" s="45"/>
      <c r="AS1125" s="45"/>
      <c r="AT1125" s="49"/>
      <c r="AU1125" s="49"/>
      <c r="AV1125" s="49"/>
      <c r="AW1125" s="49"/>
      <c r="AX1125" s="49"/>
      <c r="AY1125" s="49"/>
      <c r="AZ1125" s="49"/>
      <c r="BA1125" s="49"/>
      <c r="BB1125" s="49"/>
      <c r="BC1125" s="49"/>
      <c r="BD1125" s="49"/>
      <c r="BE1125" s="49"/>
      <c r="BF1125" s="49"/>
      <c r="BG1125" s="49"/>
      <c r="BH1125" s="49"/>
      <c r="BI1125" s="49"/>
      <c r="BJ1125" s="49"/>
      <c r="BK1125" s="49"/>
      <c r="BL1125" s="49"/>
      <c r="BM1125" s="49"/>
      <c r="BN1125" s="49"/>
      <c r="BO1125" s="49"/>
      <c r="BP1125" s="49"/>
      <c r="BQ1125" s="49"/>
      <c r="BR1125" s="49"/>
      <c r="BS1125" s="49"/>
      <c r="BT1125" s="49"/>
      <c r="BU1125" s="49"/>
      <c r="BV1125" s="49"/>
      <c r="BW1125" s="45"/>
      <c r="BX1125" s="49"/>
      <c r="BY1125" s="49"/>
      <c r="BZ1125" s="49"/>
      <c r="CA1125" s="49"/>
      <c r="CB1125" s="49"/>
      <c r="CC1125" s="45"/>
      <c r="CD1125" s="45"/>
      <c r="CE1125" s="45"/>
      <c r="CF1125" s="45"/>
    </row>
    <row r="1126" spans="1:84" ht="15" customHeight="1" x14ac:dyDescent="0.35">
      <c r="A1126" s="70"/>
      <c r="B1126" s="70"/>
      <c r="C1126" s="70"/>
      <c r="D1126" s="70"/>
      <c r="E1126" s="45"/>
      <c r="F1126" s="45"/>
      <c r="G1126" s="45"/>
      <c r="H1126" s="45"/>
      <c r="I1126" s="45"/>
      <c r="J1126" s="45"/>
      <c r="K1126" s="45"/>
      <c r="L1126" s="45"/>
      <c r="M1126" s="45"/>
      <c r="N1126" s="47"/>
      <c r="O1126" s="47"/>
      <c r="P1126" s="45"/>
      <c r="Q1126" s="45"/>
      <c r="R1126" s="45"/>
      <c r="S1126" s="45"/>
      <c r="T1126" s="45"/>
      <c r="U1126" s="45"/>
      <c r="V1126" s="45"/>
      <c r="W1126" s="45"/>
      <c r="X1126" s="45"/>
      <c r="Y1126" s="45"/>
      <c r="Z1126" s="48"/>
      <c r="AA1126" s="48"/>
      <c r="AB1126" s="48"/>
      <c r="AC1126" s="48"/>
      <c r="AD1126" s="48"/>
      <c r="AE1126" s="48"/>
      <c r="AF1126" s="48"/>
      <c r="AG1126" s="45"/>
      <c r="AH1126" s="45"/>
      <c r="AI1126" s="45"/>
      <c r="AJ1126" s="45"/>
      <c r="AK1126" s="48"/>
      <c r="AL1126" s="56"/>
      <c r="AM1126" s="45"/>
      <c r="AN1126" s="48"/>
      <c r="AO1126" s="48"/>
      <c r="AP1126" s="48"/>
      <c r="AQ1126" s="48"/>
      <c r="AR1126" s="45"/>
      <c r="AS1126" s="45"/>
      <c r="AT1126" s="49"/>
      <c r="AU1126" s="49"/>
      <c r="AV1126" s="49"/>
      <c r="AW1126" s="49"/>
      <c r="AX1126" s="49"/>
      <c r="AY1126" s="49"/>
      <c r="AZ1126" s="49"/>
      <c r="BA1126" s="49"/>
      <c r="BB1126" s="49"/>
      <c r="BC1126" s="49"/>
      <c r="BD1126" s="49"/>
      <c r="BE1126" s="49"/>
      <c r="BF1126" s="49"/>
      <c r="BG1126" s="49"/>
      <c r="BH1126" s="49"/>
      <c r="BI1126" s="49"/>
      <c r="BJ1126" s="49"/>
      <c r="BK1126" s="49"/>
      <c r="BL1126" s="49"/>
      <c r="BM1126" s="49"/>
      <c r="BN1126" s="49"/>
      <c r="BO1126" s="49"/>
      <c r="BP1126" s="49"/>
      <c r="BQ1126" s="49"/>
      <c r="BR1126" s="49"/>
      <c r="BS1126" s="49"/>
      <c r="BT1126" s="49"/>
      <c r="BU1126" s="49"/>
      <c r="BV1126" s="49"/>
      <c r="BW1126" s="45"/>
      <c r="BX1126" s="49"/>
      <c r="BY1126" s="49"/>
      <c r="BZ1126" s="49"/>
      <c r="CA1126" s="49"/>
      <c r="CB1126" s="49"/>
      <c r="CC1126" s="45"/>
      <c r="CD1126" s="45"/>
      <c r="CE1126" s="45"/>
      <c r="CF1126" s="45"/>
    </row>
    <row r="1127" spans="1:84" ht="15" customHeight="1" x14ac:dyDescent="0.35">
      <c r="A1127" s="70"/>
      <c r="B1127" s="70"/>
      <c r="C1127" s="70"/>
      <c r="D1127" s="70"/>
      <c r="E1127" s="45"/>
      <c r="F1127" s="45"/>
      <c r="G1127" s="45"/>
      <c r="H1127" s="45"/>
      <c r="I1127" s="45"/>
      <c r="J1127" s="45"/>
      <c r="K1127" s="45"/>
      <c r="L1127" s="45"/>
      <c r="M1127" s="45"/>
      <c r="N1127" s="47"/>
      <c r="O1127" s="47"/>
      <c r="P1127" s="45"/>
      <c r="Q1127" s="45"/>
      <c r="R1127" s="45"/>
      <c r="S1127" s="45"/>
      <c r="T1127" s="45"/>
      <c r="U1127" s="45"/>
      <c r="V1127" s="45"/>
      <c r="W1127" s="45"/>
      <c r="X1127" s="45"/>
      <c r="Y1127" s="45"/>
      <c r="Z1127" s="48"/>
      <c r="AA1127" s="48"/>
      <c r="AB1127" s="48"/>
      <c r="AC1127" s="48"/>
      <c r="AD1127" s="48"/>
      <c r="AE1127" s="48"/>
      <c r="AF1127" s="48"/>
      <c r="AG1127" s="45"/>
      <c r="AH1127" s="45"/>
      <c r="AI1127" s="45"/>
      <c r="AJ1127" s="45"/>
      <c r="AK1127" s="48"/>
      <c r="AL1127" s="56"/>
      <c r="AM1127" s="45"/>
      <c r="AN1127" s="48"/>
      <c r="AO1127" s="48"/>
      <c r="AP1127" s="48"/>
      <c r="AQ1127" s="48"/>
      <c r="AR1127" s="45"/>
      <c r="AS1127" s="45"/>
      <c r="AT1127" s="49"/>
      <c r="AU1127" s="49"/>
      <c r="AV1127" s="49"/>
      <c r="AW1127" s="49"/>
      <c r="AX1127" s="49"/>
      <c r="AY1127" s="49"/>
      <c r="AZ1127" s="49"/>
      <c r="BA1127" s="49"/>
      <c r="BB1127" s="49"/>
      <c r="BC1127" s="49"/>
      <c r="BD1127" s="49"/>
      <c r="BE1127" s="49"/>
      <c r="BF1127" s="49"/>
      <c r="BG1127" s="49"/>
      <c r="BH1127" s="49"/>
      <c r="BI1127" s="49"/>
      <c r="BJ1127" s="49"/>
      <c r="BK1127" s="49"/>
      <c r="BL1127" s="49"/>
      <c r="BM1127" s="49"/>
      <c r="BN1127" s="49"/>
      <c r="BO1127" s="49"/>
      <c r="BP1127" s="49"/>
      <c r="BQ1127" s="49"/>
      <c r="BR1127" s="49"/>
      <c r="BS1127" s="49"/>
      <c r="BT1127" s="49"/>
      <c r="BU1127" s="49"/>
      <c r="BV1127" s="49"/>
      <c r="BW1127" s="45"/>
      <c r="BX1127" s="49"/>
      <c r="BY1127" s="49"/>
      <c r="BZ1127" s="49"/>
      <c r="CA1127" s="49"/>
      <c r="CB1127" s="49"/>
      <c r="CC1127" s="45"/>
      <c r="CD1127" s="45"/>
      <c r="CE1127" s="45"/>
      <c r="CF1127" s="45"/>
    </row>
    <row r="1128" spans="1:84" ht="15" customHeight="1" x14ac:dyDescent="0.35">
      <c r="A1128" s="70"/>
      <c r="B1128" s="70"/>
      <c r="C1128" s="70"/>
      <c r="D1128" s="70"/>
      <c r="E1128" s="45"/>
      <c r="F1128" s="45"/>
      <c r="G1128" s="45"/>
      <c r="H1128" s="45"/>
      <c r="I1128" s="45"/>
      <c r="J1128" s="45"/>
      <c r="K1128" s="45"/>
      <c r="L1128" s="45"/>
      <c r="M1128" s="45"/>
      <c r="N1128" s="47"/>
      <c r="O1128" s="47"/>
      <c r="P1128" s="45"/>
      <c r="Q1128" s="45"/>
      <c r="R1128" s="45"/>
      <c r="S1128" s="45"/>
      <c r="T1128" s="45"/>
      <c r="U1128" s="45"/>
      <c r="V1128" s="45"/>
      <c r="W1128" s="45"/>
      <c r="X1128" s="45"/>
      <c r="Y1128" s="45"/>
      <c r="Z1128" s="48"/>
      <c r="AA1128" s="48"/>
      <c r="AB1128" s="48"/>
      <c r="AC1128" s="48"/>
      <c r="AD1128" s="48"/>
      <c r="AE1128" s="48"/>
      <c r="AF1128" s="48"/>
      <c r="AG1128" s="45"/>
      <c r="AH1128" s="45"/>
      <c r="AI1128" s="45"/>
      <c r="AJ1128" s="45"/>
      <c r="AK1128" s="48"/>
      <c r="AL1128" s="56"/>
      <c r="AM1128" s="45"/>
      <c r="AN1128" s="48"/>
      <c r="AO1128" s="48"/>
      <c r="AP1128" s="48"/>
      <c r="AQ1128" s="48"/>
      <c r="AR1128" s="45"/>
      <c r="AS1128" s="45"/>
      <c r="AT1128" s="49"/>
      <c r="AU1128" s="49"/>
      <c r="AV1128" s="49"/>
      <c r="AW1128" s="49"/>
      <c r="AX1128" s="49"/>
      <c r="AY1128" s="49"/>
      <c r="AZ1128" s="49"/>
      <c r="BA1128" s="49"/>
      <c r="BB1128" s="49"/>
      <c r="BC1128" s="49"/>
      <c r="BD1128" s="49"/>
      <c r="BE1128" s="49"/>
      <c r="BF1128" s="49"/>
      <c r="BG1128" s="49"/>
      <c r="BH1128" s="49"/>
      <c r="BI1128" s="49"/>
      <c r="BJ1128" s="49"/>
      <c r="BK1128" s="49"/>
      <c r="BL1128" s="49"/>
      <c r="BM1128" s="49"/>
      <c r="BN1128" s="49"/>
      <c r="BO1128" s="49"/>
      <c r="BP1128" s="49"/>
      <c r="BQ1128" s="49"/>
      <c r="BR1128" s="49"/>
      <c r="BS1128" s="49"/>
      <c r="BT1128" s="49"/>
      <c r="BU1128" s="49"/>
      <c r="BV1128" s="49"/>
      <c r="BW1128" s="45"/>
      <c r="BX1128" s="49"/>
      <c r="BY1128" s="49"/>
      <c r="BZ1128" s="49"/>
      <c r="CA1128" s="49"/>
      <c r="CB1128" s="49"/>
      <c r="CC1128" s="45"/>
      <c r="CD1128" s="45"/>
      <c r="CE1128" s="45"/>
      <c r="CF1128" s="45"/>
    </row>
    <row r="1129" spans="1:84" ht="62.25" customHeight="1" x14ac:dyDescent="0.35">
      <c r="A1129" s="70"/>
      <c r="B1129" s="70"/>
      <c r="C1129" s="70"/>
      <c r="D1129" s="70"/>
      <c r="E1129" s="45"/>
      <c r="F1129" s="45"/>
      <c r="G1129" s="45"/>
      <c r="H1129" s="45"/>
      <c r="I1129" s="45"/>
      <c r="J1129" s="45"/>
      <c r="K1129" s="45"/>
      <c r="L1129" s="45"/>
      <c r="M1129" s="45"/>
      <c r="N1129" s="47"/>
      <c r="O1129" s="47"/>
      <c r="P1129" s="45"/>
      <c r="Q1129" s="45"/>
      <c r="R1129" s="45"/>
      <c r="S1129" s="45"/>
      <c r="T1129" s="45"/>
      <c r="U1129" s="45"/>
      <c r="V1129" s="45"/>
      <c r="W1129" s="45"/>
      <c r="X1129" s="45"/>
      <c r="Y1129" s="45"/>
      <c r="Z1129" s="48"/>
      <c r="AA1129" s="48"/>
      <c r="AB1129" s="48"/>
      <c r="AC1129" s="48"/>
      <c r="AD1129" s="48"/>
      <c r="AE1129" s="48"/>
      <c r="AF1129" s="48"/>
      <c r="AG1129" s="45"/>
      <c r="AH1129" s="45"/>
      <c r="AI1129" s="45"/>
      <c r="AJ1129" s="45"/>
      <c r="AK1129" s="48"/>
      <c r="AL1129" s="56"/>
      <c r="AM1129" s="45"/>
      <c r="AN1129" s="48"/>
      <c r="AO1129" s="48"/>
      <c r="AP1129" s="48"/>
      <c r="AQ1129" s="48"/>
      <c r="AR1129" s="45"/>
      <c r="AS1129" s="45"/>
      <c r="AT1129" s="49"/>
      <c r="AU1129" s="49"/>
      <c r="AV1129" s="49"/>
      <c r="AW1129" s="49"/>
      <c r="AX1129" s="49"/>
      <c r="AY1129" s="49"/>
      <c r="AZ1129" s="49"/>
      <c r="BA1129" s="49"/>
      <c r="BB1129" s="49"/>
      <c r="BC1129" s="49"/>
      <c r="BD1129" s="49"/>
      <c r="BE1129" s="49"/>
      <c r="BF1129" s="49"/>
      <c r="BG1129" s="49"/>
      <c r="BH1129" s="49"/>
      <c r="BI1129" s="49"/>
      <c r="BJ1129" s="49"/>
      <c r="BK1129" s="49"/>
      <c r="BL1129" s="49"/>
      <c r="BM1129" s="49"/>
      <c r="BN1129" s="49"/>
      <c r="BO1129" s="49"/>
      <c r="BP1129" s="49"/>
      <c r="BQ1129" s="49"/>
      <c r="BR1129" s="49"/>
      <c r="BS1129" s="49"/>
      <c r="BT1129" s="49"/>
      <c r="BU1129" s="49"/>
      <c r="BV1129" s="49"/>
      <c r="BW1129" s="45"/>
      <c r="BX1129" s="49"/>
      <c r="BY1129" s="49"/>
      <c r="BZ1129" s="49"/>
      <c r="CA1129" s="49"/>
      <c r="CB1129" s="49"/>
      <c r="CC1129" s="45"/>
      <c r="CD1129" s="45"/>
      <c r="CE1129" s="45"/>
      <c r="CF1129" s="45"/>
    </row>
    <row r="1130" spans="1:84" ht="15" customHeight="1" x14ac:dyDescent="0.35">
      <c r="A1130" s="70"/>
      <c r="B1130" s="70"/>
      <c r="C1130" s="70"/>
      <c r="D1130" s="70"/>
      <c r="E1130" s="45"/>
      <c r="F1130" s="45"/>
      <c r="G1130" s="45"/>
      <c r="H1130" s="45"/>
      <c r="I1130" s="45"/>
      <c r="J1130" s="45"/>
      <c r="K1130" s="45"/>
      <c r="L1130" s="45"/>
      <c r="M1130" s="45"/>
      <c r="N1130" s="47"/>
      <c r="O1130" s="47"/>
      <c r="P1130" s="45"/>
      <c r="Q1130" s="45"/>
      <c r="R1130" s="45"/>
      <c r="S1130" s="45"/>
      <c r="T1130" s="45"/>
      <c r="U1130" s="45"/>
      <c r="V1130" s="45"/>
      <c r="W1130" s="45"/>
      <c r="X1130" s="45"/>
      <c r="Y1130" s="45"/>
      <c r="Z1130" s="48"/>
      <c r="AA1130" s="48"/>
      <c r="AB1130" s="48"/>
      <c r="AC1130" s="48"/>
      <c r="AD1130" s="48"/>
      <c r="AE1130" s="48"/>
      <c r="AF1130" s="48"/>
      <c r="AG1130" s="45"/>
      <c r="AH1130" s="45"/>
      <c r="AI1130" s="45"/>
      <c r="AJ1130" s="45"/>
      <c r="AK1130" s="48"/>
      <c r="AL1130" s="56"/>
      <c r="AM1130" s="45"/>
      <c r="AN1130" s="48"/>
      <c r="AO1130" s="48"/>
      <c r="AP1130" s="48"/>
      <c r="AQ1130" s="48"/>
      <c r="AR1130" s="45"/>
      <c r="AS1130" s="45"/>
      <c r="AT1130" s="49"/>
      <c r="AU1130" s="49"/>
      <c r="AV1130" s="49"/>
      <c r="AW1130" s="49"/>
      <c r="AX1130" s="49"/>
      <c r="AY1130" s="49"/>
      <c r="AZ1130" s="49"/>
      <c r="BA1130" s="49"/>
      <c r="BB1130" s="49"/>
      <c r="BC1130" s="49"/>
      <c r="BD1130" s="49"/>
      <c r="BE1130" s="49"/>
      <c r="BF1130" s="49"/>
      <c r="BG1130" s="49"/>
      <c r="BH1130" s="49"/>
      <c r="BI1130" s="49"/>
      <c r="BJ1130" s="49"/>
      <c r="BK1130" s="49"/>
      <c r="BL1130" s="49"/>
      <c r="BM1130" s="49"/>
      <c r="BN1130" s="49"/>
      <c r="BO1130" s="49"/>
      <c r="BP1130" s="49"/>
      <c r="BQ1130" s="49"/>
      <c r="BR1130" s="49"/>
      <c r="BS1130" s="49"/>
      <c r="BT1130" s="49"/>
      <c r="BU1130" s="49"/>
      <c r="BV1130" s="49"/>
      <c r="BW1130" s="45"/>
      <c r="BX1130" s="49"/>
      <c r="BY1130" s="49"/>
      <c r="BZ1130" s="49"/>
      <c r="CA1130" s="49"/>
      <c r="CB1130" s="49"/>
      <c r="CC1130" s="45"/>
      <c r="CD1130" s="45"/>
      <c r="CE1130" s="45"/>
      <c r="CF1130" s="45"/>
    </row>
    <row r="1131" spans="1:84" ht="15" customHeight="1" x14ac:dyDescent="0.35">
      <c r="A1131" s="70"/>
      <c r="B1131" s="70"/>
      <c r="C1131" s="70"/>
      <c r="D1131" s="70"/>
      <c r="E1131" s="45"/>
      <c r="F1131" s="45"/>
      <c r="G1131" s="45"/>
      <c r="H1131" s="45"/>
      <c r="I1131" s="45"/>
      <c r="J1131" s="45"/>
      <c r="K1131" s="45"/>
      <c r="L1131" s="45"/>
      <c r="M1131" s="45"/>
      <c r="N1131" s="47"/>
      <c r="O1131" s="47"/>
      <c r="P1131" s="45"/>
      <c r="Q1131" s="45"/>
      <c r="R1131" s="45"/>
      <c r="S1131" s="45"/>
      <c r="T1131" s="45"/>
      <c r="U1131" s="45"/>
      <c r="V1131" s="45"/>
      <c r="W1131" s="45"/>
      <c r="X1131" s="45"/>
      <c r="Y1131" s="45"/>
      <c r="Z1131" s="48"/>
      <c r="AA1131" s="48"/>
      <c r="AB1131" s="48"/>
      <c r="AC1131" s="48"/>
      <c r="AD1131" s="48"/>
      <c r="AE1131" s="48"/>
      <c r="AF1131" s="48"/>
      <c r="AG1131" s="45"/>
      <c r="AH1131" s="45"/>
      <c r="AI1131" s="45"/>
      <c r="AJ1131" s="45"/>
      <c r="AK1131" s="48"/>
      <c r="AL1131" s="56"/>
      <c r="AM1131" s="45"/>
      <c r="AN1131" s="48"/>
      <c r="AO1131" s="48"/>
      <c r="AP1131" s="48"/>
      <c r="AQ1131" s="48"/>
      <c r="AR1131" s="45"/>
      <c r="AS1131" s="45"/>
      <c r="AT1131" s="49"/>
      <c r="AU1131" s="49"/>
      <c r="AV1131" s="49"/>
      <c r="AW1131" s="49"/>
      <c r="AX1131" s="49"/>
      <c r="AY1131" s="49"/>
      <c r="AZ1131" s="49"/>
      <c r="BA1131" s="49"/>
      <c r="BB1131" s="49"/>
      <c r="BC1131" s="49"/>
      <c r="BD1131" s="49"/>
      <c r="BE1131" s="49"/>
      <c r="BF1131" s="49"/>
      <c r="BG1131" s="49"/>
      <c r="BH1131" s="49"/>
      <c r="BI1131" s="49"/>
      <c r="BJ1131" s="49"/>
      <c r="BK1131" s="49"/>
      <c r="BL1131" s="49"/>
      <c r="BM1131" s="49"/>
      <c r="BN1131" s="49"/>
      <c r="BO1131" s="49"/>
      <c r="BP1131" s="49"/>
      <c r="BQ1131" s="49"/>
      <c r="BR1131" s="49"/>
      <c r="BS1131" s="49"/>
      <c r="BT1131" s="49"/>
      <c r="BU1131" s="49"/>
      <c r="BV1131" s="49"/>
      <c r="BW1131" s="45"/>
      <c r="BX1131" s="49"/>
      <c r="BY1131" s="49"/>
      <c r="BZ1131" s="49"/>
      <c r="CA1131" s="49"/>
      <c r="CB1131" s="49"/>
      <c r="CC1131" s="45"/>
      <c r="CD1131" s="45"/>
      <c r="CE1131" s="45"/>
      <c r="CF1131" s="45"/>
    </row>
    <row r="1132" spans="1:84" ht="15" customHeight="1" x14ac:dyDescent="0.35">
      <c r="A1132" s="70"/>
      <c r="B1132" s="70"/>
      <c r="C1132" s="70"/>
      <c r="D1132" s="70"/>
      <c r="E1132" s="45"/>
      <c r="F1132" s="45"/>
      <c r="G1132" s="45"/>
      <c r="H1132" s="45"/>
      <c r="I1132" s="45"/>
      <c r="J1132" s="45"/>
      <c r="K1132" s="45"/>
      <c r="L1132" s="45"/>
      <c r="M1132" s="45"/>
      <c r="N1132" s="47"/>
      <c r="O1132" s="47"/>
      <c r="P1132" s="45"/>
      <c r="Q1132" s="45"/>
      <c r="R1132" s="45"/>
      <c r="S1132" s="45"/>
      <c r="T1132" s="45"/>
      <c r="U1132" s="45"/>
      <c r="V1132" s="45"/>
      <c r="W1132" s="45"/>
      <c r="X1132" s="45"/>
      <c r="Y1132" s="45"/>
      <c r="Z1132" s="48"/>
      <c r="AA1132" s="48"/>
      <c r="AB1132" s="48"/>
      <c r="AC1132" s="48"/>
      <c r="AD1132" s="48"/>
      <c r="AE1132" s="48"/>
      <c r="AF1132" s="48"/>
      <c r="AG1132" s="45"/>
      <c r="AH1132" s="45"/>
      <c r="AI1132" s="45"/>
      <c r="AJ1132" s="45"/>
      <c r="AK1132" s="48"/>
      <c r="AL1132" s="56"/>
      <c r="AM1132" s="45"/>
      <c r="AN1132" s="48"/>
      <c r="AO1132" s="48"/>
      <c r="AP1132" s="48"/>
      <c r="AQ1132" s="48"/>
      <c r="AR1132" s="45"/>
      <c r="AS1132" s="45"/>
      <c r="AT1132" s="49"/>
      <c r="AU1132" s="49"/>
      <c r="AV1132" s="49"/>
      <c r="AW1132" s="49"/>
      <c r="AX1132" s="49"/>
      <c r="AY1132" s="49"/>
      <c r="AZ1132" s="49"/>
      <c r="BA1132" s="49"/>
      <c r="BB1132" s="49"/>
      <c r="BC1132" s="49"/>
      <c r="BD1132" s="49"/>
      <c r="BE1132" s="49"/>
      <c r="BF1132" s="49"/>
      <c r="BG1132" s="49"/>
      <c r="BH1132" s="49"/>
      <c r="BI1132" s="49"/>
      <c r="BJ1132" s="49"/>
      <c r="BK1132" s="49"/>
      <c r="BL1132" s="49"/>
      <c r="BM1132" s="49"/>
      <c r="BN1132" s="49"/>
      <c r="BO1132" s="49"/>
      <c r="BP1132" s="49"/>
      <c r="BQ1132" s="49"/>
      <c r="BR1132" s="49"/>
      <c r="BS1132" s="49"/>
      <c r="BT1132" s="49"/>
      <c r="BU1132" s="49"/>
      <c r="BV1132" s="49"/>
      <c r="BW1132" s="45"/>
      <c r="BX1132" s="49"/>
      <c r="BY1132" s="49"/>
      <c r="BZ1132" s="49"/>
      <c r="CA1132" s="49"/>
      <c r="CB1132" s="49"/>
      <c r="CC1132" s="45"/>
      <c r="CD1132" s="45"/>
      <c r="CE1132" s="45"/>
      <c r="CF1132" s="45"/>
    </row>
    <row r="1133" spans="1:84" ht="15" customHeight="1" x14ac:dyDescent="0.35">
      <c r="A1133" s="70"/>
      <c r="B1133" s="70"/>
      <c r="C1133" s="70"/>
      <c r="D1133" s="70"/>
      <c r="E1133" s="45"/>
      <c r="F1133" s="45"/>
      <c r="G1133" s="45"/>
      <c r="H1133" s="45"/>
      <c r="I1133" s="45"/>
      <c r="J1133" s="45"/>
      <c r="K1133" s="45"/>
      <c r="L1133" s="45"/>
      <c r="M1133" s="45"/>
      <c r="N1133" s="47"/>
      <c r="O1133" s="47"/>
      <c r="P1133" s="45"/>
      <c r="Q1133" s="45"/>
      <c r="R1133" s="45"/>
      <c r="S1133" s="45"/>
      <c r="T1133" s="45"/>
      <c r="U1133" s="45"/>
      <c r="V1133" s="45"/>
      <c r="W1133" s="45"/>
      <c r="X1133" s="45"/>
      <c r="Y1133" s="45"/>
      <c r="Z1133" s="48"/>
      <c r="AA1133" s="48"/>
      <c r="AB1133" s="48"/>
      <c r="AC1133" s="48"/>
      <c r="AD1133" s="48"/>
      <c r="AE1133" s="48"/>
      <c r="AF1133" s="48"/>
      <c r="AG1133" s="45"/>
      <c r="AH1133" s="45"/>
      <c r="AI1133" s="45"/>
      <c r="AJ1133" s="45"/>
      <c r="AK1133" s="48"/>
      <c r="AL1133" s="56"/>
      <c r="AM1133" s="45"/>
      <c r="AN1133" s="48"/>
      <c r="AO1133" s="48"/>
      <c r="AP1133" s="48"/>
      <c r="AQ1133" s="48"/>
      <c r="AR1133" s="45"/>
      <c r="AS1133" s="45"/>
      <c r="AT1133" s="49"/>
      <c r="AU1133" s="49"/>
      <c r="AV1133" s="49"/>
      <c r="AW1133" s="49"/>
      <c r="AX1133" s="49"/>
      <c r="AY1133" s="49"/>
      <c r="AZ1133" s="49"/>
      <c r="BA1133" s="49"/>
      <c r="BB1133" s="49"/>
      <c r="BC1133" s="49"/>
      <c r="BD1133" s="49"/>
      <c r="BE1133" s="49"/>
      <c r="BF1133" s="49"/>
      <c r="BG1133" s="49"/>
      <c r="BH1133" s="49"/>
      <c r="BI1133" s="49"/>
      <c r="BJ1133" s="49"/>
      <c r="BK1133" s="49"/>
      <c r="BL1133" s="49"/>
      <c r="BM1133" s="49"/>
      <c r="BN1133" s="49"/>
      <c r="BO1133" s="49"/>
      <c r="BP1133" s="49"/>
      <c r="BQ1133" s="49"/>
      <c r="BR1133" s="49"/>
      <c r="BS1133" s="49"/>
      <c r="BT1133" s="49"/>
      <c r="BU1133" s="49"/>
      <c r="BV1133" s="49"/>
      <c r="BW1133" s="45"/>
      <c r="BX1133" s="49"/>
      <c r="BY1133" s="49"/>
      <c r="BZ1133" s="49"/>
      <c r="CA1133" s="49"/>
      <c r="CB1133" s="49"/>
      <c r="CC1133" s="45"/>
      <c r="CD1133" s="45"/>
      <c r="CE1133" s="45"/>
      <c r="CF1133" s="45"/>
    </row>
    <row r="1134" spans="1:84" ht="15" customHeight="1" x14ac:dyDescent="0.35">
      <c r="A1134" s="70"/>
      <c r="B1134" s="70"/>
      <c r="C1134" s="70"/>
      <c r="D1134" s="70"/>
      <c r="E1134" s="45"/>
      <c r="F1134" s="45"/>
      <c r="G1134" s="45"/>
      <c r="H1134" s="45"/>
      <c r="I1134" s="45"/>
      <c r="J1134" s="45"/>
      <c r="K1134" s="45"/>
      <c r="L1134" s="45"/>
      <c r="M1134" s="45"/>
      <c r="N1134" s="47"/>
      <c r="O1134" s="47"/>
      <c r="P1134" s="45"/>
      <c r="Q1134" s="45"/>
      <c r="R1134" s="45"/>
      <c r="S1134" s="45"/>
      <c r="T1134" s="45"/>
      <c r="U1134" s="45"/>
      <c r="V1134" s="45"/>
      <c r="W1134" s="45"/>
      <c r="X1134" s="45"/>
      <c r="Y1134" s="45"/>
      <c r="Z1134" s="48"/>
      <c r="AA1134" s="48"/>
      <c r="AB1134" s="48"/>
      <c r="AC1134" s="48"/>
      <c r="AD1134" s="48"/>
      <c r="AE1134" s="48"/>
      <c r="AF1134" s="48"/>
      <c r="AG1134" s="45"/>
      <c r="AH1134" s="45"/>
      <c r="AI1134" s="45"/>
      <c r="AJ1134" s="45"/>
      <c r="AK1134" s="48"/>
      <c r="AL1134" s="56"/>
      <c r="AM1134" s="45"/>
      <c r="AN1134" s="48"/>
      <c r="AO1134" s="48"/>
      <c r="AP1134" s="48"/>
      <c r="AQ1134" s="48"/>
      <c r="AR1134" s="45"/>
      <c r="AS1134" s="45"/>
      <c r="AT1134" s="49"/>
      <c r="AU1134" s="49"/>
      <c r="AV1134" s="49"/>
      <c r="AW1134" s="49"/>
      <c r="AX1134" s="49"/>
      <c r="AY1134" s="49"/>
      <c r="AZ1134" s="49"/>
      <c r="BA1134" s="49"/>
      <c r="BB1134" s="49"/>
      <c r="BC1134" s="49"/>
      <c r="BD1134" s="49"/>
      <c r="BE1134" s="49"/>
      <c r="BF1134" s="49"/>
      <c r="BG1134" s="49"/>
      <c r="BH1134" s="49"/>
      <c r="BI1134" s="49"/>
      <c r="BJ1134" s="49"/>
      <c r="BK1134" s="49"/>
      <c r="BL1134" s="49"/>
      <c r="BM1134" s="49"/>
      <c r="BN1134" s="49"/>
      <c r="BO1134" s="49"/>
      <c r="BP1134" s="49"/>
      <c r="BQ1134" s="49"/>
      <c r="BR1134" s="49"/>
      <c r="BS1134" s="49"/>
      <c r="BT1134" s="49"/>
      <c r="BU1134" s="49"/>
      <c r="BV1134" s="49"/>
      <c r="BW1134" s="45"/>
      <c r="BX1134" s="49"/>
      <c r="BY1134" s="49"/>
      <c r="BZ1134" s="49"/>
      <c r="CA1134" s="49"/>
      <c r="CB1134" s="49"/>
      <c r="CC1134" s="45"/>
      <c r="CD1134" s="45"/>
      <c r="CE1134" s="45"/>
      <c r="CF1134" s="45"/>
    </row>
    <row r="1135" spans="1:84" ht="15" customHeight="1" x14ac:dyDescent="0.35">
      <c r="A1135" s="70"/>
      <c r="B1135" s="70"/>
      <c r="C1135" s="70"/>
      <c r="D1135" s="70"/>
      <c r="E1135" s="45"/>
      <c r="F1135" s="45"/>
      <c r="G1135" s="45"/>
      <c r="H1135" s="45"/>
      <c r="I1135" s="45"/>
      <c r="J1135" s="45"/>
      <c r="K1135" s="45"/>
      <c r="L1135" s="45"/>
      <c r="M1135" s="45"/>
      <c r="N1135" s="47"/>
      <c r="O1135" s="47"/>
      <c r="P1135" s="45"/>
      <c r="Q1135" s="45"/>
      <c r="R1135" s="45"/>
      <c r="S1135" s="45"/>
      <c r="T1135" s="45"/>
      <c r="U1135" s="45"/>
      <c r="V1135" s="45"/>
      <c r="W1135" s="45"/>
      <c r="X1135" s="45"/>
      <c r="Y1135" s="45"/>
      <c r="Z1135" s="48"/>
      <c r="AA1135" s="48"/>
      <c r="AB1135" s="48"/>
      <c r="AC1135" s="48"/>
      <c r="AD1135" s="48"/>
      <c r="AE1135" s="48"/>
      <c r="AF1135" s="48"/>
      <c r="AG1135" s="45"/>
      <c r="AH1135" s="45"/>
      <c r="AI1135" s="45"/>
      <c r="AJ1135" s="45"/>
      <c r="AK1135" s="48"/>
      <c r="AL1135" s="56"/>
      <c r="AM1135" s="45"/>
      <c r="AN1135" s="48"/>
      <c r="AO1135" s="48"/>
      <c r="AP1135" s="48"/>
      <c r="AQ1135" s="48"/>
      <c r="AR1135" s="45"/>
      <c r="AS1135" s="45"/>
      <c r="AT1135" s="49"/>
      <c r="AU1135" s="49"/>
      <c r="AV1135" s="49"/>
      <c r="AW1135" s="49"/>
      <c r="AX1135" s="49"/>
      <c r="AY1135" s="49"/>
      <c r="AZ1135" s="49"/>
      <c r="BA1135" s="49"/>
      <c r="BB1135" s="49"/>
      <c r="BC1135" s="49"/>
      <c r="BD1135" s="49"/>
      <c r="BE1135" s="49"/>
      <c r="BF1135" s="49"/>
      <c r="BG1135" s="49"/>
      <c r="BH1135" s="49"/>
      <c r="BI1135" s="49"/>
      <c r="BJ1135" s="49"/>
      <c r="BK1135" s="49"/>
      <c r="BL1135" s="49"/>
      <c r="BM1135" s="49"/>
      <c r="BN1135" s="49"/>
      <c r="BO1135" s="49"/>
      <c r="BP1135" s="49"/>
      <c r="BQ1135" s="49"/>
      <c r="BR1135" s="49"/>
      <c r="BS1135" s="49"/>
      <c r="BT1135" s="49"/>
      <c r="BU1135" s="49"/>
      <c r="BV1135" s="49"/>
      <c r="BW1135" s="45"/>
      <c r="BX1135" s="49"/>
      <c r="BY1135" s="49"/>
      <c r="BZ1135" s="49"/>
      <c r="CA1135" s="49"/>
      <c r="CB1135" s="49"/>
      <c r="CC1135" s="45"/>
      <c r="CD1135" s="45"/>
      <c r="CE1135" s="45"/>
      <c r="CF1135" s="45"/>
    </row>
    <row r="1136" spans="1:84" ht="15" customHeight="1" x14ac:dyDescent="0.35">
      <c r="A1136" s="70"/>
      <c r="B1136" s="70"/>
      <c r="C1136" s="70"/>
      <c r="D1136" s="70"/>
      <c r="E1136" s="45"/>
      <c r="F1136" s="45"/>
      <c r="G1136" s="45"/>
      <c r="H1136" s="45"/>
      <c r="I1136" s="45"/>
      <c r="J1136" s="45"/>
      <c r="K1136" s="45"/>
      <c r="L1136" s="45"/>
      <c r="M1136" s="45"/>
      <c r="N1136" s="47"/>
      <c r="O1136" s="47"/>
      <c r="P1136" s="45"/>
      <c r="Q1136" s="45"/>
      <c r="R1136" s="45"/>
      <c r="S1136" s="45"/>
      <c r="T1136" s="45"/>
      <c r="U1136" s="45"/>
      <c r="V1136" s="45"/>
      <c r="W1136" s="45"/>
      <c r="X1136" s="45"/>
      <c r="Y1136" s="45"/>
      <c r="Z1136" s="48"/>
      <c r="AA1136" s="48"/>
      <c r="AB1136" s="48"/>
      <c r="AC1136" s="48"/>
      <c r="AD1136" s="48"/>
      <c r="AE1136" s="48"/>
      <c r="AF1136" s="48"/>
      <c r="AG1136" s="45"/>
      <c r="AH1136" s="45"/>
      <c r="AI1136" s="45"/>
      <c r="AJ1136" s="45"/>
      <c r="AK1136" s="48"/>
      <c r="AL1136" s="56"/>
      <c r="AM1136" s="45"/>
      <c r="AN1136" s="48"/>
      <c r="AO1136" s="48"/>
      <c r="AP1136" s="48"/>
      <c r="AQ1136" s="48"/>
      <c r="AR1136" s="45"/>
      <c r="AS1136" s="45"/>
      <c r="AT1136" s="49"/>
      <c r="AU1136" s="49"/>
      <c r="AV1136" s="49"/>
      <c r="AW1136" s="49"/>
      <c r="AX1136" s="49"/>
      <c r="AY1136" s="49"/>
      <c r="AZ1136" s="49"/>
      <c r="BA1136" s="49"/>
      <c r="BB1136" s="49"/>
      <c r="BC1136" s="49"/>
      <c r="BD1136" s="49"/>
      <c r="BE1136" s="49"/>
      <c r="BF1136" s="49"/>
      <c r="BG1136" s="49"/>
      <c r="BH1136" s="49"/>
      <c r="BI1136" s="49"/>
      <c r="BJ1136" s="49"/>
      <c r="BK1136" s="49"/>
      <c r="BL1136" s="49"/>
      <c r="BM1136" s="49"/>
      <c r="BN1136" s="49"/>
      <c r="BO1136" s="49"/>
      <c r="BP1136" s="49"/>
      <c r="BQ1136" s="49"/>
      <c r="BR1136" s="49"/>
      <c r="BS1136" s="49"/>
      <c r="BT1136" s="49"/>
      <c r="BU1136" s="49"/>
      <c r="BV1136" s="49"/>
      <c r="BW1136" s="45"/>
      <c r="BX1136" s="49"/>
      <c r="BY1136" s="49"/>
      <c r="BZ1136" s="49"/>
      <c r="CA1136" s="49"/>
      <c r="CB1136" s="49"/>
      <c r="CC1136" s="45"/>
      <c r="CD1136" s="45"/>
      <c r="CE1136" s="45"/>
      <c r="CF1136" s="45"/>
    </row>
    <row r="1137" spans="1:84" ht="62.25" customHeight="1" x14ac:dyDescent="0.35">
      <c r="A1137" s="70"/>
      <c r="B1137" s="70"/>
      <c r="C1137" s="70"/>
      <c r="D1137" s="70"/>
      <c r="E1137" s="45"/>
      <c r="F1137" s="45"/>
      <c r="G1137" s="45"/>
      <c r="H1137" s="45"/>
      <c r="I1137" s="45"/>
      <c r="J1137" s="45"/>
      <c r="K1137" s="45"/>
      <c r="L1137" s="45"/>
      <c r="M1137" s="45"/>
      <c r="N1137" s="47"/>
      <c r="O1137" s="47"/>
      <c r="P1137" s="45"/>
      <c r="Q1137" s="45"/>
      <c r="R1137" s="45"/>
      <c r="S1137" s="45"/>
      <c r="T1137" s="45"/>
      <c r="U1137" s="45"/>
      <c r="V1137" s="45"/>
      <c r="W1137" s="45"/>
      <c r="X1137" s="45"/>
      <c r="Y1137" s="45"/>
      <c r="Z1137" s="48"/>
      <c r="AA1137" s="48"/>
      <c r="AB1137" s="48"/>
      <c r="AC1137" s="48"/>
      <c r="AD1137" s="48"/>
      <c r="AE1137" s="48"/>
      <c r="AF1137" s="48"/>
      <c r="AG1137" s="45"/>
      <c r="AH1137" s="45"/>
      <c r="AI1137" s="45"/>
      <c r="AJ1137" s="45"/>
      <c r="AK1137" s="48"/>
      <c r="AL1137" s="56"/>
      <c r="AM1137" s="45"/>
      <c r="AN1137" s="48"/>
      <c r="AO1137" s="48"/>
      <c r="AP1137" s="48"/>
      <c r="AQ1137" s="48"/>
      <c r="AR1137" s="45"/>
      <c r="AS1137" s="45"/>
      <c r="AT1137" s="49"/>
      <c r="AU1137" s="49"/>
      <c r="AV1137" s="49"/>
      <c r="AW1137" s="49"/>
      <c r="AX1137" s="49"/>
      <c r="AY1137" s="49"/>
      <c r="AZ1137" s="49"/>
      <c r="BA1137" s="49"/>
      <c r="BB1137" s="49"/>
      <c r="BC1137" s="49"/>
      <c r="BD1137" s="49"/>
      <c r="BE1137" s="49"/>
      <c r="BF1137" s="49"/>
      <c r="BG1137" s="49"/>
      <c r="BH1137" s="49"/>
      <c r="BI1137" s="49"/>
      <c r="BJ1137" s="49"/>
      <c r="BK1137" s="49"/>
      <c r="BL1137" s="49"/>
      <c r="BM1137" s="49"/>
      <c r="BN1137" s="49"/>
      <c r="BO1137" s="49"/>
      <c r="BP1137" s="49"/>
      <c r="BQ1137" s="49"/>
      <c r="BR1137" s="49"/>
      <c r="BS1137" s="49"/>
      <c r="BT1137" s="49"/>
      <c r="BU1137" s="49"/>
      <c r="BV1137" s="49"/>
      <c r="BW1137" s="45"/>
      <c r="BX1137" s="49"/>
      <c r="BY1137" s="49"/>
      <c r="BZ1137" s="49"/>
      <c r="CA1137" s="49"/>
      <c r="CB1137" s="49"/>
      <c r="CC1137" s="45"/>
      <c r="CD1137" s="45"/>
      <c r="CE1137" s="45"/>
      <c r="CF1137" s="45"/>
    </row>
    <row r="1138" spans="1:84" ht="15" customHeight="1" x14ac:dyDescent="0.35">
      <c r="A1138" s="70"/>
      <c r="B1138" s="70"/>
      <c r="C1138" s="70"/>
      <c r="D1138" s="70"/>
      <c r="E1138" s="45"/>
      <c r="F1138" s="45"/>
      <c r="G1138" s="45"/>
      <c r="H1138" s="45"/>
      <c r="I1138" s="45"/>
      <c r="J1138" s="45"/>
      <c r="K1138" s="45"/>
      <c r="L1138" s="45"/>
      <c r="M1138" s="45"/>
      <c r="N1138" s="47"/>
      <c r="O1138" s="47"/>
      <c r="P1138" s="45"/>
      <c r="Q1138" s="45"/>
      <c r="R1138" s="45"/>
      <c r="S1138" s="45"/>
      <c r="T1138" s="45"/>
      <c r="U1138" s="45"/>
      <c r="V1138" s="45"/>
      <c r="W1138" s="45"/>
      <c r="X1138" s="45"/>
      <c r="Y1138" s="45"/>
      <c r="Z1138" s="48"/>
      <c r="AA1138" s="48"/>
      <c r="AB1138" s="48"/>
      <c r="AC1138" s="48"/>
      <c r="AD1138" s="48"/>
      <c r="AE1138" s="48"/>
      <c r="AF1138" s="48"/>
      <c r="AG1138" s="45"/>
      <c r="AH1138" s="45"/>
      <c r="AI1138" s="45"/>
      <c r="AJ1138" s="45"/>
      <c r="AK1138" s="48"/>
      <c r="AL1138" s="56"/>
      <c r="AM1138" s="45"/>
      <c r="AN1138" s="48"/>
      <c r="AO1138" s="48"/>
      <c r="AP1138" s="48"/>
      <c r="AQ1138" s="48"/>
      <c r="AR1138" s="45"/>
      <c r="AS1138" s="45"/>
      <c r="AT1138" s="49"/>
      <c r="AU1138" s="49"/>
      <c r="AV1138" s="49"/>
      <c r="AW1138" s="49"/>
      <c r="AX1138" s="49"/>
      <c r="AY1138" s="49"/>
      <c r="AZ1138" s="49"/>
      <c r="BA1138" s="49"/>
      <c r="BB1138" s="49"/>
      <c r="BC1138" s="49"/>
      <c r="BD1138" s="49"/>
      <c r="BE1138" s="49"/>
      <c r="BF1138" s="49"/>
      <c r="BG1138" s="49"/>
      <c r="BH1138" s="49"/>
      <c r="BI1138" s="49"/>
      <c r="BJ1138" s="49"/>
      <c r="BK1138" s="49"/>
      <c r="BL1138" s="49"/>
      <c r="BM1138" s="49"/>
      <c r="BN1138" s="49"/>
      <c r="BO1138" s="49"/>
      <c r="BP1138" s="49"/>
      <c r="BQ1138" s="49"/>
      <c r="BR1138" s="49"/>
      <c r="BS1138" s="49"/>
      <c r="BT1138" s="49"/>
      <c r="BU1138" s="49"/>
      <c r="BV1138" s="49"/>
      <c r="BW1138" s="45"/>
      <c r="BX1138" s="49"/>
      <c r="BY1138" s="49"/>
      <c r="BZ1138" s="49"/>
      <c r="CA1138" s="49"/>
      <c r="CB1138" s="49"/>
      <c r="CC1138" s="45"/>
      <c r="CD1138" s="45"/>
      <c r="CE1138" s="45"/>
      <c r="CF1138" s="45"/>
    </row>
    <row r="1139" spans="1:84" ht="15" customHeight="1" x14ac:dyDescent="0.35">
      <c r="A1139" s="70"/>
      <c r="B1139" s="70"/>
      <c r="C1139" s="70"/>
      <c r="D1139" s="70"/>
      <c r="E1139" s="45"/>
      <c r="F1139" s="45"/>
      <c r="G1139" s="45"/>
      <c r="H1139" s="45"/>
      <c r="I1139" s="45"/>
      <c r="J1139" s="45"/>
      <c r="K1139" s="45"/>
      <c r="L1139" s="45"/>
      <c r="M1139" s="45"/>
      <c r="N1139" s="47"/>
      <c r="O1139" s="47"/>
      <c r="P1139" s="45"/>
      <c r="Q1139" s="45"/>
      <c r="R1139" s="45"/>
      <c r="S1139" s="45"/>
      <c r="T1139" s="45"/>
      <c r="U1139" s="45"/>
      <c r="V1139" s="45"/>
      <c r="W1139" s="45"/>
      <c r="X1139" s="45"/>
      <c r="Y1139" s="45"/>
      <c r="Z1139" s="48"/>
      <c r="AA1139" s="48"/>
      <c r="AB1139" s="48"/>
      <c r="AC1139" s="48"/>
      <c r="AD1139" s="48"/>
      <c r="AE1139" s="48"/>
      <c r="AF1139" s="48"/>
      <c r="AG1139" s="45"/>
      <c r="AH1139" s="45"/>
      <c r="AI1139" s="45"/>
      <c r="AJ1139" s="45"/>
      <c r="AK1139" s="48"/>
      <c r="AL1139" s="56"/>
      <c r="AM1139" s="45"/>
      <c r="AN1139" s="48"/>
      <c r="AO1139" s="48"/>
      <c r="AP1139" s="48"/>
      <c r="AQ1139" s="48"/>
      <c r="AR1139" s="45"/>
      <c r="AS1139" s="45"/>
      <c r="AT1139" s="49"/>
      <c r="AU1139" s="49"/>
      <c r="AV1139" s="49"/>
      <c r="AW1139" s="49"/>
      <c r="AX1139" s="49"/>
      <c r="AY1139" s="49"/>
      <c r="AZ1139" s="49"/>
      <c r="BA1139" s="49"/>
      <c r="BB1139" s="49"/>
      <c r="BC1139" s="49"/>
      <c r="BD1139" s="49"/>
      <c r="BE1139" s="49"/>
      <c r="BF1139" s="49"/>
      <c r="BG1139" s="49"/>
      <c r="BH1139" s="49"/>
      <c r="BI1139" s="49"/>
      <c r="BJ1139" s="49"/>
      <c r="BK1139" s="49"/>
      <c r="BL1139" s="49"/>
      <c r="BM1139" s="49"/>
      <c r="BN1139" s="49"/>
      <c r="BO1139" s="49"/>
      <c r="BP1139" s="49"/>
      <c r="BQ1139" s="49"/>
      <c r="BR1139" s="49"/>
      <c r="BS1139" s="49"/>
      <c r="BT1139" s="49"/>
      <c r="BU1139" s="49"/>
      <c r="BV1139" s="49"/>
      <c r="BW1139" s="45"/>
      <c r="BX1139" s="49"/>
      <c r="BY1139" s="49"/>
      <c r="BZ1139" s="49"/>
      <c r="CA1139" s="49"/>
      <c r="CB1139" s="49"/>
      <c r="CC1139" s="45"/>
      <c r="CD1139" s="45"/>
      <c r="CE1139" s="45"/>
      <c r="CF1139" s="45"/>
    </row>
    <row r="1140" spans="1:84" ht="15" customHeight="1" x14ac:dyDescent="0.35">
      <c r="A1140" s="70"/>
      <c r="B1140" s="70"/>
      <c r="C1140" s="70"/>
      <c r="D1140" s="70"/>
      <c r="E1140" s="45"/>
      <c r="F1140" s="45"/>
      <c r="G1140" s="45"/>
      <c r="H1140" s="45"/>
      <c r="I1140" s="45"/>
      <c r="J1140" s="45"/>
      <c r="K1140" s="45"/>
      <c r="L1140" s="45"/>
      <c r="M1140" s="45"/>
      <c r="N1140" s="47"/>
      <c r="O1140" s="47"/>
      <c r="P1140" s="45"/>
      <c r="Q1140" s="45"/>
      <c r="R1140" s="45"/>
      <c r="S1140" s="45"/>
      <c r="T1140" s="45"/>
      <c r="U1140" s="45"/>
      <c r="V1140" s="45"/>
      <c r="W1140" s="45"/>
      <c r="X1140" s="45"/>
      <c r="Y1140" s="45"/>
      <c r="Z1140" s="48"/>
      <c r="AA1140" s="48"/>
      <c r="AB1140" s="48"/>
      <c r="AC1140" s="48"/>
      <c r="AD1140" s="48"/>
      <c r="AE1140" s="48"/>
      <c r="AF1140" s="48"/>
      <c r="AG1140" s="45"/>
      <c r="AH1140" s="45"/>
      <c r="AI1140" s="45"/>
      <c r="AJ1140" s="45"/>
      <c r="AK1140" s="48"/>
      <c r="AL1140" s="56"/>
      <c r="AM1140" s="45"/>
      <c r="AN1140" s="48"/>
      <c r="AO1140" s="48"/>
      <c r="AP1140" s="48"/>
      <c r="AQ1140" s="48"/>
      <c r="AR1140" s="45"/>
      <c r="AS1140" s="45"/>
      <c r="AT1140" s="49"/>
      <c r="AU1140" s="49"/>
      <c r="AV1140" s="49"/>
      <c r="AW1140" s="49"/>
      <c r="AX1140" s="49"/>
      <c r="AY1140" s="49"/>
      <c r="AZ1140" s="49"/>
      <c r="BA1140" s="49"/>
      <c r="BB1140" s="49"/>
      <c r="BC1140" s="49"/>
      <c r="BD1140" s="49"/>
      <c r="BE1140" s="49"/>
      <c r="BF1140" s="49"/>
      <c r="BG1140" s="49"/>
      <c r="BH1140" s="49"/>
      <c r="BI1140" s="49"/>
      <c r="BJ1140" s="49"/>
      <c r="BK1140" s="49"/>
      <c r="BL1140" s="49"/>
      <c r="BM1140" s="49"/>
      <c r="BN1140" s="49"/>
      <c r="BO1140" s="49"/>
      <c r="BP1140" s="49"/>
      <c r="BQ1140" s="49"/>
      <c r="BR1140" s="49"/>
      <c r="BS1140" s="49"/>
      <c r="BT1140" s="49"/>
      <c r="BU1140" s="49"/>
      <c r="BV1140" s="49"/>
      <c r="BW1140" s="45"/>
      <c r="BX1140" s="49"/>
      <c r="BY1140" s="49"/>
      <c r="BZ1140" s="49"/>
      <c r="CA1140" s="49"/>
      <c r="CB1140" s="49"/>
      <c r="CC1140" s="45"/>
      <c r="CD1140" s="45"/>
      <c r="CE1140" s="45"/>
      <c r="CF1140" s="45"/>
    </row>
    <row r="1141" spans="1:84" ht="15" customHeight="1" x14ac:dyDescent="0.35">
      <c r="A1141" s="70"/>
      <c r="B1141" s="70"/>
      <c r="C1141" s="70"/>
      <c r="D1141" s="70"/>
      <c r="E1141" s="45"/>
      <c r="F1141" s="45"/>
      <c r="G1141" s="45"/>
      <c r="H1141" s="45"/>
      <c r="I1141" s="45"/>
      <c r="J1141" s="45"/>
      <c r="K1141" s="45"/>
      <c r="L1141" s="45"/>
      <c r="M1141" s="45"/>
      <c r="N1141" s="47"/>
      <c r="O1141" s="47"/>
      <c r="P1141" s="45"/>
      <c r="Q1141" s="45"/>
      <c r="R1141" s="45"/>
      <c r="S1141" s="45"/>
      <c r="T1141" s="45"/>
      <c r="U1141" s="45"/>
      <c r="V1141" s="45"/>
      <c r="W1141" s="45"/>
      <c r="X1141" s="45"/>
      <c r="Y1141" s="45"/>
      <c r="Z1141" s="48"/>
      <c r="AA1141" s="48"/>
      <c r="AB1141" s="48"/>
      <c r="AC1141" s="48"/>
      <c r="AD1141" s="48"/>
      <c r="AE1141" s="48"/>
      <c r="AF1141" s="48"/>
      <c r="AG1141" s="45"/>
      <c r="AH1141" s="45"/>
      <c r="AI1141" s="45"/>
      <c r="AJ1141" s="45"/>
      <c r="AK1141" s="48"/>
      <c r="AL1141" s="56"/>
      <c r="AM1141" s="45"/>
      <c r="AN1141" s="48"/>
      <c r="AO1141" s="48"/>
      <c r="AP1141" s="48"/>
      <c r="AQ1141" s="48"/>
      <c r="AR1141" s="45"/>
      <c r="AS1141" s="45"/>
      <c r="AT1141" s="49"/>
      <c r="AU1141" s="49"/>
      <c r="AV1141" s="49"/>
      <c r="AW1141" s="49"/>
      <c r="AX1141" s="49"/>
      <c r="AY1141" s="49"/>
      <c r="AZ1141" s="49"/>
      <c r="BA1141" s="49"/>
      <c r="BB1141" s="49"/>
      <c r="BC1141" s="49"/>
      <c r="BD1141" s="49"/>
      <c r="BE1141" s="49"/>
      <c r="BF1141" s="49"/>
      <c r="BG1141" s="49"/>
      <c r="BH1141" s="49"/>
      <c r="BI1141" s="49"/>
      <c r="BJ1141" s="49"/>
      <c r="BK1141" s="49"/>
      <c r="BL1141" s="49"/>
      <c r="BM1141" s="49"/>
      <c r="BN1141" s="49"/>
      <c r="BO1141" s="49"/>
      <c r="BP1141" s="49"/>
      <c r="BQ1141" s="49"/>
      <c r="BR1141" s="49"/>
      <c r="BS1141" s="49"/>
      <c r="BT1141" s="49"/>
      <c r="BU1141" s="49"/>
      <c r="BV1141" s="49"/>
      <c r="BW1141" s="45"/>
      <c r="BX1141" s="49"/>
      <c r="BY1141" s="49"/>
      <c r="BZ1141" s="49"/>
      <c r="CA1141" s="49"/>
      <c r="CB1141" s="49"/>
      <c r="CC1141" s="45"/>
      <c r="CD1141" s="45"/>
      <c r="CE1141" s="45"/>
      <c r="CF1141" s="45"/>
    </row>
    <row r="1142" spans="1:84" ht="15" customHeight="1" x14ac:dyDescent="0.35">
      <c r="A1142" s="70"/>
      <c r="B1142" s="70"/>
      <c r="C1142" s="70"/>
      <c r="D1142" s="70"/>
      <c r="E1142" s="45"/>
      <c r="F1142" s="45"/>
      <c r="G1142" s="45"/>
      <c r="H1142" s="45"/>
      <c r="I1142" s="45"/>
      <c r="J1142" s="45"/>
      <c r="K1142" s="45"/>
      <c r="L1142" s="45"/>
      <c r="M1142" s="45"/>
      <c r="N1142" s="47"/>
      <c r="O1142" s="47"/>
      <c r="P1142" s="45"/>
      <c r="Q1142" s="45"/>
      <c r="R1142" s="45"/>
      <c r="S1142" s="45"/>
      <c r="T1142" s="45"/>
      <c r="U1142" s="45"/>
      <c r="V1142" s="45"/>
      <c r="W1142" s="45"/>
      <c r="X1142" s="45"/>
      <c r="Y1142" s="45"/>
      <c r="Z1142" s="48"/>
      <c r="AA1142" s="48"/>
      <c r="AB1142" s="48"/>
      <c r="AC1142" s="48"/>
      <c r="AD1142" s="48"/>
      <c r="AE1142" s="48"/>
      <c r="AF1142" s="48"/>
      <c r="AG1142" s="45"/>
      <c r="AH1142" s="45"/>
      <c r="AI1142" s="45"/>
      <c r="AJ1142" s="45"/>
      <c r="AK1142" s="48"/>
      <c r="AL1142" s="56"/>
      <c r="AM1142" s="45"/>
      <c r="AN1142" s="48"/>
      <c r="AO1142" s="48"/>
      <c r="AP1142" s="48"/>
      <c r="AQ1142" s="48"/>
      <c r="AR1142" s="45"/>
      <c r="AS1142" s="45"/>
      <c r="AT1142" s="49"/>
      <c r="AU1142" s="49"/>
      <c r="AV1142" s="49"/>
      <c r="AW1142" s="49"/>
      <c r="AX1142" s="49"/>
      <c r="AY1142" s="49"/>
      <c r="AZ1142" s="49"/>
      <c r="BA1142" s="49"/>
      <c r="BB1142" s="49"/>
      <c r="BC1142" s="49"/>
      <c r="BD1142" s="49"/>
      <c r="BE1142" s="49"/>
      <c r="BF1142" s="49"/>
      <c r="BG1142" s="49"/>
      <c r="BH1142" s="49"/>
      <c r="BI1142" s="49"/>
      <c r="BJ1142" s="49"/>
      <c r="BK1142" s="49"/>
      <c r="BL1142" s="49"/>
      <c r="BM1142" s="49"/>
      <c r="BN1142" s="49"/>
      <c r="BO1142" s="49"/>
      <c r="BP1142" s="49"/>
      <c r="BQ1142" s="49"/>
      <c r="BR1142" s="49"/>
      <c r="BS1142" s="49"/>
      <c r="BT1142" s="49"/>
      <c r="BU1142" s="49"/>
      <c r="BV1142" s="49"/>
      <c r="BW1142" s="45"/>
      <c r="BX1142" s="49"/>
      <c r="BY1142" s="49"/>
      <c r="BZ1142" s="49"/>
      <c r="CA1142" s="49"/>
      <c r="CB1142" s="49"/>
      <c r="CC1142" s="45"/>
      <c r="CD1142" s="45"/>
      <c r="CE1142" s="45"/>
      <c r="CF1142" s="45"/>
    </row>
    <row r="1143" spans="1:84" ht="15" customHeight="1" x14ac:dyDescent="0.35">
      <c r="A1143" s="70"/>
      <c r="B1143" s="70"/>
      <c r="C1143" s="70"/>
      <c r="D1143" s="70"/>
      <c r="E1143" s="45"/>
      <c r="F1143" s="45"/>
      <c r="G1143" s="45"/>
      <c r="H1143" s="45"/>
      <c r="I1143" s="45"/>
      <c r="J1143" s="45"/>
      <c r="K1143" s="45"/>
      <c r="L1143" s="45"/>
      <c r="M1143" s="45"/>
      <c r="N1143" s="47"/>
      <c r="O1143" s="47"/>
      <c r="P1143" s="45"/>
      <c r="Q1143" s="45"/>
      <c r="R1143" s="45"/>
      <c r="S1143" s="45"/>
      <c r="T1143" s="45"/>
      <c r="U1143" s="45"/>
      <c r="V1143" s="45"/>
      <c r="W1143" s="45"/>
      <c r="X1143" s="45"/>
      <c r="Y1143" s="45"/>
      <c r="Z1143" s="48"/>
      <c r="AA1143" s="48"/>
      <c r="AB1143" s="48"/>
      <c r="AC1143" s="48"/>
      <c r="AD1143" s="48"/>
      <c r="AE1143" s="48"/>
      <c r="AF1143" s="48"/>
      <c r="AG1143" s="45"/>
      <c r="AH1143" s="45"/>
      <c r="AI1143" s="45"/>
      <c r="AJ1143" s="45"/>
      <c r="AK1143" s="48"/>
      <c r="AL1143" s="56"/>
      <c r="AM1143" s="45"/>
      <c r="AN1143" s="48"/>
      <c r="AO1143" s="48"/>
      <c r="AP1143" s="48"/>
      <c r="AQ1143" s="48"/>
      <c r="AR1143" s="45"/>
      <c r="AS1143" s="45"/>
      <c r="AT1143" s="49"/>
      <c r="AU1143" s="49"/>
      <c r="AV1143" s="49"/>
      <c r="AW1143" s="49"/>
      <c r="AX1143" s="49"/>
      <c r="AY1143" s="49"/>
      <c r="AZ1143" s="49"/>
      <c r="BA1143" s="49"/>
      <c r="BB1143" s="49"/>
      <c r="BC1143" s="49"/>
      <c r="BD1143" s="49"/>
      <c r="BE1143" s="49"/>
      <c r="BF1143" s="49"/>
      <c r="BG1143" s="49"/>
      <c r="BH1143" s="49"/>
      <c r="BI1143" s="49"/>
      <c r="BJ1143" s="49"/>
      <c r="BK1143" s="49"/>
      <c r="BL1143" s="49"/>
      <c r="BM1143" s="49"/>
      <c r="BN1143" s="49"/>
      <c r="BO1143" s="49"/>
      <c r="BP1143" s="49"/>
      <c r="BQ1143" s="49"/>
      <c r="BR1143" s="49"/>
      <c r="BS1143" s="49"/>
      <c r="BT1143" s="49"/>
      <c r="BU1143" s="49"/>
      <c r="BV1143" s="49"/>
      <c r="BW1143" s="45"/>
      <c r="BX1143" s="49"/>
      <c r="BY1143" s="49"/>
      <c r="BZ1143" s="49"/>
      <c r="CA1143" s="49"/>
      <c r="CB1143" s="49"/>
      <c r="CC1143" s="45"/>
      <c r="CD1143" s="45"/>
      <c r="CE1143" s="45"/>
      <c r="CF1143" s="45"/>
    </row>
    <row r="1144" spans="1:84" ht="15" customHeight="1" x14ac:dyDescent="0.35">
      <c r="A1144" s="70"/>
      <c r="B1144" s="70"/>
      <c r="C1144" s="70"/>
      <c r="D1144" s="70"/>
      <c r="E1144" s="45"/>
      <c r="F1144" s="45"/>
      <c r="G1144" s="45"/>
      <c r="H1144" s="45"/>
      <c r="I1144" s="45"/>
      <c r="J1144" s="45"/>
      <c r="K1144" s="45"/>
      <c r="L1144" s="45"/>
      <c r="M1144" s="45"/>
      <c r="N1144" s="47"/>
      <c r="O1144" s="47"/>
      <c r="P1144" s="45"/>
      <c r="Q1144" s="45"/>
      <c r="R1144" s="45"/>
      <c r="S1144" s="45"/>
      <c r="T1144" s="45"/>
      <c r="U1144" s="45"/>
      <c r="V1144" s="45"/>
      <c r="W1144" s="45"/>
      <c r="X1144" s="45"/>
      <c r="Y1144" s="45"/>
      <c r="Z1144" s="48"/>
      <c r="AA1144" s="48"/>
      <c r="AB1144" s="48"/>
      <c r="AC1144" s="48"/>
      <c r="AD1144" s="48"/>
      <c r="AE1144" s="48"/>
      <c r="AF1144" s="48"/>
      <c r="AG1144" s="45"/>
      <c r="AH1144" s="45"/>
      <c r="AI1144" s="45"/>
      <c r="AJ1144" s="45"/>
      <c r="AK1144" s="48"/>
      <c r="AL1144" s="56"/>
      <c r="AM1144" s="45"/>
      <c r="AN1144" s="48"/>
      <c r="AO1144" s="48"/>
      <c r="AP1144" s="48"/>
      <c r="AQ1144" s="48"/>
      <c r="AR1144" s="45"/>
      <c r="AS1144" s="45"/>
      <c r="AT1144" s="49"/>
      <c r="AU1144" s="49"/>
      <c r="AV1144" s="49"/>
      <c r="AW1144" s="49"/>
      <c r="AX1144" s="49"/>
      <c r="AY1144" s="49"/>
      <c r="AZ1144" s="49"/>
      <c r="BA1144" s="49"/>
      <c r="BB1144" s="49"/>
      <c r="BC1144" s="49"/>
      <c r="BD1144" s="49"/>
      <c r="BE1144" s="49"/>
      <c r="BF1144" s="49"/>
      <c r="BG1144" s="49"/>
      <c r="BH1144" s="49"/>
      <c r="BI1144" s="49"/>
      <c r="BJ1144" s="49"/>
      <c r="BK1144" s="49"/>
      <c r="BL1144" s="49"/>
      <c r="BM1144" s="49"/>
      <c r="BN1144" s="49"/>
      <c r="BO1144" s="49"/>
      <c r="BP1144" s="49"/>
      <c r="BQ1144" s="49"/>
      <c r="BR1144" s="49"/>
      <c r="BS1144" s="49"/>
      <c r="BT1144" s="49"/>
      <c r="BU1144" s="49"/>
      <c r="BV1144" s="49"/>
      <c r="BW1144" s="45"/>
      <c r="BX1144" s="49"/>
      <c r="BY1144" s="49"/>
      <c r="BZ1144" s="49"/>
      <c r="CA1144" s="49"/>
      <c r="CB1144" s="49"/>
      <c r="CC1144" s="45"/>
      <c r="CD1144" s="45"/>
      <c r="CE1144" s="45"/>
      <c r="CF1144" s="45"/>
    </row>
    <row r="1145" spans="1:84" ht="62.25" customHeight="1" x14ac:dyDescent="0.35">
      <c r="A1145" s="70"/>
      <c r="B1145" s="70"/>
      <c r="C1145" s="70"/>
      <c r="D1145" s="70"/>
      <c r="E1145" s="45"/>
      <c r="F1145" s="45"/>
      <c r="G1145" s="45"/>
      <c r="H1145" s="45"/>
      <c r="I1145" s="45"/>
      <c r="J1145" s="45"/>
      <c r="K1145" s="45"/>
      <c r="L1145" s="45"/>
      <c r="M1145" s="45"/>
      <c r="N1145" s="47"/>
      <c r="O1145" s="47"/>
      <c r="P1145" s="45"/>
      <c r="Q1145" s="45"/>
      <c r="R1145" s="45"/>
      <c r="S1145" s="45"/>
      <c r="T1145" s="45"/>
      <c r="U1145" s="45"/>
      <c r="V1145" s="45"/>
      <c r="W1145" s="45"/>
      <c r="X1145" s="45"/>
      <c r="Y1145" s="45"/>
      <c r="Z1145" s="48"/>
      <c r="AA1145" s="48"/>
      <c r="AB1145" s="48"/>
      <c r="AC1145" s="48"/>
      <c r="AD1145" s="48"/>
      <c r="AE1145" s="48"/>
      <c r="AF1145" s="48"/>
      <c r="AG1145" s="45"/>
      <c r="AH1145" s="45"/>
      <c r="AI1145" s="45"/>
      <c r="AJ1145" s="45"/>
      <c r="AK1145" s="48"/>
      <c r="AL1145" s="56"/>
      <c r="AM1145" s="45"/>
      <c r="AN1145" s="48"/>
      <c r="AO1145" s="48"/>
      <c r="AP1145" s="48"/>
      <c r="AQ1145" s="48"/>
      <c r="AR1145" s="45"/>
      <c r="AS1145" s="45"/>
      <c r="AT1145" s="49"/>
      <c r="AU1145" s="49"/>
      <c r="AV1145" s="49"/>
      <c r="AW1145" s="49"/>
      <c r="AX1145" s="49"/>
      <c r="AY1145" s="49"/>
      <c r="AZ1145" s="49"/>
      <c r="BA1145" s="49"/>
      <c r="BB1145" s="49"/>
      <c r="BC1145" s="49"/>
      <c r="BD1145" s="49"/>
      <c r="BE1145" s="49"/>
      <c r="BF1145" s="49"/>
      <c r="BG1145" s="49"/>
      <c r="BH1145" s="49"/>
      <c r="BI1145" s="49"/>
      <c r="BJ1145" s="49"/>
      <c r="BK1145" s="49"/>
      <c r="BL1145" s="49"/>
      <c r="BM1145" s="49"/>
      <c r="BN1145" s="49"/>
      <c r="BO1145" s="49"/>
      <c r="BP1145" s="49"/>
      <c r="BQ1145" s="49"/>
      <c r="BR1145" s="49"/>
      <c r="BS1145" s="49"/>
      <c r="BT1145" s="49"/>
      <c r="BU1145" s="49"/>
      <c r="BV1145" s="49"/>
      <c r="BW1145" s="45"/>
      <c r="BX1145" s="49"/>
      <c r="BY1145" s="49"/>
      <c r="BZ1145" s="49"/>
      <c r="CA1145" s="49"/>
      <c r="CB1145" s="49"/>
      <c r="CC1145" s="45"/>
      <c r="CD1145" s="45"/>
      <c r="CE1145" s="45"/>
      <c r="CF1145" s="45"/>
    </row>
    <row r="1146" spans="1:84" ht="15" customHeight="1" x14ac:dyDescent="0.35">
      <c r="A1146" s="70"/>
      <c r="B1146" s="70"/>
      <c r="C1146" s="70"/>
      <c r="D1146" s="70"/>
      <c r="E1146" s="45"/>
      <c r="F1146" s="45"/>
      <c r="G1146" s="45"/>
      <c r="H1146" s="45"/>
      <c r="I1146" s="45"/>
      <c r="J1146" s="45"/>
      <c r="K1146" s="45"/>
      <c r="L1146" s="45"/>
      <c r="M1146" s="45"/>
      <c r="N1146" s="47"/>
      <c r="O1146" s="47"/>
      <c r="P1146" s="45"/>
      <c r="Q1146" s="45"/>
      <c r="R1146" s="45"/>
      <c r="S1146" s="45"/>
      <c r="T1146" s="45"/>
      <c r="U1146" s="45"/>
      <c r="V1146" s="45"/>
      <c r="W1146" s="45"/>
      <c r="X1146" s="45"/>
      <c r="Y1146" s="45"/>
      <c r="Z1146" s="48"/>
      <c r="AA1146" s="48"/>
      <c r="AB1146" s="48"/>
      <c r="AC1146" s="48"/>
      <c r="AD1146" s="48"/>
      <c r="AE1146" s="48"/>
      <c r="AF1146" s="48"/>
      <c r="AG1146" s="45"/>
      <c r="AH1146" s="45"/>
      <c r="AI1146" s="45"/>
      <c r="AJ1146" s="45"/>
      <c r="AK1146" s="48"/>
      <c r="AL1146" s="56"/>
      <c r="AM1146" s="45"/>
      <c r="AN1146" s="48"/>
      <c r="AO1146" s="48"/>
      <c r="AP1146" s="48"/>
      <c r="AQ1146" s="48"/>
      <c r="AR1146" s="45"/>
      <c r="AS1146" s="45"/>
      <c r="AT1146" s="49"/>
      <c r="AU1146" s="49"/>
      <c r="AV1146" s="49"/>
      <c r="AW1146" s="49"/>
      <c r="AX1146" s="49"/>
      <c r="AY1146" s="49"/>
      <c r="AZ1146" s="49"/>
      <c r="BA1146" s="49"/>
      <c r="BB1146" s="49"/>
      <c r="BC1146" s="49"/>
      <c r="BD1146" s="49"/>
      <c r="BE1146" s="49"/>
      <c r="BF1146" s="49"/>
      <c r="BG1146" s="49"/>
      <c r="BH1146" s="49"/>
      <c r="BI1146" s="49"/>
      <c r="BJ1146" s="49"/>
      <c r="BK1146" s="49"/>
      <c r="BL1146" s="49"/>
      <c r="BM1146" s="49"/>
      <c r="BN1146" s="49"/>
      <c r="BO1146" s="49"/>
      <c r="BP1146" s="49"/>
      <c r="BQ1146" s="49"/>
      <c r="BR1146" s="49"/>
      <c r="BS1146" s="49"/>
      <c r="BT1146" s="49"/>
      <c r="BU1146" s="49"/>
      <c r="BV1146" s="49"/>
      <c r="BW1146" s="45"/>
      <c r="BX1146" s="49"/>
      <c r="BY1146" s="49"/>
      <c r="BZ1146" s="49"/>
      <c r="CA1146" s="49"/>
      <c r="CB1146" s="49"/>
      <c r="CC1146" s="45"/>
      <c r="CD1146" s="45"/>
      <c r="CE1146" s="45"/>
      <c r="CF1146" s="45"/>
    </row>
    <row r="1147" spans="1:84" ht="15" customHeight="1" x14ac:dyDescent="0.35">
      <c r="A1147" s="70"/>
      <c r="B1147" s="70"/>
      <c r="C1147" s="70"/>
      <c r="D1147" s="70"/>
      <c r="E1147" s="45"/>
      <c r="F1147" s="45"/>
      <c r="G1147" s="45"/>
      <c r="H1147" s="45"/>
      <c r="I1147" s="45"/>
      <c r="J1147" s="45"/>
      <c r="K1147" s="45"/>
      <c r="L1147" s="45"/>
      <c r="M1147" s="45"/>
      <c r="N1147" s="47"/>
      <c r="O1147" s="47"/>
      <c r="P1147" s="45"/>
      <c r="Q1147" s="45"/>
      <c r="R1147" s="45"/>
      <c r="S1147" s="45"/>
      <c r="T1147" s="45"/>
      <c r="U1147" s="45"/>
      <c r="V1147" s="45"/>
      <c r="W1147" s="45"/>
      <c r="X1147" s="45"/>
      <c r="Y1147" s="45"/>
      <c r="Z1147" s="48"/>
      <c r="AA1147" s="48"/>
      <c r="AB1147" s="48"/>
      <c r="AC1147" s="48"/>
      <c r="AD1147" s="48"/>
      <c r="AE1147" s="48"/>
      <c r="AF1147" s="48"/>
      <c r="AG1147" s="45"/>
      <c r="AH1147" s="45"/>
      <c r="AI1147" s="45"/>
      <c r="AJ1147" s="45"/>
      <c r="AK1147" s="48"/>
      <c r="AL1147" s="56"/>
      <c r="AM1147" s="45"/>
      <c r="AN1147" s="48"/>
      <c r="AO1147" s="48"/>
      <c r="AP1147" s="48"/>
      <c r="AQ1147" s="48"/>
      <c r="AR1147" s="45"/>
      <c r="AS1147" s="45"/>
      <c r="AT1147" s="49"/>
      <c r="AU1147" s="49"/>
      <c r="AV1147" s="49"/>
      <c r="AW1147" s="49"/>
      <c r="AX1147" s="49"/>
      <c r="AY1147" s="49"/>
      <c r="AZ1147" s="49"/>
      <c r="BA1147" s="49"/>
      <c r="BB1147" s="49"/>
      <c r="BC1147" s="49"/>
      <c r="BD1147" s="49"/>
      <c r="BE1147" s="49"/>
      <c r="BF1147" s="49"/>
      <c r="BG1147" s="49"/>
      <c r="BH1147" s="49"/>
      <c r="BI1147" s="49"/>
      <c r="BJ1147" s="49"/>
      <c r="BK1147" s="49"/>
      <c r="BL1147" s="49"/>
      <c r="BM1147" s="49"/>
      <c r="BN1147" s="49"/>
      <c r="BO1147" s="49"/>
      <c r="BP1147" s="49"/>
      <c r="BQ1147" s="49"/>
      <c r="BR1147" s="49"/>
      <c r="BS1147" s="49"/>
      <c r="BT1147" s="49"/>
      <c r="BU1147" s="49"/>
      <c r="BV1147" s="49"/>
      <c r="BW1147" s="45"/>
      <c r="BX1147" s="49"/>
      <c r="BY1147" s="49"/>
      <c r="BZ1147" s="49"/>
      <c r="CA1147" s="49"/>
      <c r="CB1147" s="49"/>
      <c r="CC1147" s="45"/>
      <c r="CD1147" s="45"/>
      <c r="CE1147" s="45"/>
      <c r="CF1147" s="45"/>
    </row>
    <row r="1148" spans="1:84" ht="15" customHeight="1" x14ac:dyDescent="0.35">
      <c r="A1148" s="70"/>
      <c r="B1148" s="70"/>
      <c r="C1148" s="70"/>
      <c r="D1148" s="70"/>
      <c r="E1148" s="45"/>
      <c r="F1148" s="45"/>
      <c r="G1148" s="45"/>
      <c r="H1148" s="45"/>
      <c r="I1148" s="45"/>
      <c r="J1148" s="45"/>
      <c r="K1148" s="45"/>
      <c r="L1148" s="45"/>
      <c r="M1148" s="45"/>
      <c r="N1148" s="47"/>
      <c r="O1148" s="47"/>
      <c r="P1148" s="45"/>
      <c r="Q1148" s="45"/>
      <c r="R1148" s="45"/>
      <c r="S1148" s="45"/>
      <c r="T1148" s="45"/>
      <c r="U1148" s="45"/>
      <c r="V1148" s="45"/>
      <c r="W1148" s="45"/>
      <c r="X1148" s="45"/>
      <c r="Y1148" s="45"/>
      <c r="Z1148" s="48"/>
      <c r="AA1148" s="48"/>
      <c r="AB1148" s="48"/>
      <c r="AC1148" s="48"/>
      <c r="AD1148" s="48"/>
      <c r="AE1148" s="48"/>
      <c r="AF1148" s="48"/>
      <c r="AG1148" s="45"/>
      <c r="AH1148" s="45"/>
      <c r="AI1148" s="45"/>
      <c r="AJ1148" s="45"/>
      <c r="AK1148" s="48"/>
      <c r="AL1148" s="56"/>
      <c r="AM1148" s="45"/>
      <c r="AN1148" s="48"/>
      <c r="AO1148" s="48"/>
      <c r="AP1148" s="48"/>
      <c r="AQ1148" s="48"/>
      <c r="AR1148" s="45"/>
      <c r="AS1148" s="45"/>
      <c r="AT1148" s="49"/>
      <c r="AU1148" s="49"/>
      <c r="AV1148" s="49"/>
      <c r="AW1148" s="49"/>
      <c r="AX1148" s="49"/>
      <c r="AY1148" s="49"/>
      <c r="AZ1148" s="49"/>
      <c r="BA1148" s="49"/>
      <c r="BB1148" s="49"/>
      <c r="BC1148" s="49"/>
      <c r="BD1148" s="49"/>
      <c r="BE1148" s="49"/>
      <c r="BF1148" s="49"/>
      <c r="BG1148" s="49"/>
      <c r="BH1148" s="49"/>
      <c r="BI1148" s="49"/>
      <c r="BJ1148" s="49"/>
      <c r="BK1148" s="49"/>
      <c r="BL1148" s="49"/>
      <c r="BM1148" s="49"/>
      <c r="BN1148" s="49"/>
      <c r="BO1148" s="49"/>
      <c r="BP1148" s="49"/>
      <c r="BQ1148" s="49"/>
      <c r="BR1148" s="49"/>
      <c r="BS1148" s="49"/>
      <c r="BT1148" s="49"/>
      <c r="BU1148" s="49"/>
      <c r="BV1148" s="49"/>
      <c r="BW1148" s="45"/>
      <c r="BX1148" s="49"/>
      <c r="BY1148" s="49"/>
      <c r="BZ1148" s="49"/>
      <c r="CA1148" s="49"/>
      <c r="CB1148" s="49"/>
      <c r="CC1148" s="45"/>
      <c r="CD1148" s="45"/>
      <c r="CE1148" s="45"/>
      <c r="CF1148" s="45"/>
    </row>
    <row r="1149" spans="1:84" ht="15" customHeight="1" x14ac:dyDescent="0.35">
      <c r="A1149" s="70"/>
      <c r="B1149" s="70"/>
      <c r="C1149" s="70"/>
      <c r="D1149" s="70"/>
      <c r="E1149" s="45"/>
      <c r="F1149" s="45"/>
      <c r="G1149" s="45"/>
      <c r="H1149" s="45"/>
      <c r="I1149" s="45"/>
      <c r="J1149" s="45"/>
      <c r="K1149" s="45"/>
      <c r="L1149" s="45"/>
      <c r="M1149" s="45"/>
      <c r="N1149" s="47"/>
      <c r="O1149" s="47"/>
      <c r="P1149" s="45"/>
      <c r="Q1149" s="45"/>
      <c r="R1149" s="45"/>
      <c r="S1149" s="45"/>
      <c r="T1149" s="45"/>
      <c r="U1149" s="45"/>
      <c r="V1149" s="45"/>
      <c r="W1149" s="45"/>
      <c r="X1149" s="45"/>
      <c r="Y1149" s="45"/>
      <c r="Z1149" s="48"/>
      <c r="AA1149" s="48"/>
      <c r="AB1149" s="48"/>
      <c r="AC1149" s="48"/>
      <c r="AD1149" s="48"/>
      <c r="AE1149" s="48"/>
      <c r="AF1149" s="48"/>
      <c r="AG1149" s="45"/>
      <c r="AH1149" s="45"/>
      <c r="AI1149" s="45"/>
      <c r="AJ1149" s="45"/>
      <c r="AK1149" s="48"/>
      <c r="AL1149" s="56"/>
      <c r="AM1149" s="45"/>
      <c r="AN1149" s="48"/>
      <c r="AO1149" s="48"/>
      <c r="AP1149" s="48"/>
      <c r="AQ1149" s="48"/>
      <c r="AR1149" s="45"/>
      <c r="AS1149" s="45"/>
      <c r="AT1149" s="49"/>
      <c r="AU1149" s="49"/>
      <c r="AV1149" s="49"/>
      <c r="AW1149" s="49"/>
      <c r="AX1149" s="49"/>
      <c r="AY1149" s="49"/>
      <c r="AZ1149" s="49"/>
      <c r="BA1149" s="49"/>
      <c r="BB1149" s="49"/>
      <c r="BC1149" s="49"/>
      <c r="BD1149" s="49"/>
      <c r="BE1149" s="49"/>
      <c r="BF1149" s="49"/>
      <c r="BG1149" s="49"/>
      <c r="BH1149" s="49"/>
      <c r="BI1149" s="49"/>
      <c r="BJ1149" s="49"/>
      <c r="BK1149" s="49"/>
      <c r="BL1149" s="49"/>
      <c r="BM1149" s="49"/>
      <c r="BN1149" s="49"/>
      <c r="BO1149" s="49"/>
      <c r="BP1149" s="49"/>
      <c r="BQ1149" s="49"/>
      <c r="BR1149" s="49"/>
      <c r="BS1149" s="49"/>
      <c r="BT1149" s="49"/>
      <c r="BU1149" s="49"/>
      <c r="BV1149" s="49"/>
      <c r="BW1149" s="45"/>
      <c r="BX1149" s="49"/>
      <c r="BY1149" s="49"/>
      <c r="BZ1149" s="49"/>
      <c r="CA1149" s="49"/>
      <c r="CB1149" s="49"/>
      <c r="CC1149" s="45"/>
      <c r="CD1149" s="45"/>
      <c r="CE1149" s="45"/>
      <c r="CF1149" s="45"/>
    </row>
    <row r="1150" spans="1:84" ht="15" customHeight="1" x14ac:dyDescent="0.35">
      <c r="A1150" s="70"/>
      <c r="B1150" s="70"/>
      <c r="C1150" s="70"/>
      <c r="D1150" s="70"/>
      <c r="E1150" s="45"/>
      <c r="F1150" s="45"/>
      <c r="G1150" s="45"/>
      <c r="H1150" s="45"/>
      <c r="I1150" s="45"/>
      <c r="J1150" s="45"/>
      <c r="K1150" s="45"/>
      <c r="L1150" s="45"/>
      <c r="M1150" s="45"/>
      <c r="N1150" s="47"/>
      <c r="O1150" s="47"/>
      <c r="P1150" s="45"/>
      <c r="Q1150" s="45"/>
      <c r="R1150" s="45"/>
      <c r="S1150" s="45"/>
      <c r="T1150" s="45"/>
      <c r="U1150" s="45"/>
      <c r="V1150" s="45"/>
      <c r="W1150" s="45"/>
      <c r="X1150" s="45"/>
      <c r="Y1150" s="45"/>
      <c r="Z1150" s="48"/>
      <c r="AA1150" s="48"/>
      <c r="AB1150" s="48"/>
      <c r="AC1150" s="48"/>
      <c r="AD1150" s="48"/>
      <c r="AE1150" s="48"/>
      <c r="AF1150" s="48"/>
      <c r="AG1150" s="45"/>
      <c r="AH1150" s="45"/>
      <c r="AI1150" s="45"/>
      <c r="AJ1150" s="45"/>
      <c r="AK1150" s="48"/>
      <c r="AL1150" s="56"/>
      <c r="AM1150" s="45"/>
      <c r="AN1150" s="48"/>
      <c r="AO1150" s="48"/>
      <c r="AP1150" s="48"/>
      <c r="AQ1150" s="48"/>
      <c r="AR1150" s="45"/>
      <c r="AS1150" s="45"/>
      <c r="AT1150" s="49"/>
      <c r="AU1150" s="49"/>
      <c r="AV1150" s="49"/>
      <c r="AW1150" s="49"/>
      <c r="AX1150" s="49"/>
      <c r="AY1150" s="49"/>
      <c r="AZ1150" s="49"/>
      <c r="BA1150" s="49"/>
      <c r="BB1150" s="49"/>
      <c r="BC1150" s="49"/>
      <c r="BD1150" s="49"/>
      <c r="BE1150" s="49"/>
      <c r="BF1150" s="49"/>
      <c r="BG1150" s="49"/>
      <c r="BH1150" s="49"/>
      <c r="BI1150" s="49"/>
      <c r="BJ1150" s="49"/>
      <c r="BK1150" s="49"/>
      <c r="BL1150" s="49"/>
      <c r="BM1150" s="49"/>
      <c r="BN1150" s="49"/>
      <c r="BO1150" s="49"/>
      <c r="BP1150" s="49"/>
      <c r="BQ1150" s="49"/>
      <c r="BR1150" s="49"/>
      <c r="BS1150" s="49"/>
      <c r="BT1150" s="49"/>
      <c r="BU1150" s="49"/>
      <c r="BV1150" s="49"/>
      <c r="BW1150" s="45"/>
      <c r="BX1150" s="49"/>
      <c r="BY1150" s="49"/>
      <c r="BZ1150" s="49"/>
      <c r="CA1150" s="49"/>
      <c r="CB1150" s="49"/>
      <c r="CC1150" s="45"/>
      <c r="CD1150" s="45"/>
      <c r="CE1150" s="45"/>
      <c r="CF1150" s="45"/>
    </row>
    <row r="1151" spans="1:84" ht="15" customHeight="1" x14ac:dyDescent="0.35">
      <c r="A1151" s="70"/>
      <c r="B1151" s="70"/>
      <c r="C1151" s="70"/>
      <c r="D1151" s="70"/>
      <c r="E1151" s="45"/>
      <c r="F1151" s="45"/>
      <c r="G1151" s="45"/>
      <c r="H1151" s="45"/>
      <c r="I1151" s="45"/>
      <c r="J1151" s="45"/>
      <c r="K1151" s="45"/>
      <c r="L1151" s="45"/>
      <c r="M1151" s="45"/>
      <c r="N1151" s="47"/>
      <c r="O1151" s="47"/>
      <c r="P1151" s="45"/>
      <c r="Q1151" s="45"/>
      <c r="R1151" s="45"/>
      <c r="S1151" s="45"/>
      <c r="T1151" s="45"/>
      <c r="U1151" s="45"/>
      <c r="V1151" s="45"/>
      <c r="W1151" s="45"/>
      <c r="X1151" s="45"/>
      <c r="Y1151" s="45"/>
      <c r="Z1151" s="48"/>
      <c r="AA1151" s="48"/>
      <c r="AB1151" s="48"/>
      <c r="AC1151" s="48"/>
      <c r="AD1151" s="48"/>
      <c r="AE1151" s="48"/>
      <c r="AF1151" s="48"/>
      <c r="AG1151" s="45"/>
      <c r="AH1151" s="45"/>
      <c r="AI1151" s="45"/>
      <c r="AJ1151" s="45"/>
      <c r="AK1151" s="48"/>
      <c r="AL1151" s="56"/>
      <c r="AM1151" s="45"/>
      <c r="AN1151" s="48"/>
      <c r="AO1151" s="48"/>
      <c r="AP1151" s="48"/>
      <c r="AQ1151" s="48"/>
      <c r="AR1151" s="45"/>
      <c r="AS1151" s="45"/>
      <c r="AT1151" s="49"/>
      <c r="AU1151" s="49"/>
      <c r="AV1151" s="49"/>
      <c r="AW1151" s="49"/>
      <c r="AX1151" s="49"/>
      <c r="AY1151" s="49"/>
      <c r="AZ1151" s="49"/>
      <c r="BA1151" s="49"/>
      <c r="BB1151" s="49"/>
      <c r="BC1151" s="49"/>
      <c r="BD1151" s="49"/>
      <c r="BE1151" s="49"/>
      <c r="BF1151" s="49"/>
      <c r="BG1151" s="49"/>
      <c r="BH1151" s="49"/>
      <c r="BI1151" s="49"/>
      <c r="BJ1151" s="49"/>
      <c r="BK1151" s="49"/>
      <c r="BL1151" s="49"/>
      <c r="BM1151" s="49"/>
      <c r="BN1151" s="49"/>
      <c r="BO1151" s="49"/>
      <c r="BP1151" s="49"/>
      <c r="BQ1151" s="49"/>
      <c r="BR1151" s="49"/>
      <c r="BS1151" s="49"/>
      <c r="BT1151" s="49"/>
      <c r="BU1151" s="49"/>
      <c r="BV1151" s="49"/>
      <c r="BW1151" s="45"/>
      <c r="BX1151" s="49"/>
      <c r="BY1151" s="49"/>
      <c r="BZ1151" s="49"/>
      <c r="CA1151" s="49"/>
      <c r="CB1151" s="49"/>
      <c r="CC1151" s="45"/>
      <c r="CD1151" s="45"/>
      <c r="CE1151" s="45"/>
      <c r="CF1151" s="45"/>
    </row>
    <row r="1152" spans="1:84" ht="15" customHeight="1" x14ac:dyDescent="0.35">
      <c r="A1152" s="70"/>
      <c r="B1152" s="70"/>
      <c r="C1152" s="70"/>
      <c r="D1152" s="70"/>
      <c r="E1152" s="45"/>
      <c r="F1152" s="45"/>
      <c r="G1152" s="45"/>
      <c r="H1152" s="45"/>
      <c r="I1152" s="45"/>
      <c r="J1152" s="45"/>
      <c r="K1152" s="45"/>
      <c r="L1152" s="45"/>
      <c r="M1152" s="45"/>
      <c r="N1152" s="47"/>
      <c r="O1152" s="47"/>
      <c r="P1152" s="45"/>
      <c r="Q1152" s="45"/>
      <c r="R1152" s="45"/>
      <c r="S1152" s="45"/>
      <c r="T1152" s="45"/>
      <c r="U1152" s="45"/>
      <c r="V1152" s="45"/>
      <c r="W1152" s="45"/>
      <c r="X1152" s="45"/>
      <c r="Y1152" s="45"/>
      <c r="Z1152" s="48"/>
      <c r="AA1152" s="48"/>
      <c r="AB1152" s="48"/>
      <c r="AC1152" s="48"/>
      <c r="AD1152" s="48"/>
      <c r="AE1152" s="48"/>
      <c r="AF1152" s="48"/>
      <c r="AG1152" s="45"/>
      <c r="AH1152" s="45"/>
      <c r="AI1152" s="45"/>
      <c r="AJ1152" s="45"/>
      <c r="AK1152" s="48"/>
      <c r="AL1152" s="56"/>
      <c r="AM1152" s="45"/>
      <c r="AN1152" s="48"/>
      <c r="AO1152" s="48"/>
      <c r="AP1152" s="48"/>
      <c r="AQ1152" s="48"/>
      <c r="AR1152" s="45"/>
      <c r="AS1152" s="45"/>
      <c r="AT1152" s="49"/>
      <c r="AU1152" s="49"/>
      <c r="AV1152" s="49"/>
      <c r="AW1152" s="49"/>
      <c r="AX1152" s="49"/>
      <c r="AY1152" s="49"/>
      <c r="AZ1152" s="49"/>
      <c r="BA1152" s="49"/>
      <c r="BB1152" s="49"/>
      <c r="BC1152" s="49"/>
      <c r="BD1152" s="49"/>
      <c r="BE1152" s="49"/>
      <c r="BF1152" s="49"/>
      <c r="BG1152" s="49"/>
      <c r="BH1152" s="49"/>
      <c r="BI1152" s="49"/>
      <c r="BJ1152" s="49"/>
      <c r="BK1152" s="49"/>
      <c r="BL1152" s="49"/>
      <c r="BM1152" s="49"/>
      <c r="BN1152" s="49"/>
      <c r="BO1152" s="49"/>
      <c r="BP1152" s="49"/>
      <c r="BQ1152" s="49"/>
      <c r="BR1152" s="49"/>
      <c r="BS1152" s="49"/>
      <c r="BT1152" s="49"/>
      <c r="BU1152" s="49"/>
      <c r="BV1152" s="49"/>
      <c r="BW1152" s="45"/>
      <c r="BX1152" s="49"/>
      <c r="BY1152" s="49"/>
      <c r="BZ1152" s="49"/>
      <c r="CA1152" s="49"/>
      <c r="CB1152" s="49"/>
      <c r="CC1152" s="45"/>
      <c r="CD1152" s="45"/>
      <c r="CE1152" s="45"/>
      <c r="CF1152" s="45"/>
    </row>
    <row r="1153" spans="1:84" ht="62.25" customHeight="1" x14ac:dyDescent="0.35">
      <c r="A1153" s="70"/>
      <c r="B1153" s="70"/>
      <c r="C1153" s="70"/>
      <c r="D1153" s="70"/>
      <c r="E1153" s="45"/>
      <c r="F1153" s="45"/>
      <c r="G1153" s="45"/>
      <c r="H1153" s="45"/>
      <c r="I1153" s="45"/>
      <c r="J1153" s="45"/>
      <c r="K1153" s="45"/>
      <c r="L1153" s="45"/>
      <c r="M1153" s="45"/>
      <c r="N1153" s="47"/>
      <c r="O1153" s="47"/>
      <c r="P1153" s="45"/>
      <c r="Q1153" s="45"/>
      <c r="R1153" s="45"/>
      <c r="S1153" s="45"/>
      <c r="T1153" s="45"/>
      <c r="U1153" s="45"/>
      <c r="V1153" s="45"/>
      <c r="W1153" s="45"/>
      <c r="X1153" s="45"/>
      <c r="Y1153" s="45"/>
      <c r="Z1153" s="48"/>
      <c r="AA1153" s="48"/>
      <c r="AB1153" s="48"/>
      <c r="AC1153" s="48"/>
      <c r="AD1153" s="48"/>
      <c r="AE1153" s="48"/>
      <c r="AF1153" s="48"/>
      <c r="AG1153" s="45"/>
      <c r="AH1153" s="45"/>
      <c r="AI1153" s="45"/>
      <c r="AJ1153" s="45"/>
      <c r="AK1153" s="48"/>
      <c r="AL1153" s="56"/>
      <c r="AM1153" s="45"/>
      <c r="AN1153" s="48"/>
      <c r="AO1153" s="48"/>
      <c r="AP1153" s="48"/>
      <c r="AQ1153" s="48"/>
      <c r="AR1153" s="45"/>
      <c r="AS1153" s="45"/>
      <c r="AT1153" s="49"/>
      <c r="AU1153" s="49"/>
      <c r="AV1153" s="49"/>
      <c r="AW1153" s="49"/>
      <c r="AX1153" s="49"/>
      <c r="AY1153" s="49"/>
      <c r="AZ1153" s="49"/>
      <c r="BA1153" s="49"/>
      <c r="BB1153" s="49"/>
      <c r="BC1153" s="49"/>
      <c r="BD1153" s="49"/>
      <c r="BE1153" s="49"/>
      <c r="BF1153" s="49"/>
      <c r="BG1153" s="49"/>
      <c r="BH1153" s="49"/>
      <c r="BI1153" s="49"/>
      <c r="BJ1153" s="49"/>
      <c r="BK1153" s="49"/>
      <c r="BL1153" s="49"/>
      <c r="BM1153" s="49"/>
      <c r="BN1153" s="49"/>
      <c r="BO1153" s="49"/>
      <c r="BP1153" s="49"/>
      <c r="BQ1153" s="49"/>
      <c r="BR1153" s="49"/>
      <c r="BS1153" s="49"/>
      <c r="BT1153" s="49"/>
      <c r="BU1153" s="49"/>
      <c r="BV1153" s="49"/>
      <c r="BW1153" s="45"/>
      <c r="BX1153" s="49"/>
      <c r="BY1153" s="49"/>
      <c r="BZ1153" s="49"/>
      <c r="CA1153" s="49"/>
      <c r="CB1153" s="49"/>
      <c r="CC1153" s="45"/>
      <c r="CD1153" s="45"/>
      <c r="CE1153" s="45"/>
      <c r="CF1153" s="45"/>
    </row>
    <row r="1154" spans="1:84" ht="15" customHeight="1" x14ac:dyDescent="0.35">
      <c r="A1154" s="70"/>
      <c r="B1154" s="70"/>
      <c r="C1154" s="70"/>
      <c r="D1154" s="70"/>
      <c r="E1154" s="45"/>
      <c r="F1154" s="45"/>
      <c r="G1154" s="45"/>
      <c r="H1154" s="45"/>
      <c r="I1154" s="45"/>
      <c r="J1154" s="45"/>
      <c r="K1154" s="45"/>
      <c r="L1154" s="45"/>
      <c r="M1154" s="45"/>
      <c r="N1154" s="47"/>
      <c r="O1154" s="47"/>
      <c r="P1154" s="45"/>
      <c r="Q1154" s="45"/>
      <c r="R1154" s="45"/>
      <c r="S1154" s="45"/>
      <c r="T1154" s="45"/>
      <c r="U1154" s="45"/>
      <c r="V1154" s="45"/>
      <c r="W1154" s="45"/>
      <c r="X1154" s="45"/>
      <c r="Y1154" s="45"/>
      <c r="Z1154" s="48"/>
      <c r="AA1154" s="48"/>
      <c r="AB1154" s="48"/>
      <c r="AC1154" s="48"/>
      <c r="AD1154" s="48"/>
      <c r="AE1154" s="48"/>
      <c r="AF1154" s="48"/>
      <c r="AG1154" s="45"/>
      <c r="AH1154" s="45"/>
      <c r="AI1154" s="45"/>
      <c r="AJ1154" s="45"/>
      <c r="AK1154" s="48"/>
      <c r="AL1154" s="56"/>
      <c r="AM1154" s="45"/>
      <c r="AN1154" s="48"/>
      <c r="AO1154" s="48"/>
      <c r="AP1154" s="48"/>
      <c r="AQ1154" s="48"/>
      <c r="AR1154" s="45"/>
      <c r="AS1154" s="45"/>
      <c r="AT1154" s="49"/>
      <c r="AU1154" s="49"/>
      <c r="AV1154" s="49"/>
      <c r="AW1154" s="49"/>
      <c r="AX1154" s="49"/>
      <c r="AY1154" s="49"/>
      <c r="AZ1154" s="49"/>
      <c r="BA1154" s="49"/>
      <c r="BB1154" s="49"/>
      <c r="BC1154" s="49"/>
      <c r="BD1154" s="49"/>
      <c r="BE1154" s="49"/>
      <c r="BF1154" s="49"/>
      <c r="BG1154" s="49"/>
      <c r="BH1154" s="49"/>
      <c r="BI1154" s="49"/>
      <c r="BJ1154" s="49"/>
      <c r="BK1154" s="49"/>
      <c r="BL1154" s="49"/>
      <c r="BM1154" s="49"/>
      <c r="BN1154" s="49"/>
      <c r="BO1154" s="49"/>
      <c r="BP1154" s="49"/>
      <c r="BQ1154" s="49"/>
      <c r="BR1154" s="49"/>
      <c r="BS1154" s="49"/>
      <c r="BT1154" s="49"/>
      <c r="BU1154" s="49"/>
      <c r="BV1154" s="49"/>
      <c r="BW1154" s="45"/>
      <c r="BX1154" s="49"/>
      <c r="BY1154" s="49"/>
      <c r="BZ1154" s="49"/>
      <c r="CA1154" s="49"/>
      <c r="CB1154" s="49"/>
      <c r="CC1154" s="45"/>
      <c r="CD1154" s="45"/>
      <c r="CE1154" s="45"/>
      <c r="CF1154" s="45"/>
    </row>
    <row r="1155" spans="1:84" ht="15" customHeight="1" x14ac:dyDescent="0.35">
      <c r="A1155" s="70"/>
      <c r="B1155" s="70"/>
      <c r="C1155" s="70"/>
      <c r="D1155" s="70"/>
      <c r="E1155" s="45"/>
      <c r="F1155" s="45"/>
      <c r="G1155" s="45"/>
      <c r="H1155" s="45"/>
      <c r="I1155" s="45"/>
      <c r="J1155" s="45"/>
      <c r="K1155" s="45"/>
      <c r="L1155" s="45"/>
      <c r="M1155" s="45"/>
      <c r="N1155" s="47"/>
      <c r="O1155" s="47"/>
      <c r="P1155" s="45"/>
      <c r="Q1155" s="45"/>
      <c r="R1155" s="45"/>
      <c r="S1155" s="45"/>
      <c r="T1155" s="45"/>
      <c r="U1155" s="45"/>
      <c r="V1155" s="45"/>
      <c r="W1155" s="45"/>
      <c r="X1155" s="45"/>
      <c r="Y1155" s="45"/>
      <c r="Z1155" s="48"/>
      <c r="AA1155" s="48"/>
      <c r="AB1155" s="48"/>
      <c r="AC1155" s="48"/>
      <c r="AD1155" s="48"/>
      <c r="AE1155" s="48"/>
      <c r="AF1155" s="48"/>
      <c r="AG1155" s="45"/>
      <c r="AH1155" s="45"/>
      <c r="AI1155" s="45"/>
      <c r="AJ1155" s="45"/>
      <c r="AK1155" s="48"/>
      <c r="AL1155" s="56"/>
      <c r="AM1155" s="45"/>
      <c r="AN1155" s="48"/>
      <c r="AO1155" s="48"/>
      <c r="AP1155" s="48"/>
      <c r="AQ1155" s="48"/>
      <c r="AR1155" s="45"/>
      <c r="AS1155" s="45"/>
      <c r="AT1155" s="49"/>
      <c r="AU1155" s="49"/>
      <c r="AV1155" s="49"/>
      <c r="AW1155" s="49"/>
      <c r="AX1155" s="49"/>
      <c r="AY1155" s="49"/>
      <c r="AZ1155" s="49"/>
      <c r="BA1155" s="49"/>
      <c r="BB1155" s="49"/>
      <c r="BC1155" s="49"/>
      <c r="BD1155" s="49"/>
      <c r="BE1155" s="49"/>
      <c r="BF1155" s="49"/>
      <c r="BG1155" s="49"/>
      <c r="BH1155" s="49"/>
      <c r="BI1155" s="49"/>
      <c r="BJ1155" s="49"/>
      <c r="BK1155" s="49"/>
      <c r="BL1155" s="49"/>
      <c r="BM1155" s="49"/>
      <c r="BN1155" s="49"/>
      <c r="BO1155" s="49"/>
      <c r="BP1155" s="49"/>
      <c r="BQ1155" s="49"/>
      <c r="BR1155" s="49"/>
      <c r="BS1155" s="49"/>
      <c r="BT1155" s="49"/>
      <c r="BU1155" s="49"/>
      <c r="BV1155" s="49"/>
      <c r="BW1155" s="45"/>
      <c r="BX1155" s="49"/>
      <c r="BY1155" s="49"/>
      <c r="BZ1155" s="49"/>
      <c r="CA1155" s="49"/>
      <c r="CB1155" s="49"/>
      <c r="CC1155" s="45"/>
      <c r="CD1155" s="45"/>
      <c r="CE1155" s="45"/>
      <c r="CF1155" s="45"/>
    </row>
    <row r="1156" spans="1:84" ht="15" customHeight="1" x14ac:dyDescent="0.35">
      <c r="A1156" s="70"/>
      <c r="B1156" s="70"/>
      <c r="C1156" s="70"/>
      <c r="D1156" s="70"/>
      <c r="E1156" s="45"/>
      <c r="F1156" s="45"/>
      <c r="G1156" s="45"/>
      <c r="H1156" s="45"/>
      <c r="I1156" s="45"/>
      <c r="J1156" s="45"/>
      <c r="K1156" s="45"/>
      <c r="L1156" s="45"/>
      <c r="M1156" s="45"/>
      <c r="N1156" s="47"/>
      <c r="O1156" s="47"/>
      <c r="P1156" s="45"/>
      <c r="Q1156" s="45"/>
      <c r="R1156" s="45"/>
      <c r="S1156" s="45"/>
      <c r="T1156" s="45"/>
      <c r="U1156" s="45"/>
      <c r="V1156" s="45"/>
      <c r="W1156" s="45"/>
      <c r="X1156" s="45"/>
      <c r="Y1156" s="45"/>
      <c r="Z1156" s="48"/>
      <c r="AA1156" s="48"/>
      <c r="AB1156" s="48"/>
      <c r="AC1156" s="48"/>
      <c r="AD1156" s="48"/>
      <c r="AE1156" s="48"/>
      <c r="AF1156" s="48"/>
      <c r="AG1156" s="45"/>
      <c r="AH1156" s="45"/>
      <c r="AI1156" s="45"/>
      <c r="AJ1156" s="45"/>
      <c r="AK1156" s="48"/>
      <c r="AL1156" s="56"/>
      <c r="AM1156" s="45"/>
      <c r="AN1156" s="48"/>
      <c r="AO1156" s="48"/>
      <c r="AP1156" s="48"/>
      <c r="AQ1156" s="48"/>
      <c r="AR1156" s="45"/>
      <c r="AS1156" s="45"/>
      <c r="AT1156" s="49"/>
      <c r="AU1156" s="49"/>
      <c r="AV1156" s="49"/>
      <c r="AW1156" s="49"/>
      <c r="AX1156" s="49"/>
      <c r="AY1156" s="49"/>
      <c r="AZ1156" s="49"/>
      <c r="BA1156" s="49"/>
      <c r="BB1156" s="49"/>
      <c r="BC1156" s="49"/>
      <c r="BD1156" s="49"/>
      <c r="BE1156" s="49"/>
      <c r="BF1156" s="49"/>
      <c r="BG1156" s="49"/>
      <c r="BH1156" s="49"/>
      <c r="BI1156" s="49"/>
      <c r="BJ1156" s="49"/>
      <c r="BK1156" s="49"/>
      <c r="BL1156" s="49"/>
      <c r="BM1156" s="49"/>
      <c r="BN1156" s="49"/>
      <c r="BO1156" s="49"/>
      <c r="BP1156" s="49"/>
      <c r="BQ1156" s="49"/>
      <c r="BR1156" s="49"/>
      <c r="BS1156" s="49"/>
      <c r="BT1156" s="49"/>
      <c r="BU1156" s="49"/>
      <c r="BV1156" s="49"/>
      <c r="BW1156" s="45"/>
      <c r="BX1156" s="49"/>
      <c r="BY1156" s="49"/>
      <c r="BZ1156" s="49"/>
      <c r="CA1156" s="49"/>
      <c r="CB1156" s="49"/>
      <c r="CC1156" s="45"/>
      <c r="CD1156" s="45"/>
      <c r="CE1156" s="45"/>
      <c r="CF1156" s="45"/>
    </row>
    <row r="1157" spans="1:84" ht="15" customHeight="1" x14ac:dyDescent="0.35">
      <c r="A1157" s="70"/>
      <c r="B1157" s="70"/>
      <c r="C1157" s="70"/>
      <c r="D1157" s="70"/>
      <c r="E1157" s="45"/>
      <c r="F1157" s="45"/>
      <c r="G1157" s="45"/>
      <c r="H1157" s="45"/>
      <c r="I1157" s="45"/>
      <c r="J1157" s="45"/>
      <c r="K1157" s="45"/>
      <c r="L1157" s="45"/>
      <c r="M1157" s="45"/>
      <c r="N1157" s="47"/>
      <c r="O1157" s="47"/>
      <c r="P1157" s="45"/>
      <c r="Q1157" s="45"/>
      <c r="R1157" s="45"/>
      <c r="S1157" s="45"/>
      <c r="T1157" s="45"/>
      <c r="U1157" s="45"/>
      <c r="V1157" s="45"/>
      <c r="W1157" s="45"/>
      <c r="X1157" s="45"/>
      <c r="Y1157" s="45"/>
      <c r="Z1157" s="48"/>
      <c r="AA1157" s="48"/>
      <c r="AB1157" s="48"/>
      <c r="AC1157" s="48"/>
      <c r="AD1157" s="48"/>
      <c r="AE1157" s="48"/>
      <c r="AF1157" s="48"/>
      <c r="AG1157" s="45"/>
      <c r="AH1157" s="45"/>
      <c r="AI1157" s="45"/>
      <c r="AJ1157" s="45"/>
      <c r="AK1157" s="48"/>
      <c r="AL1157" s="56"/>
      <c r="AM1157" s="45"/>
      <c r="AN1157" s="48"/>
      <c r="AO1157" s="48"/>
      <c r="AP1157" s="48"/>
      <c r="AQ1157" s="48"/>
      <c r="AR1157" s="45"/>
      <c r="AS1157" s="45"/>
      <c r="AT1157" s="49"/>
      <c r="AU1157" s="49"/>
      <c r="AV1157" s="49"/>
      <c r="AW1157" s="49"/>
      <c r="AX1157" s="49"/>
      <c r="AY1157" s="49"/>
      <c r="AZ1157" s="49"/>
      <c r="BA1157" s="49"/>
      <c r="BB1157" s="49"/>
      <c r="BC1157" s="49"/>
      <c r="BD1157" s="49"/>
      <c r="BE1157" s="49"/>
      <c r="BF1157" s="49"/>
      <c r="BG1157" s="49"/>
      <c r="BH1157" s="49"/>
      <c r="BI1157" s="49"/>
      <c r="BJ1157" s="49"/>
      <c r="BK1157" s="49"/>
      <c r="BL1157" s="49"/>
      <c r="BM1157" s="49"/>
      <c r="BN1157" s="49"/>
      <c r="BO1157" s="49"/>
      <c r="BP1157" s="49"/>
      <c r="BQ1157" s="49"/>
      <c r="BR1157" s="49"/>
      <c r="BS1157" s="49"/>
      <c r="BT1157" s="49"/>
      <c r="BU1157" s="49"/>
      <c r="BV1157" s="49"/>
      <c r="BW1157" s="45"/>
      <c r="BX1157" s="49"/>
      <c r="BY1157" s="49"/>
      <c r="BZ1157" s="49"/>
      <c r="CA1157" s="49"/>
      <c r="CB1157" s="49"/>
      <c r="CC1157" s="45"/>
      <c r="CD1157" s="45"/>
      <c r="CE1157" s="45"/>
      <c r="CF1157" s="45"/>
    </row>
    <row r="1158" spans="1:84" ht="15" customHeight="1" x14ac:dyDescent="0.35">
      <c r="A1158" s="70"/>
      <c r="B1158" s="70"/>
      <c r="C1158" s="70"/>
      <c r="D1158" s="70"/>
      <c r="E1158" s="45"/>
      <c r="F1158" s="45"/>
      <c r="G1158" s="45"/>
      <c r="H1158" s="45"/>
      <c r="I1158" s="45"/>
      <c r="J1158" s="45"/>
      <c r="K1158" s="45"/>
      <c r="L1158" s="45"/>
      <c r="M1158" s="45"/>
      <c r="N1158" s="47"/>
      <c r="O1158" s="47"/>
      <c r="P1158" s="45"/>
      <c r="Q1158" s="45"/>
      <c r="R1158" s="45"/>
      <c r="S1158" s="45"/>
      <c r="T1158" s="45"/>
      <c r="U1158" s="45"/>
      <c r="V1158" s="45"/>
      <c r="W1158" s="45"/>
      <c r="X1158" s="45"/>
      <c r="Y1158" s="45"/>
      <c r="Z1158" s="48"/>
      <c r="AA1158" s="48"/>
      <c r="AB1158" s="48"/>
      <c r="AC1158" s="48"/>
      <c r="AD1158" s="48"/>
      <c r="AE1158" s="48"/>
      <c r="AF1158" s="48"/>
      <c r="AG1158" s="45"/>
      <c r="AH1158" s="45"/>
      <c r="AI1158" s="45"/>
      <c r="AJ1158" s="45"/>
      <c r="AK1158" s="48"/>
      <c r="AL1158" s="56"/>
      <c r="AM1158" s="45"/>
      <c r="AN1158" s="48"/>
      <c r="AO1158" s="48"/>
      <c r="AP1158" s="48"/>
      <c r="AQ1158" s="48"/>
      <c r="AR1158" s="45"/>
      <c r="AS1158" s="45"/>
      <c r="AT1158" s="49"/>
      <c r="AU1158" s="49"/>
      <c r="AV1158" s="49"/>
      <c r="AW1158" s="49"/>
      <c r="AX1158" s="49"/>
      <c r="AY1158" s="49"/>
      <c r="AZ1158" s="49"/>
      <c r="BA1158" s="49"/>
      <c r="BB1158" s="49"/>
      <c r="BC1158" s="49"/>
      <c r="BD1158" s="49"/>
      <c r="BE1158" s="49"/>
      <c r="BF1158" s="49"/>
      <c r="BG1158" s="49"/>
      <c r="BH1158" s="49"/>
      <c r="BI1158" s="49"/>
      <c r="BJ1158" s="49"/>
      <c r="BK1158" s="49"/>
      <c r="BL1158" s="49"/>
      <c r="BM1158" s="49"/>
      <c r="BN1158" s="49"/>
      <c r="BO1158" s="49"/>
      <c r="BP1158" s="49"/>
      <c r="BQ1158" s="49"/>
      <c r="BR1158" s="49"/>
      <c r="BS1158" s="49"/>
      <c r="BT1158" s="49"/>
      <c r="BU1158" s="49"/>
      <c r="BV1158" s="49"/>
      <c r="BW1158" s="45"/>
      <c r="BX1158" s="49"/>
      <c r="BY1158" s="49"/>
      <c r="BZ1158" s="49"/>
      <c r="CA1158" s="49"/>
      <c r="CB1158" s="49"/>
      <c r="CC1158" s="45"/>
      <c r="CD1158" s="45"/>
      <c r="CE1158" s="45"/>
      <c r="CF1158" s="45"/>
    </row>
    <row r="1159" spans="1:84" ht="15" customHeight="1" x14ac:dyDescent="0.35">
      <c r="A1159" s="70"/>
      <c r="B1159" s="70"/>
      <c r="C1159" s="70"/>
      <c r="D1159" s="70"/>
      <c r="E1159" s="45"/>
      <c r="F1159" s="45"/>
      <c r="G1159" s="45"/>
      <c r="H1159" s="45"/>
      <c r="I1159" s="45"/>
      <c r="J1159" s="45"/>
      <c r="K1159" s="45"/>
      <c r="L1159" s="45"/>
      <c r="M1159" s="45"/>
      <c r="N1159" s="47"/>
      <c r="O1159" s="47"/>
      <c r="P1159" s="45"/>
      <c r="Q1159" s="45"/>
      <c r="R1159" s="45"/>
      <c r="S1159" s="45"/>
      <c r="T1159" s="45"/>
      <c r="U1159" s="45"/>
      <c r="V1159" s="45"/>
      <c r="W1159" s="45"/>
      <c r="X1159" s="45"/>
      <c r="Y1159" s="45"/>
      <c r="Z1159" s="48"/>
      <c r="AA1159" s="48"/>
      <c r="AB1159" s="48"/>
      <c r="AC1159" s="48"/>
      <c r="AD1159" s="48"/>
      <c r="AE1159" s="48"/>
      <c r="AF1159" s="48"/>
      <c r="AG1159" s="45"/>
      <c r="AH1159" s="45"/>
      <c r="AI1159" s="45"/>
      <c r="AJ1159" s="45"/>
      <c r="AK1159" s="48"/>
      <c r="AL1159" s="56"/>
      <c r="AM1159" s="45"/>
      <c r="AN1159" s="48"/>
      <c r="AO1159" s="48"/>
      <c r="AP1159" s="48"/>
      <c r="AQ1159" s="48"/>
      <c r="AR1159" s="45"/>
      <c r="AS1159" s="45"/>
      <c r="AT1159" s="49"/>
      <c r="AU1159" s="49"/>
      <c r="AV1159" s="49"/>
      <c r="AW1159" s="49"/>
      <c r="AX1159" s="49"/>
      <c r="AY1159" s="49"/>
      <c r="AZ1159" s="49"/>
      <c r="BA1159" s="49"/>
      <c r="BB1159" s="49"/>
      <c r="BC1159" s="49"/>
      <c r="BD1159" s="49"/>
      <c r="BE1159" s="49"/>
      <c r="BF1159" s="49"/>
      <c r="BG1159" s="49"/>
      <c r="BH1159" s="49"/>
      <c r="BI1159" s="49"/>
      <c r="BJ1159" s="49"/>
      <c r="BK1159" s="49"/>
      <c r="BL1159" s="49"/>
      <c r="BM1159" s="49"/>
      <c r="BN1159" s="49"/>
      <c r="BO1159" s="49"/>
      <c r="BP1159" s="49"/>
      <c r="BQ1159" s="49"/>
      <c r="BR1159" s="49"/>
      <c r="BS1159" s="49"/>
      <c r="BT1159" s="49"/>
      <c r="BU1159" s="49"/>
      <c r="BV1159" s="49"/>
      <c r="BW1159" s="45"/>
      <c r="BX1159" s="49"/>
      <c r="BY1159" s="49"/>
      <c r="BZ1159" s="49"/>
      <c r="CA1159" s="49"/>
      <c r="CB1159" s="49"/>
      <c r="CC1159" s="45"/>
      <c r="CD1159" s="45"/>
      <c r="CE1159" s="45"/>
      <c r="CF1159" s="45"/>
    </row>
    <row r="1160" spans="1:84" ht="15" customHeight="1" x14ac:dyDescent="0.35">
      <c r="A1160" s="70"/>
      <c r="B1160" s="70"/>
      <c r="C1160" s="70"/>
      <c r="D1160" s="70"/>
      <c r="E1160" s="45"/>
      <c r="F1160" s="45"/>
      <c r="G1160" s="45"/>
      <c r="H1160" s="45"/>
      <c r="I1160" s="45"/>
      <c r="J1160" s="45"/>
      <c r="K1160" s="45"/>
      <c r="L1160" s="45"/>
      <c r="M1160" s="45"/>
      <c r="N1160" s="47"/>
      <c r="O1160" s="47"/>
      <c r="P1160" s="45"/>
      <c r="Q1160" s="45"/>
      <c r="R1160" s="45"/>
      <c r="S1160" s="45"/>
      <c r="T1160" s="45"/>
      <c r="U1160" s="45"/>
      <c r="V1160" s="45"/>
      <c r="W1160" s="45"/>
      <c r="X1160" s="45"/>
      <c r="Y1160" s="45"/>
      <c r="Z1160" s="48"/>
      <c r="AA1160" s="48"/>
      <c r="AB1160" s="48"/>
      <c r="AC1160" s="48"/>
      <c r="AD1160" s="48"/>
      <c r="AE1160" s="48"/>
      <c r="AF1160" s="48"/>
      <c r="AG1160" s="45"/>
      <c r="AH1160" s="45"/>
      <c r="AI1160" s="45"/>
      <c r="AJ1160" s="45"/>
      <c r="AK1160" s="48"/>
      <c r="AL1160" s="56"/>
      <c r="AM1160" s="45"/>
      <c r="AN1160" s="48"/>
      <c r="AO1160" s="48"/>
      <c r="AP1160" s="48"/>
      <c r="AQ1160" s="48"/>
      <c r="AR1160" s="45"/>
      <c r="AS1160" s="45"/>
      <c r="AT1160" s="49"/>
      <c r="AU1160" s="49"/>
      <c r="AV1160" s="49"/>
      <c r="AW1160" s="49"/>
      <c r="AX1160" s="49"/>
      <c r="AY1160" s="49"/>
      <c r="AZ1160" s="49"/>
      <c r="BA1160" s="49"/>
      <c r="BB1160" s="49"/>
      <c r="BC1160" s="49"/>
      <c r="BD1160" s="49"/>
      <c r="BE1160" s="49"/>
      <c r="BF1160" s="49"/>
      <c r="BG1160" s="49"/>
      <c r="BH1160" s="49"/>
      <c r="BI1160" s="49"/>
      <c r="BJ1160" s="49"/>
      <c r="BK1160" s="49"/>
      <c r="BL1160" s="49"/>
      <c r="BM1160" s="49"/>
      <c r="BN1160" s="49"/>
      <c r="BO1160" s="49"/>
      <c r="BP1160" s="49"/>
      <c r="BQ1160" s="49"/>
      <c r="BR1160" s="49"/>
      <c r="BS1160" s="49"/>
      <c r="BT1160" s="49"/>
      <c r="BU1160" s="49"/>
      <c r="BV1160" s="49"/>
      <c r="BW1160" s="45"/>
      <c r="BX1160" s="49"/>
      <c r="BY1160" s="49"/>
      <c r="BZ1160" s="49"/>
      <c r="CA1160" s="49"/>
      <c r="CB1160" s="49"/>
      <c r="CC1160" s="45"/>
      <c r="CD1160" s="45"/>
      <c r="CE1160" s="45"/>
      <c r="CF1160" s="45"/>
    </row>
    <row r="1161" spans="1:84" ht="62.25" customHeight="1" x14ac:dyDescent="0.35">
      <c r="A1161" s="70"/>
      <c r="B1161" s="70"/>
      <c r="C1161" s="70"/>
      <c r="D1161" s="70"/>
      <c r="E1161" s="45"/>
      <c r="F1161" s="45"/>
      <c r="G1161" s="45"/>
      <c r="H1161" s="45"/>
      <c r="I1161" s="45"/>
      <c r="J1161" s="45"/>
      <c r="K1161" s="45"/>
      <c r="L1161" s="45"/>
      <c r="M1161" s="45"/>
      <c r="N1161" s="47"/>
      <c r="O1161" s="47"/>
      <c r="P1161" s="45"/>
      <c r="Q1161" s="45"/>
      <c r="R1161" s="45"/>
      <c r="S1161" s="45"/>
      <c r="T1161" s="45"/>
      <c r="U1161" s="45"/>
      <c r="V1161" s="45"/>
      <c r="W1161" s="45"/>
      <c r="X1161" s="45"/>
      <c r="Y1161" s="45"/>
      <c r="Z1161" s="48"/>
      <c r="AA1161" s="48"/>
      <c r="AB1161" s="48"/>
      <c r="AC1161" s="48"/>
      <c r="AD1161" s="48"/>
      <c r="AE1161" s="48"/>
      <c r="AF1161" s="48"/>
      <c r="AG1161" s="45"/>
      <c r="AH1161" s="45"/>
      <c r="AI1161" s="45"/>
      <c r="AJ1161" s="45"/>
      <c r="AK1161" s="48"/>
      <c r="AL1161" s="56"/>
      <c r="AM1161" s="45"/>
      <c r="AN1161" s="48"/>
      <c r="AO1161" s="48"/>
      <c r="AP1161" s="48"/>
      <c r="AQ1161" s="48"/>
      <c r="AR1161" s="45"/>
      <c r="AS1161" s="45"/>
      <c r="AT1161" s="49"/>
      <c r="AU1161" s="49"/>
      <c r="AV1161" s="49"/>
      <c r="AW1161" s="49"/>
      <c r="AX1161" s="49"/>
      <c r="AY1161" s="49"/>
      <c r="AZ1161" s="49"/>
      <c r="BA1161" s="49"/>
      <c r="BB1161" s="49"/>
      <c r="BC1161" s="49"/>
      <c r="BD1161" s="49"/>
      <c r="BE1161" s="49"/>
      <c r="BF1161" s="49"/>
      <c r="BG1161" s="49"/>
      <c r="BH1161" s="49"/>
      <c r="BI1161" s="49"/>
      <c r="BJ1161" s="49"/>
      <c r="BK1161" s="49"/>
      <c r="BL1161" s="49"/>
      <c r="BM1161" s="49"/>
      <c r="BN1161" s="49"/>
      <c r="BO1161" s="49"/>
      <c r="BP1161" s="49"/>
      <c r="BQ1161" s="49"/>
      <c r="BR1161" s="49"/>
      <c r="BS1161" s="49"/>
      <c r="BT1161" s="49"/>
      <c r="BU1161" s="49"/>
      <c r="BV1161" s="49"/>
      <c r="BW1161" s="45"/>
      <c r="BX1161" s="49"/>
      <c r="BY1161" s="49"/>
      <c r="BZ1161" s="49"/>
      <c r="CA1161" s="49"/>
      <c r="CB1161" s="49"/>
      <c r="CC1161" s="45"/>
      <c r="CD1161" s="45"/>
      <c r="CE1161" s="45"/>
      <c r="CF1161" s="45"/>
    </row>
    <row r="1162" spans="1:84" ht="15" customHeight="1" x14ac:dyDescent="0.35">
      <c r="A1162" s="70"/>
      <c r="B1162" s="70"/>
      <c r="C1162" s="70"/>
      <c r="D1162" s="70"/>
      <c r="E1162" s="45"/>
      <c r="F1162" s="45"/>
      <c r="G1162" s="45"/>
      <c r="H1162" s="45"/>
      <c r="I1162" s="45"/>
      <c r="J1162" s="45"/>
      <c r="K1162" s="45"/>
      <c r="L1162" s="45"/>
      <c r="M1162" s="45"/>
      <c r="N1162" s="47"/>
      <c r="O1162" s="47"/>
      <c r="P1162" s="45"/>
      <c r="Q1162" s="45"/>
      <c r="R1162" s="45"/>
      <c r="S1162" s="45"/>
      <c r="T1162" s="45"/>
      <c r="U1162" s="45"/>
      <c r="V1162" s="45"/>
      <c r="W1162" s="45"/>
      <c r="X1162" s="45"/>
      <c r="Y1162" s="45"/>
      <c r="Z1162" s="48"/>
      <c r="AA1162" s="48"/>
      <c r="AB1162" s="48"/>
      <c r="AC1162" s="48"/>
      <c r="AD1162" s="48"/>
      <c r="AE1162" s="48"/>
      <c r="AF1162" s="48"/>
      <c r="AG1162" s="45"/>
      <c r="AH1162" s="45"/>
      <c r="AI1162" s="45"/>
      <c r="AJ1162" s="45"/>
      <c r="AK1162" s="48"/>
      <c r="AL1162" s="56"/>
      <c r="AM1162" s="45"/>
      <c r="AN1162" s="48"/>
      <c r="AO1162" s="48"/>
      <c r="AP1162" s="48"/>
      <c r="AQ1162" s="48"/>
      <c r="AR1162" s="45"/>
      <c r="AS1162" s="45"/>
      <c r="AT1162" s="49"/>
      <c r="AU1162" s="49"/>
      <c r="AV1162" s="49"/>
      <c r="AW1162" s="49"/>
      <c r="AX1162" s="49"/>
      <c r="AY1162" s="49"/>
      <c r="AZ1162" s="49"/>
      <c r="BA1162" s="49"/>
      <c r="BB1162" s="49"/>
      <c r="BC1162" s="49"/>
      <c r="BD1162" s="49"/>
      <c r="BE1162" s="49"/>
      <c r="BF1162" s="49"/>
      <c r="BG1162" s="49"/>
      <c r="BH1162" s="49"/>
      <c r="BI1162" s="49"/>
      <c r="BJ1162" s="49"/>
      <c r="BK1162" s="49"/>
      <c r="BL1162" s="49"/>
      <c r="BM1162" s="49"/>
      <c r="BN1162" s="49"/>
      <c r="BO1162" s="49"/>
      <c r="BP1162" s="49"/>
      <c r="BQ1162" s="49"/>
      <c r="BR1162" s="49"/>
      <c r="BS1162" s="49"/>
      <c r="BT1162" s="49"/>
      <c r="BU1162" s="49"/>
      <c r="BV1162" s="49"/>
      <c r="BW1162" s="45"/>
      <c r="BX1162" s="49"/>
      <c r="BY1162" s="49"/>
      <c r="BZ1162" s="49"/>
      <c r="CA1162" s="49"/>
      <c r="CB1162" s="49"/>
      <c r="CC1162" s="45"/>
      <c r="CD1162" s="45"/>
      <c r="CE1162" s="45"/>
      <c r="CF1162" s="45"/>
    </row>
    <row r="1163" spans="1:84" ht="15" customHeight="1" x14ac:dyDescent="0.35">
      <c r="A1163" s="70"/>
      <c r="B1163" s="70"/>
      <c r="C1163" s="70"/>
      <c r="D1163" s="70"/>
      <c r="E1163" s="45"/>
      <c r="F1163" s="45"/>
      <c r="G1163" s="45"/>
      <c r="H1163" s="45"/>
      <c r="I1163" s="45"/>
      <c r="J1163" s="45"/>
      <c r="K1163" s="45"/>
      <c r="L1163" s="45"/>
      <c r="M1163" s="45"/>
      <c r="N1163" s="47"/>
      <c r="O1163" s="47"/>
      <c r="P1163" s="45"/>
      <c r="Q1163" s="45"/>
      <c r="R1163" s="45"/>
      <c r="S1163" s="45"/>
      <c r="T1163" s="45"/>
      <c r="U1163" s="45"/>
      <c r="V1163" s="45"/>
      <c r="W1163" s="45"/>
      <c r="X1163" s="45"/>
      <c r="Y1163" s="45"/>
      <c r="Z1163" s="48"/>
      <c r="AA1163" s="48"/>
      <c r="AB1163" s="48"/>
      <c r="AC1163" s="48"/>
      <c r="AD1163" s="48"/>
      <c r="AE1163" s="48"/>
      <c r="AF1163" s="48"/>
      <c r="AG1163" s="45"/>
      <c r="AH1163" s="45"/>
      <c r="AI1163" s="45"/>
      <c r="AJ1163" s="45"/>
      <c r="AK1163" s="48"/>
      <c r="AL1163" s="56"/>
      <c r="AM1163" s="45"/>
      <c r="AN1163" s="48"/>
      <c r="AO1163" s="48"/>
      <c r="AP1163" s="48"/>
      <c r="AQ1163" s="48"/>
      <c r="AR1163" s="45"/>
      <c r="AS1163" s="45"/>
      <c r="AT1163" s="49"/>
      <c r="AU1163" s="49"/>
      <c r="AV1163" s="49"/>
      <c r="AW1163" s="49"/>
      <c r="AX1163" s="49"/>
      <c r="AY1163" s="49"/>
      <c r="AZ1163" s="49"/>
      <c r="BA1163" s="49"/>
      <c r="BB1163" s="49"/>
      <c r="BC1163" s="49"/>
      <c r="BD1163" s="49"/>
      <c r="BE1163" s="49"/>
      <c r="BF1163" s="49"/>
      <c r="BG1163" s="49"/>
      <c r="BH1163" s="49"/>
      <c r="BI1163" s="49"/>
      <c r="BJ1163" s="49"/>
      <c r="BK1163" s="49"/>
      <c r="BL1163" s="49"/>
      <c r="BM1163" s="49"/>
      <c r="BN1163" s="49"/>
      <c r="BO1163" s="49"/>
      <c r="BP1163" s="49"/>
      <c r="BQ1163" s="49"/>
      <c r="BR1163" s="49"/>
      <c r="BS1163" s="49"/>
      <c r="BT1163" s="49"/>
      <c r="BU1163" s="49"/>
      <c r="BV1163" s="49"/>
      <c r="BW1163" s="45"/>
      <c r="BX1163" s="49"/>
      <c r="BY1163" s="49"/>
      <c r="BZ1163" s="49"/>
      <c r="CA1163" s="49"/>
      <c r="CB1163" s="49"/>
      <c r="CC1163" s="45"/>
      <c r="CD1163" s="45"/>
      <c r="CE1163" s="45"/>
      <c r="CF1163" s="45"/>
    </row>
    <row r="1164" spans="1:84" ht="15" customHeight="1" x14ac:dyDescent="0.35">
      <c r="A1164" s="70"/>
      <c r="B1164" s="70"/>
      <c r="C1164" s="70"/>
      <c r="D1164" s="70"/>
      <c r="E1164" s="45"/>
      <c r="F1164" s="45"/>
      <c r="G1164" s="45"/>
      <c r="H1164" s="45"/>
      <c r="I1164" s="45"/>
      <c r="J1164" s="45"/>
      <c r="K1164" s="45"/>
      <c r="L1164" s="45"/>
      <c r="M1164" s="45"/>
      <c r="N1164" s="47"/>
      <c r="O1164" s="47"/>
      <c r="P1164" s="45"/>
      <c r="Q1164" s="45"/>
      <c r="R1164" s="45"/>
      <c r="S1164" s="45"/>
      <c r="T1164" s="45"/>
      <c r="U1164" s="45"/>
      <c r="V1164" s="45"/>
      <c r="W1164" s="45"/>
      <c r="X1164" s="45"/>
      <c r="Y1164" s="45"/>
      <c r="Z1164" s="48"/>
      <c r="AA1164" s="48"/>
      <c r="AB1164" s="48"/>
      <c r="AC1164" s="48"/>
      <c r="AD1164" s="48"/>
      <c r="AE1164" s="48"/>
      <c r="AF1164" s="48"/>
      <c r="AG1164" s="45"/>
      <c r="AH1164" s="45"/>
      <c r="AI1164" s="45"/>
      <c r="AJ1164" s="45"/>
      <c r="AK1164" s="48"/>
      <c r="AL1164" s="56"/>
      <c r="AM1164" s="45"/>
      <c r="AN1164" s="48"/>
      <c r="AO1164" s="48"/>
      <c r="AP1164" s="48"/>
      <c r="AQ1164" s="48"/>
      <c r="AR1164" s="45"/>
      <c r="AS1164" s="45"/>
      <c r="AT1164" s="49"/>
      <c r="AU1164" s="49"/>
      <c r="AV1164" s="49"/>
      <c r="AW1164" s="49"/>
      <c r="AX1164" s="49"/>
      <c r="AY1164" s="49"/>
      <c r="AZ1164" s="49"/>
      <c r="BA1164" s="49"/>
      <c r="BB1164" s="49"/>
      <c r="BC1164" s="49"/>
      <c r="BD1164" s="49"/>
      <c r="BE1164" s="49"/>
      <c r="BF1164" s="49"/>
      <c r="BG1164" s="49"/>
      <c r="BH1164" s="49"/>
      <c r="BI1164" s="49"/>
      <c r="BJ1164" s="49"/>
      <c r="BK1164" s="49"/>
      <c r="BL1164" s="49"/>
      <c r="BM1164" s="49"/>
      <c r="BN1164" s="49"/>
      <c r="BO1164" s="49"/>
      <c r="BP1164" s="49"/>
      <c r="BQ1164" s="49"/>
      <c r="BR1164" s="49"/>
      <c r="BS1164" s="49"/>
      <c r="BT1164" s="49"/>
      <c r="BU1164" s="49"/>
      <c r="BV1164" s="49"/>
      <c r="BW1164" s="45"/>
      <c r="BX1164" s="49"/>
      <c r="BY1164" s="49"/>
      <c r="BZ1164" s="49"/>
      <c r="CA1164" s="49"/>
      <c r="CB1164" s="49"/>
      <c r="CC1164" s="45"/>
      <c r="CD1164" s="45"/>
      <c r="CE1164" s="45"/>
      <c r="CF1164" s="45"/>
    </row>
    <row r="1165" spans="1:84" ht="15" customHeight="1" x14ac:dyDescent="0.35">
      <c r="A1165" s="70"/>
      <c r="B1165" s="70"/>
      <c r="C1165" s="70"/>
      <c r="D1165" s="70"/>
      <c r="E1165" s="45"/>
      <c r="F1165" s="45"/>
      <c r="G1165" s="45"/>
      <c r="H1165" s="45"/>
      <c r="I1165" s="45"/>
      <c r="J1165" s="45"/>
      <c r="K1165" s="45"/>
      <c r="L1165" s="45"/>
      <c r="M1165" s="45"/>
      <c r="N1165" s="47"/>
      <c r="O1165" s="47"/>
      <c r="P1165" s="45"/>
      <c r="Q1165" s="45"/>
      <c r="R1165" s="45"/>
      <c r="S1165" s="45"/>
      <c r="T1165" s="45"/>
      <c r="U1165" s="45"/>
      <c r="V1165" s="45"/>
      <c r="W1165" s="45"/>
      <c r="X1165" s="45"/>
      <c r="Y1165" s="45"/>
      <c r="Z1165" s="48"/>
      <c r="AA1165" s="48"/>
      <c r="AB1165" s="48"/>
      <c r="AC1165" s="48"/>
      <c r="AD1165" s="48"/>
      <c r="AE1165" s="48"/>
      <c r="AF1165" s="48"/>
      <c r="AG1165" s="45"/>
      <c r="AH1165" s="45"/>
      <c r="AI1165" s="45"/>
      <c r="AJ1165" s="45"/>
      <c r="AK1165" s="48"/>
      <c r="AL1165" s="56"/>
      <c r="AM1165" s="45"/>
      <c r="AN1165" s="48"/>
      <c r="AO1165" s="48"/>
      <c r="AP1165" s="48"/>
      <c r="AQ1165" s="48"/>
      <c r="AR1165" s="45"/>
      <c r="AS1165" s="45"/>
      <c r="AT1165" s="49"/>
      <c r="AU1165" s="49"/>
      <c r="AV1165" s="49"/>
      <c r="AW1165" s="49"/>
      <c r="AX1165" s="49"/>
      <c r="AY1165" s="49"/>
      <c r="AZ1165" s="49"/>
      <c r="BA1165" s="49"/>
      <c r="BB1165" s="49"/>
      <c r="BC1165" s="49"/>
      <c r="BD1165" s="49"/>
      <c r="BE1165" s="49"/>
      <c r="BF1165" s="49"/>
      <c r="BG1165" s="49"/>
      <c r="BH1165" s="49"/>
      <c r="BI1165" s="49"/>
      <c r="BJ1165" s="49"/>
      <c r="BK1165" s="49"/>
      <c r="BL1165" s="49"/>
      <c r="BM1165" s="49"/>
      <c r="BN1165" s="49"/>
      <c r="BO1165" s="49"/>
      <c r="BP1165" s="49"/>
      <c r="BQ1165" s="49"/>
      <c r="BR1165" s="49"/>
      <c r="BS1165" s="49"/>
      <c r="BT1165" s="49"/>
      <c r="BU1165" s="49"/>
      <c r="BV1165" s="49"/>
      <c r="BW1165" s="45"/>
      <c r="BX1165" s="49"/>
      <c r="BY1165" s="49"/>
      <c r="BZ1165" s="49"/>
      <c r="CA1165" s="49"/>
      <c r="CB1165" s="49"/>
      <c r="CC1165" s="45"/>
      <c r="CD1165" s="45"/>
      <c r="CE1165" s="45"/>
      <c r="CF1165" s="45"/>
    </row>
    <row r="1166" spans="1:84" ht="15" customHeight="1" x14ac:dyDescent="0.35">
      <c r="A1166" s="70"/>
      <c r="B1166" s="70"/>
      <c r="C1166" s="70"/>
      <c r="D1166" s="70"/>
      <c r="E1166" s="45"/>
      <c r="F1166" s="45"/>
      <c r="G1166" s="45"/>
      <c r="H1166" s="45"/>
      <c r="I1166" s="45"/>
      <c r="J1166" s="45"/>
      <c r="K1166" s="45"/>
      <c r="L1166" s="45"/>
      <c r="M1166" s="45"/>
      <c r="N1166" s="47"/>
      <c r="O1166" s="47"/>
      <c r="P1166" s="45"/>
      <c r="Q1166" s="45"/>
      <c r="R1166" s="45"/>
      <c r="S1166" s="45"/>
      <c r="T1166" s="45"/>
      <c r="U1166" s="45"/>
      <c r="V1166" s="45"/>
      <c r="W1166" s="45"/>
      <c r="X1166" s="45"/>
      <c r="Y1166" s="45"/>
      <c r="Z1166" s="48"/>
      <c r="AA1166" s="48"/>
      <c r="AB1166" s="48"/>
      <c r="AC1166" s="48"/>
      <c r="AD1166" s="48"/>
      <c r="AE1166" s="48"/>
      <c r="AF1166" s="48"/>
      <c r="AG1166" s="45"/>
      <c r="AH1166" s="45"/>
      <c r="AI1166" s="45"/>
      <c r="AJ1166" s="45"/>
      <c r="AK1166" s="48"/>
      <c r="AL1166" s="56"/>
      <c r="AM1166" s="45"/>
      <c r="AN1166" s="48"/>
      <c r="AO1166" s="48"/>
      <c r="AP1166" s="48"/>
      <c r="AQ1166" s="48"/>
      <c r="AR1166" s="45"/>
      <c r="AS1166" s="45"/>
      <c r="AT1166" s="49"/>
      <c r="AU1166" s="49"/>
      <c r="AV1166" s="49"/>
      <c r="AW1166" s="49"/>
      <c r="AX1166" s="49"/>
      <c r="AY1166" s="49"/>
      <c r="AZ1166" s="49"/>
      <c r="BA1166" s="49"/>
      <c r="BB1166" s="49"/>
      <c r="BC1166" s="49"/>
      <c r="BD1166" s="49"/>
      <c r="BE1166" s="49"/>
      <c r="BF1166" s="49"/>
      <c r="BG1166" s="49"/>
      <c r="BH1166" s="49"/>
      <c r="BI1166" s="49"/>
      <c r="BJ1166" s="49"/>
      <c r="BK1166" s="49"/>
      <c r="BL1166" s="49"/>
      <c r="BM1166" s="49"/>
      <c r="BN1166" s="49"/>
      <c r="BO1166" s="49"/>
      <c r="BP1166" s="49"/>
      <c r="BQ1166" s="49"/>
      <c r="BR1166" s="49"/>
      <c r="BS1166" s="49"/>
      <c r="BT1166" s="49"/>
      <c r="BU1166" s="49"/>
      <c r="BV1166" s="49"/>
      <c r="BW1166" s="45"/>
      <c r="BX1166" s="49"/>
      <c r="BY1166" s="49"/>
      <c r="BZ1166" s="49"/>
      <c r="CA1166" s="49"/>
      <c r="CB1166" s="49"/>
      <c r="CC1166" s="45"/>
      <c r="CD1166" s="45"/>
      <c r="CE1166" s="45"/>
      <c r="CF1166" s="45"/>
    </row>
    <row r="1167" spans="1:84" ht="15" customHeight="1" x14ac:dyDescent="0.35">
      <c r="A1167" s="70"/>
      <c r="B1167" s="70"/>
      <c r="C1167" s="70"/>
      <c r="D1167" s="70"/>
      <c r="E1167" s="45"/>
      <c r="F1167" s="45"/>
      <c r="G1167" s="45"/>
      <c r="H1167" s="45"/>
      <c r="I1167" s="45"/>
      <c r="J1167" s="45"/>
      <c r="K1167" s="45"/>
      <c r="L1167" s="45"/>
      <c r="M1167" s="45"/>
      <c r="N1167" s="47"/>
      <c r="O1167" s="47"/>
      <c r="P1167" s="45"/>
      <c r="Q1167" s="45"/>
      <c r="R1167" s="45"/>
      <c r="S1167" s="45"/>
      <c r="T1167" s="45"/>
      <c r="U1167" s="45"/>
      <c r="V1167" s="45"/>
      <c r="W1167" s="45"/>
      <c r="X1167" s="45"/>
      <c r="Y1167" s="45"/>
      <c r="Z1167" s="48"/>
      <c r="AA1167" s="48"/>
      <c r="AB1167" s="48"/>
      <c r="AC1167" s="48"/>
      <c r="AD1167" s="48"/>
      <c r="AE1167" s="48"/>
      <c r="AF1167" s="48"/>
      <c r="AG1167" s="45"/>
      <c r="AH1167" s="45"/>
      <c r="AI1167" s="45"/>
      <c r="AJ1167" s="45"/>
      <c r="AK1167" s="48"/>
      <c r="AL1167" s="56"/>
      <c r="AM1167" s="45"/>
      <c r="AN1167" s="48"/>
      <c r="AO1167" s="48"/>
      <c r="AP1167" s="48"/>
      <c r="AQ1167" s="48"/>
      <c r="AR1167" s="45"/>
      <c r="AS1167" s="45"/>
      <c r="AT1167" s="49"/>
      <c r="AU1167" s="49"/>
      <c r="AV1167" s="49"/>
      <c r="AW1167" s="49"/>
      <c r="AX1167" s="49"/>
      <c r="AY1167" s="49"/>
      <c r="AZ1167" s="49"/>
      <c r="BA1167" s="49"/>
      <c r="BB1167" s="49"/>
      <c r="BC1167" s="49"/>
      <c r="BD1167" s="49"/>
      <c r="BE1167" s="49"/>
      <c r="BF1167" s="49"/>
      <c r="BG1167" s="49"/>
      <c r="BH1167" s="49"/>
      <c r="BI1167" s="49"/>
      <c r="BJ1167" s="49"/>
      <c r="BK1167" s="49"/>
      <c r="BL1167" s="49"/>
      <c r="BM1167" s="49"/>
      <c r="BN1167" s="49"/>
      <c r="BO1167" s="49"/>
      <c r="BP1167" s="49"/>
      <c r="BQ1167" s="49"/>
      <c r="BR1167" s="49"/>
      <c r="BS1167" s="49"/>
      <c r="BT1167" s="49"/>
      <c r="BU1167" s="49"/>
      <c r="BV1167" s="49"/>
      <c r="BW1167" s="45"/>
      <c r="BX1167" s="49"/>
      <c r="BY1167" s="49"/>
      <c r="BZ1167" s="49"/>
      <c r="CA1167" s="49"/>
      <c r="CB1167" s="49"/>
      <c r="CC1167" s="45"/>
      <c r="CD1167" s="45"/>
      <c r="CE1167" s="45"/>
      <c r="CF1167" s="45"/>
    </row>
    <row r="1168" spans="1:84" ht="15" customHeight="1" x14ac:dyDescent="0.35">
      <c r="A1168" s="70"/>
      <c r="B1168" s="70"/>
      <c r="C1168" s="70"/>
      <c r="D1168" s="70"/>
      <c r="E1168" s="45"/>
      <c r="F1168" s="45"/>
      <c r="G1168" s="45"/>
      <c r="H1168" s="45"/>
      <c r="I1168" s="45"/>
      <c r="J1168" s="45"/>
      <c r="K1168" s="45"/>
      <c r="L1168" s="45"/>
      <c r="M1168" s="45"/>
      <c r="N1168" s="47"/>
      <c r="O1168" s="47"/>
      <c r="P1168" s="45"/>
      <c r="Q1168" s="45"/>
      <c r="R1168" s="45"/>
      <c r="S1168" s="45"/>
      <c r="T1168" s="45"/>
      <c r="U1168" s="45"/>
      <c r="V1168" s="45"/>
      <c r="W1168" s="45"/>
      <c r="X1168" s="45"/>
      <c r="Y1168" s="45"/>
      <c r="Z1168" s="48"/>
      <c r="AA1168" s="48"/>
      <c r="AB1168" s="48"/>
      <c r="AC1168" s="48"/>
      <c r="AD1168" s="48"/>
      <c r="AE1168" s="48"/>
      <c r="AF1168" s="48"/>
      <c r="AG1168" s="45"/>
      <c r="AH1168" s="45"/>
      <c r="AI1168" s="45"/>
      <c r="AJ1168" s="45"/>
      <c r="AK1168" s="48"/>
      <c r="AL1168" s="56"/>
      <c r="AM1168" s="45"/>
      <c r="AN1168" s="48"/>
      <c r="AO1168" s="48"/>
      <c r="AP1168" s="48"/>
      <c r="AQ1168" s="48"/>
      <c r="AR1168" s="45"/>
      <c r="AS1168" s="45"/>
      <c r="AT1168" s="49"/>
      <c r="AU1168" s="49"/>
      <c r="AV1168" s="49"/>
      <c r="AW1168" s="49"/>
      <c r="AX1168" s="49"/>
      <c r="AY1168" s="49"/>
      <c r="AZ1168" s="49"/>
      <c r="BA1168" s="49"/>
      <c r="BB1168" s="49"/>
      <c r="BC1168" s="49"/>
      <c r="BD1168" s="49"/>
      <c r="BE1168" s="49"/>
      <c r="BF1168" s="49"/>
      <c r="BG1168" s="49"/>
      <c r="BH1168" s="49"/>
      <c r="BI1168" s="49"/>
      <c r="BJ1168" s="49"/>
      <c r="BK1168" s="49"/>
      <c r="BL1168" s="49"/>
      <c r="BM1168" s="49"/>
      <c r="BN1168" s="49"/>
      <c r="BO1168" s="49"/>
      <c r="BP1168" s="49"/>
      <c r="BQ1168" s="49"/>
      <c r="BR1168" s="49"/>
      <c r="BS1168" s="49"/>
      <c r="BT1168" s="49"/>
      <c r="BU1168" s="49"/>
      <c r="BV1168" s="49"/>
      <c r="BW1168" s="45"/>
      <c r="BX1168" s="49"/>
      <c r="BY1168" s="49"/>
      <c r="BZ1168" s="49"/>
      <c r="CA1168" s="49"/>
      <c r="CB1168" s="49"/>
      <c r="CC1168" s="45"/>
      <c r="CD1168" s="45"/>
      <c r="CE1168" s="45"/>
      <c r="CF1168" s="45"/>
    </row>
    <row r="1169" spans="1:84" ht="62.25" customHeight="1" x14ac:dyDescent="0.35">
      <c r="A1169" s="70"/>
      <c r="B1169" s="70"/>
      <c r="C1169" s="70"/>
      <c r="D1169" s="70"/>
      <c r="E1169" s="45"/>
      <c r="F1169" s="45"/>
      <c r="G1169" s="45"/>
      <c r="H1169" s="45"/>
      <c r="I1169" s="45"/>
      <c r="J1169" s="45"/>
      <c r="K1169" s="45"/>
      <c r="L1169" s="45"/>
      <c r="M1169" s="45"/>
      <c r="N1169" s="47"/>
      <c r="O1169" s="47"/>
      <c r="P1169" s="45"/>
      <c r="Q1169" s="45"/>
      <c r="R1169" s="45"/>
      <c r="S1169" s="45"/>
      <c r="T1169" s="45"/>
      <c r="U1169" s="45"/>
      <c r="V1169" s="45"/>
      <c r="W1169" s="45"/>
      <c r="X1169" s="45"/>
      <c r="Y1169" s="45"/>
      <c r="Z1169" s="48"/>
      <c r="AA1169" s="48"/>
      <c r="AB1169" s="48"/>
      <c r="AC1169" s="48"/>
      <c r="AD1169" s="48"/>
      <c r="AE1169" s="48"/>
      <c r="AF1169" s="48"/>
      <c r="AG1169" s="45"/>
      <c r="AH1169" s="45"/>
      <c r="AI1169" s="45"/>
      <c r="AJ1169" s="45"/>
      <c r="AK1169" s="48"/>
      <c r="AL1169" s="56"/>
      <c r="AM1169" s="45"/>
      <c r="AN1169" s="48"/>
      <c r="AO1169" s="48"/>
      <c r="AP1169" s="48"/>
      <c r="AQ1169" s="48"/>
      <c r="AR1169" s="45"/>
      <c r="AS1169" s="45"/>
      <c r="AT1169" s="49"/>
      <c r="AU1169" s="49"/>
      <c r="AV1169" s="49"/>
      <c r="AW1169" s="49"/>
      <c r="AX1169" s="49"/>
      <c r="AY1169" s="49"/>
      <c r="AZ1169" s="49"/>
      <c r="BA1169" s="49"/>
      <c r="BB1169" s="49"/>
      <c r="BC1169" s="49"/>
      <c r="BD1169" s="49"/>
      <c r="BE1169" s="49"/>
      <c r="BF1169" s="49"/>
      <c r="BG1169" s="49"/>
      <c r="BH1169" s="49"/>
      <c r="BI1169" s="49"/>
      <c r="BJ1169" s="49"/>
      <c r="BK1169" s="49"/>
      <c r="BL1169" s="49"/>
      <c r="BM1169" s="49"/>
      <c r="BN1169" s="49"/>
      <c r="BO1169" s="49"/>
      <c r="BP1169" s="49"/>
      <c r="BQ1169" s="49"/>
      <c r="BR1169" s="49"/>
      <c r="BS1169" s="49"/>
      <c r="BT1169" s="49"/>
      <c r="BU1169" s="49"/>
      <c r="BV1169" s="49"/>
      <c r="BW1169" s="45"/>
      <c r="BX1169" s="49"/>
      <c r="BY1169" s="49"/>
      <c r="BZ1169" s="49"/>
      <c r="CA1169" s="49"/>
      <c r="CB1169" s="49"/>
      <c r="CC1169" s="45"/>
      <c r="CD1169" s="45"/>
      <c r="CE1169" s="45"/>
      <c r="CF1169" s="45"/>
    </row>
    <row r="1170" spans="1:84" ht="15" customHeight="1" x14ac:dyDescent="0.35">
      <c r="A1170" s="70"/>
      <c r="B1170" s="70"/>
      <c r="C1170" s="70"/>
      <c r="D1170" s="70"/>
      <c r="E1170" s="45"/>
      <c r="F1170" s="45"/>
      <c r="G1170" s="45"/>
      <c r="H1170" s="45"/>
      <c r="I1170" s="45"/>
      <c r="J1170" s="45"/>
      <c r="K1170" s="45"/>
      <c r="L1170" s="45"/>
      <c r="M1170" s="45"/>
      <c r="N1170" s="47"/>
      <c r="O1170" s="47"/>
      <c r="P1170" s="45"/>
      <c r="Q1170" s="45"/>
      <c r="R1170" s="45"/>
      <c r="S1170" s="45"/>
      <c r="T1170" s="45"/>
      <c r="U1170" s="45"/>
      <c r="V1170" s="45"/>
      <c r="W1170" s="45"/>
      <c r="X1170" s="45"/>
      <c r="Y1170" s="45"/>
      <c r="Z1170" s="48"/>
      <c r="AA1170" s="48"/>
      <c r="AB1170" s="48"/>
      <c r="AC1170" s="48"/>
      <c r="AD1170" s="48"/>
      <c r="AE1170" s="48"/>
      <c r="AF1170" s="48"/>
      <c r="AG1170" s="45"/>
      <c r="AH1170" s="45"/>
      <c r="AI1170" s="45"/>
      <c r="AJ1170" s="45"/>
      <c r="AK1170" s="48"/>
      <c r="AL1170" s="56"/>
      <c r="AM1170" s="45"/>
      <c r="AN1170" s="48"/>
      <c r="AO1170" s="48"/>
      <c r="AP1170" s="48"/>
      <c r="AQ1170" s="48"/>
      <c r="AR1170" s="45"/>
      <c r="AS1170" s="45"/>
      <c r="AT1170" s="49"/>
      <c r="AU1170" s="49"/>
      <c r="AV1170" s="49"/>
      <c r="AW1170" s="49"/>
      <c r="AX1170" s="49"/>
      <c r="AY1170" s="49"/>
      <c r="AZ1170" s="49"/>
      <c r="BA1170" s="49"/>
      <c r="BB1170" s="49"/>
      <c r="BC1170" s="49"/>
      <c r="BD1170" s="49"/>
      <c r="BE1170" s="49"/>
      <c r="BF1170" s="49"/>
      <c r="BG1170" s="49"/>
      <c r="BH1170" s="49"/>
      <c r="BI1170" s="49"/>
      <c r="BJ1170" s="49"/>
      <c r="BK1170" s="49"/>
      <c r="BL1170" s="49"/>
      <c r="BM1170" s="49"/>
      <c r="BN1170" s="49"/>
      <c r="BO1170" s="49"/>
      <c r="BP1170" s="49"/>
      <c r="BQ1170" s="49"/>
      <c r="BR1170" s="49"/>
      <c r="BS1170" s="49"/>
      <c r="BT1170" s="49"/>
      <c r="BU1170" s="49"/>
      <c r="BV1170" s="49"/>
      <c r="BW1170" s="45"/>
      <c r="BX1170" s="49"/>
      <c r="BY1170" s="49"/>
      <c r="BZ1170" s="49"/>
      <c r="CA1170" s="49"/>
      <c r="CB1170" s="49"/>
      <c r="CC1170" s="45"/>
      <c r="CD1170" s="45"/>
      <c r="CE1170" s="45"/>
      <c r="CF1170" s="45"/>
    </row>
    <row r="1171" spans="1:84" ht="15" customHeight="1" x14ac:dyDescent="0.35">
      <c r="A1171" s="70"/>
      <c r="B1171" s="70"/>
      <c r="C1171" s="70"/>
      <c r="D1171" s="70"/>
      <c r="E1171" s="45"/>
      <c r="F1171" s="45"/>
      <c r="G1171" s="45"/>
      <c r="H1171" s="45"/>
      <c r="I1171" s="45"/>
      <c r="J1171" s="45"/>
      <c r="K1171" s="45"/>
      <c r="L1171" s="45"/>
      <c r="M1171" s="45"/>
      <c r="N1171" s="47"/>
      <c r="O1171" s="47"/>
      <c r="P1171" s="45"/>
      <c r="Q1171" s="45"/>
      <c r="R1171" s="45"/>
      <c r="S1171" s="45"/>
      <c r="T1171" s="45"/>
      <c r="U1171" s="45"/>
      <c r="V1171" s="45"/>
      <c r="W1171" s="45"/>
      <c r="X1171" s="45"/>
      <c r="Y1171" s="45"/>
      <c r="Z1171" s="48"/>
      <c r="AA1171" s="48"/>
      <c r="AB1171" s="48"/>
      <c r="AC1171" s="48"/>
      <c r="AD1171" s="48"/>
      <c r="AE1171" s="48"/>
      <c r="AF1171" s="48"/>
      <c r="AG1171" s="45"/>
      <c r="AH1171" s="45"/>
      <c r="AI1171" s="45"/>
      <c r="AJ1171" s="45"/>
      <c r="AK1171" s="48"/>
      <c r="AL1171" s="56"/>
      <c r="AM1171" s="45"/>
      <c r="AN1171" s="48"/>
      <c r="AO1171" s="48"/>
      <c r="AP1171" s="48"/>
      <c r="AQ1171" s="48"/>
      <c r="AR1171" s="45"/>
      <c r="AS1171" s="45"/>
      <c r="AT1171" s="49"/>
      <c r="AU1171" s="49"/>
      <c r="AV1171" s="49"/>
      <c r="AW1171" s="49"/>
      <c r="AX1171" s="49"/>
      <c r="AY1171" s="49"/>
      <c r="AZ1171" s="49"/>
      <c r="BA1171" s="49"/>
      <c r="BB1171" s="49"/>
      <c r="BC1171" s="49"/>
      <c r="BD1171" s="49"/>
      <c r="BE1171" s="49"/>
      <c r="BF1171" s="49"/>
      <c r="BG1171" s="49"/>
      <c r="BH1171" s="49"/>
      <c r="BI1171" s="49"/>
      <c r="BJ1171" s="49"/>
      <c r="BK1171" s="49"/>
      <c r="BL1171" s="49"/>
      <c r="BM1171" s="49"/>
      <c r="BN1171" s="49"/>
      <c r="BO1171" s="49"/>
      <c r="BP1171" s="49"/>
      <c r="BQ1171" s="49"/>
      <c r="BR1171" s="49"/>
      <c r="BS1171" s="49"/>
      <c r="BT1171" s="49"/>
      <c r="BU1171" s="49"/>
      <c r="BV1171" s="49"/>
      <c r="BW1171" s="45"/>
      <c r="BX1171" s="49"/>
      <c r="BY1171" s="49"/>
      <c r="BZ1171" s="49"/>
      <c r="CA1171" s="49"/>
      <c r="CB1171" s="49"/>
      <c r="CC1171" s="45"/>
      <c r="CD1171" s="45"/>
      <c r="CE1171" s="45"/>
      <c r="CF1171" s="45"/>
    </row>
    <row r="1172" spans="1:84" ht="15" customHeight="1" x14ac:dyDescent="0.35">
      <c r="A1172" s="70"/>
      <c r="B1172" s="70"/>
      <c r="C1172" s="70"/>
      <c r="D1172" s="70"/>
      <c r="E1172" s="45"/>
      <c r="F1172" s="45"/>
      <c r="G1172" s="45"/>
      <c r="H1172" s="45"/>
      <c r="I1172" s="45"/>
      <c r="J1172" s="45"/>
      <c r="K1172" s="45"/>
      <c r="L1172" s="45"/>
      <c r="M1172" s="45"/>
      <c r="N1172" s="47"/>
      <c r="O1172" s="47"/>
      <c r="P1172" s="45"/>
      <c r="Q1172" s="45"/>
      <c r="R1172" s="45"/>
      <c r="S1172" s="45"/>
      <c r="T1172" s="45"/>
      <c r="U1172" s="45"/>
      <c r="V1172" s="45"/>
      <c r="W1172" s="45"/>
      <c r="X1172" s="45"/>
      <c r="Y1172" s="45"/>
      <c r="Z1172" s="48"/>
      <c r="AA1172" s="48"/>
      <c r="AB1172" s="48"/>
      <c r="AC1172" s="48"/>
      <c r="AD1172" s="48"/>
      <c r="AE1172" s="48"/>
      <c r="AF1172" s="48"/>
      <c r="AG1172" s="45"/>
      <c r="AH1172" s="45"/>
      <c r="AI1172" s="45"/>
      <c r="AJ1172" s="45"/>
      <c r="AK1172" s="48"/>
      <c r="AL1172" s="56"/>
      <c r="AM1172" s="45"/>
      <c r="AN1172" s="48"/>
      <c r="AO1172" s="48"/>
      <c r="AP1172" s="48"/>
      <c r="AQ1172" s="48"/>
      <c r="AR1172" s="45"/>
      <c r="AS1172" s="45"/>
      <c r="AT1172" s="49"/>
      <c r="AU1172" s="49"/>
      <c r="AV1172" s="49"/>
      <c r="AW1172" s="49"/>
      <c r="AX1172" s="49"/>
      <c r="AY1172" s="49"/>
      <c r="AZ1172" s="49"/>
      <c r="BA1172" s="49"/>
      <c r="BB1172" s="49"/>
      <c r="BC1172" s="49"/>
      <c r="BD1172" s="49"/>
      <c r="BE1172" s="49"/>
      <c r="BF1172" s="49"/>
      <c r="BG1172" s="49"/>
      <c r="BH1172" s="49"/>
      <c r="BI1172" s="49"/>
      <c r="BJ1172" s="49"/>
      <c r="BK1172" s="49"/>
      <c r="BL1172" s="49"/>
      <c r="BM1172" s="49"/>
      <c r="BN1172" s="49"/>
      <c r="BO1172" s="49"/>
      <c r="BP1172" s="49"/>
      <c r="BQ1172" s="49"/>
      <c r="BR1172" s="49"/>
      <c r="BS1172" s="49"/>
      <c r="BT1172" s="49"/>
      <c r="BU1172" s="49"/>
      <c r="BV1172" s="49"/>
      <c r="BW1172" s="45"/>
      <c r="BX1172" s="49"/>
      <c r="BY1172" s="49"/>
      <c r="BZ1172" s="49"/>
      <c r="CA1172" s="49"/>
      <c r="CB1172" s="49"/>
      <c r="CC1172" s="45"/>
      <c r="CD1172" s="45"/>
      <c r="CE1172" s="45"/>
      <c r="CF1172" s="45"/>
    </row>
    <row r="1173" spans="1:84" ht="15" customHeight="1" x14ac:dyDescent="0.35">
      <c r="A1173" s="70"/>
      <c r="B1173" s="70"/>
      <c r="C1173" s="70"/>
      <c r="D1173" s="70"/>
      <c r="E1173" s="45"/>
      <c r="F1173" s="45"/>
      <c r="G1173" s="45"/>
      <c r="H1173" s="45"/>
      <c r="I1173" s="45"/>
      <c r="J1173" s="45"/>
      <c r="K1173" s="45"/>
      <c r="L1173" s="45"/>
      <c r="M1173" s="45"/>
      <c r="N1173" s="47"/>
      <c r="O1173" s="47"/>
      <c r="P1173" s="45"/>
      <c r="Q1173" s="45"/>
      <c r="R1173" s="45"/>
      <c r="S1173" s="45"/>
      <c r="T1173" s="45"/>
      <c r="U1173" s="45"/>
      <c r="V1173" s="45"/>
      <c r="W1173" s="45"/>
      <c r="X1173" s="45"/>
      <c r="Y1173" s="45"/>
      <c r="Z1173" s="48"/>
      <c r="AA1173" s="48"/>
      <c r="AB1173" s="48"/>
      <c r="AC1173" s="48"/>
      <c r="AD1173" s="48"/>
      <c r="AE1173" s="48"/>
      <c r="AF1173" s="48"/>
      <c r="AG1173" s="45"/>
      <c r="AH1173" s="45"/>
      <c r="AI1173" s="45"/>
      <c r="AJ1173" s="45"/>
      <c r="AK1173" s="48"/>
      <c r="AL1173" s="56"/>
      <c r="AM1173" s="45"/>
      <c r="AN1173" s="48"/>
      <c r="AO1173" s="48"/>
      <c r="AP1173" s="48"/>
      <c r="AQ1173" s="48"/>
      <c r="AR1173" s="45"/>
      <c r="AS1173" s="45"/>
      <c r="AT1173" s="49"/>
      <c r="AU1173" s="49"/>
      <c r="AV1173" s="49"/>
      <c r="AW1173" s="49"/>
      <c r="AX1173" s="49"/>
      <c r="AY1173" s="49"/>
      <c r="AZ1173" s="49"/>
      <c r="BA1173" s="49"/>
      <c r="BB1173" s="49"/>
      <c r="BC1173" s="49"/>
      <c r="BD1173" s="49"/>
      <c r="BE1173" s="49"/>
      <c r="BF1173" s="49"/>
      <c r="BG1173" s="49"/>
      <c r="BH1173" s="49"/>
      <c r="BI1173" s="49"/>
      <c r="BJ1173" s="49"/>
      <c r="BK1173" s="49"/>
      <c r="BL1173" s="49"/>
      <c r="BM1173" s="49"/>
      <c r="BN1173" s="49"/>
      <c r="BO1173" s="49"/>
      <c r="BP1173" s="49"/>
      <c r="BQ1173" s="49"/>
      <c r="BR1173" s="49"/>
      <c r="BS1173" s="49"/>
      <c r="BT1173" s="49"/>
      <c r="BU1173" s="49"/>
      <c r="BV1173" s="49"/>
      <c r="BW1173" s="45"/>
      <c r="BX1173" s="49"/>
      <c r="BY1173" s="49"/>
      <c r="BZ1173" s="49"/>
      <c r="CA1173" s="49"/>
      <c r="CB1173" s="49"/>
      <c r="CC1173" s="45"/>
      <c r="CD1173" s="45"/>
      <c r="CE1173" s="45"/>
      <c r="CF1173" s="45"/>
    </row>
    <row r="1174" spans="1:84" ht="15" customHeight="1" x14ac:dyDescent="0.35">
      <c r="A1174" s="70"/>
      <c r="B1174" s="70"/>
      <c r="C1174" s="70"/>
      <c r="D1174" s="70"/>
      <c r="E1174" s="45"/>
      <c r="F1174" s="45"/>
      <c r="G1174" s="45"/>
      <c r="H1174" s="45"/>
      <c r="I1174" s="45"/>
      <c r="J1174" s="45"/>
      <c r="K1174" s="45"/>
      <c r="L1174" s="45"/>
      <c r="M1174" s="45"/>
      <c r="N1174" s="47"/>
      <c r="O1174" s="47"/>
      <c r="P1174" s="45"/>
      <c r="Q1174" s="45"/>
      <c r="R1174" s="45"/>
      <c r="S1174" s="45"/>
      <c r="T1174" s="45"/>
      <c r="U1174" s="45"/>
      <c r="V1174" s="45"/>
      <c r="W1174" s="45"/>
      <c r="X1174" s="45"/>
      <c r="Y1174" s="45"/>
      <c r="Z1174" s="48"/>
      <c r="AA1174" s="48"/>
      <c r="AB1174" s="48"/>
      <c r="AC1174" s="48"/>
      <c r="AD1174" s="48"/>
      <c r="AE1174" s="48"/>
      <c r="AF1174" s="48"/>
      <c r="AG1174" s="45"/>
      <c r="AH1174" s="45"/>
      <c r="AI1174" s="45"/>
      <c r="AJ1174" s="45"/>
      <c r="AK1174" s="48"/>
      <c r="AL1174" s="56"/>
      <c r="AM1174" s="45"/>
      <c r="AN1174" s="48"/>
      <c r="AO1174" s="48"/>
      <c r="AP1174" s="48"/>
      <c r="AQ1174" s="48"/>
      <c r="AR1174" s="45"/>
      <c r="AS1174" s="45"/>
      <c r="AT1174" s="49"/>
      <c r="AU1174" s="49"/>
      <c r="AV1174" s="49"/>
      <c r="AW1174" s="49"/>
      <c r="AX1174" s="49"/>
      <c r="AY1174" s="49"/>
      <c r="AZ1174" s="49"/>
      <c r="BA1174" s="49"/>
      <c r="BB1174" s="49"/>
      <c r="BC1174" s="49"/>
      <c r="BD1174" s="49"/>
      <c r="BE1174" s="49"/>
      <c r="BF1174" s="49"/>
      <c r="BG1174" s="49"/>
      <c r="BH1174" s="49"/>
      <c r="BI1174" s="49"/>
      <c r="BJ1174" s="49"/>
      <c r="BK1174" s="49"/>
      <c r="BL1174" s="49"/>
      <c r="BM1174" s="49"/>
      <c r="BN1174" s="49"/>
      <c r="BO1174" s="49"/>
      <c r="BP1174" s="49"/>
      <c r="BQ1174" s="49"/>
      <c r="BR1174" s="49"/>
      <c r="BS1174" s="49"/>
      <c r="BT1174" s="49"/>
      <c r="BU1174" s="49"/>
      <c r="BV1174" s="49"/>
      <c r="BW1174" s="45"/>
      <c r="BX1174" s="49"/>
      <c r="BY1174" s="49"/>
      <c r="BZ1174" s="49"/>
      <c r="CA1174" s="49"/>
      <c r="CB1174" s="49"/>
      <c r="CC1174" s="45"/>
      <c r="CD1174" s="45"/>
      <c r="CE1174" s="45"/>
      <c r="CF1174" s="45"/>
    </row>
    <row r="1175" spans="1:84" ht="15" customHeight="1" x14ac:dyDescent="0.35">
      <c r="A1175" s="70"/>
      <c r="B1175" s="70"/>
      <c r="C1175" s="70"/>
      <c r="D1175" s="70"/>
      <c r="E1175" s="45"/>
      <c r="F1175" s="45"/>
      <c r="G1175" s="45"/>
      <c r="H1175" s="45"/>
      <c r="I1175" s="45"/>
      <c r="J1175" s="45"/>
      <c r="K1175" s="45"/>
      <c r="L1175" s="45"/>
      <c r="M1175" s="45"/>
      <c r="N1175" s="47"/>
      <c r="O1175" s="47"/>
      <c r="P1175" s="45"/>
      <c r="Q1175" s="45"/>
      <c r="R1175" s="45"/>
      <c r="S1175" s="45"/>
      <c r="T1175" s="45"/>
      <c r="U1175" s="45"/>
      <c r="V1175" s="45"/>
      <c r="W1175" s="45"/>
      <c r="X1175" s="45"/>
      <c r="Y1175" s="45"/>
      <c r="Z1175" s="48"/>
      <c r="AA1175" s="48"/>
      <c r="AB1175" s="48"/>
      <c r="AC1175" s="48"/>
      <c r="AD1175" s="48"/>
      <c r="AE1175" s="48"/>
      <c r="AF1175" s="48"/>
      <c r="AG1175" s="45"/>
      <c r="AH1175" s="45"/>
      <c r="AI1175" s="45"/>
      <c r="AJ1175" s="45"/>
      <c r="AK1175" s="48"/>
      <c r="AL1175" s="56"/>
      <c r="AM1175" s="45"/>
      <c r="AN1175" s="48"/>
      <c r="AO1175" s="48"/>
      <c r="AP1175" s="48"/>
      <c r="AQ1175" s="48"/>
      <c r="AR1175" s="45"/>
      <c r="AS1175" s="45"/>
      <c r="AT1175" s="49"/>
      <c r="AU1175" s="49"/>
      <c r="AV1175" s="49"/>
      <c r="AW1175" s="49"/>
      <c r="AX1175" s="49"/>
      <c r="AY1175" s="49"/>
      <c r="AZ1175" s="49"/>
      <c r="BA1175" s="49"/>
      <c r="BB1175" s="49"/>
      <c r="BC1175" s="49"/>
      <c r="BD1175" s="49"/>
      <c r="BE1175" s="49"/>
      <c r="BF1175" s="49"/>
      <c r="BG1175" s="49"/>
      <c r="BH1175" s="49"/>
      <c r="BI1175" s="49"/>
      <c r="BJ1175" s="49"/>
      <c r="BK1175" s="49"/>
      <c r="BL1175" s="49"/>
      <c r="BM1175" s="49"/>
      <c r="BN1175" s="49"/>
      <c r="BO1175" s="49"/>
      <c r="BP1175" s="49"/>
      <c r="BQ1175" s="49"/>
      <c r="BR1175" s="49"/>
      <c r="BS1175" s="49"/>
      <c r="BT1175" s="49"/>
      <c r="BU1175" s="49"/>
      <c r="BV1175" s="49"/>
      <c r="BW1175" s="45"/>
      <c r="BX1175" s="49"/>
      <c r="BY1175" s="49"/>
      <c r="BZ1175" s="49"/>
      <c r="CA1175" s="49"/>
      <c r="CB1175" s="49"/>
      <c r="CC1175" s="45"/>
      <c r="CD1175" s="45"/>
      <c r="CE1175" s="45"/>
      <c r="CF1175" s="45"/>
    </row>
    <row r="1176" spans="1:84" ht="15" customHeight="1" x14ac:dyDescent="0.35">
      <c r="A1176" s="70"/>
      <c r="B1176" s="70"/>
      <c r="C1176" s="70"/>
      <c r="D1176" s="70"/>
      <c r="E1176" s="45"/>
      <c r="F1176" s="45"/>
      <c r="G1176" s="45"/>
      <c r="H1176" s="45"/>
      <c r="I1176" s="45"/>
      <c r="J1176" s="45"/>
      <c r="K1176" s="45"/>
      <c r="L1176" s="45"/>
      <c r="M1176" s="45"/>
      <c r="N1176" s="47"/>
      <c r="O1176" s="47"/>
      <c r="P1176" s="45"/>
      <c r="Q1176" s="45"/>
      <c r="R1176" s="45"/>
      <c r="S1176" s="45"/>
      <c r="T1176" s="45"/>
      <c r="U1176" s="45"/>
      <c r="V1176" s="45"/>
      <c r="W1176" s="45"/>
      <c r="X1176" s="45"/>
      <c r="Y1176" s="45"/>
      <c r="Z1176" s="48"/>
      <c r="AA1176" s="48"/>
      <c r="AB1176" s="48"/>
      <c r="AC1176" s="48"/>
      <c r="AD1176" s="48"/>
      <c r="AE1176" s="48"/>
      <c r="AF1176" s="48"/>
      <c r="AG1176" s="45"/>
      <c r="AH1176" s="45"/>
      <c r="AI1176" s="45"/>
      <c r="AJ1176" s="45"/>
      <c r="AK1176" s="48"/>
      <c r="AL1176" s="56"/>
      <c r="AM1176" s="45"/>
      <c r="AN1176" s="48"/>
      <c r="AO1176" s="48"/>
      <c r="AP1176" s="48"/>
      <c r="AQ1176" s="48"/>
      <c r="AR1176" s="45"/>
      <c r="AS1176" s="45"/>
      <c r="AT1176" s="49"/>
      <c r="AU1176" s="49"/>
      <c r="AV1176" s="49"/>
      <c r="AW1176" s="49"/>
      <c r="AX1176" s="49"/>
      <c r="AY1176" s="49"/>
      <c r="AZ1176" s="49"/>
      <c r="BA1176" s="49"/>
      <c r="BB1176" s="49"/>
      <c r="BC1176" s="49"/>
      <c r="BD1176" s="49"/>
      <c r="BE1176" s="49"/>
      <c r="BF1176" s="49"/>
      <c r="BG1176" s="49"/>
      <c r="BH1176" s="49"/>
      <c r="BI1176" s="49"/>
      <c r="BJ1176" s="49"/>
      <c r="BK1176" s="49"/>
      <c r="BL1176" s="49"/>
      <c r="BM1176" s="49"/>
      <c r="BN1176" s="49"/>
      <c r="BO1176" s="49"/>
      <c r="BP1176" s="49"/>
      <c r="BQ1176" s="49"/>
      <c r="BR1176" s="49"/>
      <c r="BS1176" s="49"/>
      <c r="BT1176" s="49"/>
      <c r="BU1176" s="49"/>
      <c r="BV1176" s="49"/>
      <c r="BW1176" s="45"/>
      <c r="BX1176" s="49"/>
      <c r="BY1176" s="49"/>
      <c r="BZ1176" s="49"/>
      <c r="CA1176" s="49"/>
      <c r="CB1176" s="49"/>
      <c r="CC1176" s="45"/>
      <c r="CD1176" s="45"/>
      <c r="CE1176" s="45"/>
      <c r="CF1176" s="45"/>
    </row>
    <row r="1177" spans="1:84" ht="15" customHeight="1" x14ac:dyDescent="0.35">
      <c r="A1177" s="70"/>
      <c r="B1177" s="70"/>
      <c r="C1177" s="70"/>
      <c r="D1177" s="70"/>
      <c r="E1177" s="45"/>
      <c r="F1177" s="45"/>
      <c r="G1177" s="45"/>
      <c r="H1177" s="45"/>
      <c r="I1177" s="45"/>
      <c r="J1177" s="45"/>
      <c r="K1177" s="45"/>
      <c r="L1177" s="64"/>
      <c r="M1177" s="64"/>
      <c r="N1177" s="47"/>
      <c r="O1177" s="47"/>
      <c r="P1177" s="47"/>
      <c r="Q1177" s="45"/>
      <c r="R1177" s="45"/>
      <c r="S1177" s="45"/>
      <c r="T1177" s="45"/>
      <c r="U1177" s="45"/>
      <c r="V1177" s="45"/>
      <c r="W1177" s="45"/>
      <c r="X1177" s="45"/>
      <c r="Y1177" s="45"/>
      <c r="Z1177" s="48"/>
      <c r="AA1177" s="48"/>
      <c r="AB1177" s="48"/>
      <c r="AC1177" s="48"/>
      <c r="AD1177" s="48"/>
      <c r="AE1177" s="48"/>
      <c r="AF1177" s="48"/>
      <c r="AG1177" s="45"/>
      <c r="AH1177" s="45"/>
      <c r="AI1177" s="45"/>
      <c r="AJ1177" s="45"/>
      <c r="AK1177" s="48"/>
      <c r="AL1177" s="56"/>
      <c r="AM1177" s="45"/>
      <c r="AN1177" s="45"/>
      <c r="AO1177" s="48"/>
      <c r="AP1177" s="45"/>
      <c r="AQ1177" s="45"/>
      <c r="AR1177" s="45"/>
      <c r="AS1177" s="45"/>
      <c r="AT1177" s="49"/>
      <c r="AU1177" s="49"/>
      <c r="AV1177" s="49"/>
      <c r="AW1177" s="49"/>
      <c r="AX1177" s="49"/>
      <c r="AY1177" s="49"/>
      <c r="AZ1177" s="49"/>
      <c r="BA1177" s="49"/>
      <c r="BB1177" s="49"/>
      <c r="BC1177" s="49"/>
      <c r="BD1177" s="49"/>
      <c r="BE1177" s="49"/>
      <c r="BF1177" s="49"/>
      <c r="BG1177" s="49"/>
      <c r="BH1177" s="49"/>
      <c r="BI1177" s="49"/>
      <c r="BJ1177" s="49"/>
      <c r="BK1177" s="49"/>
      <c r="BL1177" s="49"/>
      <c r="BM1177" s="49"/>
      <c r="BN1177" s="49"/>
      <c r="BO1177" s="49"/>
      <c r="BP1177" s="49"/>
      <c r="BQ1177" s="49"/>
      <c r="BR1177" s="49"/>
      <c r="BS1177" s="49"/>
      <c r="BT1177" s="49"/>
      <c r="BU1177" s="49"/>
      <c r="BV1177" s="49"/>
      <c r="BW1177" s="45"/>
      <c r="BX1177" s="49"/>
      <c r="BY1177" s="49"/>
      <c r="BZ1177" s="49"/>
      <c r="CA1177" s="49"/>
      <c r="CB1177" s="49"/>
      <c r="CC1177" s="45"/>
      <c r="CD1177" s="45"/>
      <c r="CE1177" s="45"/>
      <c r="CF1177" s="45"/>
    </row>
    <row r="1178" spans="1:84" ht="15" customHeight="1" x14ac:dyDescent="0.35">
      <c r="A1178" s="70"/>
      <c r="B1178" s="70"/>
      <c r="C1178" s="70"/>
      <c r="D1178" s="70"/>
      <c r="E1178" s="45"/>
      <c r="F1178" s="45"/>
      <c r="G1178" s="45"/>
      <c r="H1178" s="45"/>
      <c r="I1178" s="45"/>
      <c r="J1178" s="45"/>
      <c r="K1178" s="45"/>
      <c r="L1178" s="64"/>
      <c r="M1178" s="64"/>
      <c r="N1178" s="47"/>
      <c r="O1178" s="47"/>
      <c r="P1178" s="47"/>
      <c r="Q1178" s="45"/>
      <c r="R1178" s="45"/>
      <c r="S1178" s="45"/>
      <c r="T1178" s="45"/>
      <c r="U1178" s="45"/>
      <c r="V1178" s="45"/>
      <c r="W1178" s="45"/>
      <c r="X1178" s="45"/>
      <c r="Y1178" s="45"/>
      <c r="Z1178" s="48"/>
      <c r="AA1178" s="48"/>
      <c r="AB1178" s="48"/>
      <c r="AC1178" s="48"/>
      <c r="AD1178" s="48"/>
      <c r="AE1178" s="48"/>
      <c r="AF1178" s="48"/>
      <c r="AG1178" s="45"/>
      <c r="AH1178" s="45"/>
      <c r="AI1178" s="45"/>
      <c r="AJ1178" s="45"/>
      <c r="AK1178" s="48"/>
      <c r="AL1178" s="56"/>
      <c r="AM1178" s="45"/>
      <c r="AN1178" s="45"/>
      <c r="AO1178" s="48"/>
      <c r="AP1178" s="45"/>
      <c r="AQ1178" s="45"/>
      <c r="AR1178" s="45"/>
      <c r="AS1178" s="45"/>
      <c r="AT1178" s="49"/>
      <c r="AU1178" s="49"/>
      <c r="AV1178" s="49"/>
      <c r="AW1178" s="49"/>
      <c r="AX1178" s="49"/>
      <c r="AY1178" s="49"/>
      <c r="AZ1178" s="49"/>
      <c r="BA1178" s="49"/>
      <c r="BB1178" s="49"/>
      <c r="BC1178" s="49"/>
      <c r="BD1178" s="49"/>
      <c r="BE1178" s="49"/>
      <c r="BF1178" s="49"/>
      <c r="BG1178" s="49"/>
      <c r="BH1178" s="49"/>
      <c r="BI1178" s="49"/>
      <c r="BJ1178" s="49"/>
      <c r="BK1178" s="49"/>
      <c r="BL1178" s="49"/>
      <c r="BM1178" s="49"/>
      <c r="BN1178" s="49"/>
      <c r="BO1178" s="49"/>
      <c r="BP1178" s="49"/>
      <c r="BQ1178" s="49"/>
      <c r="BR1178" s="49"/>
      <c r="BS1178" s="49"/>
      <c r="BT1178" s="49"/>
      <c r="BU1178" s="49"/>
      <c r="BV1178" s="49"/>
      <c r="BW1178" s="45"/>
      <c r="BX1178" s="49"/>
      <c r="BY1178" s="49"/>
      <c r="BZ1178" s="49"/>
      <c r="CA1178" s="49"/>
      <c r="CB1178" s="49"/>
      <c r="CC1178" s="45"/>
      <c r="CD1178" s="45"/>
      <c r="CE1178" s="45"/>
      <c r="CF1178" s="45"/>
    </row>
    <row r="1179" spans="1:84" ht="15" customHeight="1" x14ac:dyDescent="0.35">
      <c r="A1179" s="70"/>
      <c r="B1179" s="70"/>
      <c r="C1179" s="70"/>
      <c r="D1179" s="70"/>
      <c r="E1179" s="45"/>
      <c r="F1179" s="45"/>
      <c r="G1179" s="45"/>
      <c r="H1179" s="45"/>
      <c r="I1179" s="45"/>
      <c r="J1179" s="45"/>
      <c r="K1179" s="45"/>
      <c r="L1179" s="64"/>
      <c r="M1179" s="64"/>
      <c r="N1179" s="47"/>
      <c r="O1179" s="47"/>
      <c r="P1179" s="47"/>
      <c r="Q1179" s="45"/>
      <c r="R1179" s="45"/>
      <c r="S1179" s="45"/>
      <c r="T1179" s="45"/>
      <c r="U1179" s="45"/>
      <c r="V1179" s="45"/>
      <c r="W1179" s="45"/>
      <c r="X1179" s="45"/>
      <c r="Y1179" s="45"/>
      <c r="Z1179" s="48"/>
      <c r="AA1179" s="48"/>
      <c r="AB1179" s="48"/>
      <c r="AC1179" s="48"/>
      <c r="AD1179" s="48"/>
      <c r="AE1179" s="48"/>
      <c r="AF1179" s="48"/>
      <c r="AG1179" s="45"/>
      <c r="AH1179" s="45"/>
      <c r="AI1179" s="45"/>
      <c r="AJ1179" s="45"/>
      <c r="AK1179" s="48"/>
      <c r="AL1179" s="56"/>
      <c r="AM1179" s="45"/>
      <c r="AN1179" s="45"/>
      <c r="AO1179" s="48"/>
      <c r="AP1179" s="45"/>
      <c r="AQ1179" s="45"/>
      <c r="AR1179" s="45"/>
      <c r="AS1179" s="45"/>
      <c r="AT1179" s="49"/>
      <c r="AU1179" s="49"/>
      <c r="AV1179" s="49"/>
      <c r="AW1179" s="49"/>
      <c r="AX1179" s="49"/>
      <c r="AY1179" s="49"/>
      <c r="AZ1179" s="49"/>
      <c r="BA1179" s="49"/>
      <c r="BB1179" s="49"/>
      <c r="BC1179" s="49"/>
      <c r="BD1179" s="49"/>
      <c r="BE1179" s="49"/>
      <c r="BF1179" s="49"/>
      <c r="BG1179" s="49"/>
      <c r="BH1179" s="49"/>
      <c r="BI1179" s="49"/>
      <c r="BJ1179" s="49"/>
      <c r="BK1179" s="49"/>
      <c r="BL1179" s="49"/>
      <c r="BM1179" s="49"/>
      <c r="BN1179" s="49"/>
      <c r="BO1179" s="49"/>
      <c r="BP1179" s="49"/>
      <c r="BQ1179" s="49"/>
      <c r="BR1179" s="49"/>
      <c r="BS1179" s="49"/>
      <c r="BT1179" s="49"/>
      <c r="BU1179" s="49"/>
      <c r="BV1179" s="49"/>
      <c r="BW1179" s="45"/>
      <c r="BX1179" s="49"/>
      <c r="BY1179" s="49"/>
      <c r="BZ1179" s="49"/>
      <c r="CA1179" s="49"/>
      <c r="CB1179" s="49"/>
      <c r="CC1179" s="45"/>
      <c r="CD1179" s="45"/>
      <c r="CE1179" s="45"/>
      <c r="CF1179" s="45"/>
    </row>
    <row r="1180" spans="1:84" ht="15.75" customHeight="1" x14ac:dyDescent="0.35">
      <c r="A1180" s="70"/>
      <c r="B1180" s="70"/>
      <c r="C1180" s="70"/>
      <c r="D1180" s="70"/>
      <c r="E1180" s="45"/>
      <c r="F1180" s="45"/>
      <c r="G1180" s="45"/>
      <c r="H1180" s="45"/>
      <c r="I1180" s="45"/>
      <c r="J1180" s="45"/>
      <c r="K1180" s="45"/>
      <c r="L1180" s="64"/>
      <c r="M1180" s="64"/>
      <c r="N1180" s="47"/>
      <c r="O1180" s="47"/>
      <c r="P1180" s="47"/>
      <c r="Q1180" s="45"/>
      <c r="R1180" s="45"/>
      <c r="S1180" s="45"/>
      <c r="T1180" s="45"/>
      <c r="U1180" s="45"/>
      <c r="V1180" s="45"/>
      <c r="W1180" s="45"/>
      <c r="X1180" s="45"/>
      <c r="Y1180" s="45"/>
      <c r="Z1180" s="48"/>
      <c r="AA1180" s="48"/>
      <c r="AB1180" s="49"/>
      <c r="AC1180" s="48"/>
      <c r="AD1180" s="48"/>
      <c r="AE1180" s="48"/>
      <c r="AF1180" s="48"/>
      <c r="AG1180" s="45"/>
      <c r="AH1180" s="45"/>
      <c r="AI1180" s="45"/>
      <c r="AJ1180" s="45"/>
      <c r="AK1180" s="48"/>
      <c r="AL1180" s="56"/>
      <c r="AM1180" s="45"/>
      <c r="AN1180" s="45"/>
      <c r="AO1180" s="48"/>
      <c r="AP1180" s="45"/>
      <c r="AQ1180" s="45"/>
      <c r="AR1180" s="45"/>
      <c r="AS1180" s="45"/>
      <c r="AT1180" s="49"/>
      <c r="AU1180" s="49"/>
      <c r="AV1180" s="49"/>
      <c r="AW1180" s="49"/>
      <c r="AX1180" s="49"/>
      <c r="AY1180" s="49"/>
      <c r="AZ1180" s="49"/>
      <c r="BA1180" s="49"/>
      <c r="BB1180" s="49"/>
      <c r="BC1180" s="49"/>
      <c r="BD1180" s="49"/>
      <c r="BE1180" s="49"/>
      <c r="BF1180" s="49"/>
      <c r="BG1180" s="49"/>
      <c r="BH1180" s="49"/>
      <c r="BI1180" s="49"/>
      <c r="BJ1180" s="49"/>
      <c r="BK1180" s="49"/>
      <c r="BL1180" s="49"/>
      <c r="BM1180" s="49"/>
      <c r="BN1180" s="49"/>
      <c r="BO1180" s="49"/>
      <c r="BP1180" s="49"/>
      <c r="BQ1180" s="49"/>
      <c r="BR1180" s="49"/>
      <c r="BS1180" s="49"/>
      <c r="BT1180" s="49"/>
      <c r="BU1180" s="49"/>
      <c r="BV1180" s="49"/>
      <c r="BW1180" s="45"/>
      <c r="BX1180" s="49"/>
      <c r="BY1180" s="49"/>
      <c r="BZ1180" s="49"/>
      <c r="CA1180" s="49"/>
      <c r="CB1180" s="49"/>
      <c r="CC1180" s="45"/>
      <c r="CD1180" s="45"/>
      <c r="CE1180" s="45"/>
      <c r="CF1180" s="45"/>
    </row>
    <row r="1181" spans="1:84" ht="15" customHeight="1" x14ac:dyDescent="0.35">
      <c r="A1181" s="70"/>
      <c r="B1181" s="70"/>
      <c r="C1181" s="70"/>
      <c r="D1181" s="70"/>
      <c r="E1181" s="45"/>
      <c r="F1181" s="45"/>
      <c r="G1181" s="45"/>
      <c r="H1181" s="45"/>
      <c r="I1181" s="45"/>
      <c r="J1181" s="45"/>
      <c r="K1181" s="45"/>
      <c r="L1181" s="64"/>
      <c r="M1181" s="64"/>
      <c r="N1181" s="47"/>
      <c r="O1181" s="47"/>
      <c r="P1181" s="47"/>
      <c r="Q1181" s="45"/>
      <c r="R1181" s="45"/>
      <c r="S1181" s="45"/>
      <c r="T1181" s="45"/>
      <c r="U1181" s="45"/>
      <c r="V1181" s="45"/>
      <c r="W1181" s="45"/>
      <c r="X1181" s="45"/>
      <c r="Y1181" s="45"/>
      <c r="Z1181" s="48"/>
      <c r="AA1181" s="48"/>
      <c r="AB1181" s="48"/>
      <c r="AC1181" s="48"/>
      <c r="AD1181" s="48"/>
      <c r="AE1181" s="48"/>
      <c r="AF1181" s="48"/>
      <c r="AG1181" s="45"/>
      <c r="AH1181" s="45"/>
      <c r="AI1181" s="45"/>
      <c r="AJ1181" s="45"/>
      <c r="AK1181" s="48"/>
      <c r="AL1181" s="56"/>
      <c r="AM1181" s="45"/>
      <c r="AN1181" s="45"/>
      <c r="AO1181" s="48"/>
      <c r="AP1181" s="45"/>
      <c r="AQ1181" s="45"/>
      <c r="AR1181" s="45"/>
      <c r="AS1181" s="45"/>
      <c r="AT1181" s="49"/>
      <c r="AU1181" s="49"/>
      <c r="AV1181" s="49"/>
      <c r="AW1181" s="49"/>
      <c r="AX1181" s="49"/>
      <c r="AY1181" s="49"/>
      <c r="AZ1181" s="49"/>
      <c r="BA1181" s="49"/>
      <c r="BB1181" s="49"/>
      <c r="BC1181" s="49"/>
      <c r="BD1181" s="49"/>
      <c r="BE1181" s="49"/>
      <c r="BF1181" s="49"/>
      <c r="BG1181" s="49"/>
      <c r="BH1181" s="49"/>
      <c r="BI1181" s="49"/>
      <c r="BJ1181" s="49"/>
      <c r="BK1181" s="49"/>
      <c r="BL1181" s="49"/>
      <c r="BM1181" s="49"/>
      <c r="BN1181" s="49"/>
      <c r="BO1181" s="49"/>
      <c r="BP1181" s="49"/>
      <c r="BQ1181" s="49"/>
      <c r="BR1181" s="49"/>
      <c r="BS1181" s="49"/>
      <c r="BT1181" s="49"/>
      <c r="BU1181" s="49"/>
      <c r="BV1181" s="49"/>
      <c r="BW1181" s="45"/>
      <c r="BX1181" s="49"/>
      <c r="BY1181" s="49"/>
      <c r="BZ1181" s="49"/>
      <c r="CA1181" s="49"/>
      <c r="CB1181" s="49"/>
      <c r="CC1181" s="45"/>
      <c r="CD1181" s="45"/>
      <c r="CE1181" s="45"/>
      <c r="CF1181" s="45"/>
    </row>
    <row r="1182" spans="1:84" ht="15" customHeight="1" x14ac:dyDescent="0.35">
      <c r="A1182" s="70"/>
      <c r="B1182" s="70"/>
      <c r="C1182" s="70"/>
      <c r="D1182" s="70"/>
      <c r="E1182" s="45"/>
      <c r="F1182" s="45"/>
      <c r="G1182" s="45"/>
      <c r="H1182" s="45"/>
      <c r="I1182" s="45"/>
      <c r="J1182" s="45"/>
      <c r="K1182" s="45"/>
      <c r="L1182" s="64"/>
      <c r="M1182" s="64"/>
      <c r="N1182" s="47"/>
      <c r="O1182" s="47"/>
      <c r="P1182" s="47"/>
      <c r="Q1182" s="45"/>
      <c r="R1182" s="45"/>
      <c r="S1182" s="45"/>
      <c r="T1182" s="45"/>
      <c r="U1182" s="45"/>
      <c r="V1182" s="45"/>
      <c r="W1182" s="45"/>
      <c r="X1182" s="45"/>
      <c r="Y1182" s="45"/>
      <c r="Z1182" s="48"/>
      <c r="AA1182" s="48"/>
      <c r="AB1182" s="48"/>
      <c r="AC1182" s="48"/>
      <c r="AD1182" s="48"/>
      <c r="AE1182" s="48"/>
      <c r="AF1182" s="48"/>
      <c r="AG1182" s="45"/>
      <c r="AH1182" s="45"/>
      <c r="AI1182" s="45"/>
      <c r="AJ1182" s="45"/>
      <c r="AK1182" s="48"/>
      <c r="AL1182" s="56"/>
      <c r="AM1182" s="45"/>
      <c r="AN1182" s="45"/>
      <c r="AO1182" s="48"/>
      <c r="AP1182" s="45"/>
      <c r="AQ1182" s="45"/>
      <c r="AR1182" s="45"/>
      <c r="AS1182" s="45"/>
      <c r="AT1182" s="49"/>
      <c r="AU1182" s="49"/>
      <c r="AV1182" s="49"/>
      <c r="AW1182" s="49"/>
      <c r="AX1182" s="49"/>
      <c r="AY1182" s="49"/>
      <c r="AZ1182" s="49"/>
      <c r="BA1182" s="49"/>
      <c r="BB1182" s="49"/>
      <c r="BC1182" s="49"/>
      <c r="BD1182" s="49"/>
      <c r="BE1182" s="49"/>
      <c r="BF1182" s="49"/>
      <c r="BG1182" s="49"/>
      <c r="BH1182" s="49"/>
      <c r="BI1182" s="49"/>
      <c r="BJ1182" s="49"/>
      <c r="BK1182" s="49"/>
      <c r="BL1182" s="49"/>
      <c r="BM1182" s="49"/>
      <c r="BN1182" s="49"/>
      <c r="BO1182" s="49"/>
      <c r="BP1182" s="49"/>
      <c r="BQ1182" s="49"/>
      <c r="BR1182" s="49"/>
      <c r="BS1182" s="49"/>
      <c r="BT1182" s="49"/>
      <c r="BU1182" s="49"/>
      <c r="BV1182" s="49"/>
      <c r="BW1182" s="45"/>
      <c r="BX1182" s="49"/>
      <c r="BY1182" s="49"/>
      <c r="BZ1182" s="49"/>
      <c r="CA1182" s="49"/>
      <c r="CB1182" s="49"/>
      <c r="CC1182" s="45"/>
      <c r="CD1182" s="45"/>
      <c r="CE1182" s="45"/>
      <c r="CF1182" s="45"/>
    </row>
    <row r="1183" spans="1:84" ht="15" customHeight="1" x14ac:dyDescent="0.35">
      <c r="A1183" s="70"/>
      <c r="B1183" s="70"/>
      <c r="C1183" s="70"/>
      <c r="D1183" s="70"/>
      <c r="E1183" s="45"/>
      <c r="F1183" s="45"/>
      <c r="G1183" s="45"/>
      <c r="H1183" s="45"/>
      <c r="I1183" s="45"/>
      <c r="J1183" s="45"/>
      <c r="K1183" s="45"/>
      <c r="L1183" s="64"/>
      <c r="M1183" s="64"/>
      <c r="N1183" s="47"/>
      <c r="O1183" s="47"/>
      <c r="P1183" s="47"/>
      <c r="Q1183" s="45"/>
      <c r="R1183" s="45"/>
      <c r="S1183" s="45"/>
      <c r="T1183" s="45"/>
      <c r="U1183" s="45"/>
      <c r="V1183" s="45"/>
      <c r="W1183" s="45"/>
      <c r="X1183" s="45"/>
      <c r="Y1183" s="45"/>
      <c r="Z1183" s="48"/>
      <c r="AA1183" s="48"/>
      <c r="AB1183" s="48"/>
      <c r="AC1183" s="48"/>
      <c r="AD1183" s="48"/>
      <c r="AE1183" s="48"/>
      <c r="AF1183" s="48"/>
      <c r="AG1183" s="45"/>
      <c r="AH1183" s="45"/>
      <c r="AI1183" s="45"/>
      <c r="AJ1183" s="45"/>
      <c r="AK1183" s="48"/>
      <c r="AL1183" s="56"/>
      <c r="AM1183" s="45"/>
      <c r="AN1183" s="45"/>
      <c r="AO1183" s="48"/>
      <c r="AP1183" s="45"/>
      <c r="AQ1183" s="45"/>
      <c r="AR1183" s="45"/>
      <c r="AS1183" s="45"/>
      <c r="AT1183" s="49"/>
      <c r="AU1183" s="49"/>
      <c r="AV1183" s="49"/>
      <c r="AW1183" s="49"/>
      <c r="AX1183" s="49"/>
      <c r="AY1183" s="49"/>
      <c r="AZ1183" s="49"/>
      <c r="BA1183" s="49"/>
      <c r="BB1183" s="49"/>
      <c r="BC1183" s="49"/>
      <c r="BD1183" s="49"/>
      <c r="BE1183" s="49"/>
      <c r="BF1183" s="49"/>
      <c r="BG1183" s="49"/>
      <c r="BH1183" s="49"/>
      <c r="BI1183" s="49"/>
      <c r="BJ1183" s="49"/>
      <c r="BK1183" s="49"/>
      <c r="BL1183" s="49"/>
      <c r="BM1183" s="49"/>
      <c r="BN1183" s="49"/>
      <c r="BO1183" s="49"/>
      <c r="BP1183" s="49"/>
      <c r="BQ1183" s="49"/>
      <c r="BR1183" s="49"/>
      <c r="BS1183" s="49"/>
      <c r="BT1183" s="49"/>
      <c r="BU1183" s="49"/>
      <c r="BV1183" s="49"/>
      <c r="BW1183" s="45"/>
      <c r="BX1183" s="49"/>
      <c r="BY1183" s="49"/>
      <c r="BZ1183" s="49"/>
      <c r="CA1183" s="49"/>
      <c r="CB1183" s="49"/>
      <c r="CC1183" s="45"/>
      <c r="CD1183" s="45"/>
      <c r="CE1183" s="45"/>
      <c r="CF1183" s="45"/>
    </row>
    <row r="1184" spans="1:84" ht="15.75" customHeight="1" x14ac:dyDescent="0.35">
      <c r="A1184" s="70"/>
      <c r="B1184" s="70"/>
      <c r="C1184" s="70"/>
      <c r="D1184" s="70"/>
      <c r="E1184" s="45"/>
      <c r="F1184" s="45"/>
      <c r="G1184" s="45"/>
      <c r="H1184" s="45"/>
      <c r="I1184" s="45"/>
      <c r="J1184" s="45"/>
      <c r="K1184" s="45"/>
      <c r="L1184" s="64"/>
      <c r="M1184" s="64"/>
      <c r="N1184" s="47"/>
      <c r="O1184" s="47"/>
      <c r="P1184" s="47"/>
      <c r="Q1184" s="45"/>
      <c r="R1184" s="45"/>
      <c r="S1184" s="45"/>
      <c r="T1184" s="45"/>
      <c r="U1184" s="45"/>
      <c r="V1184" s="45"/>
      <c r="W1184" s="45"/>
      <c r="X1184" s="45"/>
      <c r="Y1184" s="45"/>
      <c r="Z1184" s="48"/>
      <c r="AA1184" s="48"/>
      <c r="AB1184" s="49"/>
      <c r="AC1184" s="48"/>
      <c r="AD1184" s="48"/>
      <c r="AE1184" s="48"/>
      <c r="AF1184" s="48"/>
      <c r="AG1184" s="45"/>
      <c r="AH1184" s="45"/>
      <c r="AI1184" s="45"/>
      <c r="AJ1184" s="45"/>
      <c r="AK1184" s="48"/>
      <c r="AL1184" s="56"/>
      <c r="AM1184" s="45"/>
      <c r="AN1184" s="45"/>
      <c r="AO1184" s="48"/>
      <c r="AP1184" s="45"/>
      <c r="AQ1184" s="45"/>
      <c r="AR1184" s="45"/>
      <c r="AS1184" s="45"/>
      <c r="AT1184" s="49"/>
      <c r="AU1184" s="49"/>
      <c r="AV1184" s="49"/>
      <c r="AW1184" s="49"/>
      <c r="AX1184" s="49"/>
      <c r="AY1184" s="49"/>
      <c r="AZ1184" s="49"/>
      <c r="BA1184" s="49"/>
      <c r="BB1184" s="49"/>
      <c r="BC1184" s="49"/>
      <c r="BD1184" s="49"/>
      <c r="BE1184" s="49"/>
      <c r="BF1184" s="49"/>
      <c r="BG1184" s="49"/>
      <c r="BH1184" s="49"/>
      <c r="BI1184" s="49"/>
      <c r="BJ1184" s="49"/>
      <c r="BK1184" s="49"/>
      <c r="BL1184" s="49"/>
      <c r="BM1184" s="49"/>
      <c r="BN1184" s="49"/>
      <c r="BO1184" s="49"/>
      <c r="BP1184" s="49"/>
      <c r="BQ1184" s="49"/>
      <c r="BR1184" s="49"/>
      <c r="BS1184" s="49"/>
      <c r="BT1184" s="49"/>
      <c r="BU1184" s="49"/>
      <c r="BV1184" s="49"/>
      <c r="BW1184" s="45"/>
      <c r="BX1184" s="49"/>
      <c r="BY1184" s="49"/>
      <c r="BZ1184" s="49"/>
      <c r="CA1184" s="49"/>
      <c r="CB1184" s="49"/>
      <c r="CC1184" s="45"/>
      <c r="CD1184" s="45"/>
      <c r="CE1184" s="45"/>
      <c r="CF1184" s="45"/>
    </row>
    <row r="1185" spans="1:84" ht="15" customHeight="1" x14ac:dyDescent="0.35">
      <c r="A1185" s="70"/>
      <c r="B1185" s="70"/>
      <c r="C1185" s="70"/>
      <c r="D1185" s="70"/>
      <c r="E1185" s="45"/>
      <c r="F1185" s="45"/>
      <c r="G1185" s="45"/>
      <c r="H1185" s="45"/>
      <c r="I1185" s="45"/>
      <c r="J1185" s="45"/>
      <c r="K1185" s="45"/>
      <c r="L1185" s="45"/>
      <c r="M1185" s="45"/>
      <c r="N1185" s="45"/>
      <c r="O1185" s="47"/>
      <c r="P1185" s="45"/>
      <c r="Q1185" s="45"/>
      <c r="R1185" s="45"/>
      <c r="S1185" s="45"/>
      <c r="T1185" s="45"/>
      <c r="U1185" s="45"/>
      <c r="V1185" s="45"/>
      <c r="W1185" s="45"/>
      <c r="X1185" s="45"/>
      <c r="Y1185" s="45"/>
      <c r="Z1185" s="48"/>
      <c r="AA1185" s="48"/>
      <c r="AB1185" s="48"/>
      <c r="AC1185" s="48"/>
      <c r="AD1185" s="48"/>
      <c r="AE1185" s="48"/>
      <c r="AF1185" s="48"/>
      <c r="AG1185" s="45"/>
      <c r="AH1185" s="45"/>
      <c r="AI1185" s="45"/>
      <c r="AJ1185" s="45"/>
      <c r="AK1185" s="48"/>
      <c r="AL1185" s="56"/>
      <c r="AM1185" s="45"/>
      <c r="AN1185" s="45"/>
      <c r="AO1185" s="48"/>
      <c r="AP1185" s="45"/>
      <c r="AQ1185" s="45"/>
      <c r="AR1185" s="45"/>
      <c r="AS1185" s="45"/>
      <c r="AT1185" s="49"/>
      <c r="AU1185" s="49"/>
      <c r="AV1185" s="49"/>
      <c r="AW1185" s="49"/>
      <c r="AX1185" s="49"/>
      <c r="AY1185" s="49"/>
      <c r="AZ1185" s="49"/>
      <c r="BA1185" s="49"/>
      <c r="BB1185" s="49"/>
      <c r="BC1185" s="49"/>
      <c r="BD1185" s="49"/>
      <c r="BE1185" s="49"/>
      <c r="BF1185" s="49"/>
      <c r="BG1185" s="49"/>
      <c r="BH1185" s="49"/>
      <c r="BI1185" s="49"/>
      <c r="BJ1185" s="49"/>
      <c r="BK1185" s="49"/>
      <c r="BL1185" s="49"/>
      <c r="BM1185" s="49"/>
      <c r="BN1185" s="49"/>
      <c r="BO1185" s="49"/>
      <c r="BP1185" s="49"/>
      <c r="BQ1185" s="49"/>
      <c r="BR1185" s="49"/>
      <c r="BS1185" s="49"/>
      <c r="BT1185" s="49"/>
      <c r="BU1185" s="49"/>
      <c r="BV1185" s="49"/>
      <c r="BW1185" s="45"/>
      <c r="BX1185" s="49"/>
      <c r="BY1185" s="49"/>
      <c r="BZ1185" s="49"/>
      <c r="CA1185" s="49"/>
      <c r="CB1185" s="49"/>
      <c r="CC1185" s="45"/>
      <c r="CD1185" s="45"/>
      <c r="CE1185" s="45"/>
      <c r="CF1185" s="45"/>
    </row>
    <row r="1186" spans="1:84" ht="15" customHeight="1" x14ac:dyDescent="0.35">
      <c r="A1186" s="70"/>
      <c r="B1186" s="70"/>
      <c r="C1186" s="70"/>
      <c r="D1186" s="70"/>
      <c r="E1186" s="45"/>
      <c r="F1186" s="45"/>
      <c r="G1186" s="45"/>
      <c r="H1186" s="45"/>
      <c r="I1186" s="45"/>
      <c r="J1186" s="45"/>
      <c r="K1186" s="45"/>
      <c r="L1186" s="45"/>
      <c r="M1186" s="45"/>
      <c r="N1186" s="45"/>
      <c r="O1186" s="47"/>
      <c r="P1186" s="45"/>
      <c r="Q1186" s="45"/>
      <c r="R1186" s="45"/>
      <c r="S1186" s="45"/>
      <c r="T1186" s="45"/>
      <c r="U1186" s="45"/>
      <c r="V1186" s="45"/>
      <c r="W1186" s="45"/>
      <c r="X1186" s="45"/>
      <c r="Y1186" s="45"/>
      <c r="Z1186" s="48"/>
      <c r="AA1186" s="48"/>
      <c r="AB1186" s="48"/>
      <c r="AC1186" s="48"/>
      <c r="AD1186" s="48"/>
      <c r="AE1186" s="48"/>
      <c r="AF1186" s="48"/>
      <c r="AG1186" s="45"/>
      <c r="AH1186" s="45"/>
      <c r="AI1186" s="45"/>
      <c r="AJ1186" s="45"/>
      <c r="AK1186" s="48"/>
      <c r="AL1186" s="56"/>
      <c r="AM1186" s="45"/>
      <c r="AN1186" s="45"/>
      <c r="AO1186" s="48"/>
      <c r="AP1186" s="45"/>
      <c r="AQ1186" s="45"/>
      <c r="AR1186" s="45"/>
      <c r="AS1186" s="45"/>
      <c r="AT1186" s="49"/>
      <c r="AU1186" s="49"/>
      <c r="AV1186" s="49"/>
      <c r="AW1186" s="49"/>
      <c r="AX1186" s="49"/>
      <c r="AY1186" s="49"/>
      <c r="AZ1186" s="49"/>
      <c r="BA1186" s="49"/>
      <c r="BB1186" s="49"/>
      <c r="BC1186" s="49"/>
      <c r="BD1186" s="49"/>
      <c r="BE1186" s="49"/>
      <c r="BF1186" s="49"/>
      <c r="BG1186" s="49"/>
      <c r="BH1186" s="49"/>
      <c r="BI1186" s="49"/>
      <c r="BJ1186" s="49"/>
      <c r="BK1186" s="49"/>
      <c r="BL1186" s="49"/>
      <c r="BM1186" s="49"/>
      <c r="BN1186" s="49"/>
      <c r="BO1186" s="49"/>
      <c r="BP1186" s="49"/>
      <c r="BQ1186" s="49"/>
      <c r="BR1186" s="49"/>
      <c r="BS1186" s="49"/>
      <c r="BT1186" s="49"/>
      <c r="BU1186" s="49"/>
      <c r="BV1186" s="49"/>
      <c r="BW1186" s="45"/>
      <c r="BX1186" s="49"/>
      <c r="BY1186" s="49"/>
      <c r="BZ1186" s="49"/>
      <c r="CA1186" s="49"/>
      <c r="CB1186" s="49"/>
      <c r="CC1186" s="45"/>
      <c r="CD1186" s="45"/>
      <c r="CE1186" s="45"/>
      <c r="CF1186" s="45"/>
    </row>
    <row r="1187" spans="1:84" ht="15" customHeight="1" x14ac:dyDescent="0.35">
      <c r="A1187" s="70"/>
      <c r="B1187" s="70"/>
      <c r="C1187" s="70"/>
      <c r="D1187" s="70"/>
      <c r="E1187" s="45"/>
      <c r="F1187" s="45"/>
      <c r="G1187" s="45"/>
      <c r="H1187" s="45"/>
      <c r="I1187" s="45"/>
      <c r="J1187" s="45"/>
      <c r="K1187" s="45"/>
      <c r="L1187" s="45"/>
      <c r="M1187" s="45"/>
      <c r="N1187" s="45"/>
      <c r="O1187" s="47"/>
      <c r="P1187" s="45"/>
      <c r="Q1187" s="45"/>
      <c r="R1187" s="45"/>
      <c r="S1187" s="45"/>
      <c r="T1187" s="45"/>
      <c r="U1187" s="45"/>
      <c r="V1187" s="45"/>
      <c r="W1187" s="45"/>
      <c r="X1187" s="45"/>
      <c r="Y1187" s="45"/>
      <c r="Z1187" s="48"/>
      <c r="AA1187" s="48"/>
      <c r="AB1187" s="48"/>
      <c r="AC1187" s="48"/>
      <c r="AD1187" s="48"/>
      <c r="AE1187" s="48"/>
      <c r="AF1187" s="48"/>
      <c r="AG1187" s="45"/>
      <c r="AH1187" s="45"/>
      <c r="AI1187" s="45"/>
      <c r="AJ1187" s="45"/>
      <c r="AK1187" s="48"/>
      <c r="AL1187" s="56"/>
      <c r="AM1187" s="45"/>
      <c r="AN1187" s="45"/>
      <c r="AO1187" s="48"/>
      <c r="AP1187" s="45"/>
      <c r="AQ1187" s="45"/>
      <c r="AR1187" s="45"/>
      <c r="AS1187" s="45"/>
      <c r="AT1187" s="49"/>
      <c r="AU1187" s="49"/>
      <c r="AV1187" s="49"/>
      <c r="AW1187" s="49"/>
      <c r="AX1187" s="49"/>
      <c r="AY1187" s="49"/>
      <c r="AZ1187" s="49"/>
      <c r="BA1187" s="49"/>
      <c r="BB1187" s="49"/>
      <c r="BC1187" s="49"/>
      <c r="BD1187" s="49"/>
      <c r="BE1187" s="49"/>
      <c r="BF1187" s="49"/>
      <c r="BG1187" s="49"/>
      <c r="BH1187" s="49"/>
      <c r="BI1187" s="49"/>
      <c r="BJ1187" s="49"/>
      <c r="BK1187" s="49"/>
      <c r="BL1187" s="49"/>
      <c r="BM1187" s="49"/>
      <c r="BN1187" s="49"/>
      <c r="BO1187" s="49"/>
      <c r="BP1187" s="49"/>
      <c r="BQ1187" s="49"/>
      <c r="BR1187" s="49"/>
      <c r="BS1187" s="49"/>
      <c r="BT1187" s="49"/>
      <c r="BU1187" s="49"/>
      <c r="BV1187" s="49"/>
      <c r="BW1187" s="45"/>
      <c r="BX1187" s="49"/>
      <c r="BY1187" s="49"/>
      <c r="BZ1187" s="49"/>
      <c r="CA1187" s="49"/>
      <c r="CB1187" s="49"/>
      <c r="CC1187" s="45"/>
      <c r="CD1187" s="45"/>
      <c r="CE1187" s="45"/>
      <c r="CF1187" s="45"/>
    </row>
    <row r="1188" spans="1:84" ht="15" customHeight="1" x14ac:dyDescent="0.35">
      <c r="A1188" s="70"/>
      <c r="B1188" s="70"/>
      <c r="C1188" s="70"/>
      <c r="D1188" s="70"/>
      <c r="E1188" s="45"/>
      <c r="F1188" s="45"/>
      <c r="G1188" s="45"/>
      <c r="H1188" s="45"/>
      <c r="I1188" s="45"/>
      <c r="J1188" s="45"/>
      <c r="K1188" s="45"/>
      <c r="L1188" s="45"/>
      <c r="M1188" s="45"/>
      <c r="N1188" s="45"/>
      <c r="O1188" s="47"/>
      <c r="P1188" s="45"/>
      <c r="Q1188" s="45"/>
      <c r="R1188" s="45"/>
      <c r="S1188" s="45"/>
      <c r="T1188" s="45"/>
      <c r="U1188" s="45"/>
      <c r="V1188" s="45"/>
      <c r="W1188" s="45"/>
      <c r="X1188" s="45"/>
      <c r="Y1188" s="45"/>
      <c r="Z1188" s="48"/>
      <c r="AA1188" s="48"/>
      <c r="AB1188" s="48"/>
      <c r="AC1188" s="48"/>
      <c r="AD1188" s="48"/>
      <c r="AE1188" s="48"/>
      <c r="AF1188" s="48"/>
      <c r="AG1188" s="45"/>
      <c r="AH1188" s="45"/>
      <c r="AI1188" s="45"/>
      <c r="AJ1188" s="45"/>
      <c r="AK1188" s="48"/>
      <c r="AL1188" s="56"/>
      <c r="AM1188" s="45"/>
      <c r="AN1188" s="45"/>
      <c r="AO1188" s="48"/>
      <c r="AP1188" s="45"/>
      <c r="AQ1188" s="45"/>
      <c r="AR1188" s="45"/>
      <c r="AS1188" s="45"/>
      <c r="AT1188" s="49"/>
      <c r="AU1188" s="49"/>
      <c r="AV1188" s="49"/>
      <c r="AW1188" s="49"/>
      <c r="AX1188" s="49"/>
      <c r="AY1188" s="49"/>
      <c r="AZ1188" s="49"/>
      <c r="BA1188" s="49"/>
      <c r="BB1188" s="49"/>
      <c r="BC1188" s="49"/>
      <c r="BD1188" s="49"/>
      <c r="BE1188" s="49"/>
      <c r="BF1188" s="49"/>
      <c r="BG1188" s="49"/>
      <c r="BH1188" s="49"/>
      <c r="BI1188" s="49"/>
      <c r="BJ1188" s="49"/>
      <c r="BK1188" s="49"/>
      <c r="BL1188" s="49"/>
      <c r="BM1188" s="49"/>
      <c r="BN1188" s="49"/>
      <c r="BO1188" s="49"/>
      <c r="BP1188" s="49"/>
      <c r="BQ1188" s="49"/>
      <c r="BR1188" s="49"/>
      <c r="BS1188" s="49"/>
      <c r="BT1188" s="49"/>
      <c r="BU1188" s="49"/>
      <c r="BV1188" s="49"/>
      <c r="BW1188" s="45"/>
      <c r="BX1188" s="49"/>
      <c r="BY1188" s="49"/>
      <c r="BZ1188" s="49"/>
      <c r="CA1188" s="49"/>
      <c r="CB1188" s="49"/>
      <c r="CC1188" s="45"/>
      <c r="CD1188" s="45"/>
      <c r="CE1188" s="45"/>
      <c r="CF1188" s="45"/>
    </row>
    <row r="1189" spans="1:84" ht="15" customHeight="1" x14ac:dyDescent="0.35">
      <c r="A1189" s="70"/>
      <c r="B1189" s="70"/>
      <c r="C1189" s="70"/>
      <c r="D1189" s="70"/>
      <c r="E1189" s="45"/>
      <c r="F1189" s="45"/>
      <c r="G1189" s="45"/>
      <c r="H1189" s="45"/>
      <c r="I1189" s="45"/>
      <c r="J1189" s="45"/>
      <c r="K1189" s="45"/>
      <c r="L1189" s="45"/>
      <c r="M1189" s="45"/>
      <c r="N1189" s="45"/>
      <c r="O1189" s="47"/>
      <c r="P1189" s="45"/>
      <c r="Q1189" s="45"/>
      <c r="R1189" s="45"/>
      <c r="S1189" s="45"/>
      <c r="T1189" s="45"/>
      <c r="U1189" s="45"/>
      <c r="V1189" s="45"/>
      <c r="W1189" s="45"/>
      <c r="X1189" s="45"/>
      <c r="Y1189" s="45"/>
      <c r="Z1189" s="48"/>
      <c r="AA1189" s="48"/>
      <c r="AB1189" s="48"/>
      <c r="AC1189" s="48"/>
      <c r="AD1189" s="48"/>
      <c r="AE1189" s="48"/>
      <c r="AF1189" s="48"/>
      <c r="AG1189" s="45"/>
      <c r="AH1189" s="45"/>
      <c r="AI1189" s="45"/>
      <c r="AJ1189" s="45"/>
      <c r="AK1189" s="48"/>
      <c r="AL1189" s="56"/>
      <c r="AM1189" s="45"/>
      <c r="AN1189" s="45"/>
      <c r="AO1189" s="48"/>
      <c r="AP1189" s="45"/>
      <c r="AQ1189" s="45"/>
      <c r="AR1189" s="45"/>
      <c r="AS1189" s="45"/>
      <c r="AT1189" s="49"/>
      <c r="AU1189" s="49"/>
      <c r="AV1189" s="49"/>
      <c r="AW1189" s="49"/>
      <c r="AX1189" s="49"/>
      <c r="AY1189" s="49"/>
      <c r="AZ1189" s="49"/>
      <c r="BA1189" s="49"/>
      <c r="BB1189" s="49"/>
      <c r="BC1189" s="49"/>
      <c r="BD1189" s="49"/>
      <c r="BE1189" s="49"/>
      <c r="BF1189" s="49"/>
      <c r="BG1189" s="49"/>
      <c r="BH1189" s="49"/>
      <c r="BI1189" s="49"/>
      <c r="BJ1189" s="49"/>
      <c r="BK1189" s="49"/>
      <c r="BL1189" s="49"/>
      <c r="BM1189" s="49"/>
      <c r="BN1189" s="49"/>
      <c r="BO1189" s="49"/>
      <c r="BP1189" s="49"/>
      <c r="BQ1189" s="49"/>
      <c r="BR1189" s="49"/>
      <c r="BS1189" s="49"/>
      <c r="BT1189" s="49"/>
      <c r="BU1189" s="49"/>
      <c r="BV1189" s="49"/>
      <c r="BW1189" s="45"/>
      <c r="BX1189" s="49"/>
      <c r="BY1189" s="49"/>
      <c r="BZ1189" s="49"/>
      <c r="CA1189" s="49"/>
      <c r="CB1189" s="49"/>
      <c r="CC1189" s="45"/>
      <c r="CD1189" s="45"/>
      <c r="CE1189" s="45"/>
      <c r="CF1189" s="45"/>
    </row>
    <row r="1190" spans="1:84" ht="15" customHeight="1" x14ac:dyDescent="0.35">
      <c r="A1190" s="70"/>
      <c r="B1190" s="70"/>
      <c r="C1190" s="70"/>
      <c r="D1190" s="70"/>
      <c r="E1190" s="45"/>
      <c r="F1190" s="45"/>
      <c r="G1190" s="45"/>
      <c r="H1190" s="45"/>
      <c r="I1190" s="45"/>
      <c r="J1190" s="45"/>
      <c r="K1190" s="45"/>
      <c r="L1190" s="45"/>
      <c r="M1190" s="45"/>
      <c r="N1190" s="45"/>
      <c r="O1190" s="47"/>
      <c r="P1190" s="45"/>
      <c r="Q1190" s="45"/>
      <c r="R1190" s="45"/>
      <c r="S1190" s="45"/>
      <c r="T1190" s="45"/>
      <c r="U1190" s="45"/>
      <c r="V1190" s="45"/>
      <c r="W1190" s="45"/>
      <c r="X1190" s="45"/>
      <c r="Y1190" s="45"/>
      <c r="Z1190" s="48"/>
      <c r="AA1190" s="48"/>
      <c r="AB1190" s="48"/>
      <c r="AC1190" s="48"/>
      <c r="AD1190" s="48"/>
      <c r="AE1190" s="48"/>
      <c r="AF1190" s="48"/>
      <c r="AG1190" s="45"/>
      <c r="AH1190" s="45"/>
      <c r="AI1190" s="45"/>
      <c r="AJ1190" s="45"/>
      <c r="AK1190" s="48"/>
      <c r="AL1190" s="56"/>
      <c r="AM1190" s="45"/>
      <c r="AN1190" s="45"/>
      <c r="AO1190" s="48"/>
      <c r="AP1190" s="45"/>
      <c r="AQ1190" s="45"/>
      <c r="AR1190" s="45"/>
      <c r="AS1190" s="45"/>
      <c r="AT1190" s="49"/>
      <c r="AU1190" s="49"/>
      <c r="AV1190" s="49"/>
      <c r="AW1190" s="49"/>
      <c r="AX1190" s="49"/>
      <c r="AY1190" s="49"/>
      <c r="AZ1190" s="49"/>
      <c r="BA1190" s="49"/>
      <c r="BB1190" s="49"/>
      <c r="BC1190" s="49"/>
      <c r="BD1190" s="49"/>
      <c r="BE1190" s="49"/>
      <c r="BF1190" s="49"/>
      <c r="BG1190" s="49"/>
      <c r="BH1190" s="49"/>
      <c r="BI1190" s="49"/>
      <c r="BJ1190" s="49"/>
      <c r="BK1190" s="49"/>
      <c r="BL1190" s="49"/>
      <c r="BM1190" s="49"/>
      <c r="BN1190" s="49"/>
      <c r="BO1190" s="49"/>
      <c r="BP1190" s="49"/>
      <c r="BQ1190" s="49"/>
      <c r="BR1190" s="49"/>
      <c r="BS1190" s="49"/>
      <c r="BT1190" s="49"/>
      <c r="BU1190" s="49"/>
      <c r="BV1190" s="49"/>
      <c r="BW1190" s="45"/>
      <c r="BX1190" s="49"/>
      <c r="BY1190" s="49"/>
      <c r="BZ1190" s="49"/>
      <c r="CA1190" s="49"/>
      <c r="CB1190" s="49"/>
      <c r="CC1190" s="45"/>
      <c r="CD1190" s="45"/>
      <c r="CE1190" s="45"/>
      <c r="CF1190" s="45"/>
    </row>
    <row r="1191" spans="1:84" ht="15" customHeight="1" x14ac:dyDescent="0.35">
      <c r="A1191" s="70"/>
      <c r="B1191" s="70"/>
      <c r="C1191" s="70"/>
      <c r="D1191" s="70"/>
      <c r="E1191" s="45"/>
      <c r="F1191" s="45"/>
      <c r="G1191" s="45"/>
      <c r="H1191" s="45"/>
      <c r="I1191" s="45"/>
      <c r="J1191" s="45"/>
      <c r="K1191" s="45"/>
      <c r="L1191" s="45"/>
      <c r="M1191" s="45"/>
      <c r="N1191" s="45"/>
      <c r="O1191" s="47"/>
      <c r="P1191" s="45"/>
      <c r="Q1191" s="45"/>
      <c r="R1191" s="45"/>
      <c r="S1191" s="45"/>
      <c r="T1191" s="45"/>
      <c r="U1191" s="45"/>
      <c r="V1191" s="45"/>
      <c r="W1191" s="45"/>
      <c r="X1191" s="45"/>
      <c r="Y1191" s="45"/>
      <c r="Z1191" s="48"/>
      <c r="AA1191" s="48"/>
      <c r="AB1191" s="48"/>
      <c r="AC1191" s="48"/>
      <c r="AD1191" s="48"/>
      <c r="AE1191" s="48"/>
      <c r="AF1191" s="48"/>
      <c r="AG1191" s="45"/>
      <c r="AH1191" s="45"/>
      <c r="AI1191" s="45"/>
      <c r="AJ1191" s="45"/>
      <c r="AK1191" s="48"/>
      <c r="AL1191" s="56"/>
      <c r="AM1191" s="45"/>
      <c r="AN1191" s="45"/>
      <c r="AO1191" s="48"/>
      <c r="AP1191" s="45"/>
      <c r="AQ1191" s="45"/>
      <c r="AR1191" s="45"/>
      <c r="AS1191" s="45"/>
      <c r="AT1191" s="49"/>
      <c r="AU1191" s="49"/>
      <c r="AV1191" s="49"/>
      <c r="AW1191" s="49"/>
      <c r="AX1191" s="49"/>
      <c r="AY1191" s="49"/>
      <c r="AZ1191" s="49"/>
      <c r="BA1191" s="49"/>
      <c r="BB1191" s="49"/>
      <c r="BC1191" s="49"/>
      <c r="BD1191" s="49"/>
      <c r="BE1191" s="49"/>
      <c r="BF1191" s="49"/>
      <c r="BG1191" s="49"/>
      <c r="BH1191" s="49"/>
      <c r="BI1191" s="49"/>
      <c r="BJ1191" s="49"/>
      <c r="BK1191" s="49"/>
      <c r="BL1191" s="49"/>
      <c r="BM1191" s="49"/>
      <c r="BN1191" s="49"/>
      <c r="BO1191" s="49"/>
      <c r="BP1191" s="49"/>
      <c r="BQ1191" s="49"/>
      <c r="BR1191" s="49"/>
      <c r="BS1191" s="49"/>
      <c r="BT1191" s="49"/>
      <c r="BU1191" s="49"/>
      <c r="BV1191" s="49"/>
      <c r="BW1191" s="45"/>
      <c r="BX1191" s="49"/>
      <c r="BY1191" s="49"/>
      <c r="BZ1191" s="49"/>
      <c r="CA1191" s="49"/>
      <c r="CB1191" s="49"/>
      <c r="CC1191" s="45"/>
      <c r="CD1191" s="45"/>
      <c r="CE1191" s="45"/>
      <c r="CF1191" s="45"/>
    </row>
    <row r="1192" spans="1:84" ht="15" customHeight="1" x14ac:dyDescent="0.35">
      <c r="A1192" s="70"/>
      <c r="B1192" s="70"/>
      <c r="C1192" s="70"/>
      <c r="D1192" s="70"/>
      <c r="E1192" s="45"/>
      <c r="F1192" s="45"/>
      <c r="G1192" s="45"/>
      <c r="H1192" s="45"/>
      <c r="I1192" s="45"/>
      <c r="J1192" s="45"/>
      <c r="K1192" s="45"/>
      <c r="L1192" s="45"/>
      <c r="M1192" s="45"/>
      <c r="N1192" s="45"/>
      <c r="O1192" s="47"/>
      <c r="P1192" s="45"/>
      <c r="Q1192" s="45"/>
      <c r="R1192" s="45"/>
      <c r="S1192" s="45"/>
      <c r="T1192" s="45"/>
      <c r="U1192" s="45"/>
      <c r="V1192" s="45"/>
      <c r="W1192" s="45"/>
      <c r="X1192" s="45"/>
      <c r="Y1192" s="45"/>
      <c r="Z1192" s="48"/>
      <c r="AA1192" s="48"/>
      <c r="AB1192" s="48"/>
      <c r="AC1192" s="48"/>
      <c r="AD1192" s="48"/>
      <c r="AE1192" s="48"/>
      <c r="AF1192" s="48"/>
      <c r="AG1192" s="45"/>
      <c r="AH1192" s="45"/>
      <c r="AI1192" s="45"/>
      <c r="AJ1192" s="45"/>
      <c r="AK1192" s="48"/>
      <c r="AL1192" s="56"/>
      <c r="AM1192" s="45"/>
      <c r="AN1192" s="45"/>
      <c r="AO1192" s="48"/>
      <c r="AP1192" s="45"/>
      <c r="AQ1192" s="45"/>
      <c r="AR1192" s="45"/>
      <c r="AS1192" s="45"/>
      <c r="AT1192" s="49"/>
      <c r="AU1192" s="49"/>
      <c r="AV1192" s="49"/>
      <c r="AW1192" s="49"/>
      <c r="AX1192" s="49"/>
      <c r="AY1192" s="49"/>
      <c r="AZ1192" s="49"/>
      <c r="BA1192" s="49"/>
      <c r="BB1192" s="49"/>
      <c r="BC1192" s="49"/>
      <c r="BD1192" s="49"/>
      <c r="BE1192" s="49"/>
      <c r="BF1192" s="49"/>
      <c r="BG1192" s="49"/>
      <c r="BH1192" s="49"/>
      <c r="BI1192" s="49"/>
      <c r="BJ1192" s="49"/>
      <c r="BK1192" s="49"/>
      <c r="BL1192" s="49"/>
      <c r="BM1192" s="49"/>
      <c r="BN1192" s="49"/>
      <c r="BO1192" s="49"/>
      <c r="BP1192" s="49"/>
      <c r="BQ1192" s="49"/>
      <c r="BR1192" s="49"/>
      <c r="BS1192" s="49"/>
      <c r="BT1192" s="49"/>
      <c r="BU1192" s="49"/>
      <c r="BV1192" s="49"/>
      <c r="BW1192" s="45"/>
      <c r="BX1192" s="49"/>
      <c r="BY1192" s="49"/>
      <c r="BZ1192" s="49"/>
      <c r="CA1192" s="49"/>
      <c r="CB1192" s="49"/>
      <c r="CC1192" s="45"/>
      <c r="CD1192" s="45"/>
      <c r="CE1192" s="45"/>
      <c r="CF1192" s="45"/>
    </row>
    <row r="1193" spans="1:84" ht="15" customHeight="1" x14ac:dyDescent="0.35">
      <c r="A1193" s="70"/>
      <c r="B1193" s="70"/>
      <c r="C1193" s="70"/>
      <c r="D1193" s="70"/>
      <c r="E1193" s="45"/>
      <c r="F1193" s="45"/>
      <c r="G1193" s="45"/>
      <c r="H1193" s="45"/>
      <c r="I1193" s="45"/>
      <c r="J1193" s="45"/>
      <c r="K1193" s="45"/>
      <c r="L1193" s="45"/>
      <c r="M1193" s="45"/>
      <c r="N1193" s="45"/>
      <c r="O1193" s="47"/>
      <c r="P1193" s="45"/>
      <c r="Q1193" s="45"/>
      <c r="R1193" s="45"/>
      <c r="S1193" s="45"/>
      <c r="T1193" s="45"/>
      <c r="U1193" s="45"/>
      <c r="V1193" s="45"/>
      <c r="W1193" s="45"/>
      <c r="X1193" s="45"/>
      <c r="Y1193" s="45"/>
      <c r="Z1193" s="48"/>
      <c r="AA1193" s="48"/>
      <c r="AB1193" s="48"/>
      <c r="AC1193" s="48"/>
      <c r="AD1193" s="48"/>
      <c r="AE1193" s="48"/>
      <c r="AF1193" s="48"/>
      <c r="AG1193" s="45"/>
      <c r="AH1193" s="45"/>
      <c r="AI1193" s="45"/>
      <c r="AJ1193" s="45"/>
      <c r="AK1193" s="48"/>
      <c r="AL1193" s="56"/>
      <c r="AM1193" s="45"/>
      <c r="AN1193" s="45"/>
      <c r="AO1193" s="48"/>
      <c r="AP1193" s="45"/>
      <c r="AQ1193" s="45"/>
      <c r="AR1193" s="45"/>
      <c r="AS1193" s="45"/>
      <c r="AT1193" s="49"/>
      <c r="AU1193" s="49"/>
      <c r="AV1193" s="49"/>
      <c r="AW1193" s="49"/>
      <c r="AX1193" s="49"/>
      <c r="AY1193" s="49"/>
      <c r="AZ1193" s="49"/>
      <c r="BA1193" s="49"/>
      <c r="BB1193" s="49"/>
      <c r="BC1193" s="49"/>
      <c r="BD1193" s="49"/>
      <c r="BE1193" s="49"/>
      <c r="BF1193" s="49"/>
      <c r="BG1193" s="49"/>
      <c r="BH1193" s="49"/>
      <c r="BI1193" s="49"/>
      <c r="BJ1193" s="49"/>
      <c r="BK1193" s="49"/>
      <c r="BL1193" s="49"/>
      <c r="BM1193" s="49"/>
      <c r="BN1193" s="49"/>
      <c r="BO1193" s="49"/>
      <c r="BP1193" s="49"/>
      <c r="BQ1193" s="49"/>
      <c r="BR1193" s="49"/>
      <c r="BS1193" s="49"/>
      <c r="BT1193" s="49"/>
      <c r="BU1193" s="49"/>
      <c r="BV1193" s="49"/>
      <c r="BW1193" s="45"/>
      <c r="BX1193" s="49"/>
      <c r="BY1193" s="49"/>
      <c r="BZ1193" s="49"/>
      <c r="CA1193" s="49"/>
      <c r="CB1193" s="49"/>
      <c r="CC1193" s="45"/>
      <c r="CD1193" s="45"/>
      <c r="CE1193" s="45"/>
      <c r="CF1193" s="45"/>
    </row>
    <row r="1194" spans="1:84" ht="15" customHeight="1" x14ac:dyDescent="0.35">
      <c r="A1194" s="70"/>
      <c r="B1194" s="70"/>
      <c r="C1194" s="70"/>
      <c r="D1194" s="70"/>
      <c r="E1194" s="45"/>
      <c r="F1194" s="45"/>
      <c r="G1194" s="45"/>
      <c r="H1194" s="45"/>
      <c r="I1194" s="45"/>
      <c r="J1194" s="45"/>
      <c r="K1194" s="45"/>
      <c r="L1194" s="45"/>
      <c r="M1194" s="45"/>
      <c r="N1194" s="45"/>
      <c r="O1194" s="47"/>
      <c r="P1194" s="45"/>
      <c r="Q1194" s="45"/>
      <c r="R1194" s="45"/>
      <c r="S1194" s="45"/>
      <c r="T1194" s="45"/>
      <c r="U1194" s="45"/>
      <c r="V1194" s="45"/>
      <c r="W1194" s="45"/>
      <c r="X1194" s="45"/>
      <c r="Y1194" s="45"/>
      <c r="Z1194" s="48"/>
      <c r="AA1194" s="48"/>
      <c r="AB1194" s="48"/>
      <c r="AC1194" s="48"/>
      <c r="AD1194" s="48"/>
      <c r="AE1194" s="48"/>
      <c r="AF1194" s="48"/>
      <c r="AG1194" s="45"/>
      <c r="AH1194" s="45"/>
      <c r="AI1194" s="45"/>
      <c r="AJ1194" s="45"/>
      <c r="AK1194" s="48"/>
      <c r="AL1194" s="56"/>
      <c r="AM1194" s="45"/>
      <c r="AN1194" s="45"/>
      <c r="AO1194" s="48"/>
      <c r="AP1194" s="45"/>
      <c r="AQ1194" s="45"/>
      <c r="AR1194" s="45"/>
      <c r="AS1194" s="45"/>
      <c r="AT1194" s="49"/>
      <c r="AU1194" s="49"/>
      <c r="AV1194" s="49"/>
      <c r="AW1194" s="49"/>
      <c r="AX1194" s="49"/>
      <c r="AY1194" s="49"/>
      <c r="AZ1194" s="49"/>
      <c r="BA1194" s="49"/>
      <c r="BB1194" s="49"/>
      <c r="BC1194" s="49"/>
      <c r="BD1194" s="49"/>
      <c r="BE1194" s="49"/>
      <c r="BF1194" s="49"/>
      <c r="BG1194" s="49"/>
      <c r="BH1194" s="49"/>
      <c r="BI1194" s="49"/>
      <c r="BJ1194" s="49"/>
      <c r="BK1194" s="49"/>
      <c r="BL1194" s="49"/>
      <c r="BM1194" s="49"/>
      <c r="BN1194" s="49"/>
      <c r="BO1194" s="49"/>
      <c r="BP1194" s="49"/>
      <c r="BQ1194" s="49"/>
      <c r="BR1194" s="49"/>
      <c r="BS1194" s="49"/>
      <c r="BT1194" s="49"/>
      <c r="BU1194" s="49"/>
      <c r="BV1194" s="49"/>
      <c r="BW1194" s="45"/>
      <c r="BX1194" s="49"/>
      <c r="BY1194" s="49"/>
      <c r="BZ1194" s="49"/>
      <c r="CA1194" s="49"/>
      <c r="CB1194" s="49"/>
      <c r="CC1194" s="45"/>
      <c r="CD1194" s="45"/>
      <c r="CE1194" s="45"/>
      <c r="CF1194" s="45"/>
    </row>
    <row r="1195" spans="1:84" ht="15" customHeight="1" x14ac:dyDescent="0.35">
      <c r="A1195" s="70"/>
      <c r="B1195" s="70"/>
      <c r="C1195" s="70"/>
      <c r="D1195" s="70"/>
      <c r="E1195" s="45"/>
      <c r="F1195" s="45"/>
      <c r="G1195" s="45"/>
      <c r="H1195" s="45"/>
      <c r="I1195" s="45"/>
      <c r="J1195" s="45"/>
      <c r="K1195" s="45"/>
      <c r="L1195" s="45"/>
      <c r="M1195" s="45"/>
      <c r="N1195" s="45"/>
      <c r="O1195" s="47"/>
      <c r="P1195" s="45"/>
      <c r="Q1195" s="45"/>
      <c r="R1195" s="45"/>
      <c r="S1195" s="45"/>
      <c r="T1195" s="45"/>
      <c r="U1195" s="45"/>
      <c r="V1195" s="45"/>
      <c r="W1195" s="45"/>
      <c r="X1195" s="45"/>
      <c r="Y1195" s="45"/>
      <c r="Z1195" s="48"/>
      <c r="AA1195" s="48"/>
      <c r="AB1195" s="48"/>
      <c r="AC1195" s="48"/>
      <c r="AD1195" s="48"/>
      <c r="AE1195" s="48"/>
      <c r="AF1195" s="48"/>
      <c r="AG1195" s="45"/>
      <c r="AH1195" s="45"/>
      <c r="AI1195" s="45"/>
      <c r="AJ1195" s="45"/>
      <c r="AK1195" s="48"/>
      <c r="AL1195" s="56"/>
      <c r="AM1195" s="45"/>
      <c r="AN1195" s="45"/>
      <c r="AO1195" s="48"/>
      <c r="AP1195" s="45"/>
      <c r="AQ1195" s="45"/>
      <c r="AR1195" s="45"/>
      <c r="AS1195" s="45"/>
      <c r="AT1195" s="49"/>
      <c r="AU1195" s="49"/>
      <c r="AV1195" s="49"/>
      <c r="AW1195" s="49"/>
      <c r="AX1195" s="49"/>
      <c r="AY1195" s="49"/>
      <c r="AZ1195" s="49"/>
      <c r="BA1195" s="49"/>
      <c r="BB1195" s="49"/>
      <c r="BC1195" s="49"/>
      <c r="BD1195" s="49"/>
      <c r="BE1195" s="49"/>
      <c r="BF1195" s="49"/>
      <c r="BG1195" s="49"/>
      <c r="BH1195" s="49"/>
      <c r="BI1195" s="49"/>
      <c r="BJ1195" s="49"/>
      <c r="BK1195" s="49"/>
      <c r="BL1195" s="49"/>
      <c r="BM1195" s="49"/>
      <c r="BN1195" s="49"/>
      <c r="BO1195" s="49"/>
      <c r="BP1195" s="49"/>
      <c r="BQ1195" s="49"/>
      <c r="BR1195" s="49"/>
      <c r="BS1195" s="49"/>
      <c r="BT1195" s="49"/>
      <c r="BU1195" s="49"/>
      <c r="BV1195" s="49"/>
      <c r="BW1195" s="45"/>
      <c r="BX1195" s="49"/>
      <c r="BY1195" s="49"/>
      <c r="BZ1195" s="49"/>
      <c r="CA1195" s="49"/>
      <c r="CB1195" s="49"/>
      <c r="CC1195" s="45"/>
      <c r="CD1195" s="45"/>
      <c r="CE1195" s="45"/>
      <c r="CF1195" s="45"/>
    </row>
    <row r="1196" spans="1:84" ht="15" customHeight="1" x14ac:dyDescent="0.35">
      <c r="A1196" s="70"/>
      <c r="B1196" s="70"/>
      <c r="C1196" s="70"/>
      <c r="D1196" s="70"/>
      <c r="E1196" s="45"/>
      <c r="F1196" s="45"/>
      <c r="G1196" s="45"/>
      <c r="H1196" s="45"/>
      <c r="I1196" s="45"/>
      <c r="J1196" s="45"/>
      <c r="K1196" s="45"/>
      <c r="L1196" s="45"/>
      <c r="M1196" s="45"/>
      <c r="N1196" s="45"/>
      <c r="O1196" s="47"/>
      <c r="P1196" s="45"/>
      <c r="Q1196" s="45"/>
      <c r="R1196" s="45"/>
      <c r="S1196" s="45"/>
      <c r="T1196" s="45"/>
      <c r="U1196" s="45"/>
      <c r="V1196" s="45"/>
      <c r="W1196" s="45"/>
      <c r="X1196" s="45"/>
      <c r="Y1196" s="45"/>
      <c r="Z1196" s="48"/>
      <c r="AA1196" s="48"/>
      <c r="AB1196" s="48"/>
      <c r="AC1196" s="48"/>
      <c r="AD1196" s="48"/>
      <c r="AE1196" s="48"/>
      <c r="AF1196" s="48"/>
      <c r="AG1196" s="45"/>
      <c r="AH1196" s="45"/>
      <c r="AI1196" s="45"/>
      <c r="AJ1196" s="45"/>
      <c r="AK1196" s="48"/>
      <c r="AL1196" s="56"/>
      <c r="AM1196" s="45"/>
      <c r="AN1196" s="45"/>
      <c r="AO1196" s="48"/>
      <c r="AP1196" s="45"/>
      <c r="AQ1196" s="45"/>
      <c r="AR1196" s="45"/>
      <c r="AS1196" s="45"/>
      <c r="AT1196" s="49"/>
      <c r="AU1196" s="49"/>
      <c r="AV1196" s="49"/>
      <c r="AW1196" s="49"/>
      <c r="AX1196" s="49"/>
      <c r="AY1196" s="49"/>
      <c r="AZ1196" s="49"/>
      <c r="BA1196" s="49"/>
      <c r="BB1196" s="49"/>
      <c r="BC1196" s="49"/>
      <c r="BD1196" s="49"/>
      <c r="BE1196" s="49"/>
      <c r="BF1196" s="49"/>
      <c r="BG1196" s="49"/>
      <c r="BH1196" s="49"/>
      <c r="BI1196" s="49"/>
      <c r="BJ1196" s="49"/>
      <c r="BK1196" s="49"/>
      <c r="BL1196" s="49"/>
      <c r="BM1196" s="49"/>
      <c r="BN1196" s="49"/>
      <c r="BO1196" s="49"/>
      <c r="BP1196" s="49"/>
      <c r="BQ1196" s="49"/>
      <c r="BR1196" s="49"/>
      <c r="BS1196" s="49"/>
      <c r="BT1196" s="49"/>
      <c r="BU1196" s="49"/>
      <c r="BV1196" s="49"/>
      <c r="BW1196" s="45"/>
      <c r="BX1196" s="49"/>
      <c r="BY1196" s="49"/>
      <c r="BZ1196" s="49"/>
      <c r="CA1196" s="49"/>
      <c r="CB1196" s="49"/>
      <c r="CC1196" s="45"/>
      <c r="CD1196" s="45"/>
      <c r="CE1196" s="45"/>
      <c r="CF1196" s="45"/>
    </row>
    <row r="1197" spans="1:84" ht="15" customHeight="1" x14ac:dyDescent="0.35">
      <c r="A1197" s="70"/>
      <c r="B1197" s="70"/>
      <c r="C1197" s="70"/>
      <c r="D1197" s="70"/>
      <c r="E1197" s="45"/>
      <c r="F1197" s="45"/>
      <c r="G1197" s="45"/>
      <c r="H1197" s="45"/>
      <c r="I1197" s="45"/>
      <c r="J1197" s="45"/>
      <c r="K1197" s="45"/>
      <c r="L1197" s="45"/>
      <c r="M1197" s="45"/>
      <c r="N1197" s="45"/>
      <c r="O1197" s="47"/>
      <c r="P1197" s="45"/>
      <c r="Q1197" s="45"/>
      <c r="R1197" s="45"/>
      <c r="S1197" s="45"/>
      <c r="T1197" s="45"/>
      <c r="U1197" s="45"/>
      <c r="V1197" s="45"/>
      <c r="W1197" s="45"/>
      <c r="X1197" s="45"/>
      <c r="Y1197" s="45"/>
      <c r="Z1197" s="48"/>
      <c r="AA1197" s="48"/>
      <c r="AB1197" s="48"/>
      <c r="AC1197" s="48"/>
      <c r="AD1197" s="48"/>
      <c r="AE1197" s="48"/>
      <c r="AF1197" s="48"/>
      <c r="AG1197" s="45"/>
      <c r="AH1197" s="45"/>
      <c r="AI1197" s="45"/>
      <c r="AJ1197" s="45"/>
      <c r="AK1197" s="48"/>
      <c r="AL1197" s="56"/>
      <c r="AM1197" s="45"/>
      <c r="AN1197" s="45"/>
      <c r="AO1197" s="48"/>
      <c r="AP1197" s="45"/>
      <c r="AQ1197" s="45"/>
      <c r="AR1197" s="45"/>
      <c r="AS1197" s="45"/>
      <c r="AT1197" s="49"/>
      <c r="AU1197" s="49"/>
      <c r="AV1197" s="49"/>
      <c r="AW1197" s="49"/>
      <c r="AX1197" s="49"/>
      <c r="AY1197" s="49"/>
      <c r="AZ1197" s="49"/>
      <c r="BA1197" s="49"/>
      <c r="BB1197" s="49"/>
      <c r="BC1197" s="49"/>
      <c r="BD1197" s="49"/>
      <c r="BE1197" s="49"/>
      <c r="BF1197" s="49"/>
      <c r="BG1197" s="49"/>
      <c r="BH1197" s="49"/>
      <c r="BI1197" s="49"/>
      <c r="BJ1197" s="49"/>
      <c r="BK1197" s="49"/>
      <c r="BL1197" s="49"/>
      <c r="BM1197" s="49"/>
      <c r="BN1197" s="49"/>
      <c r="BO1197" s="49"/>
      <c r="BP1197" s="49"/>
      <c r="BQ1197" s="49"/>
      <c r="BR1197" s="49"/>
      <c r="BS1197" s="49"/>
      <c r="BT1197" s="49"/>
      <c r="BU1197" s="49"/>
      <c r="BV1197" s="49"/>
      <c r="BW1197" s="45"/>
      <c r="BX1197" s="49"/>
      <c r="BY1197" s="49"/>
      <c r="BZ1197" s="49"/>
      <c r="CA1197" s="49"/>
      <c r="CB1197" s="49"/>
      <c r="CC1197" s="45"/>
      <c r="CD1197" s="45"/>
      <c r="CE1197" s="45"/>
      <c r="CF1197" s="45"/>
    </row>
    <row r="1198" spans="1:84" ht="15" customHeight="1" x14ac:dyDescent="0.35">
      <c r="A1198" s="70"/>
      <c r="B1198" s="70"/>
      <c r="C1198" s="70"/>
      <c r="D1198" s="70"/>
      <c r="E1198" s="45"/>
      <c r="F1198" s="45"/>
      <c r="G1198" s="45"/>
      <c r="H1198" s="45"/>
      <c r="I1198" s="45"/>
      <c r="J1198" s="45"/>
      <c r="K1198" s="45"/>
      <c r="L1198" s="45"/>
      <c r="M1198" s="45"/>
      <c r="N1198" s="45"/>
      <c r="O1198" s="47"/>
      <c r="P1198" s="45"/>
      <c r="Q1198" s="45"/>
      <c r="R1198" s="45"/>
      <c r="S1198" s="45"/>
      <c r="T1198" s="45"/>
      <c r="U1198" s="45"/>
      <c r="V1198" s="45"/>
      <c r="W1198" s="45"/>
      <c r="X1198" s="45"/>
      <c r="Y1198" s="45"/>
      <c r="Z1198" s="48"/>
      <c r="AA1198" s="48"/>
      <c r="AB1198" s="48"/>
      <c r="AC1198" s="48"/>
      <c r="AD1198" s="48"/>
      <c r="AE1198" s="48"/>
      <c r="AF1198" s="48"/>
      <c r="AG1198" s="45"/>
      <c r="AH1198" s="45"/>
      <c r="AI1198" s="45"/>
      <c r="AJ1198" s="45"/>
      <c r="AK1198" s="48"/>
      <c r="AL1198" s="56"/>
      <c r="AM1198" s="45"/>
      <c r="AN1198" s="45"/>
      <c r="AO1198" s="48"/>
      <c r="AP1198" s="45"/>
      <c r="AQ1198" s="45"/>
      <c r="AR1198" s="45"/>
      <c r="AS1198" s="45"/>
      <c r="AT1198" s="49"/>
      <c r="AU1198" s="49"/>
      <c r="AV1198" s="49"/>
      <c r="AW1198" s="49"/>
      <c r="AX1198" s="49"/>
      <c r="AY1198" s="49"/>
      <c r="AZ1198" s="49"/>
      <c r="BA1198" s="49"/>
      <c r="BB1198" s="49"/>
      <c r="BC1198" s="49"/>
      <c r="BD1198" s="49"/>
      <c r="BE1198" s="49"/>
      <c r="BF1198" s="49"/>
      <c r="BG1198" s="49"/>
      <c r="BH1198" s="49"/>
      <c r="BI1198" s="49"/>
      <c r="BJ1198" s="49"/>
      <c r="BK1198" s="49"/>
      <c r="BL1198" s="49"/>
      <c r="BM1198" s="49"/>
      <c r="BN1198" s="49"/>
      <c r="BO1198" s="49"/>
      <c r="BP1198" s="49"/>
      <c r="BQ1198" s="49"/>
      <c r="BR1198" s="49"/>
      <c r="BS1198" s="49"/>
      <c r="BT1198" s="49"/>
      <c r="BU1198" s="49"/>
      <c r="BV1198" s="49"/>
      <c r="BW1198" s="45"/>
      <c r="BX1198" s="49"/>
      <c r="BY1198" s="49"/>
      <c r="BZ1198" s="49"/>
      <c r="CA1198" s="49"/>
      <c r="CB1198" s="49"/>
      <c r="CC1198" s="45"/>
      <c r="CD1198" s="45"/>
      <c r="CE1198" s="45"/>
      <c r="CF1198" s="45"/>
    </row>
    <row r="1199" spans="1:84" ht="15" customHeight="1" x14ac:dyDescent="0.35">
      <c r="A1199" s="70"/>
      <c r="B1199" s="70"/>
      <c r="C1199" s="70"/>
      <c r="D1199" s="70"/>
      <c r="E1199" s="45"/>
      <c r="F1199" s="45"/>
      <c r="G1199" s="45"/>
      <c r="H1199" s="45"/>
      <c r="I1199" s="45"/>
      <c r="J1199" s="45"/>
      <c r="K1199" s="45"/>
      <c r="L1199" s="45"/>
      <c r="M1199" s="45"/>
      <c r="N1199" s="45"/>
      <c r="O1199" s="47"/>
      <c r="P1199" s="45"/>
      <c r="Q1199" s="45"/>
      <c r="R1199" s="45"/>
      <c r="S1199" s="45"/>
      <c r="T1199" s="45"/>
      <c r="U1199" s="45"/>
      <c r="V1199" s="45"/>
      <c r="W1199" s="45"/>
      <c r="X1199" s="45"/>
      <c r="Y1199" s="45"/>
      <c r="Z1199" s="48"/>
      <c r="AA1199" s="48"/>
      <c r="AB1199" s="48"/>
      <c r="AC1199" s="48"/>
      <c r="AD1199" s="48"/>
      <c r="AE1199" s="48"/>
      <c r="AF1199" s="48"/>
      <c r="AG1199" s="45"/>
      <c r="AH1199" s="45"/>
      <c r="AI1199" s="45"/>
      <c r="AJ1199" s="45"/>
      <c r="AK1199" s="48"/>
      <c r="AL1199" s="56"/>
      <c r="AM1199" s="45"/>
      <c r="AN1199" s="45"/>
      <c r="AO1199" s="48"/>
      <c r="AP1199" s="45"/>
      <c r="AQ1199" s="45"/>
      <c r="AR1199" s="45"/>
      <c r="AS1199" s="45"/>
      <c r="AT1199" s="49"/>
      <c r="AU1199" s="49"/>
      <c r="AV1199" s="49"/>
      <c r="AW1199" s="49"/>
      <c r="AX1199" s="49"/>
      <c r="AY1199" s="49"/>
      <c r="AZ1199" s="49"/>
      <c r="BA1199" s="49"/>
      <c r="BB1199" s="49"/>
      <c r="BC1199" s="49"/>
      <c r="BD1199" s="49"/>
      <c r="BE1199" s="49"/>
      <c r="BF1199" s="49"/>
      <c r="BG1199" s="49"/>
      <c r="BH1199" s="49"/>
      <c r="BI1199" s="49"/>
      <c r="BJ1199" s="49"/>
      <c r="BK1199" s="49"/>
      <c r="BL1199" s="49"/>
      <c r="BM1199" s="49"/>
      <c r="BN1199" s="49"/>
      <c r="BO1199" s="49"/>
      <c r="BP1199" s="49"/>
      <c r="BQ1199" s="49"/>
      <c r="BR1199" s="49"/>
      <c r="BS1199" s="49"/>
      <c r="BT1199" s="49"/>
      <c r="BU1199" s="49"/>
      <c r="BV1199" s="49"/>
      <c r="BW1199" s="45"/>
      <c r="BX1199" s="49"/>
      <c r="BY1199" s="49"/>
      <c r="BZ1199" s="49"/>
      <c r="CA1199" s="49"/>
      <c r="CB1199" s="49"/>
      <c r="CC1199" s="45"/>
      <c r="CD1199" s="45"/>
      <c r="CE1199" s="45"/>
      <c r="CF1199" s="45"/>
    </row>
    <row r="1200" spans="1:84" ht="15" customHeight="1" x14ac:dyDescent="0.35">
      <c r="A1200" s="70"/>
      <c r="B1200" s="70"/>
      <c r="C1200" s="70"/>
      <c r="D1200" s="70"/>
      <c r="E1200" s="45"/>
      <c r="F1200" s="45"/>
      <c r="G1200" s="45"/>
      <c r="H1200" s="45"/>
      <c r="I1200" s="45"/>
      <c r="J1200" s="45"/>
      <c r="K1200" s="45"/>
      <c r="L1200" s="45"/>
      <c r="M1200" s="45"/>
      <c r="N1200" s="45"/>
      <c r="O1200" s="47"/>
      <c r="P1200" s="45"/>
      <c r="Q1200" s="45"/>
      <c r="R1200" s="45"/>
      <c r="S1200" s="45"/>
      <c r="T1200" s="45"/>
      <c r="U1200" s="45"/>
      <c r="V1200" s="45"/>
      <c r="W1200" s="45"/>
      <c r="X1200" s="45"/>
      <c r="Y1200" s="45"/>
      <c r="Z1200" s="48"/>
      <c r="AA1200" s="48"/>
      <c r="AB1200" s="48"/>
      <c r="AC1200" s="48"/>
      <c r="AD1200" s="48"/>
      <c r="AE1200" s="48"/>
      <c r="AF1200" s="48"/>
      <c r="AG1200" s="45"/>
      <c r="AH1200" s="45"/>
      <c r="AI1200" s="45"/>
      <c r="AJ1200" s="45"/>
      <c r="AK1200" s="48"/>
      <c r="AL1200" s="56"/>
      <c r="AM1200" s="45"/>
      <c r="AN1200" s="45"/>
      <c r="AO1200" s="48"/>
      <c r="AP1200" s="45"/>
      <c r="AQ1200" s="45"/>
      <c r="AR1200" s="45"/>
      <c r="AS1200" s="45"/>
      <c r="AT1200" s="49"/>
      <c r="AU1200" s="49"/>
      <c r="AV1200" s="49"/>
      <c r="AW1200" s="49"/>
      <c r="AX1200" s="49"/>
      <c r="AY1200" s="49"/>
      <c r="AZ1200" s="49"/>
      <c r="BA1200" s="49"/>
      <c r="BB1200" s="49"/>
      <c r="BC1200" s="49"/>
      <c r="BD1200" s="49"/>
      <c r="BE1200" s="49"/>
      <c r="BF1200" s="49"/>
      <c r="BG1200" s="49"/>
      <c r="BH1200" s="49"/>
      <c r="BI1200" s="49"/>
      <c r="BJ1200" s="49"/>
      <c r="BK1200" s="49"/>
      <c r="BL1200" s="49"/>
      <c r="BM1200" s="49"/>
      <c r="BN1200" s="49"/>
      <c r="BO1200" s="49"/>
      <c r="BP1200" s="49"/>
      <c r="BQ1200" s="49"/>
      <c r="BR1200" s="49"/>
      <c r="BS1200" s="49"/>
      <c r="BT1200" s="49"/>
      <c r="BU1200" s="49"/>
      <c r="BV1200" s="49"/>
      <c r="BW1200" s="45"/>
      <c r="BX1200" s="49"/>
      <c r="BY1200" s="49"/>
      <c r="BZ1200" s="49"/>
      <c r="CA1200" s="49"/>
      <c r="CB1200" s="49"/>
      <c r="CC1200" s="45"/>
      <c r="CD1200" s="45"/>
      <c r="CE1200" s="45"/>
      <c r="CF1200" s="45"/>
    </row>
    <row r="1201" spans="1:84" ht="15" customHeight="1" x14ac:dyDescent="0.35">
      <c r="A1201" s="70"/>
      <c r="B1201" s="70"/>
      <c r="C1201" s="70"/>
      <c r="D1201" s="70"/>
      <c r="E1201" s="45"/>
      <c r="F1201" s="45"/>
      <c r="G1201" s="45"/>
      <c r="H1201" s="45"/>
      <c r="I1201" s="45"/>
      <c r="J1201" s="45"/>
      <c r="K1201" s="45"/>
      <c r="L1201" s="45"/>
      <c r="M1201" s="45"/>
      <c r="N1201" s="45"/>
      <c r="O1201" s="47"/>
      <c r="P1201" s="45"/>
      <c r="Q1201" s="45"/>
      <c r="R1201" s="45"/>
      <c r="S1201" s="45"/>
      <c r="T1201" s="45"/>
      <c r="U1201" s="45"/>
      <c r="V1201" s="45"/>
      <c r="W1201" s="45"/>
      <c r="X1201" s="45"/>
      <c r="Y1201" s="45"/>
      <c r="Z1201" s="48"/>
      <c r="AA1201" s="48"/>
      <c r="AB1201" s="48"/>
      <c r="AC1201" s="48"/>
      <c r="AD1201" s="48"/>
      <c r="AE1201" s="48"/>
      <c r="AF1201" s="48"/>
      <c r="AG1201" s="45"/>
      <c r="AH1201" s="45"/>
      <c r="AI1201" s="45"/>
      <c r="AJ1201" s="45"/>
      <c r="AK1201" s="48"/>
      <c r="AL1201" s="56"/>
      <c r="AM1201" s="45"/>
      <c r="AN1201" s="45"/>
      <c r="AO1201" s="48"/>
      <c r="AP1201" s="45"/>
      <c r="AQ1201" s="45"/>
      <c r="AR1201" s="45"/>
      <c r="AS1201" s="45"/>
      <c r="AT1201" s="49"/>
      <c r="AU1201" s="49"/>
      <c r="AV1201" s="49"/>
      <c r="AW1201" s="49"/>
      <c r="AX1201" s="49"/>
      <c r="AY1201" s="49"/>
      <c r="AZ1201" s="49"/>
      <c r="BA1201" s="49"/>
      <c r="BB1201" s="49"/>
      <c r="BC1201" s="49"/>
      <c r="BD1201" s="49"/>
      <c r="BE1201" s="49"/>
      <c r="BF1201" s="49"/>
      <c r="BG1201" s="49"/>
      <c r="BH1201" s="49"/>
      <c r="BI1201" s="49"/>
      <c r="BJ1201" s="49"/>
      <c r="BK1201" s="49"/>
      <c r="BL1201" s="49"/>
      <c r="BM1201" s="49"/>
      <c r="BN1201" s="49"/>
      <c r="BO1201" s="49"/>
      <c r="BP1201" s="49"/>
      <c r="BQ1201" s="49"/>
      <c r="BR1201" s="49"/>
      <c r="BS1201" s="49"/>
      <c r="BT1201" s="49"/>
      <c r="BU1201" s="49"/>
      <c r="BV1201" s="49"/>
      <c r="BW1201" s="45"/>
      <c r="BX1201" s="49"/>
      <c r="BY1201" s="49"/>
      <c r="BZ1201" s="49"/>
      <c r="CA1201" s="49"/>
      <c r="CB1201" s="49"/>
      <c r="CC1201" s="45"/>
      <c r="CD1201" s="45"/>
      <c r="CE1201" s="45"/>
      <c r="CF1201" s="45"/>
    </row>
    <row r="1202" spans="1:84" ht="15" customHeight="1" x14ac:dyDescent="0.35">
      <c r="A1202" s="70"/>
      <c r="B1202" s="70"/>
      <c r="C1202" s="70"/>
      <c r="D1202" s="70"/>
      <c r="E1202" s="45"/>
      <c r="F1202" s="45"/>
      <c r="G1202" s="45"/>
      <c r="H1202" s="45"/>
      <c r="I1202" s="45"/>
      <c r="J1202" s="45"/>
      <c r="K1202" s="45"/>
      <c r="L1202" s="45"/>
      <c r="M1202" s="45"/>
      <c r="N1202" s="45"/>
      <c r="O1202" s="47"/>
      <c r="P1202" s="45"/>
      <c r="Q1202" s="45"/>
      <c r="R1202" s="45"/>
      <c r="S1202" s="45"/>
      <c r="T1202" s="45"/>
      <c r="U1202" s="45"/>
      <c r="V1202" s="45"/>
      <c r="W1202" s="45"/>
      <c r="X1202" s="45"/>
      <c r="Y1202" s="45"/>
      <c r="Z1202" s="48"/>
      <c r="AA1202" s="48"/>
      <c r="AB1202" s="48"/>
      <c r="AC1202" s="48"/>
      <c r="AD1202" s="48"/>
      <c r="AE1202" s="48"/>
      <c r="AF1202" s="48"/>
      <c r="AG1202" s="45"/>
      <c r="AH1202" s="45"/>
      <c r="AI1202" s="45"/>
      <c r="AJ1202" s="45"/>
      <c r="AK1202" s="48"/>
      <c r="AL1202" s="56"/>
      <c r="AM1202" s="45"/>
      <c r="AN1202" s="45"/>
      <c r="AO1202" s="48"/>
      <c r="AP1202" s="45"/>
      <c r="AQ1202" s="45"/>
      <c r="AR1202" s="45"/>
      <c r="AS1202" s="45"/>
      <c r="AT1202" s="49"/>
      <c r="AU1202" s="49"/>
      <c r="AV1202" s="49"/>
      <c r="AW1202" s="49"/>
      <c r="AX1202" s="49"/>
      <c r="AY1202" s="49"/>
      <c r="AZ1202" s="49"/>
      <c r="BA1202" s="49"/>
      <c r="BB1202" s="49"/>
      <c r="BC1202" s="49"/>
      <c r="BD1202" s="49"/>
      <c r="BE1202" s="49"/>
      <c r="BF1202" s="49"/>
      <c r="BG1202" s="49"/>
      <c r="BH1202" s="49"/>
      <c r="BI1202" s="49"/>
      <c r="BJ1202" s="49"/>
      <c r="BK1202" s="49"/>
      <c r="BL1202" s="49"/>
      <c r="BM1202" s="49"/>
      <c r="BN1202" s="49"/>
      <c r="BO1202" s="49"/>
      <c r="BP1202" s="49"/>
      <c r="BQ1202" s="49"/>
      <c r="BR1202" s="49"/>
      <c r="BS1202" s="49"/>
      <c r="BT1202" s="49"/>
      <c r="BU1202" s="49"/>
      <c r="BV1202" s="49"/>
      <c r="BW1202" s="45"/>
      <c r="BX1202" s="49"/>
      <c r="BY1202" s="49"/>
      <c r="BZ1202" s="49"/>
      <c r="CA1202" s="49"/>
      <c r="CB1202" s="49"/>
      <c r="CC1202" s="45"/>
      <c r="CD1202" s="45"/>
      <c r="CE1202" s="45"/>
      <c r="CF1202" s="45"/>
    </row>
    <row r="1203" spans="1:84" ht="15" customHeight="1" x14ac:dyDescent="0.35">
      <c r="A1203" s="70"/>
      <c r="B1203" s="70"/>
      <c r="C1203" s="70"/>
      <c r="D1203" s="70"/>
      <c r="E1203" s="45"/>
      <c r="F1203" s="45"/>
      <c r="G1203" s="45"/>
      <c r="H1203" s="45"/>
      <c r="I1203" s="45"/>
      <c r="J1203" s="45"/>
      <c r="K1203" s="45"/>
      <c r="L1203" s="45"/>
      <c r="M1203" s="45"/>
      <c r="N1203" s="45"/>
      <c r="O1203" s="47"/>
      <c r="P1203" s="45"/>
      <c r="Q1203" s="45"/>
      <c r="R1203" s="45"/>
      <c r="S1203" s="45"/>
      <c r="T1203" s="45"/>
      <c r="U1203" s="45"/>
      <c r="V1203" s="45"/>
      <c r="W1203" s="45"/>
      <c r="X1203" s="45"/>
      <c r="Y1203" s="45"/>
      <c r="Z1203" s="48"/>
      <c r="AA1203" s="48"/>
      <c r="AB1203" s="48"/>
      <c r="AC1203" s="48"/>
      <c r="AD1203" s="48"/>
      <c r="AE1203" s="48"/>
      <c r="AF1203" s="48"/>
      <c r="AG1203" s="45"/>
      <c r="AH1203" s="45"/>
      <c r="AI1203" s="45"/>
      <c r="AJ1203" s="45"/>
      <c r="AK1203" s="48"/>
      <c r="AL1203" s="56"/>
      <c r="AM1203" s="45"/>
      <c r="AN1203" s="45"/>
      <c r="AO1203" s="48"/>
      <c r="AP1203" s="45"/>
      <c r="AQ1203" s="45"/>
      <c r="AR1203" s="45"/>
      <c r="AS1203" s="45"/>
      <c r="AT1203" s="49"/>
      <c r="AU1203" s="49"/>
      <c r="AV1203" s="49"/>
      <c r="AW1203" s="49"/>
      <c r="AX1203" s="49"/>
      <c r="AY1203" s="49"/>
      <c r="AZ1203" s="49"/>
      <c r="BA1203" s="49"/>
      <c r="BB1203" s="49"/>
      <c r="BC1203" s="49"/>
      <c r="BD1203" s="49"/>
      <c r="BE1203" s="49"/>
      <c r="BF1203" s="49"/>
      <c r="BG1203" s="49"/>
      <c r="BH1203" s="49"/>
      <c r="BI1203" s="49"/>
      <c r="BJ1203" s="49"/>
      <c r="BK1203" s="49"/>
      <c r="BL1203" s="49"/>
      <c r="BM1203" s="49"/>
      <c r="BN1203" s="49"/>
      <c r="BO1203" s="49"/>
      <c r="BP1203" s="49"/>
      <c r="BQ1203" s="49"/>
      <c r="BR1203" s="49"/>
      <c r="BS1203" s="49"/>
      <c r="BT1203" s="49"/>
      <c r="BU1203" s="49"/>
      <c r="BV1203" s="49"/>
      <c r="BW1203" s="45"/>
      <c r="BX1203" s="49"/>
      <c r="BY1203" s="49"/>
      <c r="BZ1203" s="49"/>
      <c r="CA1203" s="49"/>
      <c r="CB1203" s="49"/>
      <c r="CC1203" s="45"/>
      <c r="CD1203" s="45"/>
      <c r="CE1203" s="45"/>
      <c r="CF1203" s="45"/>
    </row>
    <row r="1204" spans="1:84" ht="15" customHeight="1" x14ac:dyDescent="0.35">
      <c r="A1204" s="70"/>
      <c r="B1204" s="70"/>
      <c r="C1204" s="70"/>
      <c r="D1204" s="70"/>
      <c r="E1204" s="45"/>
      <c r="F1204" s="45"/>
      <c r="G1204" s="45"/>
      <c r="H1204" s="45"/>
      <c r="I1204" s="45"/>
      <c r="J1204" s="45"/>
      <c r="K1204" s="45"/>
      <c r="L1204" s="45"/>
      <c r="M1204" s="45"/>
      <c r="N1204" s="45"/>
      <c r="O1204" s="47"/>
      <c r="P1204" s="45"/>
      <c r="Q1204" s="45"/>
      <c r="R1204" s="45"/>
      <c r="S1204" s="45"/>
      <c r="T1204" s="45"/>
      <c r="U1204" s="45"/>
      <c r="V1204" s="45"/>
      <c r="W1204" s="45"/>
      <c r="X1204" s="45"/>
      <c r="Y1204" s="45"/>
      <c r="Z1204" s="48"/>
      <c r="AA1204" s="48"/>
      <c r="AB1204" s="48"/>
      <c r="AC1204" s="48"/>
      <c r="AD1204" s="48"/>
      <c r="AE1204" s="48"/>
      <c r="AF1204" s="48"/>
      <c r="AG1204" s="45"/>
      <c r="AH1204" s="45"/>
      <c r="AI1204" s="45"/>
      <c r="AJ1204" s="45"/>
      <c r="AK1204" s="48"/>
      <c r="AL1204" s="56"/>
      <c r="AM1204" s="45"/>
      <c r="AN1204" s="45"/>
      <c r="AO1204" s="48"/>
      <c r="AP1204" s="45"/>
      <c r="AQ1204" s="45"/>
      <c r="AR1204" s="45"/>
      <c r="AS1204" s="45"/>
      <c r="AT1204" s="49"/>
      <c r="AU1204" s="49"/>
      <c r="AV1204" s="49"/>
      <c r="AW1204" s="49"/>
      <c r="AX1204" s="49"/>
      <c r="AY1204" s="49"/>
      <c r="AZ1204" s="49"/>
      <c r="BA1204" s="49"/>
      <c r="BB1204" s="49"/>
      <c r="BC1204" s="49"/>
      <c r="BD1204" s="49"/>
      <c r="BE1204" s="49"/>
      <c r="BF1204" s="49"/>
      <c r="BG1204" s="49"/>
      <c r="BH1204" s="49"/>
      <c r="BI1204" s="49"/>
      <c r="BJ1204" s="49"/>
      <c r="BK1204" s="49"/>
      <c r="BL1204" s="49"/>
      <c r="BM1204" s="49"/>
      <c r="BN1204" s="49"/>
      <c r="BO1204" s="49"/>
      <c r="BP1204" s="49"/>
      <c r="BQ1204" s="49"/>
      <c r="BR1204" s="49"/>
      <c r="BS1204" s="49"/>
      <c r="BT1204" s="49"/>
      <c r="BU1204" s="49"/>
      <c r="BV1204" s="49"/>
      <c r="BW1204" s="45"/>
      <c r="BX1204" s="49"/>
      <c r="BY1204" s="49"/>
      <c r="BZ1204" s="49"/>
      <c r="CA1204" s="49"/>
      <c r="CB1204" s="49"/>
      <c r="CC1204" s="45"/>
      <c r="CD1204" s="45"/>
      <c r="CE1204" s="45"/>
      <c r="CF1204" s="45"/>
    </row>
    <row r="1205" spans="1:84" ht="15" customHeight="1" x14ac:dyDescent="0.35">
      <c r="A1205" s="70"/>
      <c r="B1205" s="70"/>
      <c r="C1205" s="70"/>
      <c r="D1205" s="70"/>
      <c r="E1205" s="45"/>
      <c r="F1205" s="45"/>
      <c r="G1205" s="45"/>
      <c r="H1205" s="45"/>
      <c r="I1205" s="45"/>
      <c r="J1205" s="45"/>
      <c r="K1205" s="45"/>
      <c r="L1205" s="45"/>
      <c r="M1205" s="45"/>
      <c r="N1205" s="45"/>
      <c r="O1205" s="47"/>
      <c r="P1205" s="45"/>
      <c r="Q1205" s="45"/>
      <c r="R1205" s="45"/>
      <c r="S1205" s="45"/>
      <c r="T1205" s="45"/>
      <c r="U1205" s="45"/>
      <c r="V1205" s="45"/>
      <c r="W1205" s="45"/>
      <c r="X1205" s="45"/>
      <c r="Y1205" s="45"/>
      <c r="Z1205" s="48"/>
      <c r="AA1205" s="48"/>
      <c r="AB1205" s="48"/>
      <c r="AC1205" s="48"/>
      <c r="AD1205" s="48"/>
      <c r="AE1205" s="48"/>
      <c r="AF1205" s="48"/>
      <c r="AG1205" s="45"/>
      <c r="AH1205" s="45"/>
      <c r="AI1205" s="45"/>
      <c r="AJ1205" s="45"/>
      <c r="AK1205" s="48"/>
      <c r="AL1205" s="56"/>
      <c r="AM1205" s="45"/>
      <c r="AN1205" s="45"/>
      <c r="AO1205" s="48"/>
      <c r="AP1205" s="45"/>
      <c r="AQ1205" s="45"/>
      <c r="AR1205" s="45"/>
      <c r="AS1205" s="45"/>
      <c r="AT1205" s="49"/>
      <c r="AU1205" s="49"/>
      <c r="AV1205" s="49"/>
      <c r="AW1205" s="49"/>
      <c r="AX1205" s="49"/>
      <c r="AY1205" s="49"/>
      <c r="AZ1205" s="49"/>
      <c r="BA1205" s="49"/>
      <c r="BB1205" s="49"/>
      <c r="BC1205" s="49"/>
      <c r="BD1205" s="49"/>
      <c r="BE1205" s="49"/>
      <c r="BF1205" s="49"/>
      <c r="BG1205" s="49"/>
      <c r="BH1205" s="49"/>
      <c r="BI1205" s="49"/>
      <c r="BJ1205" s="49"/>
      <c r="BK1205" s="49"/>
      <c r="BL1205" s="49"/>
      <c r="BM1205" s="49"/>
      <c r="BN1205" s="49"/>
      <c r="BO1205" s="49"/>
      <c r="BP1205" s="49"/>
      <c r="BQ1205" s="49"/>
      <c r="BR1205" s="49"/>
      <c r="BS1205" s="49"/>
      <c r="BT1205" s="49"/>
      <c r="BU1205" s="49"/>
      <c r="BV1205" s="49"/>
      <c r="BW1205" s="45"/>
      <c r="BX1205" s="49"/>
      <c r="BY1205" s="49"/>
      <c r="BZ1205" s="49"/>
      <c r="CA1205" s="49"/>
      <c r="CB1205" s="49"/>
      <c r="CC1205" s="45"/>
      <c r="CD1205" s="45"/>
      <c r="CE1205" s="45"/>
      <c r="CF1205" s="45"/>
    </row>
    <row r="1206" spans="1:84" ht="15" customHeight="1" x14ac:dyDescent="0.35">
      <c r="A1206" s="70"/>
      <c r="B1206" s="70"/>
      <c r="C1206" s="70"/>
      <c r="D1206" s="70"/>
      <c r="E1206" s="45"/>
      <c r="F1206" s="45"/>
      <c r="G1206" s="45"/>
      <c r="H1206" s="45"/>
      <c r="I1206" s="45"/>
      <c r="J1206" s="45"/>
      <c r="K1206" s="45"/>
      <c r="L1206" s="45"/>
      <c r="M1206" s="45"/>
      <c r="N1206" s="45"/>
      <c r="O1206" s="47"/>
      <c r="P1206" s="45"/>
      <c r="Q1206" s="45"/>
      <c r="R1206" s="45"/>
      <c r="S1206" s="45"/>
      <c r="T1206" s="45"/>
      <c r="U1206" s="45"/>
      <c r="V1206" s="45"/>
      <c r="W1206" s="45"/>
      <c r="X1206" s="45"/>
      <c r="Y1206" s="45"/>
      <c r="Z1206" s="48"/>
      <c r="AA1206" s="48"/>
      <c r="AB1206" s="48"/>
      <c r="AC1206" s="48"/>
      <c r="AD1206" s="48"/>
      <c r="AE1206" s="48"/>
      <c r="AF1206" s="48"/>
      <c r="AG1206" s="45"/>
      <c r="AH1206" s="45"/>
      <c r="AI1206" s="45"/>
      <c r="AJ1206" s="45"/>
      <c r="AK1206" s="48"/>
      <c r="AL1206" s="56"/>
      <c r="AM1206" s="45"/>
      <c r="AN1206" s="45"/>
      <c r="AO1206" s="48"/>
      <c r="AP1206" s="45"/>
      <c r="AQ1206" s="45"/>
      <c r="AR1206" s="45"/>
      <c r="AS1206" s="45"/>
      <c r="AT1206" s="49"/>
      <c r="AU1206" s="49"/>
      <c r="AV1206" s="49"/>
      <c r="AW1206" s="49"/>
      <c r="AX1206" s="49"/>
      <c r="AY1206" s="49"/>
      <c r="AZ1206" s="49"/>
      <c r="BA1206" s="49"/>
      <c r="BB1206" s="49"/>
      <c r="BC1206" s="49"/>
      <c r="BD1206" s="49"/>
      <c r="BE1206" s="49"/>
      <c r="BF1206" s="49"/>
      <c r="BG1206" s="49"/>
      <c r="BH1206" s="49"/>
      <c r="BI1206" s="49"/>
      <c r="BJ1206" s="49"/>
      <c r="BK1206" s="49"/>
      <c r="BL1206" s="49"/>
      <c r="BM1206" s="49"/>
      <c r="BN1206" s="49"/>
      <c r="BO1206" s="49"/>
      <c r="BP1206" s="49"/>
      <c r="BQ1206" s="49"/>
      <c r="BR1206" s="49"/>
      <c r="BS1206" s="49"/>
      <c r="BT1206" s="49"/>
      <c r="BU1206" s="49"/>
      <c r="BV1206" s="49"/>
      <c r="BW1206" s="45"/>
      <c r="BX1206" s="49"/>
      <c r="BY1206" s="49"/>
      <c r="BZ1206" s="49"/>
      <c r="CA1206" s="49"/>
      <c r="CB1206" s="49"/>
      <c r="CC1206" s="45"/>
      <c r="CD1206" s="45"/>
      <c r="CE1206" s="45"/>
      <c r="CF1206" s="45"/>
    </row>
    <row r="1207" spans="1:84" ht="15" customHeight="1" x14ac:dyDescent="0.35">
      <c r="A1207" s="70"/>
      <c r="B1207" s="70"/>
      <c r="C1207" s="70"/>
      <c r="D1207" s="70"/>
      <c r="E1207" s="45"/>
      <c r="F1207" s="45"/>
      <c r="G1207" s="45"/>
      <c r="H1207" s="45"/>
      <c r="I1207" s="45"/>
      <c r="J1207" s="45"/>
      <c r="K1207" s="45"/>
      <c r="L1207" s="45"/>
      <c r="M1207" s="45"/>
      <c r="N1207" s="45"/>
      <c r="O1207" s="47"/>
      <c r="P1207" s="45"/>
      <c r="Q1207" s="45"/>
      <c r="R1207" s="45"/>
      <c r="S1207" s="45"/>
      <c r="T1207" s="45"/>
      <c r="U1207" s="45"/>
      <c r="V1207" s="45"/>
      <c r="W1207" s="45"/>
      <c r="X1207" s="45"/>
      <c r="Y1207" s="45"/>
      <c r="Z1207" s="48"/>
      <c r="AA1207" s="48"/>
      <c r="AB1207" s="48"/>
      <c r="AC1207" s="48"/>
      <c r="AD1207" s="48"/>
      <c r="AE1207" s="48"/>
      <c r="AF1207" s="48"/>
      <c r="AG1207" s="45"/>
      <c r="AH1207" s="45"/>
      <c r="AI1207" s="45"/>
      <c r="AJ1207" s="45"/>
      <c r="AK1207" s="48"/>
      <c r="AL1207" s="56"/>
      <c r="AM1207" s="45"/>
      <c r="AN1207" s="45"/>
      <c r="AO1207" s="48"/>
      <c r="AP1207" s="45"/>
      <c r="AQ1207" s="45"/>
      <c r="AR1207" s="45"/>
      <c r="AS1207" s="45"/>
      <c r="AT1207" s="49"/>
      <c r="AU1207" s="49"/>
      <c r="AV1207" s="49"/>
      <c r="AW1207" s="49"/>
      <c r="AX1207" s="49"/>
      <c r="AY1207" s="49"/>
      <c r="AZ1207" s="49"/>
      <c r="BA1207" s="49"/>
      <c r="BB1207" s="49"/>
      <c r="BC1207" s="49"/>
      <c r="BD1207" s="49"/>
      <c r="BE1207" s="49"/>
      <c r="BF1207" s="49"/>
      <c r="BG1207" s="49"/>
      <c r="BH1207" s="49"/>
      <c r="BI1207" s="49"/>
      <c r="BJ1207" s="49"/>
      <c r="BK1207" s="49"/>
      <c r="BL1207" s="49"/>
      <c r="BM1207" s="49"/>
      <c r="BN1207" s="49"/>
      <c r="BO1207" s="49"/>
      <c r="BP1207" s="49"/>
      <c r="BQ1207" s="49"/>
      <c r="BR1207" s="49"/>
      <c r="BS1207" s="49"/>
      <c r="BT1207" s="49"/>
      <c r="BU1207" s="49"/>
      <c r="BV1207" s="49"/>
      <c r="BW1207" s="45"/>
      <c r="BX1207" s="49"/>
      <c r="BY1207" s="49"/>
      <c r="BZ1207" s="49"/>
      <c r="CA1207" s="49"/>
      <c r="CB1207" s="49"/>
      <c r="CC1207" s="45"/>
      <c r="CD1207" s="45"/>
      <c r="CE1207" s="45"/>
      <c r="CF1207" s="45"/>
    </row>
    <row r="1208" spans="1:84" ht="15" customHeight="1" x14ac:dyDescent="0.35">
      <c r="A1208" s="70"/>
      <c r="B1208" s="70"/>
      <c r="C1208" s="70"/>
      <c r="D1208" s="70"/>
      <c r="E1208" s="45"/>
      <c r="F1208" s="45"/>
      <c r="G1208" s="45"/>
      <c r="H1208" s="45"/>
      <c r="I1208" s="45"/>
      <c r="J1208" s="45"/>
      <c r="K1208" s="45"/>
      <c r="L1208" s="45"/>
      <c r="M1208" s="45"/>
      <c r="N1208" s="45"/>
      <c r="O1208" s="47"/>
      <c r="P1208" s="45"/>
      <c r="Q1208" s="45"/>
      <c r="R1208" s="45"/>
      <c r="S1208" s="45"/>
      <c r="T1208" s="45"/>
      <c r="U1208" s="45"/>
      <c r="V1208" s="45"/>
      <c r="W1208" s="45"/>
      <c r="X1208" s="45"/>
      <c r="Y1208" s="45"/>
      <c r="Z1208" s="48"/>
      <c r="AA1208" s="48"/>
      <c r="AB1208" s="48"/>
      <c r="AC1208" s="48"/>
      <c r="AD1208" s="48"/>
      <c r="AE1208" s="48"/>
      <c r="AF1208" s="48"/>
      <c r="AG1208" s="45"/>
      <c r="AH1208" s="45"/>
      <c r="AI1208" s="45"/>
      <c r="AJ1208" s="45"/>
      <c r="AK1208" s="48"/>
      <c r="AL1208" s="56"/>
      <c r="AM1208" s="45"/>
      <c r="AN1208" s="45"/>
      <c r="AO1208" s="48"/>
      <c r="AP1208" s="45"/>
      <c r="AQ1208" s="45"/>
      <c r="AR1208" s="45"/>
      <c r="AS1208" s="45"/>
      <c r="AT1208" s="49"/>
      <c r="AU1208" s="49"/>
      <c r="AV1208" s="49"/>
      <c r="AW1208" s="49"/>
      <c r="AX1208" s="49"/>
      <c r="AY1208" s="49"/>
      <c r="AZ1208" s="49"/>
      <c r="BA1208" s="49"/>
      <c r="BB1208" s="49"/>
      <c r="BC1208" s="49"/>
      <c r="BD1208" s="49"/>
      <c r="BE1208" s="49"/>
      <c r="BF1208" s="49"/>
      <c r="BG1208" s="49"/>
      <c r="BH1208" s="49"/>
      <c r="BI1208" s="49"/>
      <c r="BJ1208" s="49"/>
      <c r="BK1208" s="49"/>
      <c r="BL1208" s="49"/>
      <c r="BM1208" s="49"/>
      <c r="BN1208" s="49"/>
      <c r="BO1208" s="49"/>
      <c r="BP1208" s="49"/>
      <c r="BQ1208" s="49"/>
      <c r="BR1208" s="49"/>
      <c r="BS1208" s="49"/>
      <c r="BT1208" s="49"/>
      <c r="BU1208" s="49"/>
      <c r="BV1208" s="49"/>
      <c r="BW1208" s="45"/>
      <c r="BX1208" s="49"/>
      <c r="BY1208" s="49"/>
      <c r="BZ1208" s="49"/>
      <c r="CA1208" s="49"/>
      <c r="CB1208" s="49"/>
      <c r="CC1208" s="45"/>
      <c r="CD1208" s="45"/>
      <c r="CE1208" s="45"/>
      <c r="CF1208" s="45"/>
    </row>
    <row r="1209" spans="1:84" ht="15" customHeight="1" x14ac:dyDescent="0.35">
      <c r="A1209" s="70"/>
      <c r="B1209" s="70"/>
      <c r="C1209" s="70"/>
      <c r="D1209" s="70"/>
      <c r="E1209" s="45"/>
      <c r="F1209" s="45"/>
      <c r="G1209" s="45"/>
      <c r="H1209" s="45"/>
      <c r="I1209" s="45"/>
      <c r="J1209" s="45"/>
      <c r="K1209" s="45"/>
      <c r="L1209" s="45"/>
      <c r="M1209" s="45"/>
      <c r="N1209" s="45"/>
      <c r="O1209" s="47"/>
      <c r="P1209" s="45"/>
      <c r="Q1209" s="45"/>
      <c r="R1209" s="45"/>
      <c r="S1209" s="45"/>
      <c r="T1209" s="45"/>
      <c r="U1209" s="45"/>
      <c r="V1209" s="45"/>
      <c r="W1209" s="45"/>
      <c r="X1209" s="45"/>
      <c r="Y1209" s="45"/>
      <c r="Z1209" s="48"/>
      <c r="AA1209" s="48"/>
      <c r="AB1209" s="48"/>
      <c r="AC1209" s="48"/>
      <c r="AD1209" s="48"/>
      <c r="AE1209" s="48"/>
      <c r="AF1209" s="48"/>
      <c r="AG1209" s="45"/>
      <c r="AH1209" s="45"/>
      <c r="AI1209" s="45"/>
      <c r="AJ1209" s="45"/>
      <c r="AK1209" s="48"/>
      <c r="AL1209" s="56"/>
      <c r="AM1209" s="45"/>
      <c r="AN1209" s="45"/>
      <c r="AO1209" s="48"/>
      <c r="AP1209" s="45"/>
      <c r="AQ1209" s="45"/>
      <c r="AR1209" s="45"/>
      <c r="AS1209" s="45"/>
      <c r="AT1209" s="49"/>
      <c r="AU1209" s="49"/>
      <c r="AV1209" s="49"/>
      <c r="AW1209" s="49"/>
      <c r="AX1209" s="49"/>
      <c r="AY1209" s="49"/>
      <c r="AZ1209" s="49"/>
      <c r="BA1209" s="49"/>
      <c r="BB1209" s="49"/>
      <c r="BC1209" s="49"/>
      <c r="BD1209" s="49"/>
      <c r="BE1209" s="49"/>
      <c r="BF1209" s="49"/>
      <c r="BG1209" s="49"/>
      <c r="BH1209" s="49"/>
      <c r="BI1209" s="49"/>
      <c r="BJ1209" s="49"/>
      <c r="BK1209" s="49"/>
      <c r="BL1209" s="49"/>
      <c r="BM1209" s="49"/>
      <c r="BN1209" s="49"/>
      <c r="BO1209" s="49"/>
      <c r="BP1209" s="49"/>
      <c r="BQ1209" s="49"/>
      <c r="BR1209" s="49"/>
      <c r="BS1209" s="49"/>
      <c r="BT1209" s="49"/>
      <c r="BU1209" s="49"/>
      <c r="BV1209" s="49"/>
      <c r="BW1209" s="45"/>
      <c r="BX1209" s="49"/>
      <c r="BY1209" s="49"/>
      <c r="BZ1209" s="49"/>
      <c r="CA1209" s="49"/>
      <c r="CB1209" s="49"/>
      <c r="CC1209" s="45"/>
      <c r="CD1209" s="45"/>
      <c r="CE1209" s="45"/>
      <c r="CF1209" s="45"/>
    </row>
    <row r="1210" spans="1:84" ht="15" customHeight="1" x14ac:dyDescent="0.35">
      <c r="A1210" s="70"/>
      <c r="B1210" s="70"/>
      <c r="C1210" s="70"/>
      <c r="D1210" s="70"/>
      <c r="E1210" s="45"/>
      <c r="F1210" s="45"/>
      <c r="G1210" s="45"/>
      <c r="H1210" s="45"/>
      <c r="I1210" s="45"/>
      <c r="J1210" s="45"/>
      <c r="K1210" s="45"/>
      <c r="L1210" s="45"/>
      <c r="M1210" s="45"/>
      <c r="N1210" s="45"/>
      <c r="O1210" s="47"/>
      <c r="P1210" s="45"/>
      <c r="Q1210" s="45"/>
      <c r="R1210" s="45"/>
      <c r="S1210" s="45"/>
      <c r="T1210" s="45"/>
      <c r="U1210" s="45"/>
      <c r="V1210" s="45"/>
      <c r="W1210" s="45"/>
      <c r="X1210" s="45"/>
      <c r="Y1210" s="45"/>
      <c r="Z1210" s="48"/>
      <c r="AA1210" s="48"/>
      <c r="AB1210" s="48"/>
      <c r="AC1210" s="48"/>
      <c r="AD1210" s="48"/>
      <c r="AE1210" s="48"/>
      <c r="AF1210" s="48"/>
      <c r="AG1210" s="45"/>
      <c r="AH1210" s="45"/>
      <c r="AI1210" s="45"/>
      <c r="AJ1210" s="45"/>
      <c r="AK1210" s="48"/>
      <c r="AL1210" s="56"/>
      <c r="AM1210" s="45"/>
      <c r="AN1210" s="45"/>
      <c r="AO1210" s="48"/>
      <c r="AP1210" s="45"/>
      <c r="AQ1210" s="45"/>
      <c r="AR1210" s="45"/>
      <c r="AS1210" s="45"/>
      <c r="AT1210" s="49"/>
      <c r="AU1210" s="49"/>
      <c r="AV1210" s="49"/>
      <c r="AW1210" s="49"/>
      <c r="AX1210" s="49"/>
      <c r="AY1210" s="49"/>
      <c r="AZ1210" s="49"/>
      <c r="BA1210" s="49"/>
      <c r="BB1210" s="49"/>
      <c r="BC1210" s="49"/>
      <c r="BD1210" s="49"/>
      <c r="BE1210" s="49"/>
      <c r="BF1210" s="49"/>
      <c r="BG1210" s="49"/>
      <c r="BH1210" s="49"/>
      <c r="BI1210" s="49"/>
      <c r="BJ1210" s="49"/>
      <c r="BK1210" s="49"/>
      <c r="BL1210" s="49"/>
      <c r="BM1210" s="49"/>
      <c r="BN1210" s="49"/>
      <c r="BO1210" s="49"/>
      <c r="BP1210" s="49"/>
      <c r="BQ1210" s="49"/>
      <c r="BR1210" s="49"/>
      <c r="BS1210" s="49"/>
      <c r="BT1210" s="49"/>
      <c r="BU1210" s="49"/>
      <c r="BV1210" s="49"/>
      <c r="BW1210" s="45"/>
      <c r="BX1210" s="49"/>
      <c r="BY1210" s="49"/>
      <c r="BZ1210" s="49"/>
      <c r="CA1210" s="49"/>
      <c r="CB1210" s="49"/>
      <c r="CC1210" s="45"/>
      <c r="CD1210" s="45"/>
      <c r="CE1210" s="45"/>
      <c r="CF1210" s="45"/>
    </row>
    <row r="1211" spans="1:84" ht="15" customHeight="1" x14ac:dyDescent="0.35">
      <c r="A1211" s="70"/>
      <c r="B1211" s="70"/>
      <c r="C1211" s="70"/>
      <c r="D1211" s="70"/>
      <c r="E1211" s="45"/>
      <c r="F1211" s="45"/>
      <c r="G1211" s="45"/>
      <c r="H1211" s="45"/>
      <c r="I1211" s="45"/>
      <c r="J1211" s="45"/>
      <c r="K1211" s="45"/>
      <c r="L1211" s="45"/>
      <c r="M1211" s="45"/>
      <c r="N1211" s="45"/>
      <c r="O1211" s="47"/>
      <c r="P1211" s="45"/>
      <c r="Q1211" s="45"/>
      <c r="R1211" s="45"/>
      <c r="S1211" s="45"/>
      <c r="T1211" s="45"/>
      <c r="U1211" s="45"/>
      <c r="V1211" s="45"/>
      <c r="W1211" s="45"/>
      <c r="X1211" s="45"/>
      <c r="Y1211" s="45"/>
      <c r="Z1211" s="48"/>
      <c r="AA1211" s="48"/>
      <c r="AB1211" s="48"/>
      <c r="AC1211" s="48"/>
      <c r="AD1211" s="48"/>
      <c r="AE1211" s="48"/>
      <c r="AF1211" s="48"/>
      <c r="AG1211" s="45"/>
      <c r="AH1211" s="45"/>
      <c r="AI1211" s="45"/>
      <c r="AJ1211" s="45"/>
      <c r="AK1211" s="48"/>
      <c r="AL1211" s="56"/>
      <c r="AM1211" s="45"/>
      <c r="AN1211" s="45"/>
      <c r="AO1211" s="48"/>
      <c r="AP1211" s="45"/>
      <c r="AQ1211" s="45"/>
      <c r="AR1211" s="45"/>
      <c r="AS1211" s="45"/>
      <c r="AT1211" s="49"/>
      <c r="AU1211" s="49"/>
      <c r="AV1211" s="49"/>
      <c r="AW1211" s="49"/>
      <c r="AX1211" s="49"/>
      <c r="AY1211" s="49"/>
      <c r="AZ1211" s="49"/>
      <c r="BA1211" s="49"/>
      <c r="BB1211" s="49"/>
      <c r="BC1211" s="49"/>
      <c r="BD1211" s="49"/>
      <c r="BE1211" s="49"/>
      <c r="BF1211" s="49"/>
      <c r="BG1211" s="49"/>
      <c r="BH1211" s="49"/>
      <c r="BI1211" s="49"/>
      <c r="BJ1211" s="49"/>
      <c r="BK1211" s="49"/>
      <c r="BL1211" s="49"/>
      <c r="BM1211" s="49"/>
      <c r="BN1211" s="49"/>
      <c r="BO1211" s="49"/>
      <c r="BP1211" s="49"/>
      <c r="BQ1211" s="49"/>
      <c r="BR1211" s="49"/>
      <c r="BS1211" s="49"/>
      <c r="BT1211" s="49"/>
      <c r="BU1211" s="49"/>
      <c r="BV1211" s="49"/>
      <c r="BW1211" s="45"/>
      <c r="BX1211" s="49"/>
      <c r="BY1211" s="49"/>
      <c r="BZ1211" s="49"/>
      <c r="CA1211" s="49"/>
      <c r="CB1211" s="49"/>
      <c r="CC1211" s="45"/>
      <c r="CD1211" s="45"/>
      <c r="CE1211" s="45"/>
      <c r="CF1211" s="45"/>
    </row>
    <row r="1212" spans="1:84" ht="15" customHeight="1" x14ac:dyDescent="0.35">
      <c r="A1212" s="70"/>
      <c r="B1212" s="70"/>
      <c r="C1212" s="70"/>
      <c r="D1212" s="70"/>
      <c r="E1212" s="45"/>
      <c r="F1212" s="45"/>
      <c r="G1212" s="45"/>
      <c r="H1212" s="45"/>
      <c r="I1212" s="45"/>
      <c r="J1212" s="45"/>
      <c r="K1212" s="45"/>
      <c r="L1212" s="45"/>
      <c r="M1212" s="45"/>
      <c r="N1212" s="45"/>
      <c r="O1212" s="47"/>
      <c r="P1212" s="45"/>
      <c r="Q1212" s="45"/>
      <c r="R1212" s="45"/>
      <c r="S1212" s="45"/>
      <c r="T1212" s="45"/>
      <c r="U1212" s="45"/>
      <c r="V1212" s="45"/>
      <c r="W1212" s="45"/>
      <c r="X1212" s="45"/>
      <c r="Y1212" s="45"/>
      <c r="Z1212" s="48"/>
      <c r="AA1212" s="48"/>
      <c r="AB1212" s="48"/>
      <c r="AC1212" s="48"/>
      <c r="AD1212" s="48"/>
      <c r="AE1212" s="48"/>
      <c r="AF1212" s="48"/>
      <c r="AG1212" s="45"/>
      <c r="AH1212" s="45"/>
      <c r="AI1212" s="45"/>
      <c r="AJ1212" s="45"/>
      <c r="AK1212" s="48"/>
      <c r="AL1212" s="56"/>
      <c r="AM1212" s="45"/>
      <c r="AN1212" s="45"/>
      <c r="AO1212" s="48"/>
      <c r="AP1212" s="45"/>
      <c r="AQ1212" s="45"/>
      <c r="AR1212" s="45"/>
      <c r="AS1212" s="45"/>
      <c r="AT1212" s="49"/>
      <c r="AU1212" s="49"/>
      <c r="AV1212" s="49"/>
      <c r="AW1212" s="49"/>
      <c r="AX1212" s="49"/>
      <c r="AY1212" s="49"/>
      <c r="AZ1212" s="49"/>
      <c r="BA1212" s="49"/>
      <c r="BB1212" s="49"/>
      <c r="BC1212" s="49"/>
      <c r="BD1212" s="49"/>
      <c r="BE1212" s="49"/>
      <c r="BF1212" s="49"/>
      <c r="BG1212" s="49"/>
      <c r="BH1212" s="49"/>
      <c r="BI1212" s="49"/>
      <c r="BJ1212" s="49"/>
      <c r="BK1212" s="49"/>
      <c r="BL1212" s="49"/>
      <c r="BM1212" s="49"/>
      <c r="BN1212" s="49"/>
      <c r="BO1212" s="49"/>
      <c r="BP1212" s="49"/>
      <c r="BQ1212" s="49"/>
      <c r="BR1212" s="49"/>
      <c r="BS1212" s="49"/>
      <c r="BT1212" s="49"/>
      <c r="BU1212" s="49"/>
      <c r="BV1212" s="49"/>
      <c r="BW1212" s="45"/>
      <c r="BX1212" s="49"/>
      <c r="BY1212" s="49"/>
      <c r="BZ1212" s="49"/>
      <c r="CA1212" s="49"/>
      <c r="CB1212" s="49"/>
      <c r="CC1212" s="45"/>
      <c r="CD1212" s="45"/>
      <c r="CE1212" s="45"/>
      <c r="CF1212" s="45"/>
    </row>
    <row r="1213" spans="1:84" ht="15" customHeight="1" x14ac:dyDescent="0.35">
      <c r="A1213" s="70"/>
      <c r="B1213" s="70"/>
      <c r="C1213" s="70"/>
      <c r="D1213" s="70"/>
      <c r="E1213" s="45"/>
      <c r="F1213" s="45"/>
      <c r="G1213" s="45"/>
      <c r="H1213" s="45"/>
      <c r="I1213" s="45"/>
      <c r="J1213" s="45"/>
      <c r="K1213" s="45"/>
      <c r="L1213" s="45"/>
      <c r="M1213" s="45"/>
      <c r="N1213" s="45"/>
      <c r="O1213" s="47"/>
      <c r="P1213" s="45"/>
      <c r="Q1213" s="45"/>
      <c r="R1213" s="45"/>
      <c r="S1213" s="45"/>
      <c r="T1213" s="45"/>
      <c r="U1213" s="45"/>
      <c r="V1213" s="45"/>
      <c r="W1213" s="45"/>
      <c r="X1213" s="45"/>
      <c r="Y1213" s="45"/>
      <c r="Z1213" s="48"/>
      <c r="AA1213" s="48"/>
      <c r="AB1213" s="48"/>
      <c r="AC1213" s="48"/>
      <c r="AD1213" s="48"/>
      <c r="AE1213" s="48"/>
      <c r="AF1213" s="48"/>
      <c r="AG1213" s="45"/>
      <c r="AH1213" s="45"/>
      <c r="AI1213" s="45"/>
      <c r="AJ1213" s="45"/>
      <c r="AK1213" s="48"/>
      <c r="AL1213" s="56"/>
      <c r="AM1213" s="45"/>
      <c r="AN1213" s="45"/>
      <c r="AO1213" s="48"/>
      <c r="AP1213" s="45"/>
      <c r="AQ1213" s="45"/>
      <c r="AR1213" s="45"/>
      <c r="AS1213" s="45"/>
      <c r="AT1213" s="49"/>
      <c r="AU1213" s="49"/>
      <c r="AV1213" s="49"/>
      <c r="AW1213" s="49"/>
      <c r="AX1213" s="49"/>
      <c r="AY1213" s="49"/>
      <c r="AZ1213" s="49"/>
      <c r="BA1213" s="49"/>
      <c r="BB1213" s="49"/>
      <c r="BC1213" s="49"/>
      <c r="BD1213" s="49"/>
      <c r="BE1213" s="49"/>
      <c r="BF1213" s="49"/>
      <c r="BG1213" s="49"/>
      <c r="BH1213" s="49"/>
      <c r="BI1213" s="49"/>
      <c r="BJ1213" s="49"/>
      <c r="BK1213" s="49"/>
      <c r="BL1213" s="49"/>
      <c r="BM1213" s="49"/>
      <c r="BN1213" s="49"/>
      <c r="BO1213" s="49"/>
      <c r="BP1213" s="49"/>
      <c r="BQ1213" s="49"/>
      <c r="BR1213" s="49"/>
      <c r="BS1213" s="49"/>
      <c r="BT1213" s="49"/>
      <c r="BU1213" s="49"/>
      <c r="BV1213" s="49"/>
      <c r="BW1213" s="45"/>
      <c r="BX1213" s="49"/>
      <c r="BY1213" s="49"/>
      <c r="BZ1213" s="49"/>
      <c r="CA1213" s="49"/>
      <c r="CB1213" s="49"/>
      <c r="CC1213" s="45"/>
      <c r="CD1213" s="45"/>
      <c r="CE1213" s="45"/>
      <c r="CF1213" s="45"/>
    </row>
    <row r="1214" spans="1:84" ht="15" customHeight="1" x14ac:dyDescent="0.35">
      <c r="A1214" s="70"/>
      <c r="B1214" s="70"/>
      <c r="C1214" s="70"/>
      <c r="D1214" s="70"/>
      <c r="E1214" s="45"/>
      <c r="F1214" s="45"/>
      <c r="G1214" s="45"/>
      <c r="H1214" s="45"/>
      <c r="I1214" s="45"/>
      <c r="J1214" s="45"/>
      <c r="K1214" s="45"/>
      <c r="L1214" s="45"/>
      <c r="M1214" s="45"/>
      <c r="N1214" s="45"/>
      <c r="O1214" s="47"/>
      <c r="P1214" s="45"/>
      <c r="Q1214" s="45"/>
      <c r="R1214" s="45"/>
      <c r="S1214" s="45"/>
      <c r="T1214" s="45"/>
      <c r="U1214" s="45"/>
      <c r="V1214" s="45"/>
      <c r="W1214" s="45"/>
      <c r="X1214" s="45"/>
      <c r="Y1214" s="45"/>
      <c r="Z1214" s="48"/>
      <c r="AA1214" s="48"/>
      <c r="AB1214" s="48"/>
      <c r="AC1214" s="48"/>
      <c r="AD1214" s="48"/>
      <c r="AE1214" s="48"/>
      <c r="AF1214" s="48"/>
      <c r="AG1214" s="45"/>
      <c r="AH1214" s="45"/>
      <c r="AI1214" s="45"/>
      <c r="AJ1214" s="45"/>
      <c r="AK1214" s="48"/>
      <c r="AL1214" s="56"/>
      <c r="AM1214" s="45"/>
      <c r="AN1214" s="45"/>
      <c r="AO1214" s="48"/>
      <c r="AP1214" s="45"/>
      <c r="AQ1214" s="45"/>
      <c r="AR1214" s="45"/>
      <c r="AS1214" s="45"/>
      <c r="AT1214" s="49"/>
      <c r="AU1214" s="49"/>
      <c r="AV1214" s="49"/>
      <c r="AW1214" s="49"/>
      <c r="AX1214" s="49"/>
      <c r="AY1214" s="49"/>
      <c r="AZ1214" s="49"/>
      <c r="BA1214" s="49"/>
      <c r="BB1214" s="49"/>
      <c r="BC1214" s="49"/>
      <c r="BD1214" s="49"/>
      <c r="BE1214" s="49"/>
      <c r="BF1214" s="49"/>
      <c r="BG1214" s="49"/>
      <c r="BH1214" s="49"/>
      <c r="BI1214" s="49"/>
      <c r="BJ1214" s="49"/>
      <c r="BK1214" s="49"/>
      <c r="BL1214" s="49"/>
      <c r="BM1214" s="49"/>
      <c r="BN1214" s="49"/>
      <c r="BO1214" s="49"/>
      <c r="BP1214" s="49"/>
      <c r="BQ1214" s="49"/>
      <c r="BR1214" s="49"/>
      <c r="BS1214" s="49"/>
      <c r="BT1214" s="49"/>
      <c r="BU1214" s="49"/>
      <c r="BV1214" s="49"/>
      <c r="BW1214" s="45"/>
      <c r="BX1214" s="49"/>
      <c r="BY1214" s="49"/>
      <c r="BZ1214" s="49"/>
      <c r="CA1214" s="49"/>
      <c r="CB1214" s="49"/>
      <c r="CC1214" s="45"/>
      <c r="CD1214" s="45"/>
      <c r="CE1214" s="45"/>
      <c r="CF1214" s="45"/>
    </row>
    <row r="1215" spans="1:84" ht="15" customHeight="1" x14ac:dyDescent="0.35">
      <c r="A1215" s="70"/>
      <c r="B1215" s="70"/>
      <c r="C1215" s="70"/>
      <c r="D1215" s="70"/>
      <c r="E1215" s="45"/>
      <c r="F1215" s="45"/>
      <c r="G1215" s="45"/>
      <c r="H1215" s="45"/>
      <c r="I1215" s="45"/>
      <c r="J1215" s="45"/>
      <c r="K1215" s="45"/>
      <c r="L1215" s="45"/>
      <c r="M1215" s="45"/>
      <c r="N1215" s="45"/>
      <c r="O1215" s="47"/>
      <c r="P1215" s="45"/>
      <c r="Q1215" s="45"/>
      <c r="R1215" s="45"/>
      <c r="S1215" s="45"/>
      <c r="T1215" s="45"/>
      <c r="U1215" s="45"/>
      <c r="V1215" s="45"/>
      <c r="W1215" s="45"/>
      <c r="X1215" s="45"/>
      <c r="Y1215" s="45"/>
      <c r="Z1215" s="48"/>
      <c r="AA1215" s="48"/>
      <c r="AB1215" s="48"/>
      <c r="AC1215" s="48"/>
      <c r="AD1215" s="48"/>
      <c r="AE1215" s="48"/>
      <c r="AF1215" s="48"/>
      <c r="AG1215" s="45"/>
      <c r="AH1215" s="45"/>
      <c r="AI1215" s="45"/>
      <c r="AJ1215" s="45"/>
      <c r="AK1215" s="48"/>
      <c r="AL1215" s="56"/>
      <c r="AM1215" s="45"/>
      <c r="AN1215" s="45"/>
      <c r="AO1215" s="48"/>
      <c r="AP1215" s="45"/>
      <c r="AQ1215" s="45"/>
      <c r="AR1215" s="45"/>
      <c r="AS1215" s="45"/>
      <c r="AT1215" s="49"/>
      <c r="AU1215" s="49"/>
      <c r="AV1215" s="49"/>
      <c r="AW1215" s="49"/>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c r="BR1215" s="49"/>
      <c r="BS1215" s="49"/>
      <c r="BT1215" s="49"/>
      <c r="BU1215" s="49"/>
      <c r="BV1215" s="49"/>
      <c r="BW1215" s="45"/>
      <c r="BX1215" s="49"/>
      <c r="BY1215" s="49"/>
      <c r="BZ1215" s="49"/>
      <c r="CA1215" s="49"/>
      <c r="CB1215" s="49"/>
      <c r="CC1215" s="45"/>
      <c r="CD1215" s="45"/>
      <c r="CE1215" s="45"/>
      <c r="CF1215" s="45"/>
    </row>
    <row r="1216" spans="1:84" ht="15" customHeight="1" x14ac:dyDescent="0.35">
      <c r="A1216" s="70"/>
      <c r="B1216" s="70"/>
      <c r="C1216" s="70"/>
      <c r="D1216" s="70"/>
      <c r="E1216" s="45"/>
      <c r="F1216" s="45"/>
      <c r="G1216" s="45"/>
      <c r="H1216" s="45"/>
      <c r="I1216" s="45"/>
      <c r="J1216" s="45"/>
      <c r="K1216" s="45"/>
      <c r="L1216" s="45"/>
      <c r="M1216" s="45"/>
      <c r="N1216" s="45"/>
      <c r="O1216" s="47"/>
      <c r="P1216" s="45"/>
      <c r="Q1216" s="45"/>
      <c r="R1216" s="45"/>
      <c r="S1216" s="45"/>
      <c r="T1216" s="45"/>
      <c r="U1216" s="45"/>
      <c r="V1216" s="45"/>
      <c r="W1216" s="45"/>
      <c r="X1216" s="45"/>
      <c r="Y1216" s="45"/>
      <c r="Z1216" s="48"/>
      <c r="AA1216" s="48"/>
      <c r="AB1216" s="48"/>
      <c r="AC1216" s="48"/>
      <c r="AD1216" s="48"/>
      <c r="AE1216" s="48"/>
      <c r="AF1216" s="48"/>
      <c r="AG1216" s="45"/>
      <c r="AH1216" s="45"/>
      <c r="AI1216" s="45"/>
      <c r="AJ1216" s="45"/>
      <c r="AK1216" s="48"/>
      <c r="AL1216" s="56"/>
      <c r="AM1216" s="45"/>
      <c r="AN1216" s="45"/>
      <c r="AO1216" s="48"/>
      <c r="AP1216" s="45"/>
      <c r="AQ1216" s="45"/>
      <c r="AR1216" s="45"/>
      <c r="AS1216" s="45"/>
      <c r="AT1216" s="49"/>
      <c r="AU1216" s="49"/>
      <c r="AV1216" s="49"/>
      <c r="AW1216" s="49"/>
      <c r="AX1216" s="49"/>
      <c r="AY1216" s="49"/>
      <c r="AZ1216" s="49"/>
      <c r="BA1216" s="49"/>
      <c r="BB1216" s="49"/>
      <c r="BC1216" s="49"/>
      <c r="BD1216" s="49"/>
      <c r="BE1216" s="49"/>
      <c r="BF1216" s="49"/>
      <c r="BG1216" s="49"/>
      <c r="BH1216" s="49"/>
      <c r="BI1216" s="49"/>
      <c r="BJ1216" s="49"/>
      <c r="BK1216" s="49"/>
      <c r="BL1216" s="49"/>
      <c r="BM1216" s="49"/>
      <c r="BN1216" s="49"/>
      <c r="BO1216" s="49"/>
      <c r="BP1216" s="49"/>
      <c r="BQ1216" s="49"/>
      <c r="BR1216" s="49"/>
      <c r="BS1216" s="49"/>
      <c r="BT1216" s="49"/>
      <c r="BU1216" s="49"/>
      <c r="BV1216" s="49"/>
      <c r="BW1216" s="45"/>
      <c r="BX1216" s="49"/>
      <c r="BY1216" s="49"/>
      <c r="BZ1216" s="49"/>
      <c r="CA1216" s="49"/>
      <c r="CB1216" s="49"/>
      <c r="CC1216" s="45"/>
      <c r="CD1216" s="45"/>
      <c r="CE1216" s="45"/>
      <c r="CF1216" s="45"/>
    </row>
    <row r="1217" spans="1:84" ht="15" customHeight="1" x14ac:dyDescent="0.35">
      <c r="A1217" s="70"/>
      <c r="B1217" s="70"/>
      <c r="C1217" s="70"/>
      <c r="D1217" s="70"/>
      <c r="E1217" s="45"/>
      <c r="F1217" s="45"/>
      <c r="G1217" s="45"/>
      <c r="H1217" s="45"/>
      <c r="I1217" s="45"/>
      <c r="J1217" s="45"/>
      <c r="K1217" s="45"/>
      <c r="L1217" s="45"/>
      <c r="M1217" s="45"/>
      <c r="N1217" s="45"/>
      <c r="O1217" s="47"/>
      <c r="P1217" s="45"/>
      <c r="Q1217" s="45"/>
      <c r="R1217" s="45"/>
      <c r="S1217" s="45"/>
      <c r="T1217" s="45"/>
      <c r="U1217" s="45"/>
      <c r="V1217" s="45"/>
      <c r="W1217" s="45"/>
      <c r="X1217" s="45"/>
      <c r="Y1217" s="45"/>
      <c r="Z1217" s="48"/>
      <c r="AA1217" s="48"/>
      <c r="AB1217" s="48"/>
      <c r="AC1217" s="48"/>
      <c r="AD1217" s="48"/>
      <c r="AE1217" s="48"/>
      <c r="AF1217" s="48"/>
      <c r="AG1217" s="45"/>
      <c r="AH1217" s="45"/>
      <c r="AI1217" s="45"/>
      <c r="AJ1217" s="45"/>
      <c r="AK1217" s="48"/>
      <c r="AL1217" s="56"/>
      <c r="AM1217" s="45"/>
      <c r="AN1217" s="45"/>
      <c r="AO1217" s="48"/>
      <c r="AP1217" s="45"/>
      <c r="AQ1217" s="45"/>
      <c r="AR1217" s="45"/>
      <c r="AS1217" s="45"/>
      <c r="AT1217" s="49"/>
      <c r="AU1217" s="49"/>
      <c r="AV1217" s="49"/>
      <c r="AW1217" s="49"/>
      <c r="AX1217" s="49"/>
      <c r="AY1217" s="49"/>
      <c r="AZ1217" s="49"/>
      <c r="BA1217" s="49"/>
      <c r="BB1217" s="49"/>
      <c r="BC1217" s="49"/>
      <c r="BD1217" s="49"/>
      <c r="BE1217" s="49"/>
      <c r="BF1217" s="49"/>
      <c r="BG1217" s="49"/>
      <c r="BH1217" s="49"/>
      <c r="BI1217" s="49"/>
      <c r="BJ1217" s="49"/>
      <c r="BK1217" s="49"/>
      <c r="BL1217" s="49"/>
      <c r="BM1217" s="49"/>
      <c r="BN1217" s="49"/>
      <c r="BO1217" s="49"/>
      <c r="BP1217" s="49"/>
      <c r="BQ1217" s="49"/>
      <c r="BR1217" s="49"/>
      <c r="BS1217" s="49"/>
      <c r="BT1217" s="49"/>
      <c r="BU1217" s="49"/>
      <c r="BV1217" s="49"/>
      <c r="BW1217" s="45"/>
      <c r="BX1217" s="49"/>
      <c r="BY1217" s="49"/>
      <c r="BZ1217" s="49"/>
      <c r="CA1217" s="49"/>
      <c r="CB1217" s="49"/>
      <c r="CC1217" s="45"/>
      <c r="CD1217" s="45"/>
      <c r="CE1217" s="45"/>
      <c r="CF1217" s="45"/>
    </row>
    <row r="1218" spans="1:84" ht="15" customHeight="1" x14ac:dyDescent="0.35">
      <c r="A1218" s="70"/>
      <c r="B1218" s="70"/>
      <c r="C1218" s="70"/>
      <c r="D1218" s="70"/>
      <c r="E1218" s="45"/>
      <c r="F1218" s="45"/>
      <c r="G1218" s="45"/>
      <c r="H1218" s="45"/>
      <c r="I1218" s="45"/>
      <c r="J1218" s="45"/>
      <c r="K1218" s="45"/>
      <c r="L1218" s="45"/>
      <c r="M1218" s="45"/>
      <c r="N1218" s="45"/>
      <c r="O1218" s="47"/>
      <c r="P1218" s="45"/>
      <c r="Q1218" s="45"/>
      <c r="R1218" s="45"/>
      <c r="S1218" s="45"/>
      <c r="T1218" s="45"/>
      <c r="U1218" s="45"/>
      <c r="V1218" s="45"/>
      <c r="W1218" s="45"/>
      <c r="X1218" s="45"/>
      <c r="Y1218" s="45"/>
      <c r="Z1218" s="48"/>
      <c r="AA1218" s="48"/>
      <c r="AB1218" s="48"/>
      <c r="AC1218" s="48"/>
      <c r="AD1218" s="48"/>
      <c r="AE1218" s="48"/>
      <c r="AF1218" s="48"/>
      <c r="AG1218" s="45"/>
      <c r="AH1218" s="45"/>
      <c r="AI1218" s="45"/>
      <c r="AJ1218" s="45"/>
      <c r="AK1218" s="48"/>
      <c r="AL1218" s="56"/>
      <c r="AM1218" s="45"/>
      <c r="AN1218" s="45"/>
      <c r="AO1218" s="48"/>
      <c r="AP1218" s="45"/>
      <c r="AQ1218" s="45"/>
      <c r="AR1218" s="45"/>
      <c r="AS1218" s="45"/>
      <c r="AT1218" s="49"/>
      <c r="AU1218" s="49"/>
      <c r="AV1218" s="49"/>
      <c r="AW1218" s="49"/>
      <c r="AX1218" s="49"/>
      <c r="AY1218" s="49"/>
      <c r="AZ1218" s="49"/>
      <c r="BA1218" s="49"/>
      <c r="BB1218" s="49"/>
      <c r="BC1218" s="49"/>
      <c r="BD1218" s="49"/>
      <c r="BE1218" s="49"/>
      <c r="BF1218" s="49"/>
      <c r="BG1218" s="49"/>
      <c r="BH1218" s="49"/>
      <c r="BI1218" s="49"/>
      <c r="BJ1218" s="49"/>
      <c r="BK1218" s="49"/>
      <c r="BL1218" s="49"/>
      <c r="BM1218" s="49"/>
      <c r="BN1218" s="49"/>
      <c r="BO1218" s="49"/>
      <c r="BP1218" s="49"/>
      <c r="BQ1218" s="49"/>
      <c r="BR1218" s="49"/>
      <c r="BS1218" s="49"/>
      <c r="BT1218" s="49"/>
      <c r="BU1218" s="49"/>
      <c r="BV1218" s="49"/>
      <c r="BW1218" s="45"/>
      <c r="BX1218" s="49"/>
      <c r="BY1218" s="49"/>
      <c r="BZ1218" s="49"/>
      <c r="CA1218" s="49"/>
      <c r="CB1218" s="49"/>
      <c r="CC1218" s="45"/>
      <c r="CD1218" s="45"/>
      <c r="CE1218" s="45"/>
      <c r="CF1218" s="45"/>
    </row>
    <row r="1219" spans="1:84" ht="15" customHeight="1" x14ac:dyDescent="0.35">
      <c r="A1219" s="70"/>
      <c r="B1219" s="70"/>
      <c r="C1219" s="70"/>
      <c r="D1219" s="70"/>
      <c r="E1219" s="45"/>
      <c r="F1219" s="45"/>
      <c r="G1219" s="45"/>
      <c r="H1219" s="45"/>
      <c r="I1219" s="45"/>
      <c r="J1219" s="45"/>
      <c r="K1219" s="45"/>
      <c r="L1219" s="45"/>
      <c r="M1219" s="45"/>
      <c r="N1219" s="45"/>
      <c r="O1219" s="47"/>
      <c r="P1219" s="45"/>
      <c r="Q1219" s="45"/>
      <c r="R1219" s="45"/>
      <c r="S1219" s="45"/>
      <c r="T1219" s="45"/>
      <c r="U1219" s="45"/>
      <c r="V1219" s="45"/>
      <c r="W1219" s="45"/>
      <c r="X1219" s="45"/>
      <c r="Y1219" s="45"/>
      <c r="Z1219" s="48"/>
      <c r="AA1219" s="48"/>
      <c r="AB1219" s="48"/>
      <c r="AC1219" s="48"/>
      <c r="AD1219" s="48"/>
      <c r="AE1219" s="48"/>
      <c r="AF1219" s="48"/>
      <c r="AG1219" s="45"/>
      <c r="AH1219" s="45"/>
      <c r="AI1219" s="45"/>
      <c r="AJ1219" s="45"/>
      <c r="AK1219" s="48"/>
      <c r="AL1219" s="56"/>
      <c r="AM1219" s="45"/>
      <c r="AN1219" s="45"/>
      <c r="AO1219" s="48"/>
      <c r="AP1219" s="45"/>
      <c r="AQ1219" s="45"/>
      <c r="AR1219" s="45"/>
      <c r="AS1219" s="45"/>
      <c r="AT1219" s="49"/>
      <c r="AU1219" s="49"/>
      <c r="AV1219" s="49"/>
      <c r="AW1219" s="49"/>
      <c r="AX1219" s="49"/>
      <c r="AY1219" s="49"/>
      <c r="AZ1219" s="49"/>
      <c r="BA1219" s="49"/>
      <c r="BB1219" s="49"/>
      <c r="BC1219" s="49"/>
      <c r="BD1219" s="49"/>
      <c r="BE1219" s="49"/>
      <c r="BF1219" s="49"/>
      <c r="BG1219" s="49"/>
      <c r="BH1219" s="49"/>
      <c r="BI1219" s="49"/>
      <c r="BJ1219" s="49"/>
      <c r="BK1219" s="49"/>
      <c r="BL1219" s="49"/>
      <c r="BM1219" s="49"/>
      <c r="BN1219" s="49"/>
      <c r="BO1219" s="49"/>
      <c r="BP1219" s="49"/>
      <c r="BQ1219" s="49"/>
      <c r="BR1219" s="49"/>
      <c r="BS1219" s="49"/>
      <c r="BT1219" s="49"/>
      <c r="BU1219" s="49"/>
      <c r="BV1219" s="49"/>
      <c r="BW1219" s="45"/>
      <c r="BX1219" s="49"/>
      <c r="BY1219" s="49"/>
      <c r="BZ1219" s="49"/>
      <c r="CA1219" s="49"/>
      <c r="CB1219" s="49"/>
      <c r="CC1219" s="45"/>
      <c r="CD1219" s="45"/>
      <c r="CE1219" s="45"/>
      <c r="CF1219" s="45"/>
    </row>
    <row r="1220" spans="1:84" ht="15" customHeight="1" x14ac:dyDescent="0.35">
      <c r="A1220" s="70"/>
      <c r="B1220" s="70"/>
      <c r="C1220" s="70"/>
      <c r="D1220" s="70"/>
      <c r="E1220" s="45"/>
      <c r="F1220" s="45"/>
      <c r="G1220" s="45"/>
      <c r="H1220" s="45"/>
      <c r="I1220" s="45"/>
      <c r="J1220" s="45"/>
      <c r="K1220" s="45"/>
      <c r="L1220" s="45"/>
      <c r="M1220" s="45"/>
      <c r="N1220" s="45"/>
      <c r="O1220" s="47"/>
      <c r="P1220" s="45"/>
      <c r="Q1220" s="45"/>
      <c r="R1220" s="45"/>
      <c r="S1220" s="45"/>
      <c r="T1220" s="45"/>
      <c r="U1220" s="45"/>
      <c r="V1220" s="45"/>
      <c r="W1220" s="45"/>
      <c r="X1220" s="45"/>
      <c r="Y1220" s="45"/>
      <c r="Z1220" s="48"/>
      <c r="AA1220" s="48"/>
      <c r="AB1220" s="48"/>
      <c r="AC1220" s="48"/>
      <c r="AD1220" s="48"/>
      <c r="AE1220" s="48"/>
      <c r="AF1220" s="48"/>
      <c r="AG1220" s="45"/>
      <c r="AH1220" s="45"/>
      <c r="AI1220" s="45"/>
      <c r="AJ1220" s="45"/>
      <c r="AK1220" s="48"/>
      <c r="AL1220" s="56"/>
      <c r="AM1220" s="45"/>
      <c r="AN1220" s="45"/>
      <c r="AO1220" s="48"/>
      <c r="AP1220" s="45"/>
      <c r="AQ1220" s="45"/>
      <c r="AR1220" s="45"/>
      <c r="AS1220" s="45"/>
      <c r="AT1220" s="49"/>
      <c r="AU1220" s="49"/>
      <c r="AV1220" s="49"/>
      <c r="AW1220" s="49"/>
      <c r="AX1220" s="49"/>
      <c r="AY1220" s="49"/>
      <c r="AZ1220" s="49"/>
      <c r="BA1220" s="49"/>
      <c r="BB1220" s="49"/>
      <c r="BC1220" s="49"/>
      <c r="BD1220" s="49"/>
      <c r="BE1220" s="49"/>
      <c r="BF1220" s="49"/>
      <c r="BG1220" s="49"/>
      <c r="BH1220" s="49"/>
      <c r="BI1220" s="49"/>
      <c r="BJ1220" s="49"/>
      <c r="BK1220" s="49"/>
      <c r="BL1220" s="49"/>
      <c r="BM1220" s="49"/>
      <c r="BN1220" s="49"/>
      <c r="BO1220" s="49"/>
      <c r="BP1220" s="49"/>
      <c r="BQ1220" s="49"/>
      <c r="BR1220" s="49"/>
      <c r="BS1220" s="49"/>
      <c r="BT1220" s="49"/>
      <c r="BU1220" s="49"/>
      <c r="BV1220" s="49"/>
      <c r="BW1220" s="45"/>
      <c r="BX1220" s="49"/>
      <c r="BY1220" s="49"/>
      <c r="BZ1220" s="49"/>
      <c r="CA1220" s="49"/>
      <c r="CB1220" s="49"/>
      <c r="CC1220" s="45"/>
      <c r="CD1220" s="45"/>
      <c r="CE1220" s="45"/>
      <c r="CF1220" s="45"/>
    </row>
    <row r="1221" spans="1:84" ht="15" customHeight="1" x14ac:dyDescent="0.35">
      <c r="A1221" s="70"/>
      <c r="B1221" s="70"/>
      <c r="C1221" s="70"/>
      <c r="D1221" s="70"/>
      <c r="E1221" s="45"/>
      <c r="F1221" s="45"/>
      <c r="G1221" s="45"/>
      <c r="H1221" s="45"/>
      <c r="I1221" s="45"/>
      <c r="J1221" s="45"/>
      <c r="K1221" s="45"/>
      <c r="L1221" s="45"/>
      <c r="M1221" s="45"/>
      <c r="N1221" s="45"/>
      <c r="O1221" s="47"/>
      <c r="P1221" s="45"/>
      <c r="Q1221" s="45"/>
      <c r="R1221" s="45"/>
      <c r="S1221" s="45"/>
      <c r="T1221" s="45"/>
      <c r="U1221" s="45"/>
      <c r="V1221" s="45"/>
      <c r="W1221" s="45"/>
      <c r="X1221" s="45"/>
      <c r="Y1221" s="45"/>
      <c r="Z1221" s="48"/>
      <c r="AA1221" s="48"/>
      <c r="AB1221" s="48"/>
      <c r="AC1221" s="48"/>
      <c r="AD1221" s="48"/>
      <c r="AE1221" s="48"/>
      <c r="AF1221" s="48"/>
      <c r="AG1221" s="45"/>
      <c r="AH1221" s="45"/>
      <c r="AI1221" s="45"/>
      <c r="AJ1221" s="45"/>
      <c r="AK1221" s="48"/>
      <c r="AL1221" s="56"/>
      <c r="AM1221" s="45"/>
      <c r="AN1221" s="45"/>
      <c r="AO1221" s="48"/>
      <c r="AP1221" s="45"/>
      <c r="AQ1221" s="45"/>
      <c r="AR1221" s="45"/>
      <c r="AS1221" s="45"/>
      <c r="AT1221" s="49"/>
      <c r="AU1221" s="49"/>
      <c r="AV1221" s="49"/>
      <c r="AW1221" s="49"/>
      <c r="AX1221" s="49"/>
      <c r="AY1221" s="49"/>
      <c r="AZ1221" s="49"/>
      <c r="BA1221" s="49"/>
      <c r="BB1221" s="49"/>
      <c r="BC1221" s="49"/>
      <c r="BD1221" s="49"/>
      <c r="BE1221" s="49"/>
      <c r="BF1221" s="49"/>
      <c r="BG1221" s="49"/>
      <c r="BH1221" s="49"/>
      <c r="BI1221" s="49"/>
      <c r="BJ1221" s="49"/>
      <c r="BK1221" s="49"/>
      <c r="BL1221" s="49"/>
      <c r="BM1221" s="49"/>
      <c r="BN1221" s="49"/>
      <c r="BO1221" s="49"/>
      <c r="BP1221" s="49"/>
      <c r="BQ1221" s="49"/>
      <c r="BR1221" s="49"/>
      <c r="BS1221" s="49"/>
      <c r="BT1221" s="49"/>
      <c r="BU1221" s="49"/>
      <c r="BV1221" s="49"/>
      <c r="BW1221" s="45"/>
      <c r="BX1221" s="49"/>
      <c r="BY1221" s="49"/>
      <c r="BZ1221" s="49"/>
      <c r="CA1221" s="49"/>
      <c r="CB1221" s="49"/>
      <c r="CC1221" s="45"/>
      <c r="CD1221" s="45"/>
      <c r="CE1221" s="45"/>
      <c r="CF1221" s="45"/>
    </row>
    <row r="1222" spans="1:84" ht="15" customHeight="1" x14ac:dyDescent="0.35">
      <c r="A1222" s="70"/>
      <c r="B1222" s="70"/>
      <c r="C1222" s="70"/>
      <c r="D1222" s="70"/>
      <c r="E1222" s="45"/>
      <c r="F1222" s="45"/>
      <c r="G1222" s="45"/>
      <c r="H1222" s="45"/>
      <c r="I1222" s="45"/>
      <c r="J1222" s="45"/>
      <c r="K1222" s="45"/>
      <c r="L1222" s="45"/>
      <c r="M1222" s="45"/>
      <c r="N1222" s="45"/>
      <c r="O1222" s="47"/>
      <c r="P1222" s="45"/>
      <c r="Q1222" s="45"/>
      <c r="R1222" s="45"/>
      <c r="S1222" s="45"/>
      <c r="T1222" s="45"/>
      <c r="U1222" s="45"/>
      <c r="V1222" s="45"/>
      <c r="W1222" s="45"/>
      <c r="X1222" s="45"/>
      <c r="Y1222" s="45"/>
      <c r="Z1222" s="48"/>
      <c r="AA1222" s="48"/>
      <c r="AB1222" s="48"/>
      <c r="AC1222" s="48"/>
      <c r="AD1222" s="48"/>
      <c r="AE1222" s="48"/>
      <c r="AF1222" s="48"/>
      <c r="AG1222" s="45"/>
      <c r="AH1222" s="45"/>
      <c r="AI1222" s="45"/>
      <c r="AJ1222" s="45"/>
      <c r="AK1222" s="48"/>
      <c r="AL1222" s="56"/>
      <c r="AM1222" s="45"/>
      <c r="AN1222" s="45"/>
      <c r="AO1222" s="48"/>
      <c r="AP1222" s="45"/>
      <c r="AQ1222" s="45"/>
      <c r="AR1222" s="45"/>
      <c r="AS1222" s="45"/>
      <c r="AT1222" s="49"/>
      <c r="AU1222" s="49"/>
      <c r="AV1222" s="49"/>
      <c r="AW1222" s="49"/>
      <c r="AX1222" s="49"/>
      <c r="AY1222" s="49"/>
      <c r="AZ1222" s="49"/>
      <c r="BA1222" s="49"/>
      <c r="BB1222" s="49"/>
      <c r="BC1222" s="49"/>
      <c r="BD1222" s="49"/>
      <c r="BE1222" s="49"/>
      <c r="BF1222" s="49"/>
      <c r="BG1222" s="49"/>
      <c r="BH1222" s="49"/>
      <c r="BI1222" s="49"/>
      <c r="BJ1222" s="49"/>
      <c r="BK1222" s="49"/>
      <c r="BL1222" s="49"/>
      <c r="BM1222" s="49"/>
      <c r="BN1222" s="49"/>
      <c r="BO1222" s="49"/>
      <c r="BP1222" s="49"/>
      <c r="BQ1222" s="49"/>
      <c r="BR1222" s="49"/>
      <c r="BS1222" s="49"/>
      <c r="BT1222" s="49"/>
      <c r="BU1222" s="49"/>
      <c r="BV1222" s="49"/>
      <c r="BW1222" s="45"/>
      <c r="BX1222" s="49"/>
      <c r="BY1222" s="49"/>
      <c r="BZ1222" s="49"/>
      <c r="CA1222" s="49"/>
      <c r="CB1222" s="49"/>
      <c r="CC1222" s="45"/>
      <c r="CD1222" s="45"/>
      <c r="CE1222" s="45"/>
      <c r="CF1222" s="45"/>
    </row>
    <row r="1223" spans="1:84" ht="15" customHeight="1" x14ac:dyDescent="0.35">
      <c r="A1223" s="70"/>
      <c r="B1223" s="70"/>
      <c r="C1223" s="70"/>
      <c r="D1223" s="70"/>
      <c r="E1223" s="45"/>
      <c r="F1223" s="45"/>
      <c r="G1223" s="45"/>
      <c r="H1223" s="45"/>
      <c r="I1223" s="45"/>
      <c r="J1223" s="45"/>
      <c r="K1223" s="45"/>
      <c r="L1223" s="45"/>
      <c r="M1223" s="45"/>
      <c r="N1223" s="45"/>
      <c r="O1223" s="47"/>
      <c r="P1223" s="45"/>
      <c r="Q1223" s="45"/>
      <c r="R1223" s="45"/>
      <c r="S1223" s="45"/>
      <c r="T1223" s="45"/>
      <c r="U1223" s="45"/>
      <c r="V1223" s="45"/>
      <c r="W1223" s="45"/>
      <c r="X1223" s="45"/>
      <c r="Y1223" s="45"/>
      <c r="Z1223" s="48"/>
      <c r="AA1223" s="48"/>
      <c r="AB1223" s="48"/>
      <c r="AC1223" s="48"/>
      <c r="AD1223" s="48"/>
      <c r="AE1223" s="48"/>
      <c r="AF1223" s="48"/>
      <c r="AG1223" s="45"/>
      <c r="AH1223" s="45"/>
      <c r="AI1223" s="45"/>
      <c r="AJ1223" s="45"/>
      <c r="AK1223" s="48"/>
      <c r="AL1223" s="56"/>
      <c r="AM1223" s="45"/>
      <c r="AN1223" s="45"/>
      <c r="AO1223" s="48"/>
      <c r="AP1223" s="45"/>
      <c r="AQ1223" s="45"/>
      <c r="AR1223" s="45"/>
      <c r="AS1223" s="45"/>
      <c r="AT1223" s="49"/>
      <c r="AU1223" s="49"/>
      <c r="AV1223" s="49"/>
      <c r="AW1223" s="49"/>
      <c r="AX1223" s="49"/>
      <c r="AY1223" s="49"/>
      <c r="AZ1223" s="49"/>
      <c r="BA1223" s="49"/>
      <c r="BB1223" s="49"/>
      <c r="BC1223" s="49"/>
      <c r="BD1223" s="49"/>
      <c r="BE1223" s="49"/>
      <c r="BF1223" s="49"/>
      <c r="BG1223" s="49"/>
      <c r="BH1223" s="49"/>
      <c r="BI1223" s="49"/>
      <c r="BJ1223" s="49"/>
      <c r="BK1223" s="49"/>
      <c r="BL1223" s="49"/>
      <c r="BM1223" s="49"/>
      <c r="BN1223" s="49"/>
      <c r="BO1223" s="49"/>
      <c r="BP1223" s="49"/>
      <c r="BQ1223" s="49"/>
      <c r="BR1223" s="49"/>
      <c r="BS1223" s="49"/>
      <c r="BT1223" s="49"/>
      <c r="BU1223" s="49"/>
      <c r="BV1223" s="49"/>
      <c r="BW1223" s="45"/>
      <c r="BX1223" s="49"/>
      <c r="BY1223" s="49"/>
      <c r="BZ1223" s="49"/>
      <c r="CA1223" s="49"/>
      <c r="CB1223" s="49"/>
      <c r="CC1223" s="45"/>
      <c r="CD1223" s="45"/>
      <c r="CE1223" s="45"/>
      <c r="CF1223" s="45"/>
    </row>
    <row r="1224" spans="1:84" ht="15" customHeight="1" x14ac:dyDescent="0.35">
      <c r="A1224" s="70"/>
      <c r="B1224" s="70"/>
      <c r="C1224" s="70"/>
      <c r="D1224" s="70"/>
      <c r="E1224" s="45"/>
      <c r="F1224" s="45"/>
      <c r="G1224" s="45"/>
      <c r="H1224" s="45"/>
      <c r="I1224" s="45"/>
      <c r="J1224" s="45"/>
      <c r="K1224" s="45"/>
      <c r="L1224" s="45"/>
      <c r="M1224" s="45"/>
      <c r="N1224" s="45"/>
      <c r="O1224" s="47"/>
      <c r="P1224" s="45"/>
      <c r="Q1224" s="45"/>
      <c r="R1224" s="45"/>
      <c r="S1224" s="45"/>
      <c r="T1224" s="45"/>
      <c r="U1224" s="45"/>
      <c r="V1224" s="45"/>
      <c r="W1224" s="45"/>
      <c r="X1224" s="45"/>
      <c r="Y1224" s="45"/>
      <c r="Z1224" s="48"/>
      <c r="AA1224" s="48"/>
      <c r="AB1224" s="48"/>
      <c r="AC1224" s="48"/>
      <c r="AD1224" s="48"/>
      <c r="AE1224" s="48"/>
      <c r="AF1224" s="48"/>
      <c r="AG1224" s="45"/>
      <c r="AH1224" s="45"/>
      <c r="AI1224" s="45"/>
      <c r="AJ1224" s="45"/>
      <c r="AK1224" s="48"/>
      <c r="AL1224" s="56"/>
      <c r="AM1224" s="45"/>
      <c r="AN1224" s="45"/>
      <c r="AO1224" s="48"/>
      <c r="AP1224" s="45"/>
      <c r="AQ1224" s="45"/>
      <c r="AR1224" s="45"/>
      <c r="AS1224" s="45"/>
      <c r="AT1224" s="49"/>
      <c r="AU1224" s="49"/>
      <c r="AV1224" s="49"/>
      <c r="AW1224" s="49"/>
      <c r="AX1224" s="49"/>
      <c r="AY1224" s="49"/>
      <c r="AZ1224" s="49"/>
      <c r="BA1224" s="49"/>
      <c r="BB1224" s="49"/>
      <c r="BC1224" s="49"/>
      <c r="BD1224" s="49"/>
      <c r="BE1224" s="49"/>
      <c r="BF1224" s="49"/>
      <c r="BG1224" s="49"/>
      <c r="BH1224" s="49"/>
      <c r="BI1224" s="49"/>
      <c r="BJ1224" s="49"/>
      <c r="BK1224" s="49"/>
      <c r="BL1224" s="49"/>
      <c r="BM1224" s="49"/>
      <c r="BN1224" s="49"/>
      <c r="BO1224" s="49"/>
      <c r="BP1224" s="49"/>
      <c r="BQ1224" s="49"/>
      <c r="BR1224" s="49"/>
      <c r="BS1224" s="49"/>
      <c r="BT1224" s="49"/>
      <c r="BU1224" s="49"/>
      <c r="BV1224" s="49"/>
      <c r="BW1224" s="45"/>
      <c r="BX1224" s="49"/>
      <c r="BY1224" s="49"/>
      <c r="BZ1224" s="49"/>
      <c r="CA1224" s="49"/>
      <c r="CB1224" s="49"/>
      <c r="CC1224" s="45"/>
      <c r="CD1224" s="45"/>
      <c r="CE1224" s="45"/>
      <c r="CF1224" s="45"/>
    </row>
    <row r="1225" spans="1:84" ht="15" customHeight="1" x14ac:dyDescent="0.35">
      <c r="A1225" s="70"/>
      <c r="B1225" s="70"/>
      <c r="C1225" s="70"/>
      <c r="D1225" s="70"/>
      <c r="E1225" s="45"/>
      <c r="F1225" s="45"/>
      <c r="G1225" s="45"/>
      <c r="H1225" s="45"/>
      <c r="I1225" s="45"/>
      <c r="J1225" s="45"/>
      <c r="K1225" s="45"/>
      <c r="L1225" s="45"/>
      <c r="M1225" s="45"/>
      <c r="N1225" s="45"/>
      <c r="O1225" s="47"/>
      <c r="P1225" s="45"/>
      <c r="Q1225" s="45"/>
      <c r="R1225" s="45"/>
      <c r="S1225" s="45"/>
      <c r="T1225" s="45"/>
      <c r="U1225" s="45"/>
      <c r="V1225" s="45"/>
      <c r="W1225" s="45"/>
      <c r="X1225" s="45"/>
      <c r="Y1225" s="45"/>
      <c r="Z1225" s="48"/>
      <c r="AA1225" s="48"/>
      <c r="AB1225" s="48"/>
      <c r="AC1225" s="48"/>
      <c r="AD1225" s="48"/>
      <c r="AE1225" s="48"/>
      <c r="AF1225" s="48"/>
      <c r="AG1225" s="45"/>
      <c r="AH1225" s="45"/>
      <c r="AI1225" s="45"/>
      <c r="AJ1225" s="45"/>
      <c r="AK1225" s="48"/>
      <c r="AL1225" s="56"/>
      <c r="AM1225" s="45"/>
      <c r="AN1225" s="45"/>
      <c r="AO1225" s="48"/>
      <c r="AP1225" s="45"/>
      <c r="AQ1225" s="45"/>
      <c r="AR1225" s="45"/>
      <c r="AS1225" s="45"/>
      <c r="AT1225" s="49"/>
      <c r="AU1225" s="49"/>
      <c r="AV1225" s="49"/>
      <c r="AW1225" s="49"/>
      <c r="AX1225" s="49"/>
      <c r="AY1225" s="49"/>
      <c r="AZ1225" s="49"/>
      <c r="BA1225" s="49"/>
      <c r="BB1225" s="49"/>
      <c r="BC1225" s="49"/>
      <c r="BD1225" s="49"/>
      <c r="BE1225" s="49"/>
      <c r="BF1225" s="49"/>
      <c r="BG1225" s="49"/>
      <c r="BH1225" s="49"/>
      <c r="BI1225" s="49"/>
      <c r="BJ1225" s="49"/>
      <c r="BK1225" s="49"/>
      <c r="BL1225" s="49"/>
      <c r="BM1225" s="49"/>
      <c r="BN1225" s="49"/>
      <c r="BO1225" s="49"/>
      <c r="BP1225" s="49"/>
      <c r="BQ1225" s="49"/>
      <c r="BR1225" s="49"/>
      <c r="BS1225" s="49"/>
      <c r="BT1225" s="49"/>
      <c r="BU1225" s="49"/>
      <c r="BV1225" s="49"/>
      <c r="BW1225" s="45"/>
      <c r="BX1225" s="49"/>
      <c r="BY1225" s="49"/>
      <c r="BZ1225" s="49"/>
      <c r="CA1225" s="49"/>
      <c r="CB1225" s="49"/>
      <c r="CC1225" s="45"/>
      <c r="CD1225" s="45"/>
      <c r="CE1225" s="45"/>
      <c r="CF1225" s="45"/>
    </row>
    <row r="1226" spans="1:84" ht="15" customHeight="1" x14ac:dyDescent="0.35">
      <c r="A1226" s="70"/>
      <c r="B1226" s="70"/>
      <c r="C1226" s="70"/>
      <c r="D1226" s="70"/>
      <c r="E1226" s="45"/>
      <c r="F1226" s="45"/>
      <c r="G1226" s="45"/>
      <c r="H1226" s="45"/>
      <c r="I1226" s="45"/>
      <c r="J1226" s="45"/>
      <c r="K1226" s="45"/>
      <c r="L1226" s="45"/>
      <c r="M1226" s="45"/>
      <c r="N1226" s="45"/>
      <c r="O1226" s="47"/>
      <c r="P1226" s="45"/>
      <c r="Q1226" s="45"/>
      <c r="R1226" s="45"/>
      <c r="S1226" s="45"/>
      <c r="T1226" s="45"/>
      <c r="U1226" s="45"/>
      <c r="V1226" s="45"/>
      <c r="W1226" s="45"/>
      <c r="X1226" s="45"/>
      <c r="Y1226" s="45"/>
      <c r="Z1226" s="48"/>
      <c r="AA1226" s="48"/>
      <c r="AB1226" s="48"/>
      <c r="AC1226" s="48"/>
      <c r="AD1226" s="48"/>
      <c r="AE1226" s="48"/>
      <c r="AF1226" s="48"/>
      <c r="AG1226" s="45"/>
      <c r="AH1226" s="45"/>
      <c r="AI1226" s="45"/>
      <c r="AJ1226" s="45"/>
      <c r="AK1226" s="48"/>
      <c r="AL1226" s="56"/>
      <c r="AM1226" s="45"/>
      <c r="AN1226" s="45"/>
      <c r="AO1226" s="48"/>
      <c r="AP1226" s="45"/>
      <c r="AQ1226" s="45"/>
      <c r="AR1226" s="45"/>
      <c r="AS1226" s="45"/>
      <c r="AT1226" s="49"/>
      <c r="AU1226" s="49"/>
      <c r="AV1226" s="49"/>
      <c r="AW1226" s="49"/>
      <c r="AX1226" s="49"/>
      <c r="AY1226" s="49"/>
      <c r="AZ1226" s="49"/>
      <c r="BA1226" s="49"/>
      <c r="BB1226" s="49"/>
      <c r="BC1226" s="49"/>
      <c r="BD1226" s="49"/>
      <c r="BE1226" s="49"/>
      <c r="BF1226" s="49"/>
      <c r="BG1226" s="49"/>
      <c r="BH1226" s="49"/>
      <c r="BI1226" s="49"/>
      <c r="BJ1226" s="49"/>
      <c r="BK1226" s="49"/>
      <c r="BL1226" s="49"/>
      <c r="BM1226" s="49"/>
      <c r="BN1226" s="49"/>
      <c r="BO1226" s="49"/>
      <c r="BP1226" s="49"/>
      <c r="BQ1226" s="49"/>
      <c r="BR1226" s="49"/>
      <c r="BS1226" s="49"/>
      <c r="BT1226" s="49"/>
      <c r="BU1226" s="49"/>
      <c r="BV1226" s="49"/>
      <c r="BW1226" s="45"/>
      <c r="BX1226" s="49"/>
      <c r="BY1226" s="49"/>
      <c r="BZ1226" s="49"/>
      <c r="CA1226" s="49"/>
      <c r="CB1226" s="49"/>
      <c r="CC1226" s="45"/>
      <c r="CD1226" s="45"/>
      <c r="CE1226" s="45"/>
      <c r="CF1226" s="45"/>
    </row>
    <row r="1227" spans="1:84" ht="15" customHeight="1" x14ac:dyDescent="0.35">
      <c r="A1227" s="70"/>
      <c r="B1227" s="70"/>
      <c r="C1227" s="70"/>
      <c r="D1227" s="70"/>
      <c r="E1227" s="45"/>
      <c r="F1227" s="45"/>
      <c r="G1227" s="45"/>
      <c r="H1227" s="45"/>
      <c r="I1227" s="45"/>
      <c r="J1227" s="45"/>
      <c r="K1227" s="45"/>
      <c r="L1227" s="45"/>
      <c r="M1227" s="45"/>
      <c r="N1227" s="45"/>
      <c r="O1227" s="47"/>
      <c r="P1227" s="45"/>
      <c r="Q1227" s="45"/>
      <c r="R1227" s="45"/>
      <c r="S1227" s="45"/>
      <c r="T1227" s="45"/>
      <c r="U1227" s="45"/>
      <c r="V1227" s="45"/>
      <c r="W1227" s="45"/>
      <c r="X1227" s="45"/>
      <c r="Y1227" s="45"/>
      <c r="Z1227" s="48"/>
      <c r="AA1227" s="48"/>
      <c r="AB1227" s="48"/>
      <c r="AC1227" s="48"/>
      <c r="AD1227" s="48"/>
      <c r="AE1227" s="48"/>
      <c r="AF1227" s="48"/>
      <c r="AG1227" s="45"/>
      <c r="AH1227" s="45"/>
      <c r="AI1227" s="45"/>
      <c r="AJ1227" s="45"/>
      <c r="AK1227" s="48"/>
      <c r="AL1227" s="56"/>
      <c r="AM1227" s="45"/>
      <c r="AN1227" s="45"/>
      <c r="AO1227" s="48"/>
      <c r="AP1227" s="45"/>
      <c r="AQ1227" s="45"/>
      <c r="AR1227" s="45"/>
      <c r="AS1227" s="45"/>
      <c r="AT1227" s="49"/>
      <c r="AU1227" s="49"/>
      <c r="AV1227" s="49"/>
      <c r="AW1227" s="49"/>
      <c r="AX1227" s="49"/>
      <c r="AY1227" s="49"/>
      <c r="AZ1227" s="49"/>
      <c r="BA1227" s="49"/>
      <c r="BB1227" s="49"/>
      <c r="BC1227" s="49"/>
      <c r="BD1227" s="49"/>
      <c r="BE1227" s="49"/>
      <c r="BF1227" s="49"/>
      <c r="BG1227" s="49"/>
      <c r="BH1227" s="49"/>
      <c r="BI1227" s="49"/>
      <c r="BJ1227" s="49"/>
      <c r="BK1227" s="49"/>
      <c r="BL1227" s="49"/>
      <c r="BM1227" s="49"/>
      <c r="BN1227" s="49"/>
      <c r="BO1227" s="49"/>
      <c r="BP1227" s="49"/>
      <c r="BQ1227" s="49"/>
      <c r="BR1227" s="49"/>
      <c r="BS1227" s="49"/>
      <c r="BT1227" s="49"/>
      <c r="BU1227" s="49"/>
      <c r="BV1227" s="49"/>
      <c r="BW1227" s="45"/>
      <c r="BX1227" s="49"/>
      <c r="BY1227" s="49"/>
      <c r="BZ1227" s="49"/>
      <c r="CA1227" s="49"/>
      <c r="CB1227" s="49"/>
      <c r="CC1227" s="45"/>
      <c r="CD1227" s="45"/>
      <c r="CE1227" s="45"/>
      <c r="CF1227" s="45"/>
    </row>
    <row r="1228" spans="1:84" ht="15" customHeight="1" x14ac:dyDescent="0.35">
      <c r="A1228" s="70"/>
      <c r="B1228" s="70"/>
      <c r="C1228" s="70"/>
      <c r="D1228" s="70"/>
      <c r="E1228" s="45"/>
      <c r="F1228" s="45"/>
      <c r="G1228" s="45"/>
      <c r="H1228" s="45"/>
      <c r="I1228" s="45"/>
      <c r="J1228" s="45"/>
      <c r="K1228" s="45"/>
      <c r="L1228" s="45"/>
      <c r="M1228" s="45"/>
      <c r="N1228" s="45"/>
      <c r="O1228" s="47"/>
      <c r="P1228" s="45"/>
      <c r="Q1228" s="45"/>
      <c r="R1228" s="45"/>
      <c r="S1228" s="45"/>
      <c r="T1228" s="45"/>
      <c r="U1228" s="45"/>
      <c r="V1228" s="45"/>
      <c r="W1228" s="45"/>
      <c r="X1228" s="45"/>
      <c r="Y1228" s="45"/>
      <c r="Z1228" s="48"/>
      <c r="AA1228" s="48"/>
      <c r="AB1228" s="48"/>
      <c r="AC1228" s="48"/>
      <c r="AD1228" s="48"/>
      <c r="AE1228" s="48"/>
      <c r="AF1228" s="48"/>
      <c r="AG1228" s="45"/>
      <c r="AH1228" s="45"/>
      <c r="AI1228" s="45"/>
      <c r="AJ1228" s="45"/>
      <c r="AK1228" s="48"/>
      <c r="AL1228" s="56"/>
      <c r="AM1228" s="45"/>
      <c r="AN1228" s="45"/>
      <c r="AO1228" s="48"/>
      <c r="AP1228" s="45"/>
      <c r="AQ1228" s="45"/>
      <c r="AR1228" s="45"/>
      <c r="AS1228" s="45"/>
      <c r="AT1228" s="49"/>
      <c r="AU1228" s="49"/>
      <c r="AV1228" s="49"/>
      <c r="AW1228" s="49"/>
      <c r="AX1228" s="49"/>
      <c r="AY1228" s="49"/>
      <c r="AZ1228" s="49"/>
      <c r="BA1228" s="49"/>
      <c r="BB1228" s="49"/>
      <c r="BC1228" s="49"/>
      <c r="BD1228" s="49"/>
      <c r="BE1228" s="49"/>
      <c r="BF1228" s="49"/>
      <c r="BG1228" s="49"/>
      <c r="BH1228" s="49"/>
      <c r="BI1228" s="49"/>
      <c r="BJ1228" s="49"/>
      <c r="BK1228" s="49"/>
      <c r="BL1228" s="49"/>
      <c r="BM1228" s="49"/>
      <c r="BN1228" s="49"/>
      <c r="BO1228" s="49"/>
      <c r="BP1228" s="49"/>
      <c r="BQ1228" s="49"/>
      <c r="BR1228" s="49"/>
      <c r="BS1228" s="49"/>
      <c r="BT1228" s="49"/>
      <c r="BU1228" s="49"/>
      <c r="BV1228" s="49"/>
      <c r="BW1228" s="45"/>
      <c r="BX1228" s="49"/>
      <c r="BY1228" s="49"/>
      <c r="BZ1228" s="49"/>
      <c r="CA1228" s="49"/>
      <c r="CB1228" s="49"/>
      <c r="CC1228" s="45"/>
      <c r="CD1228" s="45"/>
      <c r="CE1228" s="45"/>
      <c r="CF1228" s="45"/>
    </row>
    <row r="1229" spans="1:84" ht="15" customHeight="1" x14ac:dyDescent="0.35">
      <c r="A1229" s="70"/>
      <c r="B1229" s="70"/>
      <c r="C1229" s="70"/>
      <c r="D1229" s="70"/>
      <c r="E1229" s="45"/>
      <c r="F1229" s="45"/>
      <c r="G1229" s="45"/>
      <c r="H1229" s="45"/>
      <c r="I1229" s="45"/>
      <c r="J1229" s="45"/>
      <c r="K1229" s="45"/>
      <c r="L1229" s="45"/>
      <c r="M1229" s="45"/>
      <c r="N1229" s="45"/>
      <c r="O1229" s="47"/>
      <c r="P1229" s="45"/>
      <c r="Q1229" s="45"/>
      <c r="R1229" s="45"/>
      <c r="S1229" s="45"/>
      <c r="T1229" s="45"/>
      <c r="U1229" s="45"/>
      <c r="V1229" s="45"/>
      <c r="W1229" s="45"/>
      <c r="X1229" s="45"/>
      <c r="Y1229" s="45"/>
      <c r="Z1229" s="48"/>
      <c r="AA1229" s="48"/>
      <c r="AB1229" s="48"/>
      <c r="AC1229" s="48"/>
      <c r="AD1229" s="48"/>
      <c r="AE1229" s="48"/>
      <c r="AF1229" s="48"/>
      <c r="AG1229" s="45"/>
      <c r="AH1229" s="45"/>
      <c r="AI1229" s="45"/>
      <c r="AJ1229" s="45"/>
      <c r="AK1229" s="48"/>
      <c r="AL1229" s="56"/>
      <c r="AM1229" s="45"/>
      <c r="AN1229" s="45"/>
      <c r="AO1229" s="48"/>
      <c r="AP1229" s="45"/>
      <c r="AQ1229" s="45"/>
      <c r="AR1229" s="45"/>
      <c r="AS1229" s="45"/>
      <c r="AT1229" s="49"/>
      <c r="AU1229" s="49"/>
      <c r="AV1229" s="49"/>
      <c r="AW1229" s="49"/>
      <c r="AX1229" s="49"/>
      <c r="AY1229" s="49"/>
      <c r="AZ1229" s="49"/>
      <c r="BA1229" s="49"/>
      <c r="BB1229" s="49"/>
      <c r="BC1229" s="49"/>
      <c r="BD1229" s="49"/>
      <c r="BE1229" s="49"/>
      <c r="BF1229" s="49"/>
      <c r="BG1229" s="49"/>
      <c r="BH1229" s="49"/>
      <c r="BI1229" s="49"/>
      <c r="BJ1229" s="49"/>
      <c r="BK1229" s="49"/>
      <c r="BL1229" s="49"/>
      <c r="BM1229" s="49"/>
      <c r="BN1229" s="49"/>
      <c r="BO1229" s="49"/>
      <c r="BP1229" s="49"/>
      <c r="BQ1229" s="49"/>
      <c r="BR1229" s="49"/>
      <c r="BS1229" s="49"/>
      <c r="BT1229" s="49"/>
      <c r="BU1229" s="49"/>
      <c r="BV1229" s="49"/>
      <c r="BW1229" s="45"/>
      <c r="BX1229" s="49"/>
      <c r="BY1229" s="49"/>
      <c r="BZ1229" s="49"/>
      <c r="CA1229" s="49"/>
      <c r="CB1229" s="49"/>
      <c r="CC1229" s="45"/>
      <c r="CD1229" s="45"/>
      <c r="CE1229" s="45"/>
      <c r="CF1229" s="45"/>
    </row>
    <row r="1230" spans="1:84" ht="15" customHeight="1" x14ac:dyDescent="0.35">
      <c r="A1230" s="70"/>
      <c r="B1230" s="70"/>
      <c r="C1230" s="70"/>
      <c r="D1230" s="70"/>
      <c r="E1230" s="45"/>
      <c r="F1230" s="45"/>
      <c r="G1230" s="45"/>
      <c r="H1230" s="45"/>
      <c r="I1230" s="45" t="str">
        <f>IF(H1230="","",VLOOKUP(H1230,'Cost Categories'!$A$1:$B$70,2,FALSE))</f>
        <v/>
      </c>
      <c r="J1230" s="45"/>
      <c r="K1230" s="45" t="str">
        <f>IF(J1230="","",VLOOKUP(J1230,'Cost Categories'!$A$70:$B$85,2,FALSE))</f>
        <v/>
      </c>
      <c r="L1230" s="45"/>
      <c r="M1230" s="45" t="str">
        <f>IF(L1230="","",VLOOKUP(L1230,'Cost Categories'!$A$116:$B$137,2,FALSE))</f>
        <v/>
      </c>
      <c r="N1230" s="45"/>
      <c r="O1230" s="47"/>
      <c r="P1230" s="45"/>
      <c r="Q1230" s="45"/>
      <c r="R1230" s="45"/>
      <c r="S1230" s="45"/>
      <c r="T1230" s="45"/>
      <c r="U1230" s="45"/>
      <c r="V1230" s="45"/>
      <c r="W1230" s="45"/>
      <c r="X1230" s="45"/>
      <c r="Y1230" s="45"/>
      <c r="Z1230" s="48"/>
      <c r="AA1230" s="48"/>
      <c r="AB1230" s="48"/>
      <c r="AC1230" s="48"/>
      <c r="AD1230" s="48"/>
      <c r="AE1230" s="48"/>
      <c r="AF1230" s="48"/>
      <c r="AG1230" s="45"/>
      <c r="AH1230" s="45"/>
      <c r="AI1230" s="45"/>
      <c r="AJ1230" s="45"/>
      <c r="AK1230" s="48"/>
      <c r="AL1230" s="56"/>
      <c r="AM1230" s="45"/>
      <c r="AN1230" s="45"/>
      <c r="AO1230" s="48"/>
      <c r="AP1230" s="45"/>
      <c r="AQ1230" s="45"/>
      <c r="AR1230" s="45"/>
      <c r="AS1230" s="45"/>
      <c r="AT1230" s="49"/>
      <c r="AU1230" s="49"/>
      <c r="AV1230" s="49"/>
      <c r="AW1230" s="49"/>
      <c r="AX1230" s="49"/>
      <c r="AY1230" s="49"/>
      <c r="AZ1230" s="49"/>
      <c r="BA1230" s="49"/>
      <c r="BB1230" s="49"/>
      <c r="BC1230" s="49"/>
      <c r="BD1230" s="49"/>
      <c r="BE1230" s="49"/>
      <c r="BF1230" s="49"/>
      <c r="BG1230" s="49"/>
      <c r="BH1230" s="49"/>
      <c r="BI1230" s="49"/>
      <c r="BJ1230" s="49"/>
      <c r="BK1230" s="49"/>
      <c r="BL1230" s="49"/>
      <c r="BM1230" s="49"/>
      <c r="BN1230" s="49"/>
      <c r="BO1230" s="49"/>
      <c r="BP1230" s="49"/>
      <c r="BQ1230" s="49"/>
      <c r="BR1230" s="49"/>
      <c r="BS1230" s="49"/>
      <c r="BT1230" s="49"/>
      <c r="BU1230" s="49"/>
      <c r="BV1230" s="49"/>
      <c r="BW1230" s="45"/>
      <c r="BX1230" s="49"/>
      <c r="BY1230" s="49"/>
      <c r="BZ1230" s="49"/>
      <c r="CA1230" s="49"/>
      <c r="CB1230" s="49"/>
      <c r="CC1230" s="45"/>
      <c r="CD1230" s="45"/>
      <c r="CE1230" s="45"/>
      <c r="CF1230" s="45"/>
    </row>
    <row r="1231" spans="1:84" ht="15" customHeight="1" x14ac:dyDescent="0.35">
      <c r="A1231" s="70"/>
      <c r="B1231" s="70"/>
      <c r="C1231" s="70"/>
      <c r="D1231" s="70"/>
      <c r="E1231" s="45"/>
      <c r="F1231" s="45"/>
      <c r="G1231" s="45"/>
      <c r="H1231" s="45"/>
      <c r="I1231" s="45" t="str">
        <f>IF(H1231="","",VLOOKUP(H1231,'Cost Categories'!$A$1:$B$70,2,FALSE))</f>
        <v/>
      </c>
      <c r="J1231" s="45"/>
      <c r="K1231" s="45" t="str">
        <f>IF(J1231="","",VLOOKUP(J1231,'Cost Categories'!$A$70:$B$85,2,FALSE))</f>
        <v/>
      </c>
      <c r="L1231" s="45"/>
      <c r="M1231" s="45" t="str">
        <f>IF(L1231="","",VLOOKUP(L1231,'Cost Categories'!$A$116:$B$137,2,FALSE))</f>
        <v/>
      </c>
      <c r="N1231" s="45"/>
      <c r="O1231" s="47"/>
      <c r="P1231" s="45"/>
      <c r="Q1231" s="45"/>
      <c r="R1231" s="45"/>
      <c r="S1231" s="45"/>
      <c r="T1231" s="45"/>
      <c r="U1231" s="45"/>
      <c r="V1231" s="45"/>
      <c r="W1231" s="45"/>
      <c r="X1231" s="45"/>
      <c r="Y1231" s="45"/>
      <c r="Z1231" s="48"/>
      <c r="AA1231" s="48"/>
      <c r="AB1231" s="48"/>
      <c r="AC1231" s="48"/>
      <c r="AD1231" s="48"/>
      <c r="AE1231" s="48"/>
      <c r="AF1231" s="48"/>
      <c r="AG1231" s="45"/>
      <c r="AH1231" s="45"/>
      <c r="AI1231" s="45"/>
      <c r="AJ1231" s="45"/>
      <c r="AK1231" s="48"/>
      <c r="AL1231" s="56"/>
      <c r="AM1231" s="45"/>
      <c r="AN1231" s="45"/>
      <c r="AO1231" s="48"/>
      <c r="AP1231" s="45"/>
      <c r="AQ1231" s="45"/>
      <c r="AR1231" s="45"/>
      <c r="AS1231" s="45"/>
      <c r="AT1231" s="49"/>
      <c r="AU1231" s="49"/>
      <c r="AV1231" s="49"/>
      <c r="AW1231" s="49"/>
      <c r="AX1231" s="49"/>
      <c r="AY1231" s="49"/>
      <c r="AZ1231" s="49"/>
      <c r="BA1231" s="49"/>
      <c r="BB1231" s="49"/>
      <c r="BC1231" s="49"/>
      <c r="BD1231" s="49"/>
      <c r="BE1231" s="49"/>
      <c r="BF1231" s="49"/>
      <c r="BG1231" s="49"/>
      <c r="BH1231" s="49"/>
      <c r="BI1231" s="49"/>
      <c r="BJ1231" s="49"/>
      <c r="BK1231" s="49"/>
      <c r="BL1231" s="49"/>
      <c r="BM1231" s="49"/>
      <c r="BN1231" s="49"/>
      <c r="BO1231" s="49"/>
      <c r="BP1231" s="49"/>
      <c r="BQ1231" s="49"/>
      <c r="BR1231" s="49"/>
      <c r="BS1231" s="49"/>
      <c r="BT1231" s="49"/>
      <c r="BU1231" s="49"/>
      <c r="BV1231" s="49"/>
      <c r="BW1231" s="45"/>
      <c r="BX1231" s="49"/>
      <c r="BY1231" s="49"/>
      <c r="BZ1231" s="49"/>
      <c r="CA1231" s="49"/>
      <c r="CB1231" s="49"/>
      <c r="CC1231" s="45"/>
      <c r="CD1231" s="45"/>
      <c r="CE1231" s="45"/>
      <c r="CF1231" s="45"/>
    </row>
    <row r="1232" spans="1:84" ht="15" customHeight="1" x14ac:dyDescent="0.35">
      <c r="A1232" s="70"/>
      <c r="B1232" s="70"/>
      <c r="C1232" s="70"/>
      <c r="D1232" s="70"/>
      <c r="E1232" s="45"/>
      <c r="F1232" s="45"/>
      <c r="G1232" s="45"/>
      <c r="H1232" s="45"/>
      <c r="I1232" s="45" t="str">
        <f>IF(H1232="","",VLOOKUP(H1232,'Cost Categories'!$A$1:$B$70,2,FALSE))</f>
        <v/>
      </c>
      <c r="J1232" s="45"/>
      <c r="K1232" s="45" t="str">
        <f>IF(J1232="","",VLOOKUP(J1232,'Cost Categories'!$A$70:$B$85,2,FALSE))</f>
        <v/>
      </c>
      <c r="L1232" s="45"/>
      <c r="M1232" s="45" t="str">
        <f>IF(L1232="","",VLOOKUP(L1232,'Cost Categories'!$A$116:$B$137,2,FALSE))</f>
        <v/>
      </c>
      <c r="N1232" s="45"/>
      <c r="O1232" s="47"/>
      <c r="P1232" s="45"/>
      <c r="Q1232" s="45"/>
      <c r="R1232" s="45"/>
      <c r="S1232" s="45"/>
      <c r="T1232" s="45"/>
      <c r="U1232" s="45"/>
      <c r="V1232" s="45"/>
      <c r="W1232" s="45"/>
      <c r="X1232" s="45"/>
      <c r="Y1232" s="45"/>
      <c r="Z1232" s="48"/>
      <c r="AA1232" s="48"/>
      <c r="AB1232" s="49"/>
      <c r="AC1232" s="49"/>
      <c r="AD1232" s="49"/>
      <c r="AE1232" s="49"/>
      <c r="AF1232" s="49"/>
      <c r="AG1232" s="45"/>
      <c r="AH1232" s="45"/>
      <c r="AI1232" s="45"/>
      <c r="AJ1232" s="45"/>
      <c r="AK1232" s="48"/>
      <c r="AL1232" s="56"/>
      <c r="AM1232" s="45"/>
      <c r="AN1232" s="45"/>
      <c r="AO1232" s="48"/>
      <c r="AP1232" s="45"/>
      <c r="AQ1232" s="45"/>
      <c r="AR1232" s="45"/>
      <c r="AS1232" s="45"/>
      <c r="AT1232" s="49"/>
      <c r="AU1232" s="49"/>
      <c r="AV1232" s="49"/>
      <c r="AW1232" s="49"/>
      <c r="AX1232" s="49"/>
      <c r="AY1232" s="49"/>
      <c r="AZ1232" s="49"/>
      <c r="BA1232" s="49"/>
      <c r="BB1232" s="49"/>
      <c r="BC1232" s="49"/>
      <c r="BD1232" s="49"/>
      <c r="BE1232" s="49"/>
      <c r="BF1232" s="49"/>
      <c r="BG1232" s="49"/>
      <c r="BH1232" s="49"/>
      <c r="BI1232" s="49"/>
      <c r="BJ1232" s="49"/>
      <c r="BK1232" s="49"/>
      <c r="BL1232" s="49"/>
      <c r="BM1232" s="49"/>
      <c r="BN1232" s="49"/>
      <c r="BO1232" s="49"/>
      <c r="BP1232" s="49"/>
      <c r="BQ1232" s="49"/>
      <c r="BR1232" s="49"/>
      <c r="BS1232" s="49"/>
      <c r="BT1232" s="49"/>
      <c r="BU1232" s="49"/>
      <c r="BV1232" s="49"/>
      <c r="BW1232" s="45"/>
      <c r="BX1232" s="49"/>
      <c r="BY1232" s="49"/>
      <c r="BZ1232" s="49"/>
      <c r="CA1232" s="49"/>
      <c r="CB1232" s="49"/>
      <c r="CC1232" s="45"/>
      <c r="CD1232" s="45"/>
      <c r="CE1232" s="45"/>
      <c r="CF1232" s="45"/>
    </row>
    <row r="1233" spans="1:84" ht="15" customHeight="1" x14ac:dyDescent="0.35">
      <c r="A1233" s="70"/>
      <c r="B1233" s="70"/>
      <c r="C1233" s="70"/>
      <c r="D1233" s="70"/>
      <c r="E1233" s="45"/>
      <c r="F1233" s="45"/>
      <c r="G1233" s="45"/>
      <c r="H1233" s="45"/>
      <c r="I1233" s="45"/>
      <c r="J1233" s="45"/>
      <c r="K1233" s="45"/>
      <c r="L1233" s="45"/>
      <c r="M1233" s="45"/>
      <c r="N1233" s="45"/>
      <c r="O1233" s="47"/>
      <c r="P1233" s="45"/>
      <c r="Q1233" s="45"/>
      <c r="R1233" s="45"/>
      <c r="S1233" s="45"/>
      <c r="T1233" s="45"/>
      <c r="U1233" s="45"/>
      <c r="V1233" s="45"/>
      <c r="W1233" s="45"/>
      <c r="X1233" s="45"/>
      <c r="Y1233" s="45"/>
      <c r="Z1233" s="48"/>
      <c r="AA1233" s="48"/>
      <c r="AB1233" s="49"/>
      <c r="AC1233" s="49"/>
      <c r="AD1233" s="49"/>
      <c r="AE1233" s="49"/>
      <c r="AF1233" s="49"/>
      <c r="AG1233" s="45"/>
      <c r="AH1233" s="45"/>
      <c r="AI1233" s="45"/>
      <c r="AJ1233" s="45"/>
      <c r="AK1233" s="48"/>
      <c r="AL1233" s="56"/>
      <c r="AM1233" s="45"/>
      <c r="AN1233" s="45"/>
      <c r="AO1233" s="48"/>
      <c r="AP1233" s="45"/>
      <c r="AQ1233" s="45"/>
      <c r="AR1233" s="45"/>
      <c r="AS1233" s="45"/>
      <c r="AT1233" s="49"/>
      <c r="AU1233" s="49"/>
      <c r="AV1233" s="49"/>
      <c r="AW1233" s="49"/>
      <c r="AX1233" s="49"/>
      <c r="AY1233" s="49"/>
      <c r="AZ1233" s="49"/>
      <c r="BA1233" s="49"/>
      <c r="BB1233" s="49"/>
      <c r="BC1233" s="49"/>
      <c r="BD1233" s="49"/>
      <c r="BE1233" s="49"/>
      <c r="BF1233" s="49"/>
      <c r="BG1233" s="49"/>
      <c r="BH1233" s="49"/>
      <c r="BI1233" s="49"/>
      <c r="BJ1233" s="49"/>
      <c r="BK1233" s="49"/>
      <c r="BL1233" s="49"/>
      <c r="BM1233" s="49"/>
      <c r="BN1233" s="49"/>
      <c r="BO1233" s="49"/>
      <c r="BP1233" s="49"/>
      <c r="BQ1233" s="49"/>
      <c r="BR1233" s="49"/>
      <c r="BS1233" s="49"/>
      <c r="BT1233" s="49"/>
      <c r="BU1233" s="49"/>
      <c r="BV1233" s="49"/>
      <c r="BW1233" s="45"/>
      <c r="BX1233" s="49"/>
      <c r="BY1233" s="49"/>
      <c r="BZ1233" s="49"/>
      <c r="CA1233" s="49"/>
      <c r="CB1233" s="49"/>
      <c r="CC1233" s="45"/>
      <c r="CD1233" s="45"/>
      <c r="CE1233" s="45"/>
      <c r="CF1233" s="45"/>
    </row>
    <row r="1234" spans="1:84" ht="15" customHeight="1" x14ac:dyDescent="0.35">
      <c r="A1234" s="70"/>
      <c r="B1234" s="70"/>
      <c r="C1234" s="70"/>
      <c r="D1234" s="70"/>
      <c r="E1234" s="45"/>
      <c r="F1234" s="45"/>
      <c r="G1234" s="45"/>
      <c r="H1234" s="45"/>
      <c r="I1234" s="45"/>
      <c r="J1234" s="45"/>
      <c r="K1234" s="45"/>
      <c r="L1234" s="45"/>
      <c r="M1234" s="45"/>
      <c r="N1234" s="45"/>
      <c r="O1234" s="47"/>
      <c r="P1234" s="45"/>
      <c r="Q1234" s="45"/>
      <c r="R1234" s="45"/>
      <c r="S1234" s="45"/>
      <c r="T1234" s="45"/>
      <c r="U1234" s="45"/>
      <c r="V1234" s="45"/>
      <c r="W1234" s="45"/>
      <c r="X1234" s="45"/>
      <c r="Y1234" s="45"/>
      <c r="Z1234" s="48"/>
      <c r="AA1234" s="48"/>
      <c r="AB1234" s="49"/>
      <c r="AC1234" s="49"/>
      <c r="AD1234" s="49"/>
      <c r="AE1234" s="49"/>
      <c r="AF1234" s="49"/>
      <c r="AG1234" s="45"/>
      <c r="AH1234" s="45"/>
      <c r="AI1234" s="45"/>
      <c r="AJ1234" s="45"/>
      <c r="AK1234" s="48"/>
      <c r="AL1234" s="56"/>
      <c r="AM1234" s="45"/>
      <c r="AN1234" s="45"/>
      <c r="AO1234" s="48"/>
      <c r="AP1234" s="45"/>
      <c r="AQ1234" s="45"/>
      <c r="AR1234" s="45"/>
      <c r="AS1234" s="45"/>
      <c r="AT1234" s="49"/>
      <c r="AU1234" s="49"/>
      <c r="AV1234" s="49"/>
      <c r="AW1234" s="49"/>
      <c r="AX1234" s="49"/>
      <c r="AY1234" s="49"/>
      <c r="AZ1234" s="49"/>
      <c r="BA1234" s="49"/>
      <c r="BB1234" s="49"/>
      <c r="BC1234" s="49"/>
      <c r="BD1234" s="49"/>
      <c r="BE1234" s="49"/>
      <c r="BF1234" s="49"/>
      <c r="BG1234" s="49"/>
      <c r="BH1234" s="49"/>
      <c r="BI1234" s="49"/>
      <c r="BJ1234" s="49"/>
      <c r="BK1234" s="49"/>
      <c r="BL1234" s="49"/>
      <c r="BM1234" s="49"/>
      <c r="BN1234" s="49"/>
      <c r="BO1234" s="49"/>
      <c r="BP1234" s="49"/>
      <c r="BQ1234" s="49"/>
      <c r="BR1234" s="49"/>
      <c r="BS1234" s="49"/>
      <c r="BT1234" s="49"/>
      <c r="BU1234" s="49"/>
      <c r="BV1234" s="49"/>
      <c r="BW1234" s="45"/>
      <c r="BX1234" s="49"/>
      <c r="BY1234" s="49"/>
      <c r="BZ1234" s="49"/>
      <c r="CA1234" s="49"/>
      <c r="CB1234" s="49"/>
      <c r="CC1234" s="45"/>
      <c r="CD1234" s="45"/>
      <c r="CE1234" s="45"/>
      <c r="CF1234" s="45"/>
    </row>
    <row r="1235" spans="1:84" ht="15" customHeight="1" x14ac:dyDescent="0.35">
      <c r="A1235" s="70"/>
      <c r="B1235" s="70"/>
      <c r="C1235" s="70"/>
      <c r="D1235" s="70"/>
      <c r="E1235" s="45"/>
      <c r="F1235" s="45"/>
      <c r="G1235" s="45"/>
      <c r="H1235" s="45"/>
      <c r="I1235" s="45"/>
      <c r="J1235" s="45"/>
      <c r="K1235" s="45"/>
      <c r="L1235" s="45"/>
      <c r="M1235" s="45"/>
      <c r="N1235" s="45"/>
      <c r="O1235" s="47"/>
      <c r="P1235" s="45"/>
      <c r="Q1235" s="45"/>
      <c r="R1235" s="45"/>
      <c r="S1235" s="45"/>
      <c r="T1235" s="45"/>
      <c r="U1235" s="45"/>
      <c r="V1235" s="45"/>
      <c r="W1235" s="45"/>
      <c r="X1235" s="45"/>
      <c r="Y1235" s="45"/>
      <c r="Z1235" s="48"/>
      <c r="AA1235" s="48"/>
      <c r="AB1235" s="49"/>
      <c r="AC1235" s="49"/>
      <c r="AD1235" s="49"/>
      <c r="AE1235" s="49"/>
      <c r="AF1235" s="49"/>
      <c r="AG1235" s="45"/>
      <c r="AH1235" s="45"/>
      <c r="AI1235" s="45"/>
      <c r="AJ1235" s="45"/>
      <c r="AK1235" s="48"/>
      <c r="AL1235" s="56"/>
      <c r="AM1235" s="45"/>
      <c r="AN1235" s="45"/>
      <c r="AO1235" s="48"/>
      <c r="AP1235" s="45"/>
      <c r="AQ1235" s="45"/>
      <c r="AR1235" s="45"/>
      <c r="AS1235" s="45"/>
      <c r="AT1235" s="49"/>
      <c r="AU1235" s="49"/>
      <c r="AV1235" s="49"/>
      <c r="AW1235" s="49"/>
      <c r="AX1235" s="49"/>
      <c r="AY1235" s="49"/>
      <c r="AZ1235" s="49"/>
      <c r="BA1235" s="49"/>
      <c r="BB1235" s="49"/>
      <c r="BC1235" s="49"/>
      <c r="BD1235" s="49"/>
      <c r="BE1235" s="49"/>
      <c r="BF1235" s="49"/>
      <c r="BG1235" s="49"/>
      <c r="BH1235" s="49"/>
      <c r="BI1235" s="49"/>
      <c r="BJ1235" s="49"/>
      <c r="BK1235" s="49"/>
      <c r="BL1235" s="49"/>
      <c r="BM1235" s="49"/>
      <c r="BN1235" s="49"/>
      <c r="BO1235" s="49"/>
      <c r="BP1235" s="49"/>
      <c r="BQ1235" s="49"/>
      <c r="BR1235" s="49"/>
      <c r="BS1235" s="49"/>
      <c r="BT1235" s="49"/>
      <c r="BU1235" s="49"/>
      <c r="BV1235" s="49"/>
      <c r="BW1235" s="45"/>
      <c r="BX1235" s="49"/>
      <c r="BY1235" s="49"/>
      <c r="BZ1235" s="49"/>
      <c r="CA1235" s="49"/>
      <c r="CB1235" s="49"/>
      <c r="CC1235" s="45"/>
      <c r="CD1235" s="45"/>
      <c r="CE1235" s="45"/>
      <c r="CF1235" s="45"/>
    </row>
    <row r="1236" spans="1:84" ht="15" customHeight="1" x14ac:dyDescent="0.35">
      <c r="A1236" s="70"/>
      <c r="B1236" s="70"/>
      <c r="C1236" s="70"/>
      <c r="D1236" s="70"/>
      <c r="E1236" s="45"/>
      <c r="F1236" s="45"/>
      <c r="G1236" s="45"/>
      <c r="H1236" s="45"/>
      <c r="I1236" s="45"/>
      <c r="J1236" s="45"/>
      <c r="K1236" s="45"/>
      <c r="L1236" s="45"/>
      <c r="M1236" s="45"/>
      <c r="N1236" s="45"/>
      <c r="O1236" s="47"/>
      <c r="P1236" s="45"/>
      <c r="Q1236" s="45"/>
      <c r="R1236" s="45"/>
      <c r="S1236" s="45"/>
      <c r="T1236" s="45"/>
      <c r="U1236" s="45"/>
      <c r="V1236" s="45"/>
      <c r="W1236" s="45"/>
      <c r="X1236" s="45"/>
      <c r="Y1236" s="45"/>
      <c r="Z1236" s="48"/>
      <c r="AA1236" s="48"/>
      <c r="AB1236" s="49"/>
      <c r="AC1236" s="49"/>
      <c r="AD1236" s="49"/>
      <c r="AE1236" s="49"/>
      <c r="AF1236" s="49"/>
      <c r="AG1236" s="45"/>
      <c r="AH1236" s="45"/>
      <c r="AI1236" s="45"/>
      <c r="AJ1236" s="45"/>
      <c r="AK1236" s="48"/>
      <c r="AL1236" s="56"/>
      <c r="AM1236" s="45"/>
      <c r="AN1236" s="45"/>
      <c r="AO1236" s="48"/>
      <c r="AP1236" s="45"/>
      <c r="AQ1236" s="45"/>
      <c r="AR1236" s="45"/>
      <c r="AS1236" s="45"/>
      <c r="AT1236" s="49"/>
      <c r="AU1236" s="49"/>
      <c r="AV1236" s="49"/>
      <c r="AW1236" s="49"/>
      <c r="AX1236" s="49"/>
      <c r="AY1236" s="49"/>
      <c r="AZ1236" s="49"/>
      <c r="BA1236" s="49"/>
      <c r="BB1236" s="49"/>
      <c r="BC1236" s="49"/>
      <c r="BD1236" s="49"/>
      <c r="BE1236" s="49"/>
      <c r="BF1236" s="49"/>
      <c r="BG1236" s="49"/>
      <c r="BH1236" s="49"/>
      <c r="BI1236" s="49"/>
      <c r="BJ1236" s="49"/>
      <c r="BK1236" s="49"/>
      <c r="BL1236" s="49"/>
      <c r="BM1236" s="49"/>
      <c r="BN1236" s="49"/>
      <c r="BO1236" s="49"/>
      <c r="BP1236" s="49"/>
      <c r="BQ1236" s="49"/>
      <c r="BR1236" s="49"/>
      <c r="BS1236" s="49"/>
      <c r="BT1236" s="49"/>
      <c r="BU1236" s="49"/>
      <c r="BV1236" s="49"/>
      <c r="BW1236" s="45"/>
      <c r="BX1236" s="49"/>
      <c r="BY1236" s="49"/>
      <c r="BZ1236" s="49"/>
      <c r="CA1236" s="49"/>
      <c r="CB1236" s="49"/>
      <c r="CC1236" s="45"/>
      <c r="CD1236" s="45"/>
      <c r="CE1236" s="45"/>
      <c r="CF1236" s="45"/>
    </row>
    <row r="1237" spans="1:84" ht="15" customHeight="1" x14ac:dyDescent="0.35">
      <c r="A1237" s="70"/>
      <c r="B1237" s="70"/>
      <c r="C1237" s="70"/>
      <c r="D1237" s="70"/>
      <c r="E1237" s="45"/>
      <c r="F1237" s="45"/>
      <c r="G1237" s="45"/>
      <c r="H1237" s="45"/>
      <c r="I1237" s="45"/>
      <c r="J1237" s="45"/>
      <c r="K1237" s="45"/>
      <c r="L1237" s="45"/>
      <c r="M1237" s="45"/>
      <c r="N1237" s="45"/>
      <c r="O1237" s="47"/>
      <c r="P1237" s="45"/>
      <c r="Q1237" s="45"/>
      <c r="R1237" s="45"/>
      <c r="S1237" s="45"/>
      <c r="T1237" s="45"/>
      <c r="U1237" s="45"/>
      <c r="V1237" s="45"/>
      <c r="W1237" s="45"/>
      <c r="X1237" s="45"/>
      <c r="Y1237" s="45"/>
      <c r="Z1237" s="48"/>
      <c r="AA1237" s="48"/>
      <c r="AB1237" s="49"/>
      <c r="AC1237" s="49"/>
      <c r="AD1237" s="49"/>
      <c r="AE1237" s="49"/>
      <c r="AF1237" s="49"/>
      <c r="AG1237" s="45"/>
      <c r="AH1237" s="45"/>
      <c r="AI1237" s="45"/>
      <c r="AJ1237" s="45"/>
      <c r="AK1237" s="48"/>
      <c r="AL1237" s="56"/>
      <c r="AM1237" s="45"/>
      <c r="AN1237" s="45"/>
      <c r="AO1237" s="48"/>
      <c r="AP1237" s="45"/>
      <c r="AQ1237" s="45"/>
      <c r="AR1237" s="45"/>
      <c r="AS1237" s="45"/>
      <c r="AT1237" s="49"/>
      <c r="AU1237" s="49"/>
      <c r="AV1237" s="49"/>
      <c r="AW1237" s="49"/>
      <c r="AX1237" s="49"/>
      <c r="AY1237" s="49"/>
      <c r="AZ1237" s="49"/>
      <c r="BA1237" s="49"/>
      <c r="BB1237" s="49"/>
      <c r="BC1237" s="49"/>
      <c r="BD1237" s="49"/>
      <c r="BE1237" s="49"/>
      <c r="BF1237" s="49"/>
      <c r="BG1237" s="49"/>
      <c r="BH1237" s="49"/>
      <c r="BI1237" s="49"/>
      <c r="BJ1237" s="49"/>
      <c r="BK1237" s="49"/>
      <c r="BL1237" s="49"/>
      <c r="BM1237" s="49"/>
      <c r="BN1237" s="49"/>
      <c r="BO1237" s="49"/>
      <c r="BP1237" s="49"/>
      <c r="BQ1237" s="49"/>
      <c r="BR1237" s="49"/>
      <c r="BS1237" s="49"/>
      <c r="BT1237" s="49"/>
      <c r="BU1237" s="49"/>
      <c r="BV1237" s="49"/>
      <c r="BW1237" s="45"/>
      <c r="BX1237" s="49"/>
      <c r="BY1237" s="49"/>
      <c r="BZ1237" s="49"/>
      <c r="CA1237" s="49"/>
      <c r="CB1237" s="49"/>
      <c r="CC1237" s="45"/>
      <c r="CD1237" s="45"/>
      <c r="CE1237" s="45"/>
      <c r="CF1237" s="45"/>
    </row>
    <row r="1238" spans="1:84" ht="15" customHeight="1" x14ac:dyDescent="0.35">
      <c r="A1238" s="70"/>
      <c r="B1238" s="70"/>
      <c r="C1238" s="70"/>
      <c r="D1238" s="70"/>
      <c r="E1238" s="45"/>
      <c r="F1238" s="45"/>
      <c r="G1238" s="45"/>
      <c r="H1238" s="45"/>
      <c r="I1238" s="45"/>
      <c r="J1238" s="45"/>
      <c r="K1238" s="45"/>
      <c r="L1238" s="45"/>
      <c r="M1238" s="45"/>
      <c r="N1238" s="45"/>
      <c r="O1238" s="47"/>
      <c r="P1238" s="45"/>
      <c r="Q1238" s="45"/>
      <c r="R1238" s="45"/>
      <c r="S1238" s="45"/>
      <c r="T1238" s="45"/>
      <c r="U1238" s="45"/>
      <c r="V1238" s="45"/>
      <c r="W1238" s="45"/>
      <c r="X1238" s="45"/>
      <c r="Y1238" s="45"/>
      <c r="Z1238" s="48"/>
      <c r="AA1238" s="48"/>
      <c r="AB1238" s="49"/>
      <c r="AC1238" s="49"/>
      <c r="AD1238" s="49"/>
      <c r="AE1238" s="49"/>
      <c r="AF1238" s="49"/>
      <c r="AG1238" s="45"/>
      <c r="AH1238" s="45"/>
      <c r="AI1238" s="45"/>
      <c r="AJ1238" s="45"/>
      <c r="AK1238" s="48"/>
      <c r="AL1238" s="56"/>
      <c r="AM1238" s="45"/>
      <c r="AN1238" s="45"/>
      <c r="AO1238" s="48"/>
      <c r="AP1238" s="45"/>
      <c r="AQ1238" s="45"/>
      <c r="AR1238" s="45"/>
      <c r="AS1238" s="45"/>
      <c r="AT1238" s="49"/>
      <c r="AU1238" s="49"/>
      <c r="AV1238" s="49"/>
      <c r="AW1238" s="49"/>
      <c r="AX1238" s="49"/>
      <c r="AY1238" s="49"/>
      <c r="AZ1238" s="49"/>
      <c r="BA1238" s="49"/>
      <c r="BB1238" s="49"/>
      <c r="BC1238" s="49"/>
      <c r="BD1238" s="49"/>
      <c r="BE1238" s="49"/>
      <c r="BF1238" s="49"/>
      <c r="BG1238" s="49"/>
      <c r="BH1238" s="49"/>
      <c r="BI1238" s="49"/>
      <c r="BJ1238" s="49"/>
      <c r="BK1238" s="49"/>
      <c r="BL1238" s="49"/>
      <c r="BM1238" s="49"/>
      <c r="BN1238" s="49"/>
      <c r="BO1238" s="49"/>
      <c r="BP1238" s="49"/>
      <c r="BQ1238" s="49"/>
      <c r="BR1238" s="49"/>
      <c r="BS1238" s="49"/>
      <c r="BT1238" s="49"/>
      <c r="BU1238" s="49"/>
      <c r="BV1238" s="49"/>
      <c r="BW1238" s="45"/>
      <c r="BX1238" s="49"/>
      <c r="BY1238" s="49"/>
      <c r="BZ1238" s="49"/>
      <c r="CA1238" s="49"/>
      <c r="CB1238" s="49"/>
      <c r="CC1238" s="45"/>
      <c r="CD1238" s="45"/>
      <c r="CE1238" s="45"/>
      <c r="CF1238" s="45"/>
    </row>
    <row r="1239" spans="1:84" ht="15" customHeight="1" x14ac:dyDescent="0.35">
      <c r="A1239" s="70"/>
      <c r="B1239" s="70"/>
      <c r="C1239" s="70"/>
      <c r="D1239" s="70"/>
      <c r="E1239" s="45"/>
      <c r="F1239" s="45"/>
      <c r="G1239" s="45"/>
      <c r="H1239" s="45"/>
      <c r="I1239" s="45"/>
      <c r="J1239" s="45"/>
      <c r="K1239" s="45"/>
      <c r="L1239" s="45"/>
      <c r="M1239" s="45"/>
      <c r="N1239" s="45"/>
      <c r="O1239" s="47"/>
      <c r="P1239" s="45"/>
      <c r="Q1239" s="45"/>
      <c r="R1239" s="45"/>
      <c r="S1239" s="45"/>
      <c r="T1239" s="45"/>
      <c r="U1239" s="45"/>
      <c r="V1239" s="45"/>
      <c r="W1239" s="45"/>
      <c r="X1239" s="45"/>
      <c r="Y1239" s="45"/>
      <c r="Z1239" s="48"/>
      <c r="AA1239" s="48"/>
      <c r="AB1239" s="49"/>
      <c r="AC1239" s="49"/>
      <c r="AD1239" s="49"/>
      <c r="AE1239" s="49"/>
      <c r="AF1239" s="49"/>
      <c r="AG1239" s="45"/>
      <c r="AH1239" s="45"/>
      <c r="AI1239" s="45"/>
      <c r="AJ1239" s="45"/>
      <c r="AK1239" s="48"/>
      <c r="AL1239" s="56"/>
      <c r="AM1239" s="45"/>
      <c r="AN1239" s="45"/>
      <c r="AO1239" s="48"/>
      <c r="AP1239" s="45"/>
      <c r="AQ1239" s="45"/>
      <c r="AR1239" s="45"/>
      <c r="AS1239" s="45"/>
      <c r="AT1239" s="49"/>
      <c r="AU1239" s="49"/>
      <c r="AV1239" s="49"/>
      <c r="AW1239" s="49"/>
      <c r="AX1239" s="49"/>
      <c r="AY1239" s="49"/>
      <c r="AZ1239" s="49"/>
      <c r="BA1239" s="49"/>
      <c r="BB1239" s="49"/>
      <c r="BC1239" s="49"/>
      <c r="BD1239" s="49"/>
      <c r="BE1239" s="49"/>
      <c r="BF1239" s="49"/>
      <c r="BG1239" s="49"/>
      <c r="BH1239" s="49"/>
      <c r="BI1239" s="49"/>
      <c r="BJ1239" s="49"/>
      <c r="BK1239" s="49"/>
      <c r="BL1239" s="49"/>
      <c r="BM1239" s="49"/>
      <c r="BN1239" s="49"/>
      <c r="BO1239" s="49"/>
      <c r="BP1239" s="49"/>
      <c r="BQ1239" s="49"/>
      <c r="BR1239" s="49"/>
      <c r="BS1239" s="49"/>
      <c r="BT1239" s="49"/>
      <c r="BU1239" s="49"/>
      <c r="BV1239" s="49"/>
      <c r="BW1239" s="45"/>
      <c r="BX1239" s="49"/>
      <c r="BY1239" s="49"/>
      <c r="BZ1239" s="49"/>
      <c r="CA1239" s="49"/>
      <c r="CB1239" s="49"/>
      <c r="CC1239" s="45"/>
      <c r="CD1239" s="45"/>
      <c r="CE1239" s="45"/>
      <c r="CF1239" s="45"/>
    </row>
    <row r="1240" spans="1:84" ht="15" customHeight="1" x14ac:dyDescent="0.35">
      <c r="A1240" s="70"/>
      <c r="B1240" s="70"/>
      <c r="C1240" s="70"/>
      <c r="D1240" s="70"/>
      <c r="E1240" s="45"/>
      <c r="F1240" s="45"/>
      <c r="G1240" s="45"/>
      <c r="H1240" s="45"/>
      <c r="I1240" s="45"/>
      <c r="J1240" s="45"/>
      <c r="K1240" s="45"/>
      <c r="L1240" s="45"/>
      <c r="M1240" s="45"/>
      <c r="N1240" s="45"/>
      <c r="O1240" s="47"/>
      <c r="P1240" s="45"/>
      <c r="Q1240" s="45"/>
      <c r="R1240" s="45"/>
      <c r="S1240" s="45"/>
      <c r="T1240" s="45"/>
      <c r="U1240" s="45"/>
      <c r="V1240" s="45"/>
      <c r="W1240" s="45"/>
      <c r="X1240" s="45"/>
      <c r="Y1240" s="45"/>
      <c r="Z1240" s="48"/>
      <c r="AA1240" s="48"/>
      <c r="AB1240" s="49"/>
      <c r="AC1240" s="49"/>
      <c r="AD1240" s="49"/>
      <c r="AE1240" s="49"/>
      <c r="AF1240" s="49"/>
      <c r="AG1240" s="45"/>
      <c r="AH1240" s="45"/>
      <c r="AI1240" s="45"/>
      <c r="AJ1240" s="45"/>
      <c r="AK1240" s="48"/>
      <c r="AL1240" s="56"/>
      <c r="AM1240" s="45"/>
      <c r="AN1240" s="45"/>
      <c r="AO1240" s="48"/>
      <c r="AP1240" s="45"/>
      <c r="AQ1240" s="45"/>
      <c r="AR1240" s="45"/>
      <c r="AS1240" s="45"/>
      <c r="AT1240" s="49"/>
      <c r="AU1240" s="49"/>
      <c r="AV1240" s="49"/>
      <c r="AW1240" s="49"/>
      <c r="AX1240" s="49"/>
      <c r="AY1240" s="49"/>
      <c r="AZ1240" s="49"/>
      <c r="BA1240" s="49"/>
      <c r="BB1240" s="49"/>
      <c r="BC1240" s="49"/>
      <c r="BD1240" s="49"/>
      <c r="BE1240" s="49"/>
      <c r="BF1240" s="49"/>
      <c r="BG1240" s="49"/>
      <c r="BH1240" s="49"/>
      <c r="BI1240" s="49"/>
      <c r="BJ1240" s="49"/>
      <c r="BK1240" s="49"/>
      <c r="BL1240" s="49"/>
      <c r="BM1240" s="49"/>
      <c r="BN1240" s="49"/>
      <c r="BO1240" s="49"/>
      <c r="BP1240" s="49"/>
      <c r="BQ1240" s="49"/>
      <c r="BR1240" s="49"/>
      <c r="BS1240" s="49"/>
      <c r="BT1240" s="49"/>
      <c r="BU1240" s="49"/>
      <c r="BV1240" s="49"/>
      <c r="BW1240" s="45"/>
      <c r="BX1240" s="49"/>
      <c r="BY1240" s="49"/>
      <c r="BZ1240" s="49"/>
      <c r="CA1240" s="49"/>
      <c r="CB1240" s="49"/>
      <c r="CC1240" s="45"/>
      <c r="CD1240" s="45"/>
      <c r="CE1240" s="45"/>
      <c r="CF1240" s="45"/>
    </row>
    <row r="1241" spans="1:84" ht="15" customHeight="1" x14ac:dyDescent="0.35">
      <c r="A1241" s="70"/>
      <c r="B1241" s="70"/>
      <c r="C1241" s="70"/>
      <c r="D1241" s="70"/>
      <c r="E1241" s="45"/>
      <c r="F1241" s="45"/>
      <c r="G1241" s="45"/>
      <c r="H1241" s="45"/>
      <c r="I1241" s="45"/>
      <c r="J1241" s="45"/>
      <c r="K1241" s="45"/>
      <c r="L1241" s="45"/>
      <c r="M1241" s="45"/>
      <c r="N1241" s="45"/>
      <c r="O1241" s="47"/>
      <c r="P1241" s="45"/>
      <c r="Q1241" s="45"/>
      <c r="R1241" s="45"/>
      <c r="S1241" s="45"/>
      <c r="T1241" s="45"/>
      <c r="U1241" s="45"/>
      <c r="V1241" s="45"/>
      <c r="W1241" s="45"/>
      <c r="X1241" s="45"/>
      <c r="Y1241" s="45"/>
      <c r="Z1241" s="48"/>
      <c r="AA1241" s="48"/>
      <c r="AB1241" s="49"/>
      <c r="AC1241" s="49"/>
      <c r="AD1241" s="49"/>
      <c r="AE1241" s="49"/>
      <c r="AF1241" s="49"/>
      <c r="AG1241" s="45"/>
      <c r="AH1241" s="45"/>
      <c r="AI1241" s="45"/>
      <c r="AJ1241" s="45"/>
      <c r="AK1241" s="48"/>
      <c r="AL1241" s="56"/>
      <c r="AM1241" s="45"/>
      <c r="AN1241" s="45"/>
      <c r="AO1241" s="48"/>
      <c r="AP1241" s="45"/>
      <c r="AQ1241" s="45"/>
      <c r="AR1241" s="45"/>
      <c r="AS1241" s="45"/>
      <c r="AT1241" s="49"/>
      <c r="AU1241" s="49"/>
      <c r="AV1241" s="49"/>
      <c r="AW1241" s="49"/>
      <c r="AX1241" s="49"/>
      <c r="AY1241" s="49"/>
      <c r="AZ1241" s="49"/>
      <c r="BA1241" s="49"/>
      <c r="BB1241" s="49"/>
      <c r="BC1241" s="49"/>
      <c r="BD1241" s="49"/>
      <c r="BE1241" s="49"/>
      <c r="BF1241" s="49"/>
      <c r="BG1241" s="49"/>
      <c r="BH1241" s="49"/>
      <c r="BI1241" s="49"/>
      <c r="BJ1241" s="49"/>
      <c r="BK1241" s="49"/>
      <c r="BL1241" s="49"/>
      <c r="BM1241" s="49"/>
      <c r="BN1241" s="49"/>
      <c r="BO1241" s="49"/>
      <c r="BP1241" s="49"/>
      <c r="BQ1241" s="49"/>
      <c r="BR1241" s="49"/>
      <c r="BS1241" s="49"/>
      <c r="BT1241" s="49"/>
      <c r="BU1241" s="49"/>
      <c r="BV1241" s="49"/>
      <c r="BW1241" s="45"/>
      <c r="BX1241" s="49"/>
      <c r="BY1241" s="49"/>
      <c r="BZ1241" s="49"/>
      <c r="CA1241" s="49"/>
      <c r="CB1241" s="49"/>
      <c r="CC1241" s="45"/>
      <c r="CD1241" s="45"/>
      <c r="CE1241" s="45"/>
      <c r="CF1241" s="45"/>
    </row>
    <row r="1242" spans="1:84" ht="15" customHeight="1" x14ac:dyDescent="0.35">
      <c r="A1242" s="70"/>
      <c r="B1242" s="70"/>
      <c r="C1242" s="70"/>
      <c r="D1242" s="70"/>
      <c r="E1242" s="45"/>
      <c r="F1242" s="45"/>
      <c r="G1242" s="45"/>
      <c r="H1242" s="45"/>
      <c r="I1242" s="45"/>
      <c r="J1242" s="45"/>
      <c r="K1242" s="45"/>
      <c r="L1242" s="45"/>
      <c r="M1242" s="45"/>
      <c r="N1242" s="45"/>
      <c r="O1242" s="47"/>
      <c r="P1242" s="45"/>
      <c r="Q1242" s="45"/>
      <c r="R1242" s="45"/>
      <c r="S1242" s="45"/>
      <c r="T1242" s="45"/>
      <c r="U1242" s="45"/>
      <c r="V1242" s="45"/>
      <c r="W1242" s="45"/>
      <c r="X1242" s="45"/>
      <c r="Y1242" s="45"/>
      <c r="Z1242" s="48"/>
      <c r="AA1242" s="48"/>
      <c r="AB1242" s="49"/>
      <c r="AC1242" s="49"/>
      <c r="AD1242" s="49"/>
      <c r="AE1242" s="49"/>
      <c r="AF1242" s="49"/>
      <c r="AG1242" s="45"/>
      <c r="AH1242" s="45"/>
      <c r="AI1242" s="45"/>
      <c r="AJ1242" s="45"/>
      <c r="AK1242" s="48"/>
      <c r="AL1242" s="56"/>
      <c r="AM1242" s="45"/>
      <c r="AN1242" s="45"/>
      <c r="AO1242" s="48"/>
      <c r="AP1242" s="45"/>
      <c r="AQ1242" s="45"/>
      <c r="AR1242" s="45"/>
      <c r="AS1242" s="45"/>
      <c r="AT1242" s="49"/>
      <c r="AU1242" s="49"/>
      <c r="AV1242" s="49"/>
      <c r="AW1242" s="49"/>
      <c r="AX1242" s="49"/>
      <c r="AY1242" s="49"/>
      <c r="AZ1242" s="49"/>
      <c r="BA1242" s="49"/>
      <c r="BB1242" s="49"/>
      <c r="BC1242" s="49"/>
      <c r="BD1242" s="49"/>
      <c r="BE1242" s="49"/>
      <c r="BF1242" s="49"/>
      <c r="BG1242" s="49"/>
      <c r="BH1242" s="49"/>
      <c r="BI1242" s="49"/>
      <c r="BJ1242" s="49"/>
      <c r="BK1242" s="49"/>
      <c r="BL1242" s="49"/>
      <c r="BM1242" s="49"/>
      <c r="BN1242" s="49"/>
      <c r="BO1242" s="49"/>
      <c r="BP1242" s="49"/>
      <c r="BQ1242" s="49"/>
      <c r="BR1242" s="49"/>
      <c r="BS1242" s="49"/>
      <c r="BT1242" s="49"/>
      <c r="BU1242" s="49"/>
      <c r="BV1242" s="49"/>
      <c r="BW1242" s="45"/>
      <c r="BX1242" s="49"/>
      <c r="BY1242" s="49"/>
      <c r="BZ1242" s="49"/>
      <c r="CA1242" s="49"/>
      <c r="CB1242" s="49"/>
      <c r="CC1242" s="45"/>
      <c r="CD1242" s="45"/>
      <c r="CE1242" s="45"/>
      <c r="CF1242" s="45"/>
    </row>
    <row r="1243" spans="1:84" ht="15" customHeight="1" x14ac:dyDescent="0.35">
      <c r="A1243" s="70"/>
      <c r="B1243" s="70"/>
      <c r="C1243" s="70"/>
      <c r="D1243" s="70"/>
      <c r="E1243" s="45"/>
      <c r="F1243" s="45"/>
      <c r="G1243" s="45"/>
      <c r="H1243" s="45"/>
      <c r="I1243" s="45"/>
      <c r="J1243" s="45"/>
      <c r="K1243" s="45"/>
      <c r="L1243" s="45"/>
      <c r="M1243" s="45"/>
      <c r="N1243" s="45"/>
      <c r="O1243" s="47"/>
      <c r="P1243" s="45"/>
      <c r="Q1243" s="45"/>
      <c r="R1243" s="45"/>
      <c r="S1243" s="45"/>
      <c r="T1243" s="45"/>
      <c r="U1243" s="45"/>
      <c r="V1243" s="45"/>
      <c r="W1243" s="45"/>
      <c r="X1243" s="45"/>
      <c r="Y1243" s="45"/>
      <c r="Z1243" s="48"/>
      <c r="AA1243" s="48"/>
      <c r="AB1243" s="49"/>
      <c r="AC1243" s="49"/>
      <c r="AD1243" s="49"/>
      <c r="AE1243" s="49"/>
      <c r="AF1243" s="49"/>
      <c r="AG1243" s="45"/>
      <c r="AH1243" s="45"/>
      <c r="AI1243" s="45"/>
      <c r="AJ1243" s="45"/>
      <c r="AK1243" s="48"/>
      <c r="AL1243" s="56"/>
      <c r="AM1243" s="45"/>
      <c r="AN1243" s="45"/>
      <c r="AO1243" s="48"/>
      <c r="AP1243" s="45"/>
      <c r="AQ1243" s="45"/>
      <c r="AR1243" s="45"/>
      <c r="AS1243" s="45"/>
      <c r="AT1243" s="49"/>
      <c r="AU1243" s="49"/>
      <c r="AV1243" s="49"/>
      <c r="AW1243" s="49"/>
      <c r="AX1243" s="49"/>
      <c r="AY1243" s="49"/>
      <c r="AZ1243" s="49"/>
      <c r="BA1243" s="49"/>
      <c r="BB1243" s="49"/>
      <c r="BC1243" s="49"/>
      <c r="BD1243" s="49"/>
      <c r="BE1243" s="49"/>
      <c r="BF1243" s="49"/>
      <c r="BG1243" s="49"/>
      <c r="BH1243" s="49"/>
      <c r="BI1243" s="49"/>
      <c r="BJ1243" s="49"/>
      <c r="BK1243" s="49"/>
      <c r="BL1243" s="49"/>
      <c r="BM1243" s="49"/>
      <c r="BN1243" s="49"/>
      <c r="BO1243" s="49"/>
      <c r="BP1243" s="49"/>
      <c r="BQ1243" s="49"/>
      <c r="BR1243" s="49"/>
      <c r="BS1243" s="49"/>
      <c r="BT1243" s="49"/>
      <c r="BU1243" s="49"/>
      <c r="BV1243" s="49"/>
      <c r="BW1243" s="45"/>
      <c r="BX1243" s="49"/>
      <c r="BY1243" s="49"/>
      <c r="BZ1243" s="49"/>
      <c r="CA1243" s="49"/>
      <c r="CB1243" s="49"/>
      <c r="CC1243" s="45"/>
      <c r="CD1243" s="45"/>
      <c r="CE1243" s="45"/>
      <c r="CF1243" s="45"/>
    </row>
    <row r="1244" spans="1:84" ht="15" customHeight="1" x14ac:dyDescent="0.35">
      <c r="A1244" s="70"/>
      <c r="B1244" s="70"/>
      <c r="C1244" s="70"/>
      <c r="D1244" s="70"/>
      <c r="E1244" s="45"/>
      <c r="F1244" s="45"/>
      <c r="G1244" s="45"/>
      <c r="H1244" s="45"/>
      <c r="I1244" s="45"/>
      <c r="J1244" s="45"/>
      <c r="K1244" s="45"/>
      <c r="L1244" s="45"/>
      <c r="M1244" s="45"/>
      <c r="N1244" s="45"/>
      <c r="O1244" s="47"/>
      <c r="P1244" s="45"/>
      <c r="Q1244" s="45"/>
      <c r="R1244" s="45"/>
      <c r="S1244" s="45"/>
      <c r="T1244" s="45"/>
      <c r="U1244" s="45"/>
      <c r="V1244" s="45"/>
      <c r="W1244" s="45"/>
      <c r="X1244" s="45"/>
      <c r="Y1244" s="45"/>
      <c r="Z1244" s="48"/>
      <c r="AA1244" s="48"/>
      <c r="AB1244" s="216"/>
      <c r="AC1244" s="216"/>
      <c r="AD1244" s="49"/>
      <c r="AE1244" s="49"/>
      <c r="AF1244" s="49"/>
      <c r="AG1244" s="45"/>
      <c r="AH1244" s="45"/>
      <c r="AI1244" s="45"/>
      <c r="AJ1244" s="45"/>
      <c r="AK1244" s="48"/>
      <c r="AL1244" s="56"/>
      <c r="AM1244" s="45"/>
      <c r="AN1244" s="45"/>
      <c r="AO1244" s="48"/>
      <c r="AP1244" s="45"/>
      <c r="AQ1244" s="45"/>
      <c r="AR1244" s="45"/>
      <c r="AS1244" s="45"/>
      <c r="AT1244" s="49"/>
      <c r="AU1244" s="49"/>
      <c r="AV1244" s="49"/>
      <c r="AW1244" s="49"/>
      <c r="AX1244" s="49"/>
      <c r="AY1244" s="49"/>
      <c r="AZ1244" s="49"/>
      <c r="BA1244" s="49"/>
      <c r="BB1244" s="49"/>
      <c r="BC1244" s="49"/>
      <c r="BD1244" s="49"/>
      <c r="BE1244" s="49"/>
      <c r="BF1244" s="49"/>
      <c r="BG1244" s="49"/>
      <c r="BH1244" s="49"/>
      <c r="BI1244" s="49"/>
      <c r="BJ1244" s="49"/>
      <c r="BK1244" s="49"/>
      <c r="BL1244" s="49"/>
      <c r="BM1244" s="49"/>
      <c r="BN1244" s="49"/>
      <c r="BO1244" s="49"/>
      <c r="BP1244" s="49"/>
      <c r="BQ1244" s="49"/>
      <c r="BR1244" s="49"/>
      <c r="BS1244" s="49"/>
      <c r="BT1244" s="49"/>
      <c r="BU1244" s="49"/>
      <c r="BV1244" s="49"/>
      <c r="BW1244" s="45"/>
      <c r="BX1244" s="49"/>
      <c r="BY1244" s="49"/>
      <c r="BZ1244" s="49"/>
      <c r="CA1244" s="49"/>
      <c r="CB1244" s="49"/>
      <c r="CC1244" s="45"/>
      <c r="CD1244" s="45"/>
      <c r="CE1244" s="45"/>
      <c r="CF1244" s="45"/>
    </row>
    <row r="1245" spans="1:84" ht="15" customHeight="1" x14ac:dyDescent="0.35">
      <c r="A1245" s="70"/>
      <c r="B1245" s="70"/>
      <c r="C1245" s="70"/>
      <c r="D1245" s="70"/>
      <c r="E1245" s="45"/>
      <c r="F1245" s="45"/>
      <c r="G1245" s="45"/>
      <c r="H1245" s="45"/>
      <c r="I1245" s="45"/>
      <c r="J1245" s="45"/>
      <c r="K1245" s="45"/>
      <c r="L1245" s="45"/>
      <c r="M1245" s="45"/>
      <c r="N1245" s="45"/>
      <c r="O1245" s="47"/>
      <c r="P1245" s="45"/>
      <c r="Q1245" s="45"/>
      <c r="R1245" s="45"/>
      <c r="S1245" s="45"/>
      <c r="T1245" s="45"/>
      <c r="U1245" s="45"/>
      <c r="V1245" s="45"/>
      <c r="W1245" s="45"/>
      <c r="X1245" s="45"/>
      <c r="Y1245" s="45"/>
      <c r="Z1245" s="48"/>
      <c r="AA1245" s="48"/>
      <c r="AB1245" s="9"/>
      <c r="AC1245" s="9"/>
      <c r="AD1245" s="49"/>
      <c r="AE1245" s="49"/>
      <c r="AF1245" s="49"/>
      <c r="AG1245" s="45"/>
      <c r="AH1245" s="45"/>
      <c r="AI1245" s="45"/>
      <c r="AJ1245" s="45"/>
      <c r="AK1245" s="48"/>
      <c r="AL1245" s="56"/>
      <c r="AM1245" s="45"/>
      <c r="AN1245" s="45"/>
      <c r="AO1245" s="48"/>
      <c r="AP1245" s="45"/>
      <c r="AQ1245" s="45"/>
      <c r="AR1245" s="45"/>
      <c r="AS1245" s="45"/>
      <c r="AT1245" s="49"/>
      <c r="AU1245" s="49"/>
      <c r="AV1245" s="49"/>
      <c r="AW1245" s="49"/>
      <c r="AX1245" s="49"/>
      <c r="AY1245" s="49"/>
      <c r="AZ1245" s="49"/>
      <c r="BA1245" s="49"/>
      <c r="BB1245" s="49"/>
      <c r="BC1245" s="49"/>
      <c r="BD1245" s="49"/>
      <c r="BE1245" s="49"/>
      <c r="BF1245" s="49"/>
      <c r="BG1245" s="49"/>
      <c r="BH1245" s="49"/>
      <c r="BI1245" s="49"/>
      <c r="BJ1245" s="49"/>
      <c r="BK1245" s="49"/>
      <c r="BL1245" s="49"/>
      <c r="BM1245" s="49"/>
      <c r="BN1245" s="49"/>
      <c r="BO1245" s="49"/>
      <c r="BP1245" s="49"/>
      <c r="BQ1245" s="49"/>
      <c r="BR1245" s="49"/>
      <c r="BS1245" s="49"/>
      <c r="BT1245" s="49"/>
      <c r="BU1245" s="49"/>
      <c r="BV1245" s="49"/>
      <c r="BW1245" s="45"/>
      <c r="BX1245" s="49"/>
      <c r="BY1245" s="49"/>
      <c r="BZ1245" s="49"/>
      <c r="CA1245" s="49"/>
      <c r="CB1245" s="49"/>
      <c r="CC1245" s="45"/>
      <c r="CD1245" s="45"/>
      <c r="CE1245" s="45"/>
      <c r="CF1245" s="45"/>
    </row>
    <row r="1246" spans="1:84" ht="15" customHeight="1" x14ac:dyDescent="0.35">
      <c r="A1246" s="70"/>
      <c r="B1246" s="70"/>
      <c r="C1246" s="70"/>
      <c r="D1246" s="70"/>
      <c r="E1246" s="45"/>
      <c r="F1246" s="45"/>
      <c r="G1246" s="45"/>
      <c r="H1246" s="45"/>
      <c r="I1246" s="45"/>
      <c r="J1246" s="45"/>
      <c r="K1246" s="45"/>
      <c r="L1246" s="45"/>
      <c r="M1246" s="45"/>
      <c r="N1246" s="45"/>
      <c r="O1246" s="47"/>
      <c r="P1246" s="45"/>
      <c r="Q1246" s="45"/>
      <c r="R1246" s="45"/>
      <c r="S1246" s="45"/>
      <c r="T1246" s="45"/>
      <c r="U1246" s="45"/>
      <c r="V1246" s="45"/>
      <c r="W1246" s="45"/>
      <c r="X1246" s="45"/>
      <c r="Y1246" s="45"/>
      <c r="Z1246" s="48"/>
      <c r="AA1246" s="48"/>
      <c r="AB1246" s="9"/>
      <c r="AC1246" s="9"/>
      <c r="AD1246" s="49"/>
      <c r="AE1246" s="49"/>
      <c r="AF1246" s="49"/>
      <c r="AG1246" s="45"/>
      <c r="AH1246" s="45"/>
      <c r="AI1246" s="45"/>
      <c r="AJ1246" s="45"/>
      <c r="AK1246" s="48"/>
      <c r="AL1246" s="56"/>
      <c r="AM1246" s="45"/>
      <c r="AN1246" s="45"/>
      <c r="AO1246" s="48"/>
      <c r="AP1246" s="45"/>
      <c r="AQ1246" s="45"/>
      <c r="AR1246" s="45"/>
      <c r="AS1246" s="45"/>
      <c r="AT1246" s="49"/>
      <c r="AU1246" s="49"/>
      <c r="AV1246" s="49"/>
      <c r="AW1246" s="49"/>
      <c r="AX1246" s="49"/>
      <c r="AY1246" s="49"/>
      <c r="AZ1246" s="49"/>
      <c r="BA1246" s="49"/>
      <c r="BB1246" s="49"/>
      <c r="BC1246" s="49"/>
      <c r="BD1246" s="49"/>
      <c r="BE1246" s="49"/>
      <c r="BF1246" s="49"/>
      <c r="BG1246" s="49"/>
      <c r="BH1246" s="49"/>
      <c r="BI1246" s="49"/>
      <c r="BJ1246" s="49"/>
      <c r="BK1246" s="49"/>
      <c r="BL1246" s="49"/>
      <c r="BM1246" s="49"/>
      <c r="BN1246" s="49"/>
      <c r="BO1246" s="49"/>
      <c r="BP1246" s="49"/>
      <c r="BQ1246" s="49"/>
      <c r="BR1246" s="49"/>
      <c r="BS1246" s="49"/>
      <c r="BT1246" s="49"/>
      <c r="BU1246" s="49"/>
      <c r="BV1246" s="49"/>
      <c r="BW1246" s="45"/>
      <c r="BX1246" s="49"/>
      <c r="BY1246" s="49"/>
      <c r="BZ1246" s="49"/>
      <c r="CA1246" s="49"/>
      <c r="CB1246" s="49"/>
      <c r="CC1246" s="45"/>
      <c r="CD1246" s="45"/>
      <c r="CE1246" s="45"/>
      <c r="CF1246" s="45"/>
    </row>
    <row r="1247" spans="1:84" ht="15" customHeight="1" x14ac:dyDescent="0.35">
      <c r="A1247" s="70"/>
      <c r="B1247" s="70"/>
      <c r="C1247" s="70"/>
      <c r="D1247" s="70"/>
      <c r="E1247" s="45"/>
      <c r="F1247" s="45"/>
      <c r="G1247" s="45"/>
      <c r="H1247" s="45"/>
      <c r="I1247" s="45"/>
      <c r="J1247" s="45"/>
      <c r="K1247" s="45"/>
      <c r="L1247" s="45"/>
      <c r="M1247" s="45"/>
      <c r="N1247" s="45"/>
      <c r="O1247" s="47"/>
      <c r="P1247" s="45"/>
      <c r="Q1247" s="45"/>
      <c r="R1247" s="45"/>
      <c r="S1247" s="45"/>
      <c r="T1247" s="45"/>
      <c r="U1247" s="45"/>
      <c r="V1247" s="45"/>
      <c r="W1247" s="45"/>
      <c r="X1247" s="45"/>
      <c r="Y1247" s="45"/>
      <c r="Z1247" s="48"/>
      <c r="AA1247" s="48"/>
      <c r="AB1247" s="9"/>
      <c r="AC1247" s="9"/>
      <c r="AD1247" s="49"/>
      <c r="AE1247" s="49"/>
      <c r="AF1247" s="49"/>
      <c r="AG1247" s="45"/>
      <c r="AH1247" s="45"/>
      <c r="AI1247" s="45"/>
      <c r="AJ1247" s="45"/>
      <c r="AK1247" s="48"/>
      <c r="AL1247" s="56"/>
      <c r="AM1247" s="45"/>
      <c r="AN1247" s="45"/>
      <c r="AO1247" s="48"/>
      <c r="AP1247" s="45"/>
      <c r="AQ1247" s="45"/>
      <c r="AR1247" s="45"/>
      <c r="AS1247" s="45"/>
      <c r="AT1247" s="49"/>
      <c r="AU1247" s="49"/>
      <c r="AV1247" s="49"/>
      <c r="AW1247" s="49"/>
      <c r="AX1247" s="49"/>
      <c r="AY1247" s="49"/>
      <c r="AZ1247" s="49"/>
      <c r="BA1247" s="49"/>
      <c r="BB1247" s="49"/>
      <c r="BC1247" s="49"/>
      <c r="BD1247" s="49"/>
      <c r="BE1247" s="49"/>
      <c r="BF1247" s="49"/>
      <c r="BG1247" s="49"/>
      <c r="BH1247" s="49"/>
      <c r="BI1247" s="49"/>
      <c r="BJ1247" s="49"/>
      <c r="BK1247" s="49"/>
      <c r="BL1247" s="49"/>
      <c r="BM1247" s="49"/>
      <c r="BN1247" s="49"/>
      <c r="BO1247" s="49"/>
      <c r="BP1247" s="49"/>
      <c r="BQ1247" s="49"/>
      <c r="BR1247" s="49"/>
      <c r="BS1247" s="49"/>
      <c r="BT1247" s="49"/>
      <c r="BU1247" s="49"/>
      <c r="BV1247" s="49"/>
      <c r="BW1247" s="45"/>
      <c r="BX1247" s="49"/>
      <c r="BY1247" s="49"/>
      <c r="BZ1247" s="49"/>
      <c r="CA1247" s="49"/>
      <c r="CB1247" s="49"/>
      <c r="CC1247" s="45"/>
      <c r="CD1247" s="45"/>
      <c r="CE1247" s="45"/>
      <c r="CF1247" s="45"/>
    </row>
    <row r="1248" spans="1:84" ht="15" customHeight="1" x14ac:dyDescent="0.35">
      <c r="A1248" s="70"/>
      <c r="B1248" s="70"/>
      <c r="C1248" s="70"/>
      <c r="D1248" s="70"/>
      <c r="E1248" s="45"/>
      <c r="F1248" s="45"/>
      <c r="G1248" s="45"/>
      <c r="H1248" s="45"/>
      <c r="I1248" s="45"/>
      <c r="J1248" s="45"/>
      <c r="K1248" s="45"/>
      <c r="L1248" s="45"/>
      <c r="M1248" s="45"/>
      <c r="N1248" s="45"/>
      <c r="O1248" s="47"/>
      <c r="P1248" s="45"/>
      <c r="Q1248" s="45"/>
      <c r="R1248" s="45"/>
      <c r="S1248" s="45"/>
      <c r="T1248" s="45"/>
      <c r="U1248" s="45"/>
      <c r="V1248" s="45"/>
      <c r="W1248" s="45"/>
      <c r="X1248" s="45"/>
      <c r="Y1248" s="45"/>
      <c r="Z1248" s="48"/>
      <c r="AA1248" s="48"/>
      <c r="AB1248" s="9"/>
      <c r="AC1248" s="9"/>
      <c r="AD1248" s="49"/>
      <c r="AE1248" s="49"/>
      <c r="AF1248" s="49"/>
      <c r="AG1248" s="45"/>
      <c r="AH1248" s="45"/>
      <c r="AI1248" s="45"/>
      <c r="AJ1248" s="45"/>
      <c r="AK1248" s="48"/>
      <c r="AL1248" s="56"/>
      <c r="AM1248" s="45"/>
      <c r="AN1248" s="45"/>
      <c r="AO1248" s="48"/>
      <c r="AP1248" s="45"/>
      <c r="AQ1248" s="45"/>
      <c r="AR1248" s="45"/>
      <c r="AS1248" s="45"/>
      <c r="AT1248" s="49"/>
      <c r="AU1248" s="49"/>
      <c r="AV1248" s="49"/>
      <c r="AW1248" s="49"/>
      <c r="AX1248" s="49"/>
      <c r="AY1248" s="49"/>
      <c r="AZ1248" s="49"/>
      <c r="BA1248" s="49"/>
      <c r="BB1248" s="49"/>
      <c r="BC1248" s="49"/>
      <c r="BD1248" s="49"/>
      <c r="BE1248" s="49"/>
      <c r="BF1248" s="49"/>
      <c r="BG1248" s="49"/>
      <c r="BH1248" s="49"/>
      <c r="BI1248" s="49"/>
      <c r="BJ1248" s="49"/>
      <c r="BK1248" s="49"/>
      <c r="BL1248" s="49"/>
      <c r="BM1248" s="49"/>
      <c r="BN1248" s="49"/>
      <c r="BO1248" s="49"/>
      <c r="BP1248" s="49"/>
      <c r="BQ1248" s="49"/>
      <c r="BR1248" s="49"/>
      <c r="BS1248" s="49"/>
      <c r="BT1248" s="49"/>
      <c r="BU1248" s="49"/>
      <c r="BV1248" s="49"/>
      <c r="BW1248" s="45"/>
      <c r="BX1248" s="49"/>
      <c r="BY1248" s="49"/>
      <c r="BZ1248" s="49"/>
      <c r="CA1248" s="49"/>
      <c r="CB1248" s="49"/>
      <c r="CC1248" s="45"/>
      <c r="CD1248" s="45"/>
      <c r="CE1248" s="45"/>
      <c r="CF1248" s="45"/>
    </row>
    <row r="1249" spans="1:84" ht="15" customHeight="1" x14ac:dyDescent="0.35">
      <c r="A1249" s="70"/>
      <c r="B1249" s="70"/>
      <c r="C1249" s="70"/>
      <c r="D1249" s="70"/>
      <c r="E1249" s="45"/>
      <c r="F1249" s="45"/>
      <c r="G1249" s="45"/>
      <c r="H1249" s="45"/>
      <c r="I1249" s="45"/>
      <c r="J1249" s="45"/>
      <c r="K1249" s="45"/>
      <c r="L1249" s="45"/>
      <c r="M1249" s="45"/>
      <c r="N1249" s="45"/>
      <c r="O1249" s="47"/>
      <c r="P1249" s="45"/>
      <c r="Q1249" s="45"/>
      <c r="R1249" s="45"/>
      <c r="S1249" s="45"/>
      <c r="T1249" s="45"/>
      <c r="U1249" s="45"/>
      <c r="V1249" s="45"/>
      <c r="W1249" s="45"/>
      <c r="X1249" s="45"/>
      <c r="Y1249" s="45"/>
      <c r="Z1249" s="48"/>
      <c r="AA1249" s="48"/>
      <c r="AB1249" s="9"/>
      <c r="AC1249" s="9"/>
      <c r="AD1249" s="49"/>
      <c r="AE1249" s="49"/>
      <c r="AF1249" s="49"/>
      <c r="AG1249" s="45"/>
      <c r="AH1249" s="45"/>
      <c r="AI1249" s="45"/>
      <c r="AJ1249" s="45"/>
      <c r="AK1249" s="48"/>
      <c r="AL1249" s="56"/>
      <c r="AM1249" s="45"/>
      <c r="AN1249" s="45"/>
      <c r="AO1249" s="48"/>
      <c r="AP1249" s="45"/>
      <c r="AQ1249" s="45"/>
      <c r="AR1249" s="45"/>
      <c r="AS1249" s="45"/>
      <c r="AT1249" s="49"/>
      <c r="AU1249" s="49"/>
      <c r="AV1249" s="49"/>
      <c r="AW1249" s="49"/>
      <c r="AX1249" s="49"/>
      <c r="AY1249" s="49"/>
      <c r="AZ1249" s="49"/>
      <c r="BA1249" s="49"/>
      <c r="BB1249" s="49"/>
      <c r="BC1249" s="49"/>
      <c r="BD1249" s="49"/>
      <c r="BE1249" s="49"/>
      <c r="BF1249" s="49"/>
      <c r="BG1249" s="49"/>
      <c r="BH1249" s="49"/>
      <c r="BI1249" s="49"/>
      <c r="BJ1249" s="49"/>
      <c r="BK1249" s="49"/>
      <c r="BL1249" s="49"/>
      <c r="BM1249" s="49"/>
      <c r="BN1249" s="49"/>
      <c r="BO1249" s="49"/>
      <c r="BP1249" s="49"/>
      <c r="BQ1249" s="49"/>
      <c r="BR1249" s="49"/>
      <c r="BS1249" s="49"/>
      <c r="BT1249" s="49"/>
      <c r="BU1249" s="49"/>
      <c r="BV1249" s="49"/>
      <c r="BW1249" s="45"/>
      <c r="BX1249" s="49"/>
      <c r="BY1249" s="49"/>
      <c r="BZ1249" s="49"/>
      <c r="CA1249" s="49"/>
      <c r="CB1249" s="49"/>
      <c r="CC1249" s="45"/>
      <c r="CD1249" s="45"/>
      <c r="CE1249" s="45"/>
      <c r="CF1249" s="45"/>
    </row>
    <row r="1250" spans="1:84" ht="15" customHeight="1" x14ac:dyDescent="0.35">
      <c r="A1250" s="70"/>
      <c r="B1250" s="70"/>
      <c r="C1250" s="70"/>
      <c r="D1250" s="70"/>
      <c r="E1250" s="45"/>
      <c r="F1250" s="45"/>
      <c r="G1250" s="45"/>
      <c r="H1250" s="45"/>
      <c r="I1250" s="45"/>
      <c r="J1250" s="45"/>
      <c r="K1250" s="45"/>
      <c r="L1250" s="45"/>
      <c r="M1250" s="45"/>
      <c r="N1250" s="45"/>
      <c r="O1250" s="47"/>
      <c r="P1250" s="45"/>
      <c r="Q1250" s="45"/>
      <c r="R1250" s="45"/>
      <c r="S1250" s="45"/>
      <c r="T1250" s="45"/>
      <c r="U1250" s="45"/>
      <c r="V1250" s="45"/>
      <c r="W1250" s="45"/>
      <c r="X1250" s="45"/>
      <c r="Y1250" s="45"/>
      <c r="Z1250" s="48"/>
      <c r="AA1250" s="48"/>
      <c r="AB1250" s="9"/>
      <c r="AC1250" s="9"/>
      <c r="AD1250" s="49"/>
      <c r="AE1250" s="49"/>
      <c r="AF1250" s="49"/>
      <c r="AG1250" s="45"/>
      <c r="AH1250" s="45"/>
      <c r="AI1250" s="45"/>
      <c r="AJ1250" s="45"/>
      <c r="AK1250" s="48"/>
      <c r="AL1250" s="56"/>
      <c r="AM1250" s="45"/>
      <c r="AN1250" s="45"/>
      <c r="AO1250" s="48"/>
      <c r="AP1250" s="45"/>
      <c r="AQ1250" s="45"/>
      <c r="AR1250" s="45"/>
      <c r="AS1250" s="45"/>
      <c r="AT1250" s="49"/>
      <c r="AU1250" s="49"/>
      <c r="AV1250" s="49"/>
      <c r="AW1250" s="49"/>
      <c r="AX1250" s="49"/>
      <c r="AY1250" s="49"/>
      <c r="AZ1250" s="49"/>
      <c r="BA1250" s="49"/>
      <c r="BB1250" s="49"/>
      <c r="BC1250" s="49"/>
      <c r="BD1250" s="49"/>
      <c r="BE1250" s="49"/>
      <c r="BF1250" s="49"/>
      <c r="BG1250" s="49"/>
      <c r="BH1250" s="49"/>
      <c r="BI1250" s="49"/>
      <c r="BJ1250" s="49"/>
      <c r="BK1250" s="49"/>
      <c r="BL1250" s="49"/>
      <c r="BM1250" s="49"/>
      <c r="BN1250" s="49"/>
      <c r="BO1250" s="49"/>
      <c r="BP1250" s="49"/>
      <c r="BQ1250" s="49"/>
      <c r="BR1250" s="49"/>
      <c r="BS1250" s="49"/>
      <c r="BT1250" s="49"/>
      <c r="BU1250" s="49"/>
      <c r="BV1250" s="49"/>
      <c r="BW1250" s="45"/>
      <c r="BX1250" s="49"/>
      <c r="BY1250" s="49"/>
      <c r="BZ1250" s="49"/>
      <c r="CA1250" s="49"/>
      <c r="CB1250" s="49"/>
      <c r="CC1250" s="45"/>
      <c r="CD1250" s="45"/>
      <c r="CE1250" s="45"/>
      <c r="CF1250" s="45"/>
    </row>
    <row r="1251" spans="1:84" ht="15" customHeight="1" x14ac:dyDescent="0.35">
      <c r="A1251" s="70"/>
      <c r="B1251" s="70"/>
      <c r="C1251" s="70"/>
      <c r="D1251" s="70"/>
      <c r="E1251" s="45"/>
      <c r="F1251" s="45"/>
      <c r="G1251" s="45"/>
      <c r="H1251" s="45"/>
      <c r="I1251" s="45"/>
      <c r="J1251" s="45"/>
      <c r="K1251" s="45"/>
      <c r="L1251" s="45"/>
      <c r="M1251" s="45"/>
      <c r="N1251" s="45"/>
      <c r="O1251" s="47"/>
      <c r="P1251" s="45"/>
      <c r="Q1251" s="45"/>
      <c r="R1251" s="45"/>
      <c r="S1251" s="45"/>
      <c r="T1251" s="45"/>
      <c r="U1251" s="45"/>
      <c r="V1251" s="45"/>
      <c r="W1251" s="45"/>
      <c r="X1251" s="45"/>
      <c r="Y1251" s="45"/>
      <c r="Z1251" s="48"/>
      <c r="AA1251" s="48"/>
      <c r="AB1251" s="9"/>
      <c r="AC1251" s="9"/>
      <c r="AD1251" s="49"/>
      <c r="AE1251" s="49"/>
      <c r="AF1251" s="49"/>
      <c r="AG1251" s="45"/>
      <c r="AH1251" s="45"/>
      <c r="AI1251" s="45"/>
      <c r="AJ1251" s="45"/>
      <c r="AK1251" s="48"/>
      <c r="AL1251" s="56"/>
      <c r="AM1251" s="45"/>
      <c r="AN1251" s="45"/>
      <c r="AO1251" s="48"/>
      <c r="AP1251" s="45"/>
      <c r="AQ1251" s="45"/>
      <c r="AR1251" s="45"/>
      <c r="AS1251" s="45"/>
      <c r="AT1251" s="49"/>
      <c r="AU1251" s="49"/>
      <c r="AV1251" s="49"/>
      <c r="AW1251" s="49"/>
      <c r="AX1251" s="49"/>
      <c r="AY1251" s="49"/>
      <c r="AZ1251" s="49"/>
      <c r="BA1251" s="49"/>
      <c r="BB1251" s="49"/>
      <c r="BC1251" s="49"/>
      <c r="BD1251" s="49"/>
      <c r="BE1251" s="49"/>
      <c r="BF1251" s="49"/>
      <c r="BG1251" s="49"/>
      <c r="BH1251" s="49"/>
      <c r="BI1251" s="49"/>
      <c r="BJ1251" s="49"/>
      <c r="BK1251" s="49"/>
      <c r="BL1251" s="49"/>
      <c r="BM1251" s="49"/>
      <c r="BN1251" s="49"/>
      <c r="BO1251" s="49"/>
      <c r="BP1251" s="49"/>
      <c r="BQ1251" s="49"/>
      <c r="BR1251" s="49"/>
      <c r="BS1251" s="49"/>
      <c r="BT1251" s="49"/>
      <c r="BU1251" s="49"/>
      <c r="BV1251" s="49"/>
      <c r="BW1251" s="45"/>
      <c r="BX1251" s="49"/>
      <c r="BY1251" s="49"/>
      <c r="BZ1251" s="49"/>
      <c r="CA1251" s="49"/>
      <c r="CB1251" s="49"/>
      <c r="CC1251" s="45"/>
      <c r="CD1251" s="45"/>
      <c r="CE1251" s="45"/>
      <c r="CF1251" s="45"/>
    </row>
    <row r="1252" spans="1:84" ht="15" customHeight="1" x14ac:dyDescent="0.35">
      <c r="A1252" s="70"/>
      <c r="B1252" s="70"/>
      <c r="C1252" s="70"/>
      <c r="D1252" s="70"/>
      <c r="E1252" s="45"/>
      <c r="F1252" s="45"/>
      <c r="G1252" s="45"/>
      <c r="H1252" s="45"/>
      <c r="I1252" s="45"/>
      <c r="J1252" s="45"/>
      <c r="K1252" s="45"/>
      <c r="L1252" s="45"/>
      <c r="M1252" s="45"/>
      <c r="N1252" s="45"/>
      <c r="O1252" s="47"/>
      <c r="P1252" s="45"/>
      <c r="Q1252" s="45"/>
      <c r="R1252" s="45"/>
      <c r="S1252" s="45"/>
      <c r="T1252" s="45"/>
      <c r="U1252" s="45"/>
      <c r="V1252" s="45"/>
      <c r="W1252" s="45"/>
      <c r="X1252" s="45"/>
      <c r="Y1252" s="45"/>
      <c r="Z1252" s="48"/>
      <c r="AA1252" s="48"/>
      <c r="AB1252" s="9"/>
      <c r="AC1252" s="9"/>
      <c r="AD1252" s="49"/>
      <c r="AE1252" s="49"/>
      <c r="AF1252" s="49"/>
      <c r="AG1252" s="45"/>
      <c r="AH1252" s="45"/>
      <c r="AI1252" s="45"/>
      <c r="AJ1252" s="45"/>
      <c r="AK1252" s="48"/>
      <c r="AL1252" s="56"/>
      <c r="AM1252" s="45"/>
      <c r="AN1252" s="45"/>
      <c r="AO1252" s="48"/>
      <c r="AP1252" s="45"/>
      <c r="AQ1252" s="45"/>
      <c r="AR1252" s="45"/>
      <c r="AS1252" s="45"/>
      <c r="AT1252" s="49"/>
      <c r="AU1252" s="49"/>
      <c r="AV1252" s="49"/>
      <c r="AW1252" s="49"/>
      <c r="AX1252" s="49"/>
      <c r="AY1252" s="49"/>
      <c r="AZ1252" s="49"/>
      <c r="BA1252" s="49"/>
      <c r="BB1252" s="49"/>
      <c r="BC1252" s="49"/>
      <c r="BD1252" s="49"/>
      <c r="BE1252" s="49"/>
      <c r="BF1252" s="49"/>
      <c r="BG1252" s="49"/>
      <c r="BH1252" s="49"/>
      <c r="BI1252" s="49"/>
      <c r="BJ1252" s="49"/>
      <c r="BK1252" s="49"/>
      <c r="BL1252" s="49"/>
      <c r="BM1252" s="49"/>
      <c r="BN1252" s="49"/>
      <c r="BO1252" s="49"/>
      <c r="BP1252" s="49"/>
      <c r="BQ1252" s="49"/>
      <c r="BR1252" s="49"/>
      <c r="BS1252" s="49"/>
      <c r="BT1252" s="49"/>
      <c r="BU1252" s="49"/>
      <c r="BV1252" s="49"/>
      <c r="BW1252" s="45"/>
      <c r="BX1252" s="49"/>
      <c r="BY1252" s="49"/>
      <c r="BZ1252" s="49"/>
      <c r="CA1252" s="49"/>
      <c r="CB1252" s="49"/>
      <c r="CC1252" s="45"/>
      <c r="CD1252" s="45"/>
      <c r="CE1252" s="45"/>
      <c r="CF1252" s="45"/>
    </row>
    <row r="1253" spans="1:84" ht="15" customHeight="1" x14ac:dyDescent="0.35">
      <c r="A1253" s="70"/>
      <c r="B1253" s="70"/>
      <c r="C1253" s="70"/>
      <c r="D1253" s="70"/>
      <c r="E1253" s="45"/>
      <c r="F1253" s="45"/>
      <c r="G1253" s="45"/>
      <c r="H1253" s="45"/>
      <c r="I1253" s="45"/>
      <c r="J1253" s="45"/>
      <c r="K1253" s="45"/>
      <c r="L1253" s="45"/>
      <c r="M1253" s="45"/>
      <c r="N1253" s="45"/>
      <c r="O1253" s="47"/>
      <c r="P1253" s="45"/>
      <c r="Q1253" s="45"/>
      <c r="R1253" s="45"/>
      <c r="S1253" s="45"/>
      <c r="T1253" s="45"/>
      <c r="U1253" s="45"/>
      <c r="V1253" s="45"/>
      <c r="W1253" s="45"/>
      <c r="X1253" s="45"/>
      <c r="Y1253" s="45"/>
      <c r="Z1253" s="48"/>
      <c r="AA1253" s="48"/>
      <c r="AB1253" s="9"/>
      <c r="AC1253" s="9"/>
      <c r="AD1253" s="49"/>
      <c r="AE1253" s="49"/>
      <c r="AF1253" s="49"/>
      <c r="AG1253" s="45"/>
      <c r="AH1253" s="45"/>
      <c r="AI1253" s="45"/>
      <c r="AJ1253" s="45"/>
      <c r="AK1253" s="48"/>
      <c r="AL1253" s="56"/>
      <c r="AM1253" s="45"/>
      <c r="AN1253" s="45"/>
      <c r="AO1253" s="48"/>
      <c r="AP1253" s="45"/>
      <c r="AQ1253" s="45"/>
      <c r="AR1253" s="45"/>
      <c r="AS1253" s="45"/>
      <c r="AT1253" s="49"/>
      <c r="AU1253" s="49"/>
      <c r="AV1253" s="49"/>
      <c r="AW1253" s="49"/>
      <c r="AX1253" s="49"/>
      <c r="AY1253" s="49"/>
      <c r="AZ1253" s="49"/>
      <c r="BA1253" s="49"/>
      <c r="BB1253" s="49"/>
      <c r="BC1253" s="49"/>
      <c r="BD1253" s="49"/>
      <c r="BE1253" s="49"/>
      <c r="BF1253" s="49"/>
      <c r="BG1253" s="49"/>
      <c r="BH1253" s="49"/>
      <c r="BI1253" s="49"/>
      <c r="BJ1253" s="49"/>
      <c r="BK1253" s="49"/>
      <c r="BL1253" s="49"/>
      <c r="BM1253" s="49"/>
      <c r="BN1253" s="49"/>
      <c r="BO1253" s="49"/>
      <c r="BP1253" s="49"/>
      <c r="BQ1253" s="49"/>
      <c r="BR1253" s="49"/>
      <c r="BS1253" s="49"/>
      <c r="BT1253" s="49"/>
      <c r="BU1253" s="49"/>
      <c r="BV1253" s="49"/>
      <c r="BW1253" s="45"/>
      <c r="BX1253" s="49"/>
      <c r="BY1253" s="49"/>
      <c r="BZ1253" s="49"/>
      <c r="CA1253" s="49"/>
      <c r="CB1253" s="49"/>
      <c r="CC1253" s="45"/>
      <c r="CD1253" s="45"/>
      <c r="CE1253" s="45"/>
      <c r="CF1253" s="45"/>
    </row>
    <row r="1254" spans="1:84" ht="15" customHeight="1" x14ac:dyDescent="0.35">
      <c r="A1254" s="70"/>
      <c r="B1254" s="70"/>
      <c r="C1254" s="70"/>
      <c r="D1254" s="70"/>
      <c r="E1254" s="45"/>
      <c r="F1254" s="45"/>
      <c r="G1254" s="45"/>
      <c r="H1254" s="45"/>
      <c r="I1254" s="45"/>
      <c r="J1254" s="45"/>
      <c r="K1254" s="45"/>
      <c r="L1254" s="45"/>
      <c r="M1254" s="45"/>
      <c r="N1254" s="45"/>
      <c r="O1254" s="47"/>
      <c r="P1254" s="45"/>
      <c r="Q1254" s="45"/>
      <c r="R1254" s="45"/>
      <c r="S1254" s="45"/>
      <c r="T1254" s="45"/>
      <c r="U1254" s="45"/>
      <c r="V1254" s="45"/>
      <c r="W1254" s="45"/>
      <c r="X1254" s="45"/>
      <c r="Y1254" s="45"/>
      <c r="Z1254" s="48"/>
      <c r="AA1254" s="48"/>
      <c r="AB1254" s="9"/>
      <c r="AC1254" s="9"/>
      <c r="AD1254" s="49"/>
      <c r="AE1254" s="49"/>
      <c r="AF1254" s="49"/>
      <c r="AG1254" s="45"/>
      <c r="AH1254" s="45"/>
      <c r="AI1254" s="45"/>
      <c r="AJ1254" s="45"/>
      <c r="AK1254" s="48"/>
      <c r="AL1254" s="56"/>
      <c r="AM1254" s="45"/>
      <c r="AN1254" s="45"/>
      <c r="AO1254" s="48"/>
      <c r="AP1254" s="45"/>
      <c r="AQ1254" s="45"/>
      <c r="AR1254" s="45"/>
      <c r="AS1254" s="45"/>
      <c r="AT1254" s="49"/>
      <c r="AU1254" s="49"/>
      <c r="AV1254" s="49"/>
      <c r="AW1254" s="49"/>
      <c r="AX1254" s="49"/>
      <c r="AY1254" s="49"/>
      <c r="AZ1254" s="49"/>
      <c r="BA1254" s="49"/>
      <c r="BB1254" s="49"/>
      <c r="BC1254" s="49"/>
      <c r="BD1254" s="49"/>
      <c r="BE1254" s="49"/>
      <c r="BF1254" s="49"/>
      <c r="BG1254" s="49"/>
      <c r="BH1254" s="49"/>
      <c r="BI1254" s="49"/>
      <c r="BJ1254" s="49"/>
      <c r="BK1254" s="49"/>
      <c r="BL1254" s="49"/>
      <c r="BM1254" s="49"/>
      <c r="BN1254" s="49"/>
      <c r="BO1254" s="49"/>
      <c r="BP1254" s="49"/>
      <c r="BQ1254" s="49"/>
      <c r="BR1254" s="49"/>
      <c r="BS1254" s="49"/>
      <c r="BT1254" s="49"/>
      <c r="BU1254" s="49"/>
      <c r="BV1254" s="49"/>
      <c r="BW1254" s="45"/>
      <c r="BX1254" s="49"/>
      <c r="BY1254" s="49"/>
      <c r="BZ1254" s="49"/>
      <c r="CA1254" s="49"/>
      <c r="CB1254" s="49"/>
      <c r="CC1254" s="45"/>
      <c r="CD1254" s="45"/>
      <c r="CE1254" s="45"/>
      <c r="CF1254" s="45"/>
    </row>
    <row r="1255" spans="1:84" ht="15" customHeight="1" x14ac:dyDescent="0.35">
      <c r="A1255" s="70"/>
      <c r="B1255" s="70"/>
      <c r="C1255" s="70"/>
      <c r="D1255" s="70"/>
      <c r="E1255" s="45"/>
      <c r="F1255" s="45"/>
      <c r="G1255" s="45"/>
      <c r="H1255" s="45"/>
      <c r="I1255" s="45"/>
      <c r="J1255" s="45"/>
      <c r="K1255" s="45"/>
      <c r="L1255" s="45"/>
      <c r="M1255" s="45"/>
      <c r="N1255" s="45"/>
      <c r="O1255" s="47"/>
      <c r="P1255" s="45"/>
      <c r="Q1255" s="45"/>
      <c r="R1255" s="45"/>
      <c r="S1255" s="45"/>
      <c r="T1255" s="45"/>
      <c r="U1255" s="45"/>
      <c r="V1255" s="45"/>
      <c r="W1255" s="45"/>
      <c r="X1255" s="45"/>
      <c r="Y1255" s="45"/>
      <c r="Z1255" s="48"/>
      <c r="AA1255" s="48"/>
      <c r="AB1255" s="9"/>
      <c r="AC1255" s="9"/>
      <c r="AD1255" s="49"/>
      <c r="AE1255" s="49"/>
      <c r="AF1255" s="49"/>
      <c r="AG1255" s="45"/>
      <c r="AH1255" s="45"/>
      <c r="AI1255" s="45"/>
      <c r="AJ1255" s="45"/>
      <c r="AK1255" s="48"/>
      <c r="AL1255" s="56"/>
      <c r="AM1255" s="45"/>
      <c r="AN1255" s="45"/>
      <c r="AO1255" s="48"/>
      <c r="AP1255" s="45"/>
      <c r="AQ1255" s="45"/>
      <c r="AR1255" s="45"/>
      <c r="AS1255" s="45"/>
      <c r="AT1255" s="49"/>
      <c r="AU1255" s="49"/>
      <c r="AV1255" s="49"/>
      <c r="AW1255" s="49"/>
      <c r="AX1255" s="49"/>
      <c r="AY1255" s="49"/>
      <c r="AZ1255" s="49"/>
      <c r="BA1255" s="49"/>
      <c r="BB1255" s="49"/>
      <c r="BC1255" s="49"/>
      <c r="BD1255" s="49"/>
      <c r="BE1255" s="49"/>
      <c r="BF1255" s="49"/>
      <c r="BG1255" s="49"/>
      <c r="BH1255" s="49"/>
      <c r="BI1255" s="49"/>
      <c r="BJ1255" s="49"/>
      <c r="BK1255" s="49"/>
      <c r="BL1255" s="49"/>
      <c r="BM1255" s="49"/>
      <c r="BN1255" s="49"/>
      <c r="BO1255" s="49"/>
      <c r="BP1255" s="49"/>
      <c r="BQ1255" s="49"/>
      <c r="BR1255" s="49"/>
      <c r="BS1255" s="49"/>
      <c r="BT1255" s="49"/>
      <c r="BU1255" s="49"/>
      <c r="BV1255" s="49"/>
      <c r="BW1255" s="45"/>
      <c r="BX1255" s="49"/>
      <c r="BY1255" s="49"/>
      <c r="BZ1255" s="49"/>
      <c r="CA1255" s="49"/>
      <c r="CB1255" s="49"/>
      <c r="CC1255" s="45"/>
      <c r="CD1255" s="45"/>
      <c r="CE1255" s="45"/>
      <c r="CF1255" s="45"/>
    </row>
    <row r="1256" spans="1:84" ht="15" customHeight="1" x14ac:dyDescent="0.35">
      <c r="A1256" s="70"/>
      <c r="B1256" s="70"/>
      <c r="C1256" s="70"/>
      <c r="D1256" s="70"/>
      <c r="E1256" s="45"/>
      <c r="F1256" s="45"/>
      <c r="G1256" s="45"/>
      <c r="H1256" s="45"/>
      <c r="I1256" s="45"/>
      <c r="J1256" s="45"/>
      <c r="K1256" s="45"/>
      <c r="L1256" s="45"/>
      <c r="M1256" s="45"/>
      <c r="N1256" s="45"/>
      <c r="O1256" s="47"/>
      <c r="P1256" s="45"/>
      <c r="Q1256" s="45"/>
      <c r="R1256" s="45"/>
      <c r="S1256" s="45"/>
      <c r="T1256" s="45"/>
      <c r="U1256" s="45"/>
      <c r="V1256" s="45"/>
      <c r="W1256" s="45"/>
      <c r="X1256" s="45"/>
      <c r="Y1256" s="45"/>
      <c r="Z1256" s="48"/>
      <c r="AA1256" s="48"/>
      <c r="AB1256" s="9"/>
      <c r="AC1256" s="9"/>
      <c r="AD1256" s="49"/>
      <c r="AE1256" s="49"/>
      <c r="AF1256" s="49"/>
      <c r="AG1256" s="45"/>
      <c r="AH1256" s="45"/>
      <c r="AI1256" s="45"/>
      <c r="AJ1256" s="45"/>
      <c r="AK1256" s="48"/>
      <c r="AL1256" s="56"/>
      <c r="AM1256" s="45"/>
      <c r="AN1256" s="45"/>
      <c r="AO1256" s="48"/>
      <c r="AP1256" s="45"/>
      <c r="AQ1256" s="45"/>
      <c r="AR1256" s="45"/>
      <c r="AS1256" s="45"/>
      <c r="AT1256" s="49"/>
      <c r="AU1256" s="49"/>
      <c r="AV1256" s="49"/>
      <c r="AW1256" s="49"/>
      <c r="AX1256" s="49"/>
      <c r="AY1256" s="49"/>
      <c r="AZ1256" s="49"/>
      <c r="BA1256" s="49"/>
      <c r="BB1256" s="49"/>
      <c r="BC1256" s="49"/>
      <c r="BD1256" s="49"/>
      <c r="BE1256" s="49"/>
      <c r="BF1256" s="49"/>
      <c r="BG1256" s="49"/>
      <c r="BH1256" s="49"/>
      <c r="BI1256" s="49"/>
      <c r="BJ1256" s="49"/>
      <c r="BK1256" s="49"/>
      <c r="BL1256" s="49"/>
      <c r="BM1256" s="49"/>
      <c r="BN1256" s="49"/>
      <c r="BO1256" s="49"/>
      <c r="BP1256" s="49"/>
      <c r="BQ1256" s="49"/>
      <c r="BR1256" s="49"/>
      <c r="BS1256" s="49"/>
      <c r="BT1256" s="49"/>
      <c r="BU1256" s="49"/>
      <c r="BV1256" s="49"/>
      <c r="BW1256" s="45"/>
      <c r="BX1256" s="49"/>
      <c r="BY1256" s="49"/>
      <c r="BZ1256" s="49"/>
      <c r="CA1256" s="49"/>
      <c r="CB1256" s="49"/>
      <c r="CC1256" s="45"/>
      <c r="CD1256" s="45"/>
      <c r="CE1256" s="45"/>
      <c r="CF1256" s="45"/>
    </row>
    <row r="1257" spans="1:84" ht="15" customHeight="1" x14ac:dyDescent="0.35">
      <c r="A1257" s="70"/>
      <c r="B1257" s="70"/>
      <c r="C1257" s="70"/>
      <c r="D1257" s="70"/>
      <c r="E1257" s="45"/>
      <c r="F1257" s="45"/>
      <c r="G1257" s="45"/>
      <c r="H1257" s="45"/>
      <c r="I1257" s="45"/>
      <c r="J1257" s="45"/>
      <c r="K1257" s="45"/>
      <c r="L1257" s="45"/>
      <c r="M1257" s="45"/>
      <c r="N1257" s="45"/>
      <c r="O1257" s="47"/>
      <c r="P1257" s="45"/>
      <c r="Q1257" s="45"/>
      <c r="R1257" s="45"/>
      <c r="S1257" s="45"/>
      <c r="T1257" s="45"/>
      <c r="U1257" s="45"/>
      <c r="V1257" s="45"/>
      <c r="W1257" s="45"/>
      <c r="X1257" s="45"/>
      <c r="Y1257" s="45"/>
      <c r="Z1257" s="48"/>
      <c r="AA1257" s="48"/>
      <c r="AB1257" s="9"/>
      <c r="AC1257" s="9"/>
      <c r="AD1257" s="49"/>
      <c r="AE1257" s="49"/>
      <c r="AF1257" s="49"/>
      <c r="AG1257" s="45"/>
      <c r="AH1257" s="45"/>
      <c r="AI1257" s="45"/>
      <c r="AJ1257" s="45"/>
      <c r="AK1257" s="48"/>
      <c r="AL1257" s="56"/>
      <c r="AM1257" s="45"/>
      <c r="AN1257" s="45"/>
      <c r="AO1257" s="48"/>
      <c r="AP1257" s="45"/>
      <c r="AQ1257" s="45"/>
      <c r="AR1257" s="45"/>
      <c r="AS1257" s="45"/>
      <c r="AT1257" s="49"/>
      <c r="AU1257" s="49"/>
      <c r="AV1257" s="49"/>
      <c r="AW1257" s="49"/>
      <c r="AX1257" s="49"/>
      <c r="AY1257" s="49"/>
      <c r="AZ1257" s="49"/>
      <c r="BA1257" s="49"/>
      <c r="BB1257" s="49"/>
      <c r="BC1257" s="49"/>
      <c r="BD1257" s="49"/>
      <c r="BE1257" s="49"/>
      <c r="BF1257" s="49"/>
      <c r="BG1257" s="49"/>
      <c r="BH1257" s="49"/>
      <c r="BI1257" s="49"/>
      <c r="BJ1257" s="49"/>
      <c r="BK1257" s="49"/>
      <c r="BL1257" s="49"/>
      <c r="BM1257" s="49"/>
      <c r="BN1257" s="49"/>
      <c r="BO1257" s="49"/>
      <c r="BP1257" s="49"/>
      <c r="BQ1257" s="49"/>
      <c r="BR1257" s="49"/>
      <c r="BS1257" s="49"/>
      <c r="BT1257" s="49"/>
      <c r="BU1257" s="49"/>
      <c r="BV1257" s="49"/>
      <c r="BW1257" s="45"/>
      <c r="BX1257" s="49"/>
      <c r="BY1257" s="49"/>
      <c r="BZ1257" s="49"/>
      <c r="CA1257" s="49"/>
      <c r="CB1257" s="49"/>
      <c r="CC1257" s="45"/>
      <c r="CD1257" s="45"/>
      <c r="CE1257" s="45"/>
      <c r="CF1257" s="45"/>
    </row>
    <row r="1258" spans="1:84" ht="15" customHeight="1" x14ac:dyDescent="0.35">
      <c r="A1258" s="70"/>
      <c r="B1258" s="70"/>
      <c r="C1258" s="70"/>
      <c r="D1258" s="70"/>
      <c r="E1258" s="45"/>
      <c r="F1258" s="45"/>
      <c r="G1258" s="45"/>
      <c r="H1258" s="45"/>
      <c r="I1258" s="45"/>
      <c r="J1258" s="45"/>
      <c r="K1258" s="45"/>
      <c r="L1258" s="45"/>
      <c r="M1258" s="45"/>
      <c r="N1258" s="45"/>
      <c r="O1258" s="47"/>
      <c r="P1258" s="45"/>
      <c r="Q1258" s="45"/>
      <c r="R1258" s="45"/>
      <c r="S1258" s="45"/>
      <c r="T1258" s="45"/>
      <c r="U1258" s="45"/>
      <c r="V1258" s="45"/>
      <c r="W1258" s="45"/>
      <c r="X1258" s="45"/>
      <c r="Y1258" s="45"/>
      <c r="Z1258" s="48"/>
      <c r="AA1258" s="48"/>
      <c r="AB1258" s="217"/>
      <c r="AC1258" s="217"/>
      <c r="AD1258" s="49"/>
      <c r="AE1258" s="49"/>
      <c r="AF1258" s="49"/>
      <c r="AG1258" s="45"/>
      <c r="AH1258" s="45"/>
      <c r="AI1258" s="45"/>
      <c r="AJ1258" s="45"/>
      <c r="AK1258" s="48"/>
      <c r="AL1258" s="56"/>
      <c r="AM1258" s="45"/>
      <c r="AN1258" s="45"/>
      <c r="AO1258" s="48"/>
      <c r="AP1258" s="45"/>
      <c r="AQ1258" s="45"/>
      <c r="AR1258" s="45"/>
      <c r="AS1258" s="45"/>
      <c r="AT1258" s="49"/>
      <c r="AU1258" s="49"/>
      <c r="AV1258" s="49"/>
      <c r="AW1258" s="49"/>
      <c r="AX1258" s="49"/>
      <c r="AY1258" s="49"/>
      <c r="AZ1258" s="49"/>
      <c r="BA1258" s="49"/>
      <c r="BB1258" s="49"/>
      <c r="BC1258" s="49"/>
      <c r="BD1258" s="49"/>
      <c r="BE1258" s="49"/>
      <c r="BF1258" s="49"/>
      <c r="BG1258" s="49"/>
      <c r="BH1258" s="49"/>
      <c r="BI1258" s="49"/>
      <c r="BJ1258" s="49"/>
      <c r="BK1258" s="49"/>
      <c r="BL1258" s="49"/>
      <c r="BM1258" s="49"/>
      <c r="BN1258" s="49"/>
      <c r="BO1258" s="49"/>
      <c r="BP1258" s="49"/>
      <c r="BQ1258" s="49"/>
      <c r="BR1258" s="49"/>
      <c r="BS1258" s="49"/>
      <c r="BT1258" s="49"/>
      <c r="BU1258" s="49"/>
      <c r="BV1258" s="49"/>
      <c r="BW1258" s="45"/>
      <c r="BX1258" s="49"/>
      <c r="BY1258" s="49"/>
      <c r="BZ1258" s="49"/>
      <c r="CA1258" s="49"/>
      <c r="CB1258" s="49"/>
      <c r="CC1258" s="45"/>
      <c r="CD1258" s="45"/>
      <c r="CE1258" s="45"/>
      <c r="CF1258" s="45"/>
    </row>
    <row r="1259" spans="1:84" ht="15" customHeight="1" x14ac:dyDescent="0.35">
      <c r="A1259" s="70"/>
      <c r="B1259" s="70"/>
      <c r="C1259" s="70"/>
      <c r="D1259" s="70"/>
      <c r="E1259" s="45"/>
      <c r="F1259" s="45"/>
      <c r="G1259" s="45"/>
      <c r="H1259" s="45"/>
      <c r="I1259" s="45"/>
      <c r="J1259" s="45"/>
      <c r="K1259" s="45"/>
      <c r="L1259" s="45"/>
      <c r="M1259" s="45"/>
      <c r="N1259" s="45"/>
      <c r="O1259" s="47"/>
      <c r="P1259" s="45"/>
      <c r="Q1259" s="45"/>
      <c r="R1259" s="45"/>
      <c r="S1259" s="45"/>
      <c r="T1259" s="45"/>
      <c r="U1259" s="45"/>
      <c r="V1259" s="45"/>
      <c r="W1259" s="45"/>
      <c r="X1259" s="45"/>
      <c r="Y1259" s="45"/>
      <c r="Z1259" s="48"/>
      <c r="AA1259" s="48"/>
      <c r="AB1259" s="49"/>
      <c r="AC1259" s="49"/>
      <c r="AD1259" s="49"/>
      <c r="AE1259" s="49"/>
      <c r="AF1259" s="49"/>
      <c r="AG1259" s="45"/>
      <c r="AH1259" s="45"/>
      <c r="AI1259" s="45"/>
      <c r="AJ1259" s="45"/>
      <c r="AK1259" s="48"/>
      <c r="AL1259" s="56"/>
      <c r="AM1259" s="45"/>
      <c r="AN1259" s="45"/>
      <c r="AO1259" s="48"/>
      <c r="AP1259" s="45"/>
      <c r="AQ1259" s="45"/>
      <c r="AR1259" s="45"/>
      <c r="AS1259" s="45"/>
      <c r="AT1259" s="49"/>
      <c r="AU1259" s="49"/>
      <c r="AV1259" s="49"/>
      <c r="AW1259" s="49"/>
      <c r="AX1259" s="49"/>
      <c r="AY1259" s="49"/>
      <c r="AZ1259" s="49"/>
      <c r="BA1259" s="49"/>
      <c r="BB1259" s="49"/>
      <c r="BC1259" s="49"/>
      <c r="BD1259" s="49"/>
      <c r="BE1259" s="49"/>
      <c r="BF1259" s="49"/>
      <c r="BG1259" s="49"/>
      <c r="BH1259" s="49"/>
      <c r="BI1259" s="49"/>
      <c r="BJ1259" s="49"/>
      <c r="BK1259" s="49"/>
      <c r="BL1259" s="49"/>
      <c r="BM1259" s="49"/>
      <c r="BN1259" s="49"/>
      <c r="BO1259" s="49"/>
      <c r="BP1259" s="49"/>
      <c r="BQ1259" s="49"/>
      <c r="BR1259" s="49"/>
      <c r="BS1259" s="49"/>
      <c r="BT1259" s="49"/>
      <c r="BU1259" s="49"/>
      <c r="BV1259" s="49"/>
      <c r="BW1259" s="45"/>
      <c r="BX1259" s="49"/>
      <c r="BY1259" s="49"/>
      <c r="BZ1259" s="49"/>
      <c r="CA1259" s="49"/>
      <c r="CB1259" s="49"/>
      <c r="CC1259" s="45"/>
      <c r="CD1259" s="45"/>
      <c r="CE1259" s="45"/>
      <c r="CF1259" s="45"/>
    </row>
  </sheetData>
  <mergeCells count="11">
    <mergeCell ref="AN1:AQ1"/>
    <mergeCell ref="V1:Y1"/>
    <mergeCell ref="Z1:AF1"/>
    <mergeCell ref="AK1:AM1"/>
    <mergeCell ref="AG1:AJ1"/>
    <mergeCell ref="Q1:S1"/>
    <mergeCell ref="A1:D1"/>
    <mergeCell ref="E1:F1"/>
    <mergeCell ref="J1:K1"/>
    <mergeCell ref="L1:M1"/>
    <mergeCell ref="H1:I1"/>
  </mergeCells>
  <conditionalFormatting sqref="E3">
    <cfRule type="cellIs" dxfId="360" priority="298" operator="equal">
      <formula>"none"</formula>
    </cfRule>
  </conditionalFormatting>
  <conditionalFormatting sqref="E3">
    <cfRule type="cellIs" dxfId="359" priority="299" operator="equal">
      <formula>"N/A"</formula>
    </cfRule>
  </conditionalFormatting>
  <conditionalFormatting sqref="E3">
    <cfRule type="cellIs" dxfId="358" priority="300" operator="equal">
      <formula>"NR"</formula>
    </cfRule>
  </conditionalFormatting>
  <conditionalFormatting sqref="K3">
    <cfRule type="cellIs" dxfId="357" priority="301" operator="equal">
      <formula>"none"</formula>
    </cfRule>
  </conditionalFormatting>
  <conditionalFormatting sqref="K3">
    <cfRule type="cellIs" dxfId="356" priority="302" operator="equal">
      <formula>"N/A"</formula>
    </cfRule>
  </conditionalFormatting>
  <conditionalFormatting sqref="K3">
    <cfRule type="cellIs" dxfId="355" priority="303" operator="equal">
      <formula>"NR"</formula>
    </cfRule>
  </conditionalFormatting>
  <conditionalFormatting sqref="M3">
    <cfRule type="cellIs" dxfId="354" priority="304" operator="equal">
      <formula>"none"</formula>
    </cfRule>
  </conditionalFormatting>
  <conditionalFormatting sqref="M3">
    <cfRule type="cellIs" dxfId="353" priority="305" operator="equal">
      <formula>"N/A"</formula>
    </cfRule>
  </conditionalFormatting>
  <conditionalFormatting sqref="M3">
    <cfRule type="cellIs" dxfId="352" priority="306" operator="equal">
      <formula>"NR"</formula>
    </cfRule>
  </conditionalFormatting>
  <conditionalFormatting sqref="O3">
    <cfRule type="cellIs" dxfId="351" priority="307" operator="equal">
      <formula>"none"</formula>
    </cfRule>
  </conditionalFormatting>
  <conditionalFormatting sqref="O3">
    <cfRule type="cellIs" dxfId="350" priority="308" operator="equal">
      <formula>"N/A"</formula>
    </cfRule>
  </conditionalFormatting>
  <conditionalFormatting sqref="O3">
    <cfRule type="cellIs" dxfId="349" priority="309" operator="equal">
      <formula>"NR"</formula>
    </cfRule>
  </conditionalFormatting>
  <conditionalFormatting sqref="V3">
    <cfRule type="cellIs" dxfId="348" priority="310" operator="equal">
      <formula>"none"</formula>
    </cfRule>
  </conditionalFormatting>
  <conditionalFormatting sqref="V3">
    <cfRule type="cellIs" dxfId="347" priority="311" operator="equal">
      <formula>"N/A"</formula>
    </cfRule>
  </conditionalFormatting>
  <conditionalFormatting sqref="V3">
    <cfRule type="cellIs" dxfId="346" priority="312" operator="equal">
      <formula>"NR"</formula>
    </cfRule>
  </conditionalFormatting>
  <conditionalFormatting sqref="AK3">
    <cfRule type="cellIs" dxfId="345" priority="313" operator="equal">
      <formula>"none"</formula>
    </cfRule>
  </conditionalFormatting>
  <conditionalFormatting sqref="AK3">
    <cfRule type="cellIs" dxfId="344" priority="314" operator="equal">
      <formula>"N/A"</formula>
    </cfRule>
  </conditionalFormatting>
  <conditionalFormatting sqref="AK3">
    <cfRule type="cellIs" dxfId="343" priority="315" operator="equal">
      <formula>"NR"</formula>
    </cfRule>
  </conditionalFormatting>
  <conditionalFormatting sqref="AL3">
    <cfRule type="cellIs" dxfId="342" priority="316" operator="equal">
      <formula>"none"</formula>
    </cfRule>
  </conditionalFormatting>
  <conditionalFormatting sqref="AL3">
    <cfRule type="cellIs" dxfId="341" priority="317" operator="equal">
      <formula>"N/A"</formula>
    </cfRule>
  </conditionalFormatting>
  <conditionalFormatting sqref="AL3">
    <cfRule type="cellIs" dxfId="340" priority="318" operator="equal">
      <formula>"NR"</formula>
    </cfRule>
  </conditionalFormatting>
  <conditionalFormatting sqref="AM3">
    <cfRule type="cellIs" dxfId="339" priority="319" operator="equal">
      <formula>"none"</formula>
    </cfRule>
  </conditionalFormatting>
  <conditionalFormatting sqref="AM3">
    <cfRule type="cellIs" dxfId="338" priority="320" operator="equal">
      <formula>"N/A"</formula>
    </cfRule>
  </conditionalFormatting>
  <conditionalFormatting sqref="AM3">
    <cfRule type="cellIs" dxfId="337" priority="321" operator="equal">
      <formula>"NR"</formula>
    </cfRule>
  </conditionalFormatting>
  <conditionalFormatting sqref="AP3">
    <cfRule type="cellIs" dxfId="336" priority="322" operator="equal">
      <formula>"none"</formula>
    </cfRule>
  </conditionalFormatting>
  <conditionalFormatting sqref="AP3">
    <cfRule type="cellIs" dxfId="335" priority="323" operator="equal">
      <formula>"N/A"</formula>
    </cfRule>
  </conditionalFormatting>
  <conditionalFormatting sqref="AP3">
    <cfRule type="cellIs" dxfId="334" priority="324" operator="equal">
      <formula>"NR"</formula>
    </cfRule>
  </conditionalFormatting>
  <conditionalFormatting sqref="AQ3">
    <cfRule type="cellIs" dxfId="333" priority="325" operator="equal">
      <formula>"none"</formula>
    </cfRule>
  </conditionalFormatting>
  <conditionalFormatting sqref="AQ3">
    <cfRule type="cellIs" dxfId="332" priority="326" operator="equal">
      <formula>"N/A"</formula>
    </cfRule>
  </conditionalFormatting>
  <conditionalFormatting sqref="AQ3">
    <cfRule type="cellIs" dxfId="331" priority="327" operator="equal">
      <formula>"NR"</formula>
    </cfRule>
  </conditionalFormatting>
  <conditionalFormatting sqref="BW3">
    <cfRule type="cellIs" dxfId="330" priority="328" operator="equal">
      <formula>"none"</formula>
    </cfRule>
  </conditionalFormatting>
  <conditionalFormatting sqref="BW3">
    <cfRule type="cellIs" dxfId="329" priority="329" operator="equal">
      <formula>"N/A"</formula>
    </cfRule>
  </conditionalFormatting>
  <conditionalFormatting sqref="BW3">
    <cfRule type="cellIs" dxfId="328" priority="330" operator="equal">
      <formula>"NR"</formula>
    </cfRule>
  </conditionalFormatting>
  <conditionalFormatting sqref="A5">
    <cfRule type="cellIs" dxfId="327" priority="295" operator="equal">
      <formula>"none"</formula>
    </cfRule>
    <cfRule type="cellIs" dxfId="326" priority="296" operator="equal">
      <formula>"N/A"</formula>
    </cfRule>
    <cfRule type="cellIs" dxfId="325" priority="297" operator="equal">
      <formula>"NR"</formula>
    </cfRule>
  </conditionalFormatting>
  <conditionalFormatting sqref="E5">
    <cfRule type="cellIs" dxfId="324" priority="292" operator="equal">
      <formula>"none"</formula>
    </cfRule>
    <cfRule type="cellIs" dxfId="323" priority="293" operator="equal">
      <formula>"N/A"</formula>
    </cfRule>
    <cfRule type="cellIs" dxfId="322" priority="294" operator="equal">
      <formula>"NR"</formula>
    </cfRule>
  </conditionalFormatting>
  <conditionalFormatting sqref="E26">
    <cfRule type="cellIs" dxfId="321" priority="223" operator="equal">
      <formula>"none"</formula>
    </cfRule>
    <cfRule type="cellIs" dxfId="320" priority="224" operator="equal">
      <formula>"N/A"</formula>
    </cfRule>
    <cfRule type="cellIs" dxfId="319" priority="225" operator="equal">
      <formula>"NR"</formula>
    </cfRule>
  </conditionalFormatting>
  <conditionalFormatting sqref="E27">
    <cfRule type="cellIs" dxfId="318" priority="220" operator="equal">
      <formula>"none"</formula>
    </cfRule>
    <cfRule type="cellIs" dxfId="317" priority="221" operator="equal">
      <formula>"N/A"</formula>
    </cfRule>
    <cfRule type="cellIs" dxfId="316" priority="222" operator="equal">
      <formula>"NR"</formula>
    </cfRule>
  </conditionalFormatting>
  <conditionalFormatting sqref="A6">
    <cfRule type="cellIs" dxfId="315" priority="289" operator="equal">
      <formula>"none"</formula>
    </cfRule>
    <cfRule type="cellIs" dxfId="314" priority="290" operator="equal">
      <formula>"N/A"</formula>
    </cfRule>
    <cfRule type="cellIs" dxfId="313" priority="291" operator="equal">
      <formula>"NR"</formula>
    </cfRule>
  </conditionalFormatting>
  <conditionalFormatting sqref="E6">
    <cfRule type="cellIs" dxfId="312" priority="286" operator="equal">
      <formula>"none"</formula>
    </cfRule>
    <cfRule type="cellIs" dxfId="311" priority="287" operator="equal">
      <formula>"N/A"</formula>
    </cfRule>
    <cfRule type="cellIs" dxfId="310" priority="288" operator="equal">
      <formula>"NR"</formula>
    </cfRule>
  </conditionalFormatting>
  <conditionalFormatting sqref="A7">
    <cfRule type="cellIs" dxfId="309" priority="283" operator="equal">
      <formula>"none"</formula>
    </cfRule>
    <cfRule type="cellIs" dxfId="308" priority="284" operator="equal">
      <formula>"N/A"</formula>
    </cfRule>
    <cfRule type="cellIs" dxfId="307" priority="285" operator="equal">
      <formula>"NR"</formula>
    </cfRule>
  </conditionalFormatting>
  <conditionalFormatting sqref="E7">
    <cfRule type="cellIs" dxfId="306" priority="280" operator="equal">
      <formula>"none"</formula>
    </cfRule>
    <cfRule type="cellIs" dxfId="305" priority="281" operator="equal">
      <formula>"N/A"</formula>
    </cfRule>
    <cfRule type="cellIs" dxfId="304" priority="282" operator="equal">
      <formula>"NR"</formula>
    </cfRule>
  </conditionalFormatting>
  <conditionalFormatting sqref="E8">
    <cfRule type="cellIs" dxfId="303" priority="277" operator="equal">
      <formula>"none"</formula>
    </cfRule>
    <cfRule type="cellIs" dxfId="302" priority="278" operator="equal">
      <formula>"N/A"</formula>
    </cfRule>
    <cfRule type="cellIs" dxfId="301" priority="279" operator="equal">
      <formula>"NR"</formula>
    </cfRule>
  </conditionalFormatting>
  <conditionalFormatting sqref="E9">
    <cfRule type="cellIs" dxfId="300" priority="274" operator="equal">
      <formula>"none"</formula>
    </cfRule>
    <cfRule type="cellIs" dxfId="299" priority="275" operator="equal">
      <formula>"N/A"</formula>
    </cfRule>
    <cfRule type="cellIs" dxfId="298" priority="276" operator="equal">
      <formula>"NR"</formula>
    </cfRule>
  </conditionalFormatting>
  <conditionalFormatting sqref="E10">
    <cfRule type="cellIs" dxfId="297" priority="271" operator="equal">
      <formula>"none"</formula>
    </cfRule>
    <cfRule type="cellIs" dxfId="296" priority="272" operator="equal">
      <formula>"N/A"</formula>
    </cfRule>
    <cfRule type="cellIs" dxfId="295" priority="273" operator="equal">
      <formula>"NR"</formula>
    </cfRule>
  </conditionalFormatting>
  <conditionalFormatting sqref="E11">
    <cfRule type="cellIs" dxfId="294" priority="268" operator="equal">
      <formula>"none"</formula>
    </cfRule>
    <cfRule type="cellIs" dxfId="293" priority="269" operator="equal">
      <formula>"N/A"</formula>
    </cfRule>
    <cfRule type="cellIs" dxfId="292" priority="270" operator="equal">
      <formula>"NR"</formula>
    </cfRule>
  </conditionalFormatting>
  <conditionalFormatting sqref="E12">
    <cfRule type="cellIs" dxfId="291" priority="265" operator="equal">
      <formula>"none"</formula>
    </cfRule>
    <cfRule type="cellIs" dxfId="290" priority="266" operator="equal">
      <formula>"N/A"</formula>
    </cfRule>
    <cfRule type="cellIs" dxfId="289" priority="267" operator="equal">
      <formula>"NR"</formula>
    </cfRule>
  </conditionalFormatting>
  <conditionalFormatting sqref="E13">
    <cfRule type="cellIs" dxfId="288" priority="262" operator="equal">
      <formula>"none"</formula>
    </cfRule>
    <cfRule type="cellIs" dxfId="287" priority="263" operator="equal">
      <formula>"N/A"</formula>
    </cfRule>
    <cfRule type="cellIs" dxfId="286" priority="264" operator="equal">
      <formula>"NR"</formula>
    </cfRule>
  </conditionalFormatting>
  <conditionalFormatting sqref="E14">
    <cfRule type="cellIs" dxfId="285" priority="259" operator="equal">
      <formula>"none"</formula>
    </cfRule>
    <cfRule type="cellIs" dxfId="284" priority="260" operator="equal">
      <formula>"N/A"</formula>
    </cfRule>
    <cfRule type="cellIs" dxfId="283" priority="261" operator="equal">
      <formula>"NR"</formula>
    </cfRule>
  </conditionalFormatting>
  <conditionalFormatting sqref="E15">
    <cfRule type="cellIs" dxfId="282" priority="256" operator="equal">
      <formula>"none"</formula>
    </cfRule>
    <cfRule type="cellIs" dxfId="281" priority="257" operator="equal">
      <formula>"N/A"</formula>
    </cfRule>
    <cfRule type="cellIs" dxfId="280" priority="258" operator="equal">
      <formula>"NR"</formula>
    </cfRule>
  </conditionalFormatting>
  <conditionalFormatting sqref="E16">
    <cfRule type="cellIs" dxfId="279" priority="253" operator="equal">
      <formula>"none"</formula>
    </cfRule>
    <cfRule type="cellIs" dxfId="278" priority="254" operator="equal">
      <formula>"N/A"</formula>
    </cfRule>
    <cfRule type="cellIs" dxfId="277" priority="255" operator="equal">
      <formula>"NR"</formula>
    </cfRule>
  </conditionalFormatting>
  <conditionalFormatting sqref="E17">
    <cfRule type="cellIs" dxfId="276" priority="250" operator="equal">
      <formula>"none"</formula>
    </cfRule>
    <cfRule type="cellIs" dxfId="275" priority="251" operator="equal">
      <formula>"N/A"</formula>
    </cfRule>
    <cfRule type="cellIs" dxfId="274" priority="252" operator="equal">
      <formula>"NR"</formula>
    </cfRule>
  </conditionalFormatting>
  <conditionalFormatting sqref="E18">
    <cfRule type="cellIs" dxfId="273" priority="247" operator="equal">
      <formula>"none"</formula>
    </cfRule>
    <cfRule type="cellIs" dxfId="272" priority="248" operator="equal">
      <formula>"N/A"</formula>
    </cfRule>
    <cfRule type="cellIs" dxfId="271" priority="249" operator="equal">
      <formula>"NR"</formula>
    </cfRule>
  </conditionalFormatting>
  <conditionalFormatting sqref="E19">
    <cfRule type="cellIs" dxfId="270" priority="244" operator="equal">
      <formula>"none"</formula>
    </cfRule>
    <cfRule type="cellIs" dxfId="269" priority="245" operator="equal">
      <formula>"N/A"</formula>
    </cfRule>
    <cfRule type="cellIs" dxfId="268" priority="246" operator="equal">
      <formula>"NR"</formula>
    </cfRule>
  </conditionalFormatting>
  <conditionalFormatting sqref="E20">
    <cfRule type="cellIs" dxfId="267" priority="241" operator="equal">
      <formula>"none"</formula>
    </cfRule>
    <cfRule type="cellIs" dxfId="266" priority="242" operator="equal">
      <formula>"N/A"</formula>
    </cfRule>
    <cfRule type="cellIs" dxfId="265" priority="243" operator="equal">
      <formula>"NR"</formula>
    </cfRule>
  </conditionalFormatting>
  <conditionalFormatting sqref="E21">
    <cfRule type="cellIs" dxfId="264" priority="238" operator="equal">
      <formula>"none"</formula>
    </cfRule>
    <cfRule type="cellIs" dxfId="263" priority="239" operator="equal">
      <formula>"N/A"</formula>
    </cfRule>
    <cfRule type="cellIs" dxfId="262" priority="240" operator="equal">
      <formula>"NR"</formula>
    </cfRule>
  </conditionalFormatting>
  <conditionalFormatting sqref="E22">
    <cfRule type="cellIs" dxfId="261" priority="235" operator="equal">
      <formula>"none"</formula>
    </cfRule>
    <cfRule type="cellIs" dxfId="260" priority="236" operator="equal">
      <formula>"N/A"</formula>
    </cfRule>
    <cfRule type="cellIs" dxfId="259" priority="237" operator="equal">
      <formula>"NR"</formula>
    </cfRule>
  </conditionalFormatting>
  <conditionalFormatting sqref="E23">
    <cfRule type="cellIs" dxfId="258" priority="232" operator="equal">
      <formula>"none"</formula>
    </cfRule>
    <cfRule type="cellIs" dxfId="257" priority="233" operator="equal">
      <formula>"N/A"</formula>
    </cfRule>
    <cfRule type="cellIs" dxfId="256" priority="234" operator="equal">
      <formula>"NR"</formula>
    </cfRule>
  </conditionalFormatting>
  <conditionalFormatting sqref="E24">
    <cfRule type="cellIs" dxfId="255" priority="229" operator="equal">
      <formula>"none"</formula>
    </cfRule>
    <cfRule type="cellIs" dxfId="254" priority="230" operator="equal">
      <formula>"N/A"</formula>
    </cfRule>
    <cfRule type="cellIs" dxfId="253" priority="231" operator="equal">
      <formula>"NR"</formula>
    </cfRule>
  </conditionalFormatting>
  <conditionalFormatting sqref="E25">
    <cfRule type="cellIs" dxfId="252" priority="226" operator="equal">
      <formula>"none"</formula>
    </cfRule>
    <cfRule type="cellIs" dxfId="251" priority="227" operator="equal">
      <formula>"N/A"</formula>
    </cfRule>
    <cfRule type="cellIs" dxfId="250" priority="228" operator="equal">
      <formula>"NR"</formula>
    </cfRule>
  </conditionalFormatting>
  <conditionalFormatting sqref="E28">
    <cfRule type="cellIs" dxfId="249" priority="217" operator="equal">
      <formula>"none"</formula>
    </cfRule>
    <cfRule type="cellIs" dxfId="248" priority="218" operator="equal">
      <formula>"N/A"</formula>
    </cfRule>
    <cfRule type="cellIs" dxfId="247" priority="219" operator="equal">
      <formula>"NR"</formula>
    </cfRule>
  </conditionalFormatting>
  <conditionalFormatting sqref="E29">
    <cfRule type="cellIs" dxfId="246" priority="214" operator="equal">
      <formula>"none"</formula>
    </cfRule>
    <cfRule type="cellIs" dxfId="245" priority="215" operator="equal">
      <formula>"N/A"</formula>
    </cfRule>
    <cfRule type="cellIs" dxfId="244" priority="216" operator="equal">
      <formula>"NR"</formula>
    </cfRule>
  </conditionalFormatting>
  <conditionalFormatting sqref="E30">
    <cfRule type="cellIs" dxfId="243" priority="211" operator="equal">
      <formula>"none"</formula>
    </cfRule>
    <cfRule type="cellIs" dxfId="242" priority="212" operator="equal">
      <formula>"N/A"</formula>
    </cfRule>
    <cfRule type="cellIs" dxfId="241" priority="213" operator="equal">
      <formula>"NR"</formula>
    </cfRule>
  </conditionalFormatting>
  <conditionalFormatting sqref="E31">
    <cfRule type="cellIs" dxfId="240" priority="208" operator="equal">
      <formula>"none"</formula>
    </cfRule>
    <cfRule type="cellIs" dxfId="239" priority="209" operator="equal">
      <formula>"N/A"</formula>
    </cfRule>
    <cfRule type="cellIs" dxfId="238" priority="210" operator="equal">
      <formula>"NR"</formula>
    </cfRule>
  </conditionalFormatting>
  <conditionalFormatting sqref="E32">
    <cfRule type="cellIs" dxfId="237" priority="205" operator="equal">
      <formula>"none"</formula>
    </cfRule>
    <cfRule type="cellIs" dxfId="236" priority="206" operator="equal">
      <formula>"N/A"</formula>
    </cfRule>
    <cfRule type="cellIs" dxfId="235" priority="207" operator="equal">
      <formula>"NR"</formula>
    </cfRule>
  </conditionalFormatting>
  <conditionalFormatting sqref="E33">
    <cfRule type="cellIs" dxfId="234" priority="202" operator="equal">
      <formula>"none"</formula>
    </cfRule>
    <cfRule type="cellIs" dxfId="233" priority="203" operator="equal">
      <formula>"N/A"</formula>
    </cfRule>
    <cfRule type="cellIs" dxfId="232" priority="204" operator="equal">
      <formula>"NR"</formula>
    </cfRule>
  </conditionalFormatting>
  <conditionalFormatting sqref="E34">
    <cfRule type="cellIs" dxfId="231" priority="199" operator="equal">
      <formula>"none"</formula>
    </cfRule>
    <cfRule type="cellIs" dxfId="230" priority="200" operator="equal">
      <formula>"N/A"</formula>
    </cfRule>
    <cfRule type="cellIs" dxfId="229" priority="201" operator="equal">
      <formula>"NR"</formula>
    </cfRule>
  </conditionalFormatting>
  <conditionalFormatting sqref="E35">
    <cfRule type="cellIs" dxfId="228" priority="196" operator="equal">
      <formula>"none"</formula>
    </cfRule>
    <cfRule type="cellIs" dxfId="227" priority="197" operator="equal">
      <formula>"N/A"</formula>
    </cfRule>
    <cfRule type="cellIs" dxfId="226" priority="198" operator="equal">
      <formula>"NR"</formula>
    </cfRule>
  </conditionalFormatting>
  <conditionalFormatting sqref="E36">
    <cfRule type="cellIs" dxfId="225" priority="193" operator="equal">
      <formula>"none"</formula>
    </cfRule>
    <cfRule type="cellIs" dxfId="224" priority="194" operator="equal">
      <formula>"N/A"</formula>
    </cfRule>
    <cfRule type="cellIs" dxfId="223" priority="195" operator="equal">
      <formula>"NR"</formula>
    </cfRule>
  </conditionalFormatting>
  <conditionalFormatting sqref="E37">
    <cfRule type="cellIs" dxfId="222" priority="190" operator="equal">
      <formula>"none"</formula>
    </cfRule>
    <cfRule type="cellIs" dxfId="221" priority="191" operator="equal">
      <formula>"N/A"</formula>
    </cfRule>
    <cfRule type="cellIs" dxfId="220" priority="192" operator="equal">
      <formula>"NR"</formula>
    </cfRule>
  </conditionalFormatting>
  <conditionalFormatting sqref="E38">
    <cfRule type="cellIs" dxfId="219" priority="187" operator="equal">
      <formula>"none"</formula>
    </cfRule>
    <cfRule type="cellIs" dxfId="218" priority="188" operator="equal">
      <formula>"N/A"</formula>
    </cfRule>
    <cfRule type="cellIs" dxfId="217" priority="189" operator="equal">
      <formula>"NR"</formula>
    </cfRule>
  </conditionalFormatting>
  <conditionalFormatting sqref="E39">
    <cfRule type="cellIs" dxfId="216" priority="184" operator="equal">
      <formula>"none"</formula>
    </cfRule>
    <cfRule type="cellIs" dxfId="215" priority="185" operator="equal">
      <formula>"N/A"</formula>
    </cfRule>
    <cfRule type="cellIs" dxfId="214" priority="186" operator="equal">
      <formula>"NR"</formula>
    </cfRule>
  </conditionalFormatting>
  <conditionalFormatting sqref="E40">
    <cfRule type="cellIs" dxfId="213" priority="181" operator="equal">
      <formula>"none"</formula>
    </cfRule>
    <cfRule type="cellIs" dxfId="212" priority="182" operator="equal">
      <formula>"N/A"</formula>
    </cfRule>
    <cfRule type="cellIs" dxfId="211" priority="183" operator="equal">
      <formula>"NR"</formula>
    </cfRule>
  </conditionalFormatting>
  <conditionalFormatting sqref="E41">
    <cfRule type="cellIs" dxfId="210" priority="178" operator="equal">
      <formula>"none"</formula>
    </cfRule>
    <cfRule type="cellIs" dxfId="209" priority="179" operator="equal">
      <formula>"N/A"</formula>
    </cfRule>
    <cfRule type="cellIs" dxfId="208" priority="180" operator="equal">
      <formula>"NR"</formula>
    </cfRule>
  </conditionalFormatting>
  <conditionalFormatting sqref="E42">
    <cfRule type="cellIs" dxfId="207" priority="175" operator="equal">
      <formula>"none"</formula>
    </cfRule>
    <cfRule type="cellIs" dxfId="206" priority="176" operator="equal">
      <formula>"N/A"</formula>
    </cfRule>
    <cfRule type="cellIs" dxfId="205" priority="177" operator="equal">
      <formula>"NR"</formula>
    </cfRule>
  </conditionalFormatting>
  <conditionalFormatting sqref="E43">
    <cfRule type="cellIs" dxfId="204" priority="172" operator="equal">
      <formula>"none"</formula>
    </cfRule>
    <cfRule type="cellIs" dxfId="203" priority="173" operator="equal">
      <formula>"N/A"</formula>
    </cfRule>
    <cfRule type="cellIs" dxfId="202" priority="174" operator="equal">
      <formula>"NR"</formula>
    </cfRule>
  </conditionalFormatting>
  <conditionalFormatting sqref="E44">
    <cfRule type="cellIs" dxfId="201" priority="169" operator="equal">
      <formula>"none"</formula>
    </cfRule>
    <cfRule type="cellIs" dxfId="200" priority="170" operator="equal">
      <formula>"N/A"</formula>
    </cfRule>
    <cfRule type="cellIs" dxfId="199" priority="171" operator="equal">
      <formula>"NR"</formula>
    </cfRule>
  </conditionalFormatting>
  <conditionalFormatting sqref="E45">
    <cfRule type="cellIs" dxfId="198" priority="166" operator="equal">
      <formula>"none"</formula>
    </cfRule>
    <cfRule type="cellIs" dxfId="197" priority="167" operator="equal">
      <formula>"N/A"</formula>
    </cfRule>
    <cfRule type="cellIs" dxfId="196" priority="168" operator="equal">
      <formula>"NR"</formula>
    </cfRule>
  </conditionalFormatting>
  <conditionalFormatting sqref="E46">
    <cfRule type="cellIs" dxfId="195" priority="163" operator="equal">
      <formula>"none"</formula>
    </cfRule>
    <cfRule type="cellIs" dxfId="194" priority="164" operator="equal">
      <formula>"N/A"</formula>
    </cfRule>
    <cfRule type="cellIs" dxfId="193" priority="165" operator="equal">
      <formula>"NR"</formula>
    </cfRule>
  </conditionalFormatting>
  <conditionalFormatting sqref="E47">
    <cfRule type="cellIs" dxfId="192" priority="160" operator="equal">
      <formula>"none"</formula>
    </cfRule>
    <cfRule type="cellIs" dxfId="191" priority="161" operator="equal">
      <formula>"N/A"</formula>
    </cfRule>
    <cfRule type="cellIs" dxfId="190" priority="162" operator="equal">
      <formula>"NR"</formula>
    </cfRule>
  </conditionalFormatting>
  <conditionalFormatting sqref="E48">
    <cfRule type="cellIs" dxfId="189" priority="157" operator="equal">
      <formula>"none"</formula>
    </cfRule>
    <cfRule type="cellIs" dxfId="188" priority="158" operator="equal">
      <formula>"N/A"</formula>
    </cfRule>
    <cfRule type="cellIs" dxfId="187" priority="159" operator="equal">
      <formula>"NR"</formula>
    </cfRule>
  </conditionalFormatting>
  <conditionalFormatting sqref="E49">
    <cfRule type="cellIs" dxfId="186" priority="154" operator="equal">
      <formula>"none"</formula>
    </cfRule>
    <cfRule type="cellIs" dxfId="185" priority="155" operator="equal">
      <formula>"N/A"</formula>
    </cfRule>
    <cfRule type="cellIs" dxfId="184" priority="156" operator="equal">
      <formula>"NR"</formula>
    </cfRule>
  </conditionalFormatting>
  <conditionalFormatting sqref="E50">
    <cfRule type="cellIs" dxfId="183" priority="151" operator="equal">
      <formula>"none"</formula>
    </cfRule>
    <cfRule type="cellIs" dxfId="182" priority="152" operator="equal">
      <formula>"N/A"</formula>
    </cfRule>
    <cfRule type="cellIs" dxfId="181" priority="153" operator="equal">
      <formula>"NR"</formula>
    </cfRule>
  </conditionalFormatting>
  <conditionalFormatting sqref="E51">
    <cfRule type="cellIs" dxfId="180" priority="148" operator="equal">
      <formula>"none"</formula>
    </cfRule>
    <cfRule type="cellIs" dxfId="179" priority="149" operator="equal">
      <formula>"N/A"</formula>
    </cfRule>
    <cfRule type="cellIs" dxfId="178" priority="150" operator="equal">
      <formula>"NR"</formula>
    </cfRule>
  </conditionalFormatting>
  <conditionalFormatting sqref="E72">
    <cfRule type="cellIs" dxfId="177" priority="85" operator="equal">
      <formula>"none"</formula>
    </cfRule>
    <cfRule type="cellIs" dxfId="176" priority="86" operator="equal">
      <formula>"N/A"</formula>
    </cfRule>
    <cfRule type="cellIs" dxfId="175" priority="87" operator="equal">
      <formula>"NR"</formula>
    </cfRule>
  </conditionalFormatting>
  <conditionalFormatting sqref="E52">
    <cfRule type="cellIs" dxfId="174" priority="145" operator="equal">
      <formula>"none"</formula>
    </cfRule>
    <cfRule type="cellIs" dxfId="173" priority="146" operator="equal">
      <formula>"N/A"</formula>
    </cfRule>
    <cfRule type="cellIs" dxfId="172" priority="147" operator="equal">
      <formula>"NR"</formula>
    </cfRule>
  </conditionalFormatting>
  <conditionalFormatting sqref="E53">
    <cfRule type="cellIs" dxfId="171" priority="142" operator="equal">
      <formula>"none"</formula>
    </cfRule>
    <cfRule type="cellIs" dxfId="170" priority="143" operator="equal">
      <formula>"N/A"</formula>
    </cfRule>
    <cfRule type="cellIs" dxfId="169" priority="144" operator="equal">
      <formula>"NR"</formula>
    </cfRule>
  </conditionalFormatting>
  <conditionalFormatting sqref="E54">
    <cfRule type="cellIs" dxfId="168" priority="139" operator="equal">
      <formula>"none"</formula>
    </cfRule>
    <cfRule type="cellIs" dxfId="167" priority="140" operator="equal">
      <formula>"N/A"</formula>
    </cfRule>
    <cfRule type="cellIs" dxfId="166" priority="141" operator="equal">
      <formula>"NR"</formula>
    </cfRule>
  </conditionalFormatting>
  <conditionalFormatting sqref="E55">
    <cfRule type="cellIs" dxfId="165" priority="136" operator="equal">
      <formula>"none"</formula>
    </cfRule>
    <cfRule type="cellIs" dxfId="164" priority="137" operator="equal">
      <formula>"N/A"</formula>
    </cfRule>
    <cfRule type="cellIs" dxfId="163" priority="138" operator="equal">
      <formula>"NR"</formula>
    </cfRule>
  </conditionalFormatting>
  <conditionalFormatting sqref="E56">
    <cfRule type="cellIs" dxfId="162" priority="133" operator="equal">
      <formula>"none"</formula>
    </cfRule>
    <cfRule type="cellIs" dxfId="161" priority="134" operator="equal">
      <formula>"N/A"</formula>
    </cfRule>
    <cfRule type="cellIs" dxfId="160" priority="135" operator="equal">
      <formula>"NR"</formula>
    </cfRule>
  </conditionalFormatting>
  <conditionalFormatting sqref="E57">
    <cfRule type="cellIs" dxfId="159" priority="130" operator="equal">
      <formula>"none"</formula>
    </cfRule>
    <cfRule type="cellIs" dxfId="158" priority="131" operator="equal">
      <formula>"N/A"</formula>
    </cfRule>
    <cfRule type="cellIs" dxfId="157" priority="132" operator="equal">
      <formula>"NR"</formula>
    </cfRule>
  </conditionalFormatting>
  <conditionalFormatting sqref="E58">
    <cfRule type="cellIs" dxfId="156" priority="127" operator="equal">
      <formula>"none"</formula>
    </cfRule>
    <cfRule type="cellIs" dxfId="155" priority="128" operator="equal">
      <formula>"N/A"</formula>
    </cfRule>
    <cfRule type="cellIs" dxfId="154" priority="129" operator="equal">
      <formula>"NR"</formula>
    </cfRule>
  </conditionalFormatting>
  <conditionalFormatting sqref="E59">
    <cfRule type="cellIs" dxfId="153" priority="124" operator="equal">
      <formula>"none"</formula>
    </cfRule>
    <cfRule type="cellIs" dxfId="152" priority="125" operator="equal">
      <formula>"N/A"</formula>
    </cfRule>
    <cfRule type="cellIs" dxfId="151" priority="126" operator="equal">
      <formula>"NR"</formula>
    </cfRule>
  </conditionalFormatting>
  <conditionalFormatting sqref="E60">
    <cfRule type="cellIs" dxfId="150" priority="121" operator="equal">
      <formula>"none"</formula>
    </cfRule>
    <cfRule type="cellIs" dxfId="149" priority="122" operator="equal">
      <formula>"N/A"</formula>
    </cfRule>
    <cfRule type="cellIs" dxfId="148" priority="123" operator="equal">
      <formula>"NR"</formula>
    </cfRule>
  </conditionalFormatting>
  <conditionalFormatting sqref="E61">
    <cfRule type="cellIs" dxfId="147" priority="118" operator="equal">
      <formula>"none"</formula>
    </cfRule>
    <cfRule type="cellIs" dxfId="146" priority="119" operator="equal">
      <formula>"N/A"</formula>
    </cfRule>
    <cfRule type="cellIs" dxfId="145" priority="120" operator="equal">
      <formula>"NR"</formula>
    </cfRule>
  </conditionalFormatting>
  <conditionalFormatting sqref="E62">
    <cfRule type="cellIs" dxfId="144" priority="115" operator="equal">
      <formula>"none"</formula>
    </cfRule>
    <cfRule type="cellIs" dxfId="143" priority="116" operator="equal">
      <formula>"N/A"</formula>
    </cfRule>
    <cfRule type="cellIs" dxfId="142" priority="117" operator="equal">
      <formula>"NR"</formula>
    </cfRule>
  </conditionalFormatting>
  <conditionalFormatting sqref="E63">
    <cfRule type="cellIs" dxfId="141" priority="112" operator="equal">
      <formula>"none"</formula>
    </cfRule>
    <cfRule type="cellIs" dxfId="140" priority="113" operator="equal">
      <formula>"N/A"</formula>
    </cfRule>
    <cfRule type="cellIs" dxfId="139" priority="114" operator="equal">
      <formula>"NR"</formula>
    </cfRule>
  </conditionalFormatting>
  <conditionalFormatting sqref="E64">
    <cfRule type="cellIs" dxfId="138" priority="109" operator="equal">
      <formula>"none"</formula>
    </cfRule>
    <cfRule type="cellIs" dxfId="137" priority="110" operator="equal">
      <formula>"N/A"</formula>
    </cfRule>
    <cfRule type="cellIs" dxfId="136" priority="111" operator="equal">
      <formula>"NR"</formula>
    </cfRule>
  </conditionalFormatting>
  <conditionalFormatting sqref="E65">
    <cfRule type="cellIs" dxfId="135" priority="106" operator="equal">
      <formula>"none"</formula>
    </cfRule>
    <cfRule type="cellIs" dxfId="134" priority="107" operator="equal">
      <formula>"N/A"</formula>
    </cfRule>
    <cfRule type="cellIs" dxfId="133" priority="108" operator="equal">
      <formula>"NR"</formula>
    </cfRule>
  </conditionalFormatting>
  <conditionalFormatting sqref="E66">
    <cfRule type="cellIs" dxfId="132" priority="103" operator="equal">
      <formula>"none"</formula>
    </cfRule>
    <cfRule type="cellIs" dxfId="131" priority="104" operator="equal">
      <formula>"N/A"</formula>
    </cfRule>
    <cfRule type="cellIs" dxfId="130" priority="105" operator="equal">
      <formula>"NR"</formula>
    </cfRule>
  </conditionalFormatting>
  <conditionalFormatting sqref="E67">
    <cfRule type="cellIs" dxfId="129" priority="100" operator="equal">
      <formula>"none"</formula>
    </cfRule>
    <cfRule type="cellIs" dxfId="128" priority="101" operator="equal">
      <formula>"N/A"</formula>
    </cfRule>
    <cfRule type="cellIs" dxfId="127" priority="102" operator="equal">
      <formula>"NR"</formula>
    </cfRule>
  </conditionalFormatting>
  <conditionalFormatting sqref="E68">
    <cfRule type="cellIs" dxfId="126" priority="97" operator="equal">
      <formula>"none"</formula>
    </cfRule>
    <cfRule type="cellIs" dxfId="125" priority="98" operator="equal">
      <formula>"N/A"</formula>
    </cfRule>
    <cfRule type="cellIs" dxfId="124" priority="99" operator="equal">
      <formula>"NR"</formula>
    </cfRule>
  </conditionalFormatting>
  <conditionalFormatting sqref="E69">
    <cfRule type="cellIs" dxfId="123" priority="94" operator="equal">
      <formula>"none"</formula>
    </cfRule>
    <cfRule type="cellIs" dxfId="122" priority="95" operator="equal">
      <formula>"N/A"</formula>
    </cfRule>
    <cfRule type="cellIs" dxfId="121" priority="96" operator="equal">
      <formula>"NR"</formula>
    </cfRule>
  </conditionalFormatting>
  <conditionalFormatting sqref="E70">
    <cfRule type="cellIs" dxfId="120" priority="91" operator="equal">
      <formula>"none"</formula>
    </cfRule>
    <cfRule type="cellIs" dxfId="119" priority="92" operator="equal">
      <formula>"N/A"</formula>
    </cfRule>
    <cfRule type="cellIs" dxfId="118" priority="93" operator="equal">
      <formula>"NR"</formula>
    </cfRule>
  </conditionalFormatting>
  <conditionalFormatting sqref="E71">
    <cfRule type="cellIs" dxfId="117" priority="88" operator="equal">
      <formula>"none"</formula>
    </cfRule>
    <cfRule type="cellIs" dxfId="116" priority="89" operator="equal">
      <formula>"N/A"</formula>
    </cfRule>
    <cfRule type="cellIs" dxfId="115" priority="90" operator="equal">
      <formula>"NR"</formula>
    </cfRule>
  </conditionalFormatting>
  <conditionalFormatting sqref="E73">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E74">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E75">
    <cfRule type="cellIs" dxfId="108" priority="76" operator="equal">
      <formula>"none"</formula>
    </cfRule>
    <cfRule type="cellIs" dxfId="107" priority="77" operator="equal">
      <formula>"N/A"</formula>
    </cfRule>
    <cfRule type="cellIs" dxfId="106" priority="78" operator="equal">
      <formula>"NR"</formula>
    </cfRule>
  </conditionalFormatting>
  <conditionalFormatting sqref="E76">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E77">
    <cfRule type="cellIs" dxfId="102" priority="70" operator="equal">
      <formula>"none"</formula>
    </cfRule>
    <cfRule type="cellIs" dxfId="101" priority="71" operator="equal">
      <formula>"N/A"</formula>
    </cfRule>
    <cfRule type="cellIs" dxfId="100" priority="72" operator="equal">
      <formula>"NR"</formula>
    </cfRule>
  </conditionalFormatting>
  <conditionalFormatting sqref="E78">
    <cfRule type="cellIs" dxfId="99" priority="67" operator="equal">
      <formula>"none"</formula>
    </cfRule>
    <cfRule type="cellIs" dxfId="98" priority="68" operator="equal">
      <formula>"N/A"</formula>
    </cfRule>
    <cfRule type="cellIs" dxfId="97" priority="69" operator="equal">
      <formula>"NR"</formula>
    </cfRule>
  </conditionalFormatting>
  <conditionalFormatting sqref="E79">
    <cfRule type="cellIs" dxfId="96" priority="64" operator="equal">
      <formula>"none"</formula>
    </cfRule>
    <cfRule type="cellIs" dxfId="95" priority="65" operator="equal">
      <formula>"N/A"</formula>
    </cfRule>
    <cfRule type="cellIs" dxfId="94" priority="66" operator="equal">
      <formula>"NR"</formula>
    </cfRule>
  </conditionalFormatting>
  <conditionalFormatting sqref="E80">
    <cfRule type="cellIs" dxfId="93" priority="61" operator="equal">
      <formula>"none"</formula>
    </cfRule>
    <cfRule type="cellIs" dxfId="92" priority="62" operator="equal">
      <formula>"N/A"</formula>
    </cfRule>
    <cfRule type="cellIs" dxfId="91" priority="63" operator="equal">
      <formula>"NR"</formula>
    </cfRule>
  </conditionalFormatting>
  <conditionalFormatting sqref="E81">
    <cfRule type="cellIs" dxfId="90" priority="58" operator="equal">
      <formula>"none"</formula>
    </cfRule>
    <cfRule type="cellIs" dxfId="89" priority="59" operator="equal">
      <formula>"N/A"</formula>
    </cfRule>
    <cfRule type="cellIs" dxfId="88" priority="60" operator="equal">
      <formula>"NR"</formula>
    </cfRule>
  </conditionalFormatting>
  <conditionalFormatting sqref="E82">
    <cfRule type="cellIs" dxfId="87" priority="55" operator="equal">
      <formula>"none"</formula>
    </cfRule>
    <cfRule type="cellIs" dxfId="86" priority="56" operator="equal">
      <formula>"N/A"</formula>
    </cfRule>
    <cfRule type="cellIs" dxfId="85" priority="57" operator="equal">
      <formula>"NR"</formula>
    </cfRule>
  </conditionalFormatting>
  <conditionalFormatting sqref="E92">
    <cfRule type="cellIs" dxfId="84" priority="25" operator="equal">
      <formula>"none"</formula>
    </cfRule>
    <cfRule type="cellIs" dxfId="83" priority="26" operator="equal">
      <formula>"N/A"</formula>
    </cfRule>
    <cfRule type="cellIs" dxfId="82" priority="27" operator="equal">
      <formula>"NR"</formula>
    </cfRule>
  </conditionalFormatting>
  <conditionalFormatting sqref="E83">
    <cfRule type="cellIs" dxfId="81" priority="52" operator="equal">
      <formula>"none"</formula>
    </cfRule>
    <cfRule type="cellIs" dxfId="80" priority="53" operator="equal">
      <formula>"N/A"</formula>
    </cfRule>
    <cfRule type="cellIs" dxfId="79" priority="54" operator="equal">
      <formula>"NR"</formula>
    </cfRule>
  </conditionalFormatting>
  <conditionalFormatting sqref="E84">
    <cfRule type="cellIs" dxfId="78" priority="49" operator="equal">
      <formula>"none"</formula>
    </cfRule>
    <cfRule type="cellIs" dxfId="77" priority="50" operator="equal">
      <formula>"N/A"</formula>
    </cfRule>
    <cfRule type="cellIs" dxfId="76" priority="51" operator="equal">
      <formula>"NR"</formula>
    </cfRule>
  </conditionalFormatting>
  <conditionalFormatting sqref="E85">
    <cfRule type="cellIs" dxfId="75" priority="46" operator="equal">
      <formula>"none"</formula>
    </cfRule>
    <cfRule type="cellIs" dxfId="74" priority="47" operator="equal">
      <formula>"N/A"</formula>
    </cfRule>
    <cfRule type="cellIs" dxfId="73" priority="48" operator="equal">
      <formula>"NR"</formula>
    </cfRule>
  </conditionalFormatting>
  <conditionalFormatting sqref="E86">
    <cfRule type="cellIs" dxfId="72" priority="43" operator="equal">
      <formula>"none"</formula>
    </cfRule>
    <cfRule type="cellIs" dxfId="71" priority="44" operator="equal">
      <formula>"N/A"</formula>
    </cfRule>
    <cfRule type="cellIs" dxfId="70" priority="45" operator="equal">
      <formula>"NR"</formula>
    </cfRule>
  </conditionalFormatting>
  <conditionalFormatting sqref="E87">
    <cfRule type="cellIs" dxfId="69" priority="40" operator="equal">
      <formula>"none"</formula>
    </cfRule>
    <cfRule type="cellIs" dxfId="68" priority="41" operator="equal">
      <formula>"N/A"</formula>
    </cfRule>
    <cfRule type="cellIs" dxfId="67" priority="42" operator="equal">
      <formula>"NR"</formula>
    </cfRule>
  </conditionalFormatting>
  <conditionalFormatting sqref="E88">
    <cfRule type="cellIs" dxfId="66" priority="37" operator="equal">
      <formula>"none"</formula>
    </cfRule>
    <cfRule type="cellIs" dxfId="65" priority="38" operator="equal">
      <formula>"N/A"</formula>
    </cfRule>
    <cfRule type="cellIs" dxfId="64" priority="39" operator="equal">
      <formula>"NR"</formula>
    </cfRule>
  </conditionalFormatting>
  <conditionalFormatting sqref="E89">
    <cfRule type="cellIs" dxfId="63" priority="34" operator="equal">
      <formula>"none"</formula>
    </cfRule>
    <cfRule type="cellIs" dxfId="62" priority="35" operator="equal">
      <formula>"N/A"</formula>
    </cfRule>
    <cfRule type="cellIs" dxfId="61" priority="36" operator="equal">
      <formula>"NR"</formula>
    </cfRule>
  </conditionalFormatting>
  <conditionalFormatting sqref="E91">
    <cfRule type="cellIs" dxfId="60" priority="31" operator="equal">
      <formula>"none"</formula>
    </cfRule>
    <cfRule type="cellIs" dxfId="59" priority="32" operator="equal">
      <formula>"N/A"</formula>
    </cfRule>
    <cfRule type="cellIs" dxfId="58" priority="33" operator="equal">
      <formula>"NR"</formula>
    </cfRule>
  </conditionalFormatting>
  <conditionalFormatting sqref="E90">
    <cfRule type="cellIs" dxfId="57" priority="28" operator="equal">
      <formula>"none"</formula>
    </cfRule>
    <cfRule type="cellIs" dxfId="56" priority="29" operator="equal">
      <formula>"N/A"</formula>
    </cfRule>
    <cfRule type="cellIs" dxfId="55" priority="30" operator="equal">
      <formula>"NR"</formula>
    </cfRule>
  </conditionalFormatting>
  <conditionalFormatting sqref="E100">
    <cfRule type="cellIs" dxfId="54" priority="1" operator="equal">
      <formula>"none"</formula>
    </cfRule>
    <cfRule type="cellIs" dxfId="53" priority="2" operator="equal">
      <formula>"N/A"</formula>
    </cfRule>
    <cfRule type="cellIs" dxfId="52" priority="3" operator="equal">
      <formula>"NR"</formula>
    </cfRule>
  </conditionalFormatting>
  <conditionalFormatting sqref="E93">
    <cfRule type="cellIs" dxfId="51" priority="22" operator="equal">
      <formula>"none"</formula>
    </cfRule>
    <cfRule type="cellIs" dxfId="50" priority="23" operator="equal">
      <formula>"N/A"</formula>
    </cfRule>
    <cfRule type="cellIs" dxfId="49" priority="24" operator="equal">
      <formula>"NR"</formula>
    </cfRule>
  </conditionalFormatting>
  <conditionalFormatting sqref="E94">
    <cfRule type="cellIs" dxfId="48" priority="19" operator="equal">
      <formula>"none"</formula>
    </cfRule>
    <cfRule type="cellIs" dxfId="47" priority="20" operator="equal">
      <formula>"N/A"</formula>
    </cfRule>
    <cfRule type="cellIs" dxfId="46" priority="21" operator="equal">
      <formula>"NR"</formula>
    </cfRule>
  </conditionalFormatting>
  <conditionalFormatting sqref="E95">
    <cfRule type="cellIs" dxfId="45" priority="16" operator="equal">
      <formula>"none"</formula>
    </cfRule>
    <cfRule type="cellIs" dxfId="44" priority="17" operator="equal">
      <formula>"N/A"</formula>
    </cfRule>
    <cfRule type="cellIs" dxfId="43" priority="18" operator="equal">
      <formula>"NR"</formula>
    </cfRule>
  </conditionalFormatting>
  <conditionalFormatting sqref="E96">
    <cfRule type="cellIs" dxfId="42" priority="13" operator="equal">
      <formula>"none"</formula>
    </cfRule>
    <cfRule type="cellIs" dxfId="41" priority="14" operator="equal">
      <formula>"N/A"</formula>
    </cfRule>
    <cfRule type="cellIs" dxfId="40" priority="15" operator="equal">
      <formula>"NR"</formula>
    </cfRule>
  </conditionalFormatting>
  <conditionalFormatting sqref="E97">
    <cfRule type="cellIs" dxfId="39" priority="10" operator="equal">
      <formula>"none"</formula>
    </cfRule>
    <cfRule type="cellIs" dxfId="38" priority="11" operator="equal">
      <formula>"N/A"</formula>
    </cfRule>
    <cfRule type="cellIs" dxfId="37" priority="12" operator="equal">
      <formula>"NR"</formula>
    </cfRule>
  </conditionalFormatting>
  <conditionalFormatting sqref="E99">
    <cfRule type="cellIs" dxfId="36" priority="7" operator="equal">
      <formula>"none"</formula>
    </cfRule>
    <cfRule type="cellIs" dxfId="35" priority="8" operator="equal">
      <formula>"N/A"</formula>
    </cfRule>
    <cfRule type="cellIs" dxfId="34" priority="9" operator="equal">
      <formula>"NR"</formula>
    </cfRule>
  </conditionalFormatting>
  <conditionalFormatting sqref="E98">
    <cfRule type="cellIs" dxfId="33" priority="4" operator="equal">
      <formula>"none"</formula>
    </cfRule>
    <cfRule type="cellIs" dxfId="32" priority="5" operator="equal">
      <formula>"N/A"</formula>
    </cfRule>
    <cfRule type="cellIs" dxfId="31" priority="6" operator="equal">
      <formula>"NR"</formula>
    </cfRule>
  </conditionalFormatting>
  <dataValidations count="52">
    <dataValidation type="list" allowBlank="1" showErrorMessage="1" sqref="O1:O2 O1185:O1259 O1177:P1184 O4 O101:O1176" xr:uid="{00000000-0002-0000-0100-000000000000}">
      <formula1>"traded,non-traded,mixed,unspecified,N/A"</formula1>
    </dataValidation>
    <dataValidation type="list" allowBlank="1" showErrorMessage="1" sqref="CB789:CB1259 CB401:CB733 CB101:CB361" xr:uid="{00000000-0002-0000-0100-000001000000}">
      <formula1>$C$267:$F$267</formula1>
    </dataValidation>
    <dataValidation type="list" allowBlank="1" showErrorMessage="1" sqref="BO1 BO4 BO101:BO1259" xr:uid="{00000000-0002-0000-0100-000002000000}">
      <formula1>"retrospective,prospective,NR"</formula1>
    </dataValidation>
    <dataValidation type="list" allowBlank="1" showErrorMessage="1" sqref="P1185:P1259 P4 P101:P1176" xr:uid="{00000000-0002-0000-0100-000003000000}">
      <formula1>"fixed,semi-variable,variable,mixed - all types,mixed - fixed and semi-variable,mixed - fixed and variable,mixed - semi-variable and variable,unspecified"</formula1>
    </dataValidation>
    <dataValidation type="list" allowBlank="1" showErrorMessage="1" sqref="BY891:BY1259 BY401:BY733 BY101:BY361" xr:uid="{00000000-0002-0000-0100-000004000000}">
      <formula1>$C$264:$G$264</formula1>
    </dataValidation>
    <dataValidation type="list" allowBlank="1" showErrorMessage="1" sqref="AX4 AX101:AX1259" xr:uid="{00000000-0002-0000-0100-000005000000}">
      <formula1>"empirical,empirical &amp; modeled,empirical &amp; projected"</formula1>
    </dataValidation>
    <dataValidation type="list" allowBlank="1" showErrorMessage="1" sqref="BS789:BS1259 BS401:BS733 BS101:BS361" xr:uid="{00000000-0002-0000-0100-000006000000}">
      <formula1>$C$258:$G$258</formula1>
    </dataValidation>
    <dataValidation type="list" allowBlank="1" showErrorMessage="1" sqref="L789:L980" xr:uid="{00000000-0002-0000-0100-000007000000}">
      <formula1>$A$116:$A$137</formula1>
    </dataValidation>
    <dataValidation type="list" allowBlank="1" showErrorMessage="1" sqref="BC1 BC4 BC101:BC1259" xr:uid="{00000000-0002-0000-0100-000008000000}">
      <formula1>"micro-costing,gross costing,NR"</formula1>
    </dataValidation>
    <dataValidation type="list" allowBlank="1" showErrorMessage="1" sqref="BE4" xr:uid="{00000000-0002-0000-0100-000009000000}">
      <formula1>$C$242:$G$242</formula1>
    </dataValidation>
    <dataValidation type="list" allowBlank="1" showErrorMessage="1" sqref="CA789:CA1259 CA401:CA733 CA101:CA361" xr:uid="{00000000-0002-0000-0100-00000A000000}">
      <formula1>$C$266:$G$266</formula1>
    </dataValidation>
    <dataValidation type="list" allowBlank="1" showErrorMessage="1" sqref="BU342:BU361 BU401:BU518" xr:uid="{00000000-0002-0000-0100-00000B000000}">
      <formula1>"retrospective,prospective"</formula1>
    </dataValidation>
    <dataValidation type="list" allowBlank="1" showErrorMessage="1" sqref="H401:H630 H636:H643 H649:H656" xr:uid="{00000000-0002-0000-0100-00000C000000}">
      <formula1>$A$4:$A$65</formula1>
    </dataValidation>
    <dataValidation type="list" allowBlank="1" showErrorMessage="1" sqref="CB4" xr:uid="{00000000-0002-0000-0100-00000D000000}">
      <formula1>$C$286:$F$286</formula1>
    </dataValidation>
    <dataValidation type="list" allowBlank="1" showErrorMessage="1" sqref="AZ331:AZ361 AZ789:AZ1259" xr:uid="{00000000-0002-0000-0100-00000E000000}">
      <formula1>$C$239:$F$239</formula1>
    </dataValidation>
    <dataValidation type="list" allowBlank="1" showErrorMessage="1" sqref="BK1 BK4 BL1231" xr:uid="{00000000-0002-0000-0100-00000F000000}">
      <formula1>$C$272:$T$272</formula1>
    </dataValidation>
    <dataValidation type="list" allowBlank="1" showErrorMessage="1" sqref="BE335:BE361 BE401:BE733 BE789:BE1259" xr:uid="{00000000-0002-0000-0100-000010000000}">
      <formula1>$C$244:$F$244</formula1>
    </dataValidation>
    <dataValidation type="list" allowBlank="1" showErrorMessage="1" sqref="T362:T400 T786" xr:uid="{00000000-0002-0000-0100-000011000000}">
      <formula1>"pre-treatment - pre-diagnosis,pre-treatment - post-diagnosis,pre-treatment - all,treatment - intensive phase,treatment - continuation phase,treatment - all"</formula1>
    </dataValidation>
    <dataValidation type="list" allowBlank="1" showErrorMessage="1" sqref="BY4" xr:uid="{00000000-0002-0000-0100-000012000000}">
      <formula1>$C$274:$H$274</formula1>
    </dataValidation>
    <dataValidation type="list" allowBlank="1" showErrorMessage="1" sqref="BU1 BU519:BU1259 BU362:BU400 BU4 BU101:BU341" xr:uid="{00000000-0002-0000-0100-000013000000}">
      <formula1>"prospective,retrospective,modeled,NR"</formula1>
    </dataValidation>
    <dataValidation type="list" allowBlank="1" showErrorMessage="1" sqref="J789:J980" xr:uid="{00000000-0002-0000-0100-000014000000}">
      <formula1>$A$71:$A$86</formula1>
    </dataValidation>
    <dataValidation type="list" allowBlank="1" showErrorMessage="1" sqref="N4 N101:N1259" xr:uid="{00000000-0002-0000-0100-000015000000}">
      <formula1>"service delivery,above service delivery"</formula1>
    </dataValidation>
    <dataValidation type="list" allowBlank="1" showErrorMessage="1" sqref="CA4" xr:uid="{00000000-0002-0000-0100-000016000000}">
      <formula1>$C$285:$T$285</formula1>
    </dataValidation>
    <dataValidation type="list" allowBlank="1" showErrorMessage="1" sqref="BH4" xr:uid="{00000000-0002-0000-0100-000017000000}">
      <formula1>$C$255:$G$255</formula1>
    </dataValidation>
    <dataValidation type="list" allowBlank="1" showErrorMessage="1" sqref="BS4" xr:uid="{00000000-0002-0000-0100-000018000000}">
      <formula1>$C$264:$H$264</formula1>
    </dataValidation>
    <dataValidation type="list" allowBlank="1" showErrorMessage="1" sqref="N1:N2" xr:uid="{00000000-0002-0000-0100-000019000000}">
      <formula1>"service delivery,above service delivery,mixed"</formula1>
    </dataValidation>
    <dataValidation type="list" allowBlank="1" showErrorMessage="1" sqref="S661:S1259 S636:S647 S649:S659 S101:S634" xr:uid="{00000000-0002-0000-0100-00001A000000}">
      <formula1>"program,patient,carer/guardian,household"</formula1>
    </dataValidation>
    <dataValidation type="list" allowBlank="1" showErrorMessage="1" sqref="Q401:Q629 Q636:Q647 Q649:Q659" xr:uid="{00000000-0002-0000-0100-00001B000000}">
      <formula1>$A$86:$A$101</formula1>
    </dataValidation>
    <dataValidation type="list" allowBlank="1" showErrorMessage="1" sqref="F789:F1259 F4 F101:F733" xr:uid="{00000000-0002-0000-0100-00001C000000}">
      <formula1>$C$2:$C$63</formula1>
    </dataValidation>
    <dataValidation type="list" allowBlank="1" showErrorMessage="1" sqref="E4 E101:E1259" xr:uid="{00000000-0002-0000-0100-00001D000000}">
      <formula1>"HIV,TB"</formula1>
    </dataValidation>
    <dataValidation type="list" allowBlank="1" showErrorMessage="1" sqref="AU1 BD1 BF1 CF101:CF241 AU101:AU1259 BZ362:BZ400 CF362:CF400 CF786 BD101:BD1259 BF101:BF1259 BP101:BP1259 BT101:BT1259 BV101:BV1259 BV4 BT4 BP4 BF4 BD4 AU4 CF4 BZ4 BZ101:BZ241" xr:uid="{00000000-0002-0000-0100-00001E000000}">
      <formula1>"explicit,inferred,NR"</formula1>
    </dataValidation>
    <dataValidation type="list" allowBlank="1" showErrorMessage="1" sqref="BR1 BN101:BN341 BL101:BL734 BN345:BN348 BN355:BN358 BZ242:BZ361 BR242:BR363 BR370:BR371 BR379:BR380 BR389:BR390 BN362:BN733 BJ101:BJ788 BX101:BX1259 BJ804:BJ805 BJ821:BJ822 BJ838:BJ839 BJ855:BJ856 BJ872:BJ873 BN743:BN890 BN902 BN917 BN932 BN947 BN962 BN977 BN1017:BN1176 BL742:BL1230 BJ889:BJ1259 BL1232:BL1259 BN1232:BN1259 BR401:BR1259 BZ401:BZ1259 BX4 BJ4 BL4 BN4 BR4 BR101:BR236" xr:uid="{00000000-0002-0000-0100-00001F000000}">
      <formula1>"explicit,inferred,NR,N/A"</formula1>
    </dataValidation>
    <dataValidation type="list" allowBlank="1" showErrorMessage="1" sqref="BG789:BG1259 BG401:BG733 BG101:BG361" xr:uid="{00000000-0002-0000-0100-000020000000}">
      <formula1>$C$246:$I$246</formula1>
    </dataValidation>
    <dataValidation type="list" allowBlank="1" showErrorMessage="1" sqref="AZ1 AZ4 BA1231" xr:uid="{00000000-0002-0000-0100-000021000000}">
      <formula1>$C$253:$F$253</formula1>
    </dataValidation>
    <dataValidation type="list" allowBlank="1" showErrorMessage="1" sqref="BB335:BB361 BB401:BB733 BB789:BB1259" xr:uid="{00000000-0002-0000-0100-000022000000}">
      <formula1>$C$241:$F$241</formula1>
    </dataValidation>
    <dataValidation type="list" allowBlank="1" showErrorMessage="1" sqref="BG4" xr:uid="{00000000-0002-0000-0100-000023000000}">
      <formula1>$C$244:$J$244</formula1>
    </dataValidation>
    <dataValidation type="list" allowBlank="1" showErrorMessage="1" sqref="BK335:BK361 BK401:BK733" xr:uid="{00000000-0002-0000-0100-000024000000}">
      <formula1>$C$250:$G$250</formula1>
    </dataValidation>
    <dataValidation type="list" allowBlank="1" showErrorMessage="1" sqref="H4" xr:uid="{00000000-0002-0000-0100-000025000000}">
      <formula1>$A$3:$A$66</formula1>
    </dataValidation>
    <dataValidation type="list" allowBlank="1" showErrorMessage="1" sqref="H644:H648 H657:H733 H789:H897 H899:H912 H914:H927 H929:H942 H944:H957 H959:H972 H974:H980" xr:uid="{00000000-0002-0000-0100-000026000000}">
      <formula1>$A$3:$A$65</formula1>
    </dataValidation>
    <dataValidation type="list" allowBlank="1" showErrorMessage="1" sqref="BB4" xr:uid="{00000000-0002-0000-0100-000027000000}">
      <formula1>$C$239:$G$239</formula1>
    </dataValidation>
    <dataValidation type="list" allowBlank="1" showErrorMessage="1" sqref="BH329:BH361 BH401:BH733 BJ789:BJ803 BJ806:BJ820 BJ823:BJ837 BJ840:BJ854 BJ857:BJ871 BJ874:BJ888" xr:uid="{00000000-0002-0000-0100-000028000000}">
      <formula1>$C$247:$F$247</formula1>
    </dataValidation>
    <dataValidation type="list" allowBlank="1" showInputMessage="1" showErrorMessage="1" sqref="N5:N100" xr:uid="{00000000-0002-0000-0100-000029000000}">
      <formula1>"service delivery,above service delivery"</formula1>
    </dataValidation>
    <dataValidation type="list" allowBlank="1" showInputMessage="1" showErrorMessage="1" sqref="AX5:AX100" xr:uid="{00000000-0002-0000-0100-00002A000000}">
      <formula1>"empirical,empirical &amp; modeled,empirical &amp; projected"</formula1>
    </dataValidation>
    <dataValidation type="list" allowBlank="1" showInputMessage="1" showErrorMessage="1" sqref="S5:S100" xr:uid="{00000000-0002-0000-0100-00002B000000}">
      <formula1>"program,patient,carer/guardian,household"</formula1>
    </dataValidation>
    <dataValidation type="list" allowBlank="1" showInputMessage="1" showErrorMessage="1" sqref="N5:N100" xr:uid="{00000000-0002-0000-0100-00002C000000}">
      <formula1>"service delivery,above service delivery,mixed"</formula1>
    </dataValidation>
    <dataValidation type="list" allowBlank="1" showInputMessage="1" showErrorMessage="1" sqref="O5:O100" xr:uid="{00000000-0002-0000-0100-00002D000000}">
      <formula1>"traded,non-traded,mixed,unspecified,N/A"</formula1>
    </dataValidation>
    <dataValidation type="list" allowBlank="1" showInputMessage="1" showErrorMessage="1" sqref="P5:P100" xr:uid="{00000000-0002-0000-0100-00002E000000}">
      <formula1>"fixed,semi-variable,variable,mixed - all types,mixed - fixed and semi-variable,mixed - fixed and variable,mixed - semi-variable and variable,unspecified"</formula1>
    </dataValidation>
    <dataValidation type="list" allowBlank="1" showInputMessage="1" showErrorMessage="1" sqref="BU5:BU100" xr:uid="{00000000-0002-0000-0100-00002F000000}">
      <formula1>"prospective,retrospective,modeled,NR"</formula1>
    </dataValidation>
    <dataValidation type="list" allowBlank="1" showInputMessage="1" showErrorMessage="1" sqref="BC5:BC100" xr:uid="{00000000-0002-0000-0100-000030000000}">
      <formula1>"micro-costing,gross costing,NR"</formula1>
    </dataValidation>
    <dataValidation type="list" allowBlank="1" showInputMessage="1" showErrorMessage="1" sqref="BO5:BO100" xr:uid="{00000000-0002-0000-0100-000031000000}">
      <formula1>"retrospective,prospective,NR"</formula1>
    </dataValidation>
    <dataValidation type="list" allowBlank="1" showInputMessage="1" showErrorMessage="1" sqref="BN5:BN100 BL5:BL100 BR5:BR100 BX5:BX100 BZ5:BZ100 BJ5:BJ100" xr:uid="{00000000-0002-0000-0100-000032000000}">
      <formula1>"explicit,inferred,NR,N/A"</formula1>
    </dataValidation>
    <dataValidation type="list" allowBlank="1" showInputMessage="1" showErrorMessage="1" sqref="CF73:CF84 BT5:BT100 BV5:BV100 BD5:BD100 BP5:BP100 BF5:BF100 AU5:AU100 BB85:BB100" xr:uid="{00000000-0002-0000-0100-000033000000}">
      <formula1>"explicit,inferred,NR"</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InputMessage="1" showErrorMessage="1" xr:uid="{00000000-0002-0000-0100-000034000000}">
          <x14:formula1>
            <xm:f>'C:\Users\mohamedmustafa\Desktop\Work\IHPS\GHCC\[GHCC_Data_Extraction_ART_v22_10-July-2017.xlsx]Responses'!#REF!</xm:f>
          </x14:formula1>
          <xm:sqref>BE73:BE84 BS73:BS84 BY73:BY84 CA73:CB84 AZ73:AZ84 BB73:BB84 BG73:BH84</xm:sqref>
        </x14:dataValidation>
        <x14:dataValidation type="list" allowBlank="1" showInputMessage="1" showErrorMessage="1" xr:uid="{00000000-0002-0000-0100-000035000000}">
          <x14:formula1>
            <xm:f>'\Users\mohamedmustafa\Desktop\diastematomyelia\C:\Users\benhe\Downloads\[GHCC_Data_Extraction_ART_MMD_07072017.xlsx]Responses'!#REF!</xm:f>
          </x14:formula1>
          <xm:sqref>BB5:BB72</xm:sqref>
        </x14:dataValidation>
        <x14:dataValidation type="list" allowBlank="1" showInputMessage="1" showErrorMessage="1" xr:uid="{00000000-0002-0000-0100-000036000000}">
          <x14:formula1>
            <xm:f>'\Users\mohamedmustafa\Desktop\diastematomyelia\C:\Users\benhe\Downloads\[GHCC_Data_Extraction_ART_MMD_07072017.xlsx]Cost Categories'!#REF!</xm:f>
          </x14:formula1>
          <xm:sqref>J8:J26 J38:J51 J55:J59 J61:J65 J67:J71 J73:J84</xm:sqref>
        </x14:dataValidation>
        <x14:dataValidation type="list" allowBlank="1" showInputMessage="1" showErrorMessage="1" xr:uid="{00000000-0002-0000-0100-000037000000}">
          <x14:formula1>
            <xm:f>'\Users\mohamedmustafa\Desktop\diastematomyelia\C:\Users\benhe\Downloads\[GHCC_Data_Extraction_ART_MMD_07072017.xlsx]Cost Categories'!#REF!</xm:f>
          </x14:formula1>
          <xm:sqref>J27:J37 H27:H37 H85:H100 H5:H7 J5:J7 J52:J54 H52:H54 J60 H60 J66 H66 J72 H72 Q5:Q100 J85:J100</xm:sqref>
        </x14:dataValidation>
        <x14:dataValidation type="list" allowBlank="1" showInputMessage="1" showErrorMessage="1" xr:uid="{00000000-0002-0000-0100-000038000000}">
          <x14:formula1>
            <xm:f>'\Users\mohamedmustafa\Desktop\diastematomyelia\C:\Users\benhe\Downloads\[GHCC_Data_Extraction_ART_MMD_07072017.xlsx]Responses'!#REF!</xm:f>
          </x14:formula1>
          <xm:sqref>BG5:BG72 BG85:BG100</xm:sqref>
        </x14:dataValidation>
        <x14:dataValidation type="list" allowBlank="1" showInputMessage="1" showErrorMessage="1" xr:uid="{00000000-0002-0000-0100-000039000000}">
          <x14:formula1>
            <xm:f>'\Users\mohamedmustafa\Desktop\diastematomyelia\C:\Users\benhe\Downloads\[GHCC_Data_Extraction_ART_MMD_07072017.xlsx]Typology v18'!#REF!</xm:f>
          </x14:formula1>
          <xm:sqref>F5:F100</xm:sqref>
        </x14:dataValidation>
        <x14:dataValidation type="list" allowBlank="1" showInputMessage="1" showErrorMessage="1" xr:uid="{00000000-0002-0000-0100-00003A000000}">
          <x14:formula1>
            <xm:f>'\Users\mohamedmustafa\Desktop\diastematomyelia\C:\Users\benhe\Downloads\[GHCC_Data_Extraction_ART_MMD_07072017.xlsx]Cost Categories'!#REF!</xm:f>
          </x14:formula1>
          <xm:sqref>M50 M56:M59 M62:M65 M68:M71 L5:L100</xm:sqref>
        </x14:dataValidation>
        <x14:dataValidation type="list" allowBlank="1" showInputMessage="1" showErrorMessage="1" xr:uid="{00000000-0002-0000-0100-00003B000000}">
          <x14:formula1>
            <xm:f>'\Users\mohamedmustafa\Desktop\diastematomyelia\C:\Users\benhe\Downloads\[GHCC_Data_Extraction_ART_MMD_07072017.xlsx]Responses'!#REF!</xm:f>
          </x14:formula1>
          <xm:sqref>BH5:BH72 BH85:BH100</xm:sqref>
        </x14:dataValidation>
        <x14:dataValidation type="list" allowBlank="1" showInputMessage="1" showErrorMessage="1" xr:uid="{00000000-0002-0000-0100-00003C000000}">
          <x14:formula1>
            <xm:f>'\Users\mohamedmustafa\Desktop\diastematomyelia\C:\Users\benhe\Downloads\[GHCC_Data_Extraction_ART_MMD_07072017.xlsx]Cost Categories'!#REF!</xm:f>
          </x14:formula1>
          <xm:sqref>H8:H26 H38:H51 H55:H59 H61:H65 H67:H71 H73:H84</xm:sqref>
        </x14:dataValidation>
        <x14:dataValidation type="list" allowBlank="1" showInputMessage="1" showErrorMessage="1" xr:uid="{00000000-0002-0000-0100-00003D000000}">
          <x14:formula1>
            <xm:f>'\Users\mohamedmustafa\Desktop\diastematomyelia\C:\Users\benhe\Downloads\[GHCC_Data_Extraction_ART_MMD_07072017.xlsx]ISO Codes'!#REF!</xm:f>
          </x14:formula1>
          <xm:sqref>CD5:CD100</xm:sqref>
        </x14:dataValidation>
        <x14:dataValidation type="list" allowBlank="1" showInputMessage="1" showErrorMessage="1" xr:uid="{00000000-0002-0000-0100-00003E000000}">
          <x14:formula1>
            <xm:f>'\Users\mohamedmustafa\Desktop\diastematomyelia\C:\Users\benhe\Downloads\[GHCC_Data_Extraction_ART_MMD_07072017.xlsx]Responses'!#REF!</xm:f>
          </x14:formula1>
          <xm:sqref>AZ85:AZ100 AZ5:AZ72</xm:sqref>
        </x14:dataValidation>
        <x14:dataValidation type="list" allowBlank="1" showInputMessage="1" showErrorMessage="1" xr:uid="{00000000-0002-0000-0100-00003F000000}">
          <x14:formula1>
            <xm:f>'\Users\mohamedmustafa\Desktop\diastematomyelia\C:\Users\benhe\Downloads\[GHCC_Data_Extraction_ART_MMD_07072017.xlsx]Responses'!#REF!</xm:f>
          </x14:formula1>
          <xm:sqref>BK5:BK100</xm:sqref>
        </x14:dataValidation>
        <x14:dataValidation type="list" allowBlank="1" showInputMessage="1" showErrorMessage="1" xr:uid="{00000000-0002-0000-0100-000040000000}">
          <x14:formula1>
            <xm:f>'\Users\mohamedmustafa\Desktop\diastematomyelia\C:\Users\benhe\Downloads\[GHCC_Data_Extraction_ART_MMD_07072017.xlsx]Responses'!#REF!</xm:f>
          </x14:formula1>
          <xm:sqref>CB5:CB72 CB85:CB100</xm:sqref>
        </x14:dataValidation>
        <x14:dataValidation type="list" allowBlank="1" showInputMessage="1" showErrorMessage="1" xr:uid="{00000000-0002-0000-0100-000041000000}">
          <x14:formula1>
            <xm:f>'\Users\mohamedmustafa\Desktop\diastematomyelia\C:\Users\benhe\Downloads\[GHCC_Data_Extraction_ART_MMD_07072017.xlsx]Responses'!#REF!</xm:f>
          </x14:formula1>
          <xm:sqref>CA5:CA72 CA85:CA100</xm:sqref>
        </x14:dataValidation>
        <x14:dataValidation type="list" allowBlank="1" showInputMessage="1" showErrorMessage="1" xr:uid="{00000000-0002-0000-0100-000042000000}">
          <x14:formula1>
            <xm:f>'\Users\mohamedmustafa\Desktop\diastematomyelia\C:\Users\benhe\Downloads\[GHCC_Data_Extraction_ART_MMD_07072017.xlsx]Responses'!#REF!</xm:f>
          </x14:formula1>
          <xm:sqref>BY5:BY72 BY85:BY100</xm:sqref>
        </x14:dataValidation>
        <x14:dataValidation type="list" allowBlank="1" showInputMessage="1" showErrorMessage="1" xr:uid="{00000000-0002-0000-0100-000043000000}">
          <x14:formula1>
            <xm:f>'\Users\mohamedmustafa\Desktop\diastematomyelia\C:\Users\benhe\Downloads\[GHCC_Data_Extraction_ART_MMD_07072017.xlsx]Responses'!#REF!</xm:f>
          </x14:formula1>
          <xm:sqref>BS5:BS72 BS85:BS100</xm:sqref>
        </x14:dataValidation>
        <x14:dataValidation type="list" allowBlank="1" showInputMessage="1" showErrorMessage="1" xr:uid="{00000000-0002-0000-0100-000044000000}">
          <x14:formula1>
            <xm:f>'\Users\mohamedmustafa\Desktop\diastematomyelia\C:\Users\benhe\Downloads\[GHCC_Data_Extraction_ART_MMD_07072017.xlsx]Responses'!#REF!</xm:f>
          </x14:formula1>
          <xm:sqref>BE5:BE72 BE85:BE100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1.1640625" defaultRowHeight="15" customHeight="1" x14ac:dyDescent="0.35"/>
  <cols>
    <col min="1" max="1" width="48.5" customWidth="1"/>
    <col min="2" max="2" width="75.1640625" customWidth="1"/>
    <col min="3" max="3" width="78.33203125" customWidth="1"/>
    <col min="4" max="26" width="10.83203125" customWidth="1"/>
  </cols>
  <sheetData>
    <row r="1" spans="1:26" ht="15" customHeight="1" x14ac:dyDescent="0.35">
      <c r="A1" s="309" t="s">
        <v>2</v>
      </c>
      <c r="B1" s="284"/>
      <c r="C1" s="1"/>
      <c r="D1" s="1"/>
      <c r="E1" s="1"/>
      <c r="F1" s="1"/>
      <c r="G1" s="1"/>
      <c r="H1" s="1"/>
      <c r="I1" s="1"/>
      <c r="J1" s="1"/>
      <c r="K1" s="1"/>
      <c r="L1" s="1"/>
      <c r="M1" s="1"/>
      <c r="N1" s="1"/>
      <c r="O1" s="1"/>
      <c r="P1" s="1"/>
      <c r="Q1" s="1"/>
      <c r="R1" s="1"/>
      <c r="S1" s="1"/>
      <c r="T1" s="1"/>
      <c r="U1" s="1"/>
      <c r="V1" s="1"/>
      <c r="W1" s="1"/>
      <c r="X1" s="1"/>
      <c r="Y1" s="1"/>
      <c r="Z1" s="1"/>
    </row>
    <row r="2" spans="1:26" ht="15" customHeight="1" x14ac:dyDescent="0.35">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x14ac:dyDescent="0.35">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x14ac:dyDescent="0.35">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x14ac:dyDescent="0.35">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x14ac:dyDescent="0.35">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x14ac:dyDescent="0.35">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x14ac:dyDescent="0.35">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x14ac:dyDescent="0.35">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x14ac:dyDescent="0.35">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x14ac:dyDescent="0.35">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x14ac:dyDescent="0.35">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x14ac:dyDescent="0.35">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x14ac:dyDescent="0.35">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x14ac:dyDescent="0.35">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x14ac:dyDescent="0.35">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x14ac:dyDescent="0.35">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x14ac:dyDescent="0.35">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x14ac:dyDescent="0.35">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x14ac:dyDescent="0.35">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x14ac:dyDescent="0.35">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x14ac:dyDescent="0.35">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x14ac:dyDescent="0.35">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x14ac:dyDescent="0.35">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x14ac:dyDescent="0.35">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x14ac:dyDescent="0.35">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x14ac:dyDescent="0.35">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x14ac:dyDescent="0.35">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x14ac:dyDescent="0.35">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x14ac:dyDescent="0.35">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x14ac:dyDescent="0.35">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x14ac:dyDescent="0.35">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x14ac:dyDescent="0.35">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x14ac:dyDescent="0.35">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x14ac:dyDescent="0.35">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x14ac:dyDescent="0.35">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x14ac:dyDescent="0.35">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35">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x14ac:dyDescent="0.35">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x14ac:dyDescent="0.35">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x14ac:dyDescent="0.35">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x14ac:dyDescent="0.35">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x14ac:dyDescent="0.35">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x14ac:dyDescent="0.35">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x14ac:dyDescent="0.35">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x14ac:dyDescent="0.35">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x14ac:dyDescent="0.35">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x14ac:dyDescent="0.35">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x14ac:dyDescent="0.35">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x14ac:dyDescent="0.35">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x14ac:dyDescent="0.35">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x14ac:dyDescent="0.35">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x14ac:dyDescent="0.35">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x14ac:dyDescent="0.35">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x14ac:dyDescent="0.35">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x14ac:dyDescent="0.35">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x14ac:dyDescent="0.35">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x14ac:dyDescent="0.35">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x14ac:dyDescent="0.35">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x14ac:dyDescent="0.35">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x14ac:dyDescent="0.35">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x14ac:dyDescent="0.35">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x14ac:dyDescent="0.35">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x14ac:dyDescent="0.35">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x14ac:dyDescent="0.35">
      <c r="A66" s="8"/>
      <c r="B66" s="9"/>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x14ac:dyDescent="0.35">
      <c r="A67" s="8"/>
      <c r="B67" s="9"/>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x14ac:dyDescent="0.35">
      <c r="A68" s="10" t="s">
        <v>93</v>
      </c>
      <c r="B68" s="11" t="s">
        <v>98</v>
      </c>
      <c r="C68" s="12"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x14ac:dyDescent="0.35">
      <c r="A69" s="13" t="s">
        <v>105</v>
      </c>
      <c r="B69" s="16"/>
      <c r="C69" s="20"/>
      <c r="D69" s="1"/>
      <c r="E69" s="1"/>
      <c r="F69" s="1"/>
      <c r="G69" s="1"/>
      <c r="H69" s="1"/>
      <c r="I69" s="1"/>
      <c r="J69" s="1"/>
      <c r="K69" s="1"/>
      <c r="L69" s="1"/>
      <c r="M69" s="1"/>
      <c r="N69" s="1"/>
      <c r="O69" s="1"/>
      <c r="P69" s="1"/>
      <c r="Q69" s="1"/>
      <c r="R69" s="1"/>
      <c r="S69" s="1"/>
      <c r="T69" s="1"/>
      <c r="U69" s="1"/>
      <c r="V69" s="1"/>
      <c r="W69" s="1"/>
      <c r="X69" s="1"/>
      <c r="Y69" s="1"/>
      <c r="Z69" s="1"/>
    </row>
    <row r="70" spans="1:26" ht="15" customHeight="1" x14ac:dyDescent="0.35">
      <c r="A70" s="22" t="s">
        <v>71</v>
      </c>
      <c r="B70" s="22" t="s">
        <v>6</v>
      </c>
      <c r="C70" s="22" t="s">
        <v>118</v>
      </c>
      <c r="D70" s="1"/>
      <c r="E70" s="1"/>
      <c r="F70" s="1"/>
      <c r="G70" s="1"/>
      <c r="H70" s="1"/>
      <c r="I70" s="1"/>
      <c r="J70" s="1"/>
      <c r="K70" s="1"/>
      <c r="L70" s="1"/>
      <c r="M70" s="1"/>
      <c r="N70" s="1"/>
      <c r="O70" s="1"/>
      <c r="P70" s="1"/>
      <c r="Q70" s="1"/>
      <c r="R70" s="1"/>
      <c r="S70" s="1"/>
      <c r="T70" s="1"/>
      <c r="U70" s="1"/>
      <c r="V70" s="1"/>
      <c r="W70" s="1"/>
      <c r="X70" s="1"/>
      <c r="Y70" s="1"/>
      <c r="Z70" s="1"/>
    </row>
    <row r="71" spans="1:26" ht="15" customHeight="1" x14ac:dyDescent="0.35">
      <c r="A71" s="22" t="s">
        <v>119</v>
      </c>
      <c r="B71" s="22" t="s">
        <v>6</v>
      </c>
      <c r="C71" s="22" t="s">
        <v>120</v>
      </c>
      <c r="D71" s="1"/>
      <c r="E71" s="1"/>
      <c r="F71" s="1"/>
      <c r="G71" s="1"/>
      <c r="H71" s="1"/>
      <c r="I71" s="1"/>
      <c r="J71" s="1"/>
      <c r="K71" s="1"/>
      <c r="L71" s="1"/>
      <c r="M71" s="1"/>
      <c r="N71" s="1"/>
      <c r="O71" s="1"/>
      <c r="P71" s="1"/>
      <c r="Q71" s="1"/>
      <c r="R71" s="1"/>
      <c r="S71" s="1"/>
      <c r="T71" s="1"/>
      <c r="U71" s="1"/>
      <c r="V71" s="1"/>
      <c r="W71" s="1"/>
      <c r="X71" s="1"/>
      <c r="Y71" s="1"/>
      <c r="Z71" s="1"/>
    </row>
    <row r="72" spans="1:26" ht="15" customHeight="1" x14ac:dyDescent="0.35">
      <c r="A72" s="22" t="s">
        <v>121</v>
      </c>
      <c r="B72" s="22" t="s">
        <v>6</v>
      </c>
      <c r="C72" s="22" t="s">
        <v>122</v>
      </c>
      <c r="D72" s="1"/>
      <c r="E72" s="1"/>
      <c r="F72" s="1"/>
      <c r="G72" s="1"/>
      <c r="H72" s="1"/>
      <c r="I72" s="1"/>
      <c r="J72" s="1"/>
      <c r="K72" s="1"/>
      <c r="L72" s="1"/>
      <c r="M72" s="1"/>
      <c r="N72" s="1"/>
      <c r="O72" s="1"/>
      <c r="P72" s="1"/>
      <c r="Q72" s="1"/>
      <c r="R72" s="1"/>
      <c r="S72" s="1"/>
      <c r="T72" s="1"/>
      <c r="U72" s="1"/>
      <c r="V72" s="1"/>
      <c r="W72" s="1"/>
      <c r="X72" s="1"/>
      <c r="Y72" s="1"/>
      <c r="Z72" s="1"/>
    </row>
    <row r="73" spans="1:26" ht="15" customHeight="1" x14ac:dyDescent="0.35">
      <c r="A73" s="22" t="s">
        <v>123</v>
      </c>
      <c r="B73" s="22" t="s">
        <v>8</v>
      </c>
      <c r="C73" s="22" t="s">
        <v>124</v>
      </c>
      <c r="D73" s="1"/>
      <c r="E73" s="1"/>
      <c r="F73" s="1"/>
      <c r="G73" s="1"/>
      <c r="H73" s="1"/>
      <c r="I73" s="1"/>
      <c r="J73" s="1"/>
      <c r="K73" s="1"/>
      <c r="L73" s="1"/>
      <c r="M73" s="1"/>
      <c r="N73" s="1"/>
      <c r="O73" s="1"/>
      <c r="P73" s="1"/>
      <c r="Q73" s="1"/>
      <c r="R73" s="1"/>
      <c r="S73" s="1"/>
      <c r="T73" s="1"/>
      <c r="U73" s="1"/>
      <c r="V73" s="1"/>
      <c r="W73" s="1"/>
      <c r="X73" s="1"/>
      <c r="Y73" s="1"/>
      <c r="Z73" s="1"/>
    </row>
    <row r="74" spans="1:26" ht="15" customHeight="1" x14ac:dyDescent="0.35">
      <c r="A74" s="22" t="s">
        <v>126</v>
      </c>
      <c r="B74" s="22" t="s">
        <v>8</v>
      </c>
      <c r="C74" s="22" t="s">
        <v>129</v>
      </c>
      <c r="D74" s="1"/>
      <c r="E74" s="1"/>
      <c r="F74" s="1"/>
      <c r="G74" s="1"/>
      <c r="H74" s="1"/>
      <c r="I74" s="1"/>
      <c r="J74" s="1"/>
      <c r="K74" s="1"/>
      <c r="L74" s="1"/>
      <c r="M74" s="1"/>
      <c r="N74" s="1"/>
      <c r="O74" s="1"/>
      <c r="P74" s="1"/>
      <c r="Q74" s="1"/>
      <c r="R74" s="1"/>
      <c r="S74" s="1"/>
      <c r="T74" s="1"/>
      <c r="U74" s="1"/>
      <c r="V74" s="1"/>
      <c r="W74" s="1"/>
      <c r="X74" s="1"/>
      <c r="Y74" s="1"/>
      <c r="Z74" s="1"/>
    </row>
    <row r="75" spans="1:26" ht="15" customHeight="1" x14ac:dyDescent="0.35">
      <c r="A75" s="22" t="s">
        <v>135</v>
      </c>
      <c r="B75" s="22" t="s">
        <v>8</v>
      </c>
      <c r="C75" s="22" t="s">
        <v>138</v>
      </c>
      <c r="D75" s="1"/>
      <c r="E75" s="1"/>
      <c r="F75" s="1"/>
      <c r="G75" s="1"/>
      <c r="H75" s="1"/>
      <c r="I75" s="1"/>
      <c r="J75" s="1"/>
      <c r="K75" s="1"/>
      <c r="L75" s="1"/>
      <c r="M75" s="1"/>
      <c r="N75" s="1"/>
      <c r="O75" s="1"/>
      <c r="P75" s="1"/>
      <c r="Q75" s="1"/>
      <c r="R75" s="1"/>
      <c r="S75" s="1"/>
      <c r="T75" s="1"/>
      <c r="U75" s="1"/>
      <c r="V75" s="1"/>
      <c r="W75" s="1"/>
      <c r="X75" s="1"/>
      <c r="Y75" s="1"/>
      <c r="Z75" s="1"/>
    </row>
    <row r="76" spans="1:26" ht="15" customHeight="1" x14ac:dyDescent="0.35">
      <c r="A76" s="22" t="s">
        <v>146</v>
      </c>
      <c r="B76" s="22" t="s">
        <v>8</v>
      </c>
      <c r="C76" s="22" t="s">
        <v>149</v>
      </c>
      <c r="D76" s="1"/>
      <c r="E76" s="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t="s">
        <v>155</v>
      </c>
      <c r="B77" s="22" t="s">
        <v>8</v>
      </c>
      <c r="C77" s="22" t="s">
        <v>156</v>
      </c>
      <c r="D77" s="1"/>
      <c r="E77" s="1"/>
      <c r="F77" s="1"/>
      <c r="G77" s="1"/>
      <c r="H77" s="1"/>
      <c r="I77" s="1"/>
      <c r="J77" s="1"/>
      <c r="K77" s="1"/>
      <c r="L77" s="1"/>
      <c r="M77" s="1"/>
      <c r="N77" s="1"/>
      <c r="O77" s="1"/>
      <c r="P77" s="1"/>
      <c r="Q77" s="1"/>
      <c r="R77" s="1"/>
      <c r="S77" s="1"/>
      <c r="T77" s="1"/>
      <c r="U77" s="1"/>
      <c r="V77" s="1"/>
      <c r="W77" s="1"/>
      <c r="X77" s="1"/>
      <c r="Y77" s="1"/>
      <c r="Z77" s="1"/>
    </row>
    <row r="78" spans="1:26" ht="15" customHeight="1" x14ac:dyDescent="0.35">
      <c r="A78" s="22" t="s">
        <v>157</v>
      </c>
      <c r="B78" s="22" t="s">
        <v>158</v>
      </c>
      <c r="C78" s="22" t="s">
        <v>160</v>
      </c>
      <c r="D78" s="1"/>
      <c r="E78" s="1"/>
      <c r="F78" s="1"/>
      <c r="G78" s="1"/>
      <c r="H78" s="1"/>
      <c r="I78" s="1"/>
      <c r="J78" s="1"/>
      <c r="K78" s="1"/>
      <c r="L78" s="1"/>
      <c r="M78" s="1"/>
      <c r="N78" s="1"/>
      <c r="O78" s="1"/>
      <c r="P78" s="1"/>
      <c r="Q78" s="1"/>
      <c r="R78" s="1"/>
      <c r="S78" s="1"/>
      <c r="T78" s="1"/>
      <c r="U78" s="1"/>
      <c r="V78" s="1"/>
      <c r="W78" s="1"/>
      <c r="X78" s="1"/>
      <c r="Y78" s="1"/>
      <c r="Z78" s="1"/>
    </row>
    <row r="79" spans="1:26" ht="15" customHeight="1" x14ac:dyDescent="0.35">
      <c r="A79" s="22" t="s">
        <v>166</v>
      </c>
      <c r="B79" s="22" t="s">
        <v>158</v>
      </c>
      <c r="C79" s="22" t="s">
        <v>168</v>
      </c>
      <c r="D79" s="1"/>
      <c r="E79" s="1"/>
      <c r="F79" s="1"/>
      <c r="G79" s="1"/>
      <c r="H79" s="1"/>
      <c r="I79" s="1"/>
      <c r="J79" s="1"/>
      <c r="K79" s="1"/>
      <c r="L79" s="1"/>
      <c r="M79" s="1"/>
      <c r="N79" s="1"/>
      <c r="O79" s="1"/>
      <c r="P79" s="1"/>
      <c r="Q79" s="1"/>
      <c r="R79" s="1"/>
      <c r="S79" s="1"/>
      <c r="T79" s="1"/>
      <c r="U79" s="1"/>
      <c r="V79" s="1"/>
      <c r="W79" s="1"/>
      <c r="X79" s="1"/>
      <c r="Y79" s="1"/>
      <c r="Z79" s="1"/>
    </row>
    <row r="80" spans="1:26" ht="15" customHeight="1" x14ac:dyDescent="0.35">
      <c r="A80" s="22" t="s">
        <v>170</v>
      </c>
      <c r="B80" s="22" t="s">
        <v>158</v>
      </c>
      <c r="C80" s="22" t="s">
        <v>171</v>
      </c>
      <c r="D80" s="1"/>
      <c r="E80" s="1"/>
      <c r="F80" s="1"/>
      <c r="G80" s="1"/>
      <c r="H80" s="1"/>
      <c r="I80" s="1"/>
      <c r="J80" s="1"/>
      <c r="K80" s="1"/>
      <c r="L80" s="1"/>
      <c r="M80" s="1"/>
      <c r="N80" s="1"/>
      <c r="O80" s="1"/>
      <c r="P80" s="1"/>
      <c r="Q80" s="1"/>
      <c r="R80" s="1"/>
      <c r="S80" s="1"/>
      <c r="T80" s="1"/>
      <c r="U80" s="1"/>
      <c r="V80" s="1"/>
      <c r="W80" s="1"/>
      <c r="X80" s="1"/>
      <c r="Y80" s="1"/>
      <c r="Z80" s="1"/>
    </row>
    <row r="81" spans="1:26" ht="15" customHeight="1" x14ac:dyDescent="0.35">
      <c r="A81" s="22" t="s">
        <v>172</v>
      </c>
      <c r="B81" s="22" t="s">
        <v>158</v>
      </c>
      <c r="C81" s="22" t="s">
        <v>173</v>
      </c>
      <c r="D81" s="1"/>
      <c r="E81" s="1"/>
      <c r="F81" s="1"/>
      <c r="G81" s="1"/>
      <c r="H81" s="1"/>
      <c r="I81" s="1"/>
      <c r="J81" s="1"/>
      <c r="K81" s="1"/>
      <c r="L81" s="1"/>
      <c r="M81" s="1"/>
      <c r="N81" s="1"/>
      <c r="O81" s="1"/>
      <c r="P81" s="1"/>
      <c r="Q81" s="1"/>
      <c r="R81" s="1"/>
      <c r="S81" s="1"/>
      <c r="T81" s="1"/>
      <c r="U81" s="1"/>
      <c r="V81" s="1"/>
      <c r="W81" s="1"/>
      <c r="X81" s="1"/>
      <c r="Y81" s="1"/>
      <c r="Z81" s="1"/>
    </row>
    <row r="82" spans="1:26" ht="15" customHeight="1" x14ac:dyDescent="0.35">
      <c r="A82" s="22" t="s">
        <v>174</v>
      </c>
      <c r="B82" s="22" t="s">
        <v>158</v>
      </c>
      <c r="C82" s="22" t="s">
        <v>175</v>
      </c>
      <c r="D82" s="1"/>
      <c r="E82" s="1"/>
      <c r="F82" s="1"/>
      <c r="G82" s="1"/>
      <c r="H82" s="1"/>
      <c r="I82" s="1"/>
      <c r="J82" s="1"/>
      <c r="K82" s="1"/>
      <c r="L82" s="1"/>
      <c r="M82" s="1"/>
      <c r="N82" s="1"/>
      <c r="O82" s="1"/>
      <c r="P82" s="1"/>
      <c r="Q82" s="1"/>
      <c r="R82" s="1"/>
      <c r="S82" s="1"/>
      <c r="T82" s="1"/>
      <c r="U82" s="1"/>
      <c r="V82" s="1"/>
      <c r="W82" s="1"/>
      <c r="X82" s="1"/>
      <c r="Y82" s="1"/>
      <c r="Z82" s="1"/>
    </row>
    <row r="83" spans="1:26" ht="15" customHeight="1" x14ac:dyDescent="0.35">
      <c r="A83" s="22" t="s">
        <v>179</v>
      </c>
      <c r="B83" s="22" t="s">
        <v>181</v>
      </c>
      <c r="C83" s="22" t="s">
        <v>182</v>
      </c>
      <c r="D83" s="1"/>
      <c r="E83" s="1"/>
      <c r="F83" s="1"/>
      <c r="G83" s="1"/>
      <c r="H83" s="1"/>
      <c r="I83" s="1"/>
      <c r="J83" s="1"/>
      <c r="K83" s="1"/>
      <c r="L83" s="1"/>
      <c r="M83" s="1"/>
      <c r="N83" s="1"/>
      <c r="O83" s="1"/>
      <c r="P83" s="1"/>
      <c r="Q83" s="1"/>
      <c r="R83" s="1"/>
      <c r="S83" s="1"/>
      <c r="T83" s="1"/>
      <c r="U83" s="1"/>
      <c r="V83" s="1"/>
      <c r="W83" s="1"/>
      <c r="X83" s="1"/>
      <c r="Y83" s="1"/>
      <c r="Z83" s="1"/>
    </row>
    <row r="84" spans="1:26" ht="15" customHeight="1" x14ac:dyDescent="0.35">
      <c r="A84" s="30" t="s">
        <v>181</v>
      </c>
      <c r="B84" s="30" t="s">
        <v>181</v>
      </c>
      <c r="C84" s="30" t="s">
        <v>228</v>
      </c>
      <c r="D84" s="1"/>
      <c r="E84" s="1"/>
      <c r="F84" s="1"/>
      <c r="G84" s="1"/>
      <c r="H84" s="1"/>
      <c r="I84" s="1"/>
      <c r="J84" s="1"/>
      <c r="K84" s="1"/>
      <c r="L84" s="1"/>
      <c r="M84" s="1"/>
      <c r="N84" s="1"/>
      <c r="O84" s="1"/>
      <c r="P84" s="1"/>
      <c r="Q84" s="1"/>
      <c r="R84" s="1"/>
      <c r="S84" s="1"/>
      <c r="T84" s="1"/>
      <c r="U84" s="1"/>
      <c r="V84" s="1"/>
      <c r="W84" s="1"/>
      <c r="X84" s="1"/>
      <c r="Y84" s="1"/>
      <c r="Z84" s="1"/>
    </row>
    <row r="85" spans="1:26" ht="15" customHeight="1" x14ac:dyDescent="0.35">
      <c r="A85" s="30" t="s">
        <v>229</v>
      </c>
      <c r="B85" s="30" t="s">
        <v>229</v>
      </c>
      <c r="C85" s="8" t="s">
        <v>230</v>
      </c>
      <c r="D85" s="1"/>
      <c r="E85" s="1"/>
      <c r="F85" s="1"/>
      <c r="G85" s="1"/>
      <c r="H85" s="1"/>
      <c r="I85" s="1"/>
      <c r="J85" s="1"/>
      <c r="K85" s="1"/>
      <c r="L85" s="1"/>
      <c r="M85" s="1"/>
      <c r="N85" s="1"/>
      <c r="O85" s="1"/>
      <c r="P85" s="1"/>
      <c r="Q85" s="1"/>
      <c r="R85" s="1"/>
      <c r="S85" s="1"/>
      <c r="T85" s="1"/>
      <c r="U85" s="1"/>
      <c r="V85" s="1"/>
      <c r="W85" s="1"/>
      <c r="X85" s="1"/>
      <c r="Y85" s="1"/>
      <c r="Z85" s="1"/>
    </row>
    <row r="86" spans="1:26" ht="15" customHeight="1" x14ac:dyDescent="0.35">
      <c r="A86" s="9" t="s">
        <v>231</v>
      </c>
      <c r="B86" s="9" t="s">
        <v>232</v>
      </c>
      <c r="C86" s="9" t="s">
        <v>233</v>
      </c>
      <c r="D86" s="1"/>
      <c r="E86" s="1"/>
      <c r="F86" s="1"/>
      <c r="G86" s="1"/>
      <c r="H86" s="1"/>
      <c r="I86" s="1"/>
      <c r="J86" s="1"/>
      <c r="K86" s="1"/>
      <c r="L86" s="1"/>
      <c r="M86" s="1"/>
      <c r="N86" s="1"/>
      <c r="O86" s="1"/>
      <c r="P86" s="1"/>
      <c r="Q86" s="1"/>
      <c r="R86" s="1"/>
      <c r="S86" s="1"/>
      <c r="T86" s="1"/>
      <c r="U86" s="1"/>
      <c r="V86" s="1"/>
      <c r="W86" s="1"/>
      <c r="X86" s="1"/>
      <c r="Y86" s="1"/>
      <c r="Z86" s="1"/>
    </row>
    <row r="87" spans="1:26" ht="15" customHeight="1" x14ac:dyDescent="0.35">
      <c r="A87" s="9" t="s">
        <v>234</v>
      </c>
      <c r="B87" s="9" t="s">
        <v>232</v>
      </c>
      <c r="C87" s="9" t="s">
        <v>235</v>
      </c>
      <c r="D87" s="1"/>
      <c r="E87" s="1"/>
      <c r="F87" s="1"/>
      <c r="G87" s="1"/>
      <c r="H87" s="1"/>
      <c r="I87" s="1"/>
      <c r="J87" s="1"/>
      <c r="K87" s="1"/>
      <c r="L87" s="1"/>
      <c r="M87" s="1"/>
      <c r="N87" s="1"/>
      <c r="O87" s="1"/>
      <c r="P87" s="1"/>
      <c r="Q87" s="1"/>
      <c r="R87" s="1"/>
      <c r="S87" s="1"/>
      <c r="T87" s="1"/>
      <c r="U87" s="1"/>
      <c r="V87" s="1"/>
      <c r="W87" s="1"/>
      <c r="X87" s="1"/>
      <c r="Y87" s="1"/>
      <c r="Z87" s="1"/>
    </row>
    <row r="88" spans="1:26" ht="15" customHeight="1" x14ac:dyDescent="0.35">
      <c r="A88" s="9" t="s">
        <v>237</v>
      </c>
      <c r="B88" s="9" t="s">
        <v>232</v>
      </c>
      <c r="C88" s="9" t="s">
        <v>239</v>
      </c>
      <c r="D88" s="1"/>
      <c r="E88" s="1"/>
      <c r="F88" s="1"/>
      <c r="G88" s="1"/>
      <c r="H88" s="1"/>
      <c r="I88" s="1"/>
      <c r="J88" s="1"/>
      <c r="K88" s="1"/>
      <c r="L88" s="1"/>
      <c r="M88" s="1"/>
      <c r="N88" s="1"/>
      <c r="O88" s="1"/>
      <c r="P88" s="1"/>
      <c r="Q88" s="1"/>
      <c r="R88" s="1"/>
      <c r="S88" s="1"/>
      <c r="T88" s="1"/>
      <c r="U88" s="1"/>
      <c r="V88" s="1"/>
      <c r="W88" s="1"/>
      <c r="X88" s="1"/>
      <c r="Y88" s="1"/>
      <c r="Z88" s="1"/>
    </row>
    <row r="89" spans="1:26" ht="15" customHeight="1" x14ac:dyDescent="0.35">
      <c r="A89" s="9" t="s">
        <v>242</v>
      </c>
      <c r="B89" s="9" t="s">
        <v>232</v>
      </c>
      <c r="C89" s="9" t="s">
        <v>243</v>
      </c>
      <c r="D89" s="1"/>
      <c r="E89" s="1"/>
      <c r="F89" s="1"/>
      <c r="G89" s="1"/>
      <c r="H89" s="1"/>
      <c r="I89" s="1"/>
      <c r="J89" s="1"/>
      <c r="K89" s="1"/>
      <c r="L89" s="1"/>
      <c r="M89" s="1"/>
      <c r="N89" s="1"/>
      <c r="O89" s="1"/>
      <c r="P89" s="1"/>
      <c r="Q89" s="1"/>
      <c r="R89" s="1"/>
      <c r="S89" s="1"/>
      <c r="T89" s="1"/>
      <c r="U89" s="1"/>
      <c r="V89" s="1"/>
      <c r="W89" s="1"/>
      <c r="X89" s="1"/>
      <c r="Y89" s="1"/>
      <c r="Z89" s="1"/>
    </row>
    <row r="90" spans="1:26" ht="15" customHeight="1" x14ac:dyDescent="0.35">
      <c r="A90" s="9" t="s">
        <v>244</v>
      </c>
      <c r="B90" s="9" t="s">
        <v>245</v>
      </c>
      <c r="C90" s="9" t="s">
        <v>246</v>
      </c>
      <c r="D90" s="1"/>
      <c r="E90" s="1"/>
      <c r="F90" s="1"/>
      <c r="G90" s="1"/>
      <c r="H90" s="1"/>
      <c r="I90" s="1"/>
      <c r="J90" s="1"/>
      <c r="K90" s="1"/>
      <c r="L90" s="1"/>
      <c r="M90" s="1"/>
      <c r="N90" s="1"/>
      <c r="O90" s="1"/>
      <c r="P90" s="1"/>
      <c r="Q90" s="1"/>
      <c r="R90" s="1"/>
      <c r="S90" s="1"/>
      <c r="T90" s="1"/>
      <c r="U90" s="1"/>
      <c r="V90" s="1"/>
      <c r="W90" s="1"/>
      <c r="X90" s="1"/>
      <c r="Y90" s="1"/>
      <c r="Z90" s="1"/>
    </row>
    <row r="91" spans="1:26" ht="15" customHeight="1" x14ac:dyDescent="0.35">
      <c r="A91" s="9" t="s">
        <v>248</v>
      </c>
      <c r="B91" s="9" t="s">
        <v>245</v>
      </c>
      <c r="C91" s="9" t="s">
        <v>250</v>
      </c>
      <c r="D91" s="1"/>
      <c r="E91" s="1"/>
      <c r="F91" s="1"/>
      <c r="G91" s="1"/>
      <c r="H91" s="1"/>
      <c r="I91" s="1"/>
      <c r="J91" s="1"/>
      <c r="K91" s="1"/>
      <c r="L91" s="1"/>
      <c r="M91" s="1"/>
      <c r="N91" s="1"/>
      <c r="O91" s="1"/>
      <c r="P91" s="1"/>
      <c r="Q91" s="1"/>
      <c r="R91" s="1"/>
      <c r="S91" s="1"/>
      <c r="T91" s="1"/>
      <c r="U91" s="1"/>
      <c r="V91" s="1"/>
      <c r="W91" s="1"/>
      <c r="X91" s="1"/>
      <c r="Y91" s="1"/>
      <c r="Z91" s="1"/>
    </row>
    <row r="92" spans="1:26" ht="15" customHeight="1" x14ac:dyDescent="0.35">
      <c r="A92" s="9" t="s">
        <v>252</v>
      </c>
      <c r="B92" s="9" t="s">
        <v>245</v>
      </c>
      <c r="C92" s="9" t="s">
        <v>253</v>
      </c>
      <c r="D92" s="1"/>
      <c r="E92" s="1"/>
      <c r="F92" s="1"/>
      <c r="G92" s="1"/>
      <c r="H92" s="1"/>
      <c r="I92" s="1"/>
      <c r="J92" s="1"/>
      <c r="K92" s="1"/>
      <c r="L92" s="1"/>
      <c r="M92" s="1"/>
      <c r="N92" s="1"/>
      <c r="O92" s="1"/>
      <c r="P92" s="1"/>
      <c r="Q92" s="1"/>
      <c r="R92" s="1"/>
      <c r="S92" s="1"/>
      <c r="T92" s="1"/>
      <c r="U92" s="1"/>
      <c r="V92" s="1"/>
      <c r="W92" s="1"/>
      <c r="X92" s="1"/>
      <c r="Y92" s="1"/>
      <c r="Z92" s="1"/>
    </row>
    <row r="93" spans="1:26" ht="15" customHeight="1" x14ac:dyDescent="0.35">
      <c r="A93" s="9" t="s">
        <v>258</v>
      </c>
      <c r="B93" s="9" t="s">
        <v>260</v>
      </c>
      <c r="C93" s="9" t="s">
        <v>261</v>
      </c>
      <c r="D93" s="1"/>
      <c r="E93" s="1"/>
      <c r="F93" s="1"/>
      <c r="G93" s="1"/>
      <c r="H93" s="1"/>
      <c r="I93" s="1"/>
      <c r="J93" s="1"/>
      <c r="K93" s="1"/>
      <c r="L93" s="1"/>
      <c r="M93" s="1"/>
      <c r="N93" s="1"/>
      <c r="O93" s="1"/>
      <c r="P93" s="1"/>
      <c r="Q93" s="1"/>
      <c r="R93" s="1"/>
      <c r="S93" s="1"/>
      <c r="T93" s="1"/>
      <c r="U93" s="1"/>
      <c r="V93" s="1"/>
      <c r="W93" s="1"/>
      <c r="X93" s="1"/>
      <c r="Y93" s="1"/>
      <c r="Z93" s="1"/>
    </row>
    <row r="94" spans="1:26" ht="15" customHeight="1" x14ac:dyDescent="0.35">
      <c r="A94" s="9" t="s">
        <v>270</v>
      </c>
      <c r="B94" s="9" t="s">
        <v>260</v>
      </c>
      <c r="C94" s="9" t="s">
        <v>272</v>
      </c>
      <c r="D94" s="1"/>
      <c r="E94" s="1"/>
      <c r="F94" s="1"/>
      <c r="G94" s="1"/>
      <c r="H94" s="1"/>
      <c r="I94" s="1"/>
      <c r="J94" s="1"/>
      <c r="K94" s="1"/>
      <c r="L94" s="1"/>
      <c r="M94" s="1"/>
      <c r="N94" s="1"/>
      <c r="O94" s="1"/>
      <c r="P94" s="1"/>
      <c r="Q94" s="1"/>
      <c r="R94" s="1"/>
      <c r="S94" s="1"/>
      <c r="T94" s="1"/>
      <c r="U94" s="1"/>
      <c r="V94" s="1"/>
      <c r="W94" s="1"/>
      <c r="X94" s="1"/>
      <c r="Y94" s="1"/>
      <c r="Z94" s="1"/>
    </row>
    <row r="95" spans="1:26" ht="15" customHeight="1" x14ac:dyDescent="0.35">
      <c r="A95" s="9" t="s">
        <v>276</v>
      </c>
      <c r="B95" s="9" t="s">
        <v>260</v>
      </c>
      <c r="C95" s="9" t="s">
        <v>278</v>
      </c>
      <c r="D95" s="1"/>
      <c r="E95" s="1"/>
      <c r="F95" s="1"/>
      <c r="G95" s="1"/>
      <c r="H95" s="1"/>
      <c r="I95" s="1"/>
      <c r="J95" s="1"/>
      <c r="K95" s="1"/>
      <c r="L95" s="1"/>
      <c r="M95" s="1"/>
      <c r="N95" s="1"/>
      <c r="O95" s="1"/>
      <c r="P95" s="1"/>
      <c r="Q95" s="1"/>
      <c r="R95" s="1"/>
      <c r="S95" s="1"/>
      <c r="T95" s="1"/>
      <c r="U95" s="1"/>
      <c r="V95" s="1"/>
      <c r="W95" s="1"/>
      <c r="X95" s="1"/>
      <c r="Y95" s="1"/>
      <c r="Z95" s="1"/>
    </row>
    <row r="96" spans="1:26" ht="15" customHeight="1" x14ac:dyDescent="0.35">
      <c r="A96" s="9" t="s">
        <v>288</v>
      </c>
      <c r="B96" s="9" t="s">
        <v>290</v>
      </c>
      <c r="C96" s="8" t="s">
        <v>292</v>
      </c>
      <c r="D96" s="1"/>
      <c r="E96" s="1"/>
      <c r="F96" s="1"/>
      <c r="G96" s="1"/>
      <c r="H96" s="1"/>
      <c r="I96" s="1"/>
      <c r="J96" s="1"/>
      <c r="K96" s="1"/>
      <c r="L96" s="1"/>
      <c r="M96" s="1"/>
      <c r="N96" s="1"/>
      <c r="O96" s="1"/>
      <c r="P96" s="1"/>
      <c r="Q96" s="1"/>
      <c r="R96" s="1"/>
      <c r="S96" s="1"/>
      <c r="T96" s="1"/>
      <c r="U96" s="1"/>
      <c r="V96" s="1"/>
      <c r="W96" s="1"/>
      <c r="X96" s="1"/>
      <c r="Y96" s="1"/>
      <c r="Z96" s="1"/>
    </row>
    <row r="97" spans="1:26" ht="15" customHeight="1" x14ac:dyDescent="0.35">
      <c r="A97" s="9" t="s">
        <v>303</v>
      </c>
      <c r="B97" s="9" t="s">
        <v>306</v>
      </c>
      <c r="C97" s="8" t="s">
        <v>309</v>
      </c>
      <c r="D97" s="1"/>
      <c r="E97" s="1"/>
      <c r="F97" s="1"/>
      <c r="G97" s="1"/>
      <c r="H97" s="1"/>
      <c r="I97" s="1"/>
      <c r="J97" s="1"/>
      <c r="K97" s="1"/>
      <c r="L97" s="1"/>
      <c r="M97" s="1"/>
      <c r="N97" s="1"/>
      <c r="O97" s="1"/>
      <c r="P97" s="1"/>
      <c r="Q97" s="1"/>
      <c r="R97" s="1"/>
      <c r="S97" s="1"/>
      <c r="T97" s="1"/>
      <c r="U97" s="1"/>
      <c r="V97" s="1"/>
      <c r="W97" s="1"/>
      <c r="X97" s="1"/>
      <c r="Y97" s="1"/>
      <c r="Z97" s="1"/>
    </row>
    <row r="98" spans="1:26" ht="15" customHeight="1" x14ac:dyDescent="0.35">
      <c r="A98" s="30" t="s">
        <v>322</v>
      </c>
      <c r="B98" s="9" t="s">
        <v>323</v>
      </c>
      <c r="C98" s="8" t="s">
        <v>324</v>
      </c>
      <c r="D98" s="1"/>
      <c r="E98" s="1"/>
      <c r="F98" s="1"/>
      <c r="G98" s="1"/>
      <c r="H98" s="1"/>
      <c r="I98" s="1"/>
      <c r="J98" s="1"/>
      <c r="K98" s="1"/>
      <c r="L98" s="1"/>
      <c r="M98" s="1"/>
      <c r="N98" s="1"/>
      <c r="O98" s="1"/>
      <c r="P98" s="1"/>
      <c r="Q98" s="1"/>
      <c r="R98" s="1"/>
      <c r="S98" s="1"/>
      <c r="T98" s="1"/>
      <c r="U98" s="1"/>
      <c r="V98" s="1"/>
      <c r="W98" s="1"/>
      <c r="X98" s="1"/>
      <c r="Y98" s="1"/>
      <c r="Z98" s="1"/>
    </row>
    <row r="99" spans="1:26" ht="15" customHeight="1" x14ac:dyDescent="0.35">
      <c r="A99" s="30" t="s">
        <v>325</v>
      </c>
      <c r="B99" s="9" t="s">
        <v>325</v>
      </c>
      <c r="C99" s="30" t="s">
        <v>228</v>
      </c>
      <c r="D99" s="1"/>
      <c r="E99" s="1"/>
      <c r="F99" s="1"/>
      <c r="G99" s="1"/>
      <c r="H99" s="1"/>
      <c r="I99" s="1"/>
      <c r="J99" s="1"/>
      <c r="K99" s="1"/>
      <c r="L99" s="1"/>
      <c r="M99" s="1"/>
      <c r="N99" s="1"/>
      <c r="O99" s="1"/>
      <c r="P99" s="1"/>
      <c r="Q99" s="1"/>
      <c r="R99" s="1"/>
      <c r="S99" s="1"/>
      <c r="T99" s="1"/>
      <c r="U99" s="1"/>
      <c r="V99" s="1"/>
      <c r="W99" s="1"/>
      <c r="X99" s="1"/>
      <c r="Y99" s="1"/>
      <c r="Z99" s="1"/>
    </row>
    <row r="100" spans="1:26" ht="15" customHeight="1" x14ac:dyDescent="0.35">
      <c r="A100" s="30" t="s">
        <v>327</v>
      </c>
      <c r="B100" s="9" t="s">
        <v>329</v>
      </c>
      <c r="C100" s="8" t="s">
        <v>332</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5">
      <c r="A101" s="30" t="s">
        <v>337</v>
      </c>
      <c r="B101" s="9" t="s">
        <v>337</v>
      </c>
      <c r="C101" s="30" t="s">
        <v>338</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5">
      <c r="A102" s="30"/>
      <c r="B102" s="9"/>
      <c r="C102" s="8"/>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5">
      <c r="A103" s="30"/>
      <c r="B103" s="30"/>
      <c r="C103" s="8"/>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5">
      <c r="A104" s="30"/>
      <c r="B104" s="30"/>
      <c r="C104" s="8"/>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5">
      <c r="A105" s="30"/>
      <c r="B105" s="30"/>
      <c r="C105" s="8"/>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x14ac:dyDescent="0.35">
      <c r="A106" s="30"/>
      <c r="B106" s="30"/>
      <c r="C106" s="8"/>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5">
      <c r="A107" s="30"/>
      <c r="B107" s="30"/>
      <c r="C107" s="8"/>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5">
      <c r="A108" s="30"/>
      <c r="B108" s="30"/>
      <c r="C108" s="8"/>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5">
      <c r="A109" s="30"/>
      <c r="B109" s="30"/>
      <c r="C109" s="8"/>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5">
      <c r="A110" s="30"/>
      <c r="B110" s="30"/>
      <c r="C110" s="8"/>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5">
      <c r="A111" s="8"/>
      <c r="B111" s="9"/>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x14ac:dyDescent="0.35">
      <c r="A112" s="8"/>
      <c r="B112" s="9"/>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5">
      <c r="A113" s="40" t="s">
        <v>344</v>
      </c>
      <c r="B113" s="42" t="s">
        <v>381</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5">
      <c r="A114" s="43" t="s">
        <v>383</v>
      </c>
      <c r="B114" s="46" t="s">
        <v>384</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5">
      <c r="A115" s="22" t="s">
        <v>385</v>
      </c>
      <c r="B115" s="22" t="s">
        <v>386</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5">
      <c r="A116" s="22" t="s">
        <v>387</v>
      </c>
      <c r="B116" s="22" t="s">
        <v>386</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5">
      <c r="A117" s="30" t="s">
        <v>388</v>
      </c>
      <c r="B117" s="30" t="s">
        <v>386</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5">
      <c r="A118" s="22" t="s">
        <v>389</v>
      </c>
      <c r="B118" s="22" t="s">
        <v>386</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5">
      <c r="A119" s="22" t="s">
        <v>390</v>
      </c>
      <c r="B119" s="22" t="s">
        <v>386</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x14ac:dyDescent="0.35">
      <c r="A120" s="22" t="s">
        <v>393</v>
      </c>
      <c r="B120" s="22" t="s">
        <v>394</v>
      </c>
      <c r="C120" s="22"/>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5">
      <c r="A121" s="30" t="s">
        <v>396</v>
      </c>
      <c r="B121" s="30" t="s">
        <v>394</v>
      </c>
      <c r="C121" s="30"/>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5">
      <c r="A122" s="22" t="s">
        <v>26</v>
      </c>
      <c r="B122" s="8" t="s">
        <v>397</v>
      </c>
      <c r="C122" s="8"/>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5">
      <c r="A123" s="22" t="s">
        <v>398</v>
      </c>
      <c r="B123" s="22" t="s">
        <v>397</v>
      </c>
      <c r="C123" s="22"/>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x14ac:dyDescent="0.35">
      <c r="A124" s="30" t="s">
        <v>399</v>
      </c>
      <c r="B124" s="30" t="s">
        <v>397</v>
      </c>
      <c r="C124" s="30"/>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x14ac:dyDescent="0.35">
      <c r="A125" s="30" t="s">
        <v>400</v>
      </c>
      <c r="B125" s="30" t="s">
        <v>397</v>
      </c>
      <c r="C125" s="30"/>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5">
      <c r="A126" s="30" t="s">
        <v>80</v>
      </c>
      <c r="B126" s="30" t="s">
        <v>403</v>
      </c>
      <c r="C126" s="30"/>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x14ac:dyDescent="0.35">
      <c r="A127" s="22" t="s">
        <v>81</v>
      </c>
      <c r="B127" s="22" t="s">
        <v>403</v>
      </c>
      <c r="C127" s="22"/>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5">
      <c r="A128" s="22" t="s">
        <v>419</v>
      </c>
      <c r="B128" s="22" t="s">
        <v>403</v>
      </c>
      <c r="C128" s="22"/>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5">
      <c r="A129" s="22" t="s">
        <v>421</v>
      </c>
      <c r="B129" s="22" t="s">
        <v>403</v>
      </c>
      <c r="C129" s="22"/>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5">
      <c r="A130" s="22" t="s">
        <v>423</v>
      </c>
      <c r="B130" s="22" t="s">
        <v>403</v>
      </c>
      <c r="C130" s="22"/>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5">
      <c r="A131" s="22" t="s">
        <v>424</v>
      </c>
      <c r="B131" s="22" t="s">
        <v>403</v>
      </c>
      <c r="C131" s="22"/>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5">
      <c r="A132" s="22" t="s">
        <v>427</v>
      </c>
      <c r="B132" s="22" t="s">
        <v>403</v>
      </c>
      <c r="C132" s="22"/>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5">
      <c r="A133" s="22" t="s">
        <v>428</v>
      </c>
      <c r="B133" s="22" t="s">
        <v>403</v>
      </c>
      <c r="C133" s="22"/>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x14ac:dyDescent="0.35">
      <c r="A134" s="22" t="s">
        <v>432</v>
      </c>
      <c r="B134" s="22" t="s">
        <v>403</v>
      </c>
      <c r="C134" s="22"/>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5">
      <c r="A135" s="22" t="s">
        <v>229</v>
      </c>
      <c r="B135" s="22" t="s">
        <v>229</v>
      </c>
      <c r="C135" s="22"/>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5">
      <c r="A136" s="8" t="s">
        <v>181</v>
      </c>
      <c r="B136" s="22" t="s">
        <v>181</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5" x14ac:dyDescent="0.35">
      <c r="A137" s="8"/>
      <c r="B137" s="9"/>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5" x14ac:dyDescent="0.35">
      <c r="A138" s="8"/>
      <c r="B138" s="9"/>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5" x14ac:dyDescent="0.35">
      <c r="A139" s="8"/>
      <c r="B139" s="9"/>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5" x14ac:dyDescent="0.35">
      <c r="A140" s="8"/>
      <c r="B140" s="9"/>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5" x14ac:dyDescent="0.35">
      <c r="A141" s="8"/>
      <c r="B141" s="9"/>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5" x14ac:dyDescent="0.35">
      <c r="A142" s="8"/>
      <c r="B142" s="9"/>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5" x14ac:dyDescent="0.35">
      <c r="A143" s="8"/>
      <c r="B143" s="9"/>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5" x14ac:dyDescent="0.35">
      <c r="A144" s="8"/>
      <c r="B144" s="9"/>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5" x14ac:dyDescent="0.35">
      <c r="A145" s="8"/>
      <c r="B145" s="9"/>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5" x14ac:dyDescent="0.35">
      <c r="A146" s="8"/>
      <c r="B146" s="9"/>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5" x14ac:dyDescent="0.35">
      <c r="A147" s="8"/>
      <c r="B147" s="9"/>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5" x14ac:dyDescent="0.35">
      <c r="A148" s="8"/>
      <c r="B148" s="9"/>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5" x14ac:dyDescent="0.35">
      <c r="A149" s="8"/>
      <c r="B149" s="9"/>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5" x14ac:dyDescent="0.35">
      <c r="A150" s="8"/>
      <c r="B150" s="9"/>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5" x14ac:dyDescent="0.35">
      <c r="A151" s="8"/>
      <c r="B151" s="9"/>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5" x14ac:dyDescent="0.35">
      <c r="A152" s="8"/>
      <c r="B152" s="9"/>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5" x14ac:dyDescent="0.35">
      <c r="A153" s="8"/>
      <c r="B153" s="9"/>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5" x14ac:dyDescent="0.35">
      <c r="A154" s="8"/>
      <c r="B154" s="9"/>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5" x14ac:dyDescent="0.35">
      <c r="A155" s="8"/>
      <c r="B155" s="9"/>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5" x14ac:dyDescent="0.35">
      <c r="A156" s="8"/>
      <c r="B156" s="9"/>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5" x14ac:dyDescent="0.35">
      <c r="A157" s="8"/>
      <c r="B157" s="9"/>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5" x14ac:dyDescent="0.35">
      <c r="A158" s="8"/>
      <c r="B158" s="9"/>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5" x14ac:dyDescent="0.35">
      <c r="A159" s="8"/>
      <c r="B159" s="9"/>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5" x14ac:dyDescent="0.35">
      <c r="A160" s="8"/>
      <c r="B160" s="9"/>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5" x14ac:dyDescent="0.35">
      <c r="A161" s="8"/>
      <c r="B161" s="9"/>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5" x14ac:dyDescent="0.35">
      <c r="A162" s="8"/>
      <c r="B162" s="9"/>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5" x14ac:dyDescent="0.35">
      <c r="A163" s="8"/>
      <c r="B163" s="9"/>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5" x14ac:dyDescent="0.35">
      <c r="A164" s="8"/>
      <c r="B164" s="9"/>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5" x14ac:dyDescent="0.35">
      <c r="A165" s="8"/>
      <c r="B165" s="9"/>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5" x14ac:dyDescent="0.35">
      <c r="A166" s="8"/>
      <c r="B166" s="9"/>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5" x14ac:dyDescent="0.35">
      <c r="A167" s="8"/>
      <c r="B167" s="9"/>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5" x14ac:dyDescent="0.35">
      <c r="A168" s="8"/>
      <c r="B168" s="9"/>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5" x14ac:dyDescent="0.35">
      <c r="A169" s="8"/>
      <c r="B169" s="9"/>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5" x14ac:dyDescent="0.35">
      <c r="A170" s="8"/>
      <c r="B170" s="9"/>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5" x14ac:dyDescent="0.35">
      <c r="A171" s="8"/>
      <c r="B171" s="9"/>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5" x14ac:dyDescent="0.35">
      <c r="A172" s="8"/>
      <c r="B172" s="9"/>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5" x14ac:dyDescent="0.35">
      <c r="A173" s="8"/>
      <c r="B173" s="9"/>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5" x14ac:dyDescent="0.35">
      <c r="A174" s="8"/>
      <c r="B174" s="9"/>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5" x14ac:dyDescent="0.35">
      <c r="A175" s="8"/>
      <c r="B175" s="9"/>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5" x14ac:dyDescent="0.35">
      <c r="A176" s="8"/>
      <c r="B176" s="9"/>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5" x14ac:dyDescent="0.35">
      <c r="A177" s="8"/>
      <c r="B177" s="9"/>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5" x14ac:dyDescent="0.35">
      <c r="A178" s="8"/>
      <c r="B178" s="9"/>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5" x14ac:dyDescent="0.35">
      <c r="A179" s="8"/>
      <c r="B179" s="9"/>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5" x14ac:dyDescent="0.35">
      <c r="A180" s="8"/>
      <c r="B180" s="9"/>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5" x14ac:dyDescent="0.35">
      <c r="A181" s="8"/>
      <c r="B181" s="9"/>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5" x14ac:dyDescent="0.35">
      <c r="A182" s="8"/>
      <c r="B182" s="9"/>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5" x14ac:dyDescent="0.35">
      <c r="A183" s="8"/>
      <c r="B183" s="9"/>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5" x14ac:dyDescent="0.35">
      <c r="A184" s="8"/>
      <c r="B184" s="9"/>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5" x14ac:dyDescent="0.35">
      <c r="A185" s="8"/>
      <c r="B185" s="9"/>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5" x14ac:dyDescent="0.35">
      <c r="A186" s="8"/>
      <c r="B186" s="9"/>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5" x14ac:dyDescent="0.35">
      <c r="A187" s="8"/>
      <c r="B187" s="9"/>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5" x14ac:dyDescent="0.35">
      <c r="A188" s="8"/>
      <c r="B188" s="9"/>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5" x14ac:dyDescent="0.35">
      <c r="A189" s="8"/>
      <c r="B189" s="9"/>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5" x14ac:dyDescent="0.35">
      <c r="A190" s="8"/>
      <c r="B190" s="9"/>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5" x14ac:dyDescent="0.35">
      <c r="A191" s="8"/>
      <c r="B191" s="9"/>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5" x14ac:dyDescent="0.35">
      <c r="A192" s="8"/>
      <c r="B192" s="9"/>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5" x14ac:dyDescent="0.35">
      <c r="A193" s="8"/>
      <c r="B193" s="9"/>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5" x14ac:dyDescent="0.35">
      <c r="A194" s="8"/>
      <c r="B194" s="9"/>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5" x14ac:dyDescent="0.35">
      <c r="A195" s="8"/>
      <c r="B195" s="9"/>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5" x14ac:dyDescent="0.35">
      <c r="A196" s="8"/>
      <c r="B196" s="9"/>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5" x14ac:dyDescent="0.35">
      <c r="A197" s="8"/>
      <c r="B197" s="9"/>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5" x14ac:dyDescent="0.35">
      <c r="A198" s="8"/>
      <c r="B198" s="9"/>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5" x14ac:dyDescent="0.35">
      <c r="A199" s="8"/>
      <c r="B199" s="9"/>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5" x14ac:dyDescent="0.35">
      <c r="A200" s="8"/>
      <c r="B200" s="9"/>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5" x14ac:dyDescent="0.35">
      <c r="A201" s="8"/>
      <c r="B201" s="9"/>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5" x14ac:dyDescent="0.35">
      <c r="A202" s="8"/>
      <c r="B202" s="9"/>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5" x14ac:dyDescent="0.35">
      <c r="A203" s="8"/>
      <c r="B203" s="9"/>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5" x14ac:dyDescent="0.35">
      <c r="A204" s="8"/>
      <c r="B204" s="9"/>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5" x14ac:dyDescent="0.35">
      <c r="A205" s="8"/>
      <c r="B205" s="9"/>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5" x14ac:dyDescent="0.35">
      <c r="A206" s="8"/>
      <c r="B206" s="9"/>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5" x14ac:dyDescent="0.35">
      <c r="A207" s="8"/>
      <c r="B207" s="9"/>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5" x14ac:dyDescent="0.35">
      <c r="A208" s="8"/>
      <c r="B208" s="9"/>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5" x14ac:dyDescent="0.35">
      <c r="A209" s="8"/>
      <c r="B209" s="9"/>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5" x14ac:dyDescent="0.35">
      <c r="A210" s="8"/>
      <c r="B210" s="9"/>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5" x14ac:dyDescent="0.35">
      <c r="A211" s="8"/>
      <c r="B211" s="9"/>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5" x14ac:dyDescent="0.35">
      <c r="A212" s="8"/>
      <c r="B212" s="9"/>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5" x14ac:dyDescent="0.35">
      <c r="A213" s="8"/>
      <c r="B213" s="9"/>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5" x14ac:dyDescent="0.35">
      <c r="A214" s="8"/>
      <c r="B214" s="9"/>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5" x14ac:dyDescent="0.35">
      <c r="A215" s="8"/>
      <c r="B215" s="9"/>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5" x14ac:dyDescent="0.35">
      <c r="A216" s="8"/>
      <c r="B216" s="9"/>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5" x14ac:dyDescent="0.35">
      <c r="A217" s="8"/>
      <c r="B217" s="9"/>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5" x14ac:dyDescent="0.35">
      <c r="A218" s="8"/>
      <c r="B218" s="9"/>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5" x14ac:dyDescent="0.35">
      <c r="A219" s="8"/>
      <c r="B219" s="9"/>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5" x14ac:dyDescent="0.35">
      <c r="A220" s="8"/>
      <c r="B220" s="9"/>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5" x14ac:dyDescent="0.35">
      <c r="A221" s="8"/>
      <c r="B221" s="9"/>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5" x14ac:dyDescent="0.35">
      <c r="A222" s="8"/>
      <c r="B222" s="9"/>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5" x14ac:dyDescent="0.35">
      <c r="A223" s="8"/>
      <c r="B223" s="9"/>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5" x14ac:dyDescent="0.35">
      <c r="A224" s="8"/>
      <c r="B224" s="9"/>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5" x14ac:dyDescent="0.35">
      <c r="A225" s="8"/>
      <c r="B225" s="9"/>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5" x14ac:dyDescent="0.35">
      <c r="A226" s="8"/>
      <c r="B226" s="9"/>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5" x14ac:dyDescent="0.35">
      <c r="A227" s="8"/>
      <c r="B227" s="9"/>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5" x14ac:dyDescent="0.35">
      <c r="A228" s="8"/>
      <c r="B228" s="9"/>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5" x14ac:dyDescent="0.35">
      <c r="A229" s="8"/>
      <c r="B229" s="9"/>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5" x14ac:dyDescent="0.35">
      <c r="A230" s="8"/>
      <c r="B230" s="9"/>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5" x14ac:dyDescent="0.35">
      <c r="A231" s="8"/>
      <c r="B231" s="9"/>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5" x14ac:dyDescent="0.35">
      <c r="A232" s="8"/>
      <c r="B232" s="9"/>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5" x14ac:dyDescent="0.35">
      <c r="A233" s="8"/>
      <c r="B233" s="9"/>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5" x14ac:dyDescent="0.35">
      <c r="A234" s="8"/>
      <c r="B234" s="9"/>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5" x14ac:dyDescent="0.35">
      <c r="A235" s="8"/>
      <c r="B235" s="9"/>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5" x14ac:dyDescent="0.35">
      <c r="A236" s="8"/>
      <c r="B236" s="9"/>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5" x14ac:dyDescent="0.35">
      <c r="A237" s="8"/>
      <c r="B237" s="9"/>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5" x14ac:dyDescent="0.35">
      <c r="A238" s="8"/>
      <c r="B238" s="9"/>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5" x14ac:dyDescent="0.35">
      <c r="A239" s="8"/>
      <c r="B239" s="9"/>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5" x14ac:dyDescent="0.35">
      <c r="A240" s="8"/>
      <c r="B240" s="9"/>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5" x14ac:dyDescent="0.35">
      <c r="A241" s="8"/>
      <c r="B241" s="9"/>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5" x14ac:dyDescent="0.35">
      <c r="A242" s="8"/>
      <c r="B242" s="9"/>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5" x14ac:dyDescent="0.35">
      <c r="A243" s="8"/>
      <c r="B243" s="9"/>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5" x14ac:dyDescent="0.35">
      <c r="A244" s="8"/>
      <c r="B244" s="9"/>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5" x14ac:dyDescent="0.35">
      <c r="A245" s="8"/>
      <c r="B245" s="9"/>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5" x14ac:dyDescent="0.35">
      <c r="A246" s="8"/>
      <c r="B246" s="9"/>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5" x14ac:dyDescent="0.35">
      <c r="A247" s="8"/>
      <c r="B247" s="9"/>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5" x14ac:dyDescent="0.35">
      <c r="A248" s="8"/>
      <c r="B248" s="9"/>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5" x14ac:dyDescent="0.35">
      <c r="A249" s="8"/>
      <c r="B249" s="9"/>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5" x14ac:dyDescent="0.35">
      <c r="A250" s="8"/>
      <c r="B250" s="9"/>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5" x14ac:dyDescent="0.35">
      <c r="A251" s="8"/>
      <c r="B251" s="9"/>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5" x14ac:dyDescent="0.35">
      <c r="A252" s="8"/>
      <c r="B252" s="9"/>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5" x14ac:dyDescent="0.35">
      <c r="A253" s="8"/>
      <c r="B253" s="9"/>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5" x14ac:dyDescent="0.35">
      <c r="A254" s="8"/>
      <c r="B254" s="9"/>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5" x14ac:dyDescent="0.35">
      <c r="A255" s="8"/>
      <c r="B255" s="9"/>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5" x14ac:dyDescent="0.35">
      <c r="A256" s="8"/>
      <c r="B256" s="9"/>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5" x14ac:dyDescent="0.35">
      <c r="A257" s="8"/>
      <c r="B257" s="9"/>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5" x14ac:dyDescent="0.35">
      <c r="A258" s="8"/>
      <c r="B258" s="9"/>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5" x14ac:dyDescent="0.35">
      <c r="A259" s="8"/>
      <c r="B259" s="9"/>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5" x14ac:dyDescent="0.35">
      <c r="A260" s="8"/>
      <c r="B260" s="9"/>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5" x14ac:dyDescent="0.35">
      <c r="A261" s="8"/>
      <c r="B261" s="9"/>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5" x14ac:dyDescent="0.35">
      <c r="A262" s="8"/>
      <c r="B262" s="9"/>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5" x14ac:dyDescent="0.35">
      <c r="A263" s="8"/>
      <c r="B263" s="9"/>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5" x14ac:dyDescent="0.35">
      <c r="A264" s="8"/>
      <c r="B264" s="9"/>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5" x14ac:dyDescent="0.35">
      <c r="A265" s="8"/>
      <c r="B265" s="9"/>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5" x14ac:dyDescent="0.35">
      <c r="A266" s="8"/>
      <c r="B266" s="9"/>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5" x14ac:dyDescent="0.35">
      <c r="A267" s="8"/>
      <c r="B267" s="9"/>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5" x14ac:dyDescent="0.35">
      <c r="A268" s="8"/>
      <c r="B268" s="9"/>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5" x14ac:dyDescent="0.35">
      <c r="A269" s="8"/>
      <c r="B269" s="9"/>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5" x14ac:dyDescent="0.35">
      <c r="A270" s="8"/>
      <c r="B270" s="9"/>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5" x14ac:dyDescent="0.35">
      <c r="A271" s="8"/>
      <c r="B271" s="9"/>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5" x14ac:dyDescent="0.35">
      <c r="A272" s="8"/>
      <c r="B272" s="9"/>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5" x14ac:dyDescent="0.35">
      <c r="A273" s="8"/>
      <c r="B273" s="9"/>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5" x14ac:dyDescent="0.35">
      <c r="A274" s="8"/>
      <c r="B274" s="9"/>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5" x14ac:dyDescent="0.35">
      <c r="A275" s="8"/>
      <c r="B275" s="9"/>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5" x14ac:dyDescent="0.35">
      <c r="A276" s="8"/>
      <c r="B276" s="9"/>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5" x14ac:dyDescent="0.35">
      <c r="A277" s="8"/>
      <c r="B277" s="9"/>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5" x14ac:dyDescent="0.35">
      <c r="A278" s="8"/>
      <c r="B278" s="9"/>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5" x14ac:dyDescent="0.35">
      <c r="A279" s="8"/>
      <c r="B279" s="9"/>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5" x14ac:dyDescent="0.35">
      <c r="A280" s="8"/>
      <c r="B280" s="9"/>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5" x14ac:dyDescent="0.35">
      <c r="A281" s="8"/>
      <c r="B281" s="9"/>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5" x14ac:dyDescent="0.35">
      <c r="A282" s="8"/>
      <c r="B282" s="9"/>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5" x14ac:dyDescent="0.35">
      <c r="A283" s="8"/>
      <c r="B283" s="9"/>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5" x14ac:dyDescent="0.35">
      <c r="A284" s="8"/>
      <c r="B284" s="9"/>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5" x14ac:dyDescent="0.35">
      <c r="A285" s="8"/>
      <c r="B285" s="9"/>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5" x14ac:dyDescent="0.35">
      <c r="A286" s="8"/>
      <c r="B286" s="9"/>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5" x14ac:dyDescent="0.35">
      <c r="A287" s="8"/>
      <c r="B287" s="9"/>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5" x14ac:dyDescent="0.35">
      <c r="A288" s="8"/>
      <c r="B288" s="9"/>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5" x14ac:dyDescent="0.35">
      <c r="A289" s="8"/>
      <c r="B289" s="9"/>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5" x14ac:dyDescent="0.35">
      <c r="A290" s="8"/>
      <c r="B290" s="9"/>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5" x14ac:dyDescent="0.35">
      <c r="A291" s="8"/>
      <c r="B291" s="9"/>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5" x14ac:dyDescent="0.35">
      <c r="A292" s="8"/>
      <c r="B292" s="9"/>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5" x14ac:dyDescent="0.35">
      <c r="A293" s="8"/>
      <c r="B293" s="9"/>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5" x14ac:dyDescent="0.35">
      <c r="A294" s="8"/>
      <c r="B294" s="9"/>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5" x14ac:dyDescent="0.35">
      <c r="A295" s="8"/>
      <c r="B295" s="9"/>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5" x14ac:dyDescent="0.35">
      <c r="A296" s="8"/>
      <c r="B296" s="9"/>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5" x14ac:dyDescent="0.35">
      <c r="A297" s="8"/>
      <c r="B297" s="9"/>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5" x14ac:dyDescent="0.35">
      <c r="A298" s="8"/>
      <c r="B298" s="9"/>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5" x14ac:dyDescent="0.35">
      <c r="A299" s="8"/>
      <c r="B299" s="9"/>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5" x14ac:dyDescent="0.35">
      <c r="A300" s="8"/>
      <c r="B300" s="9"/>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5" x14ac:dyDescent="0.35">
      <c r="A301" s="8"/>
      <c r="B301" s="9"/>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5" x14ac:dyDescent="0.35">
      <c r="A302" s="8"/>
      <c r="B302" s="9"/>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5" x14ac:dyDescent="0.35">
      <c r="A303" s="8"/>
      <c r="B303" s="9"/>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5" x14ac:dyDescent="0.35">
      <c r="A304" s="8"/>
      <c r="B304" s="9"/>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5" x14ac:dyDescent="0.35">
      <c r="A305" s="8"/>
      <c r="B305" s="9"/>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5" x14ac:dyDescent="0.35">
      <c r="A306" s="8"/>
      <c r="B306" s="9"/>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5" x14ac:dyDescent="0.35">
      <c r="A307" s="8"/>
      <c r="B307" s="9"/>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5" x14ac:dyDescent="0.35">
      <c r="A308" s="8"/>
      <c r="B308" s="9"/>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5" x14ac:dyDescent="0.35">
      <c r="A309" s="8"/>
      <c r="B309" s="9"/>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5" x14ac:dyDescent="0.35">
      <c r="A310" s="8"/>
      <c r="B310" s="9"/>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5" x14ac:dyDescent="0.35">
      <c r="A311" s="8"/>
      <c r="B311" s="9"/>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5" x14ac:dyDescent="0.35">
      <c r="A312" s="8"/>
      <c r="B312" s="9"/>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5" x14ac:dyDescent="0.35">
      <c r="A313" s="8"/>
      <c r="B313" s="9"/>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5" x14ac:dyDescent="0.35">
      <c r="A314" s="8"/>
      <c r="B314" s="9"/>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5" x14ac:dyDescent="0.35">
      <c r="A315" s="8"/>
      <c r="B315" s="9"/>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5" x14ac:dyDescent="0.35">
      <c r="A316" s="8"/>
      <c r="B316" s="9"/>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5" x14ac:dyDescent="0.35">
      <c r="A317" s="8"/>
      <c r="B317" s="9"/>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5" x14ac:dyDescent="0.35">
      <c r="A318" s="8"/>
      <c r="B318" s="9"/>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5" x14ac:dyDescent="0.35">
      <c r="A319" s="8"/>
      <c r="B319" s="9"/>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5" x14ac:dyDescent="0.35">
      <c r="A320" s="8"/>
      <c r="B320" s="9"/>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5" x14ac:dyDescent="0.35">
      <c r="A321" s="8"/>
      <c r="B321" s="9"/>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5" x14ac:dyDescent="0.35">
      <c r="A322" s="8"/>
      <c r="B322" s="9"/>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5" x14ac:dyDescent="0.35">
      <c r="A323" s="8"/>
      <c r="B323" s="9"/>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5" x14ac:dyDescent="0.35">
      <c r="A324" s="8"/>
      <c r="B324" s="9"/>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5" x14ac:dyDescent="0.35">
      <c r="A325" s="8"/>
      <c r="B325" s="9"/>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5" x14ac:dyDescent="0.35">
      <c r="A326" s="8"/>
      <c r="B326" s="9"/>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5" x14ac:dyDescent="0.35">
      <c r="A327" s="8"/>
      <c r="B327" s="9"/>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5" x14ac:dyDescent="0.35">
      <c r="A328" s="8"/>
      <c r="B328" s="9"/>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5" x14ac:dyDescent="0.35">
      <c r="A329" s="8"/>
      <c r="B329" s="9"/>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5" x14ac:dyDescent="0.35">
      <c r="A330" s="8"/>
      <c r="B330" s="9"/>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5" x14ac:dyDescent="0.35">
      <c r="A331" s="8"/>
      <c r="B331" s="9"/>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5" x14ac:dyDescent="0.35">
      <c r="A332" s="8"/>
      <c r="B332" s="9"/>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5" x14ac:dyDescent="0.35">
      <c r="A333" s="8"/>
      <c r="B333" s="9"/>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5" x14ac:dyDescent="0.35">
      <c r="A334" s="8"/>
      <c r="B334" s="9"/>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5" x14ac:dyDescent="0.35">
      <c r="A335" s="8"/>
      <c r="B335" s="9"/>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5" x14ac:dyDescent="0.35">
      <c r="A336" s="8"/>
      <c r="B336" s="9"/>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5" x14ac:dyDescent="0.35">
      <c r="A337" s="8"/>
      <c r="B337" s="9"/>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5" x14ac:dyDescent="0.35">
      <c r="A338" s="8"/>
      <c r="B338" s="9"/>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5" x14ac:dyDescent="0.35">
      <c r="A339" s="8"/>
      <c r="B339" s="9"/>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5" x14ac:dyDescent="0.35">
      <c r="A340" s="8"/>
      <c r="B340" s="9"/>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5" x14ac:dyDescent="0.35">
      <c r="A341" s="8"/>
      <c r="B341" s="9"/>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5" x14ac:dyDescent="0.35">
      <c r="A342" s="8"/>
      <c r="B342" s="9"/>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5" x14ac:dyDescent="0.35">
      <c r="A343" s="8"/>
      <c r="B343" s="9"/>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5" x14ac:dyDescent="0.35">
      <c r="A344" s="8"/>
      <c r="B344" s="9"/>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5" x14ac:dyDescent="0.35">
      <c r="A345" s="8"/>
      <c r="B345" s="9"/>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5" x14ac:dyDescent="0.35">
      <c r="A346" s="8"/>
      <c r="B346" s="9"/>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8"/>
      <c r="B347" s="9"/>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8"/>
      <c r="B348" s="9"/>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8"/>
      <c r="B349" s="9"/>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8"/>
      <c r="B350" s="9"/>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8"/>
      <c r="B351" s="9"/>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8"/>
      <c r="B352" s="9"/>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8"/>
      <c r="B353" s="9"/>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8"/>
      <c r="B354" s="9"/>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8"/>
      <c r="B355" s="9"/>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8"/>
      <c r="B356" s="9"/>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8"/>
      <c r="B357" s="9"/>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8"/>
      <c r="B358" s="9"/>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8"/>
      <c r="B359" s="9"/>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8"/>
      <c r="B360" s="9"/>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8"/>
      <c r="B361" s="9"/>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8"/>
      <c r="B362" s="9"/>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8"/>
      <c r="B363" s="9"/>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8"/>
      <c r="B364" s="9"/>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8"/>
      <c r="B365" s="9"/>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8"/>
      <c r="B366" s="9"/>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8"/>
      <c r="B367" s="9"/>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8"/>
      <c r="B368" s="9"/>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8"/>
      <c r="B369" s="9"/>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8"/>
      <c r="B370" s="9"/>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8"/>
      <c r="B371" s="9"/>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8"/>
      <c r="B372" s="9"/>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8"/>
      <c r="B373" s="9"/>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8"/>
      <c r="B374" s="9"/>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8"/>
      <c r="B375" s="9"/>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8"/>
      <c r="B376" s="9"/>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8"/>
      <c r="B377" s="9"/>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8"/>
      <c r="B378" s="9"/>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8"/>
      <c r="B379" s="9"/>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8"/>
      <c r="B380" s="9"/>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8"/>
      <c r="B381" s="9"/>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8"/>
      <c r="B382" s="9"/>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8"/>
      <c r="B383" s="9"/>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8"/>
      <c r="B384" s="9"/>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8"/>
      <c r="B385" s="9"/>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8"/>
      <c r="B386" s="9"/>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8"/>
      <c r="B387" s="9"/>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8"/>
      <c r="B388" s="9"/>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8"/>
      <c r="B389" s="9"/>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8"/>
      <c r="B390" s="9"/>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8"/>
      <c r="B391" s="9"/>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8"/>
      <c r="B392" s="9"/>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8"/>
      <c r="B393" s="9"/>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8"/>
      <c r="B394" s="9"/>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8"/>
      <c r="B395" s="9"/>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8"/>
      <c r="B396" s="9"/>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8"/>
      <c r="B397" s="9"/>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8"/>
      <c r="B398" s="9"/>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8"/>
      <c r="B399" s="9"/>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8"/>
      <c r="B400" s="9"/>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8"/>
      <c r="B401" s="9"/>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8"/>
      <c r="B402" s="9"/>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8"/>
      <c r="B403" s="9"/>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8"/>
      <c r="B404" s="9"/>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8"/>
      <c r="B405" s="9"/>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8"/>
      <c r="B406" s="9"/>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8"/>
      <c r="B407" s="9"/>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8"/>
      <c r="B408" s="9"/>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8"/>
      <c r="B409" s="9"/>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8"/>
      <c r="B410" s="9"/>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8"/>
      <c r="B411" s="9"/>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8"/>
      <c r="B412" s="9"/>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8"/>
      <c r="B413" s="9"/>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8"/>
      <c r="B414" s="9"/>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8"/>
      <c r="B415" s="9"/>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8"/>
      <c r="B416" s="9"/>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8"/>
      <c r="B417" s="9"/>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8"/>
      <c r="B418" s="9"/>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8"/>
      <c r="B419" s="9"/>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8"/>
      <c r="B420" s="9"/>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8"/>
      <c r="B421" s="9"/>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8"/>
      <c r="B422" s="9"/>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8"/>
      <c r="B423" s="9"/>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8"/>
      <c r="B424" s="9"/>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8"/>
      <c r="B425" s="9"/>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8"/>
      <c r="B426" s="9"/>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8"/>
      <c r="B427" s="9"/>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8"/>
      <c r="B428" s="9"/>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8"/>
      <c r="B429" s="9"/>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8"/>
      <c r="B430" s="9"/>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8"/>
      <c r="B431" s="9"/>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8"/>
      <c r="B432" s="9"/>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8"/>
      <c r="B433" s="9"/>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8"/>
      <c r="B434" s="9"/>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8"/>
      <c r="B435" s="9"/>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8"/>
      <c r="B436" s="9"/>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8"/>
      <c r="B437" s="9"/>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8"/>
      <c r="B438" s="9"/>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8"/>
      <c r="B439" s="9"/>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8"/>
      <c r="B440" s="9"/>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8"/>
      <c r="B441" s="9"/>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8"/>
      <c r="B442" s="9"/>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8"/>
      <c r="B443" s="9"/>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8"/>
      <c r="B444" s="9"/>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8"/>
      <c r="B445" s="9"/>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8"/>
      <c r="B446" s="9"/>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8"/>
      <c r="B447" s="9"/>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8"/>
      <c r="B448" s="9"/>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8"/>
      <c r="B449" s="9"/>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8"/>
      <c r="B450" s="9"/>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8"/>
      <c r="B451" s="9"/>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8"/>
      <c r="B452" s="9"/>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8"/>
      <c r="B453" s="9"/>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8"/>
      <c r="B454" s="9"/>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8"/>
      <c r="B455" s="9"/>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8"/>
      <c r="B456" s="9"/>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8"/>
      <c r="B457" s="9"/>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8"/>
      <c r="B458" s="9"/>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8"/>
      <c r="B459" s="9"/>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8"/>
      <c r="B460" s="9"/>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8"/>
      <c r="B461" s="9"/>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8"/>
      <c r="B462" s="9"/>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8"/>
      <c r="B463" s="9"/>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8"/>
      <c r="B464" s="9"/>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8"/>
      <c r="B465" s="9"/>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8"/>
      <c r="B466" s="9"/>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8"/>
      <c r="B467" s="9"/>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8"/>
      <c r="B468" s="9"/>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8"/>
      <c r="B469" s="9"/>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8"/>
      <c r="B470" s="9"/>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8"/>
      <c r="B471" s="9"/>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8"/>
      <c r="B472" s="9"/>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8"/>
      <c r="B473" s="9"/>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8"/>
      <c r="B474" s="9"/>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8"/>
      <c r="B475" s="9"/>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8"/>
      <c r="B476" s="9"/>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8"/>
      <c r="B477" s="9"/>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8"/>
      <c r="B478" s="9"/>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8"/>
      <c r="B479" s="9"/>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8"/>
      <c r="B480" s="9"/>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8"/>
      <c r="B481" s="9"/>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8"/>
      <c r="B482" s="9"/>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8"/>
      <c r="B483" s="9"/>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8"/>
      <c r="B484" s="9"/>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8"/>
      <c r="B485" s="9"/>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8"/>
      <c r="B486" s="9"/>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8"/>
      <c r="B487" s="9"/>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8"/>
      <c r="B488" s="9"/>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8"/>
      <c r="B489" s="9"/>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8"/>
      <c r="B490" s="9"/>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8"/>
      <c r="B491" s="9"/>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8"/>
      <c r="B492" s="9"/>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8"/>
      <c r="B493" s="9"/>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8"/>
      <c r="B494" s="9"/>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8"/>
      <c r="B495" s="9"/>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8"/>
      <c r="B496" s="9"/>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8"/>
      <c r="B497" s="9"/>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8"/>
      <c r="B498" s="9"/>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8"/>
      <c r="B499" s="9"/>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8"/>
      <c r="B500" s="9"/>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8"/>
      <c r="B501" s="9"/>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8"/>
      <c r="B502" s="9"/>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8"/>
      <c r="B503" s="9"/>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8"/>
      <c r="B504" s="9"/>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8"/>
      <c r="B505" s="9"/>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8"/>
      <c r="B506" s="9"/>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8"/>
      <c r="B507" s="9"/>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8"/>
      <c r="B508" s="9"/>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8"/>
      <c r="B509" s="9"/>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8"/>
      <c r="B510" s="9"/>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8"/>
      <c r="B511" s="9"/>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8"/>
      <c r="B512" s="9"/>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8"/>
      <c r="B513" s="9"/>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8"/>
      <c r="B514" s="9"/>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8"/>
      <c r="B515" s="9"/>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8"/>
      <c r="B516" s="9"/>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8"/>
      <c r="B517" s="9"/>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8"/>
      <c r="B518" s="9"/>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8"/>
      <c r="B519" s="9"/>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8"/>
      <c r="B520" s="9"/>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8"/>
      <c r="B521" s="9"/>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8"/>
      <c r="B522" s="9"/>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8"/>
      <c r="B523" s="9"/>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8"/>
      <c r="B524" s="9"/>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8"/>
      <c r="B525" s="9"/>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8"/>
      <c r="B526" s="9"/>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8"/>
      <c r="B527" s="9"/>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8"/>
      <c r="B528" s="9"/>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8"/>
      <c r="B529" s="9"/>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8"/>
      <c r="B530" s="9"/>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8"/>
      <c r="B531" s="9"/>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8"/>
      <c r="B532" s="9"/>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8"/>
      <c r="B533" s="9"/>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8"/>
      <c r="B534" s="9"/>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8"/>
      <c r="B535" s="9"/>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8"/>
      <c r="B536" s="9"/>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8"/>
      <c r="B537" s="9"/>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8"/>
      <c r="B538" s="9"/>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8"/>
      <c r="B539" s="9"/>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8"/>
      <c r="B540" s="9"/>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8"/>
      <c r="B541" s="9"/>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8"/>
      <c r="B542" s="9"/>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8"/>
      <c r="B543" s="9"/>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8"/>
      <c r="B544" s="9"/>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8"/>
      <c r="B545" s="9"/>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8"/>
      <c r="B546" s="9"/>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8"/>
      <c r="B547" s="9"/>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8"/>
      <c r="B548" s="9"/>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8"/>
      <c r="B549" s="9"/>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8"/>
      <c r="B550" s="9"/>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8"/>
      <c r="B551" s="9"/>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8"/>
      <c r="B552" s="9"/>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8"/>
      <c r="B553" s="9"/>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8"/>
      <c r="B554" s="9"/>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8"/>
      <c r="B555" s="9"/>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8"/>
      <c r="B556" s="9"/>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8"/>
      <c r="B557" s="9"/>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8"/>
      <c r="B558" s="9"/>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8"/>
      <c r="B559" s="9"/>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8"/>
      <c r="B560" s="9"/>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8"/>
      <c r="B561" s="9"/>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8"/>
      <c r="B562" s="9"/>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8"/>
      <c r="B563" s="9"/>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8"/>
      <c r="B564" s="9"/>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8"/>
      <c r="B565" s="9"/>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8"/>
      <c r="B566" s="9"/>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8"/>
      <c r="B567" s="9"/>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8"/>
      <c r="B568" s="9"/>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8"/>
      <c r="B569" s="9"/>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8"/>
      <c r="B570" s="9"/>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8"/>
      <c r="B571" s="9"/>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8"/>
      <c r="B572" s="9"/>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8"/>
      <c r="B573" s="9"/>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8"/>
      <c r="B574" s="9"/>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8"/>
      <c r="B575" s="9"/>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8"/>
      <c r="B576" s="9"/>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8"/>
      <c r="B577" s="9"/>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8"/>
      <c r="B578" s="9"/>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8"/>
      <c r="B579" s="9"/>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8"/>
      <c r="B580" s="9"/>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8"/>
      <c r="B581" s="9"/>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8"/>
      <c r="B582" s="9"/>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8"/>
      <c r="B583" s="9"/>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8"/>
      <c r="B584" s="9"/>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8"/>
      <c r="B585" s="9"/>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8"/>
      <c r="B586" s="9"/>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8"/>
      <c r="B587" s="9"/>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8"/>
      <c r="B588" s="9"/>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8"/>
      <c r="B589" s="9"/>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8"/>
      <c r="B590" s="9"/>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8"/>
      <c r="B591" s="9"/>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8"/>
      <c r="B592" s="9"/>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8"/>
      <c r="B593" s="9"/>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8"/>
      <c r="B594" s="9"/>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8"/>
      <c r="B595" s="9"/>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8"/>
      <c r="B596" s="9"/>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8"/>
      <c r="B597" s="9"/>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8"/>
      <c r="B598" s="9"/>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8"/>
      <c r="B599" s="9"/>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8"/>
      <c r="B600" s="9"/>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8"/>
      <c r="B601" s="9"/>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8"/>
      <c r="B602" s="9"/>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8"/>
      <c r="B603" s="9"/>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8"/>
      <c r="B604" s="9"/>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8"/>
      <c r="B605" s="9"/>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8"/>
      <c r="B606" s="9"/>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8"/>
      <c r="B607" s="9"/>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8"/>
      <c r="B608" s="9"/>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8"/>
      <c r="B609" s="9"/>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8"/>
      <c r="B610" s="9"/>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8"/>
      <c r="B611" s="9"/>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8"/>
      <c r="B612" s="9"/>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8"/>
      <c r="B613" s="9"/>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8"/>
      <c r="B614" s="9"/>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8"/>
      <c r="B615" s="9"/>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8"/>
      <c r="B616" s="9"/>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8"/>
      <c r="B617" s="9"/>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8"/>
      <c r="B618" s="9"/>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8"/>
      <c r="B619" s="9"/>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8"/>
      <c r="B620" s="9"/>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8"/>
      <c r="B621" s="9"/>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8"/>
      <c r="B622" s="9"/>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8"/>
      <c r="B623" s="9"/>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8"/>
      <c r="B624" s="9"/>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8"/>
      <c r="B625" s="9"/>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8"/>
      <c r="B626" s="9"/>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8"/>
      <c r="B627" s="9"/>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8"/>
      <c r="B628" s="9"/>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8"/>
      <c r="B629" s="9"/>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8"/>
      <c r="B630" s="9"/>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8"/>
      <c r="B631" s="9"/>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8"/>
      <c r="B632" s="9"/>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8"/>
      <c r="B633" s="9"/>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8"/>
      <c r="B634" s="9"/>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8"/>
      <c r="B635" s="9"/>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8"/>
      <c r="B636" s="9"/>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8"/>
      <c r="B637" s="9"/>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8"/>
      <c r="B638" s="9"/>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8"/>
      <c r="B639" s="9"/>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8"/>
      <c r="B640" s="9"/>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8"/>
      <c r="B641" s="9"/>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8"/>
      <c r="B642" s="9"/>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8"/>
      <c r="B643" s="9"/>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8"/>
      <c r="B644" s="9"/>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8"/>
      <c r="B645" s="9"/>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8"/>
      <c r="B646" s="9"/>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8"/>
      <c r="B647" s="9"/>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8"/>
      <c r="B648" s="9"/>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8"/>
      <c r="B649" s="9"/>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8"/>
      <c r="B650" s="9"/>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8"/>
      <c r="B651" s="9"/>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8"/>
      <c r="B652" s="9"/>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8"/>
      <c r="B653" s="9"/>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8"/>
      <c r="B654" s="9"/>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8"/>
      <c r="B655" s="9"/>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8"/>
      <c r="B656" s="9"/>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8"/>
      <c r="B657" s="9"/>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8"/>
      <c r="B658" s="9"/>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8"/>
      <c r="B659" s="9"/>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8"/>
      <c r="B660" s="9"/>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8"/>
      <c r="B661" s="9"/>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8"/>
      <c r="B662" s="9"/>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8"/>
      <c r="B663" s="9"/>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8"/>
      <c r="B664" s="9"/>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8"/>
      <c r="B665" s="9"/>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8"/>
      <c r="B666" s="9"/>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8"/>
      <c r="B667" s="9"/>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8"/>
      <c r="B668" s="9"/>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8"/>
      <c r="B669" s="9"/>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8"/>
      <c r="B670" s="9"/>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8"/>
      <c r="B671" s="9"/>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8"/>
      <c r="B672" s="9"/>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8"/>
      <c r="B673" s="9"/>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8"/>
      <c r="B674" s="9"/>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8"/>
      <c r="B675" s="9"/>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8"/>
      <c r="B676" s="9"/>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8"/>
      <c r="B677" s="9"/>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8"/>
      <c r="B678" s="9"/>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8"/>
      <c r="B679" s="9"/>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8"/>
      <c r="B680" s="9"/>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8"/>
      <c r="B681" s="9"/>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8"/>
      <c r="B682" s="9"/>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8"/>
      <c r="B683" s="9"/>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8"/>
      <c r="B684" s="9"/>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8"/>
      <c r="B685" s="9"/>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8"/>
      <c r="B686" s="9"/>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8"/>
      <c r="B687" s="9"/>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8"/>
      <c r="B688" s="9"/>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8"/>
      <c r="B689" s="9"/>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8"/>
      <c r="B690" s="9"/>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8"/>
      <c r="B691" s="9"/>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8"/>
      <c r="B692" s="9"/>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8"/>
      <c r="B693" s="9"/>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8"/>
      <c r="B694" s="9"/>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8"/>
      <c r="B695" s="9"/>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8"/>
      <c r="B696" s="9"/>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8"/>
      <c r="B697" s="9"/>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8"/>
      <c r="B698" s="9"/>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8"/>
      <c r="B699" s="9"/>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8"/>
      <c r="B700" s="9"/>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8"/>
      <c r="B701" s="9"/>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8"/>
      <c r="B702" s="9"/>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8"/>
      <c r="B703" s="9"/>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8"/>
      <c r="B704" s="9"/>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8"/>
      <c r="B705" s="9"/>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8"/>
      <c r="B706" s="9"/>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8"/>
      <c r="B707" s="9"/>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8"/>
      <c r="B708" s="9"/>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8"/>
      <c r="B709" s="9"/>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8"/>
      <c r="B710" s="9"/>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8"/>
      <c r="B711" s="9"/>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8"/>
      <c r="B712" s="9"/>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8"/>
      <c r="B713" s="9"/>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8"/>
      <c r="B714" s="9"/>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8"/>
      <c r="B715" s="9"/>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8"/>
      <c r="B716" s="9"/>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8"/>
      <c r="B717" s="9"/>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8"/>
      <c r="B718" s="9"/>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8"/>
      <c r="B719" s="9"/>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8"/>
      <c r="B720" s="9"/>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8"/>
      <c r="B721" s="9"/>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8"/>
      <c r="B722" s="9"/>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8"/>
      <c r="B723" s="9"/>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8"/>
      <c r="B724" s="9"/>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8"/>
      <c r="B725" s="9"/>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8"/>
      <c r="B726" s="9"/>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8"/>
      <c r="B727" s="9"/>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8"/>
      <c r="B728" s="9"/>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8"/>
      <c r="B729" s="9"/>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8"/>
      <c r="B730" s="9"/>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8"/>
      <c r="B731" s="9"/>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8"/>
      <c r="B732" s="9"/>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8"/>
      <c r="B733" s="9"/>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8"/>
      <c r="B734" s="9"/>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8"/>
      <c r="B735" s="9"/>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8"/>
      <c r="B736" s="9"/>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8"/>
      <c r="B737" s="9"/>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8"/>
      <c r="B738" s="9"/>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8"/>
      <c r="B739" s="9"/>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8"/>
      <c r="B740" s="9"/>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8"/>
      <c r="B741" s="9"/>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8"/>
      <c r="B742" s="9"/>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8"/>
      <c r="B743" s="9"/>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8"/>
      <c r="B744" s="9"/>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8"/>
      <c r="B745" s="9"/>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8"/>
      <c r="B746" s="9"/>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8"/>
      <c r="B747" s="9"/>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8"/>
      <c r="B748" s="9"/>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8"/>
      <c r="B749" s="9"/>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8"/>
      <c r="B750" s="9"/>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8"/>
      <c r="B751" s="9"/>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8"/>
      <c r="B752" s="9"/>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8"/>
      <c r="B753" s="9"/>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8"/>
      <c r="B754" s="9"/>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8"/>
      <c r="B755" s="9"/>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8"/>
      <c r="B756" s="9"/>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8"/>
      <c r="B757" s="9"/>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8"/>
      <c r="B758" s="9"/>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8"/>
      <c r="B759" s="9"/>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8"/>
      <c r="B760" s="9"/>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8"/>
      <c r="B761" s="9"/>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8"/>
      <c r="B762" s="9"/>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8"/>
      <c r="B763" s="9"/>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8"/>
      <c r="B764" s="9"/>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8"/>
      <c r="B765" s="9"/>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8"/>
      <c r="B766" s="9"/>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8"/>
      <c r="B767" s="9"/>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8"/>
      <c r="B768" s="9"/>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8"/>
      <c r="B769" s="9"/>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8"/>
      <c r="B770" s="9"/>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8"/>
      <c r="B771" s="9"/>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8"/>
      <c r="B772" s="9"/>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8"/>
      <c r="B773" s="9"/>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8"/>
      <c r="B774" s="9"/>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8"/>
      <c r="B775" s="9"/>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8"/>
      <c r="B776" s="9"/>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8"/>
      <c r="B777" s="9"/>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8"/>
      <c r="B778" s="9"/>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8"/>
      <c r="B779" s="9"/>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8"/>
      <c r="B780" s="9"/>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8"/>
      <c r="B781" s="9"/>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8"/>
      <c r="B782" s="9"/>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8"/>
      <c r="B783" s="9"/>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8"/>
      <c r="B784" s="9"/>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8"/>
      <c r="B785" s="9"/>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8"/>
      <c r="B786" s="9"/>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8"/>
      <c r="B787" s="9"/>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8"/>
      <c r="B788" s="9"/>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8"/>
      <c r="B789" s="9"/>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8"/>
      <c r="B790" s="9"/>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8"/>
      <c r="B791" s="9"/>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8"/>
      <c r="B792" s="9"/>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8"/>
      <c r="B793" s="9"/>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8"/>
      <c r="B794" s="9"/>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8"/>
      <c r="B795" s="9"/>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8"/>
      <c r="B796" s="9"/>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8"/>
      <c r="B797" s="9"/>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8"/>
      <c r="B798" s="9"/>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8"/>
      <c r="B799" s="9"/>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8"/>
      <c r="B800" s="9"/>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8"/>
      <c r="B801" s="9"/>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8"/>
      <c r="B802" s="9"/>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8"/>
      <c r="B803" s="9"/>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8"/>
      <c r="B804" s="9"/>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8"/>
      <c r="B805" s="9"/>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8"/>
      <c r="B806" s="9"/>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8"/>
      <c r="B807" s="9"/>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8"/>
      <c r="B808" s="9"/>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8"/>
      <c r="B809" s="9"/>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8"/>
      <c r="B810" s="9"/>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8"/>
      <c r="B811" s="9"/>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8"/>
      <c r="B812" s="9"/>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8"/>
      <c r="B813" s="9"/>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8"/>
      <c r="B814" s="9"/>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8"/>
      <c r="B815" s="9"/>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8"/>
      <c r="B816" s="9"/>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8"/>
      <c r="B817" s="9"/>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8"/>
      <c r="B818" s="9"/>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8"/>
      <c r="B819" s="9"/>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8"/>
      <c r="B820" s="9"/>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8"/>
      <c r="B821" s="9"/>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8"/>
      <c r="B822" s="9"/>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8"/>
      <c r="B823" s="9"/>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8"/>
      <c r="B824" s="9"/>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8"/>
      <c r="B825" s="9"/>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8"/>
      <c r="B826" s="9"/>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8"/>
      <c r="B827" s="9"/>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8"/>
      <c r="B828" s="9"/>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8"/>
      <c r="B829" s="9"/>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8"/>
      <c r="B830" s="9"/>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8"/>
      <c r="B831" s="9"/>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8"/>
      <c r="B832" s="9"/>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8"/>
      <c r="B833" s="9"/>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8"/>
      <c r="B834" s="9"/>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8"/>
      <c r="B835" s="9"/>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8"/>
      <c r="B836" s="9"/>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8"/>
      <c r="B837" s="9"/>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8"/>
      <c r="B838" s="9"/>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8"/>
      <c r="B839" s="9"/>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8"/>
      <c r="B840" s="9"/>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8"/>
      <c r="B841" s="9"/>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8"/>
      <c r="B842" s="9"/>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8"/>
      <c r="B843" s="9"/>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8"/>
      <c r="B844" s="9"/>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8"/>
      <c r="B845" s="9"/>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8"/>
      <c r="B846" s="9"/>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8"/>
      <c r="B847" s="9"/>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8"/>
      <c r="B848" s="9"/>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8"/>
      <c r="B849" s="9"/>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8"/>
      <c r="B850" s="9"/>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8"/>
      <c r="B851" s="9"/>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8"/>
      <c r="B852" s="9"/>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8"/>
      <c r="B853" s="9"/>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8"/>
      <c r="B854" s="9"/>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8"/>
      <c r="B855" s="9"/>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8"/>
      <c r="B856" s="9"/>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8"/>
      <c r="B857" s="9"/>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8"/>
      <c r="B858" s="9"/>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8"/>
      <c r="B859" s="9"/>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8"/>
      <c r="B860" s="9"/>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8"/>
      <c r="B861" s="9"/>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8"/>
      <c r="B862" s="9"/>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8"/>
      <c r="B863" s="9"/>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8"/>
      <c r="B864" s="9"/>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8"/>
      <c r="B865" s="9"/>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8"/>
      <c r="B866" s="9"/>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8"/>
      <c r="B867" s="9"/>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8"/>
      <c r="B868" s="9"/>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8"/>
      <c r="B869" s="9"/>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8"/>
      <c r="B870" s="9"/>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8"/>
      <c r="B871" s="9"/>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8"/>
      <c r="B872" s="9"/>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8"/>
      <c r="B873" s="9"/>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8"/>
      <c r="B874" s="9"/>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8"/>
      <c r="B875" s="9"/>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8"/>
      <c r="B876" s="9"/>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8"/>
      <c r="B877" s="9"/>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8"/>
      <c r="B878" s="9"/>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8"/>
      <c r="B879" s="9"/>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8"/>
      <c r="B880" s="9"/>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8"/>
      <c r="B881" s="9"/>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8"/>
      <c r="B882" s="9"/>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8"/>
      <c r="B883" s="9"/>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8"/>
      <c r="B884" s="9"/>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8"/>
      <c r="B885" s="9"/>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8"/>
      <c r="B886" s="9"/>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8"/>
      <c r="B887" s="9"/>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8"/>
      <c r="B888" s="9"/>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8"/>
      <c r="B889" s="9"/>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8"/>
      <c r="B890" s="9"/>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8"/>
      <c r="B891" s="9"/>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8"/>
      <c r="B892" s="9"/>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8"/>
      <c r="B893" s="9"/>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8"/>
      <c r="B894" s="9"/>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8"/>
      <c r="B895" s="9"/>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8"/>
      <c r="B896" s="9"/>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8"/>
      <c r="B897" s="9"/>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8"/>
      <c r="B898" s="9"/>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8"/>
      <c r="B899" s="9"/>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8"/>
      <c r="B900" s="9"/>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8"/>
      <c r="B901" s="9"/>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8"/>
      <c r="B902" s="9"/>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8"/>
      <c r="B903" s="9"/>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8"/>
      <c r="B904" s="9"/>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8"/>
      <c r="B905" s="9"/>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8"/>
      <c r="B906" s="9"/>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8"/>
      <c r="B907" s="9"/>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8"/>
      <c r="B908" s="9"/>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8"/>
      <c r="B909" s="9"/>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8"/>
      <c r="B910" s="9"/>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8"/>
      <c r="B911" s="9"/>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8"/>
      <c r="B912" s="9"/>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8"/>
      <c r="B913" s="9"/>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8"/>
      <c r="B914" s="9"/>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8"/>
      <c r="B915" s="9"/>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8"/>
      <c r="B916" s="9"/>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8"/>
      <c r="B917" s="9"/>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8"/>
      <c r="B918" s="9"/>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8"/>
      <c r="B919" s="9"/>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8"/>
      <c r="B920" s="9"/>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8"/>
      <c r="B921" s="9"/>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8"/>
      <c r="B922" s="9"/>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8"/>
      <c r="B923" s="9"/>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8"/>
      <c r="B924" s="9"/>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8"/>
      <c r="B925" s="9"/>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8"/>
      <c r="B926" s="9"/>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8"/>
      <c r="B927" s="9"/>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8"/>
      <c r="B928" s="9"/>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8"/>
      <c r="B929" s="9"/>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8"/>
      <c r="B930" s="9"/>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8"/>
      <c r="B931" s="9"/>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8"/>
      <c r="B932" s="9"/>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8"/>
      <c r="B933" s="9"/>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8"/>
      <c r="B934" s="9"/>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8"/>
      <c r="B935" s="9"/>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8"/>
      <c r="B936" s="9"/>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8"/>
      <c r="B937" s="9"/>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8"/>
      <c r="B938" s="9"/>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8"/>
      <c r="B939" s="9"/>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8"/>
      <c r="B940" s="9"/>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8"/>
      <c r="B941" s="9"/>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8"/>
      <c r="B942" s="9"/>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8"/>
      <c r="B943" s="9"/>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8"/>
      <c r="B944" s="9"/>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8"/>
      <c r="B945" s="9"/>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8"/>
      <c r="B946" s="9"/>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8"/>
      <c r="B947" s="9"/>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8"/>
      <c r="B948" s="9"/>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8"/>
      <c r="B949" s="9"/>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8"/>
      <c r="B950" s="9"/>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8"/>
      <c r="B951" s="9"/>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8"/>
      <c r="B952" s="9"/>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8"/>
      <c r="B953" s="9"/>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8"/>
      <c r="B954" s="9"/>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8"/>
      <c r="B955" s="9"/>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8"/>
      <c r="B956" s="9"/>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8"/>
      <c r="B957" s="9"/>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8"/>
      <c r="B958" s="9"/>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8"/>
      <c r="B959" s="9"/>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8"/>
      <c r="B960" s="9"/>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8"/>
      <c r="B961" s="9"/>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8"/>
      <c r="B962" s="9"/>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8"/>
      <c r="B963" s="9"/>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8"/>
      <c r="B964" s="9"/>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8"/>
      <c r="B965" s="9"/>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8"/>
      <c r="B966" s="9"/>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8"/>
      <c r="B967" s="9"/>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8"/>
      <c r="B968" s="9"/>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8"/>
      <c r="B969" s="9"/>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8"/>
      <c r="B970" s="9"/>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8"/>
      <c r="B971" s="9"/>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8"/>
      <c r="B972" s="9"/>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8"/>
      <c r="B973" s="9"/>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8"/>
      <c r="B974" s="9"/>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8"/>
      <c r="B975" s="9"/>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8"/>
      <c r="B976" s="9"/>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8"/>
      <c r="B977" s="9"/>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8"/>
      <c r="B978" s="9"/>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8"/>
      <c r="B979" s="9"/>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8"/>
      <c r="B980" s="9"/>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8"/>
      <c r="B981" s="9"/>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8"/>
      <c r="B982" s="9"/>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8"/>
      <c r="B983" s="9"/>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8"/>
      <c r="B984" s="9"/>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8"/>
      <c r="B985" s="9"/>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8"/>
      <c r="B986" s="9"/>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8"/>
      <c r="B987" s="9"/>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8"/>
      <c r="B988" s="9"/>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8"/>
      <c r="B989" s="9"/>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8"/>
      <c r="B990" s="9"/>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8"/>
      <c r="B991" s="9"/>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8"/>
      <c r="B992" s="9"/>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8"/>
      <c r="B993" s="9"/>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8"/>
      <c r="B994" s="9"/>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8"/>
      <c r="B995" s="9"/>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8"/>
      <c r="B996" s="9"/>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8"/>
      <c r="B997" s="9"/>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8"/>
      <c r="B998" s="9"/>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8"/>
      <c r="B999" s="9"/>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8"/>
      <c r="B1000" s="9"/>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1" workbookViewId="0">
      <selection activeCell="B22" sqref="B22"/>
    </sheetView>
  </sheetViews>
  <sheetFormatPr defaultColWidth="11.1640625" defaultRowHeight="15" customHeight="1" x14ac:dyDescent="0.35"/>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x14ac:dyDescent="0.35">
      <c r="A1" s="72" t="s">
        <v>675</v>
      </c>
      <c r="B1" s="73" t="s">
        <v>676</v>
      </c>
      <c r="C1" s="74"/>
      <c r="D1" s="45"/>
      <c r="E1" s="45"/>
      <c r="F1" s="1"/>
      <c r="G1" s="1"/>
      <c r="H1" s="1"/>
      <c r="I1" s="1"/>
      <c r="J1" s="1"/>
      <c r="K1" s="1"/>
      <c r="L1" s="1"/>
      <c r="M1" s="1"/>
      <c r="N1" s="1"/>
      <c r="O1" s="1"/>
      <c r="P1" s="1"/>
      <c r="Q1" s="1"/>
      <c r="R1" s="1"/>
      <c r="S1" s="1"/>
      <c r="T1" s="1"/>
      <c r="U1" s="1"/>
      <c r="V1" s="1"/>
      <c r="W1" s="1"/>
      <c r="X1" s="1"/>
      <c r="Y1" s="1"/>
      <c r="Z1" s="1"/>
    </row>
    <row r="2" spans="1:26" ht="19.5" customHeight="1" x14ac:dyDescent="0.35">
      <c r="A2" s="75" t="s">
        <v>677</v>
      </c>
      <c r="B2" s="76"/>
      <c r="C2" s="77"/>
      <c r="D2" s="77"/>
      <c r="E2" s="45"/>
      <c r="F2" s="1"/>
      <c r="G2" s="1"/>
      <c r="H2" s="1"/>
      <c r="I2" s="1"/>
      <c r="J2" s="1"/>
      <c r="K2" s="1"/>
      <c r="L2" s="1"/>
      <c r="M2" s="1"/>
      <c r="N2" s="1"/>
      <c r="O2" s="1"/>
      <c r="P2" s="1"/>
      <c r="Q2" s="1"/>
      <c r="R2" s="1"/>
      <c r="S2" s="1"/>
      <c r="T2" s="1"/>
      <c r="U2" s="1"/>
      <c r="V2" s="1"/>
      <c r="W2" s="1"/>
      <c r="X2" s="1"/>
      <c r="Y2" s="1"/>
      <c r="Z2" s="1"/>
    </row>
    <row r="3" spans="1:26" ht="15" customHeight="1" x14ac:dyDescent="0.35">
      <c r="A3" s="75" t="s">
        <v>678</v>
      </c>
      <c r="B3" s="76"/>
      <c r="C3" s="77"/>
      <c r="D3" s="45"/>
      <c r="E3" s="45"/>
      <c r="F3" s="1"/>
      <c r="G3" s="1"/>
      <c r="H3" s="1"/>
      <c r="I3" s="1"/>
      <c r="J3" s="1"/>
      <c r="K3" s="1"/>
      <c r="L3" s="1"/>
      <c r="M3" s="1"/>
      <c r="N3" s="1"/>
      <c r="O3" s="1"/>
      <c r="P3" s="1"/>
      <c r="Q3" s="1"/>
      <c r="R3" s="1"/>
      <c r="S3" s="1"/>
      <c r="T3" s="1"/>
      <c r="U3" s="1"/>
      <c r="V3" s="1"/>
      <c r="W3" s="1"/>
      <c r="X3" s="1"/>
      <c r="Y3" s="1"/>
      <c r="Z3" s="1"/>
    </row>
    <row r="4" spans="1:26" ht="19.5" customHeight="1" x14ac:dyDescent="0.35">
      <c r="A4" s="78" t="s">
        <v>679</v>
      </c>
      <c r="B4" s="79" t="s">
        <v>680</v>
      </c>
      <c r="C4" s="78" t="s">
        <v>681</v>
      </c>
      <c r="D4" s="45"/>
      <c r="E4" s="45"/>
      <c r="F4" s="1"/>
      <c r="G4" s="1"/>
      <c r="H4" s="1"/>
      <c r="I4" s="1"/>
      <c r="J4" s="1"/>
      <c r="K4" s="1"/>
      <c r="L4" s="1"/>
      <c r="M4" s="1"/>
      <c r="N4" s="1"/>
      <c r="O4" s="1"/>
      <c r="P4" s="1"/>
      <c r="Q4" s="1"/>
      <c r="R4" s="1"/>
      <c r="S4" s="1"/>
      <c r="T4" s="1"/>
      <c r="U4" s="1"/>
      <c r="V4" s="1"/>
      <c r="W4" s="1"/>
      <c r="X4" s="1"/>
      <c r="Y4" s="1"/>
      <c r="Z4" s="1"/>
    </row>
    <row r="5" spans="1:26" ht="15" customHeight="1" x14ac:dyDescent="0.35">
      <c r="A5" s="310" t="s">
        <v>682</v>
      </c>
      <c r="B5" s="311"/>
      <c r="C5" s="312"/>
      <c r="D5" s="45"/>
      <c r="E5" s="45"/>
      <c r="F5" s="80"/>
      <c r="G5" s="80"/>
      <c r="H5" s="80"/>
      <c r="I5" s="80"/>
      <c r="J5" s="80"/>
      <c r="K5" s="80"/>
      <c r="L5" s="80"/>
      <c r="M5" s="80"/>
      <c r="N5" s="80"/>
      <c r="O5" s="80"/>
      <c r="P5" s="80"/>
      <c r="Q5" s="80"/>
      <c r="R5" s="80"/>
      <c r="S5" s="80"/>
      <c r="T5" s="80"/>
      <c r="U5" s="80"/>
      <c r="V5" s="80"/>
      <c r="W5" s="80"/>
      <c r="X5" s="80"/>
      <c r="Y5" s="80"/>
      <c r="Z5" s="80"/>
    </row>
    <row r="6" spans="1:26" ht="15" customHeight="1" x14ac:dyDescent="0.35">
      <c r="A6" s="45" t="s">
        <v>683</v>
      </c>
      <c r="B6" s="45" t="s">
        <v>684</v>
      </c>
      <c r="C6" s="22" t="s">
        <v>685</v>
      </c>
      <c r="D6" s="45"/>
      <c r="E6" s="45"/>
      <c r="F6" s="1"/>
      <c r="G6" s="1"/>
      <c r="H6" s="1"/>
      <c r="I6" s="1"/>
      <c r="J6" s="1"/>
      <c r="K6" s="1"/>
      <c r="L6" s="1"/>
      <c r="M6" s="1"/>
      <c r="N6" s="1"/>
      <c r="O6" s="1"/>
      <c r="P6" s="1"/>
      <c r="Q6" s="1"/>
      <c r="R6" s="1"/>
      <c r="S6" s="1"/>
      <c r="T6" s="1"/>
      <c r="U6" s="1"/>
      <c r="V6" s="1"/>
      <c r="W6" s="1"/>
      <c r="X6" s="1"/>
      <c r="Y6" s="1"/>
      <c r="Z6" s="1"/>
    </row>
    <row r="7" spans="1:26" ht="15" customHeight="1" x14ac:dyDescent="0.35">
      <c r="A7" s="45" t="s">
        <v>686</v>
      </c>
      <c r="B7" s="45" t="s">
        <v>687</v>
      </c>
      <c r="C7" s="22" t="s">
        <v>688</v>
      </c>
      <c r="D7" s="45"/>
      <c r="E7" s="45"/>
      <c r="F7" s="1"/>
      <c r="G7" s="1"/>
      <c r="H7" s="1"/>
      <c r="I7" s="1"/>
      <c r="J7" s="1"/>
      <c r="K7" s="1"/>
      <c r="L7" s="1"/>
      <c r="M7" s="1"/>
      <c r="N7" s="1"/>
      <c r="O7" s="1"/>
      <c r="P7" s="1"/>
      <c r="Q7" s="1"/>
      <c r="R7" s="1"/>
      <c r="S7" s="1"/>
      <c r="T7" s="1"/>
      <c r="U7" s="1"/>
      <c r="V7" s="1"/>
      <c r="W7" s="1"/>
      <c r="X7" s="1"/>
      <c r="Y7" s="1"/>
      <c r="Z7" s="1"/>
    </row>
    <row r="8" spans="1:26" ht="15" customHeight="1" x14ac:dyDescent="0.35">
      <c r="A8" s="45" t="s">
        <v>689</v>
      </c>
      <c r="B8" s="45" t="s">
        <v>690</v>
      </c>
      <c r="C8" s="22" t="s">
        <v>691</v>
      </c>
      <c r="D8" s="45"/>
      <c r="E8" s="45"/>
      <c r="F8" s="1"/>
      <c r="G8" s="1"/>
      <c r="H8" s="1"/>
      <c r="I8" s="1"/>
      <c r="J8" s="1"/>
      <c r="K8" s="1"/>
      <c r="L8" s="1"/>
      <c r="M8" s="1"/>
      <c r="N8" s="1"/>
      <c r="O8" s="1"/>
      <c r="P8" s="1"/>
      <c r="Q8" s="1"/>
      <c r="R8" s="1"/>
      <c r="S8" s="1"/>
      <c r="T8" s="1"/>
      <c r="U8" s="1"/>
      <c r="V8" s="1"/>
      <c r="W8" s="1"/>
      <c r="X8" s="1"/>
      <c r="Y8" s="1"/>
      <c r="Z8" s="1"/>
    </row>
    <row r="9" spans="1:26" ht="15" customHeight="1" x14ac:dyDescent="0.35">
      <c r="A9" s="45" t="s">
        <v>692</v>
      </c>
      <c r="B9" s="45" t="s">
        <v>693</v>
      </c>
      <c r="C9" s="22" t="s">
        <v>694</v>
      </c>
      <c r="D9" s="45"/>
      <c r="E9" s="45"/>
      <c r="F9" s="1"/>
      <c r="G9" s="1"/>
      <c r="H9" s="1"/>
      <c r="I9" s="1"/>
      <c r="J9" s="1"/>
      <c r="K9" s="1"/>
      <c r="L9" s="1"/>
      <c r="M9" s="1"/>
      <c r="N9" s="1"/>
      <c r="O9" s="1"/>
      <c r="P9" s="1"/>
      <c r="Q9" s="1"/>
      <c r="R9" s="1"/>
      <c r="S9" s="1"/>
      <c r="T9" s="1"/>
      <c r="U9" s="1"/>
      <c r="V9" s="1"/>
      <c r="W9" s="1"/>
      <c r="X9" s="1"/>
      <c r="Y9" s="1"/>
      <c r="Z9" s="1"/>
    </row>
    <row r="10" spans="1:26" ht="15" customHeight="1" x14ac:dyDescent="0.35">
      <c r="A10" s="45" t="s">
        <v>695</v>
      </c>
      <c r="B10" s="45" t="s">
        <v>696</v>
      </c>
      <c r="C10" s="22" t="s">
        <v>697</v>
      </c>
      <c r="D10" s="45"/>
      <c r="E10" s="45"/>
      <c r="F10" s="1"/>
      <c r="G10" s="1"/>
      <c r="H10" s="1"/>
      <c r="I10" s="1"/>
      <c r="J10" s="1"/>
      <c r="K10" s="1"/>
      <c r="L10" s="1"/>
      <c r="M10" s="1"/>
      <c r="N10" s="1"/>
      <c r="O10" s="1"/>
      <c r="P10" s="1"/>
      <c r="Q10" s="1"/>
      <c r="R10" s="1"/>
      <c r="S10" s="1"/>
      <c r="T10" s="1"/>
      <c r="U10" s="1"/>
      <c r="V10" s="1"/>
      <c r="W10" s="1"/>
      <c r="X10" s="1"/>
      <c r="Y10" s="1"/>
      <c r="Z10" s="1"/>
    </row>
    <row r="11" spans="1:26" ht="15" customHeight="1" x14ac:dyDescent="0.35">
      <c r="A11" s="45" t="s">
        <v>698</v>
      </c>
      <c r="B11" s="45" t="s">
        <v>699</v>
      </c>
      <c r="C11" s="22" t="s">
        <v>700</v>
      </c>
      <c r="D11" s="45"/>
      <c r="E11" s="45"/>
      <c r="F11" s="1"/>
      <c r="G11" s="1"/>
      <c r="H11" s="1"/>
      <c r="I11" s="1"/>
      <c r="J11" s="1"/>
      <c r="K11" s="1"/>
      <c r="L11" s="1"/>
      <c r="M11" s="1"/>
      <c r="N11" s="1"/>
      <c r="O11" s="1"/>
      <c r="P11" s="1"/>
      <c r="Q11" s="1"/>
      <c r="R11" s="1"/>
      <c r="S11" s="1"/>
      <c r="T11" s="1"/>
      <c r="U11" s="1"/>
      <c r="V11" s="1"/>
      <c r="W11" s="1"/>
      <c r="X11" s="1"/>
      <c r="Y11" s="1"/>
      <c r="Z11" s="1"/>
    </row>
    <row r="12" spans="1:26" ht="15" customHeight="1" x14ac:dyDescent="0.35">
      <c r="A12" s="45" t="s">
        <v>701</v>
      </c>
      <c r="B12" s="45" t="s">
        <v>702</v>
      </c>
      <c r="C12" s="22" t="s">
        <v>703</v>
      </c>
      <c r="D12" s="45"/>
      <c r="E12" s="45"/>
      <c r="F12" s="1"/>
      <c r="G12" s="1"/>
      <c r="H12" s="1"/>
      <c r="I12" s="1"/>
      <c r="J12" s="1"/>
      <c r="K12" s="1"/>
      <c r="L12" s="1"/>
      <c r="M12" s="1"/>
      <c r="N12" s="1"/>
      <c r="O12" s="1"/>
      <c r="P12" s="1"/>
      <c r="Q12" s="1"/>
      <c r="R12" s="1"/>
      <c r="S12" s="1"/>
      <c r="T12" s="1"/>
      <c r="U12" s="1"/>
      <c r="V12" s="1"/>
      <c r="W12" s="1"/>
      <c r="X12" s="1"/>
      <c r="Y12" s="1"/>
      <c r="Z12" s="1"/>
    </row>
    <row r="13" spans="1:26" ht="15" customHeight="1" x14ac:dyDescent="0.35">
      <c r="A13" s="45" t="s">
        <v>704</v>
      </c>
      <c r="B13" s="45" t="s">
        <v>705</v>
      </c>
      <c r="C13" s="22" t="s">
        <v>706</v>
      </c>
      <c r="D13" s="45"/>
      <c r="E13" s="45"/>
      <c r="F13" s="1"/>
      <c r="G13" s="1"/>
      <c r="H13" s="1"/>
      <c r="I13" s="1"/>
      <c r="J13" s="1"/>
      <c r="K13" s="1"/>
      <c r="L13" s="1"/>
      <c r="M13" s="1"/>
      <c r="N13" s="1"/>
      <c r="O13" s="1"/>
      <c r="P13" s="1"/>
      <c r="Q13" s="1"/>
      <c r="R13" s="1"/>
      <c r="S13" s="1"/>
      <c r="T13" s="1"/>
      <c r="U13" s="1"/>
      <c r="V13" s="1"/>
      <c r="W13" s="1"/>
      <c r="X13" s="1"/>
      <c r="Y13" s="1"/>
      <c r="Z13" s="1"/>
    </row>
    <row r="14" spans="1:26" ht="15" customHeight="1" x14ac:dyDescent="0.35">
      <c r="A14" s="45" t="s">
        <v>707</v>
      </c>
      <c r="B14" s="45" t="s">
        <v>708</v>
      </c>
      <c r="C14" s="22" t="s">
        <v>709</v>
      </c>
      <c r="D14" s="45"/>
      <c r="E14" s="45"/>
      <c r="F14" s="1"/>
      <c r="G14" s="1"/>
      <c r="H14" s="1"/>
      <c r="I14" s="1"/>
      <c r="J14" s="1"/>
      <c r="K14" s="1"/>
      <c r="L14" s="1"/>
      <c r="M14" s="1"/>
      <c r="N14" s="1"/>
      <c r="O14" s="1"/>
      <c r="P14" s="1"/>
      <c r="Q14" s="1"/>
      <c r="R14" s="1"/>
      <c r="S14" s="1"/>
      <c r="T14" s="1"/>
      <c r="U14" s="1"/>
      <c r="V14" s="1"/>
      <c r="W14" s="1"/>
      <c r="X14" s="1"/>
      <c r="Y14" s="1"/>
      <c r="Z14" s="1"/>
    </row>
    <row r="15" spans="1:26" ht="15" customHeight="1" x14ac:dyDescent="0.35">
      <c r="A15" s="45" t="s">
        <v>710</v>
      </c>
      <c r="B15" s="45" t="s">
        <v>711</v>
      </c>
      <c r="C15" s="22" t="s">
        <v>712</v>
      </c>
      <c r="D15" s="45"/>
      <c r="E15" s="45"/>
      <c r="F15" s="1"/>
      <c r="G15" s="1"/>
      <c r="H15" s="1"/>
      <c r="I15" s="1"/>
      <c r="J15" s="1"/>
      <c r="K15" s="1"/>
      <c r="L15" s="1"/>
      <c r="M15" s="1"/>
      <c r="N15" s="1"/>
      <c r="O15" s="1"/>
      <c r="P15" s="1"/>
      <c r="Q15" s="1"/>
      <c r="R15" s="1"/>
      <c r="S15" s="1"/>
      <c r="T15" s="1"/>
      <c r="U15" s="1"/>
      <c r="V15" s="1"/>
      <c r="W15" s="1"/>
      <c r="X15" s="1"/>
      <c r="Y15" s="1"/>
      <c r="Z15" s="1"/>
    </row>
    <row r="16" spans="1:26" ht="19.5" customHeight="1" x14ac:dyDescent="0.35">
      <c r="A16" s="22"/>
      <c r="B16" s="45"/>
      <c r="C16" s="22"/>
      <c r="D16" s="45"/>
      <c r="E16" s="45"/>
      <c r="F16" s="1"/>
      <c r="G16" s="1"/>
      <c r="H16" s="1"/>
      <c r="I16" s="1"/>
      <c r="J16" s="1"/>
      <c r="K16" s="1"/>
      <c r="L16" s="1"/>
      <c r="M16" s="1"/>
      <c r="N16" s="1"/>
      <c r="O16" s="1"/>
      <c r="P16" s="1"/>
      <c r="Q16" s="1"/>
      <c r="R16" s="1"/>
      <c r="S16" s="1"/>
      <c r="T16" s="1"/>
      <c r="U16" s="1"/>
      <c r="V16" s="1"/>
      <c r="W16" s="1"/>
      <c r="X16" s="1"/>
      <c r="Y16" s="1"/>
      <c r="Z16" s="1"/>
    </row>
    <row r="17" spans="1:26" ht="15" customHeight="1" x14ac:dyDescent="0.35">
      <c r="A17" s="75" t="s">
        <v>713</v>
      </c>
      <c r="B17" s="76"/>
      <c r="C17" s="77"/>
      <c r="D17" s="45"/>
      <c r="E17" s="45"/>
      <c r="F17" s="80"/>
      <c r="G17" s="80"/>
      <c r="H17" s="80"/>
      <c r="I17" s="80"/>
      <c r="J17" s="80"/>
      <c r="K17" s="80"/>
      <c r="L17" s="80"/>
      <c r="M17" s="80"/>
      <c r="N17" s="80"/>
      <c r="O17" s="80"/>
      <c r="P17" s="80"/>
      <c r="Q17" s="80"/>
      <c r="R17" s="80"/>
      <c r="S17" s="80"/>
      <c r="T17" s="80"/>
      <c r="U17" s="80"/>
      <c r="V17" s="80"/>
      <c r="W17" s="80"/>
      <c r="X17" s="80"/>
      <c r="Y17" s="80"/>
      <c r="Z17" s="80"/>
    </row>
    <row r="18" spans="1:26" ht="15" customHeight="1" x14ac:dyDescent="0.35">
      <c r="A18" s="81" t="s">
        <v>714</v>
      </c>
      <c r="B18" s="81" t="s">
        <v>715</v>
      </c>
      <c r="C18" s="81" t="s">
        <v>716</v>
      </c>
      <c r="D18" s="45"/>
      <c r="E18" s="45"/>
      <c r="F18" s="80"/>
      <c r="G18" s="80"/>
      <c r="H18" s="80"/>
      <c r="I18" s="80"/>
      <c r="J18" s="80"/>
      <c r="K18" s="80"/>
      <c r="L18" s="80"/>
      <c r="M18" s="80"/>
      <c r="N18" s="80"/>
      <c r="O18" s="80"/>
      <c r="P18" s="80"/>
      <c r="Q18" s="80"/>
      <c r="R18" s="80"/>
      <c r="S18" s="80"/>
      <c r="T18" s="80"/>
      <c r="U18" s="80"/>
      <c r="V18" s="80"/>
      <c r="W18" s="80"/>
      <c r="X18" s="80"/>
      <c r="Y18" s="80"/>
      <c r="Z18" s="80"/>
    </row>
    <row r="19" spans="1:26" ht="15" customHeight="1" x14ac:dyDescent="0.35">
      <c r="A19" s="313" t="s">
        <v>717</v>
      </c>
      <c r="B19" s="71" t="s">
        <v>718</v>
      </c>
      <c r="C19" s="82" t="s">
        <v>719</v>
      </c>
      <c r="D19" s="45"/>
      <c r="E19" s="45"/>
      <c r="F19" s="1"/>
      <c r="G19" s="1"/>
      <c r="H19" s="1"/>
      <c r="I19" s="1"/>
      <c r="J19" s="1"/>
      <c r="K19" s="1"/>
      <c r="L19" s="1"/>
      <c r="M19" s="1"/>
      <c r="N19" s="1"/>
      <c r="O19" s="1"/>
      <c r="P19" s="1"/>
      <c r="Q19" s="1"/>
      <c r="R19" s="1"/>
      <c r="S19" s="1"/>
      <c r="T19" s="1"/>
      <c r="U19" s="1"/>
      <c r="V19" s="1"/>
      <c r="W19" s="1"/>
      <c r="X19" s="1"/>
      <c r="Y19" s="1"/>
      <c r="Z19" s="1"/>
    </row>
    <row r="20" spans="1:26" ht="15" customHeight="1" x14ac:dyDescent="0.35">
      <c r="A20" s="314"/>
      <c r="B20" s="45" t="s">
        <v>720</v>
      </c>
      <c r="C20" s="83" t="s">
        <v>721</v>
      </c>
      <c r="D20" s="45"/>
      <c r="E20" s="45"/>
      <c r="F20" s="1"/>
      <c r="G20" s="1"/>
      <c r="H20" s="1"/>
      <c r="I20" s="1"/>
      <c r="J20" s="1"/>
      <c r="K20" s="1"/>
      <c r="L20" s="1"/>
      <c r="M20" s="1"/>
      <c r="N20" s="1"/>
      <c r="O20" s="1"/>
      <c r="P20" s="1"/>
      <c r="Q20" s="1"/>
      <c r="R20" s="1"/>
      <c r="S20" s="1"/>
      <c r="T20" s="1"/>
      <c r="U20" s="1"/>
      <c r="V20" s="1"/>
      <c r="W20" s="1"/>
      <c r="X20" s="1"/>
      <c r="Y20" s="1"/>
      <c r="Z20" s="1"/>
    </row>
    <row r="21" spans="1:26" ht="15.75" customHeight="1" x14ac:dyDescent="0.35">
      <c r="A21" s="314"/>
      <c r="B21" s="45" t="s">
        <v>722</v>
      </c>
      <c r="C21" s="83" t="s">
        <v>723</v>
      </c>
      <c r="D21" s="45"/>
      <c r="E21" s="45"/>
      <c r="F21" s="1"/>
      <c r="G21" s="1"/>
      <c r="H21" s="1"/>
      <c r="I21" s="1"/>
      <c r="J21" s="1"/>
      <c r="K21" s="1"/>
      <c r="L21" s="1"/>
      <c r="M21" s="1"/>
      <c r="N21" s="1"/>
      <c r="O21" s="1"/>
      <c r="P21" s="1"/>
      <c r="Q21" s="1"/>
      <c r="R21" s="1"/>
      <c r="S21" s="1"/>
      <c r="T21" s="1"/>
      <c r="U21" s="1"/>
      <c r="V21" s="1"/>
      <c r="W21" s="1"/>
      <c r="X21" s="1"/>
      <c r="Y21" s="1"/>
      <c r="Z21" s="1"/>
    </row>
    <row r="22" spans="1:26" ht="15.75" customHeight="1" x14ac:dyDescent="0.35">
      <c r="A22" s="314"/>
      <c r="B22" s="45" t="s">
        <v>724</v>
      </c>
      <c r="C22" s="83" t="s">
        <v>725</v>
      </c>
      <c r="D22" s="45"/>
      <c r="E22" s="45"/>
      <c r="F22" s="1"/>
      <c r="G22" s="1"/>
      <c r="H22" s="1"/>
      <c r="I22" s="1"/>
      <c r="J22" s="1"/>
      <c r="K22" s="1"/>
      <c r="L22" s="1"/>
      <c r="M22" s="1"/>
      <c r="N22" s="1"/>
      <c r="O22" s="1"/>
      <c r="P22" s="1"/>
      <c r="Q22" s="1"/>
      <c r="R22" s="1"/>
      <c r="S22" s="1"/>
      <c r="T22" s="1"/>
      <c r="U22" s="1"/>
      <c r="V22" s="1"/>
      <c r="W22" s="1"/>
      <c r="X22" s="1"/>
      <c r="Y22" s="1"/>
      <c r="Z22" s="1"/>
    </row>
    <row r="23" spans="1:26" ht="15.75" customHeight="1" x14ac:dyDescent="0.35">
      <c r="A23" s="314"/>
      <c r="B23" s="45" t="s">
        <v>726</v>
      </c>
      <c r="C23" s="83" t="s">
        <v>727</v>
      </c>
      <c r="D23" s="45"/>
      <c r="E23" s="45"/>
      <c r="F23" s="1"/>
      <c r="G23" s="1"/>
      <c r="H23" s="1"/>
      <c r="I23" s="1"/>
      <c r="J23" s="1"/>
      <c r="K23" s="1"/>
      <c r="L23" s="1"/>
      <c r="M23" s="1"/>
      <c r="N23" s="1"/>
      <c r="O23" s="1"/>
      <c r="P23" s="1"/>
      <c r="Q23" s="1"/>
      <c r="R23" s="1"/>
      <c r="S23" s="1"/>
      <c r="T23" s="1"/>
      <c r="U23" s="1"/>
      <c r="V23" s="1"/>
      <c r="W23" s="1"/>
      <c r="X23" s="1"/>
      <c r="Y23" s="1"/>
      <c r="Z23" s="1"/>
    </row>
    <row r="24" spans="1:26" ht="15" customHeight="1" x14ac:dyDescent="0.35">
      <c r="A24" s="314"/>
      <c r="B24" s="45" t="s">
        <v>728</v>
      </c>
      <c r="C24" s="83" t="s">
        <v>729</v>
      </c>
      <c r="D24" s="45"/>
      <c r="E24" s="45"/>
      <c r="F24" s="1"/>
      <c r="G24" s="1"/>
      <c r="H24" s="1"/>
      <c r="I24" s="1"/>
      <c r="J24" s="1"/>
      <c r="K24" s="1"/>
      <c r="L24" s="1"/>
      <c r="M24" s="1"/>
      <c r="N24" s="1"/>
      <c r="O24" s="1"/>
      <c r="P24" s="1"/>
      <c r="Q24" s="1"/>
      <c r="R24" s="1"/>
      <c r="S24" s="1"/>
      <c r="T24" s="1"/>
      <c r="U24" s="1"/>
      <c r="V24" s="1"/>
      <c r="W24" s="1"/>
      <c r="X24" s="1"/>
      <c r="Y24" s="1"/>
      <c r="Z24" s="1"/>
    </row>
    <row r="25" spans="1:26" ht="15" customHeight="1" x14ac:dyDescent="0.35">
      <c r="A25" s="314"/>
      <c r="B25" s="45" t="s">
        <v>730</v>
      </c>
      <c r="C25" s="83" t="s">
        <v>731</v>
      </c>
      <c r="D25" s="45"/>
      <c r="E25" s="45"/>
      <c r="F25" s="1"/>
      <c r="G25" s="1"/>
      <c r="H25" s="1"/>
      <c r="I25" s="1"/>
      <c r="J25" s="1"/>
      <c r="K25" s="1"/>
      <c r="L25" s="1"/>
      <c r="M25" s="1"/>
      <c r="N25" s="1"/>
      <c r="O25" s="1"/>
      <c r="P25" s="1"/>
      <c r="Q25" s="1"/>
      <c r="R25" s="1"/>
      <c r="S25" s="1"/>
      <c r="T25" s="1"/>
      <c r="U25" s="1"/>
      <c r="V25" s="1"/>
      <c r="W25" s="1"/>
      <c r="X25" s="1"/>
      <c r="Y25" s="1"/>
      <c r="Z25" s="1"/>
    </row>
    <row r="26" spans="1:26" ht="15" customHeight="1" x14ac:dyDescent="0.35">
      <c r="A26" s="314"/>
      <c r="B26" s="45" t="s">
        <v>732</v>
      </c>
      <c r="C26" s="83" t="s">
        <v>733</v>
      </c>
      <c r="D26" s="45"/>
      <c r="E26" s="45"/>
      <c r="F26" s="1"/>
      <c r="G26" s="1"/>
      <c r="H26" s="1"/>
      <c r="I26" s="1"/>
      <c r="J26" s="1"/>
      <c r="K26" s="1"/>
      <c r="L26" s="1"/>
      <c r="M26" s="1"/>
      <c r="N26" s="1"/>
      <c r="O26" s="1"/>
      <c r="P26" s="1"/>
      <c r="Q26" s="1"/>
      <c r="R26" s="1"/>
      <c r="S26" s="1"/>
      <c r="T26" s="1"/>
      <c r="U26" s="1"/>
      <c r="V26" s="1"/>
      <c r="W26" s="1"/>
      <c r="X26" s="1"/>
      <c r="Y26" s="1"/>
      <c r="Z26" s="1"/>
    </row>
    <row r="27" spans="1:26" ht="15" customHeight="1" x14ac:dyDescent="0.35">
      <c r="A27" s="314"/>
      <c r="B27" s="45" t="s">
        <v>734</v>
      </c>
      <c r="C27" s="83" t="s">
        <v>735</v>
      </c>
      <c r="D27" s="45"/>
      <c r="E27" s="45"/>
      <c r="F27" s="1"/>
      <c r="G27" s="1"/>
      <c r="H27" s="1"/>
      <c r="I27" s="1"/>
      <c r="J27" s="1"/>
      <c r="K27" s="1"/>
      <c r="L27" s="1"/>
      <c r="M27" s="1"/>
      <c r="N27" s="1"/>
      <c r="O27" s="1"/>
      <c r="P27" s="1"/>
      <c r="Q27" s="1"/>
      <c r="R27" s="1"/>
      <c r="S27" s="1"/>
      <c r="T27" s="1"/>
      <c r="U27" s="1"/>
      <c r="V27" s="1"/>
      <c r="W27" s="1"/>
      <c r="X27" s="1"/>
      <c r="Y27" s="1"/>
      <c r="Z27" s="1"/>
    </row>
    <row r="28" spans="1:26" ht="15" customHeight="1" x14ac:dyDescent="0.35">
      <c r="A28" s="314"/>
      <c r="B28" s="45" t="s">
        <v>736</v>
      </c>
      <c r="C28" s="83" t="s">
        <v>737</v>
      </c>
      <c r="D28" s="45"/>
      <c r="E28" s="45"/>
      <c r="F28" s="1"/>
      <c r="G28" s="1"/>
      <c r="H28" s="1"/>
      <c r="I28" s="1"/>
      <c r="J28" s="1"/>
      <c r="K28" s="1"/>
      <c r="L28" s="1"/>
      <c r="M28" s="1"/>
      <c r="N28" s="1"/>
      <c r="O28" s="1"/>
      <c r="P28" s="1"/>
      <c r="Q28" s="1"/>
      <c r="R28" s="1"/>
      <c r="S28" s="1"/>
      <c r="T28" s="1"/>
      <c r="U28" s="1"/>
      <c r="V28" s="1"/>
      <c r="W28" s="1"/>
      <c r="X28" s="1"/>
      <c r="Y28" s="1"/>
      <c r="Z28" s="1"/>
    </row>
    <row r="29" spans="1:26" ht="15" customHeight="1" x14ac:dyDescent="0.35">
      <c r="A29" s="313" t="s">
        <v>738</v>
      </c>
      <c r="B29" s="71" t="s">
        <v>739</v>
      </c>
      <c r="C29" s="82" t="s">
        <v>740</v>
      </c>
      <c r="D29" s="45"/>
      <c r="E29" s="45"/>
      <c r="F29" s="1"/>
      <c r="G29" s="1"/>
      <c r="H29" s="1"/>
      <c r="I29" s="1"/>
      <c r="J29" s="1"/>
      <c r="K29" s="1"/>
      <c r="L29" s="1"/>
      <c r="M29" s="1"/>
      <c r="N29" s="1"/>
      <c r="O29" s="1"/>
      <c r="P29" s="1"/>
      <c r="Q29" s="1"/>
      <c r="R29" s="1"/>
      <c r="S29" s="1"/>
      <c r="T29" s="1"/>
      <c r="U29" s="1"/>
      <c r="V29" s="1"/>
      <c r="W29" s="1"/>
      <c r="X29" s="1"/>
      <c r="Y29" s="1"/>
      <c r="Z29" s="1"/>
    </row>
    <row r="30" spans="1:26" ht="15" customHeight="1" x14ac:dyDescent="0.35">
      <c r="A30" s="314"/>
      <c r="B30" s="45" t="s">
        <v>741</v>
      </c>
      <c r="C30" s="83" t="s">
        <v>742</v>
      </c>
      <c r="D30" s="45"/>
      <c r="E30" s="45"/>
      <c r="F30" s="1"/>
      <c r="G30" s="1"/>
      <c r="H30" s="1"/>
      <c r="I30" s="1"/>
      <c r="J30" s="1"/>
      <c r="K30" s="1"/>
      <c r="L30" s="1"/>
      <c r="M30" s="1"/>
      <c r="N30" s="1"/>
      <c r="O30" s="1"/>
      <c r="P30" s="1"/>
      <c r="Q30" s="1"/>
      <c r="R30" s="1"/>
      <c r="S30" s="1"/>
      <c r="T30" s="1"/>
      <c r="U30" s="1"/>
      <c r="V30" s="1"/>
      <c r="W30" s="1"/>
      <c r="X30" s="1"/>
      <c r="Y30" s="1"/>
      <c r="Z30" s="1"/>
    </row>
    <row r="31" spans="1:26" ht="15" customHeight="1" x14ac:dyDescent="0.35">
      <c r="A31" s="314"/>
      <c r="B31" s="45" t="s">
        <v>743</v>
      </c>
      <c r="C31" s="83" t="s">
        <v>744</v>
      </c>
      <c r="D31" s="45"/>
      <c r="E31" s="45"/>
      <c r="F31" s="1"/>
      <c r="G31" s="1"/>
      <c r="H31" s="1"/>
      <c r="I31" s="1"/>
      <c r="J31" s="1"/>
      <c r="K31" s="1"/>
      <c r="L31" s="1"/>
      <c r="M31" s="1"/>
      <c r="N31" s="1"/>
      <c r="O31" s="1"/>
      <c r="P31" s="1"/>
      <c r="Q31" s="1"/>
      <c r="R31" s="1"/>
      <c r="S31" s="1"/>
      <c r="T31" s="1"/>
      <c r="U31" s="1"/>
      <c r="V31" s="1"/>
      <c r="W31" s="1"/>
      <c r="X31" s="1"/>
      <c r="Y31" s="1"/>
      <c r="Z31" s="1"/>
    </row>
    <row r="32" spans="1:26" ht="15" customHeight="1" x14ac:dyDescent="0.35">
      <c r="A32" s="314"/>
      <c r="B32" s="45" t="s">
        <v>745</v>
      </c>
      <c r="C32" s="83" t="s">
        <v>746</v>
      </c>
      <c r="D32" s="45"/>
      <c r="E32" s="45"/>
      <c r="F32" s="1"/>
      <c r="G32" s="1"/>
      <c r="H32" s="1"/>
      <c r="I32" s="1"/>
      <c r="J32" s="1"/>
      <c r="K32" s="1"/>
      <c r="L32" s="1"/>
      <c r="M32" s="1"/>
      <c r="N32" s="1"/>
      <c r="O32" s="1"/>
      <c r="P32" s="1"/>
      <c r="Q32" s="1"/>
      <c r="R32" s="1"/>
      <c r="S32" s="1"/>
      <c r="T32" s="1"/>
      <c r="U32" s="1"/>
      <c r="V32" s="1"/>
      <c r="W32" s="1"/>
      <c r="X32" s="1"/>
      <c r="Y32" s="1"/>
      <c r="Z32" s="1"/>
    </row>
    <row r="33" spans="1:26" ht="15" customHeight="1" x14ac:dyDescent="0.35">
      <c r="A33" s="314"/>
      <c r="B33" s="45" t="s">
        <v>747</v>
      </c>
      <c r="C33" s="83" t="s">
        <v>748</v>
      </c>
      <c r="D33" s="45"/>
      <c r="E33" s="45"/>
      <c r="F33" s="1"/>
      <c r="G33" s="1"/>
      <c r="H33" s="1"/>
      <c r="I33" s="1"/>
      <c r="J33" s="1"/>
      <c r="K33" s="1"/>
      <c r="L33" s="1"/>
      <c r="M33" s="1"/>
      <c r="N33" s="1"/>
      <c r="O33" s="1"/>
      <c r="P33" s="1"/>
      <c r="Q33" s="1"/>
      <c r="R33" s="1"/>
      <c r="S33" s="1"/>
      <c r="T33" s="1"/>
      <c r="U33" s="1"/>
      <c r="V33" s="1"/>
      <c r="W33" s="1"/>
      <c r="X33" s="1"/>
      <c r="Y33" s="1"/>
      <c r="Z33" s="1"/>
    </row>
    <row r="34" spans="1:26" ht="15" customHeight="1" x14ac:dyDescent="0.35">
      <c r="A34" s="313" t="s">
        <v>749</v>
      </c>
      <c r="B34" s="84" t="s">
        <v>750</v>
      </c>
      <c r="C34" s="82" t="s">
        <v>751</v>
      </c>
      <c r="D34" s="45"/>
      <c r="E34" s="45"/>
      <c r="F34" s="1"/>
      <c r="G34" s="1"/>
      <c r="H34" s="1"/>
      <c r="I34" s="1"/>
      <c r="J34" s="1"/>
      <c r="K34" s="1"/>
      <c r="L34" s="1"/>
      <c r="M34" s="1"/>
      <c r="N34" s="1"/>
      <c r="O34" s="1"/>
      <c r="P34" s="1"/>
      <c r="Q34" s="1"/>
      <c r="R34" s="1"/>
      <c r="S34" s="1"/>
      <c r="T34" s="1"/>
      <c r="U34" s="1"/>
      <c r="V34" s="1"/>
      <c r="W34" s="1"/>
      <c r="X34" s="1"/>
      <c r="Y34" s="1"/>
      <c r="Z34" s="1"/>
    </row>
    <row r="35" spans="1:26" ht="15" customHeight="1" x14ac:dyDescent="0.35">
      <c r="A35" s="314"/>
      <c r="B35" s="45" t="s">
        <v>752</v>
      </c>
      <c r="C35" s="85" t="s">
        <v>753</v>
      </c>
      <c r="D35" s="45"/>
      <c r="E35" s="45"/>
      <c r="F35" s="1"/>
      <c r="G35" s="1"/>
      <c r="H35" s="1"/>
      <c r="I35" s="1"/>
      <c r="J35" s="1"/>
      <c r="K35" s="1"/>
      <c r="L35" s="1"/>
      <c r="M35" s="1"/>
      <c r="N35" s="1"/>
      <c r="O35" s="1"/>
      <c r="P35" s="1"/>
      <c r="Q35" s="1"/>
      <c r="R35" s="1"/>
      <c r="S35" s="1"/>
      <c r="T35" s="1"/>
      <c r="U35" s="1"/>
      <c r="V35" s="1"/>
      <c r="W35" s="1"/>
      <c r="X35" s="1"/>
      <c r="Y35" s="1"/>
      <c r="Z35" s="1"/>
    </row>
    <row r="36" spans="1:26" ht="15" customHeight="1" x14ac:dyDescent="0.35">
      <c r="A36" s="314"/>
      <c r="B36" s="86" t="s">
        <v>754</v>
      </c>
      <c r="C36" s="85" t="s">
        <v>755</v>
      </c>
      <c r="D36" s="45"/>
      <c r="E36" s="45"/>
      <c r="F36" s="1"/>
      <c r="G36" s="1"/>
      <c r="H36" s="1"/>
      <c r="I36" s="1"/>
      <c r="J36" s="1"/>
      <c r="K36" s="1"/>
      <c r="L36" s="1"/>
      <c r="M36" s="1"/>
      <c r="N36" s="1"/>
      <c r="O36" s="1"/>
      <c r="P36" s="1"/>
      <c r="Q36" s="1"/>
      <c r="R36" s="1"/>
      <c r="S36" s="1"/>
      <c r="T36" s="1"/>
      <c r="U36" s="1"/>
      <c r="V36" s="1"/>
      <c r="W36" s="1"/>
      <c r="X36" s="1"/>
      <c r="Y36" s="1"/>
      <c r="Z36" s="1"/>
    </row>
    <row r="37" spans="1:26" ht="15" customHeight="1" x14ac:dyDescent="0.35">
      <c r="A37" s="87"/>
      <c r="B37" s="88" t="s">
        <v>756</v>
      </c>
      <c r="C37" s="89" t="s">
        <v>757</v>
      </c>
      <c r="D37" s="45"/>
      <c r="E37" s="45"/>
      <c r="F37" s="1"/>
      <c r="G37" s="1"/>
      <c r="H37" s="1"/>
      <c r="I37" s="1"/>
      <c r="J37" s="1"/>
      <c r="K37" s="1"/>
      <c r="L37" s="1"/>
      <c r="M37" s="1"/>
      <c r="N37" s="1"/>
      <c r="O37" s="1"/>
      <c r="P37" s="1"/>
      <c r="Q37" s="1"/>
      <c r="R37" s="1"/>
      <c r="S37" s="1"/>
      <c r="T37" s="1"/>
      <c r="U37" s="1"/>
      <c r="V37" s="1"/>
      <c r="W37" s="1"/>
      <c r="X37" s="1"/>
      <c r="Y37" s="1"/>
      <c r="Z37" s="1"/>
    </row>
    <row r="38" spans="1:26" ht="15" customHeight="1" x14ac:dyDescent="0.35">
      <c r="A38" s="90" t="s">
        <v>758</v>
      </c>
      <c r="B38" s="86" t="s">
        <v>759</v>
      </c>
      <c r="C38" s="85" t="s">
        <v>760</v>
      </c>
      <c r="D38" s="45"/>
      <c r="E38" s="45"/>
      <c r="F38" s="1"/>
      <c r="G38" s="1"/>
      <c r="H38" s="1"/>
      <c r="I38" s="1"/>
      <c r="J38" s="1"/>
      <c r="K38" s="1"/>
      <c r="L38" s="1"/>
      <c r="M38" s="1"/>
      <c r="N38" s="1"/>
      <c r="O38" s="1"/>
      <c r="P38" s="1"/>
      <c r="Q38" s="1"/>
      <c r="R38" s="1"/>
      <c r="S38" s="1"/>
      <c r="T38" s="1"/>
      <c r="U38" s="1"/>
      <c r="V38" s="1"/>
      <c r="W38" s="1"/>
      <c r="X38" s="1"/>
      <c r="Y38" s="1"/>
      <c r="Z38" s="1"/>
    </row>
    <row r="39" spans="1:26" ht="15" customHeight="1" x14ac:dyDescent="0.35">
      <c r="A39" s="313" t="s">
        <v>761</v>
      </c>
      <c r="B39" s="84" t="s">
        <v>762</v>
      </c>
      <c r="C39" s="91" t="s">
        <v>763</v>
      </c>
      <c r="D39" s="45"/>
      <c r="E39" s="45"/>
      <c r="F39" s="1"/>
      <c r="G39" s="1"/>
      <c r="H39" s="1"/>
      <c r="I39" s="1"/>
      <c r="J39" s="1"/>
      <c r="K39" s="1"/>
      <c r="L39" s="1"/>
      <c r="M39" s="1"/>
      <c r="N39" s="1"/>
      <c r="O39" s="1"/>
      <c r="P39" s="1"/>
      <c r="Q39" s="1"/>
      <c r="R39" s="1"/>
      <c r="S39" s="1"/>
      <c r="T39" s="1"/>
      <c r="U39" s="1"/>
      <c r="V39" s="1"/>
      <c r="W39" s="1"/>
      <c r="X39" s="1"/>
      <c r="Y39" s="1"/>
      <c r="Z39" s="1"/>
    </row>
    <row r="40" spans="1:26" ht="15" customHeight="1" x14ac:dyDescent="0.35">
      <c r="A40" s="316"/>
      <c r="B40" s="88" t="s">
        <v>764</v>
      </c>
      <c r="C40" s="89" t="s">
        <v>765</v>
      </c>
      <c r="D40" s="45"/>
      <c r="E40" s="45"/>
      <c r="F40" s="1"/>
      <c r="G40" s="1"/>
      <c r="H40" s="1"/>
      <c r="I40" s="1"/>
      <c r="J40" s="1"/>
      <c r="K40" s="1"/>
      <c r="L40" s="1"/>
      <c r="M40" s="1"/>
      <c r="N40" s="1"/>
      <c r="O40" s="1"/>
      <c r="P40" s="1"/>
      <c r="Q40" s="1"/>
      <c r="R40" s="1"/>
      <c r="S40" s="1"/>
      <c r="T40" s="1"/>
      <c r="U40" s="1"/>
      <c r="V40" s="1"/>
      <c r="W40" s="1"/>
      <c r="X40" s="1"/>
      <c r="Y40" s="1"/>
      <c r="Z40" s="1"/>
    </row>
    <row r="41" spans="1:26" ht="15" customHeight="1" x14ac:dyDescent="0.35">
      <c r="A41" s="315" t="s">
        <v>766</v>
      </c>
      <c r="B41" s="86" t="s">
        <v>767</v>
      </c>
      <c r="C41" s="85" t="s">
        <v>768</v>
      </c>
      <c r="D41" s="45"/>
      <c r="E41" s="45"/>
      <c r="F41" s="1"/>
      <c r="G41" s="1"/>
      <c r="H41" s="1"/>
      <c r="I41" s="1"/>
      <c r="J41" s="1"/>
      <c r="K41" s="1"/>
      <c r="L41" s="1"/>
      <c r="M41" s="1"/>
      <c r="N41" s="1"/>
      <c r="O41" s="1"/>
      <c r="P41" s="1"/>
      <c r="Q41" s="1"/>
      <c r="R41" s="1"/>
      <c r="S41" s="1"/>
      <c r="T41" s="1"/>
      <c r="U41" s="1"/>
      <c r="V41" s="1"/>
      <c r="W41" s="1"/>
      <c r="X41" s="1"/>
      <c r="Y41" s="1"/>
      <c r="Z41" s="1"/>
    </row>
    <row r="42" spans="1:26" ht="15" customHeight="1" x14ac:dyDescent="0.35">
      <c r="A42" s="316"/>
      <c r="B42" s="88" t="s">
        <v>769</v>
      </c>
      <c r="C42" s="89" t="s">
        <v>770</v>
      </c>
      <c r="D42" s="45"/>
      <c r="E42" s="45"/>
      <c r="F42" s="1"/>
      <c r="G42" s="1"/>
      <c r="H42" s="1"/>
      <c r="I42" s="1"/>
      <c r="J42" s="1"/>
      <c r="K42" s="1"/>
      <c r="L42" s="1"/>
      <c r="M42" s="1"/>
      <c r="N42" s="1"/>
      <c r="O42" s="1"/>
      <c r="P42" s="1"/>
      <c r="Q42" s="1"/>
      <c r="R42" s="1"/>
      <c r="S42" s="1"/>
      <c r="T42" s="1"/>
      <c r="U42" s="1"/>
      <c r="V42" s="1"/>
      <c r="W42" s="1"/>
      <c r="X42" s="1"/>
      <c r="Y42" s="1"/>
      <c r="Z42" s="1"/>
    </row>
    <row r="43" spans="1:26" ht="15" customHeight="1" x14ac:dyDescent="0.35">
      <c r="A43" s="45"/>
      <c r="B43" s="86"/>
      <c r="C43" s="1"/>
      <c r="D43" s="45"/>
      <c r="E43" s="45"/>
      <c r="F43" s="1"/>
      <c r="G43" s="1"/>
      <c r="H43" s="1"/>
      <c r="I43" s="1"/>
      <c r="J43" s="1"/>
      <c r="K43" s="1"/>
      <c r="L43" s="1"/>
      <c r="M43" s="1"/>
      <c r="N43" s="1"/>
      <c r="O43" s="1"/>
      <c r="P43" s="1"/>
      <c r="Q43" s="1"/>
      <c r="R43" s="1"/>
      <c r="S43" s="1"/>
      <c r="T43" s="1"/>
      <c r="U43" s="1"/>
      <c r="V43" s="1"/>
      <c r="W43" s="1"/>
      <c r="X43" s="1"/>
      <c r="Y43" s="1"/>
      <c r="Z43" s="1"/>
    </row>
    <row r="44" spans="1:26" ht="15" customHeight="1" x14ac:dyDescent="0.35">
      <c r="A44" s="45"/>
      <c r="B44" s="86"/>
      <c r="C44" s="1"/>
      <c r="D44" s="45"/>
      <c r="E44" s="45"/>
      <c r="F44" s="1"/>
      <c r="G44" s="1"/>
      <c r="H44" s="1"/>
      <c r="I44" s="1"/>
      <c r="J44" s="1"/>
      <c r="K44" s="1"/>
      <c r="L44" s="1"/>
      <c r="M44" s="1"/>
      <c r="N44" s="1"/>
      <c r="O44" s="1"/>
      <c r="P44" s="1"/>
      <c r="Q44" s="1"/>
      <c r="R44" s="1"/>
      <c r="S44" s="1"/>
      <c r="T44" s="1"/>
      <c r="U44" s="1"/>
      <c r="V44" s="1"/>
      <c r="W44" s="1"/>
      <c r="X44" s="1"/>
      <c r="Y44" s="1"/>
      <c r="Z44" s="1"/>
    </row>
    <row r="45" spans="1:26" ht="15" customHeight="1" x14ac:dyDescent="0.35">
      <c r="A45" s="75" t="s">
        <v>771</v>
      </c>
      <c r="B45" s="76"/>
      <c r="C45" s="77"/>
      <c r="D45" s="45"/>
      <c r="E45" s="45"/>
      <c r="F45" s="1"/>
      <c r="G45" s="1"/>
      <c r="H45" s="1"/>
      <c r="I45" s="1"/>
      <c r="J45" s="1"/>
      <c r="K45" s="1"/>
      <c r="L45" s="1"/>
      <c r="M45" s="1"/>
      <c r="N45" s="1"/>
      <c r="O45" s="1"/>
      <c r="P45" s="1"/>
      <c r="Q45" s="1"/>
      <c r="R45" s="1"/>
      <c r="S45" s="1"/>
      <c r="T45" s="1"/>
      <c r="U45" s="1"/>
      <c r="V45" s="1"/>
      <c r="W45" s="1"/>
      <c r="X45" s="1"/>
      <c r="Y45" s="1"/>
      <c r="Z45" s="1"/>
    </row>
    <row r="46" spans="1:26" ht="15" customHeight="1" x14ac:dyDescent="0.35">
      <c r="A46" s="78" t="s">
        <v>679</v>
      </c>
      <c r="B46" s="78" t="s">
        <v>772</v>
      </c>
      <c r="C46" s="78" t="s">
        <v>773</v>
      </c>
      <c r="D46" s="45"/>
      <c r="E46" s="45"/>
      <c r="F46" s="1"/>
      <c r="G46" s="1"/>
      <c r="H46" s="1"/>
      <c r="I46" s="1"/>
      <c r="J46" s="1"/>
      <c r="K46" s="1"/>
      <c r="L46" s="1"/>
      <c r="M46" s="1"/>
      <c r="N46" s="1"/>
      <c r="O46" s="1"/>
      <c r="P46" s="1"/>
      <c r="Q46" s="1"/>
      <c r="R46" s="1"/>
      <c r="S46" s="1"/>
      <c r="T46" s="1"/>
      <c r="U46" s="1"/>
      <c r="V46" s="1"/>
      <c r="W46" s="1"/>
      <c r="X46" s="1"/>
      <c r="Y46" s="1"/>
      <c r="Z46" s="1"/>
    </row>
    <row r="47" spans="1:26" ht="15" customHeight="1" x14ac:dyDescent="0.35">
      <c r="A47" s="22" t="s">
        <v>774</v>
      </c>
      <c r="B47" s="22" t="s">
        <v>775</v>
      </c>
      <c r="C47" s="22" t="s">
        <v>776</v>
      </c>
      <c r="D47" s="45"/>
      <c r="E47" s="45"/>
      <c r="F47" s="1"/>
      <c r="G47" s="1"/>
      <c r="H47" s="1"/>
      <c r="I47" s="1"/>
      <c r="J47" s="1"/>
      <c r="K47" s="1"/>
      <c r="L47" s="1"/>
      <c r="M47" s="1"/>
      <c r="N47" s="1"/>
      <c r="O47" s="1"/>
      <c r="P47" s="1"/>
      <c r="Q47" s="1"/>
      <c r="R47" s="1"/>
      <c r="S47" s="1"/>
      <c r="T47" s="1"/>
      <c r="U47" s="1"/>
      <c r="V47" s="1"/>
      <c r="W47" s="1"/>
      <c r="X47" s="1"/>
      <c r="Y47" s="1"/>
      <c r="Z47" s="1"/>
    </row>
    <row r="48" spans="1:26" ht="15" customHeight="1" x14ac:dyDescent="0.35">
      <c r="A48" s="22" t="s">
        <v>777</v>
      </c>
      <c r="B48" s="22" t="s">
        <v>775</v>
      </c>
      <c r="C48" s="22" t="s">
        <v>778</v>
      </c>
      <c r="D48" s="45"/>
      <c r="E48" s="45"/>
      <c r="F48" s="80"/>
      <c r="G48" s="80"/>
      <c r="H48" s="80"/>
      <c r="I48" s="80"/>
      <c r="J48" s="80"/>
      <c r="K48" s="80"/>
      <c r="L48" s="80"/>
      <c r="M48" s="80"/>
      <c r="N48" s="80"/>
      <c r="O48" s="80"/>
      <c r="P48" s="80"/>
      <c r="Q48" s="80"/>
      <c r="R48" s="80"/>
      <c r="S48" s="80"/>
      <c r="T48" s="80"/>
      <c r="U48" s="80"/>
      <c r="V48" s="80"/>
      <c r="W48" s="80"/>
      <c r="X48" s="80"/>
      <c r="Y48" s="80"/>
      <c r="Z48" s="80"/>
    </row>
    <row r="49" spans="1:26" ht="15" customHeight="1" x14ac:dyDescent="0.35">
      <c r="A49" s="22" t="s">
        <v>779</v>
      </c>
      <c r="B49" s="22" t="s">
        <v>775</v>
      </c>
      <c r="C49" s="22" t="s">
        <v>780</v>
      </c>
      <c r="D49" s="45"/>
      <c r="E49" s="45"/>
      <c r="F49" s="1"/>
      <c r="G49" s="1"/>
      <c r="H49" s="1"/>
      <c r="I49" s="1"/>
      <c r="J49" s="1"/>
      <c r="K49" s="1"/>
      <c r="L49" s="1"/>
      <c r="M49" s="1"/>
      <c r="N49" s="1"/>
      <c r="O49" s="1"/>
      <c r="P49" s="1"/>
      <c r="Q49" s="1"/>
      <c r="R49" s="1"/>
      <c r="S49" s="1"/>
      <c r="T49" s="1"/>
      <c r="U49" s="1"/>
      <c r="V49" s="1"/>
      <c r="W49" s="1"/>
      <c r="X49" s="1"/>
      <c r="Y49" s="1"/>
      <c r="Z49" s="1"/>
    </row>
    <row r="50" spans="1:26" ht="15" customHeight="1" x14ac:dyDescent="0.35">
      <c r="A50" s="22" t="s">
        <v>781</v>
      </c>
      <c r="B50" s="22" t="s">
        <v>782</v>
      </c>
      <c r="C50" s="22" t="s">
        <v>783</v>
      </c>
      <c r="D50" s="45"/>
      <c r="E50" s="45"/>
      <c r="F50" s="1"/>
      <c r="G50" s="1"/>
      <c r="H50" s="1"/>
      <c r="I50" s="1"/>
      <c r="J50" s="1"/>
      <c r="K50" s="1"/>
      <c r="L50" s="1"/>
      <c r="M50" s="1"/>
      <c r="N50" s="1"/>
      <c r="O50" s="1"/>
      <c r="P50" s="1"/>
      <c r="Q50" s="1"/>
      <c r="R50" s="1"/>
      <c r="S50" s="1"/>
      <c r="T50" s="1"/>
      <c r="U50" s="1"/>
      <c r="V50" s="1"/>
      <c r="W50" s="1"/>
      <c r="X50" s="1"/>
      <c r="Y50" s="1"/>
      <c r="Z50" s="1"/>
    </row>
    <row r="51" spans="1:26" ht="15" customHeight="1" x14ac:dyDescent="0.35">
      <c r="A51" s="22" t="s">
        <v>784</v>
      </c>
      <c r="B51" s="22" t="s">
        <v>782</v>
      </c>
      <c r="C51" s="22" t="s">
        <v>785</v>
      </c>
      <c r="D51" s="45"/>
      <c r="E51" s="45"/>
      <c r="F51" s="1"/>
      <c r="G51" s="1"/>
      <c r="H51" s="1"/>
      <c r="I51" s="1"/>
      <c r="J51" s="1"/>
      <c r="K51" s="1"/>
      <c r="L51" s="1"/>
      <c r="M51" s="1"/>
      <c r="N51" s="1"/>
      <c r="O51" s="1"/>
      <c r="P51" s="1"/>
      <c r="Q51" s="1"/>
      <c r="R51" s="1"/>
      <c r="S51" s="1"/>
      <c r="T51" s="1"/>
      <c r="U51" s="1"/>
      <c r="V51" s="1"/>
      <c r="W51" s="1"/>
      <c r="X51" s="1"/>
      <c r="Y51" s="1"/>
      <c r="Z51" s="1"/>
    </row>
    <row r="52" spans="1:26" ht="15" customHeight="1" x14ac:dyDescent="0.35">
      <c r="A52" s="22" t="s">
        <v>786</v>
      </c>
      <c r="B52" s="22" t="s">
        <v>782</v>
      </c>
      <c r="C52" s="22" t="s">
        <v>787</v>
      </c>
      <c r="D52" s="45"/>
      <c r="E52" s="45"/>
      <c r="F52" s="1"/>
      <c r="G52" s="1"/>
      <c r="H52" s="1"/>
      <c r="I52" s="1"/>
      <c r="J52" s="1"/>
      <c r="K52" s="1"/>
      <c r="L52" s="1"/>
      <c r="M52" s="1"/>
      <c r="N52" s="1"/>
      <c r="O52" s="1"/>
      <c r="P52" s="1"/>
      <c r="Q52" s="1"/>
      <c r="R52" s="1"/>
      <c r="S52" s="1"/>
      <c r="T52" s="1"/>
      <c r="U52" s="1"/>
      <c r="V52" s="1"/>
      <c r="W52" s="1"/>
      <c r="X52" s="1"/>
      <c r="Y52" s="1"/>
      <c r="Z52" s="1"/>
    </row>
    <row r="53" spans="1:26" ht="15" customHeight="1" x14ac:dyDescent="0.35">
      <c r="A53" s="22" t="s">
        <v>788</v>
      </c>
      <c r="B53" s="22" t="s">
        <v>789</v>
      </c>
      <c r="C53" s="22" t="s">
        <v>790</v>
      </c>
      <c r="D53" s="45"/>
      <c r="E53" s="45"/>
      <c r="F53" s="1"/>
      <c r="G53" s="1"/>
      <c r="H53" s="1"/>
      <c r="I53" s="1"/>
      <c r="J53" s="1"/>
      <c r="K53" s="1"/>
      <c r="L53" s="1"/>
      <c r="M53" s="1"/>
      <c r="N53" s="1"/>
      <c r="O53" s="1"/>
      <c r="P53" s="1"/>
      <c r="Q53" s="1"/>
      <c r="R53" s="1"/>
      <c r="S53" s="1"/>
      <c r="T53" s="1"/>
      <c r="U53" s="1"/>
      <c r="V53" s="1"/>
      <c r="W53" s="1"/>
      <c r="X53" s="1"/>
      <c r="Y53" s="1"/>
      <c r="Z53" s="1"/>
    </row>
    <row r="54" spans="1:26" ht="15" customHeight="1" x14ac:dyDescent="0.35">
      <c r="A54" s="22" t="s">
        <v>791</v>
      </c>
      <c r="B54" s="22" t="s">
        <v>775</v>
      </c>
      <c r="C54" s="22" t="s">
        <v>792</v>
      </c>
      <c r="D54" s="45"/>
      <c r="E54" s="45"/>
      <c r="F54" s="1"/>
      <c r="G54" s="1"/>
      <c r="H54" s="1"/>
      <c r="I54" s="1"/>
      <c r="J54" s="1"/>
      <c r="K54" s="1"/>
      <c r="L54" s="1"/>
      <c r="M54" s="1"/>
      <c r="N54" s="1"/>
      <c r="O54" s="1"/>
      <c r="P54" s="1"/>
      <c r="Q54" s="1"/>
      <c r="R54" s="1"/>
      <c r="S54" s="1"/>
      <c r="T54" s="1"/>
      <c r="U54" s="1"/>
      <c r="V54" s="1"/>
      <c r="W54" s="1"/>
      <c r="X54" s="1"/>
      <c r="Y54" s="1"/>
      <c r="Z54" s="1"/>
    </row>
    <row r="55" spans="1:26" ht="15" customHeight="1" x14ac:dyDescent="0.35">
      <c r="A55" s="22" t="s">
        <v>793</v>
      </c>
      <c r="B55" s="22" t="s">
        <v>782</v>
      </c>
      <c r="C55" s="22" t="s">
        <v>794</v>
      </c>
      <c r="D55" s="45"/>
      <c r="E55" s="45"/>
      <c r="F55" s="1"/>
      <c r="G55" s="1"/>
      <c r="H55" s="1"/>
      <c r="I55" s="1"/>
      <c r="J55" s="1"/>
      <c r="K55" s="1"/>
      <c r="L55" s="1"/>
      <c r="M55" s="1"/>
      <c r="N55" s="1"/>
      <c r="O55" s="1"/>
      <c r="P55" s="1"/>
      <c r="Q55" s="1"/>
      <c r="R55" s="1"/>
      <c r="S55" s="1"/>
      <c r="T55" s="1"/>
      <c r="U55" s="1"/>
      <c r="V55" s="1"/>
      <c r="W55" s="1"/>
      <c r="X55" s="1"/>
      <c r="Y55" s="1"/>
      <c r="Z55" s="1"/>
    </row>
    <row r="56" spans="1:26" ht="15" customHeight="1" x14ac:dyDescent="0.35">
      <c r="A56" s="22" t="s">
        <v>795</v>
      </c>
      <c r="B56" s="22" t="s">
        <v>789</v>
      </c>
      <c r="C56" s="22" t="s">
        <v>796</v>
      </c>
      <c r="D56" s="45"/>
      <c r="E56" s="45"/>
      <c r="F56" s="1"/>
      <c r="G56" s="1"/>
      <c r="H56" s="1"/>
      <c r="I56" s="1"/>
      <c r="J56" s="1"/>
      <c r="K56" s="1"/>
      <c r="L56" s="1"/>
      <c r="M56" s="1"/>
      <c r="N56" s="1"/>
      <c r="O56" s="1"/>
      <c r="P56" s="1"/>
      <c r="Q56" s="1"/>
      <c r="R56" s="1"/>
      <c r="S56" s="1"/>
      <c r="T56" s="1"/>
      <c r="U56" s="1"/>
      <c r="V56" s="1"/>
      <c r="W56" s="1"/>
      <c r="X56" s="1"/>
      <c r="Y56" s="1"/>
      <c r="Z56" s="1"/>
    </row>
    <row r="57" spans="1:26" ht="15" customHeight="1" x14ac:dyDescent="0.35">
      <c r="A57" s="22" t="s">
        <v>797</v>
      </c>
      <c r="B57" s="22" t="s">
        <v>789</v>
      </c>
      <c r="C57" s="22" t="s">
        <v>798</v>
      </c>
      <c r="D57" s="45"/>
      <c r="E57" s="45"/>
      <c r="F57" s="80"/>
      <c r="G57" s="80"/>
      <c r="H57" s="80"/>
      <c r="I57" s="80"/>
      <c r="J57" s="80"/>
      <c r="K57" s="80"/>
      <c r="L57" s="80"/>
      <c r="M57" s="80"/>
      <c r="N57" s="80"/>
      <c r="O57" s="80"/>
      <c r="P57" s="80"/>
      <c r="Q57" s="80"/>
      <c r="R57" s="80"/>
      <c r="S57" s="80"/>
      <c r="T57" s="80"/>
      <c r="U57" s="80"/>
      <c r="V57" s="80"/>
      <c r="W57" s="80"/>
      <c r="X57" s="80"/>
      <c r="Y57" s="80"/>
      <c r="Z57" s="80"/>
    </row>
    <row r="58" spans="1:26" ht="15" customHeight="1" x14ac:dyDescent="0.35">
      <c r="A58" s="22" t="s">
        <v>799</v>
      </c>
      <c r="B58" s="22" t="s">
        <v>782</v>
      </c>
      <c r="C58" s="22" t="s">
        <v>766</v>
      </c>
      <c r="D58" s="45"/>
      <c r="E58" s="45"/>
      <c r="F58" s="80"/>
      <c r="G58" s="80"/>
      <c r="H58" s="80"/>
      <c r="I58" s="80"/>
      <c r="J58" s="80"/>
      <c r="K58" s="80"/>
      <c r="L58" s="80"/>
      <c r="M58" s="80"/>
      <c r="N58" s="80"/>
      <c r="O58" s="80"/>
      <c r="P58" s="80"/>
      <c r="Q58" s="80"/>
      <c r="R58" s="80"/>
      <c r="S58" s="80"/>
      <c r="T58" s="80"/>
      <c r="U58" s="80"/>
      <c r="V58" s="80"/>
      <c r="W58" s="80"/>
      <c r="X58" s="80"/>
      <c r="Y58" s="80"/>
      <c r="Z58" s="80"/>
    </row>
    <row r="59" spans="1:26" ht="15" customHeight="1" x14ac:dyDescent="0.35">
      <c r="A59" s="22" t="s">
        <v>800</v>
      </c>
      <c r="B59" s="22" t="s">
        <v>789</v>
      </c>
      <c r="C59" s="22" t="s">
        <v>801</v>
      </c>
      <c r="D59" s="45"/>
      <c r="E59" s="45"/>
      <c r="F59" s="80"/>
      <c r="G59" s="80"/>
      <c r="H59" s="80"/>
      <c r="I59" s="80"/>
      <c r="J59" s="80"/>
      <c r="K59" s="80"/>
      <c r="L59" s="80"/>
      <c r="M59" s="80"/>
      <c r="N59" s="80"/>
      <c r="O59" s="80"/>
      <c r="P59" s="80"/>
      <c r="Q59" s="80"/>
      <c r="R59" s="80"/>
      <c r="S59" s="80"/>
      <c r="T59" s="80"/>
      <c r="U59" s="80"/>
      <c r="V59" s="80"/>
      <c r="W59" s="80"/>
      <c r="X59" s="80"/>
      <c r="Y59" s="80"/>
      <c r="Z59" s="80"/>
    </row>
    <row r="60" spans="1:26" ht="15" customHeight="1" x14ac:dyDescent="0.35">
      <c r="A60" s="22" t="s">
        <v>802</v>
      </c>
      <c r="B60" s="22" t="s">
        <v>789</v>
      </c>
      <c r="C60" s="22" t="s">
        <v>803</v>
      </c>
      <c r="D60" s="45"/>
      <c r="E60" s="45"/>
      <c r="F60" s="1"/>
      <c r="G60" s="1"/>
      <c r="H60" s="1"/>
      <c r="I60" s="1"/>
      <c r="J60" s="1"/>
      <c r="K60" s="1"/>
      <c r="L60" s="1"/>
      <c r="M60" s="1"/>
      <c r="N60" s="1"/>
      <c r="O60" s="1"/>
      <c r="P60" s="1"/>
      <c r="Q60" s="1"/>
      <c r="R60" s="1"/>
      <c r="S60" s="1"/>
      <c r="T60" s="1"/>
      <c r="U60" s="1"/>
      <c r="V60" s="1"/>
      <c r="W60" s="1"/>
      <c r="X60" s="1"/>
      <c r="Y60" s="1"/>
      <c r="Z60" s="1"/>
    </row>
    <row r="61" spans="1:26" ht="15" customHeight="1" x14ac:dyDescent="0.35">
      <c r="A61" s="22" t="s">
        <v>804</v>
      </c>
      <c r="B61" s="22" t="s">
        <v>789</v>
      </c>
      <c r="C61" s="22" t="s">
        <v>805</v>
      </c>
      <c r="D61" s="45"/>
      <c r="E61" s="45"/>
      <c r="F61" s="1"/>
      <c r="G61" s="1"/>
      <c r="H61" s="1"/>
      <c r="I61" s="1"/>
      <c r="J61" s="1"/>
      <c r="K61" s="1"/>
      <c r="L61" s="1"/>
      <c r="M61" s="1"/>
      <c r="N61" s="1"/>
      <c r="O61" s="1"/>
      <c r="P61" s="1"/>
      <c r="Q61" s="1"/>
      <c r="R61" s="1"/>
      <c r="S61" s="1"/>
      <c r="T61" s="1"/>
      <c r="U61" s="1"/>
      <c r="V61" s="1"/>
      <c r="W61" s="1"/>
      <c r="X61" s="1"/>
      <c r="Y61" s="1"/>
      <c r="Z61" s="1"/>
    </row>
    <row r="62" spans="1:26" ht="15" customHeight="1" x14ac:dyDescent="0.35">
      <c r="A62" s="22" t="s">
        <v>806</v>
      </c>
      <c r="B62" s="22" t="s">
        <v>789</v>
      </c>
      <c r="C62" s="22" t="s">
        <v>807</v>
      </c>
      <c r="D62" s="45"/>
      <c r="E62" s="45"/>
      <c r="F62" s="1"/>
      <c r="G62" s="1"/>
      <c r="H62" s="1"/>
      <c r="I62" s="1"/>
      <c r="J62" s="1"/>
      <c r="K62" s="1"/>
      <c r="L62" s="1"/>
      <c r="M62" s="1"/>
      <c r="N62" s="1"/>
      <c r="O62" s="1"/>
      <c r="P62" s="1"/>
      <c r="Q62" s="1"/>
      <c r="R62" s="1"/>
      <c r="S62" s="1"/>
      <c r="T62" s="1"/>
      <c r="U62" s="1"/>
      <c r="V62" s="1"/>
      <c r="W62" s="1"/>
      <c r="X62" s="1"/>
      <c r="Y62" s="1"/>
      <c r="Z62" s="1"/>
    </row>
    <row r="63" spans="1:26" ht="15" customHeight="1" x14ac:dyDescent="0.35">
      <c r="A63" s="22"/>
      <c r="B63" s="22"/>
      <c r="C63" s="22"/>
      <c r="D63" s="45"/>
      <c r="E63" s="45"/>
      <c r="F63" s="1"/>
      <c r="G63" s="1"/>
      <c r="H63" s="1"/>
      <c r="I63" s="1"/>
      <c r="J63" s="1"/>
      <c r="K63" s="1"/>
      <c r="L63" s="1"/>
      <c r="M63" s="1"/>
      <c r="N63" s="1"/>
      <c r="O63" s="1"/>
      <c r="P63" s="1"/>
      <c r="Q63" s="1"/>
      <c r="R63" s="1"/>
      <c r="S63" s="1"/>
      <c r="T63" s="1"/>
      <c r="U63" s="1"/>
      <c r="V63" s="1"/>
      <c r="W63" s="1"/>
      <c r="X63" s="1"/>
      <c r="Y63" s="1"/>
      <c r="Z63" s="1"/>
    </row>
    <row r="64" spans="1:26" ht="15" customHeight="1" x14ac:dyDescent="0.35">
      <c r="A64" s="75" t="s">
        <v>808</v>
      </c>
      <c r="B64" s="76"/>
      <c r="C64" s="77"/>
      <c r="D64" s="45"/>
      <c r="E64" s="45"/>
      <c r="F64" s="1"/>
      <c r="G64" s="1"/>
      <c r="H64" s="1"/>
      <c r="I64" s="1"/>
      <c r="J64" s="1"/>
      <c r="K64" s="1"/>
      <c r="L64" s="1"/>
      <c r="M64" s="1"/>
      <c r="N64" s="1"/>
      <c r="O64" s="1"/>
      <c r="P64" s="1"/>
      <c r="Q64" s="1"/>
      <c r="R64" s="1"/>
      <c r="S64" s="1"/>
      <c r="T64" s="1"/>
      <c r="U64" s="1"/>
      <c r="V64" s="1"/>
      <c r="W64" s="1"/>
      <c r="X64" s="1"/>
      <c r="Y64" s="1"/>
      <c r="Z64" s="1"/>
    </row>
    <row r="65" spans="1:26" ht="15" customHeight="1" x14ac:dyDescent="0.35">
      <c r="A65" s="78" t="s">
        <v>679</v>
      </c>
      <c r="B65" s="79"/>
      <c r="C65" s="78" t="s">
        <v>773</v>
      </c>
      <c r="D65" s="45"/>
      <c r="E65" s="45"/>
      <c r="F65" s="1"/>
      <c r="G65" s="1"/>
      <c r="H65" s="1"/>
      <c r="I65" s="1"/>
      <c r="J65" s="1"/>
      <c r="K65" s="1"/>
      <c r="L65" s="1"/>
      <c r="M65" s="1"/>
      <c r="N65" s="1"/>
      <c r="O65" s="1"/>
      <c r="P65" s="1"/>
      <c r="Q65" s="1"/>
      <c r="R65" s="1"/>
      <c r="S65" s="1"/>
      <c r="T65" s="1"/>
      <c r="U65" s="1"/>
      <c r="V65" s="1"/>
      <c r="W65" s="1"/>
      <c r="X65" s="1"/>
      <c r="Y65" s="1"/>
      <c r="Z65" s="1"/>
    </row>
    <row r="66" spans="1:26" ht="15" hidden="1" customHeight="1" x14ac:dyDescent="0.35">
      <c r="A66" s="22" t="s">
        <v>809</v>
      </c>
      <c r="B66" s="45"/>
      <c r="C66" s="22" t="s">
        <v>810</v>
      </c>
      <c r="D66" s="45"/>
      <c r="E66" s="45"/>
      <c r="F66" s="1"/>
      <c r="G66" s="1"/>
      <c r="H66" s="1"/>
      <c r="I66" s="1"/>
      <c r="J66" s="1"/>
      <c r="K66" s="1"/>
      <c r="L66" s="1"/>
      <c r="M66" s="1"/>
      <c r="N66" s="1"/>
      <c r="O66" s="1"/>
      <c r="P66" s="1"/>
      <c r="Q66" s="1"/>
      <c r="R66" s="1"/>
      <c r="S66" s="1"/>
      <c r="T66" s="1"/>
      <c r="U66" s="1"/>
      <c r="V66" s="1"/>
      <c r="W66" s="1"/>
      <c r="X66" s="1"/>
      <c r="Y66" s="1"/>
      <c r="Z66" s="1"/>
    </row>
    <row r="67" spans="1:26" ht="15" hidden="1" customHeight="1" x14ac:dyDescent="0.35">
      <c r="A67" s="22" t="s">
        <v>811</v>
      </c>
      <c r="B67" s="45"/>
      <c r="C67" s="22" t="s">
        <v>812</v>
      </c>
      <c r="D67" s="45"/>
      <c r="E67" s="45"/>
      <c r="F67" s="1"/>
      <c r="G67" s="1"/>
      <c r="H67" s="1"/>
      <c r="I67" s="1"/>
      <c r="J67" s="1"/>
      <c r="K67" s="1"/>
      <c r="L67" s="1"/>
      <c r="M67" s="1"/>
      <c r="N67" s="1"/>
      <c r="O67" s="1"/>
      <c r="P67" s="1"/>
      <c r="Q67" s="1"/>
      <c r="R67" s="1"/>
      <c r="S67" s="1"/>
      <c r="T67" s="1"/>
      <c r="U67" s="1"/>
      <c r="V67" s="1"/>
      <c r="W67" s="1"/>
      <c r="X67" s="1"/>
      <c r="Y67" s="1"/>
      <c r="Z67" s="1"/>
    </row>
    <row r="68" spans="1:26" ht="15" customHeight="1" x14ac:dyDescent="0.35">
      <c r="A68" s="22" t="s">
        <v>813</v>
      </c>
      <c r="B68" s="45"/>
      <c r="C68" s="22" t="s">
        <v>814</v>
      </c>
      <c r="D68" s="45"/>
      <c r="E68" s="45"/>
      <c r="F68" s="1"/>
      <c r="G68" s="1"/>
      <c r="H68" s="1"/>
      <c r="I68" s="1"/>
      <c r="J68" s="1"/>
      <c r="K68" s="1"/>
      <c r="L68" s="1"/>
      <c r="M68" s="1"/>
      <c r="N68" s="1"/>
      <c r="O68" s="1"/>
      <c r="P68" s="1"/>
      <c r="Q68" s="1"/>
      <c r="R68" s="1"/>
      <c r="S68" s="1"/>
      <c r="T68" s="1"/>
      <c r="U68" s="1"/>
      <c r="V68" s="1"/>
      <c r="W68" s="1"/>
      <c r="X68" s="1"/>
      <c r="Y68" s="1"/>
      <c r="Z68" s="1"/>
    </row>
    <row r="69" spans="1:26" ht="15" customHeight="1" x14ac:dyDescent="0.35">
      <c r="A69" s="22" t="s">
        <v>815</v>
      </c>
      <c r="B69" s="45"/>
      <c r="C69" s="22" t="s">
        <v>816</v>
      </c>
      <c r="D69" s="45"/>
      <c r="E69" s="45"/>
      <c r="F69" s="1"/>
      <c r="G69" s="1"/>
      <c r="H69" s="1"/>
      <c r="I69" s="1"/>
      <c r="J69" s="1"/>
      <c r="K69" s="1"/>
      <c r="L69" s="1"/>
      <c r="M69" s="1"/>
      <c r="N69" s="1"/>
      <c r="O69" s="1"/>
      <c r="P69" s="1"/>
      <c r="Q69" s="1"/>
      <c r="R69" s="1"/>
      <c r="S69" s="1"/>
      <c r="T69" s="1"/>
      <c r="U69" s="1"/>
      <c r="V69" s="1"/>
      <c r="W69" s="1"/>
      <c r="X69" s="1"/>
      <c r="Y69" s="1"/>
      <c r="Z69" s="1"/>
    </row>
    <row r="70" spans="1:26" ht="15" customHeight="1" x14ac:dyDescent="0.35">
      <c r="A70" s="22" t="s">
        <v>337</v>
      </c>
      <c r="B70" s="45"/>
      <c r="C70" s="22" t="s">
        <v>817</v>
      </c>
      <c r="D70" s="45"/>
      <c r="E70" s="45"/>
      <c r="F70" s="1"/>
      <c r="G70" s="1"/>
      <c r="H70" s="1"/>
      <c r="I70" s="1"/>
      <c r="J70" s="1"/>
      <c r="K70" s="1"/>
      <c r="L70" s="1"/>
      <c r="M70" s="1"/>
      <c r="N70" s="1"/>
      <c r="O70" s="1"/>
      <c r="P70" s="1"/>
      <c r="Q70" s="1"/>
      <c r="R70" s="1"/>
      <c r="S70" s="1"/>
      <c r="T70" s="1"/>
      <c r="U70" s="1"/>
      <c r="V70" s="1"/>
      <c r="W70" s="1"/>
      <c r="X70" s="1"/>
      <c r="Y70" s="1"/>
      <c r="Z70" s="1"/>
    </row>
    <row r="71" spans="1:26" ht="15" customHeight="1" x14ac:dyDescent="0.35">
      <c r="A71" s="22" t="s">
        <v>797</v>
      </c>
      <c r="B71" s="45"/>
      <c r="C71" s="22" t="s">
        <v>818</v>
      </c>
      <c r="D71" s="45"/>
      <c r="E71" s="45"/>
      <c r="F71" s="1"/>
      <c r="G71" s="1"/>
      <c r="H71" s="1"/>
      <c r="I71" s="1"/>
      <c r="J71" s="1"/>
      <c r="K71" s="1"/>
      <c r="L71" s="1"/>
      <c r="M71" s="1"/>
      <c r="N71" s="1"/>
      <c r="O71" s="1"/>
      <c r="P71" s="1"/>
      <c r="Q71" s="1"/>
      <c r="R71" s="1"/>
      <c r="S71" s="1"/>
      <c r="T71" s="1"/>
      <c r="U71" s="1"/>
      <c r="V71" s="1"/>
      <c r="W71" s="1"/>
      <c r="X71" s="1"/>
      <c r="Y71" s="1"/>
      <c r="Z71" s="1"/>
    </row>
    <row r="72" spans="1:26" ht="15" customHeight="1" x14ac:dyDescent="0.35">
      <c r="A72" s="22" t="s">
        <v>819</v>
      </c>
      <c r="B72" s="45"/>
      <c r="C72" s="22" t="s">
        <v>820</v>
      </c>
      <c r="D72" s="45"/>
      <c r="E72" s="45"/>
      <c r="F72" s="1"/>
      <c r="G72" s="1"/>
      <c r="H72" s="1"/>
      <c r="I72" s="1"/>
      <c r="J72" s="1"/>
      <c r="K72" s="1"/>
      <c r="L72" s="1"/>
      <c r="M72" s="1"/>
      <c r="N72" s="1"/>
      <c r="O72" s="1"/>
      <c r="P72" s="1"/>
      <c r="Q72" s="1"/>
      <c r="R72" s="1"/>
      <c r="S72" s="1"/>
      <c r="T72" s="1"/>
      <c r="U72" s="1"/>
      <c r="V72" s="1"/>
      <c r="W72" s="1"/>
      <c r="X72" s="1"/>
      <c r="Y72" s="1"/>
      <c r="Z72" s="1"/>
    </row>
    <row r="73" spans="1:26" ht="15" customHeight="1" x14ac:dyDescent="0.35">
      <c r="A73" s="22"/>
      <c r="B73" s="45"/>
      <c r="C73" s="22"/>
      <c r="D73" s="45"/>
      <c r="E73" s="45"/>
      <c r="F73" s="1"/>
      <c r="G73" s="1"/>
      <c r="H73" s="1"/>
      <c r="I73" s="1"/>
      <c r="J73" s="1"/>
      <c r="K73" s="1"/>
      <c r="L73" s="1"/>
      <c r="M73" s="1"/>
      <c r="N73" s="1"/>
      <c r="O73" s="1"/>
      <c r="P73" s="1"/>
      <c r="Q73" s="1"/>
      <c r="R73" s="1"/>
      <c r="S73" s="1"/>
      <c r="T73" s="1"/>
      <c r="U73" s="1"/>
      <c r="V73" s="1"/>
      <c r="W73" s="1"/>
      <c r="X73" s="1"/>
      <c r="Y73" s="1"/>
      <c r="Z73" s="1"/>
    </row>
    <row r="74" spans="1:26" ht="15" customHeight="1" x14ac:dyDescent="0.35">
      <c r="A74" s="75" t="s">
        <v>821</v>
      </c>
      <c r="B74" s="76"/>
      <c r="C74" s="77"/>
      <c r="D74" s="92"/>
      <c r="E74" s="92"/>
      <c r="F74" s="1"/>
      <c r="G74" s="1"/>
      <c r="H74" s="1"/>
      <c r="I74" s="1"/>
      <c r="J74" s="1"/>
      <c r="K74" s="1"/>
      <c r="L74" s="1"/>
      <c r="M74" s="1"/>
      <c r="N74" s="1"/>
      <c r="O74" s="1"/>
      <c r="P74" s="1"/>
      <c r="Q74" s="1"/>
      <c r="R74" s="1"/>
      <c r="S74" s="1"/>
      <c r="T74" s="1"/>
      <c r="U74" s="1"/>
      <c r="V74" s="1"/>
      <c r="W74" s="1"/>
      <c r="X74" s="1"/>
      <c r="Y74" s="1"/>
      <c r="Z74" s="1"/>
    </row>
    <row r="75" spans="1:26" ht="15" customHeight="1" x14ac:dyDescent="0.35">
      <c r="A75" s="78" t="s">
        <v>822</v>
      </c>
      <c r="B75" s="79"/>
      <c r="C75" s="78" t="s">
        <v>823</v>
      </c>
      <c r="D75" s="79" t="s">
        <v>824</v>
      </c>
      <c r="E75" s="79" t="s">
        <v>825</v>
      </c>
      <c r="F75" s="1"/>
      <c r="G75" s="1"/>
      <c r="H75" s="1"/>
      <c r="I75" s="1"/>
      <c r="J75" s="1"/>
      <c r="K75" s="1"/>
      <c r="L75" s="1"/>
      <c r="M75" s="1"/>
      <c r="N75" s="1"/>
      <c r="O75" s="1"/>
      <c r="P75" s="1"/>
      <c r="Q75" s="1"/>
      <c r="R75" s="1"/>
      <c r="S75" s="1"/>
      <c r="T75" s="1"/>
      <c r="U75" s="1"/>
      <c r="V75" s="1"/>
      <c r="W75" s="1"/>
      <c r="X75" s="1"/>
      <c r="Y75" s="1"/>
      <c r="Z75" s="1"/>
    </row>
    <row r="76" spans="1:26" ht="15" customHeight="1" x14ac:dyDescent="0.35">
      <c r="A76" s="81" t="s">
        <v>20</v>
      </c>
      <c r="B76" s="81" t="s">
        <v>826</v>
      </c>
      <c r="C76" s="81"/>
      <c r="D76" s="81"/>
      <c r="E76" s="8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t="s">
        <v>101</v>
      </c>
      <c r="B77" s="45" t="s">
        <v>827</v>
      </c>
      <c r="C77" s="22" t="s">
        <v>828</v>
      </c>
      <c r="D77" s="45" t="s">
        <v>829</v>
      </c>
      <c r="E77" s="45" t="s">
        <v>830</v>
      </c>
      <c r="F77" s="1"/>
      <c r="G77" s="1"/>
      <c r="H77" s="1"/>
      <c r="I77" s="1"/>
      <c r="J77" s="1"/>
      <c r="K77" s="1"/>
      <c r="L77" s="1"/>
      <c r="M77" s="1"/>
      <c r="N77" s="1"/>
      <c r="O77" s="1"/>
      <c r="P77" s="1"/>
      <c r="Q77" s="1"/>
      <c r="R77" s="1"/>
      <c r="S77" s="1"/>
      <c r="T77" s="1"/>
      <c r="U77" s="1"/>
      <c r="V77" s="1"/>
      <c r="W77" s="1"/>
      <c r="X77" s="1"/>
      <c r="Y77" s="1"/>
      <c r="Z77" s="1"/>
    </row>
    <row r="78" spans="1:26" ht="15" customHeight="1" x14ac:dyDescent="0.35">
      <c r="A78" s="22" t="s">
        <v>102</v>
      </c>
      <c r="B78" s="45" t="s">
        <v>827</v>
      </c>
      <c r="C78" s="22" t="s">
        <v>831</v>
      </c>
      <c r="D78" s="62" t="s">
        <v>832</v>
      </c>
      <c r="E78" s="62" t="s">
        <v>832</v>
      </c>
      <c r="F78" s="1"/>
      <c r="G78" s="1"/>
      <c r="H78" s="1"/>
      <c r="I78" s="1"/>
      <c r="J78" s="1"/>
      <c r="K78" s="1"/>
      <c r="L78" s="1"/>
      <c r="M78" s="1"/>
      <c r="N78" s="1"/>
      <c r="O78" s="1"/>
      <c r="P78" s="1"/>
      <c r="Q78" s="1"/>
      <c r="R78" s="1"/>
      <c r="S78" s="1"/>
      <c r="T78" s="1"/>
      <c r="U78" s="1"/>
      <c r="V78" s="1"/>
      <c r="W78" s="1"/>
      <c r="X78" s="1"/>
      <c r="Y78" s="1"/>
      <c r="Z78" s="1"/>
    </row>
    <row r="79" spans="1:26" ht="15" customHeight="1" x14ac:dyDescent="0.35">
      <c r="A79" s="22" t="s">
        <v>104</v>
      </c>
      <c r="B79" s="45" t="s">
        <v>827</v>
      </c>
      <c r="C79" s="22" t="s">
        <v>833</v>
      </c>
      <c r="D79" s="45" t="s">
        <v>829</v>
      </c>
      <c r="E79" s="45" t="s">
        <v>834</v>
      </c>
      <c r="F79" s="1"/>
      <c r="G79" s="1"/>
      <c r="H79" s="1"/>
      <c r="I79" s="1"/>
      <c r="J79" s="1"/>
      <c r="K79" s="1"/>
      <c r="L79" s="1"/>
      <c r="M79" s="1"/>
      <c r="N79" s="1"/>
      <c r="O79" s="1"/>
      <c r="P79" s="1"/>
      <c r="Q79" s="1"/>
      <c r="R79" s="1"/>
      <c r="S79" s="1"/>
      <c r="T79" s="1"/>
      <c r="U79" s="1"/>
      <c r="V79" s="1"/>
      <c r="W79" s="1"/>
      <c r="X79" s="1"/>
      <c r="Y79" s="1"/>
      <c r="Z79" s="1"/>
    </row>
    <row r="80" spans="1:26" ht="15" customHeight="1" x14ac:dyDescent="0.35">
      <c r="A80" s="22" t="s">
        <v>108</v>
      </c>
      <c r="B80" s="45" t="s">
        <v>827</v>
      </c>
      <c r="C80" s="22" t="s">
        <v>835</v>
      </c>
      <c r="D80" s="62" t="s">
        <v>832</v>
      </c>
      <c r="E80" s="62" t="s">
        <v>832</v>
      </c>
      <c r="F80" s="80"/>
      <c r="G80" s="80"/>
      <c r="H80" s="80"/>
      <c r="I80" s="80"/>
      <c r="J80" s="80"/>
      <c r="K80" s="80"/>
      <c r="L80" s="80"/>
      <c r="M80" s="80"/>
      <c r="N80" s="80"/>
      <c r="O80" s="80"/>
      <c r="P80" s="80"/>
      <c r="Q80" s="80"/>
      <c r="R80" s="80"/>
      <c r="S80" s="80"/>
      <c r="T80" s="80"/>
      <c r="U80" s="80"/>
      <c r="V80" s="80"/>
      <c r="W80" s="80"/>
      <c r="X80" s="80"/>
      <c r="Y80" s="80"/>
      <c r="Z80" s="80"/>
    </row>
    <row r="81" spans="1:26" ht="15" customHeight="1" x14ac:dyDescent="0.35">
      <c r="A81" s="22" t="s">
        <v>836</v>
      </c>
      <c r="B81" s="45" t="s">
        <v>827</v>
      </c>
      <c r="C81" s="22" t="s">
        <v>837</v>
      </c>
      <c r="D81" s="62" t="s">
        <v>832</v>
      </c>
      <c r="E81" s="62" t="s">
        <v>832</v>
      </c>
      <c r="F81" s="1"/>
      <c r="G81" s="1"/>
      <c r="H81" s="1"/>
      <c r="I81" s="1"/>
      <c r="J81" s="1"/>
      <c r="K81" s="1"/>
      <c r="L81" s="1"/>
      <c r="M81" s="1"/>
      <c r="N81" s="1"/>
      <c r="O81" s="1"/>
      <c r="P81" s="1"/>
      <c r="Q81" s="1"/>
      <c r="R81" s="1"/>
      <c r="S81" s="1"/>
      <c r="T81" s="1"/>
      <c r="U81" s="1"/>
      <c r="V81" s="1"/>
      <c r="W81" s="1"/>
      <c r="X81" s="1"/>
      <c r="Y81" s="1"/>
      <c r="Z81" s="1"/>
    </row>
    <row r="82" spans="1:26" ht="15" customHeight="1" x14ac:dyDescent="0.35">
      <c r="A82" s="22" t="s">
        <v>838</v>
      </c>
      <c r="B82" s="45" t="s">
        <v>827</v>
      </c>
      <c r="C82" s="22" t="s">
        <v>839</v>
      </c>
      <c r="D82" s="62" t="s">
        <v>832</v>
      </c>
      <c r="E82" s="62" t="s">
        <v>832</v>
      </c>
      <c r="F82" s="1"/>
      <c r="G82" s="1"/>
      <c r="H82" s="1"/>
      <c r="I82" s="1"/>
      <c r="J82" s="1"/>
      <c r="K82" s="1"/>
      <c r="L82" s="1"/>
      <c r="M82" s="1"/>
      <c r="N82" s="1"/>
      <c r="O82" s="1"/>
      <c r="P82" s="1"/>
      <c r="Q82" s="1"/>
      <c r="R82" s="1"/>
      <c r="S82" s="1"/>
      <c r="T82" s="1"/>
      <c r="U82" s="1"/>
      <c r="V82" s="1"/>
      <c r="W82" s="1"/>
      <c r="X82" s="1"/>
      <c r="Y82" s="1"/>
      <c r="Z82" s="1"/>
    </row>
    <row r="83" spans="1:26" ht="15" customHeight="1" x14ac:dyDescent="0.35">
      <c r="A83" s="22" t="s">
        <v>112</v>
      </c>
      <c r="B83" s="45" t="s">
        <v>827</v>
      </c>
      <c r="C83" s="22" t="s">
        <v>840</v>
      </c>
      <c r="D83" s="62" t="s">
        <v>832</v>
      </c>
      <c r="E83" s="62" t="s">
        <v>832</v>
      </c>
      <c r="F83" s="1"/>
      <c r="G83" s="1"/>
      <c r="H83" s="1"/>
      <c r="I83" s="1"/>
      <c r="J83" s="1"/>
      <c r="K83" s="1"/>
      <c r="L83" s="1"/>
      <c r="M83" s="1"/>
      <c r="N83" s="1"/>
      <c r="O83" s="1"/>
      <c r="P83" s="1"/>
      <c r="Q83" s="1"/>
      <c r="R83" s="1"/>
      <c r="S83" s="1"/>
      <c r="T83" s="1"/>
      <c r="U83" s="1"/>
      <c r="V83" s="1"/>
      <c r="W83" s="1"/>
      <c r="X83" s="1"/>
      <c r="Y83" s="1"/>
      <c r="Z83" s="1"/>
    </row>
    <row r="84" spans="1:26" ht="15" customHeight="1" x14ac:dyDescent="0.35">
      <c r="A84" s="22" t="s">
        <v>113</v>
      </c>
      <c r="B84" s="45" t="s">
        <v>827</v>
      </c>
      <c r="C84" s="22" t="s">
        <v>841</v>
      </c>
      <c r="D84" s="45" t="s">
        <v>842</v>
      </c>
      <c r="E84" s="45" t="s">
        <v>843</v>
      </c>
      <c r="F84" s="1"/>
      <c r="G84" s="1"/>
      <c r="H84" s="1"/>
      <c r="I84" s="1"/>
      <c r="J84" s="1"/>
      <c r="K84" s="1"/>
      <c r="L84" s="1"/>
      <c r="M84" s="1"/>
      <c r="N84" s="1"/>
      <c r="O84" s="1"/>
      <c r="P84" s="1"/>
      <c r="Q84" s="1"/>
      <c r="R84" s="1"/>
      <c r="S84" s="1"/>
      <c r="T84" s="1"/>
      <c r="U84" s="1"/>
      <c r="V84" s="1"/>
      <c r="W84" s="1"/>
      <c r="X84" s="1"/>
      <c r="Y84" s="1"/>
      <c r="Z84" s="1"/>
    </row>
    <row r="85" spans="1:26" ht="15" customHeight="1" x14ac:dyDescent="0.35">
      <c r="A85" s="22" t="s">
        <v>115</v>
      </c>
      <c r="B85" s="45" t="s">
        <v>827</v>
      </c>
      <c r="C85" s="22" t="s">
        <v>844</v>
      </c>
      <c r="D85" s="62" t="s">
        <v>832</v>
      </c>
      <c r="E85" s="62" t="s">
        <v>832</v>
      </c>
      <c r="F85" s="80"/>
      <c r="G85" s="80"/>
      <c r="H85" s="80"/>
      <c r="I85" s="80"/>
      <c r="J85" s="80"/>
      <c r="K85" s="80"/>
      <c r="L85" s="80"/>
      <c r="M85" s="80"/>
      <c r="N85" s="80"/>
      <c r="O85" s="80"/>
      <c r="P85" s="80"/>
      <c r="Q85" s="93"/>
      <c r="R85" s="93"/>
      <c r="S85" s="93"/>
      <c r="T85" s="93"/>
      <c r="U85" s="93"/>
      <c r="V85" s="93"/>
      <c r="W85" s="93"/>
      <c r="X85" s="93"/>
      <c r="Y85" s="93"/>
      <c r="Z85" s="93"/>
    </row>
    <row r="86" spans="1:26" ht="15" customHeight="1" x14ac:dyDescent="0.35">
      <c r="A86" s="22" t="s">
        <v>116</v>
      </c>
      <c r="B86" s="45" t="s">
        <v>827</v>
      </c>
      <c r="C86" s="22" t="s">
        <v>845</v>
      </c>
      <c r="D86" s="62" t="s">
        <v>832</v>
      </c>
      <c r="E86" s="62" t="s">
        <v>832</v>
      </c>
      <c r="F86" s="1"/>
      <c r="G86" s="1"/>
      <c r="H86" s="1"/>
      <c r="I86" s="1"/>
      <c r="J86" s="1"/>
      <c r="K86" s="1"/>
      <c r="L86" s="1"/>
      <c r="M86" s="1"/>
      <c r="N86" s="1"/>
      <c r="O86" s="1"/>
      <c r="P86" s="1"/>
      <c r="Q86" s="1"/>
      <c r="R86" s="1"/>
      <c r="S86" s="1"/>
      <c r="T86" s="1"/>
      <c r="U86" s="1"/>
      <c r="V86" s="1"/>
      <c r="W86" s="1"/>
      <c r="X86" s="1"/>
      <c r="Y86" s="1"/>
      <c r="Z86" s="1"/>
    </row>
    <row r="87" spans="1:26" ht="15" customHeight="1" x14ac:dyDescent="0.35">
      <c r="A87" s="81" t="s">
        <v>31</v>
      </c>
      <c r="B87" s="81"/>
      <c r="C87" s="81"/>
      <c r="D87" s="81"/>
      <c r="E87" s="81"/>
      <c r="F87" s="1"/>
      <c r="G87" s="1"/>
      <c r="H87" s="1"/>
      <c r="I87" s="1"/>
      <c r="J87" s="1"/>
      <c r="K87" s="1"/>
      <c r="L87" s="1"/>
      <c r="M87" s="1"/>
      <c r="N87" s="1"/>
      <c r="O87" s="1"/>
      <c r="P87" s="1"/>
      <c r="Q87" s="1"/>
      <c r="R87" s="1"/>
      <c r="S87" s="1"/>
      <c r="T87" s="1"/>
      <c r="U87" s="1"/>
      <c r="V87" s="1"/>
      <c r="W87" s="1"/>
      <c r="X87" s="1"/>
      <c r="Y87" s="1"/>
      <c r="Z87" s="1"/>
    </row>
    <row r="88" spans="1:26" ht="15" customHeight="1" x14ac:dyDescent="0.35">
      <c r="A88" s="22" t="s">
        <v>117</v>
      </c>
      <c r="B88" s="45" t="s">
        <v>846</v>
      </c>
      <c r="C88" s="22" t="s">
        <v>847</v>
      </c>
      <c r="D88" s="45" t="s">
        <v>848</v>
      </c>
      <c r="E88" s="45" t="s">
        <v>849</v>
      </c>
      <c r="F88" s="1"/>
      <c r="G88" s="1"/>
      <c r="H88" s="1"/>
      <c r="I88" s="1"/>
      <c r="J88" s="1"/>
      <c r="K88" s="1"/>
      <c r="L88" s="1"/>
      <c r="M88" s="1"/>
      <c r="N88" s="1"/>
      <c r="O88" s="1"/>
      <c r="P88" s="1"/>
      <c r="Q88" s="1"/>
      <c r="R88" s="1"/>
      <c r="S88" s="1"/>
      <c r="T88" s="1"/>
      <c r="U88" s="1"/>
      <c r="V88" s="1"/>
      <c r="W88" s="1"/>
      <c r="X88" s="1"/>
      <c r="Y88" s="1"/>
      <c r="Z88" s="1"/>
    </row>
    <row r="89" spans="1:26" ht="15" customHeight="1" x14ac:dyDescent="0.35">
      <c r="A89" s="22" t="s">
        <v>125</v>
      </c>
      <c r="B89" s="45" t="s">
        <v>846</v>
      </c>
      <c r="C89" s="22" t="s">
        <v>850</v>
      </c>
      <c r="D89" s="45" t="s">
        <v>848</v>
      </c>
      <c r="E89" s="45" t="s">
        <v>851</v>
      </c>
      <c r="F89" s="1"/>
      <c r="G89" s="1"/>
      <c r="H89" s="1"/>
      <c r="I89" s="1"/>
      <c r="J89" s="1"/>
      <c r="K89" s="1"/>
      <c r="L89" s="1"/>
      <c r="M89" s="1"/>
      <c r="N89" s="1"/>
      <c r="O89" s="1"/>
      <c r="P89" s="1"/>
      <c r="Q89" s="1"/>
      <c r="R89" s="1"/>
      <c r="S89" s="1"/>
      <c r="T89" s="1"/>
      <c r="U89" s="1"/>
      <c r="V89" s="1"/>
      <c r="W89" s="1"/>
      <c r="X89" s="1"/>
      <c r="Y89" s="1"/>
      <c r="Z89" s="1"/>
    </row>
    <row r="90" spans="1:26" ht="15" customHeight="1" x14ac:dyDescent="0.35">
      <c r="A90" s="22" t="s">
        <v>127</v>
      </c>
      <c r="B90" s="45" t="s">
        <v>827</v>
      </c>
      <c r="C90" s="22" t="s">
        <v>852</v>
      </c>
      <c r="D90" s="45"/>
      <c r="E90" s="45"/>
      <c r="F90" s="1"/>
      <c r="G90" s="1"/>
      <c r="H90" s="1"/>
      <c r="I90" s="1"/>
      <c r="J90" s="1"/>
      <c r="K90" s="1"/>
      <c r="L90" s="1"/>
      <c r="M90" s="1"/>
      <c r="N90" s="1"/>
      <c r="O90" s="1"/>
      <c r="P90" s="1"/>
      <c r="Q90" s="1"/>
      <c r="R90" s="1"/>
      <c r="S90" s="1"/>
      <c r="T90" s="1"/>
      <c r="U90" s="1"/>
      <c r="V90" s="1"/>
      <c r="W90" s="1"/>
      <c r="X90" s="1"/>
      <c r="Y90" s="1"/>
      <c r="Z90" s="1"/>
    </row>
    <row r="91" spans="1:26" ht="15" customHeight="1" x14ac:dyDescent="0.35">
      <c r="A91" s="22" t="s">
        <v>128</v>
      </c>
      <c r="B91" s="45" t="s">
        <v>827</v>
      </c>
      <c r="C91" s="22" t="s">
        <v>853</v>
      </c>
      <c r="D91" s="45"/>
      <c r="E91" s="45"/>
      <c r="F91" s="9" t="s">
        <v>854</v>
      </c>
      <c r="G91" s="1"/>
      <c r="H91" s="1"/>
      <c r="I91" s="1"/>
      <c r="J91" s="1"/>
      <c r="K91" s="1"/>
      <c r="L91" s="1"/>
      <c r="M91" s="1"/>
      <c r="N91" s="1"/>
      <c r="O91" s="1"/>
      <c r="P91" s="1"/>
      <c r="Q91" s="1"/>
      <c r="R91" s="1"/>
      <c r="S91" s="1"/>
      <c r="T91" s="1"/>
      <c r="U91" s="1"/>
      <c r="V91" s="1"/>
      <c r="W91" s="1"/>
      <c r="X91" s="1"/>
      <c r="Y91" s="1"/>
      <c r="Z91" s="1"/>
    </row>
    <row r="92" spans="1:26" ht="15" customHeight="1" x14ac:dyDescent="0.35">
      <c r="A92" s="22" t="s">
        <v>130</v>
      </c>
      <c r="B92" s="45" t="s">
        <v>827</v>
      </c>
      <c r="C92" s="22" t="s">
        <v>855</v>
      </c>
      <c r="D92" s="45"/>
      <c r="E92" s="45"/>
      <c r="F92" s="1"/>
      <c r="G92" s="1"/>
      <c r="H92" s="1"/>
      <c r="I92" s="1"/>
      <c r="J92" s="1"/>
      <c r="K92" s="1"/>
      <c r="L92" s="1"/>
      <c r="M92" s="1"/>
      <c r="N92" s="1"/>
      <c r="O92" s="1"/>
      <c r="P92" s="1"/>
      <c r="Q92" s="1"/>
      <c r="R92" s="1"/>
      <c r="S92" s="1"/>
      <c r="T92" s="1"/>
      <c r="U92" s="1"/>
      <c r="V92" s="1"/>
      <c r="W92" s="1"/>
      <c r="X92" s="1"/>
      <c r="Y92" s="1"/>
      <c r="Z92" s="1"/>
    </row>
    <row r="93" spans="1:26" ht="15" customHeight="1" x14ac:dyDescent="0.35">
      <c r="A93" s="22" t="s">
        <v>131</v>
      </c>
      <c r="B93" s="45" t="s">
        <v>827</v>
      </c>
      <c r="C93" s="22" t="s">
        <v>853</v>
      </c>
      <c r="D93" s="45"/>
      <c r="E93" s="45"/>
      <c r="F93" s="1"/>
      <c r="G93" s="1"/>
      <c r="H93" s="1"/>
      <c r="I93" s="1"/>
      <c r="J93" s="1"/>
      <c r="K93" s="1"/>
      <c r="L93" s="1"/>
      <c r="M93" s="1"/>
      <c r="N93" s="1"/>
      <c r="O93" s="1"/>
      <c r="P93" s="1"/>
      <c r="Q93" s="1"/>
      <c r="R93" s="1"/>
      <c r="S93" s="1"/>
      <c r="T93" s="1"/>
      <c r="U93" s="1"/>
      <c r="V93" s="1"/>
      <c r="W93" s="1"/>
      <c r="X93" s="1"/>
      <c r="Y93" s="1"/>
      <c r="Z93" s="1"/>
    </row>
    <row r="94" spans="1:26" ht="15" customHeight="1" x14ac:dyDescent="0.35">
      <c r="A94" s="22" t="s">
        <v>132</v>
      </c>
      <c r="B94" s="45" t="s">
        <v>846</v>
      </c>
      <c r="C94" s="22" t="s">
        <v>856</v>
      </c>
      <c r="D94" s="62" t="s">
        <v>832</v>
      </c>
      <c r="E94" s="62" t="s">
        <v>832</v>
      </c>
      <c r="F94" s="1"/>
      <c r="G94" s="1"/>
      <c r="H94" s="1"/>
      <c r="I94" s="1"/>
      <c r="J94" s="1"/>
      <c r="K94" s="1"/>
      <c r="L94" s="1"/>
      <c r="M94" s="1"/>
      <c r="N94" s="1"/>
      <c r="O94" s="1"/>
      <c r="P94" s="1"/>
      <c r="Q94" s="1"/>
      <c r="R94" s="1"/>
      <c r="S94" s="1"/>
      <c r="T94" s="1"/>
      <c r="U94" s="1"/>
      <c r="V94" s="1"/>
      <c r="W94" s="1"/>
      <c r="X94" s="1"/>
      <c r="Y94" s="1"/>
      <c r="Z94" s="1"/>
    </row>
    <row r="95" spans="1:26" ht="15" customHeight="1" x14ac:dyDescent="0.35">
      <c r="A95" s="22" t="s">
        <v>133</v>
      </c>
      <c r="B95" s="45" t="s">
        <v>846</v>
      </c>
      <c r="C95" s="22" t="s">
        <v>853</v>
      </c>
      <c r="D95" s="45" t="s">
        <v>857</v>
      </c>
      <c r="E95" s="45" t="s">
        <v>858</v>
      </c>
      <c r="F95" s="1"/>
      <c r="G95" s="1"/>
      <c r="H95" s="1"/>
      <c r="I95" s="1"/>
      <c r="J95" s="1"/>
      <c r="K95" s="1"/>
      <c r="L95" s="1"/>
      <c r="M95" s="1"/>
      <c r="N95" s="1"/>
      <c r="O95" s="1"/>
      <c r="P95" s="1"/>
      <c r="Q95" s="1"/>
      <c r="R95" s="1"/>
      <c r="S95" s="1"/>
      <c r="T95" s="1"/>
      <c r="U95" s="1"/>
      <c r="V95" s="1"/>
      <c r="W95" s="1"/>
      <c r="X95" s="1"/>
      <c r="Y95" s="1"/>
      <c r="Z95" s="1"/>
    </row>
    <row r="96" spans="1:26" ht="15" customHeight="1" x14ac:dyDescent="0.35">
      <c r="A96" s="22" t="s">
        <v>134</v>
      </c>
      <c r="B96" s="45" t="s">
        <v>827</v>
      </c>
      <c r="C96" s="22" t="s">
        <v>859</v>
      </c>
      <c r="D96" s="45"/>
      <c r="E96" s="45"/>
      <c r="F96" s="1"/>
      <c r="G96" s="1"/>
      <c r="H96" s="1"/>
      <c r="I96" s="1"/>
      <c r="J96" s="1"/>
      <c r="K96" s="1"/>
      <c r="L96" s="1"/>
      <c r="M96" s="1"/>
      <c r="N96" s="1"/>
      <c r="O96" s="1"/>
      <c r="P96" s="1"/>
      <c r="Q96" s="1"/>
      <c r="R96" s="1"/>
      <c r="S96" s="1"/>
      <c r="T96" s="1"/>
      <c r="U96" s="1"/>
      <c r="V96" s="1"/>
      <c r="W96" s="1"/>
      <c r="X96" s="1"/>
      <c r="Y96" s="1"/>
      <c r="Z96" s="1"/>
    </row>
    <row r="97" spans="1:26" ht="15" customHeight="1" x14ac:dyDescent="0.35">
      <c r="A97" s="22" t="s">
        <v>136</v>
      </c>
      <c r="B97" s="45" t="s">
        <v>827</v>
      </c>
      <c r="C97" s="22" t="s">
        <v>845</v>
      </c>
      <c r="D97" s="62" t="s">
        <v>832</v>
      </c>
      <c r="E97" s="62" t="s">
        <v>832</v>
      </c>
      <c r="F97" s="80"/>
      <c r="G97" s="80"/>
      <c r="H97" s="80"/>
      <c r="I97" s="80"/>
      <c r="J97" s="80"/>
      <c r="K97" s="80"/>
      <c r="L97" s="80"/>
      <c r="M97" s="80"/>
      <c r="N97" s="80"/>
      <c r="O97" s="80"/>
      <c r="P97" s="80"/>
      <c r="Q97" s="80"/>
      <c r="R97" s="80"/>
      <c r="S97" s="80"/>
      <c r="T97" s="80"/>
      <c r="U97" s="80"/>
      <c r="V97" s="80"/>
      <c r="W97" s="80"/>
      <c r="X97" s="80"/>
      <c r="Y97" s="80"/>
      <c r="Z97" s="80"/>
    </row>
    <row r="98" spans="1:26" ht="15" customHeight="1" x14ac:dyDescent="0.35">
      <c r="A98" s="81" t="s">
        <v>45</v>
      </c>
      <c r="B98" s="81"/>
      <c r="C98" s="81"/>
      <c r="D98" s="81"/>
      <c r="E98" s="81"/>
      <c r="F98" s="1"/>
      <c r="G98" s="1"/>
      <c r="H98" s="1"/>
      <c r="I98" s="1"/>
      <c r="J98" s="1"/>
      <c r="K98" s="1"/>
      <c r="L98" s="1"/>
      <c r="M98" s="1"/>
      <c r="N98" s="1"/>
      <c r="O98" s="1"/>
      <c r="P98" s="1"/>
      <c r="Q98" s="1"/>
      <c r="R98" s="1"/>
      <c r="S98" s="1"/>
      <c r="T98" s="1"/>
      <c r="U98" s="1"/>
      <c r="V98" s="1"/>
      <c r="W98" s="1"/>
      <c r="X98" s="1"/>
      <c r="Y98" s="1"/>
      <c r="Z98" s="1"/>
    </row>
    <row r="99" spans="1:26" ht="15" customHeight="1" x14ac:dyDescent="0.35">
      <c r="A99" s="22" t="s">
        <v>137</v>
      </c>
      <c r="B99" s="45" t="s">
        <v>846</v>
      </c>
      <c r="C99" s="22" t="s">
        <v>860</v>
      </c>
      <c r="D99" s="45" t="s">
        <v>861</v>
      </c>
      <c r="E99" s="45" t="s">
        <v>862</v>
      </c>
      <c r="F99" s="1"/>
      <c r="G99" s="1"/>
      <c r="H99" s="1"/>
      <c r="I99" s="1"/>
      <c r="J99" s="1"/>
      <c r="K99" s="1"/>
      <c r="L99" s="1"/>
      <c r="M99" s="1"/>
      <c r="N99" s="1"/>
      <c r="O99" s="1"/>
      <c r="P99" s="1"/>
      <c r="Q99" s="1"/>
      <c r="R99" s="1"/>
      <c r="S99" s="1"/>
      <c r="T99" s="1"/>
      <c r="U99" s="1"/>
      <c r="V99" s="1"/>
      <c r="W99" s="1"/>
      <c r="X99" s="1"/>
      <c r="Y99" s="1"/>
      <c r="Z99" s="1"/>
    </row>
    <row r="100" spans="1:26" ht="15" customHeight="1" x14ac:dyDescent="0.35">
      <c r="A100" s="22" t="s">
        <v>139</v>
      </c>
      <c r="B100" s="45" t="s">
        <v>846</v>
      </c>
      <c r="C100" s="22" t="s">
        <v>863</v>
      </c>
      <c r="D100" s="45" t="s">
        <v>863</v>
      </c>
      <c r="E100" s="45" t="s">
        <v>863</v>
      </c>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5">
      <c r="A101" s="22" t="s">
        <v>140</v>
      </c>
      <c r="B101" s="45" t="s">
        <v>846</v>
      </c>
      <c r="C101" s="22" t="s">
        <v>864</v>
      </c>
      <c r="D101" s="45" t="s">
        <v>863</v>
      </c>
      <c r="E101" s="45" t="s">
        <v>863</v>
      </c>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5">
      <c r="A102" s="22" t="s">
        <v>141</v>
      </c>
      <c r="B102" s="45" t="s">
        <v>846</v>
      </c>
      <c r="C102" s="22" t="s">
        <v>863</v>
      </c>
      <c r="D102" s="45" t="s">
        <v>863</v>
      </c>
      <c r="E102" s="45" t="s">
        <v>863</v>
      </c>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5">
      <c r="A103" s="22" t="s">
        <v>142</v>
      </c>
      <c r="B103" s="45" t="s">
        <v>846</v>
      </c>
      <c r="C103" s="22" t="s">
        <v>865</v>
      </c>
      <c r="D103" s="45" t="s">
        <v>863</v>
      </c>
      <c r="E103" s="45" t="s">
        <v>863</v>
      </c>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5">
      <c r="A104" s="22" t="s">
        <v>143</v>
      </c>
      <c r="B104" s="45" t="s">
        <v>846</v>
      </c>
      <c r="C104" s="22" t="s">
        <v>853</v>
      </c>
      <c r="D104" s="62" t="s">
        <v>832</v>
      </c>
      <c r="E104" s="62" t="s">
        <v>832</v>
      </c>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5">
      <c r="A105" s="22" t="s">
        <v>144</v>
      </c>
      <c r="B105" s="45" t="s">
        <v>827</v>
      </c>
      <c r="C105" s="22" t="s">
        <v>845</v>
      </c>
      <c r="D105" s="62" t="s">
        <v>832</v>
      </c>
      <c r="E105" s="62" t="s">
        <v>832</v>
      </c>
      <c r="F105" s="80"/>
      <c r="G105" s="80"/>
      <c r="H105" s="80"/>
      <c r="I105" s="80"/>
      <c r="J105" s="80"/>
      <c r="K105" s="80"/>
      <c r="L105" s="80"/>
      <c r="M105" s="80"/>
      <c r="N105" s="80"/>
      <c r="O105" s="80"/>
      <c r="P105" s="80"/>
      <c r="Q105" s="80"/>
      <c r="R105" s="80"/>
      <c r="S105" s="80"/>
      <c r="T105" s="80"/>
      <c r="U105" s="80"/>
      <c r="V105" s="80"/>
      <c r="W105" s="80"/>
      <c r="X105" s="80"/>
      <c r="Y105" s="80"/>
      <c r="Z105" s="80"/>
    </row>
    <row r="106" spans="1:26" ht="15" customHeight="1" x14ac:dyDescent="0.35">
      <c r="A106" s="81" t="s">
        <v>866</v>
      </c>
      <c r="B106" s="81"/>
      <c r="C106" s="81"/>
      <c r="D106" s="81"/>
      <c r="E106" s="8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5">
      <c r="A107" s="22" t="s">
        <v>145</v>
      </c>
      <c r="B107" s="45" t="s">
        <v>846</v>
      </c>
      <c r="C107" s="22" t="s">
        <v>867</v>
      </c>
      <c r="D107" s="45" t="s">
        <v>868</v>
      </c>
      <c r="E107" s="45" t="s">
        <v>869</v>
      </c>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5">
      <c r="A108" s="22" t="s">
        <v>870</v>
      </c>
      <c r="B108" s="45" t="s">
        <v>846</v>
      </c>
      <c r="C108" s="22" t="s">
        <v>853</v>
      </c>
      <c r="D108" s="62" t="s">
        <v>832</v>
      </c>
      <c r="E108" s="62" t="s">
        <v>832</v>
      </c>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5">
      <c r="A109" s="22" t="s">
        <v>150</v>
      </c>
      <c r="B109" s="45" t="s">
        <v>846</v>
      </c>
      <c r="C109" s="22" t="s">
        <v>871</v>
      </c>
      <c r="D109" s="62"/>
      <c r="E109" s="62"/>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5">
      <c r="A110" s="22" t="s">
        <v>151</v>
      </c>
      <c r="B110" s="45" t="s">
        <v>846</v>
      </c>
      <c r="C110" s="22" t="s">
        <v>853</v>
      </c>
      <c r="D110" s="62"/>
      <c r="E110" s="62"/>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5">
      <c r="A111" s="22" t="s">
        <v>152</v>
      </c>
      <c r="B111" s="45" t="s">
        <v>846</v>
      </c>
      <c r="C111" s="22" t="s">
        <v>872</v>
      </c>
      <c r="D111" s="45" t="s">
        <v>873</v>
      </c>
      <c r="E111" s="45" t="s">
        <v>874</v>
      </c>
      <c r="F111" s="80"/>
      <c r="G111" s="80"/>
      <c r="H111" s="80"/>
      <c r="I111" s="80"/>
      <c r="J111" s="80"/>
      <c r="K111" s="80"/>
      <c r="L111" s="80"/>
      <c r="M111" s="80"/>
      <c r="N111" s="80"/>
      <c r="O111" s="80"/>
      <c r="P111" s="80"/>
      <c r="Q111" s="80"/>
      <c r="R111" s="80"/>
      <c r="S111" s="80"/>
      <c r="T111" s="80"/>
      <c r="U111" s="80"/>
      <c r="V111" s="80"/>
      <c r="W111" s="80"/>
      <c r="X111" s="80"/>
      <c r="Y111" s="80"/>
      <c r="Z111" s="80"/>
    </row>
    <row r="112" spans="1:26" ht="15" customHeight="1" x14ac:dyDescent="0.35">
      <c r="A112" s="22" t="s">
        <v>153</v>
      </c>
      <c r="B112" s="45" t="s">
        <v>846</v>
      </c>
      <c r="C112" s="22" t="s">
        <v>853</v>
      </c>
      <c r="D112" s="62" t="s">
        <v>832</v>
      </c>
      <c r="E112" s="62" t="s">
        <v>832</v>
      </c>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5">
      <c r="A113" s="22" t="s">
        <v>154</v>
      </c>
      <c r="B113" s="45" t="s">
        <v>846</v>
      </c>
      <c r="C113" s="22" t="s">
        <v>875</v>
      </c>
      <c r="D113" s="45" t="s">
        <v>876</v>
      </c>
      <c r="E113" s="45" t="s">
        <v>877</v>
      </c>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5">
      <c r="A114" s="22" t="s">
        <v>878</v>
      </c>
      <c r="B114" s="45" t="s">
        <v>846</v>
      </c>
      <c r="C114" s="22" t="s">
        <v>853</v>
      </c>
      <c r="D114" s="62" t="s">
        <v>832</v>
      </c>
      <c r="E114" s="62" t="s">
        <v>832</v>
      </c>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5">
      <c r="A115" s="22" t="s">
        <v>161</v>
      </c>
      <c r="B115" s="45" t="s">
        <v>827</v>
      </c>
      <c r="C115" s="22" t="s">
        <v>879</v>
      </c>
      <c r="D115" s="62"/>
      <c r="E115" s="62"/>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5">
      <c r="A116" s="22" t="s">
        <v>162</v>
      </c>
      <c r="B116" s="45" t="s">
        <v>846</v>
      </c>
      <c r="C116" s="22" t="s">
        <v>880</v>
      </c>
      <c r="D116" s="62"/>
      <c r="E116" s="62"/>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5">
      <c r="A117" s="22" t="s">
        <v>163</v>
      </c>
      <c r="B117" s="45" t="s">
        <v>846</v>
      </c>
      <c r="C117" s="22" t="s">
        <v>853</v>
      </c>
      <c r="D117" s="62" t="s">
        <v>832</v>
      </c>
      <c r="E117" s="62" t="s">
        <v>832</v>
      </c>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5">
      <c r="A118" s="22" t="s">
        <v>881</v>
      </c>
      <c r="B118" s="45" t="s">
        <v>846</v>
      </c>
      <c r="C118" s="22" t="s">
        <v>882</v>
      </c>
      <c r="D118" s="45" t="s">
        <v>883</v>
      </c>
      <c r="E118" s="45" t="s">
        <v>884</v>
      </c>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5">
      <c r="A119" s="22" t="s">
        <v>165</v>
      </c>
      <c r="B119" s="45" t="s">
        <v>846</v>
      </c>
      <c r="C119" s="22" t="s">
        <v>885</v>
      </c>
      <c r="D119" s="45" t="s">
        <v>886</v>
      </c>
      <c r="E119" s="45" t="s">
        <v>887</v>
      </c>
      <c r="F119" s="80" t="s">
        <v>888</v>
      </c>
      <c r="G119" s="80"/>
      <c r="H119" s="80"/>
      <c r="I119" s="80"/>
      <c r="J119" s="80"/>
      <c r="K119" s="80"/>
      <c r="L119" s="80"/>
      <c r="M119" s="80"/>
      <c r="N119" s="80"/>
      <c r="O119" s="80"/>
      <c r="P119" s="80"/>
      <c r="Q119" s="80"/>
      <c r="R119" s="80"/>
      <c r="S119" s="80"/>
      <c r="T119" s="80"/>
      <c r="U119" s="80"/>
      <c r="V119" s="80"/>
      <c r="W119" s="80"/>
      <c r="X119" s="80"/>
      <c r="Y119" s="80"/>
      <c r="Z119" s="80"/>
    </row>
    <row r="120" spans="1:26" ht="15" customHeight="1" x14ac:dyDescent="0.35">
      <c r="A120" s="22" t="s">
        <v>167</v>
      </c>
      <c r="B120" s="45" t="s">
        <v>846</v>
      </c>
      <c r="C120" s="22" t="s">
        <v>889</v>
      </c>
      <c r="D120" s="62" t="s">
        <v>832</v>
      </c>
      <c r="E120" s="62" t="s">
        <v>832</v>
      </c>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5">
      <c r="A121" s="22" t="s">
        <v>169</v>
      </c>
      <c r="B121" s="45" t="s">
        <v>827</v>
      </c>
      <c r="C121" s="22" t="s">
        <v>845</v>
      </c>
      <c r="D121" s="62"/>
      <c r="E121" s="62"/>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5">
      <c r="A122" s="81" t="s">
        <v>890</v>
      </c>
      <c r="B122" s="94"/>
      <c r="C122" s="94"/>
      <c r="D122" s="94"/>
      <c r="E122" s="94"/>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5">
      <c r="A123" s="22" t="s">
        <v>891</v>
      </c>
      <c r="B123" s="45" t="s">
        <v>846</v>
      </c>
      <c r="C123" s="22" t="s">
        <v>892</v>
      </c>
      <c r="D123" s="62" t="s">
        <v>832</v>
      </c>
      <c r="E123" s="62" t="s">
        <v>832</v>
      </c>
      <c r="F123" s="80"/>
      <c r="G123" s="80"/>
      <c r="H123" s="80"/>
      <c r="I123" s="80"/>
      <c r="J123" s="80"/>
      <c r="K123" s="80"/>
      <c r="L123" s="80"/>
      <c r="M123" s="80"/>
      <c r="N123" s="80"/>
      <c r="O123" s="80"/>
      <c r="P123" s="80"/>
      <c r="Q123" s="80"/>
      <c r="R123" s="80"/>
      <c r="S123" s="80"/>
      <c r="T123" s="80"/>
      <c r="U123" s="80"/>
      <c r="V123" s="80"/>
      <c r="W123" s="80"/>
      <c r="X123" s="80"/>
      <c r="Y123" s="80"/>
      <c r="Z123" s="80"/>
    </row>
    <row r="124" spans="1:26" ht="15" customHeight="1" x14ac:dyDescent="0.35">
      <c r="A124" s="22" t="s">
        <v>893</v>
      </c>
      <c r="B124" s="45" t="s">
        <v>846</v>
      </c>
      <c r="C124" s="22" t="s">
        <v>853</v>
      </c>
      <c r="D124" s="62" t="s">
        <v>832</v>
      </c>
      <c r="E124" s="62" t="s">
        <v>832</v>
      </c>
      <c r="F124" s="1"/>
      <c r="G124" s="1"/>
      <c r="H124" s="1"/>
      <c r="I124" s="1"/>
      <c r="J124" s="1"/>
      <c r="K124" s="1"/>
      <c r="L124" s="1"/>
      <c r="M124" s="1"/>
      <c r="N124" s="1"/>
      <c r="O124" s="1"/>
      <c r="P124" s="1"/>
      <c r="Q124" s="1"/>
      <c r="R124" s="1"/>
      <c r="S124" s="1"/>
      <c r="T124" s="1"/>
      <c r="U124" s="1"/>
      <c r="V124" s="1"/>
      <c r="W124" s="1"/>
      <c r="X124" s="1"/>
      <c r="Y124" s="1"/>
      <c r="Z124" s="1"/>
    </row>
    <row r="125" spans="1:26" ht="16.5" customHeight="1" x14ac:dyDescent="0.35">
      <c r="A125" s="22" t="s">
        <v>894</v>
      </c>
      <c r="B125" s="45" t="s">
        <v>827</v>
      </c>
      <c r="C125" s="22" t="s">
        <v>895</v>
      </c>
      <c r="D125" s="62" t="s">
        <v>832</v>
      </c>
      <c r="E125" s="62" t="s">
        <v>832</v>
      </c>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5">
      <c r="A126" s="22" t="s">
        <v>896</v>
      </c>
      <c r="B126" s="45" t="s">
        <v>827</v>
      </c>
      <c r="C126" s="22" t="s">
        <v>845</v>
      </c>
      <c r="D126" s="62" t="s">
        <v>832</v>
      </c>
      <c r="E126" s="62" t="s">
        <v>832</v>
      </c>
      <c r="F126" s="80"/>
      <c r="G126" s="80"/>
      <c r="H126" s="80"/>
      <c r="I126" s="80"/>
      <c r="J126" s="80"/>
      <c r="K126" s="80"/>
      <c r="L126" s="80"/>
      <c r="M126" s="80"/>
      <c r="N126" s="80"/>
      <c r="O126" s="80"/>
      <c r="P126" s="80"/>
      <c r="Q126" s="80"/>
      <c r="R126" s="80"/>
      <c r="S126" s="80"/>
      <c r="T126" s="80"/>
      <c r="U126" s="80"/>
      <c r="V126" s="80"/>
      <c r="W126" s="80"/>
      <c r="X126" s="80"/>
      <c r="Y126" s="80"/>
      <c r="Z126" s="80"/>
    </row>
    <row r="127" spans="1:26" ht="15" customHeight="1" x14ac:dyDescent="0.35">
      <c r="A127" s="81" t="s">
        <v>65</v>
      </c>
      <c r="B127" s="94"/>
      <c r="C127" s="94"/>
      <c r="D127" s="81"/>
      <c r="E127" s="8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5">
      <c r="A128" s="22" t="s">
        <v>897</v>
      </c>
      <c r="B128" s="45" t="s">
        <v>846</v>
      </c>
      <c r="C128" s="22" t="s">
        <v>898</v>
      </c>
      <c r="D128" s="45" t="s">
        <v>899</v>
      </c>
      <c r="E128" s="45" t="s">
        <v>900</v>
      </c>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5">
      <c r="A129" s="22" t="s">
        <v>901</v>
      </c>
      <c r="B129" s="45" t="s">
        <v>846</v>
      </c>
      <c r="C129" s="22" t="s">
        <v>853</v>
      </c>
      <c r="D129" s="62" t="s">
        <v>832</v>
      </c>
      <c r="E129" s="62" t="s">
        <v>832</v>
      </c>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5">
      <c r="A130" s="22" t="s">
        <v>189</v>
      </c>
      <c r="B130" s="45" t="s">
        <v>827</v>
      </c>
      <c r="C130" s="22" t="s">
        <v>902</v>
      </c>
      <c r="D130" s="62" t="s">
        <v>832</v>
      </c>
      <c r="E130" s="62" t="s">
        <v>832</v>
      </c>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5">
      <c r="A131" s="22" t="s">
        <v>191</v>
      </c>
      <c r="B131" s="45" t="s">
        <v>827</v>
      </c>
      <c r="C131" s="22" t="s">
        <v>903</v>
      </c>
      <c r="D131" s="62" t="s">
        <v>832</v>
      </c>
      <c r="E131" s="62" t="s">
        <v>832</v>
      </c>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5">
      <c r="A132" s="22" t="s">
        <v>192</v>
      </c>
      <c r="B132" s="45" t="s">
        <v>827</v>
      </c>
      <c r="C132" s="22" t="s">
        <v>845</v>
      </c>
      <c r="D132" s="62" t="s">
        <v>832</v>
      </c>
      <c r="E132" s="62" t="s">
        <v>832</v>
      </c>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5">
      <c r="A133" s="81" t="s">
        <v>75</v>
      </c>
      <c r="B133" s="81"/>
      <c r="C133" s="81"/>
      <c r="D133" s="81"/>
      <c r="E133" s="81"/>
      <c r="F133" s="80"/>
      <c r="G133" s="80"/>
      <c r="H133" s="80"/>
      <c r="I133" s="80"/>
      <c r="J133" s="80"/>
      <c r="K133" s="80"/>
      <c r="L133" s="80"/>
      <c r="M133" s="80"/>
      <c r="N133" s="80"/>
      <c r="O133" s="80"/>
      <c r="P133" s="80"/>
      <c r="Q133" s="80"/>
      <c r="R133" s="80"/>
      <c r="S133" s="80"/>
      <c r="T133" s="80"/>
      <c r="U133" s="80"/>
      <c r="V133" s="80"/>
      <c r="W133" s="80"/>
      <c r="X133" s="80"/>
      <c r="Y133" s="80"/>
      <c r="Z133" s="80"/>
    </row>
    <row r="134" spans="1:26" ht="15" customHeight="1" x14ac:dyDescent="0.35">
      <c r="A134" s="22" t="s">
        <v>904</v>
      </c>
      <c r="B134" s="45" t="s">
        <v>827</v>
      </c>
      <c r="C134" s="22" t="s">
        <v>905</v>
      </c>
      <c r="D134" s="45" t="s">
        <v>906</v>
      </c>
      <c r="E134" s="45" t="s">
        <v>907</v>
      </c>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5">
      <c r="A135" s="22" t="s">
        <v>195</v>
      </c>
      <c r="B135" s="45" t="s">
        <v>827</v>
      </c>
      <c r="C135" s="22" t="s">
        <v>845</v>
      </c>
      <c r="D135" s="62" t="s">
        <v>832</v>
      </c>
      <c r="E135" s="62" t="s">
        <v>832</v>
      </c>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5">
      <c r="A136" s="81" t="s">
        <v>79</v>
      </c>
      <c r="B136" s="81"/>
      <c r="C136" s="81"/>
      <c r="D136" s="81"/>
      <c r="E136" s="81"/>
      <c r="F136" s="1"/>
      <c r="G136" s="1"/>
      <c r="H136" s="1"/>
      <c r="I136" s="1"/>
      <c r="J136" s="1"/>
      <c r="K136" s="1"/>
      <c r="L136" s="1"/>
      <c r="M136" s="1"/>
      <c r="N136" s="1"/>
      <c r="O136" s="1"/>
      <c r="P136" s="1"/>
      <c r="Q136" s="1"/>
      <c r="R136" s="1"/>
      <c r="S136" s="1"/>
      <c r="T136" s="1"/>
      <c r="U136" s="1"/>
      <c r="V136" s="1"/>
      <c r="W136" s="1"/>
      <c r="X136" s="1"/>
      <c r="Y136" s="1"/>
      <c r="Z136" s="1"/>
    </row>
    <row r="137" spans="1:26" ht="15" customHeight="1" x14ac:dyDescent="0.35">
      <c r="A137" s="22" t="s">
        <v>196</v>
      </c>
      <c r="B137" s="45" t="s">
        <v>846</v>
      </c>
      <c r="C137" s="22" t="s">
        <v>908</v>
      </c>
      <c r="D137" s="45" t="s">
        <v>909</v>
      </c>
      <c r="E137" s="45" t="s">
        <v>910</v>
      </c>
      <c r="F137" s="1"/>
      <c r="G137" s="1"/>
      <c r="H137" s="1"/>
      <c r="I137" s="1"/>
      <c r="J137" s="1"/>
      <c r="K137" s="1"/>
      <c r="L137" s="1"/>
      <c r="M137" s="1"/>
      <c r="N137" s="1"/>
      <c r="O137" s="1"/>
      <c r="P137" s="1"/>
      <c r="Q137" s="1"/>
      <c r="R137" s="1"/>
      <c r="S137" s="1"/>
      <c r="T137" s="1"/>
      <c r="U137" s="1"/>
      <c r="V137" s="1"/>
      <c r="W137" s="1"/>
      <c r="X137" s="1"/>
      <c r="Y137" s="1"/>
      <c r="Z137" s="1"/>
    </row>
    <row r="138" spans="1:26" ht="15" customHeight="1" x14ac:dyDescent="0.35">
      <c r="A138" s="22" t="s">
        <v>197</v>
      </c>
      <c r="B138" s="45" t="s">
        <v>846</v>
      </c>
      <c r="C138" s="22" t="s">
        <v>853</v>
      </c>
      <c r="D138" s="62" t="s">
        <v>832</v>
      </c>
      <c r="E138" s="62" t="s">
        <v>832</v>
      </c>
      <c r="F138" s="1"/>
      <c r="G138" s="1"/>
      <c r="H138" s="1"/>
      <c r="I138" s="1"/>
      <c r="J138" s="1"/>
      <c r="K138" s="1"/>
      <c r="L138" s="1"/>
      <c r="M138" s="1"/>
      <c r="N138" s="1"/>
      <c r="O138" s="1"/>
      <c r="P138" s="1"/>
      <c r="Q138" s="1"/>
      <c r="R138" s="1"/>
      <c r="S138" s="1"/>
      <c r="T138" s="1"/>
      <c r="U138" s="1"/>
      <c r="V138" s="1"/>
      <c r="W138" s="1"/>
      <c r="X138" s="1"/>
      <c r="Y138" s="1"/>
      <c r="Z138" s="1"/>
    </row>
    <row r="139" spans="1:26" ht="15" customHeight="1" x14ac:dyDescent="0.35">
      <c r="A139" s="22" t="s">
        <v>198</v>
      </c>
      <c r="B139" s="45" t="s">
        <v>827</v>
      </c>
      <c r="C139" s="22" t="s">
        <v>911</v>
      </c>
      <c r="D139" s="62"/>
      <c r="E139" s="62"/>
      <c r="F139" s="1"/>
      <c r="G139" s="1"/>
      <c r="H139" s="1"/>
      <c r="I139" s="1"/>
      <c r="J139" s="1"/>
      <c r="K139" s="1"/>
      <c r="L139" s="1"/>
      <c r="M139" s="1"/>
      <c r="N139" s="1"/>
      <c r="O139" s="1"/>
      <c r="P139" s="1"/>
      <c r="Q139" s="1"/>
      <c r="R139" s="1"/>
      <c r="S139" s="1"/>
      <c r="T139" s="1"/>
      <c r="U139" s="1"/>
      <c r="V139" s="1"/>
      <c r="W139" s="1"/>
      <c r="X139" s="1"/>
      <c r="Y139" s="1"/>
      <c r="Z139" s="1"/>
    </row>
    <row r="140" spans="1:26" ht="15" customHeight="1" x14ac:dyDescent="0.35">
      <c r="A140" s="22" t="s">
        <v>199</v>
      </c>
      <c r="B140" s="45" t="s">
        <v>846</v>
      </c>
      <c r="C140" s="22" t="s">
        <v>853</v>
      </c>
      <c r="D140" s="62"/>
      <c r="E140" s="62"/>
      <c r="F140" s="1"/>
      <c r="G140" s="1"/>
      <c r="H140" s="1"/>
      <c r="I140" s="1"/>
      <c r="J140" s="1"/>
      <c r="K140" s="1"/>
      <c r="L140" s="1"/>
      <c r="M140" s="1"/>
      <c r="N140" s="1"/>
      <c r="O140" s="1"/>
      <c r="P140" s="1"/>
      <c r="Q140" s="1"/>
      <c r="R140" s="1"/>
      <c r="S140" s="1"/>
      <c r="T140" s="1"/>
      <c r="U140" s="1"/>
      <c r="V140" s="1"/>
      <c r="W140" s="1"/>
      <c r="X140" s="1"/>
      <c r="Y140" s="1"/>
      <c r="Z140" s="1"/>
    </row>
    <row r="141" spans="1:26" ht="15" customHeight="1" x14ac:dyDescent="0.35">
      <c r="A141" s="22" t="s">
        <v>200</v>
      </c>
      <c r="B141" s="45" t="s">
        <v>827</v>
      </c>
      <c r="C141" s="22" t="s">
        <v>845</v>
      </c>
      <c r="D141" s="62" t="s">
        <v>832</v>
      </c>
      <c r="E141" s="62" t="s">
        <v>832</v>
      </c>
      <c r="F141" s="1"/>
      <c r="G141" s="1"/>
      <c r="H141" s="1"/>
      <c r="I141" s="1"/>
      <c r="J141" s="1"/>
      <c r="K141" s="1"/>
      <c r="L141" s="1"/>
      <c r="M141" s="1"/>
      <c r="N141" s="1"/>
      <c r="O141" s="1"/>
      <c r="P141" s="1"/>
      <c r="Q141" s="1"/>
      <c r="R141" s="1"/>
      <c r="S141" s="1"/>
      <c r="T141" s="1"/>
      <c r="U141" s="1"/>
      <c r="V141" s="1"/>
      <c r="W141" s="1"/>
      <c r="X141" s="1"/>
      <c r="Y141" s="1"/>
      <c r="Z141" s="1"/>
    </row>
    <row r="142" spans="1:26" ht="15" customHeight="1" x14ac:dyDescent="0.35">
      <c r="A142" s="81" t="s">
        <v>912</v>
      </c>
      <c r="B142" s="81"/>
      <c r="C142" s="81"/>
      <c r="D142" s="81"/>
      <c r="E142" s="81"/>
      <c r="F142" s="1"/>
      <c r="G142" s="1"/>
      <c r="H142" s="1"/>
      <c r="I142" s="1"/>
      <c r="J142" s="1"/>
      <c r="K142" s="1"/>
      <c r="L142" s="1"/>
      <c r="M142" s="1"/>
      <c r="N142" s="1"/>
      <c r="O142" s="1"/>
      <c r="P142" s="1"/>
      <c r="Q142" s="1"/>
      <c r="R142" s="1"/>
      <c r="S142" s="1"/>
      <c r="T142" s="1"/>
      <c r="U142" s="1"/>
      <c r="V142" s="1"/>
      <c r="W142" s="1"/>
      <c r="X142" s="1"/>
      <c r="Y142" s="1"/>
      <c r="Z142" s="1"/>
    </row>
    <row r="143" spans="1:26" ht="15" customHeight="1" x14ac:dyDescent="0.35">
      <c r="A143" s="22" t="s">
        <v>913</v>
      </c>
      <c r="B143" s="45" t="s">
        <v>846</v>
      </c>
      <c r="C143" s="22" t="s">
        <v>914</v>
      </c>
      <c r="D143" s="45" t="s">
        <v>915</v>
      </c>
      <c r="E143" s="45" t="s">
        <v>916</v>
      </c>
      <c r="F143" s="1"/>
      <c r="G143" s="1"/>
      <c r="H143" s="1"/>
      <c r="I143" s="1"/>
      <c r="J143" s="1"/>
      <c r="K143" s="1"/>
      <c r="L143" s="1"/>
      <c r="M143" s="1"/>
      <c r="N143" s="1"/>
      <c r="O143" s="1"/>
      <c r="P143" s="1"/>
      <c r="Q143" s="1"/>
      <c r="R143" s="1"/>
      <c r="S143" s="1"/>
      <c r="T143" s="1"/>
      <c r="U143" s="1"/>
      <c r="V143" s="1"/>
      <c r="W143" s="1"/>
      <c r="X143" s="1"/>
      <c r="Y143" s="1"/>
      <c r="Z143" s="1"/>
    </row>
    <row r="144" spans="1:26" ht="15" customHeight="1" x14ac:dyDescent="0.35">
      <c r="A144" s="22" t="s">
        <v>917</v>
      </c>
      <c r="B144" s="45" t="s">
        <v>846</v>
      </c>
      <c r="C144" s="22" t="s">
        <v>853</v>
      </c>
      <c r="D144" s="62" t="s">
        <v>832</v>
      </c>
      <c r="E144" s="62" t="s">
        <v>832</v>
      </c>
      <c r="F144" s="80"/>
      <c r="G144" s="80"/>
      <c r="H144" s="80"/>
      <c r="I144" s="80"/>
      <c r="J144" s="80"/>
      <c r="K144" s="80"/>
      <c r="L144" s="80"/>
      <c r="M144" s="80"/>
      <c r="N144" s="80"/>
      <c r="O144" s="80"/>
      <c r="P144" s="80"/>
      <c r="Q144" s="80"/>
      <c r="R144" s="80"/>
      <c r="S144" s="80"/>
      <c r="T144" s="80"/>
      <c r="U144" s="80"/>
      <c r="V144" s="80"/>
      <c r="W144" s="80"/>
      <c r="X144" s="80"/>
      <c r="Y144" s="80"/>
      <c r="Z144" s="80"/>
    </row>
    <row r="145" spans="1:26" ht="15" customHeight="1" x14ac:dyDescent="0.35">
      <c r="A145" s="22" t="s">
        <v>203</v>
      </c>
      <c r="B145" s="45" t="s">
        <v>846</v>
      </c>
      <c r="C145" s="22" t="s">
        <v>918</v>
      </c>
      <c r="D145" s="45" t="s">
        <v>919</v>
      </c>
      <c r="E145" s="45" t="s">
        <v>916</v>
      </c>
      <c r="F145" s="1"/>
      <c r="G145" s="1"/>
      <c r="H145" s="1"/>
      <c r="I145" s="1"/>
      <c r="J145" s="1"/>
      <c r="K145" s="1"/>
      <c r="L145" s="1"/>
      <c r="M145" s="1"/>
      <c r="N145" s="1"/>
      <c r="O145" s="1"/>
      <c r="P145" s="1"/>
      <c r="Q145" s="1"/>
      <c r="R145" s="1"/>
      <c r="S145" s="1"/>
      <c r="T145" s="1"/>
      <c r="U145" s="1"/>
      <c r="V145" s="1"/>
      <c r="W145" s="1"/>
      <c r="X145" s="1"/>
      <c r="Y145" s="1"/>
      <c r="Z145" s="1"/>
    </row>
    <row r="146" spans="1:26" ht="15" customHeight="1" x14ac:dyDescent="0.35">
      <c r="A146" s="22" t="s">
        <v>204</v>
      </c>
      <c r="B146" s="45" t="s">
        <v>846</v>
      </c>
      <c r="C146" s="22" t="s">
        <v>853</v>
      </c>
      <c r="D146" s="62" t="s">
        <v>832</v>
      </c>
      <c r="E146" s="62" t="s">
        <v>832</v>
      </c>
      <c r="F146" s="1"/>
      <c r="G146" s="1"/>
      <c r="H146" s="1"/>
      <c r="I146" s="1"/>
      <c r="J146" s="1"/>
      <c r="K146" s="1"/>
      <c r="L146" s="1"/>
      <c r="M146" s="1"/>
      <c r="N146" s="1"/>
      <c r="O146" s="1"/>
      <c r="P146" s="1"/>
      <c r="Q146" s="1"/>
      <c r="R146" s="1"/>
      <c r="S146" s="1"/>
      <c r="T146" s="1"/>
      <c r="U146" s="1"/>
      <c r="V146" s="1"/>
      <c r="W146" s="1"/>
      <c r="X146" s="1"/>
      <c r="Y146" s="1"/>
      <c r="Z146" s="1"/>
    </row>
    <row r="147" spans="1:26" ht="15" customHeight="1" x14ac:dyDescent="0.35">
      <c r="A147" s="22" t="s">
        <v>205</v>
      </c>
      <c r="B147" s="45" t="s">
        <v>846</v>
      </c>
      <c r="C147" s="22" t="s">
        <v>920</v>
      </c>
      <c r="D147" s="45" t="s">
        <v>921</v>
      </c>
      <c r="E147" s="45" t="s">
        <v>922</v>
      </c>
      <c r="F147" s="1"/>
      <c r="G147" s="1"/>
      <c r="H147" s="1"/>
      <c r="I147" s="1"/>
      <c r="J147" s="1"/>
      <c r="K147" s="1"/>
      <c r="L147" s="1"/>
      <c r="M147" s="1"/>
      <c r="N147" s="1"/>
      <c r="O147" s="1"/>
      <c r="P147" s="1"/>
      <c r="Q147" s="1"/>
      <c r="R147" s="1"/>
      <c r="S147" s="1"/>
      <c r="T147" s="1"/>
      <c r="U147" s="1"/>
      <c r="V147" s="1"/>
      <c r="W147" s="1"/>
      <c r="X147" s="1"/>
      <c r="Y147" s="1"/>
      <c r="Z147" s="1"/>
    </row>
    <row r="148" spans="1:26" ht="15" customHeight="1" x14ac:dyDescent="0.35">
      <c r="A148" s="22" t="s">
        <v>206</v>
      </c>
      <c r="B148" s="45" t="s">
        <v>846</v>
      </c>
      <c r="C148" s="22" t="s">
        <v>853</v>
      </c>
      <c r="D148" s="62" t="s">
        <v>832</v>
      </c>
      <c r="E148" s="62" t="s">
        <v>832</v>
      </c>
      <c r="F148" s="1"/>
      <c r="G148" s="1"/>
      <c r="H148" s="1"/>
      <c r="I148" s="1"/>
      <c r="J148" s="1"/>
      <c r="K148" s="1"/>
      <c r="L148" s="1"/>
      <c r="M148" s="1"/>
      <c r="N148" s="1"/>
      <c r="O148" s="1"/>
      <c r="P148" s="1"/>
      <c r="Q148" s="1"/>
      <c r="R148" s="1"/>
      <c r="S148" s="1"/>
      <c r="T148" s="1"/>
      <c r="U148" s="1"/>
      <c r="V148" s="1"/>
      <c r="W148" s="1"/>
      <c r="X148" s="1"/>
      <c r="Y148" s="1"/>
      <c r="Z148" s="1"/>
    </row>
    <row r="149" spans="1:26" ht="15" customHeight="1" x14ac:dyDescent="0.35">
      <c r="A149" s="22" t="s">
        <v>207</v>
      </c>
      <c r="B149" s="45" t="s">
        <v>846</v>
      </c>
      <c r="C149" s="22" t="s">
        <v>923</v>
      </c>
      <c r="D149" s="45" t="s">
        <v>924</v>
      </c>
      <c r="E149" s="45" t="s">
        <v>925</v>
      </c>
      <c r="F149" s="1"/>
      <c r="G149" s="1"/>
      <c r="H149" s="1"/>
      <c r="I149" s="1"/>
      <c r="J149" s="1"/>
      <c r="K149" s="1"/>
      <c r="L149" s="1"/>
      <c r="M149" s="1"/>
      <c r="N149" s="1"/>
      <c r="O149" s="1"/>
      <c r="P149" s="1"/>
      <c r="Q149" s="1"/>
      <c r="R149" s="1"/>
      <c r="S149" s="1"/>
      <c r="T149" s="1"/>
      <c r="U149" s="1"/>
      <c r="V149" s="1"/>
      <c r="W149" s="1"/>
      <c r="X149" s="1"/>
      <c r="Y149" s="1"/>
      <c r="Z149" s="1"/>
    </row>
    <row r="150" spans="1:26" ht="15" customHeight="1" x14ac:dyDescent="0.35">
      <c r="A150" s="22" t="s">
        <v>208</v>
      </c>
      <c r="B150" s="45" t="s">
        <v>846</v>
      </c>
      <c r="C150" s="22" t="s">
        <v>853</v>
      </c>
      <c r="D150" s="62" t="s">
        <v>832</v>
      </c>
      <c r="E150" s="62" t="s">
        <v>832</v>
      </c>
      <c r="F150" s="1"/>
      <c r="G150" s="1"/>
      <c r="H150" s="1"/>
      <c r="I150" s="1"/>
      <c r="J150" s="1"/>
      <c r="K150" s="1"/>
      <c r="L150" s="1"/>
      <c r="M150" s="1"/>
      <c r="N150" s="1"/>
      <c r="O150" s="1"/>
      <c r="P150" s="1"/>
      <c r="Q150" s="1"/>
      <c r="R150" s="1"/>
      <c r="S150" s="1"/>
      <c r="T150" s="1"/>
      <c r="U150" s="1"/>
      <c r="V150" s="1"/>
      <c r="W150" s="1"/>
      <c r="X150" s="1"/>
      <c r="Y150" s="1"/>
      <c r="Z150" s="1"/>
    </row>
    <row r="151" spans="1:26" ht="15" customHeight="1" x14ac:dyDescent="0.35">
      <c r="A151" s="22" t="s">
        <v>209</v>
      </c>
      <c r="B151" s="45" t="s">
        <v>846</v>
      </c>
      <c r="C151" s="22" t="s">
        <v>926</v>
      </c>
      <c r="D151" s="62" t="s">
        <v>832</v>
      </c>
      <c r="E151" s="62" t="s">
        <v>832</v>
      </c>
      <c r="F151" s="1"/>
      <c r="G151" s="1"/>
      <c r="H151" s="1"/>
      <c r="I151" s="1"/>
      <c r="J151" s="1"/>
      <c r="K151" s="1"/>
      <c r="L151" s="1"/>
      <c r="M151" s="1"/>
      <c r="N151" s="1"/>
      <c r="O151" s="1"/>
      <c r="P151" s="1"/>
      <c r="Q151" s="1"/>
      <c r="R151" s="1"/>
      <c r="S151" s="1"/>
      <c r="T151" s="1"/>
      <c r="U151" s="1"/>
      <c r="V151" s="1"/>
      <c r="W151" s="1"/>
      <c r="X151" s="1"/>
      <c r="Y151" s="1"/>
      <c r="Z151" s="1"/>
    </row>
    <row r="152" spans="1:26" ht="15" customHeight="1" x14ac:dyDescent="0.35">
      <c r="A152" s="22" t="s">
        <v>210</v>
      </c>
      <c r="B152" s="45" t="s">
        <v>846</v>
      </c>
      <c r="C152" s="22" t="s">
        <v>927</v>
      </c>
      <c r="D152" s="45" t="s">
        <v>928</v>
      </c>
      <c r="E152" s="45" t="s">
        <v>929</v>
      </c>
      <c r="F152" s="1"/>
      <c r="G152" s="1"/>
      <c r="H152" s="1"/>
      <c r="I152" s="1"/>
      <c r="J152" s="1"/>
      <c r="K152" s="1"/>
      <c r="L152" s="1"/>
      <c r="M152" s="1"/>
      <c r="N152" s="1"/>
      <c r="O152" s="1"/>
      <c r="P152" s="1"/>
      <c r="Q152" s="1"/>
      <c r="R152" s="1"/>
      <c r="S152" s="1"/>
      <c r="T152" s="1"/>
      <c r="U152" s="1"/>
      <c r="V152" s="1"/>
      <c r="W152" s="1"/>
      <c r="X152" s="1"/>
      <c r="Y152" s="1"/>
      <c r="Z152" s="1"/>
    </row>
    <row r="153" spans="1:26" ht="15" customHeight="1" x14ac:dyDescent="0.35">
      <c r="A153" s="22" t="s">
        <v>211</v>
      </c>
      <c r="B153" s="45" t="s">
        <v>827</v>
      </c>
      <c r="C153" s="22" t="s">
        <v>845</v>
      </c>
      <c r="D153" s="62" t="s">
        <v>832</v>
      </c>
      <c r="E153" s="62" t="s">
        <v>832</v>
      </c>
      <c r="F153" s="1"/>
      <c r="G153" s="1"/>
      <c r="H153" s="1"/>
      <c r="I153" s="1"/>
      <c r="J153" s="1"/>
      <c r="K153" s="1"/>
      <c r="L153" s="1"/>
      <c r="M153" s="1"/>
      <c r="N153" s="1"/>
      <c r="O153" s="1"/>
      <c r="P153" s="1"/>
      <c r="Q153" s="1"/>
      <c r="R153" s="1"/>
      <c r="S153" s="1"/>
      <c r="T153" s="1"/>
      <c r="U153" s="1"/>
      <c r="V153" s="1"/>
      <c r="W153" s="1"/>
      <c r="X153" s="1"/>
      <c r="Y153" s="1"/>
      <c r="Z153" s="1"/>
    </row>
    <row r="154" spans="1:26" ht="15" customHeight="1" x14ac:dyDescent="0.35">
      <c r="A154" s="81" t="s">
        <v>89</v>
      </c>
      <c r="B154" s="81"/>
      <c r="C154" s="81"/>
      <c r="D154" s="81"/>
      <c r="E154" s="81"/>
      <c r="F154" s="1"/>
      <c r="G154" s="1"/>
      <c r="H154" s="1"/>
      <c r="I154" s="1"/>
      <c r="J154" s="1"/>
      <c r="K154" s="1"/>
      <c r="L154" s="1"/>
      <c r="M154" s="1"/>
      <c r="N154" s="1"/>
      <c r="O154" s="1"/>
      <c r="P154" s="1"/>
      <c r="Q154" s="1"/>
      <c r="R154" s="1"/>
      <c r="S154" s="1"/>
      <c r="T154" s="1"/>
      <c r="U154" s="1"/>
      <c r="V154" s="1"/>
      <c r="W154" s="1"/>
      <c r="X154" s="1"/>
      <c r="Y154" s="1"/>
      <c r="Z154" s="1"/>
    </row>
    <row r="155" spans="1:26" ht="15" customHeight="1" x14ac:dyDescent="0.35">
      <c r="A155" s="22" t="s">
        <v>212</v>
      </c>
      <c r="B155" s="45" t="s">
        <v>846</v>
      </c>
      <c r="C155" s="22" t="s">
        <v>930</v>
      </c>
      <c r="D155" s="45" t="s">
        <v>931</v>
      </c>
      <c r="E155" s="45" t="s">
        <v>932</v>
      </c>
      <c r="F155" s="1"/>
      <c r="G155" s="1"/>
      <c r="H155" s="1"/>
      <c r="I155" s="1"/>
      <c r="J155" s="1"/>
      <c r="K155" s="1"/>
      <c r="L155" s="1"/>
      <c r="M155" s="1"/>
      <c r="N155" s="1"/>
      <c r="O155" s="1"/>
      <c r="P155" s="1"/>
      <c r="Q155" s="1"/>
      <c r="R155" s="1"/>
      <c r="S155" s="1"/>
      <c r="T155" s="1"/>
      <c r="U155" s="1"/>
      <c r="V155" s="1"/>
      <c r="W155" s="1"/>
      <c r="X155" s="1"/>
      <c r="Y155" s="1"/>
      <c r="Z155" s="1"/>
    </row>
    <row r="156" spans="1:26" ht="15" customHeight="1" x14ac:dyDescent="0.35">
      <c r="A156" s="22" t="s">
        <v>213</v>
      </c>
      <c r="B156" s="45" t="s">
        <v>846</v>
      </c>
      <c r="C156" s="22" t="s">
        <v>853</v>
      </c>
      <c r="D156" s="62" t="s">
        <v>832</v>
      </c>
      <c r="E156" s="62" t="s">
        <v>832</v>
      </c>
      <c r="F156" s="80"/>
      <c r="G156" s="80"/>
      <c r="H156" s="80"/>
      <c r="I156" s="80"/>
      <c r="J156" s="80"/>
      <c r="K156" s="80"/>
      <c r="L156" s="80"/>
      <c r="M156" s="80"/>
      <c r="N156" s="80"/>
      <c r="O156" s="80"/>
      <c r="P156" s="80"/>
      <c r="Q156" s="80"/>
      <c r="R156" s="80"/>
      <c r="S156" s="80"/>
      <c r="T156" s="80"/>
      <c r="U156" s="80"/>
      <c r="V156" s="80"/>
      <c r="W156" s="80"/>
      <c r="X156" s="80"/>
      <c r="Y156" s="80"/>
      <c r="Z156" s="80"/>
    </row>
    <row r="157" spans="1:26" ht="15" customHeight="1" x14ac:dyDescent="0.35">
      <c r="A157" s="22" t="s">
        <v>214</v>
      </c>
      <c r="B157" s="45" t="s">
        <v>827</v>
      </c>
      <c r="C157" s="22" t="s">
        <v>845</v>
      </c>
      <c r="D157" s="62" t="s">
        <v>832</v>
      </c>
      <c r="E157" s="62" t="s">
        <v>832</v>
      </c>
      <c r="F157" s="1"/>
      <c r="G157" s="1"/>
      <c r="H157" s="1"/>
      <c r="I157" s="1"/>
      <c r="J157" s="1"/>
      <c r="K157" s="1"/>
      <c r="L157" s="1"/>
      <c r="M157" s="1"/>
      <c r="N157" s="1"/>
      <c r="O157" s="1"/>
      <c r="P157" s="1"/>
      <c r="Q157" s="1"/>
      <c r="R157" s="1"/>
      <c r="S157" s="1"/>
      <c r="T157" s="1"/>
      <c r="U157" s="1"/>
      <c r="V157" s="1"/>
      <c r="W157" s="1"/>
      <c r="X157" s="1"/>
      <c r="Y157" s="1"/>
      <c r="Z157" s="1"/>
    </row>
    <row r="158" spans="1:26" ht="15" customHeight="1" x14ac:dyDescent="0.35">
      <c r="A158" s="81" t="s">
        <v>933</v>
      </c>
      <c r="B158" s="81"/>
      <c r="C158" s="81"/>
      <c r="D158" s="81"/>
      <c r="E158" s="81"/>
      <c r="F158" s="1"/>
      <c r="G158" s="1"/>
      <c r="H158" s="1"/>
      <c r="I158" s="1"/>
      <c r="J158" s="1"/>
      <c r="K158" s="1"/>
      <c r="L158" s="1"/>
      <c r="M158" s="1"/>
      <c r="N158" s="1"/>
      <c r="O158" s="1"/>
      <c r="P158" s="1"/>
      <c r="Q158" s="1"/>
      <c r="R158" s="1"/>
      <c r="S158" s="1"/>
      <c r="T158" s="1"/>
      <c r="U158" s="1"/>
      <c r="V158" s="1"/>
      <c r="W158" s="1"/>
      <c r="X158" s="1"/>
      <c r="Y158" s="1"/>
      <c r="Z158" s="1"/>
    </row>
    <row r="159" spans="1:26" ht="15" customHeight="1" x14ac:dyDescent="0.35">
      <c r="A159" s="22" t="s">
        <v>934</v>
      </c>
      <c r="B159" s="45" t="s">
        <v>827</v>
      </c>
      <c r="C159" s="22" t="s">
        <v>845</v>
      </c>
      <c r="D159" s="62" t="s">
        <v>832</v>
      </c>
      <c r="E159" s="62" t="s">
        <v>832</v>
      </c>
      <c r="F159" s="1"/>
      <c r="G159" s="1"/>
      <c r="H159" s="1"/>
      <c r="I159" s="1"/>
      <c r="J159" s="1"/>
      <c r="K159" s="1"/>
      <c r="L159" s="1"/>
      <c r="M159" s="1"/>
      <c r="N159" s="1"/>
      <c r="O159" s="1"/>
      <c r="P159" s="1"/>
      <c r="Q159" s="1"/>
      <c r="R159" s="1"/>
      <c r="S159" s="1"/>
      <c r="T159" s="1"/>
      <c r="U159" s="1"/>
      <c r="V159" s="1"/>
      <c r="W159" s="1"/>
      <c r="X159" s="1"/>
      <c r="Y159" s="1"/>
      <c r="Z159" s="1"/>
    </row>
    <row r="160" spans="1:26" ht="15" customHeight="1" x14ac:dyDescent="0.35">
      <c r="A160" s="81" t="s">
        <v>935</v>
      </c>
      <c r="B160" s="81"/>
      <c r="C160" s="81"/>
      <c r="D160" s="81"/>
      <c r="E160" s="81"/>
      <c r="F160" s="1"/>
      <c r="G160" s="1"/>
      <c r="H160" s="1"/>
      <c r="I160" s="1"/>
      <c r="J160" s="1"/>
      <c r="K160" s="1"/>
      <c r="L160" s="1"/>
      <c r="M160" s="1"/>
      <c r="N160" s="1"/>
      <c r="O160" s="1"/>
      <c r="P160" s="1"/>
      <c r="Q160" s="1"/>
      <c r="R160" s="1"/>
      <c r="S160" s="1"/>
      <c r="T160" s="1"/>
      <c r="U160" s="1"/>
      <c r="V160" s="1"/>
      <c r="W160" s="1"/>
      <c r="X160" s="1"/>
      <c r="Y160" s="1"/>
      <c r="Z160" s="1"/>
    </row>
    <row r="161" spans="1:26" ht="15" customHeight="1" x14ac:dyDescent="0.35">
      <c r="A161" s="22" t="s">
        <v>215</v>
      </c>
      <c r="B161" s="45" t="s">
        <v>846</v>
      </c>
      <c r="C161" s="22" t="s">
        <v>936</v>
      </c>
      <c r="D161" s="62"/>
      <c r="E161" s="62"/>
      <c r="F161" s="80"/>
      <c r="G161" s="80"/>
      <c r="H161" s="80"/>
      <c r="I161" s="80"/>
      <c r="J161" s="80"/>
      <c r="K161" s="80"/>
      <c r="L161" s="80"/>
      <c r="M161" s="80"/>
      <c r="N161" s="80"/>
      <c r="O161" s="80"/>
      <c r="P161" s="80"/>
      <c r="Q161" s="80"/>
      <c r="R161" s="80"/>
      <c r="S161" s="80"/>
      <c r="T161" s="80"/>
      <c r="U161" s="80"/>
      <c r="V161" s="80"/>
      <c r="W161" s="80"/>
      <c r="X161" s="80"/>
      <c r="Y161" s="80"/>
      <c r="Z161" s="80"/>
    </row>
    <row r="162" spans="1:26" ht="15" customHeight="1" x14ac:dyDescent="0.35">
      <c r="A162" s="22" t="s">
        <v>216</v>
      </c>
      <c r="B162" s="45" t="s">
        <v>846</v>
      </c>
      <c r="C162" s="22" t="s">
        <v>853</v>
      </c>
      <c r="D162" s="62"/>
      <c r="E162" s="62"/>
      <c r="F162" s="80"/>
      <c r="G162" s="80"/>
      <c r="H162" s="80"/>
      <c r="I162" s="80"/>
      <c r="J162" s="80"/>
      <c r="K162" s="80"/>
      <c r="L162" s="80"/>
      <c r="M162" s="80"/>
      <c r="N162" s="80"/>
      <c r="O162" s="80"/>
      <c r="P162" s="80"/>
      <c r="Q162" s="80"/>
      <c r="R162" s="80"/>
      <c r="S162" s="80"/>
      <c r="T162" s="80"/>
      <c r="U162" s="80"/>
      <c r="V162" s="80"/>
      <c r="W162" s="80"/>
      <c r="X162" s="80"/>
      <c r="Y162" s="80"/>
      <c r="Z162" s="80"/>
    </row>
    <row r="163" spans="1:26" ht="15" customHeight="1" x14ac:dyDescent="0.35">
      <c r="A163" s="22" t="s">
        <v>218</v>
      </c>
      <c r="B163" s="45" t="s">
        <v>827</v>
      </c>
      <c r="C163" s="22" t="s">
        <v>845</v>
      </c>
      <c r="D163" s="62" t="s">
        <v>832</v>
      </c>
      <c r="E163" s="62" t="s">
        <v>832</v>
      </c>
      <c r="F163" s="1"/>
      <c r="G163" s="1"/>
      <c r="H163" s="1"/>
      <c r="I163" s="1"/>
      <c r="J163" s="1"/>
      <c r="K163" s="1"/>
      <c r="L163" s="1"/>
      <c r="M163" s="1"/>
      <c r="N163" s="1"/>
      <c r="O163" s="1"/>
      <c r="P163" s="1"/>
      <c r="Q163" s="1"/>
      <c r="R163" s="1"/>
      <c r="S163" s="1"/>
      <c r="T163" s="1"/>
      <c r="U163" s="1"/>
      <c r="V163" s="1"/>
      <c r="W163" s="1"/>
      <c r="X163" s="1"/>
      <c r="Y163" s="1"/>
      <c r="Z163" s="1"/>
    </row>
    <row r="164" spans="1:26" ht="15" customHeight="1" x14ac:dyDescent="0.35">
      <c r="A164" s="81" t="s">
        <v>937</v>
      </c>
      <c r="B164" s="81"/>
      <c r="C164" s="81"/>
      <c r="D164" s="81"/>
      <c r="E164" s="81"/>
      <c r="F164" s="1"/>
      <c r="G164" s="1"/>
      <c r="H164" s="1"/>
      <c r="I164" s="1"/>
      <c r="J164" s="1"/>
      <c r="K164" s="1"/>
      <c r="L164" s="1"/>
      <c r="M164" s="1"/>
      <c r="N164" s="1"/>
      <c r="O164" s="1"/>
      <c r="P164" s="1"/>
      <c r="Q164" s="1"/>
      <c r="R164" s="1"/>
      <c r="S164" s="1"/>
      <c r="T164" s="1"/>
      <c r="U164" s="1"/>
      <c r="V164" s="1"/>
      <c r="W164" s="1"/>
      <c r="X164" s="1"/>
      <c r="Y164" s="1"/>
      <c r="Z164" s="1"/>
    </row>
    <row r="165" spans="1:26" ht="15" customHeight="1" x14ac:dyDescent="0.35">
      <c r="A165" s="22" t="s">
        <v>219</v>
      </c>
      <c r="B165" s="45" t="s">
        <v>846</v>
      </c>
      <c r="C165" s="22" t="s">
        <v>938</v>
      </c>
      <c r="D165" s="62" t="s">
        <v>832</v>
      </c>
      <c r="E165" s="62" t="s">
        <v>832</v>
      </c>
      <c r="F165" s="1"/>
      <c r="G165" s="1"/>
      <c r="H165" s="1"/>
      <c r="I165" s="1"/>
      <c r="J165" s="1"/>
      <c r="K165" s="1"/>
      <c r="L165" s="1"/>
      <c r="M165" s="1"/>
      <c r="N165" s="1"/>
      <c r="O165" s="1"/>
      <c r="P165" s="1"/>
      <c r="Q165" s="1"/>
      <c r="R165" s="1"/>
      <c r="S165" s="1"/>
      <c r="T165" s="1"/>
      <c r="U165" s="1"/>
      <c r="V165" s="1"/>
      <c r="W165" s="1"/>
      <c r="X165" s="1"/>
      <c r="Y165" s="1"/>
      <c r="Z165" s="1"/>
    </row>
    <row r="166" spans="1:26" ht="15" customHeight="1" x14ac:dyDescent="0.35">
      <c r="A166" s="22" t="s">
        <v>220</v>
      </c>
      <c r="B166" s="45" t="s">
        <v>846</v>
      </c>
      <c r="C166" s="22" t="s">
        <v>853</v>
      </c>
      <c r="D166" s="62" t="s">
        <v>832</v>
      </c>
      <c r="E166" s="62" t="s">
        <v>832</v>
      </c>
      <c r="F166" s="1"/>
      <c r="G166" s="1"/>
      <c r="H166" s="1"/>
      <c r="I166" s="1"/>
      <c r="J166" s="1"/>
      <c r="K166" s="1"/>
      <c r="L166" s="1"/>
      <c r="M166" s="1"/>
      <c r="N166" s="1"/>
      <c r="O166" s="1"/>
      <c r="P166" s="1"/>
      <c r="Q166" s="1"/>
      <c r="R166" s="1"/>
      <c r="S166" s="1"/>
      <c r="T166" s="1"/>
      <c r="U166" s="1"/>
      <c r="V166" s="1"/>
      <c r="W166" s="1"/>
      <c r="X166" s="1"/>
      <c r="Y166" s="1"/>
      <c r="Z166" s="1"/>
    </row>
    <row r="167" spans="1:26" ht="15" customHeight="1" x14ac:dyDescent="0.35">
      <c r="A167" s="22" t="s">
        <v>221</v>
      </c>
      <c r="B167" s="45" t="s">
        <v>846</v>
      </c>
      <c r="C167" s="22" t="s">
        <v>939</v>
      </c>
      <c r="D167" s="45" t="s">
        <v>940</v>
      </c>
      <c r="E167" s="45">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x14ac:dyDescent="0.35">
      <c r="A168" s="22" t="s">
        <v>222</v>
      </c>
      <c r="B168" s="45" t="s">
        <v>846</v>
      </c>
      <c r="C168" s="22" t="s">
        <v>853</v>
      </c>
      <c r="D168" s="62" t="s">
        <v>832</v>
      </c>
      <c r="E168" s="62" t="s">
        <v>832</v>
      </c>
      <c r="F168" s="1"/>
      <c r="G168" s="1"/>
      <c r="H168" s="1"/>
      <c r="I168" s="1"/>
      <c r="J168" s="1"/>
      <c r="K168" s="1"/>
      <c r="L168" s="1"/>
      <c r="M168" s="1"/>
      <c r="N168" s="1"/>
      <c r="O168" s="1"/>
      <c r="P168" s="1"/>
      <c r="Q168" s="1"/>
      <c r="R168" s="1"/>
      <c r="S168" s="1"/>
      <c r="T168" s="1"/>
      <c r="U168" s="1"/>
      <c r="V168" s="1"/>
      <c r="W168" s="1"/>
      <c r="X168" s="1"/>
      <c r="Y168" s="1"/>
      <c r="Z168" s="1"/>
    </row>
    <row r="169" spans="1:26" ht="15" customHeight="1" x14ac:dyDescent="0.35">
      <c r="A169" s="22" t="s">
        <v>941</v>
      </c>
      <c r="B169" s="45" t="s">
        <v>827</v>
      </c>
      <c r="C169" s="22" t="s">
        <v>942</v>
      </c>
      <c r="D169" s="45" t="s">
        <v>940</v>
      </c>
      <c r="E169" s="45" t="s">
        <v>943</v>
      </c>
      <c r="F169" s="1"/>
      <c r="G169" s="1"/>
      <c r="H169" s="1"/>
      <c r="I169" s="1"/>
      <c r="J169" s="1"/>
      <c r="K169" s="1"/>
      <c r="L169" s="1"/>
      <c r="M169" s="1"/>
      <c r="N169" s="1"/>
      <c r="O169" s="1"/>
      <c r="P169" s="1"/>
      <c r="Q169" s="1"/>
      <c r="R169" s="1"/>
      <c r="S169" s="1"/>
      <c r="T169" s="1"/>
      <c r="U169" s="1"/>
      <c r="V169" s="1"/>
      <c r="W169" s="1"/>
      <c r="X169" s="1"/>
      <c r="Y169" s="1"/>
      <c r="Z169" s="1"/>
    </row>
    <row r="170" spans="1:26" ht="15" customHeight="1" x14ac:dyDescent="0.35">
      <c r="A170" s="22" t="s">
        <v>247</v>
      </c>
      <c r="B170" s="45" t="s">
        <v>846</v>
      </c>
      <c r="C170" s="22" t="s">
        <v>944</v>
      </c>
      <c r="D170" s="45" t="s">
        <v>945</v>
      </c>
      <c r="E170" s="45" t="s">
        <v>819</v>
      </c>
      <c r="F170" s="1"/>
      <c r="G170" s="1"/>
      <c r="H170" s="1"/>
      <c r="I170" s="1"/>
      <c r="J170" s="1"/>
      <c r="K170" s="1"/>
      <c r="L170" s="1"/>
      <c r="M170" s="1"/>
      <c r="N170" s="1"/>
      <c r="O170" s="1"/>
      <c r="P170" s="1"/>
      <c r="Q170" s="1"/>
      <c r="R170" s="1"/>
      <c r="S170" s="1"/>
      <c r="T170" s="1"/>
      <c r="U170" s="1"/>
      <c r="V170" s="1"/>
      <c r="W170" s="1"/>
      <c r="X170" s="1"/>
      <c r="Y170" s="1"/>
      <c r="Z170" s="1"/>
    </row>
    <row r="171" spans="1:26" ht="15" customHeight="1" x14ac:dyDescent="0.35">
      <c r="A171" s="22" t="s">
        <v>249</v>
      </c>
      <c r="B171" s="45" t="s">
        <v>846</v>
      </c>
      <c r="C171" s="22" t="s">
        <v>853</v>
      </c>
      <c r="D171" s="62" t="s">
        <v>832</v>
      </c>
      <c r="E171" s="62" t="s">
        <v>832</v>
      </c>
      <c r="F171" s="1"/>
      <c r="G171" s="1"/>
      <c r="H171" s="1"/>
      <c r="I171" s="1"/>
      <c r="J171" s="1"/>
      <c r="K171" s="1"/>
      <c r="L171" s="1"/>
      <c r="M171" s="1"/>
      <c r="N171" s="1"/>
      <c r="O171" s="1"/>
      <c r="P171" s="1"/>
      <c r="Q171" s="1"/>
      <c r="R171" s="1"/>
      <c r="S171" s="1"/>
      <c r="T171" s="1"/>
      <c r="U171" s="1"/>
      <c r="V171" s="1"/>
      <c r="W171" s="1"/>
      <c r="X171" s="1"/>
      <c r="Y171" s="1"/>
      <c r="Z171" s="1"/>
    </row>
    <row r="172" spans="1:26" ht="15" customHeight="1" x14ac:dyDescent="0.35">
      <c r="A172" s="22" t="s">
        <v>946</v>
      </c>
      <c r="B172" s="45" t="s">
        <v>846</v>
      </c>
      <c r="C172" s="22" t="s">
        <v>947</v>
      </c>
      <c r="D172" s="45" t="s">
        <v>948</v>
      </c>
      <c r="E172" s="45">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x14ac:dyDescent="0.35">
      <c r="A173" s="22" t="s">
        <v>254</v>
      </c>
      <c r="B173" s="45" t="s">
        <v>846</v>
      </c>
      <c r="C173" s="22" t="s">
        <v>853</v>
      </c>
      <c r="D173" s="62" t="s">
        <v>832</v>
      </c>
      <c r="E173" s="62" t="s">
        <v>832</v>
      </c>
      <c r="F173" s="1"/>
      <c r="G173" s="1"/>
      <c r="H173" s="1"/>
      <c r="I173" s="1"/>
      <c r="J173" s="1"/>
      <c r="K173" s="1"/>
      <c r="L173" s="1"/>
      <c r="M173" s="1"/>
      <c r="N173" s="1"/>
      <c r="O173" s="1"/>
      <c r="P173" s="1"/>
      <c r="Q173" s="1"/>
      <c r="R173" s="1"/>
      <c r="S173" s="1"/>
      <c r="T173" s="1"/>
      <c r="U173" s="1"/>
      <c r="V173" s="1"/>
      <c r="W173" s="1"/>
      <c r="X173" s="1"/>
      <c r="Y173" s="1"/>
      <c r="Z173" s="1"/>
    </row>
    <row r="174" spans="1:26" ht="15" customHeight="1" x14ac:dyDescent="0.35">
      <c r="A174" s="22" t="s">
        <v>255</v>
      </c>
      <c r="B174" s="45" t="s">
        <v>846</v>
      </c>
      <c r="C174" s="22" t="s">
        <v>949</v>
      </c>
      <c r="D174" s="45" t="s">
        <v>950</v>
      </c>
      <c r="E174" s="45" t="s">
        <v>951</v>
      </c>
      <c r="F174" s="1"/>
      <c r="G174" s="1"/>
      <c r="H174" s="1"/>
      <c r="I174" s="1"/>
      <c r="J174" s="1"/>
      <c r="K174" s="1"/>
      <c r="L174" s="1"/>
      <c r="M174" s="1"/>
      <c r="N174" s="1"/>
      <c r="O174" s="1"/>
      <c r="P174" s="1"/>
      <c r="Q174" s="1"/>
      <c r="R174" s="1"/>
      <c r="S174" s="1"/>
      <c r="T174" s="1"/>
      <c r="U174" s="1"/>
      <c r="V174" s="1"/>
      <c r="W174" s="1"/>
      <c r="X174" s="1"/>
      <c r="Y174" s="1"/>
      <c r="Z174" s="1"/>
    </row>
    <row r="175" spans="1:26" ht="15" customHeight="1" x14ac:dyDescent="0.35">
      <c r="A175" s="22" t="s">
        <v>952</v>
      </c>
      <c r="B175" s="45"/>
      <c r="C175" s="22" t="s">
        <v>845</v>
      </c>
      <c r="D175" s="62"/>
      <c r="E175" s="62"/>
      <c r="F175" s="1"/>
      <c r="G175" s="1"/>
      <c r="H175" s="1"/>
      <c r="I175" s="1"/>
      <c r="J175" s="1"/>
      <c r="K175" s="1"/>
      <c r="L175" s="1"/>
      <c r="M175" s="1"/>
      <c r="N175" s="1"/>
      <c r="O175" s="1"/>
      <c r="P175" s="1"/>
      <c r="Q175" s="1"/>
      <c r="R175" s="1"/>
      <c r="S175" s="1"/>
      <c r="T175" s="1"/>
      <c r="U175" s="1"/>
      <c r="V175" s="1"/>
      <c r="W175" s="1"/>
      <c r="X175" s="1"/>
      <c r="Y175" s="1"/>
      <c r="Z175" s="1"/>
    </row>
    <row r="176" spans="1:26" ht="15" customHeight="1" x14ac:dyDescent="0.35">
      <c r="A176" s="81" t="s">
        <v>953</v>
      </c>
      <c r="B176" s="81"/>
      <c r="C176" s="81"/>
      <c r="D176" s="81"/>
      <c r="E176" s="81"/>
      <c r="F176" s="1"/>
      <c r="G176" s="1"/>
      <c r="H176" s="1"/>
      <c r="I176" s="1"/>
      <c r="J176" s="1"/>
      <c r="K176" s="1"/>
      <c r="L176" s="1"/>
      <c r="M176" s="1"/>
      <c r="N176" s="1"/>
      <c r="O176" s="1"/>
      <c r="P176" s="1"/>
      <c r="Q176" s="1"/>
      <c r="R176" s="1"/>
      <c r="S176" s="1"/>
      <c r="T176" s="1"/>
      <c r="U176" s="1"/>
      <c r="V176" s="1"/>
      <c r="W176" s="1"/>
      <c r="X176" s="1"/>
      <c r="Y176" s="1"/>
      <c r="Z176" s="1"/>
    </row>
    <row r="177" spans="1:26" ht="15" customHeight="1" x14ac:dyDescent="0.35">
      <c r="A177" s="22" t="s">
        <v>257</v>
      </c>
      <c r="B177" s="45" t="s">
        <v>846</v>
      </c>
      <c r="C177" s="22" t="s">
        <v>954</v>
      </c>
      <c r="D177" s="45" t="s">
        <v>955</v>
      </c>
      <c r="E177" s="45" t="s">
        <v>956</v>
      </c>
      <c r="F177" s="1"/>
      <c r="G177" s="1"/>
      <c r="H177" s="1"/>
      <c r="I177" s="1"/>
      <c r="J177" s="1"/>
      <c r="K177" s="1"/>
      <c r="L177" s="1"/>
      <c r="M177" s="1"/>
      <c r="N177" s="1"/>
      <c r="O177" s="1"/>
      <c r="P177" s="1"/>
      <c r="Q177" s="1"/>
      <c r="R177" s="1"/>
      <c r="S177" s="1"/>
      <c r="T177" s="1"/>
      <c r="U177" s="1"/>
      <c r="V177" s="1"/>
      <c r="W177" s="1"/>
      <c r="X177" s="1"/>
      <c r="Y177" s="1"/>
      <c r="Z177" s="1"/>
    </row>
    <row r="178" spans="1:26" ht="15" customHeight="1" x14ac:dyDescent="0.35">
      <c r="A178" s="22" t="s">
        <v>259</v>
      </c>
      <c r="B178" s="45" t="s">
        <v>846</v>
      </c>
      <c r="C178" s="22" t="s">
        <v>853</v>
      </c>
      <c r="D178" s="62" t="s">
        <v>832</v>
      </c>
      <c r="E178" s="62" t="s">
        <v>832</v>
      </c>
      <c r="F178" s="1"/>
      <c r="G178" s="1"/>
      <c r="H178" s="1"/>
      <c r="I178" s="1"/>
      <c r="J178" s="1"/>
      <c r="K178" s="1"/>
      <c r="L178" s="1"/>
      <c r="M178" s="1"/>
      <c r="N178" s="1"/>
      <c r="O178" s="1"/>
      <c r="P178" s="1"/>
      <c r="Q178" s="1"/>
      <c r="R178" s="1"/>
      <c r="S178" s="1"/>
      <c r="T178" s="1"/>
      <c r="U178" s="1"/>
      <c r="V178" s="1"/>
      <c r="W178" s="1"/>
      <c r="X178" s="1"/>
      <c r="Y178" s="1"/>
      <c r="Z178" s="1"/>
    </row>
    <row r="179" spans="1:26" ht="15" customHeight="1" x14ac:dyDescent="0.35">
      <c r="A179" s="22" t="s">
        <v>262</v>
      </c>
      <c r="B179" s="45" t="s">
        <v>846</v>
      </c>
      <c r="C179" s="22" t="s">
        <v>957</v>
      </c>
      <c r="D179" s="45" t="s">
        <v>958</v>
      </c>
      <c r="E179" s="45" t="s">
        <v>959</v>
      </c>
      <c r="F179" s="1"/>
      <c r="G179" s="1"/>
      <c r="H179" s="1"/>
      <c r="I179" s="1"/>
      <c r="J179" s="1"/>
      <c r="K179" s="1"/>
      <c r="L179" s="1"/>
      <c r="M179" s="1"/>
      <c r="N179" s="1"/>
      <c r="O179" s="1"/>
      <c r="P179" s="1"/>
      <c r="Q179" s="1"/>
      <c r="R179" s="1"/>
      <c r="S179" s="1"/>
      <c r="T179" s="1"/>
      <c r="U179" s="1"/>
      <c r="V179" s="1"/>
      <c r="W179" s="1"/>
      <c r="X179" s="1"/>
      <c r="Y179" s="1"/>
      <c r="Z179" s="1"/>
    </row>
    <row r="180" spans="1:26" ht="15" customHeight="1" x14ac:dyDescent="0.35">
      <c r="A180" s="22" t="s">
        <v>263</v>
      </c>
      <c r="B180" s="45" t="s">
        <v>846</v>
      </c>
      <c r="C180" s="22" t="s">
        <v>853</v>
      </c>
      <c r="D180" s="62" t="s">
        <v>832</v>
      </c>
      <c r="E180" s="62" t="s">
        <v>832</v>
      </c>
      <c r="F180" s="1"/>
      <c r="G180" s="1"/>
      <c r="H180" s="1"/>
      <c r="I180" s="1"/>
      <c r="J180" s="1"/>
      <c r="K180" s="1"/>
      <c r="L180" s="1"/>
      <c r="M180" s="1"/>
      <c r="N180" s="1"/>
      <c r="O180" s="1"/>
      <c r="P180" s="1"/>
      <c r="Q180" s="1"/>
      <c r="R180" s="1"/>
      <c r="S180" s="1"/>
      <c r="T180" s="1"/>
      <c r="U180" s="1"/>
      <c r="V180" s="1"/>
      <c r="W180" s="1"/>
      <c r="X180" s="1"/>
      <c r="Y180" s="1"/>
      <c r="Z180" s="1"/>
    </row>
    <row r="181" spans="1:26" ht="15" customHeight="1" x14ac:dyDescent="0.35">
      <c r="A181" s="22" t="s">
        <v>264</v>
      </c>
      <c r="B181" s="45" t="s">
        <v>846</v>
      </c>
      <c r="C181" s="22" t="s">
        <v>960</v>
      </c>
      <c r="D181" s="45" t="s">
        <v>961</v>
      </c>
      <c r="E181" s="45" t="s">
        <v>962</v>
      </c>
      <c r="F181" s="1"/>
      <c r="G181" s="1"/>
      <c r="H181" s="1"/>
      <c r="I181" s="1"/>
      <c r="J181" s="1"/>
      <c r="K181" s="1"/>
      <c r="L181" s="1"/>
      <c r="M181" s="1"/>
      <c r="N181" s="1"/>
      <c r="O181" s="1"/>
      <c r="P181" s="1"/>
      <c r="Q181" s="1"/>
      <c r="R181" s="1"/>
      <c r="S181" s="1"/>
      <c r="T181" s="1"/>
      <c r="U181" s="1"/>
      <c r="V181" s="1"/>
      <c r="W181" s="1"/>
      <c r="X181" s="1"/>
      <c r="Y181" s="1"/>
      <c r="Z181" s="1"/>
    </row>
    <row r="182" spans="1:26" ht="15" customHeight="1" x14ac:dyDescent="0.35">
      <c r="A182" s="22" t="s">
        <v>265</v>
      </c>
      <c r="B182" s="45" t="s">
        <v>846</v>
      </c>
      <c r="C182" s="22" t="s">
        <v>853</v>
      </c>
      <c r="D182" s="62" t="s">
        <v>832</v>
      </c>
      <c r="E182" s="62" t="s">
        <v>832</v>
      </c>
      <c r="F182" s="1"/>
      <c r="G182" s="1"/>
      <c r="H182" s="1"/>
      <c r="I182" s="1"/>
      <c r="J182" s="1"/>
      <c r="K182" s="1"/>
      <c r="L182" s="1"/>
      <c r="M182" s="1"/>
      <c r="N182" s="1"/>
      <c r="O182" s="1"/>
      <c r="P182" s="1"/>
      <c r="Q182" s="1"/>
      <c r="R182" s="1"/>
      <c r="S182" s="1"/>
      <c r="T182" s="1"/>
      <c r="U182" s="1"/>
      <c r="V182" s="1"/>
      <c r="W182" s="1"/>
      <c r="X182" s="1"/>
      <c r="Y182" s="1"/>
      <c r="Z182" s="1"/>
    </row>
    <row r="183" spans="1:26" ht="15" customHeight="1" x14ac:dyDescent="0.35">
      <c r="A183" s="22" t="s">
        <v>963</v>
      </c>
      <c r="B183" s="45" t="s">
        <v>827</v>
      </c>
      <c r="C183" s="22" t="s">
        <v>845</v>
      </c>
      <c r="D183" s="62" t="s">
        <v>832</v>
      </c>
      <c r="E183" s="62" t="s">
        <v>832</v>
      </c>
      <c r="F183" s="80"/>
      <c r="G183" s="80"/>
      <c r="H183" s="80"/>
      <c r="I183" s="80"/>
      <c r="J183" s="80"/>
      <c r="K183" s="80"/>
      <c r="L183" s="80"/>
      <c r="M183" s="80"/>
      <c r="N183" s="80"/>
      <c r="O183" s="80"/>
      <c r="P183" s="80"/>
      <c r="Q183" s="80"/>
      <c r="R183" s="80"/>
      <c r="S183" s="80"/>
      <c r="T183" s="80"/>
      <c r="U183" s="80"/>
      <c r="V183" s="80"/>
      <c r="W183" s="80"/>
      <c r="X183" s="80"/>
      <c r="Y183" s="80"/>
      <c r="Z183" s="80"/>
    </row>
    <row r="184" spans="1:26" ht="15" customHeight="1" x14ac:dyDescent="0.35">
      <c r="A184" s="81" t="s">
        <v>964</v>
      </c>
      <c r="B184" s="81"/>
      <c r="C184" s="81"/>
      <c r="D184" s="81"/>
      <c r="E184" s="81"/>
      <c r="F184" s="1"/>
      <c r="G184" s="1"/>
      <c r="H184" s="1"/>
      <c r="I184" s="1"/>
      <c r="J184" s="1"/>
      <c r="K184" s="1"/>
      <c r="L184" s="1"/>
      <c r="M184" s="1"/>
      <c r="N184" s="1"/>
      <c r="O184" s="1"/>
      <c r="P184" s="1"/>
      <c r="Q184" s="1"/>
      <c r="R184" s="1"/>
      <c r="S184" s="1"/>
      <c r="T184" s="1"/>
      <c r="U184" s="1"/>
      <c r="V184" s="1"/>
      <c r="W184" s="1"/>
      <c r="X184" s="1"/>
      <c r="Y184" s="1"/>
      <c r="Z184" s="1"/>
    </row>
    <row r="185" spans="1:26" ht="15" customHeight="1" x14ac:dyDescent="0.35">
      <c r="A185" s="22" t="s">
        <v>267</v>
      </c>
      <c r="B185" s="45" t="s">
        <v>846</v>
      </c>
      <c r="C185" s="22" t="s">
        <v>965</v>
      </c>
      <c r="D185" s="45" t="s">
        <v>966</v>
      </c>
      <c r="E185" s="45" t="s">
        <v>967</v>
      </c>
      <c r="F185" s="1"/>
      <c r="G185" s="1"/>
      <c r="H185" s="1"/>
      <c r="I185" s="1"/>
      <c r="J185" s="1"/>
      <c r="K185" s="1"/>
      <c r="L185" s="1"/>
      <c r="M185" s="1"/>
      <c r="N185" s="1"/>
      <c r="O185" s="1"/>
      <c r="P185" s="1"/>
      <c r="Q185" s="1"/>
      <c r="R185" s="1"/>
      <c r="S185" s="1"/>
      <c r="T185" s="1"/>
      <c r="U185" s="1"/>
      <c r="V185" s="1"/>
      <c r="W185" s="1"/>
      <c r="X185" s="1"/>
      <c r="Y185" s="1"/>
      <c r="Z185" s="1"/>
    </row>
    <row r="186" spans="1:26" ht="15" customHeight="1" x14ac:dyDescent="0.35">
      <c r="A186" s="22" t="s">
        <v>268</v>
      </c>
      <c r="B186" s="45" t="s">
        <v>846</v>
      </c>
      <c r="C186" s="22" t="s">
        <v>853</v>
      </c>
      <c r="D186" s="62" t="s">
        <v>832</v>
      </c>
      <c r="E186" s="62" t="s">
        <v>832</v>
      </c>
      <c r="F186" s="1"/>
      <c r="G186" s="1"/>
      <c r="H186" s="1"/>
      <c r="I186" s="1"/>
      <c r="J186" s="1"/>
      <c r="K186" s="1"/>
      <c r="L186" s="1"/>
      <c r="M186" s="1"/>
      <c r="N186" s="1"/>
      <c r="O186" s="1"/>
      <c r="P186" s="1"/>
      <c r="Q186" s="1"/>
      <c r="R186" s="1"/>
      <c r="S186" s="1"/>
      <c r="T186" s="1"/>
      <c r="U186" s="1"/>
      <c r="V186" s="1"/>
      <c r="W186" s="1"/>
      <c r="X186" s="1"/>
      <c r="Y186" s="1"/>
      <c r="Z186" s="1"/>
    </row>
    <row r="187" spans="1:26" ht="15" customHeight="1" x14ac:dyDescent="0.35">
      <c r="A187" s="22" t="s">
        <v>269</v>
      </c>
      <c r="B187" s="45" t="s">
        <v>827</v>
      </c>
      <c r="C187" s="22" t="s">
        <v>845</v>
      </c>
      <c r="D187" s="62" t="s">
        <v>832</v>
      </c>
      <c r="E187" s="62" t="s">
        <v>832</v>
      </c>
      <c r="F187" s="1"/>
      <c r="G187" s="1"/>
      <c r="H187" s="1"/>
      <c r="I187" s="1"/>
      <c r="J187" s="1"/>
      <c r="K187" s="1"/>
      <c r="L187" s="1"/>
      <c r="M187" s="1"/>
      <c r="N187" s="1"/>
      <c r="O187" s="1"/>
      <c r="P187" s="1"/>
      <c r="Q187" s="1"/>
      <c r="R187" s="1"/>
      <c r="S187" s="1"/>
      <c r="T187" s="1"/>
      <c r="U187" s="1"/>
      <c r="V187" s="1"/>
      <c r="W187" s="1"/>
      <c r="X187" s="1"/>
      <c r="Y187" s="1"/>
      <c r="Z187" s="1"/>
    </row>
    <row r="188" spans="1:26" ht="15" customHeight="1" x14ac:dyDescent="0.35">
      <c r="A188" s="81" t="s">
        <v>95</v>
      </c>
      <c r="B188" s="81"/>
      <c r="C188" s="81"/>
      <c r="D188" s="81"/>
      <c r="E188" s="81"/>
      <c r="F188" s="1"/>
      <c r="G188" s="1"/>
      <c r="H188" s="1"/>
      <c r="I188" s="1"/>
      <c r="J188" s="1"/>
      <c r="K188" s="1"/>
      <c r="L188" s="1"/>
      <c r="M188" s="1"/>
      <c r="N188" s="1"/>
      <c r="O188" s="1"/>
      <c r="P188" s="1"/>
      <c r="Q188" s="1"/>
      <c r="R188" s="1"/>
      <c r="S188" s="1"/>
      <c r="T188" s="1"/>
      <c r="U188" s="1"/>
      <c r="V188" s="1"/>
      <c r="W188" s="1"/>
      <c r="X188" s="1"/>
      <c r="Y188" s="1"/>
      <c r="Z188" s="1"/>
    </row>
    <row r="189" spans="1:26" ht="15" customHeight="1" x14ac:dyDescent="0.35">
      <c r="A189" s="22" t="s">
        <v>271</v>
      </c>
      <c r="B189" s="45" t="s">
        <v>846</v>
      </c>
      <c r="C189" s="22" t="s">
        <v>968</v>
      </c>
      <c r="D189" s="62" t="s">
        <v>832</v>
      </c>
      <c r="E189" s="62" t="s">
        <v>832</v>
      </c>
      <c r="F189" s="1"/>
      <c r="G189" s="1"/>
      <c r="H189" s="1"/>
      <c r="I189" s="1"/>
      <c r="J189" s="1"/>
      <c r="K189" s="1"/>
      <c r="L189" s="1"/>
      <c r="M189" s="1"/>
      <c r="N189" s="1"/>
      <c r="O189" s="1"/>
      <c r="P189" s="1"/>
      <c r="Q189" s="1"/>
      <c r="R189" s="1"/>
      <c r="S189" s="1"/>
      <c r="T189" s="1"/>
      <c r="U189" s="1"/>
      <c r="V189" s="1"/>
      <c r="W189" s="1"/>
      <c r="X189" s="1"/>
      <c r="Y189" s="1"/>
      <c r="Z189" s="1"/>
    </row>
    <row r="190" spans="1:26" ht="15" customHeight="1" x14ac:dyDescent="0.35">
      <c r="A190" s="22" t="s">
        <v>275</v>
      </c>
      <c r="B190" s="45" t="s">
        <v>846</v>
      </c>
      <c r="C190" s="22" t="s">
        <v>969</v>
      </c>
      <c r="D190" s="45" t="s">
        <v>970</v>
      </c>
      <c r="E190" s="45" t="s">
        <v>971</v>
      </c>
      <c r="F190" s="1"/>
      <c r="G190" s="1"/>
      <c r="H190" s="1"/>
      <c r="I190" s="1"/>
      <c r="J190" s="1"/>
      <c r="K190" s="1"/>
      <c r="L190" s="1"/>
      <c r="M190" s="1"/>
      <c r="N190" s="1"/>
      <c r="O190" s="1"/>
      <c r="P190" s="1"/>
      <c r="Q190" s="1"/>
      <c r="R190" s="1"/>
      <c r="S190" s="1"/>
      <c r="T190" s="1"/>
      <c r="U190" s="1"/>
      <c r="V190" s="1"/>
      <c r="W190" s="1"/>
      <c r="X190" s="1"/>
      <c r="Y190" s="1"/>
      <c r="Z190" s="1"/>
    </row>
    <row r="191" spans="1:26" ht="15" customHeight="1" x14ac:dyDescent="0.35">
      <c r="A191" s="22" t="s">
        <v>277</v>
      </c>
      <c r="B191" s="45" t="s">
        <v>846</v>
      </c>
      <c r="C191" s="22" t="s">
        <v>972</v>
      </c>
      <c r="D191" s="45" t="s">
        <v>973</v>
      </c>
      <c r="E191" s="45" t="s">
        <v>974</v>
      </c>
      <c r="F191" s="1"/>
      <c r="G191" s="1"/>
      <c r="H191" s="1"/>
      <c r="I191" s="1"/>
      <c r="J191" s="1"/>
      <c r="K191" s="1"/>
      <c r="L191" s="1"/>
      <c r="M191" s="1"/>
      <c r="N191" s="1"/>
      <c r="O191" s="1"/>
      <c r="P191" s="1"/>
      <c r="Q191" s="1"/>
      <c r="R191" s="1"/>
      <c r="S191" s="1"/>
      <c r="T191" s="1"/>
      <c r="U191" s="1"/>
      <c r="V191" s="1"/>
      <c r="W191" s="1"/>
      <c r="X191" s="1"/>
      <c r="Y191" s="1"/>
      <c r="Z191" s="1"/>
    </row>
    <row r="192" spans="1:26" ht="15" customHeight="1" x14ac:dyDescent="0.35">
      <c r="A192" s="22" t="s">
        <v>279</v>
      </c>
      <c r="B192" s="45" t="s">
        <v>846</v>
      </c>
      <c r="C192" s="22" t="s">
        <v>975</v>
      </c>
      <c r="D192" s="45" t="s">
        <v>976</v>
      </c>
      <c r="E192" s="45" t="s">
        <v>971</v>
      </c>
      <c r="F192" s="1"/>
      <c r="G192" s="1"/>
      <c r="H192" s="1"/>
      <c r="I192" s="1"/>
      <c r="J192" s="1"/>
      <c r="K192" s="1"/>
      <c r="L192" s="1"/>
      <c r="M192" s="1"/>
      <c r="N192" s="1"/>
      <c r="O192" s="1"/>
      <c r="P192" s="1"/>
      <c r="Q192" s="1"/>
      <c r="R192" s="1"/>
      <c r="S192" s="1"/>
      <c r="T192" s="1"/>
      <c r="U192" s="1"/>
      <c r="V192" s="1"/>
      <c r="W192" s="1"/>
      <c r="X192" s="1"/>
      <c r="Y192" s="1"/>
      <c r="Z192" s="1"/>
    </row>
    <row r="193" spans="1:26" ht="15" customHeight="1" x14ac:dyDescent="0.35">
      <c r="A193" s="22" t="s">
        <v>280</v>
      </c>
      <c r="B193" s="45" t="s">
        <v>827</v>
      </c>
      <c r="C193" s="22" t="s">
        <v>845</v>
      </c>
      <c r="D193" s="62" t="s">
        <v>832</v>
      </c>
      <c r="E193" s="62" t="s">
        <v>832</v>
      </c>
      <c r="F193" s="1"/>
      <c r="G193" s="1"/>
      <c r="H193" s="1"/>
      <c r="I193" s="1"/>
      <c r="J193" s="1"/>
      <c r="K193" s="1"/>
      <c r="L193" s="1"/>
      <c r="M193" s="1"/>
      <c r="N193" s="1"/>
      <c r="O193" s="1"/>
      <c r="P193" s="1"/>
      <c r="Q193" s="1"/>
      <c r="R193" s="1"/>
      <c r="S193" s="1"/>
      <c r="T193" s="1"/>
      <c r="U193" s="1"/>
      <c r="V193" s="1"/>
      <c r="W193" s="1"/>
      <c r="X193" s="1"/>
      <c r="Y193" s="1"/>
      <c r="Z193" s="1"/>
    </row>
    <row r="194" spans="1:26" ht="15" customHeight="1" x14ac:dyDescent="0.35">
      <c r="A194" s="81" t="s">
        <v>94</v>
      </c>
      <c r="B194" s="81"/>
      <c r="C194" s="81"/>
      <c r="D194" s="81"/>
      <c r="E194" s="81"/>
      <c r="F194" s="1"/>
      <c r="G194" s="1"/>
      <c r="H194" s="1"/>
      <c r="I194" s="1"/>
      <c r="J194" s="1"/>
      <c r="K194" s="1"/>
      <c r="L194" s="1"/>
      <c r="M194" s="1"/>
      <c r="N194" s="1"/>
      <c r="O194" s="1"/>
      <c r="P194" s="1"/>
      <c r="Q194" s="1"/>
      <c r="R194" s="1"/>
      <c r="S194" s="1"/>
      <c r="T194" s="1"/>
      <c r="U194" s="1"/>
      <c r="V194" s="1"/>
      <c r="W194" s="1"/>
      <c r="X194" s="1"/>
      <c r="Y194" s="1"/>
      <c r="Z194" s="1"/>
    </row>
    <row r="195" spans="1:26" ht="15" customHeight="1" x14ac:dyDescent="0.35">
      <c r="A195" s="22" t="s">
        <v>281</v>
      </c>
      <c r="B195" s="45" t="s">
        <v>846</v>
      </c>
      <c r="C195" s="22" t="s">
        <v>977</v>
      </c>
      <c r="D195" s="45" t="s">
        <v>978</v>
      </c>
      <c r="E195" s="45" t="s">
        <v>979</v>
      </c>
      <c r="F195" s="1"/>
      <c r="G195" s="1"/>
      <c r="H195" s="1"/>
      <c r="I195" s="1"/>
      <c r="J195" s="1"/>
      <c r="K195" s="1"/>
      <c r="L195" s="1"/>
      <c r="M195" s="1"/>
      <c r="N195" s="1"/>
      <c r="O195" s="1"/>
      <c r="P195" s="1"/>
      <c r="Q195" s="1"/>
      <c r="R195" s="1"/>
      <c r="S195" s="1"/>
      <c r="T195" s="1"/>
      <c r="U195" s="1"/>
      <c r="V195" s="1"/>
      <c r="W195" s="1"/>
      <c r="X195" s="1"/>
      <c r="Y195" s="1"/>
      <c r="Z195" s="1"/>
    </row>
    <row r="196" spans="1:26" ht="15" customHeight="1" x14ac:dyDescent="0.35">
      <c r="A196" s="22" t="s">
        <v>282</v>
      </c>
      <c r="B196" s="45" t="s">
        <v>827</v>
      </c>
      <c r="C196" s="22" t="s">
        <v>845</v>
      </c>
      <c r="D196" s="62" t="s">
        <v>832</v>
      </c>
      <c r="E196" s="62" t="s">
        <v>832</v>
      </c>
      <c r="F196" s="1"/>
      <c r="G196" s="1"/>
      <c r="H196" s="1"/>
      <c r="I196" s="1"/>
      <c r="J196" s="1"/>
      <c r="K196" s="1"/>
      <c r="L196" s="1"/>
      <c r="M196" s="1"/>
      <c r="N196" s="1"/>
      <c r="O196" s="1"/>
      <c r="P196" s="1"/>
      <c r="Q196" s="1"/>
      <c r="R196" s="1"/>
      <c r="S196" s="1"/>
      <c r="T196" s="1"/>
      <c r="U196" s="1"/>
      <c r="V196" s="1"/>
      <c r="W196" s="1"/>
      <c r="X196" s="1"/>
      <c r="Y196" s="1"/>
      <c r="Z196" s="1"/>
    </row>
    <row r="197" spans="1:26" ht="15" customHeight="1" x14ac:dyDescent="0.35">
      <c r="A197" s="22" t="s">
        <v>980</v>
      </c>
      <c r="B197" s="45" t="s">
        <v>846</v>
      </c>
      <c r="C197" s="22" t="s">
        <v>981</v>
      </c>
      <c r="D197" s="45"/>
      <c r="E197" s="45"/>
      <c r="F197" s="1"/>
      <c r="G197" s="1"/>
      <c r="H197" s="1"/>
      <c r="I197" s="1"/>
      <c r="J197" s="1"/>
      <c r="K197" s="1"/>
      <c r="L197" s="1"/>
      <c r="M197" s="1"/>
      <c r="N197" s="1"/>
      <c r="O197" s="1"/>
      <c r="P197" s="1"/>
      <c r="Q197" s="1"/>
      <c r="R197" s="1"/>
      <c r="S197" s="1"/>
      <c r="T197" s="1"/>
      <c r="U197" s="1"/>
      <c r="V197" s="1"/>
      <c r="W197" s="1"/>
      <c r="X197" s="1"/>
      <c r="Y197" s="1"/>
      <c r="Z197" s="1"/>
    </row>
    <row r="198" spans="1:26" ht="15" customHeight="1" x14ac:dyDescent="0.35">
      <c r="A198" s="22" t="s">
        <v>284</v>
      </c>
      <c r="B198" s="45" t="s">
        <v>846</v>
      </c>
      <c r="C198" s="22" t="s">
        <v>982</v>
      </c>
      <c r="D198" s="45"/>
      <c r="E198" s="45"/>
      <c r="F198" s="1"/>
      <c r="G198" s="1"/>
      <c r="H198" s="1"/>
      <c r="I198" s="1"/>
      <c r="J198" s="1"/>
      <c r="K198" s="1"/>
      <c r="L198" s="1"/>
      <c r="M198" s="1"/>
      <c r="N198" s="1"/>
      <c r="O198" s="1"/>
      <c r="P198" s="1"/>
      <c r="Q198" s="1"/>
      <c r="R198" s="1"/>
      <c r="S198" s="1"/>
      <c r="T198" s="1"/>
      <c r="U198" s="1"/>
      <c r="V198" s="1"/>
      <c r="W198" s="1"/>
      <c r="X198" s="1"/>
      <c r="Y198" s="1"/>
      <c r="Z198" s="1"/>
    </row>
    <row r="199" spans="1:26" ht="15" customHeight="1" x14ac:dyDescent="0.35">
      <c r="A199" s="22" t="s">
        <v>285</v>
      </c>
      <c r="B199" s="45" t="s">
        <v>827</v>
      </c>
      <c r="C199" s="22" t="s">
        <v>845</v>
      </c>
      <c r="D199" s="62" t="s">
        <v>832</v>
      </c>
      <c r="E199" s="62" t="s">
        <v>832</v>
      </c>
      <c r="F199" s="1"/>
      <c r="G199" s="1"/>
      <c r="H199" s="1"/>
      <c r="I199" s="1"/>
      <c r="J199" s="1"/>
      <c r="K199" s="1"/>
      <c r="L199" s="1"/>
      <c r="M199" s="1"/>
      <c r="N199" s="1"/>
      <c r="O199" s="1"/>
      <c r="P199" s="1"/>
      <c r="Q199" s="1"/>
      <c r="R199" s="1"/>
      <c r="S199" s="1"/>
      <c r="T199" s="1"/>
      <c r="U199" s="1"/>
      <c r="V199" s="1"/>
      <c r="W199" s="1"/>
      <c r="X199" s="1"/>
      <c r="Y199" s="1"/>
      <c r="Z199" s="1"/>
    </row>
    <row r="200" spans="1:26" ht="15" customHeight="1" x14ac:dyDescent="0.35">
      <c r="A200" s="81" t="s">
        <v>983</v>
      </c>
      <c r="B200" s="81"/>
      <c r="C200" s="81"/>
      <c r="D200" s="81"/>
      <c r="E200" s="81"/>
      <c r="F200" s="1"/>
      <c r="G200" s="1"/>
      <c r="H200" s="1"/>
      <c r="I200" s="1"/>
      <c r="J200" s="1"/>
      <c r="K200" s="1"/>
      <c r="L200" s="1"/>
      <c r="M200" s="1"/>
      <c r="N200" s="1"/>
      <c r="O200" s="1"/>
      <c r="P200" s="1"/>
      <c r="Q200" s="1"/>
      <c r="R200" s="1"/>
      <c r="S200" s="1"/>
      <c r="T200" s="1"/>
      <c r="U200" s="1"/>
      <c r="V200" s="1"/>
      <c r="W200" s="1"/>
      <c r="X200" s="1"/>
      <c r="Y200" s="1"/>
      <c r="Z200" s="1"/>
    </row>
    <row r="201" spans="1:26" ht="15" customHeight="1" x14ac:dyDescent="0.35">
      <c r="A201" s="22" t="s">
        <v>286</v>
      </c>
      <c r="B201" s="45" t="s">
        <v>846</v>
      </c>
      <c r="C201" s="22" t="s">
        <v>984</v>
      </c>
      <c r="D201" s="62" t="s">
        <v>832</v>
      </c>
      <c r="E201" s="62" t="s">
        <v>832</v>
      </c>
      <c r="F201" s="80"/>
      <c r="G201" s="80"/>
      <c r="H201" s="80"/>
      <c r="I201" s="80"/>
      <c r="J201" s="80"/>
      <c r="K201" s="80"/>
      <c r="L201" s="80"/>
      <c r="M201" s="80"/>
      <c r="N201" s="80"/>
      <c r="O201" s="80"/>
      <c r="P201" s="80"/>
      <c r="Q201" s="80"/>
      <c r="R201" s="80"/>
      <c r="S201" s="80"/>
      <c r="T201" s="80"/>
      <c r="U201" s="80"/>
      <c r="V201" s="80"/>
      <c r="W201" s="80"/>
      <c r="X201" s="80"/>
      <c r="Y201" s="80"/>
      <c r="Z201" s="80"/>
    </row>
    <row r="202" spans="1:26" ht="15" customHeight="1" x14ac:dyDescent="0.35">
      <c r="A202" s="22" t="s">
        <v>287</v>
      </c>
      <c r="B202" s="45" t="s">
        <v>846</v>
      </c>
      <c r="C202" s="22" t="s">
        <v>853</v>
      </c>
      <c r="D202" s="62" t="s">
        <v>832</v>
      </c>
      <c r="E202" s="62" t="s">
        <v>832</v>
      </c>
      <c r="F202" s="1"/>
      <c r="G202" s="1"/>
      <c r="H202" s="1"/>
      <c r="I202" s="1"/>
      <c r="J202" s="1"/>
      <c r="K202" s="1"/>
      <c r="L202" s="1"/>
      <c r="M202" s="1"/>
      <c r="N202" s="1"/>
      <c r="O202" s="1"/>
      <c r="P202" s="1"/>
      <c r="Q202" s="1"/>
      <c r="R202" s="1"/>
      <c r="S202" s="1"/>
      <c r="T202" s="1"/>
      <c r="U202" s="1"/>
      <c r="V202" s="1"/>
      <c r="W202" s="1"/>
      <c r="X202" s="1"/>
      <c r="Y202" s="1"/>
      <c r="Z202" s="1"/>
    </row>
    <row r="203" spans="1:26" ht="15" customHeight="1" x14ac:dyDescent="0.35">
      <c r="A203" s="22" t="s">
        <v>985</v>
      </c>
      <c r="B203" s="45" t="s">
        <v>846</v>
      </c>
      <c r="C203" s="22" t="s">
        <v>986</v>
      </c>
      <c r="D203" s="62" t="s">
        <v>832</v>
      </c>
      <c r="E203" s="62" t="s">
        <v>832</v>
      </c>
      <c r="F203" s="1"/>
      <c r="G203" s="1"/>
      <c r="H203" s="1"/>
      <c r="I203" s="1"/>
      <c r="J203" s="1"/>
      <c r="K203" s="1"/>
      <c r="L203" s="1"/>
      <c r="M203" s="1"/>
      <c r="N203" s="1"/>
      <c r="O203" s="1"/>
      <c r="P203" s="1"/>
      <c r="Q203" s="1"/>
      <c r="R203" s="1"/>
      <c r="S203" s="1"/>
      <c r="T203" s="1"/>
      <c r="U203" s="1"/>
      <c r="V203" s="1"/>
      <c r="W203" s="1"/>
      <c r="X203" s="1"/>
      <c r="Y203" s="1"/>
      <c r="Z203" s="1"/>
    </row>
    <row r="204" spans="1:26" ht="15" customHeight="1" x14ac:dyDescent="0.35">
      <c r="A204" s="22" t="s">
        <v>291</v>
      </c>
      <c r="B204" s="45" t="s">
        <v>846</v>
      </c>
      <c r="C204" s="22" t="s">
        <v>853</v>
      </c>
      <c r="D204" s="62" t="s">
        <v>832</v>
      </c>
      <c r="E204" s="62" t="s">
        <v>832</v>
      </c>
      <c r="F204" s="1"/>
      <c r="G204" s="1"/>
      <c r="H204" s="1"/>
      <c r="I204" s="1"/>
      <c r="J204" s="1"/>
      <c r="K204" s="1"/>
      <c r="L204" s="1"/>
      <c r="M204" s="1"/>
      <c r="N204" s="1"/>
      <c r="O204" s="1"/>
      <c r="P204" s="1"/>
      <c r="Q204" s="1"/>
      <c r="R204" s="1"/>
      <c r="S204" s="1"/>
      <c r="T204" s="1"/>
      <c r="U204" s="1"/>
      <c r="V204" s="1"/>
      <c r="W204" s="1"/>
      <c r="X204" s="1"/>
      <c r="Y204" s="1"/>
      <c r="Z204" s="1"/>
    </row>
    <row r="205" spans="1:26" ht="15" customHeight="1" x14ac:dyDescent="0.35">
      <c r="A205" s="22" t="s">
        <v>293</v>
      </c>
      <c r="B205" s="45" t="s">
        <v>827</v>
      </c>
      <c r="C205" s="22" t="s">
        <v>987</v>
      </c>
      <c r="D205" s="62" t="s">
        <v>832</v>
      </c>
      <c r="E205" s="62" t="s">
        <v>832</v>
      </c>
      <c r="F205" s="1"/>
      <c r="G205" s="1"/>
      <c r="H205" s="1"/>
      <c r="I205" s="1"/>
      <c r="J205" s="1"/>
      <c r="K205" s="1"/>
      <c r="L205" s="1"/>
      <c r="M205" s="1"/>
      <c r="N205" s="1"/>
      <c r="O205" s="1"/>
      <c r="P205" s="1"/>
      <c r="Q205" s="1"/>
      <c r="R205" s="1"/>
      <c r="S205" s="1"/>
      <c r="T205" s="1"/>
      <c r="U205" s="1"/>
      <c r="V205" s="1"/>
      <c r="W205" s="1"/>
      <c r="X205" s="1"/>
      <c r="Y205" s="1"/>
      <c r="Z205" s="1"/>
    </row>
    <row r="206" spans="1:26" ht="15" customHeight="1" x14ac:dyDescent="0.35">
      <c r="A206" s="22" t="s">
        <v>988</v>
      </c>
      <c r="B206" s="45" t="s">
        <v>846</v>
      </c>
      <c r="C206" s="22" t="s">
        <v>853</v>
      </c>
      <c r="D206" s="62" t="s">
        <v>832</v>
      </c>
      <c r="E206" s="62" t="s">
        <v>832</v>
      </c>
      <c r="F206" s="80"/>
      <c r="G206" s="80"/>
      <c r="H206" s="80"/>
      <c r="I206" s="80"/>
      <c r="J206" s="80"/>
      <c r="K206" s="80"/>
      <c r="L206" s="80"/>
      <c r="M206" s="80"/>
      <c r="N206" s="80"/>
      <c r="O206" s="80"/>
      <c r="P206" s="80"/>
      <c r="Q206" s="80"/>
      <c r="R206" s="80"/>
      <c r="S206" s="80"/>
      <c r="T206" s="80"/>
      <c r="U206" s="80"/>
      <c r="V206" s="80"/>
      <c r="W206" s="80"/>
      <c r="X206" s="80"/>
      <c r="Y206" s="80"/>
      <c r="Z206" s="80"/>
    </row>
    <row r="207" spans="1:26" ht="15" customHeight="1" x14ac:dyDescent="0.35">
      <c r="A207" s="22" t="s">
        <v>295</v>
      </c>
      <c r="B207" s="45" t="s">
        <v>827</v>
      </c>
      <c r="C207" s="22" t="s">
        <v>989</v>
      </c>
      <c r="D207" s="62" t="s">
        <v>832</v>
      </c>
      <c r="E207" s="62" t="s">
        <v>832</v>
      </c>
      <c r="F207" s="1"/>
      <c r="G207" s="1"/>
      <c r="H207" s="1"/>
      <c r="I207" s="1"/>
      <c r="J207" s="1"/>
      <c r="K207" s="1"/>
      <c r="L207" s="1"/>
      <c r="M207" s="1"/>
      <c r="N207" s="1"/>
      <c r="O207" s="1"/>
      <c r="P207" s="1"/>
      <c r="Q207" s="1"/>
      <c r="R207" s="1"/>
      <c r="S207" s="1"/>
      <c r="T207" s="1"/>
      <c r="U207" s="1"/>
      <c r="V207" s="1"/>
      <c r="W207" s="1"/>
      <c r="X207" s="1"/>
      <c r="Y207" s="1"/>
      <c r="Z207" s="1"/>
    </row>
    <row r="208" spans="1:26" ht="15" customHeight="1" x14ac:dyDescent="0.35">
      <c r="A208" s="22" t="s">
        <v>296</v>
      </c>
      <c r="B208" s="45" t="s">
        <v>846</v>
      </c>
      <c r="C208" s="22" t="s">
        <v>853</v>
      </c>
      <c r="D208" s="62" t="s">
        <v>832</v>
      </c>
      <c r="E208" s="62" t="s">
        <v>832</v>
      </c>
      <c r="F208" s="1"/>
      <c r="G208" s="1"/>
      <c r="H208" s="1"/>
      <c r="I208" s="1"/>
      <c r="J208" s="1"/>
      <c r="K208" s="1"/>
      <c r="L208" s="1"/>
      <c r="M208" s="1"/>
      <c r="N208" s="1"/>
      <c r="O208" s="1"/>
      <c r="P208" s="1"/>
      <c r="Q208" s="1"/>
      <c r="R208" s="1"/>
      <c r="S208" s="1"/>
      <c r="T208" s="1"/>
      <c r="U208" s="1"/>
      <c r="V208" s="1"/>
      <c r="W208" s="1"/>
      <c r="X208" s="1"/>
      <c r="Y208" s="1"/>
      <c r="Z208" s="1"/>
    </row>
    <row r="209" spans="1:26" ht="15" customHeight="1" x14ac:dyDescent="0.35">
      <c r="A209" s="22" t="s">
        <v>297</v>
      </c>
      <c r="B209" s="45" t="s">
        <v>827</v>
      </c>
      <c r="C209" s="22" t="s">
        <v>990</v>
      </c>
      <c r="D209" s="62" t="s">
        <v>832</v>
      </c>
      <c r="E209" s="62" t="s">
        <v>832</v>
      </c>
      <c r="F209" s="1"/>
      <c r="G209" s="1"/>
      <c r="H209" s="1"/>
      <c r="I209" s="1"/>
      <c r="J209" s="1"/>
      <c r="K209" s="1"/>
      <c r="L209" s="1"/>
      <c r="M209" s="1"/>
      <c r="N209" s="1"/>
      <c r="O209" s="1"/>
      <c r="P209" s="1"/>
      <c r="Q209" s="1"/>
      <c r="R209" s="1"/>
      <c r="S209" s="1"/>
      <c r="T209" s="1"/>
      <c r="U209" s="1"/>
      <c r="V209" s="1"/>
      <c r="W209" s="1"/>
      <c r="X209" s="1"/>
      <c r="Y209" s="1"/>
      <c r="Z209" s="1"/>
    </row>
    <row r="210" spans="1:26" ht="15" customHeight="1" x14ac:dyDescent="0.35">
      <c r="A210" s="22" t="s">
        <v>298</v>
      </c>
      <c r="B210" s="45" t="s">
        <v>846</v>
      </c>
      <c r="C210" s="22" t="s">
        <v>853</v>
      </c>
      <c r="D210" s="62" t="s">
        <v>832</v>
      </c>
      <c r="E210" s="62" t="s">
        <v>832</v>
      </c>
      <c r="F210" s="1"/>
      <c r="G210" s="1"/>
      <c r="H210" s="1"/>
      <c r="I210" s="1"/>
      <c r="J210" s="1"/>
      <c r="K210" s="1"/>
      <c r="L210" s="1"/>
      <c r="M210" s="1"/>
      <c r="N210" s="1"/>
      <c r="O210" s="1"/>
      <c r="P210" s="1"/>
      <c r="Q210" s="1"/>
      <c r="R210" s="1"/>
      <c r="S210" s="1"/>
      <c r="T210" s="1"/>
      <c r="U210" s="1"/>
      <c r="V210" s="1"/>
      <c r="W210" s="1"/>
      <c r="X210" s="1"/>
      <c r="Y210" s="1"/>
      <c r="Z210" s="1"/>
    </row>
    <row r="211" spans="1:26" ht="15" customHeight="1" x14ac:dyDescent="0.35">
      <c r="A211" s="22" t="s">
        <v>299</v>
      </c>
      <c r="B211" s="45" t="s">
        <v>827</v>
      </c>
      <c r="C211" s="22" t="s">
        <v>991</v>
      </c>
      <c r="D211" s="62" t="s">
        <v>832</v>
      </c>
      <c r="E211" s="62" t="s">
        <v>832</v>
      </c>
      <c r="F211" s="1"/>
      <c r="G211" s="1"/>
      <c r="H211" s="1"/>
      <c r="I211" s="1"/>
      <c r="J211" s="1"/>
      <c r="K211" s="1"/>
      <c r="L211" s="1"/>
      <c r="M211" s="1"/>
      <c r="N211" s="1"/>
      <c r="O211" s="1"/>
      <c r="P211" s="1"/>
      <c r="Q211" s="1"/>
      <c r="R211" s="1"/>
      <c r="S211" s="1"/>
      <c r="T211" s="1"/>
      <c r="U211" s="1"/>
      <c r="V211" s="1"/>
      <c r="W211" s="1"/>
      <c r="X211" s="1"/>
      <c r="Y211" s="1"/>
      <c r="Z211" s="1"/>
    </row>
    <row r="212" spans="1:26" ht="15" customHeight="1" x14ac:dyDescent="0.35">
      <c r="A212" s="22" t="s">
        <v>301</v>
      </c>
      <c r="B212" s="45" t="s">
        <v>846</v>
      </c>
      <c r="C212" s="22" t="s">
        <v>853</v>
      </c>
      <c r="D212" s="62" t="s">
        <v>832</v>
      </c>
      <c r="E212" s="62" t="s">
        <v>832</v>
      </c>
      <c r="F212" s="1"/>
      <c r="G212" s="1"/>
      <c r="H212" s="1"/>
      <c r="I212" s="1"/>
      <c r="J212" s="1"/>
      <c r="K212" s="1"/>
      <c r="L212" s="1"/>
      <c r="M212" s="1"/>
      <c r="N212" s="1"/>
      <c r="O212" s="1"/>
      <c r="P212" s="1"/>
      <c r="Q212" s="1"/>
      <c r="R212" s="1"/>
      <c r="S212" s="1"/>
      <c r="T212" s="1"/>
      <c r="U212" s="1"/>
      <c r="V212" s="1"/>
      <c r="W212" s="1"/>
      <c r="X212" s="1"/>
      <c r="Y212" s="1"/>
      <c r="Z212" s="1"/>
    </row>
    <row r="213" spans="1:26" ht="15" customHeight="1" x14ac:dyDescent="0.35">
      <c r="A213" s="22" t="s">
        <v>305</v>
      </c>
      <c r="B213" s="45" t="s">
        <v>827</v>
      </c>
      <c r="C213" s="22" t="s">
        <v>992</v>
      </c>
      <c r="D213" s="62" t="s">
        <v>832</v>
      </c>
      <c r="E213" s="62" t="s">
        <v>832</v>
      </c>
      <c r="F213" s="1"/>
      <c r="G213" s="1"/>
      <c r="H213" s="1"/>
      <c r="I213" s="1"/>
      <c r="J213" s="1"/>
      <c r="K213" s="1"/>
      <c r="L213" s="1"/>
      <c r="M213" s="1"/>
      <c r="N213" s="1"/>
      <c r="O213" s="1"/>
      <c r="P213" s="1"/>
      <c r="Q213" s="1"/>
      <c r="R213" s="1"/>
      <c r="S213" s="1"/>
      <c r="T213" s="1"/>
      <c r="U213" s="1"/>
      <c r="V213" s="1"/>
      <c r="W213" s="1"/>
      <c r="X213" s="1"/>
      <c r="Y213" s="1"/>
      <c r="Z213" s="1"/>
    </row>
    <row r="214" spans="1:26" ht="15" customHeight="1" x14ac:dyDescent="0.35">
      <c r="A214" s="22" t="s">
        <v>308</v>
      </c>
      <c r="B214" s="45" t="s">
        <v>827</v>
      </c>
      <c r="C214" s="22" t="s">
        <v>993</v>
      </c>
      <c r="D214" s="62" t="s">
        <v>832</v>
      </c>
      <c r="E214" s="62" t="s">
        <v>832</v>
      </c>
      <c r="F214" s="80"/>
      <c r="G214" s="80"/>
      <c r="H214" s="80"/>
      <c r="I214" s="80"/>
      <c r="J214" s="80"/>
      <c r="K214" s="80"/>
      <c r="L214" s="80"/>
      <c r="M214" s="80"/>
      <c r="N214" s="80"/>
      <c r="O214" s="80"/>
      <c r="P214" s="80"/>
      <c r="Q214" s="80"/>
      <c r="R214" s="80"/>
      <c r="S214" s="80"/>
      <c r="T214" s="80"/>
      <c r="U214" s="80"/>
      <c r="V214" s="80"/>
      <c r="W214" s="80"/>
      <c r="X214" s="80"/>
      <c r="Y214" s="80"/>
      <c r="Z214" s="80"/>
    </row>
    <row r="215" spans="1:26" ht="15" customHeight="1" x14ac:dyDescent="0.35">
      <c r="A215" s="22" t="s">
        <v>994</v>
      </c>
      <c r="B215" s="45"/>
      <c r="C215" s="22" t="s">
        <v>995</v>
      </c>
      <c r="D215" s="62"/>
      <c r="E215" s="62"/>
      <c r="F215" s="80"/>
      <c r="G215" s="80"/>
      <c r="H215" s="80"/>
      <c r="I215" s="80"/>
      <c r="J215" s="80"/>
      <c r="K215" s="80"/>
      <c r="L215" s="80"/>
      <c r="M215" s="80"/>
      <c r="N215" s="80"/>
      <c r="O215" s="80"/>
      <c r="P215" s="80"/>
      <c r="Q215" s="80"/>
      <c r="R215" s="80"/>
      <c r="S215" s="80"/>
      <c r="T215" s="80"/>
      <c r="U215" s="80"/>
      <c r="V215" s="80"/>
      <c r="W215" s="80"/>
      <c r="X215" s="80"/>
      <c r="Y215" s="80"/>
      <c r="Z215" s="80"/>
    </row>
    <row r="216" spans="1:26" ht="15" customHeight="1" x14ac:dyDescent="0.35">
      <c r="A216" s="22" t="s">
        <v>312</v>
      </c>
      <c r="B216" s="45" t="s">
        <v>827</v>
      </c>
      <c r="C216" s="22" t="s">
        <v>996</v>
      </c>
      <c r="D216" s="62" t="s">
        <v>832</v>
      </c>
      <c r="E216" s="62" t="s">
        <v>832</v>
      </c>
      <c r="F216" s="1"/>
      <c r="G216" s="1"/>
      <c r="H216" s="1"/>
      <c r="I216" s="1"/>
      <c r="J216" s="1"/>
      <c r="K216" s="1"/>
      <c r="L216" s="1"/>
      <c r="M216" s="1"/>
      <c r="N216" s="1"/>
      <c r="O216" s="1"/>
      <c r="P216" s="1"/>
      <c r="Q216" s="1"/>
      <c r="R216" s="1"/>
      <c r="S216" s="1"/>
      <c r="T216" s="1"/>
      <c r="U216" s="1"/>
      <c r="V216" s="1"/>
      <c r="W216" s="1"/>
      <c r="X216" s="1"/>
      <c r="Y216" s="1"/>
      <c r="Z216" s="1"/>
    </row>
    <row r="217" spans="1:26" ht="15" customHeight="1" x14ac:dyDescent="0.35">
      <c r="A217" s="22" t="s">
        <v>314</v>
      </c>
      <c r="B217" s="45" t="s">
        <v>827</v>
      </c>
      <c r="C217" s="22" t="s">
        <v>997</v>
      </c>
      <c r="D217" s="62" t="s">
        <v>832</v>
      </c>
      <c r="E217" s="62" t="s">
        <v>832</v>
      </c>
      <c r="F217" s="1"/>
      <c r="G217" s="1"/>
      <c r="H217" s="1"/>
      <c r="I217" s="1"/>
      <c r="J217" s="1"/>
      <c r="K217" s="1"/>
      <c r="L217" s="1"/>
      <c r="M217" s="1"/>
      <c r="N217" s="1"/>
      <c r="O217" s="1"/>
      <c r="P217" s="1"/>
      <c r="Q217" s="1"/>
      <c r="R217" s="1"/>
      <c r="S217" s="1"/>
      <c r="T217" s="1"/>
      <c r="U217" s="1"/>
      <c r="V217" s="1"/>
      <c r="W217" s="1"/>
      <c r="X217" s="1"/>
      <c r="Y217" s="1"/>
      <c r="Z217" s="1"/>
    </row>
    <row r="218" spans="1:26" ht="15" customHeight="1" x14ac:dyDescent="0.35">
      <c r="A218" s="22" t="s">
        <v>316</v>
      </c>
      <c r="B218" s="45" t="s">
        <v>827</v>
      </c>
      <c r="C218" s="22" t="s">
        <v>998</v>
      </c>
      <c r="D218" s="45" t="s">
        <v>999</v>
      </c>
      <c r="E218" s="45" t="s">
        <v>1000</v>
      </c>
      <c r="F218" s="1"/>
      <c r="G218" s="1"/>
      <c r="H218" s="1"/>
      <c r="I218" s="1"/>
      <c r="J218" s="1"/>
      <c r="K218" s="1"/>
      <c r="L218" s="1"/>
      <c r="M218" s="1"/>
      <c r="N218" s="1"/>
      <c r="O218" s="1"/>
      <c r="P218" s="1"/>
      <c r="Q218" s="1"/>
      <c r="R218" s="1"/>
      <c r="S218" s="1"/>
      <c r="T218" s="1"/>
      <c r="U218" s="1"/>
      <c r="V218" s="1"/>
      <c r="W218" s="1"/>
      <c r="X218" s="1"/>
      <c r="Y218" s="1"/>
      <c r="Z218" s="1"/>
    </row>
    <row r="219" spans="1:26" ht="19.5" customHeight="1" x14ac:dyDescent="0.35">
      <c r="A219" s="22" t="s">
        <v>318</v>
      </c>
      <c r="B219" s="45" t="s">
        <v>827</v>
      </c>
      <c r="C219" s="22" t="s">
        <v>845</v>
      </c>
      <c r="D219" s="62" t="s">
        <v>832</v>
      </c>
      <c r="E219" s="62" t="s">
        <v>832</v>
      </c>
      <c r="F219" s="1"/>
      <c r="G219" s="1"/>
      <c r="H219" s="1"/>
      <c r="I219" s="1"/>
      <c r="J219" s="1"/>
      <c r="K219" s="1"/>
      <c r="L219" s="1"/>
      <c r="M219" s="1"/>
      <c r="N219" s="1"/>
      <c r="O219" s="1"/>
      <c r="P219" s="1"/>
      <c r="Q219" s="1"/>
      <c r="R219" s="1"/>
      <c r="S219" s="1"/>
      <c r="T219" s="1"/>
      <c r="U219" s="1"/>
      <c r="V219" s="1"/>
      <c r="W219" s="1"/>
      <c r="X219" s="1"/>
      <c r="Y219" s="1"/>
      <c r="Z219" s="1"/>
    </row>
    <row r="220" spans="1:26" ht="15" customHeight="1" x14ac:dyDescent="0.35">
      <c r="A220" s="81" t="s">
        <v>1001</v>
      </c>
      <c r="B220" s="81"/>
      <c r="C220" s="81"/>
      <c r="D220" s="81"/>
      <c r="E220" s="81"/>
      <c r="F220" s="80"/>
      <c r="G220" s="80"/>
      <c r="H220" s="80"/>
      <c r="I220" s="80"/>
      <c r="J220" s="80"/>
      <c r="K220" s="80"/>
      <c r="L220" s="80"/>
      <c r="M220" s="80"/>
      <c r="N220" s="80"/>
      <c r="O220" s="80"/>
      <c r="P220" s="80"/>
      <c r="Q220" s="80"/>
      <c r="R220" s="80"/>
      <c r="S220" s="80"/>
      <c r="T220" s="80"/>
      <c r="U220" s="80"/>
      <c r="V220" s="80"/>
      <c r="W220" s="80"/>
      <c r="X220" s="80"/>
      <c r="Y220" s="80"/>
      <c r="Z220" s="80"/>
    </row>
    <row r="221" spans="1:26" ht="15" customHeight="1" x14ac:dyDescent="0.35">
      <c r="A221" s="22" t="s">
        <v>320</v>
      </c>
      <c r="B221" s="45" t="s">
        <v>827</v>
      </c>
      <c r="C221" s="22" t="s">
        <v>1002</v>
      </c>
      <c r="D221" s="62" t="s">
        <v>832</v>
      </c>
      <c r="E221" s="62" t="s">
        <v>832</v>
      </c>
      <c r="F221" s="1"/>
      <c r="G221" s="1"/>
      <c r="H221" s="1"/>
      <c r="I221" s="1"/>
      <c r="J221" s="1"/>
      <c r="K221" s="1"/>
      <c r="L221" s="1"/>
      <c r="M221" s="1"/>
      <c r="N221" s="1"/>
      <c r="O221" s="1"/>
      <c r="P221" s="1"/>
      <c r="Q221" s="1"/>
      <c r="R221" s="1"/>
      <c r="S221" s="1"/>
      <c r="T221" s="1"/>
      <c r="U221" s="1"/>
      <c r="V221" s="1"/>
      <c r="W221" s="1"/>
      <c r="X221" s="1"/>
      <c r="Y221" s="1"/>
      <c r="Z221" s="1"/>
    </row>
    <row r="222" spans="1:26" ht="15" customHeight="1" x14ac:dyDescent="0.35">
      <c r="A222" s="95" t="s">
        <v>1003</v>
      </c>
      <c r="B222" s="47" t="s">
        <v>827</v>
      </c>
      <c r="C222" s="96" t="s">
        <v>1004</v>
      </c>
      <c r="D222" s="62"/>
      <c r="E222" s="62"/>
      <c r="F222" s="1"/>
      <c r="G222" s="1"/>
      <c r="H222" s="1"/>
      <c r="I222" s="1"/>
      <c r="J222" s="1"/>
      <c r="K222" s="1"/>
      <c r="L222" s="1"/>
      <c r="M222" s="1"/>
      <c r="N222" s="1"/>
      <c r="O222" s="1"/>
      <c r="P222" s="1"/>
      <c r="Q222" s="1"/>
      <c r="R222" s="1"/>
      <c r="S222" s="1"/>
      <c r="T222" s="1"/>
      <c r="U222" s="1"/>
      <c r="V222" s="1"/>
      <c r="W222" s="1"/>
      <c r="X222" s="1"/>
      <c r="Y222" s="1"/>
      <c r="Z222" s="1"/>
    </row>
    <row r="223" spans="1:26" ht="15" customHeight="1" x14ac:dyDescent="0.35">
      <c r="A223" s="95" t="s">
        <v>1005</v>
      </c>
      <c r="B223" s="47" t="s">
        <v>827</v>
      </c>
      <c r="C223" s="96" t="s">
        <v>1004</v>
      </c>
      <c r="D223" s="62"/>
      <c r="E223" s="62"/>
      <c r="F223" s="1"/>
      <c r="G223" s="1"/>
      <c r="H223" s="1"/>
      <c r="I223" s="1"/>
      <c r="J223" s="1"/>
      <c r="K223" s="1"/>
      <c r="L223" s="1"/>
      <c r="M223" s="1"/>
      <c r="N223" s="1"/>
      <c r="O223" s="1"/>
      <c r="P223" s="1"/>
      <c r="Q223" s="1"/>
      <c r="R223" s="1"/>
      <c r="S223" s="1"/>
      <c r="T223" s="1"/>
      <c r="U223" s="1"/>
      <c r="V223" s="1"/>
      <c r="W223" s="1"/>
      <c r="X223" s="1"/>
      <c r="Y223" s="1"/>
      <c r="Z223" s="1"/>
    </row>
    <row r="224" spans="1:26" ht="15" customHeight="1" x14ac:dyDescent="0.35">
      <c r="A224" s="95" t="s">
        <v>1006</v>
      </c>
      <c r="B224" s="47" t="s">
        <v>827</v>
      </c>
      <c r="C224" s="96" t="s">
        <v>1004</v>
      </c>
      <c r="D224" s="62"/>
      <c r="E224" s="62"/>
      <c r="F224" s="1"/>
      <c r="G224" s="1"/>
      <c r="H224" s="1"/>
      <c r="I224" s="1"/>
      <c r="J224" s="1"/>
      <c r="K224" s="1"/>
      <c r="L224" s="1"/>
      <c r="M224" s="1"/>
      <c r="N224" s="1"/>
      <c r="O224" s="1"/>
      <c r="P224" s="1"/>
      <c r="Q224" s="1"/>
      <c r="R224" s="1"/>
      <c r="S224" s="1"/>
      <c r="T224" s="1"/>
      <c r="U224" s="1"/>
      <c r="V224" s="1"/>
      <c r="W224" s="1"/>
      <c r="X224" s="1"/>
      <c r="Y224" s="1"/>
      <c r="Z224" s="1"/>
    </row>
    <row r="225" spans="1:26" ht="15" customHeight="1" x14ac:dyDescent="0.35">
      <c r="A225" s="22" t="s">
        <v>1007</v>
      </c>
      <c r="B225" s="45" t="s">
        <v>827</v>
      </c>
      <c r="C225" s="97" t="s">
        <v>1008</v>
      </c>
      <c r="D225" s="62"/>
      <c r="E225" s="62"/>
      <c r="F225" s="1"/>
      <c r="G225" s="1"/>
      <c r="H225" s="1"/>
      <c r="I225" s="1"/>
      <c r="J225" s="1"/>
      <c r="K225" s="1"/>
      <c r="L225" s="1"/>
      <c r="M225" s="1"/>
      <c r="N225" s="1"/>
      <c r="O225" s="1"/>
      <c r="P225" s="1"/>
      <c r="Q225" s="1"/>
      <c r="R225" s="1"/>
      <c r="S225" s="1"/>
      <c r="T225" s="1"/>
      <c r="U225" s="1"/>
      <c r="V225" s="1"/>
      <c r="W225" s="1"/>
      <c r="X225" s="1"/>
      <c r="Y225" s="1"/>
      <c r="Z225" s="1"/>
    </row>
    <row r="226" spans="1:26" ht="15" customHeight="1" x14ac:dyDescent="0.35">
      <c r="A226" s="22" t="s">
        <v>1009</v>
      </c>
      <c r="B226" s="45" t="s">
        <v>827</v>
      </c>
      <c r="C226" s="97" t="s">
        <v>1008</v>
      </c>
      <c r="D226" s="62"/>
      <c r="E226" s="62"/>
      <c r="F226" s="1"/>
      <c r="G226" s="1"/>
      <c r="H226" s="1"/>
      <c r="I226" s="1"/>
      <c r="J226" s="1"/>
      <c r="K226" s="1"/>
      <c r="L226" s="1"/>
      <c r="M226" s="1"/>
      <c r="N226" s="1"/>
      <c r="O226" s="1"/>
      <c r="P226" s="1"/>
      <c r="Q226" s="1"/>
      <c r="R226" s="1"/>
      <c r="S226" s="1"/>
      <c r="T226" s="1"/>
      <c r="U226" s="1"/>
      <c r="V226" s="1"/>
      <c r="W226" s="1"/>
      <c r="X226" s="1"/>
      <c r="Y226" s="1"/>
      <c r="Z226" s="1"/>
    </row>
    <row r="227" spans="1:26" ht="15" customHeight="1" x14ac:dyDescent="0.35">
      <c r="A227" s="22" t="s">
        <v>1010</v>
      </c>
      <c r="B227" s="45" t="s">
        <v>827</v>
      </c>
      <c r="C227" s="97" t="s">
        <v>1008</v>
      </c>
      <c r="D227" s="62"/>
      <c r="E227" s="62"/>
      <c r="F227" s="1"/>
      <c r="G227" s="1"/>
      <c r="H227" s="1"/>
      <c r="I227" s="1"/>
      <c r="J227" s="1"/>
      <c r="K227" s="1"/>
      <c r="L227" s="1"/>
      <c r="M227" s="1"/>
      <c r="N227" s="1"/>
      <c r="O227" s="1"/>
      <c r="P227" s="1"/>
      <c r="Q227" s="1"/>
      <c r="R227" s="1"/>
      <c r="S227" s="1"/>
      <c r="T227" s="1"/>
      <c r="U227" s="1"/>
      <c r="V227" s="1"/>
      <c r="W227" s="1"/>
      <c r="X227" s="1"/>
      <c r="Y227" s="1"/>
      <c r="Z227" s="1"/>
    </row>
    <row r="228" spans="1:26" ht="15" customHeight="1" x14ac:dyDescent="0.35">
      <c r="A228" s="22" t="s">
        <v>1011</v>
      </c>
      <c r="B228" s="45" t="s">
        <v>827</v>
      </c>
      <c r="C228" s="97" t="s">
        <v>1008</v>
      </c>
      <c r="D228" s="62"/>
      <c r="E228" s="62"/>
      <c r="F228" s="1"/>
      <c r="G228" s="1"/>
      <c r="H228" s="1"/>
      <c r="I228" s="1"/>
      <c r="J228" s="1"/>
      <c r="K228" s="1"/>
      <c r="L228" s="1"/>
      <c r="M228" s="1"/>
      <c r="N228" s="1"/>
      <c r="O228" s="1"/>
      <c r="P228" s="1"/>
      <c r="Q228" s="1"/>
      <c r="R228" s="1"/>
      <c r="S228" s="1"/>
      <c r="T228" s="1"/>
      <c r="U228" s="1"/>
      <c r="V228" s="1"/>
      <c r="W228" s="1"/>
      <c r="X228" s="1"/>
      <c r="Y228" s="1"/>
      <c r="Z228" s="1"/>
    </row>
    <row r="229" spans="1:26" ht="15" customHeight="1" x14ac:dyDescent="0.35">
      <c r="A229" s="22" t="s">
        <v>1012</v>
      </c>
      <c r="B229" s="45" t="s">
        <v>827</v>
      </c>
      <c r="C229" s="97" t="s">
        <v>1008</v>
      </c>
      <c r="D229" s="62"/>
      <c r="E229" s="62"/>
      <c r="F229" s="1"/>
      <c r="G229" s="1"/>
      <c r="H229" s="1"/>
      <c r="I229" s="1"/>
      <c r="J229" s="1"/>
      <c r="K229" s="1"/>
      <c r="L229" s="1"/>
      <c r="M229" s="1"/>
      <c r="N229" s="1"/>
      <c r="O229" s="1"/>
      <c r="P229" s="1"/>
      <c r="Q229" s="1"/>
      <c r="R229" s="1"/>
      <c r="S229" s="1"/>
      <c r="T229" s="1"/>
      <c r="U229" s="1"/>
      <c r="V229" s="1"/>
      <c r="W229" s="1"/>
      <c r="X229" s="1"/>
      <c r="Y229" s="1"/>
      <c r="Z229" s="1"/>
    </row>
    <row r="230" spans="1:26" ht="15" customHeight="1" x14ac:dyDescent="0.35">
      <c r="A230" s="22" t="s">
        <v>1013</v>
      </c>
      <c r="B230" s="45" t="s">
        <v>827</v>
      </c>
      <c r="C230" s="97" t="s">
        <v>1008</v>
      </c>
      <c r="D230" s="62"/>
      <c r="E230" s="62"/>
      <c r="F230" s="1"/>
      <c r="G230" s="1"/>
      <c r="H230" s="1"/>
      <c r="I230" s="1"/>
      <c r="J230" s="1"/>
      <c r="K230" s="1"/>
      <c r="L230" s="1"/>
      <c r="M230" s="1"/>
      <c r="N230" s="1"/>
      <c r="O230" s="1"/>
      <c r="P230" s="1"/>
      <c r="Q230" s="1"/>
      <c r="R230" s="1"/>
      <c r="S230" s="1"/>
      <c r="T230" s="1"/>
      <c r="U230" s="1"/>
      <c r="V230" s="1"/>
      <c r="W230" s="1"/>
      <c r="X230" s="1"/>
      <c r="Y230" s="1"/>
      <c r="Z230" s="1"/>
    </row>
    <row r="231" spans="1:26" ht="15" customHeight="1" x14ac:dyDescent="0.35">
      <c r="A231" s="22" t="s">
        <v>1014</v>
      </c>
      <c r="B231" s="45" t="s">
        <v>827</v>
      </c>
      <c r="C231" s="97" t="s">
        <v>1015</v>
      </c>
      <c r="D231" s="62"/>
      <c r="E231" s="62"/>
      <c r="F231" s="1"/>
      <c r="G231" s="1"/>
      <c r="H231" s="1"/>
      <c r="I231" s="1"/>
      <c r="J231" s="1"/>
      <c r="K231" s="1"/>
      <c r="L231" s="1"/>
      <c r="M231" s="1"/>
      <c r="N231" s="1"/>
      <c r="O231" s="1"/>
      <c r="P231" s="1"/>
      <c r="Q231" s="1"/>
      <c r="R231" s="1"/>
      <c r="S231" s="1"/>
      <c r="T231" s="1"/>
      <c r="U231" s="1"/>
      <c r="V231" s="1"/>
      <c r="W231" s="1"/>
      <c r="X231" s="1"/>
      <c r="Y231" s="1"/>
      <c r="Z231" s="1"/>
    </row>
    <row r="232" spans="1:26" ht="15" customHeight="1" x14ac:dyDescent="0.35">
      <c r="A232" s="22" t="s">
        <v>431</v>
      </c>
      <c r="B232" s="45" t="s">
        <v>846</v>
      </c>
      <c r="C232" s="22" t="s">
        <v>853</v>
      </c>
      <c r="D232" s="62"/>
      <c r="E232" s="62"/>
      <c r="F232" s="1"/>
      <c r="G232" s="1"/>
      <c r="H232" s="1"/>
      <c r="I232" s="1"/>
      <c r="J232" s="1"/>
      <c r="K232" s="1"/>
      <c r="L232" s="1"/>
      <c r="M232" s="1"/>
      <c r="N232" s="1"/>
      <c r="O232" s="1"/>
      <c r="P232" s="1"/>
      <c r="Q232" s="1"/>
      <c r="R232" s="1"/>
      <c r="S232" s="1"/>
      <c r="T232" s="1"/>
      <c r="U232" s="1"/>
      <c r="V232" s="1"/>
      <c r="W232" s="1"/>
      <c r="X232" s="1"/>
      <c r="Y232" s="1"/>
      <c r="Z232" s="1"/>
    </row>
    <row r="233" spans="1:26" ht="15" customHeight="1" x14ac:dyDescent="0.35">
      <c r="A233" s="22" t="s">
        <v>433</v>
      </c>
      <c r="B233" s="45" t="s">
        <v>827</v>
      </c>
      <c r="C233" s="97" t="s">
        <v>845</v>
      </c>
      <c r="D233" s="62"/>
      <c r="E233" s="62"/>
      <c r="F233" s="1"/>
      <c r="G233" s="1"/>
      <c r="H233" s="1"/>
      <c r="I233" s="1"/>
      <c r="J233" s="1"/>
      <c r="K233" s="1"/>
      <c r="L233" s="1"/>
      <c r="M233" s="1"/>
      <c r="N233" s="1"/>
      <c r="O233" s="1"/>
      <c r="P233" s="1"/>
      <c r="Q233" s="1"/>
      <c r="R233" s="1"/>
      <c r="S233" s="1"/>
      <c r="T233" s="1"/>
      <c r="U233" s="1"/>
      <c r="V233" s="1"/>
      <c r="W233" s="1"/>
      <c r="X233" s="1"/>
      <c r="Y233" s="1"/>
      <c r="Z233" s="1"/>
    </row>
    <row r="234" spans="1:26" ht="15" customHeight="1" x14ac:dyDescent="0.35">
      <c r="A234" s="22" t="s">
        <v>1016</v>
      </c>
      <c r="B234" s="45" t="s">
        <v>846</v>
      </c>
      <c r="C234" s="22" t="s">
        <v>853</v>
      </c>
      <c r="D234" s="62" t="s">
        <v>832</v>
      </c>
      <c r="E234" s="62" t="s">
        <v>832</v>
      </c>
      <c r="F234" s="1"/>
      <c r="G234" s="1"/>
      <c r="H234" s="1"/>
      <c r="I234" s="1"/>
      <c r="J234" s="1"/>
      <c r="K234" s="1"/>
      <c r="L234" s="1"/>
      <c r="M234" s="1"/>
      <c r="N234" s="1"/>
      <c r="O234" s="1"/>
      <c r="P234" s="1"/>
      <c r="Q234" s="1"/>
      <c r="R234" s="1"/>
      <c r="S234" s="1"/>
      <c r="T234" s="1"/>
      <c r="U234" s="1"/>
      <c r="V234" s="1"/>
      <c r="W234" s="1"/>
      <c r="X234" s="1"/>
      <c r="Y234" s="1"/>
      <c r="Z234" s="1"/>
    </row>
    <row r="235" spans="1:26" ht="15" customHeight="1" x14ac:dyDescent="0.35">
      <c r="A235" s="22" t="s">
        <v>435</v>
      </c>
      <c r="B235" s="45" t="s">
        <v>846</v>
      </c>
      <c r="C235" s="22" t="s">
        <v>1017</v>
      </c>
      <c r="D235" s="62" t="s">
        <v>832</v>
      </c>
      <c r="E235" s="62" t="s">
        <v>832</v>
      </c>
      <c r="F235" s="80"/>
      <c r="G235" s="80"/>
      <c r="H235" s="80"/>
      <c r="I235" s="80"/>
      <c r="J235" s="80"/>
      <c r="K235" s="80"/>
      <c r="L235" s="80"/>
      <c r="M235" s="80"/>
      <c r="N235" s="80"/>
      <c r="O235" s="80"/>
      <c r="P235" s="80"/>
      <c r="Q235" s="80"/>
      <c r="R235" s="80"/>
      <c r="S235" s="80"/>
      <c r="T235" s="80"/>
      <c r="U235" s="80"/>
      <c r="V235" s="80"/>
      <c r="W235" s="80"/>
      <c r="X235" s="80"/>
      <c r="Y235" s="80"/>
      <c r="Z235" s="80"/>
    </row>
    <row r="236" spans="1:26" ht="15" customHeight="1" x14ac:dyDescent="0.35">
      <c r="A236" s="22" t="s">
        <v>1018</v>
      </c>
      <c r="B236" s="45" t="s">
        <v>846</v>
      </c>
      <c r="C236" s="22" t="s">
        <v>853</v>
      </c>
      <c r="D236" s="62" t="s">
        <v>832</v>
      </c>
      <c r="E236" s="62" t="s">
        <v>832</v>
      </c>
      <c r="F236" s="1"/>
      <c r="G236" s="1"/>
      <c r="H236" s="1"/>
      <c r="I236" s="1"/>
      <c r="J236" s="1"/>
      <c r="K236" s="1"/>
      <c r="L236" s="1"/>
      <c r="M236" s="1"/>
      <c r="N236" s="1"/>
      <c r="O236" s="1"/>
      <c r="P236" s="1"/>
      <c r="Q236" s="1"/>
      <c r="R236" s="1"/>
      <c r="S236" s="1"/>
      <c r="T236" s="1"/>
      <c r="U236" s="1"/>
      <c r="V236" s="1"/>
      <c r="W236" s="1"/>
      <c r="X236" s="1"/>
      <c r="Y236" s="1"/>
      <c r="Z236" s="1"/>
    </row>
    <row r="237" spans="1:26" ht="15" customHeight="1" x14ac:dyDescent="0.35">
      <c r="A237" s="22" t="s">
        <v>437</v>
      </c>
      <c r="B237" s="45" t="s">
        <v>846</v>
      </c>
      <c r="C237" s="22" t="s">
        <v>1019</v>
      </c>
      <c r="D237" s="62" t="s">
        <v>832</v>
      </c>
      <c r="E237" s="62" t="s">
        <v>832</v>
      </c>
      <c r="F237" s="1"/>
      <c r="G237" s="1"/>
      <c r="H237" s="1"/>
      <c r="I237" s="1"/>
      <c r="J237" s="1"/>
      <c r="K237" s="1"/>
      <c r="L237" s="1"/>
      <c r="M237" s="1"/>
      <c r="N237" s="1"/>
      <c r="O237" s="1"/>
      <c r="P237" s="1"/>
      <c r="Q237" s="1"/>
      <c r="R237" s="1"/>
      <c r="S237" s="1"/>
      <c r="T237" s="1"/>
      <c r="U237" s="1"/>
      <c r="V237" s="1"/>
      <c r="W237" s="1"/>
      <c r="X237" s="1"/>
      <c r="Y237" s="1"/>
      <c r="Z237" s="1"/>
    </row>
    <row r="238" spans="1:26" ht="15" customHeight="1" x14ac:dyDescent="0.35">
      <c r="A238" s="22" t="s">
        <v>438</v>
      </c>
      <c r="B238" s="45" t="s">
        <v>846</v>
      </c>
      <c r="C238" s="22" t="s">
        <v>853</v>
      </c>
      <c r="D238" s="62" t="s">
        <v>832</v>
      </c>
      <c r="E238" s="62" t="s">
        <v>832</v>
      </c>
      <c r="F238" s="1"/>
      <c r="G238" s="1"/>
      <c r="H238" s="1"/>
      <c r="I238" s="1"/>
      <c r="J238" s="1"/>
      <c r="K238" s="1"/>
      <c r="L238" s="1"/>
      <c r="M238" s="1"/>
      <c r="N238" s="1"/>
      <c r="O238" s="1"/>
      <c r="P238" s="1"/>
      <c r="Q238" s="1"/>
      <c r="R238" s="1"/>
      <c r="S238" s="1"/>
      <c r="T238" s="1"/>
      <c r="U238" s="1"/>
      <c r="V238" s="1"/>
      <c r="W238" s="1"/>
      <c r="X238" s="1"/>
      <c r="Y238" s="1"/>
      <c r="Z238" s="1"/>
    </row>
    <row r="239" spans="1:26" ht="15" customHeight="1" x14ac:dyDescent="0.35">
      <c r="A239" s="22" t="s">
        <v>439</v>
      </c>
      <c r="B239" s="45" t="s">
        <v>846</v>
      </c>
      <c r="C239" s="22" t="s">
        <v>1020</v>
      </c>
      <c r="D239" s="62" t="s">
        <v>832</v>
      </c>
      <c r="E239" s="62" t="s">
        <v>832</v>
      </c>
      <c r="F239" s="80"/>
      <c r="G239" s="80"/>
      <c r="H239" s="80"/>
      <c r="I239" s="80"/>
      <c r="J239" s="80"/>
      <c r="K239" s="80"/>
      <c r="L239" s="80"/>
      <c r="M239" s="80"/>
      <c r="N239" s="80"/>
      <c r="O239" s="80"/>
      <c r="P239" s="80"/>
      <c r="Q239" s="80"/>
      <c r="R239" s="80"/>
      <c r="S239" s="80"/>
      <c r="T239" s="80"/>
      <c r="U239" s="80"/>
      <c r="V239" s="80"/>
      <c r="W239" s="80"/>
      <c r="X239" s="80"/>
      <c r="Y239" s="80"/>
      <c r="Z239" s="80"/>
    </row>
    <row r="240" spans="1:26" ht="15" customHeight="1" x14ac:dyDescent="0.35">
      <c r="A240" s="22" t="s">
        <v>440</v>
      </c>
      <c r="B240" s="45" t="s">
        <v>846</v>
      </c>
      <c r="C240" s="22" t="s">
        <v>853</v>
      </c>
      <c r="D240" s="62" t="s">
        <v>832</v>
      </c>
      <c r="E240" s="62" t="s">
        <v>832</v>
      </c>
      <c r="F240" s="1"/>
      <c r="G240" s="1"/>
      <c r="H240" s="1"/>
      <c r="I240" s="1"/>
      <c r="J240" s="1"/>
      <c r="K240" s="1"/>
      <c r="L240" s="1"/>
      <c r="M240" s="1"/>
      <c r="N240" s="1"/>
      <c r="O240" s="1"/>
      <c r="P240" s="1"/>
      <c r="Q240" s="1"/>
      <c r="R240" s="1"/>
      <c r="S240" s="1"/>
      <c r="T240" s="1"/>
      <c r="U240" s="1"/>
      <c r="V240" s="1"/>
      <c r="W240" s="1"/>
      <c r="X240" s="1"/>
      <c r="Y240" s="1"/>
      <c r="Z240" s="1"/>
    </row>
    <row r="241" spans="1:26" ht="15" customHeight="1" x14ac:dyDescent="0.35">
      <c r="A241" s="22" t="s">
        <v>1021</v>
      </c>
      <c r="B241" s="45" t="s">
        <v>846</v>
      </c>
      <c r="C241" s="22" t="s">
        <v>1022</v>
      </c>
      <c r="D241" s="62" t="s">
        <v>832</v>
      </c>
      <c r="E241" s="62" t="s">
        <v>832</v>
      </c>
      <c r="F241" s="80"/>
      <c r="G241" s="80"/>
      <c r="H241" s="80"/>
      <c r="I241" s="80"/>
      <c r="J241" s="80"/>
      <c r="K241" s="80"/>
      <c r="L241" s="80"/>
      <c r="M241" s="80"/>
      <c r="N241" s="80"/>
      <c r="O241" s="80"/>
      <c r="P241" s="80"/>
      <c r="Q241" s="80"/>
      <c r="R241" s="80"/>
      <c r="S241" s="80"/>
      <c r="T241" s="80"/>
      <c r="U241" s="80"/>
      <c r="V241" s="80"/>
      <c r="W241" s="80"/>
      <c r="X241" s="80"/>
      <c r="Y241" s="80"/>
      <c r="Z241" s="80"/>
    </row>
    <row r="242" spans="1:26" ht="15" customHeight="1" x14ac:dyDescent="0.35">
      <c r="A242" s="22" t="s">
        <v>442</v>
      </c>
      <c r="B242" s="45" t="s">
        <v>827</v>
      </c>
      <c r="C242" s="22" t="s">
        <v>1023</v>
      </c>
      <c r="D242" s="62" t="s">
        <v>832</v>
      </c>
      <c r="E242" s="62" t="s">
        <v>832</v>
      </c>
      <c r="F242" s="1"/>
      <c r="G242" s="1"/>
      <c r="H242" s="1"/>
      <c r="I242" s="1"/>
      <c r="J242" s="1"/>
      <c r="K242" s="1"/>
      <c r="L242" s="1"/>
      <c r="M242" s="1"/>
      <c r="N242" s="1"/>
      <c r="O242" s="1"/>
      <c r="P242" s="1"/>
      <c r="Q242" s="1"/>
      <c r="R242" s="1"/>
      <c r="S242" s="1"/>
      <c r="T242" s="1"/>
      <c r="U242" s="1"/>
      <c r="V242" s="1"/>
      <c r="W242" s="1"/>
      <c r="X242" s="1"/>
      <c r="Y242" s="1"/>
      <c r="Z242" s="1"/>
    </row>
    <row r="243" spans="1:26" ht="15" customHeight="1" x14ac:dyDescent="0.35">
      <c r="A243" s="22" t="s">
        <v>443</v>
      </c>
      <c r="B243" s="45" t="s">
        <v>827</v>
      </c>
      <c r="C243" s="22" t="s">
        <v>1024</v>
      </c>
      <c r="D243" s="62" t="s">
        <v>832</v>
      </c>
      <c r="E243" s="62" t="s">
        <v>832</v>
      </c>
      <c r="F243" s="1"/>
      <c r="G243" s="1"/>
      <c r="H243" s="1"/>
      <c r="I243" s="1"/>
      <c r="J243" s="1"/>
      <c r="K243" s="1"/>
      <c r="L243" s="1"/>
      <c r="M243" s="1"/>
      <c r="N243" s="1"/>
      <c r="O243" s="1"/>
      <c r="P243" s="1"/>
      <c r="Q243" s="1"/>
      <c r="R243" s="1"/>
      <c r="S243" s="1"/>
      <c r="T243" s="1"/>
      <c r="U243" s="1"/>
      <c r="V243" s="1"/>
      <c r="W243" s="1"/>
      <c r="X243" s="1"/>
      <c r="Y243" s="1"/>
      <c r="Z243" s="1"/>
    </row>
    <row r="244" spans="1:26" ht="15" customHeight="1" x14ac:dyDescent="0.35">
      <c r="A244" s="22" t="s">
        <v>444</v>
      </c>
      <c r="B244" s="45" t="s">
        <v>827</v>
      </c>
      <c r="C244" s="22" t="s">
        <v>845</v>
      </c>
      <c r="D244" s="62" t="s">
        <v>832</v>
      </c>
      <c r="E244" s="62" t="s">
        <v>832</v>
      </c>
      <c r="F244" s="1"/>
      <c r="G244" s="1"/>
      <c r="H244" s="1"/>
      <c r="I244" s="1"/>
      <c r="J244" s="1"/>
      <c r="K244" s="1"/>
      <c r="L244" s="1"/>
      <c r="M244" s="1"/>
      <c r="N244" s="1"/>
      <c r="O244" s="1"/>
      <c r="P244" s="1"/>
      <c r="Q244" s="1"/>
      <c r="R244" s="1"/>
      <c r="S244" s="1"/>
      <c r="T244" s="1"/>
      <c r="U244" s="1"/>
      <c r="V244" s="1"/>
      <c r="W244" s="1"/>
      <c r="X244" s="1"/>
      <c r="Y244" s="1"/>
      <c r="Z244" s="1"/>
    </row>
    <row r="245" spans="1:26" ht="15" customHeight="1" x14ac:dyDescent="0.35">
      <c r="A245" s="81" t="s">
        <v>1025</v>
      </c>
      <c r="B245" s="81"/>
      <c r="C245" s="81"/>
      <c r="D245" s="81"/>
      <c r="E245" s="81"/>
      <c r="F245" s="80"/>
      <c r="G245" s="80"/>
      <c r="H245" s="80"/>
      <c r="I245" s="80"/>
      <c r="J245" s="80"/>
      <c r="K245" s="80"/>
      <c r="L245" s="80"/>
      <c r="M245" s="80"/>
      <c r="N245" s="80"/>
      <c r="O245" s="80"/>
      <c r="P245" s="80"/>
      <c r="Q245" s="80"/>
      <c r="R245" s="80"/>
      <c r="S245" s="80"/>
      <c r="T245" s="80"/>
      <c r="U245" s="80"/>
      <c r="V245" s="80"/>
      <c r="W245" s="80"/>
      <c r="X245" s="80"/>
      <c r="Y245" s="80"/>
      <c r="Z245" s="80"/>
    </row>
    <row r="246" spans="1:26" ht="15" customHeight="1" x14ac:dyDescent="0.35">
      <c r="A246" s="22" t="s">
        <v>445</v>
      </c>
      <c r="B246" s="45" t="s">
        <v>846</v>
      </c>
      <c r="C246" s="22" t="s">
        <v>1026</v>
      </c>
      <c r="D246" s="62" t="s">
        <v>832</v>
      </c>
      <c r="E246" s="62" t="s">
        <v>832</v>
      </c>
      <c r="F246" s="1"/>
      <c r="G246" s="1"/>
      <c r="H246" s="1"/>
      <c r="I246" s="1"/>
      <c r="J246" s="1"/>
      <c r="K246" s="1"/>
      <c r="L246" s="1"/>
      <c r="M246" s="1"/>
      <c r="N246" s="1"/>
      <c r="O246" s="1"/>
      <c r="P246" s="1"/>
      <c r="Q246" s="1"/>
      <c r="R246" s="1"/>
      <c r="S246" s="1"/>
      <c r="T246" s="1"/>
      <c r="U246" s="1"/>
      <c r="V246" s="1"/>
      <c r="W246" s="1"/>
      <c r="X246" s="1"/>
      <c r="Y246" s="1"/>
      <c r="Z246" s="1"/>
    </row>
    <row r="247" spans="1:26" ht="15" customHeight="1" x14ac:dyDescent="0.35">
      <c r="A247" s="22" t="s">
        <v>446</v>
      </c>
      <c r="B247" s="45" t="s">
        <v>846</v>
      </c>
      <c r="C247" s="22" t="s">
        <v>1027</v>
      </c>
      <c r="D247" s="62" t="s">
        <v>832</v>
      </c>
      <c r="E247" s="62" t="s">
        <v>832</v>
      </c>
      <c r="F247" s="80"/>
      <c r="G247" s="80"/>
      <c r="H247" s="80"/>
      <c r="I247" s="80"/>
      <c r="J247" s="80"/>
      <c r="K247" s="80"/>
      <c r="L247" s="80"/>
      <c r="M247" s="80"/>
      <c r="N247" s="80"/>
      <c r="O247" s="80"/>
      <c r="P247" s="80"/>
      <c r="Q247" s="80"/>
      <c r="R247" s="80"/>
      <c r="S247" s="80"/>
      <c r="T247" s="80"/>
      <c r="U247" s="80"/>
      <c r="V247" s="80"/>
      <c r="W247" s="80"/>
      <c r="X247" s="80"/>
      <c r="Y247" s="80"/>
      <c r="Z247" s="80"/>
    </row>
    <row r="248" spans="1:26" ht="15" hidden="1" customHeight="1" x14ac:dyDescent="0.35">
      <c r="A248" s="22" t="s">
        <v>1028</v>
      </c>
      <c r="B248" s="45" t="s">
        <v>846</v>
      </c>
      <c r="C248" s="22" t="s">
        <v>1029</v>
      </c>
      <c r="D248" s="62" t="s">
        <v>832</v>
      </c>
      <c r="E248" s="62" t="s">
        <v>832</v>
      </c>
      <c r="F248" s="1"/>
      <c r="G248" s="1"/>
      <c r="H248" s="1"/>
      <c r="I248" s="1"/>
      <c r="J248" s="1"/>
      <c r="K248" s="1"/>
      <c r="L248" s="1"/>
      <c r="M248" s="1"/>
      <c r="N248" s="1"/>
      <c r="O248" s="1"/>
      <c r="P248" s="1"/>
      <c r="Q248" s="1"/>
      <c r="R248" s="1"/>
      <c r="S248" s="1"/>
      <c r="T248" s="1"/>
      <c r="U248" s="1"/>
      <c r="V248" s="1"/>
      <c r="W248" s="1"/>
      <c r="X248" s="1"/>
      <c r="Y248" s="1"/>
      <c r="Z248" s="1"/>
    </row>
    <row r="249" spans="1:26" ht="15" customHeight="1" x14ac:dyDescent="0.35">
      <c r="A249" s="22" t="s">
        <v>1030</v>
      </c>
      <c r="B249" s="45" t="s">
        <v>846</v>
      </c>
      <c r="C249" s="22" t="s">
        <v>1031</v>
      </c>
      <c r="D249" s="62" t="s">
        <v>832</v>
      </c>
      <c r="E249" s="62" t="s">
        <v>832</v>
      </c>
      <c r="F249" s="1"/>
      <c r="G249" s="1"/>
      <c r="H249" s="1"/>
      <c r="I249" s="1"/>
      <c r="J249" s="1"/>
      <c r="K249" s="1"/>
      <c r="L249" s="1"/>
      <c r="M249" s="1"/>
      <c r="N249" s="1"/>
      <c r="O249" s="1"/>
      <c r="P249" s="1"/>
      <c r="Q249" s="1"/>
      <c r="R249" s="1"/>
      <c r="S249" s="1"/>
      <c r="T249" s="1"/>
      <c r="U249" s="1"/>
      <c r="V249" s="1"/>
      <c r="W249" s="1"/>
      <c r="X249" s="1"/>
      <c r="Y249" s="1"/>
      <c r="Z249" s="1"/>
    </row>
    <row r="250" spans="1:26" ht="15" customHeight="1" x14ac:dyDescent="0.35">
      <c r="A250" s="22" t="s">
        <v>448</v>
      </c>
      <c r="B250" s="45" t="s">
        <v>827</v>
      </c>
      <c r="C250" s="22" t="s">
        <v>845</v>
      </c>
      <c r="D250" s="62" t="s">
        <v>832</v>
      </c>
      <c r="E250" s="62" t="s">
        <v>832</v>
      </c>
      <c r="F250" s="1"/>
      <c r="G250" s="1"/>
      <c r="H250" s="1"/>
      <c r="I250" s="1"/>
      <c r="J250" s="1"/>
      <c r="K250" s="1"/>
      <c r="L250" s="1"/>
      <c r="M250" s="1"/>
      <c r="N250" s="1"/>
      <c r="O250" s="1"/>
      <c r="P250" s="1"/>
      <c r="Q250" s="1"/>
      <c r="R250" s="1"/>
      <c r="S250" s="1"/>
      <c r="T250" s="1"/>
      <c r="U250" s="1"/>
      <c r="V250" s="1"/>
      <c r="W250" s="1"/>
      <c r="X250" s="1"/>
      <c r="Y250" s="1"/>
      <c r="Z250" s="1"/>
    </row>
    <row r="251" spans="1:26" ht="15" customHeight="1" x14ac:dyDescent="0.35">
      <c r="A251" s="81" t="s">
        <v>100</v>
      </c>
      <c r="B251" s="81"/>
      <c r="C251" s="81"/>
      <c r="D251" s="81"/>
      <c r="E251" s="81"/>
      <c r="F251" s="1"/>
      <c r="G251" s="1"/>
      <c r="H251" s="1"/>
      <c r="I251" s="1"/>
      <c r="J251" s="1"/>
      <c r="K251" s="1"/>
      <c r="L251" s="1"/>
      <c r="M251" s="1"/>
      <c r="N251" s="1"/>
      <c r="O251" s="1"/>
      <c r="P251" s="1"/>
      <c r="Q251" s="1"/>
      <c r="R251" s="1"/>
      <c r="S251" s="1"/>
      <c r="T251" s="1"/>
      <c r="U251" s="1"/>
      <c r="V251" s="1"/>
      <c r="W251" s="1"/>
      <c r="X251" s="1"/>
      <c r="Y251" s="1"/>
      <c r="Z251" s="1"/>
    </row>
    <row r="252" spans="1:26" ht="15" customHeight="1" x14ac:dyDescent="0.35">
      <c r="A252" s="22" t="s">
        <v>449</v>
      </c>
      <c r="B252" s="45" t="s">
        <v>846</v>
      </c>
      <c r="C252" s="22" t="s">
        <v>1032</v>
      </c>
      <c r="D252" s="45" t="s">
        <v>1033</v>
      </c>
      <c r="E252" s="45" t="s">
        <v>1034</v>
      </c>
      <c r="F252" s="1"/>
      <c r="G252" s="1"/>
      <c r="H252" s="1"/>
      <c r="I252" s="1"/>
      <c r="J252" s="1"/>
      <c r="K252" s="1"/>
      <c r="L252" s="1"/>
      <c r="M252" s="1"/>
      <c r="N252" s="1"/>
      <c r="O252" s="1"/>
      <c r="P252" s="1"/>
      <c r="Q252" s="1"/>
      <c r="R252" s="1"/>
      <c r="S252" s="1"/>
      <c r="T252" s="1"/>
      <c r="U252" s="1"/>
      <c r="V252" s="1"/>
      <c r="W252" s="1"/>
      <c r="X252" s="1"/>
      <c r="Y252" s="1"/>
      <c r="Z252" s="1"/>
    </row>
    <row r="253" spans="1:26" ht="15" customHeight="1" x14ac:dyDescent="0.35">
      <c r="A253" s="22" t="s">
        <v>450</v>
      </c>
      <c r="B253" s="45" t="s">
        <v>827</v>
      </c>
      <c r="C253" s="22" t="s">
        <v>845</v>
      </c>
      <c r="D253" s="62" t="s">
        <v>832</v>
      </c>
      <c r="E253" s="62" t="s">
        <v>832</v>
      </c>
      <c r="F253" s="1"/>
      <c r="G253" s="1"/>
      <c r="H253" s="1"/>
      <c r="I253" s="1"/>
      <c r="J253" s="1"/>
      <c r="K253" s="1"/>
      <c r="L253" s="1"/>
      <c r="M253" s="1"/>
      <c r="N253" s="1"/>
      <c r="O253" s="1"/>
      <c r="P253" s="1"/>
      <c r="Q253" s="1"/>
      <c r="R253" s="1"/>
      <c r="S253" s="1"/>
      <c r="T253" s="1"/>
      <c r="U253" s="1"/>
      <c r="V253" s="1"/>
      <c r="W253" s="1"/>
      <c r="X253" s="1"/>
      <c r="Y253" s="1"/>
      <c r="Z253" s="1"/>
    </row>
    <row r="254" spans="1:26" ht="15" customHeight="1" x14ac:dyDescent="0.35">
      <c r="A254" s="22"/>
      <c r="B254" s="45"/>
      <c r="C254" s="22"/>
      <c r="D254" s="45"/>
      <c r="E254" s="45"/>
      <c r="F254" s="1"/>
      <c r="G254" s="1"/>
      <c r="H254" s="1"/>
      <c r="I254" s="1"/>
      <c r="J254" s="1"/>
      <c r="K254" s="1"/>
      <c r="L254" s="1"/>
      <c r="M254" s="1"/>
      <c r="N254" s="1"/>
      <c r="O254" s="1"/>
      <c r="P254" s="1"/>
      <c r="Q254" s="1"/>
      <c r="R254" s="1"/>
      <c r="S254" s="1"/>
      <c r="T254" s="1"/>
      <c r="U254" s="1"/>
      <c r="V254" s="1"/>
      <c r="W254" s="1"/>
      <c r="X254" s="1"/>
      <c r="Y254" s="1"/>
      <c r="Z254" s="1"/>
    </row>
    <row r="255" spans="1:26" ht="15" customHeight="1" x14ac:dyDescent="0.35">
      <c r="A255" s="75" t="s">
        <v>1035</v>
      </c>
      <c r="B255" s="76"/>
      <c r="C255" s="77"/>
      <c r="D255" s="92"/>
      <c r="E255" s="92"/>
      <c r="F255" s="1"/>
      <c r="G255" s="1"/>
      <c r="H255" s="1"/>
      <c r="I255" s="1"/>
      <c r="J255" s="1"/>
      <c r="K255" s="1"/>
      <c r="L255" s="1"/>
      <c r="M255" s="1"/>
      <c r="N255" s="1"/>
      <c r="O255" s="1"/>
      <c r="P255" s="1"/>
      <c r="Q255" s="1"/>
      <c r="R255" s="1"/>
      <c r="S255" s="1"/>
      <c r="T255" s="1"/>
      <c r="U255" s="1"/>
      <c r="V255" s="1"/>
      <c r="W255" s="1"/>
      <c r="X255" s="1"/>
      <c r="Y255" s="1"/>
      <c r="Z255" s="1"/>
    </row>
    <row r="256" spans="1:26" ht="15" customHeight="1" x14ac:dyDescent="0.35">
      <c r="A256" s="78" t="s">
        <v>822</v>
      </c>
      <c r="B256" s="79"/>
      <c r="C256" s="78" t="s">
        <v>823</v>
      </c>
      <c r="D256" s="79" t="s">
        <v>824</v>
      </c>
      <c r="E256" s="79" t="s">
        <v>825</v>
      </c>
      <c r="F256" s="80"/>
      <c r="G256" s="80"/>
      <c r="H256" s="80"/>
      <c r="I256" s="80"/>
      <c r="J256" s="80"/>
      <c r="K256" s="80"/>
      <c r="L256" s="80"/>
      <c r="M256" s="80"/>
      <c r="N256" s="80"/>
      <c r="O256" s="80"/>
      <c r="P256" s="80"/>
      <c r="Q256" s="80"/>
      <c r="R256" s="80"/>
      <c r="S256" s="80"/>
      <c r="T256" s="80"/>
      <c r="U256" s="80"/>
      <c r="V256" s="80"/>
      <c r="W256" s="80"/>
      <c r="X256" s="80"/>
      <c r="Y256" s="80"/>
      <c r="Z256" s="80"/>
    </row>
    <row r="257" spans="1:26" ht="15" customHeight="1" x14ac:dyDescent="0.35">
      <c r="A257" s="8" t="s">
        <v>101</v>
      </c>
      <c r="B257" s="45" t="s">
        <v>827</v>
      </c>
      <c r="C257" s="22" t="s">
        <v>1036</v>
      </c>
      <c r="D257" s="45" t="s">
        <v>1037</v>
      </c>
      <c r="E257" s="45" t="s">
        <v>1038</v>
      </c>
      <c r="F257" s="1"/>
      <c r="G257" s="1"/>
      <c r="H257" s="1"/>
      <c r="I257" s="1"/>
      <c r="J257" s="1"/>
      <c r="K257" s="1"/>
      <c r="L257" s="1"/>
      <c r="M257" s="1"/>
      <c r="N257" s="1"/>
      <c r="O257" s="1"/>
      <c r="P257" s="1"/>
      <c r="Q257" s="1"/>
      <c r="R257" s="1"/>
      <c r="S257" s="1"/>
      <c r="T257" s="1"/>
      <c r="U257" s="1"/>
      <c r="V257" s="1"/>
      <c r="W257" s="1"/>
      <c r="X257" s="1"/>
      <c r="Y257" s="1"/>
      <c r="Z257" s="1"/>
    </row>
    <row r="258" spans="1:26" ht="15" customHeight="1" x14ac:dyDescent="0.35">
      <c r="A258" s="8" t="s">
        <v>176</v>
      </c>
      <c r="B258" s="45" t="s">
        <v>827</v>
      </c>
      <c r="C258" s="22" t="s">
        <v>1039</v>
      </c>
      <c r="D258" s="45"/>
      <c r="E258" s="45"/>
      <c r="F258" s="1"/>
      <c r="G258" s="1"/>
      <c r="H258" s="1"/>
      <c r="I258" s="1"/>
      <c r="J258" s="1"/>
      <c r="K258" s="1"/>
      <c r="L258" s="1"/>
      <c r="M258" s="1"/>
      <c r="N258" s="1"/>
      <c r="O258" s="1"/>
      <c r="P258" s="1"/>
      <c r="Q258" s="1"/>
      <c r="R258" s="1"/>
      <c r="S258" s="1"/>
      <c r="T258" s="1"/>
      <c r="U258" s="1"/>
      <c r="V258" s="1"/>
      <c r="W258" s="1"/>
      <c r="X258" s="1"/>
      <c r="Y258" s="1"/>
      <c r="Z258" s="1"/>
    </row>
    <row r="259" spans="1:26" ht="15" customHeight="1" x14ac:dyDescent="0.35">
      <c r="A259" s="8" t="s">
        <v>1040</v>
      </c>
      <c r="B259" s="45" t="s">
        <v>827</v>
      </c>
      <c r="C259" s="22" t="s">
        <v>1041</v>
      </c>
      <c r="D259" s="45" t="s">
        <v>1042</v>
      </c>
      <c r="E259" s="45" t="s">
        <v>1043</v>
      </c>
      <c r="F259" s="1"/>
      <c r="G259" s="1"/>
      <c r="H259" s="1"/>
      <c r="I259" s="1"/>
      <c r="J259" s="1"/>
      <c r="K259" s="1"/>
      <c r="L259" s="1"/>
      <c r="M259" s="1"/>
      <c r="N259" s="1"/>
      <c r="O259" s="1"/>
      <c r="P259" s="1"/>
      <c r="Q259" s="1"/>
      <c r="R259" s="1"/>
      <c r="S259" s="1"/>
      <c r="T259" s="1"/>
      <c r="U259" s="1"/>
      <c r="V259" s="1"/>
      <c r="W259" s="1"/>
      <c r="X259" s="1"/>
      <c r="Y259" s="1"/>
      <c r="Z259" s="1"/>
    </row>
    <row r="260" spans="1:26" ht="15" customHeight="1" x14ac:dyDescent="0.35">
      <c r="A260" s="8" t="s">
        <v>180</v>
      </c>
      <c r="B260" s="45" t="s">
        <v>827</v>
      </c>
      <c r="C260" s="22" t="s">
        <v>1044</v>
      </c>
      <c r="D260" s="62" t="s">
        <v>832</v>
      </c>
      <c r="E260" s="62" t="s">
        <v>832</v>
      </c>
      <c r="F260" s="1"/>
      <c r="G260" s="1"/>
      <c r="H260" s="1"/>
      <c r="I260" s="1"/>
      <c r="J260" s="1"/>
      <c r="K260" s="1"/>
      <c r="L260" s="1"/>
      <c r="M260" s="1"/>
      <c r="N260" s="1"/>
      <c r="O260" s="1"/>
      <c r="P260" s="1"/>
      <c r="Q260" s="1"/>
      <c r="R260" s="1"/>
      <c r="S260" s="1"/>
      <c r="T260" s="1"/>
      <c r="U260" s="1"/>
      <c r="V260" s="1"/>
      <c r="W260" s="1"/>
      <c r="X260" s="1"/>
      <c r="Y260" s="1"/>
      <c r="Z260" s="1"/>
    </row>
    <row r="261" spans="1:26" ht="15" customHeight="1" x14ac:dyDescent="0.35">
      <c r="A261" s="8" t="s">
        <v>183</v>
      </c>
      <c r="B261" s="45" t="s">
        <v>827</v>
      </c>
      <c r="C261" s="22" t="s">
        <v>1045</v>
      </c>
      <c r="D261" s="62" t="s">
        <v>832</v>
      </c>
      <c r="E261" s="62" t="s">
        <v>832</v>
      </c>
      <c r="F261" s="1"/>
      <c r="G261" s="1"/>
      <c r="H261" s="1"/>
      <c r="I261" s="1"/>
      <c r="J261" s="1"/>
      <c r="K261" s="1"/>
      <c r="L261" s="1"/>
      <c r="M261" s="1"/>
      <c r="N261" s="1"/>
      <c r="O261" s="1"/>
      <c r="P261" s="1"/>
      <c r="Q261" s="1"/>
      <c r="R261" s="1"/>
      <c r="S261" s="1"/>
      <c r="T261" s="1"/>
      <c r="U261" s="1"/>
      <c r="V261" s="1"/>
      <c r="W261" s="1"/>
      <c r="X261" s="1"/>
      <c r="Y261" s="1"/>
      <c r="Z261" s="1"/>
    </row>
    <row r="262" spans="1:26" ht="19.5" customHeight="1" x14ac:dyDescent="0.35">
      <c r="A262" s="81" t="s">
        <v>1046</v>
      </c>
      <c r="B262" s="81"/>
      <c r="C262" s="81"/>
      <c r="D262" s="81"/>
      <c r="E262" s="81"/>
      <c r="F262" s="80"/>
      <c r="G262" s="80"/>
      <c r="H262" s="80"/>
      <c r="I262" s="80"/>
      <c r="J262" s="80"/>
      <c r="K262" s="80"/>
      <c r="L262" s="80"/>
      <c r="M262" s="80"/>
      <c r="N262" s="80"/>
      <c r="O262" s="80"/>
      <c r="P262" s="80"/>
      <c r="Q262" s="80"/>
      <c r="R262" s="80"/>
      <c r="S262" s="80"/>
      <c r="T262" s="80"/>
      <c r="U262" s="80"/>
      <c r="V262" s="80"/>
      <c r="W262" s="80"/>
      <c r="X262" s="80"/>
      <c r="Y262" s="80"/>
      <c r="Z262" s="80"/>
    </row>
    <row r="263" spans="1:26" ht="17.25" customHeight="1" x14ac:dyDescent="0.35">
      <c r="A263" s="30" t="s">
        <v>184</v>
      </c>
      <c r="B263" s="45" t="s">
        <v>827</v>
      </c>
      <c r="C263" s="8" t="s">
        <v>1047</v>
      </c>
      <c r="D263" s="45" t="s">
        <v>1048</v>
      </c>
      <c r="E263" s="45" t="s">
        <v>1049</v>
      </c>
      <c r="F263" s="1"/>
      <c r="G263" s="1"/>
      <c r="H263" s="1"/>
      <c r="I263" s="1"/>
      <c r="J263" s="1"/>
      <c r="K263" s="1"/>
      <c r="L263" s="1"/>
      <c r="M263" s="1"/>
      <c r="N263" s="1"/>
      <c r="O263" s="1"/>
      <c r="P263" s="1"/>
      <c r="Q263" s="1"/>
      <c r="R263" s="1"/>
      <c r="S263" s="1"/>
      <c r="T263" s="1"/>
      <c r="U263" s="1"/>
      <c r="V263" s="1"/>
      <c r="W263" s="1"/>
      <c r="X263" s="1"/>
      <c r="Y263" s="1"/>
      <c r="Z263" s="1"/>
    </row>
    <row r="264" spans="1:26" ht="15" customHeight="1" x14ac:dyDescent="0.35">
      <c r="A264" s="30" t="s">
        <v>1050</v>
      </c>
      <c r="B264" s="45" t="s">
        <v>827</v>
      </c>
      <c r="C264" s="8" t="s">
        <v>1051</v>
      </c>
      <c r="D264" s="45"/>
      <c r="E264" s="45"/>
      <c r="F264" s="1"/>
      <c r="G264" s="1"/>
      <c r="H264" s="1"/>
      <c r="I264" s="1"/>
      <c r="J264" s="1"/>
      <c r="K264" s="1"/>
      <c r="L264" s="1"/>
      <c r="M264" s="1"/>
      <c r="N264" s="1"/>
      <c r="O264" s="1"/>
      <c r="P264" s="1"/>
      <c r="Q264" s="1"/>
      <c r="R264" s="1"/>
      <c r="S264" s="1"/>
      <c r="T264" s="1"/>
      <c r="U264" s="1"/>
      <c r="V264" s="1"/>
      <c r="W264" s="1"/>
      <c r="X264" s="1"/>
      <c r="Y264" s="1"/>
      <c r="Z264" s="1"/>
    </row>
    <row r="265" spans="1:26" ht="15" customHeight="1" x14ac:dyDescent="0.35">
      <c r="A265" s="30" t="s">
        <v>1052</v>
      </c>
      <c r="B265" s="45" t="s">
        <v>827</v>
      </c>
      <c r="C265" s="8" t="s">
        <v>1053</v>
      </c>
      <c r="D265" s="45"/>
      <c r="E265" s="45"/>
      <c r="F265" s="1"/>
      <c r="G265" s="1"/>
      <c r="H265" s="1"/>
      <c r="I265" s="1"/>
      <c r="J265" s="1"/>
      <c r="K265" s="1"/>
      <c r="L265" s="1"/>
      <c r="M265" s="1"/>
      <c r="N265" s="1"/>
      <c r="O265" s="1"/>
      <c r="P265" s="1"/>
      <c r="Q265" s="1"/>
      <c r="R265" s="1"/>
      <c r="S265" s="1"/>
      <c r="T265" s="1"/>
      <c r="U265" s="1"/>
      <c r="V265" s="1"/>
      <c r="W265" s="1"/>
      <c r="X265" s="1"/>
      <c r="Y265" s="1"/>
      <c r="Z265" s="1"/>
    </row>
    <row r="266" spans="1:26" ht="15" customHeight="1" x14ac:dyDescent="0.35">
      <c r="A266" s="30" t="s">
        <v>1054</v>
      </c>
      <c r="B266" s="45" t="s">
        <v>827</v>
      </c>
      <c r="C266" s="8" t="s">
        <v>1055</v>
      </c>
      <c r="D266" s="45"/>
      <c r="E266" s="45"/>
      <c r="F266" s="1"/>
      <c r="G266" s="1"/>
      <c r="H266" s="1"/>
      <c r="I266" s="1"/>
      <c r="J266" s="1"/>
      <c r="K266" s="1"/>
      <c r="L266" s="1"/>
      <c r="M266" s="1"/>
      <c r="N266" s="1"/>
      <c r="O266" s="1"/>
      <c r="P266" s="1"/>
      <c r="Q266" s="1"/>
      <c r="R266" s="1"/>
      <c r="S266" s="1"/>
      <c r="T266" s="1"/>
      <c r="U266" s="1"/>
      <c r="V266" s="1"/>
      <c r="W266" s="1"/>
      <c r="X266" s="1"/>
      <c r="Y266" s="1"/>
      <c r="Z266" s="1"/>
    </row>
    <row r="267" spans="1:26" ht="15" customHeight="1" x14ac:dyDescent="0.35">
      <c r="A267" s="30" t="s">
        <v>1056</v>
      </c>
      <c r="B267" s="45" t="s">
        <v>827</v>
      </c>
      <c r="C267" s="8" t="s">
        <v>1053</v>
      </c>
      <c r="D267" s="45"/>
      <c r="E267" s="45"/>
      <c r="F267" s="1"/>
      <c r="G267" s="1"/>
      <c r="H267" s="1"/>
      <c r="I267" s="1"/>
      <c r="J267" s="1"/>
      <c r="K267" s="1"/>
      <c r="L267" s="1"/>
      <c r="M267" s="1"/>
      <c r="N267" s="1"/>
      <c r="O267" s="1"/>
      <c r="P267" s="1"/>
      <c r="Q267" s="1"/>
      <c r="R267" s="1"/>
      <c r="S267" s="1"/>
      <c r="T267" s="1"/>
      <c r="U267" s="1"/>
      <c r="V267" s="1"/>
      <c r="W267" s="1"/>
      <c r="X267" s="1"/>
      <c r="Y267" s="1"/>
      <c r="Z267" s="1"/>
    </row>
    <row r="268" spans="1:26" ht="15" customHeight="1" x14ac:dyDescent="0.35">
      <c r="A268" s="30" t="s">
        <v>344</v>
      </c>
      <c r="B268" s="45" t="s">
        <v>827</v>
      </c>
      <c r="C268" s="8" t="s">
        <v>1057</v>
      </c>
      <c r="D268" s="45"/>
      <c r="E268" s="45"/>
      <c r="F268" s="1"/>
      <c r="G268" s="1"/>
      <c r="H268" s="1"/>
      <c r="I268" s="1"/>
      <c r="J268" s="1"/>
      <c r="K268" s="1"/>
      <c r="L268" s="1"/>
      <c r="M268" s="1"/>
      <c r="N268" s="1"/>
      <c r="O268" s="1"/>
      <c r="P268" s="1"/>
      <c r="Q268" s="1"/>
      <c r="R268" s="1"/>
      <c r="S268" s="1"/>
      <c r="T268" s="1"/>
      <c r="U268" s="1"/>
      <c r="V268" s="1"/>
      <c r="W268" s="1"/>
      <c r="X268" s="1"/>
      <c r="Y268" s="1"/>
      <c r="Z268" s="1"/>
    </row>
    <row r="269" spans="1:26" ht="15" customHeight="1" x14ac:dyDescent="0.35">
      <c r="A269" s="30" t="s">
        <v>381</v>
      </c>
      <c r="B269" s="45" t="s">
        <v>827</v>
      </c>
      <c r="C269" s="8" t="s">
        <v>1053</v>
      </c>
      <c r="D269" s="45"/>
      <c r="E269" s="45"/>
      <c r="F269" s="1"/>
      <c r="G269" s="1"/>
      <c r="H269" s="1"/>
      <c r="I269" s="1"/>
      <c r="J269" s="1"/>
      <c r="K269" s="1"/>
      <c r="L269" s="1"/>
      <c r="M269" s="1"/>
      <c r="N269" s="1"/>
      <c r="O269" s="1"/>
      <c r="P269" s="1"/>
      <c r="Q269" s="1"/>
      <c r="R269" s="1"/>
      <c r="S269" s="1"/>
      <c r="T269" s="1"/>
      <c r="U269" s="1"/>
      <c r="V269" s="1"/>
      <c r="W269" s="1"/>
      <c r="X269" s="1"/>
      <c r="Y269" s="1"/>
      <c r="Z269" s="1"/>
    </row>
    <row r="270" spans="1:26" ht="15" customHeight="1" x14ac:dyDescent="0.35">
      <c r="A270" s="30" t="s">
        <v>185</v>
      </c>
      <c r="B270" s="45" t="s">
        <v>827</v>
      </c>
      <c r="C270" s="8" t="s">
        <v>1058</v>
      </c>
      <c r="D270" s="45"/>
      <c r="E270" s="45"/>
      <c r="F270" s="1"/>
      <c r="G270" s="1"/>
      <c r="H270" s="1"/>
      <c r="I270" s="1"/>
      <c r="J270" s="1"/>
      <c r="K270" s="1"/>
      <c r="L270" s="1"/>
      <c r="M270" s="1"/>
      <c r="N270" s="1"/>
      <c r="O270" s="1"/>
      <c r="P270" s="1"/>
      <c r="Q270" s="1"/>
      <c r="R270" s="1"/>
      <c r="S270" s="1"/>
      <c r="T270" s="1"/>
      <c r="U270" s="1"/>
      <c r="V270" s="1"/>
      <c r="W270" s="1"/>
      <c r="X270" s="1"/>
      <c r="Y270" s="1"/>
      <c r="Z270" s="1"/>
    </row>
    <row r="271" spans="1:26" ht="15" customHeight="1" x14ac:dyDescent="0.35">
      <c r="A271" s="30" t="s">
        <v>186</v>
      </c>
      <c r="B271" s="45" t="s">
        <v>827</v>
      </c>
      <c r="C271" s="8" t="s">
        <v>1059</v>
      </c>
      <c r="D271" s="45"/>
      <c r="E271" s="45"/>
      <c r="F271" s="1"/>
      <c r="G271" s="1"/>
      <c r="H271" s="1"/>
      <c r="I271" s="1"/>
      <c r="J271" s="1"/>
      <c r="K271" s="1"/>
      <c r="L271" s="1"/>
      <c r="M271" s="1"/>
      <c r="N271" s="1"/>
      <c r="O271" s="1"/>
      <c r="P271" s="1"/>
      <c r="Q271" s="1"/>
      <c r="R271" s="1"/>
      <c r="S271" s="1"/>
      <c r="T271" s="1"/>
      <c r="U271" s="1"/>
      <c r="V271" s="1"/>
      <c r="W271" s="1"/>
      <c r="X271" s="1"/>
      <c r="Y271" s="1"/>
      <c r="Z271" s="1"/>
    </row>
    <row r="272" spans="1:26" ht="15" customHeight="1" x14ac:dyDescent="0.35">
      <c r="A272" s="30" t="s">
        <v>217</v>
      </c>
      <c r="B272" s="45" t="s">
        <v>827</v>
      </c>
      <c r="C272" s="8" t="s">
        <v>1060</v>
      </c>
      <c r="D272" s="45"/>
      <c r="E272" s="45"/>
      <c r="F272" s="1"/>
      <c r="G272" s="1"/>
      <c r="H272" s="1"/>
      <c r="I272" s="1"/>
      <c r="J272" s="1"/>
      <c r="K272" s="1"/>
      <c r="L272" s="1"/>
      <c r="M272" s="1"/>
      <c r="N272" s="1"/>
      <c r="O272" s="1"/>
      <c r="P272" s="1"/>
      <c r="Q272" s="1"/>
      <c r="R272" s="1"/>
      <c r="S272" s="1"/>
      <c r="T272" s="1"/>
      <c r="U272" s="1"/>
      <c r="V272" s="1"/>
      <c r="W272" s="1"/>
      <c r="X272" s="1"/>
      <c r="Y272" s="1"/>
      <c r="Z272" s="1"/>
    </row>
    <row r="273" spans="1:26" ht="15" customHeight="1" x14ac:dyDescent="0.35">
      <c r="A273" s="30" t="s">
        <v>224</v>
      </c>
      <c r="B273" s="45" t="s">
        <v>827</v>
      </c>
      <c r="C273" s="8" t="s">
        <v>1061</v>
      </c>
      <c r="D273" s="45"/>
      <c r="E273" s="45"/>
      <c r="F273" s="1"/>
      <c r="G273" s="1"/>
      <c r="H273" s="1"/>
      <c r="I273" s="1"/>
      <c r="J273" s="1"/>
      <c r="K273" s="1"/>
      <c r="L273" s="1"/>
      <c r="M273" s="1"/>
      <c r="N273" s="1"/>
      <c r="O273" s="1"/>
      <c r="P273" s="1"/>
      <c r="Q273" s="1"/>
      <c r="R273" s="1"/>
      <c r="S273" s="1"/>
      <c r="T273" s="1"/>
      <c r="U273" s="1"/>
      <c r="V273" s="1"/>
      <c r="W273" s="1"/>
      <c r="X273" s="1"/>
      <c r="Y273" s="1"/>
      <c r="Z273" s="1"/>
    </row>
    <row r="274" spans="1:26" ht="15" customHeight="1" x14ac:dyDescent="0.35">
      <c r="A274" s="30" t="s">
        <v>1062</v>
      </c>
      <c r="B274" s="45" t="s">
        <v>827</v>
      </c>
      <c r="C274" s="8" t="s">
        <v>1063</v>
      </c>
      <c r="D274" s="45"/>
      <c r="E274" s="45"/>
      <c r="F274" s="1"/>
      <c r="G274" s="1"/>
      <c r="H274" s="1"/>
      <c r="I274" s="1"/>
      <c r="J274" s="1"/>
      <c r="K274" s="1"/>
      <c r="L274" s="1"/>
      <c r="M274" s="1"/>
      <c r="N274" s="1"/>
      <c r="O274" s="1"/>
      <c r="P274" s="1"/>
      <c r="Q274" s="1"/>
      <c r="R274" s="1"/>
      <c r="S274" s="1"/>
      <c r="T274" s="1"/>
      <c r="U274" s="1"/>
      <c r="V274" s="1"/>
      <c r="W274" s="1"/>
      <c r="X274" s="1"/>
      <c r="Y274" s="1"/>
      <c r="Z274" s="1"/>
    </row>
    <row r="275" spans="1:26" ht="15" customHeight="1" x14ac:dyDescent="0.35">
      <c r="A275" s="8" t="s">
        <v>1064</v>
      </c>
      <c r="B275" s="45" t="s">
        <v>827</v>
      </c>
      <c r="C275" s="22" t="s">
        <v>1065</v>
      </c>
      <c r="D275" s="45" t="s">
        <v>1066</v>
      </c>
      <c r="E275" s="45" t="s">
        <v>1067</v>
      </c>
      <c r="F275" s="1"/>
      <c r="G275" s="1"/>
      <c r="H275" s="1"/>
      <c r="I275" s="1"/>
      <c r="J275" s="1"/>
      <c r="K275" s="1"/>
      <c r="L275" s="1"/>
      <c r="M275" s="1"/>
      <c r="N275" s="1"/>
      <c r="O275" s="1"/>
      <c r="P275" s="1"/>
      <c r="Q275" s="1"/>
      <c r="R275" s="1"/>
      <c r="S275" s="1"/>
      <c r="T275" s="1"/>
      <c r="U275" s="1"/>
      <c r="V275" s="1"/>
      <c r="W275" s="1"/>
      <c r="X275" s="1"/>
      <c r="Y275" s="1"/>
      <c r="Z275" s="1"/>
    </row>
    <row r="276" spans="1:26" ht="15" customHeight="1" x14ac:dyDescent="0.35">
      <c r="A276" s="81" t="s">
        <v>1068</v>
      </c>
      <c r="B276" s="81"/>
      <c r="C276" s="81"/>
      <c r="D276" s="81"/>
      <c r="E276" s="81"/>
      <c r="F276" s="1"/>
      <c r="G276" s="1"/>
      <c r="H276" s="1"/>
      <c r="I276" s="1"/>
      <c r="J276" s="1"/>
      <c r="K276" s="1"/>
      <c r="L276" s="1"/>
      <c r="M276" s="1"/>
      <c r="N276" s="1"/>
      <c r="O276" s="1"/>
      <c r="P276" s="1"/>
      <c r="Q276" s="1"/>
      <c r="R276" s="1"/>
      <c r="S276" s="1"/>
      <c r="T276" s="1"/>
      <c r="U276" s="1"/>
      <c r="V276" s="1"/>
      <c r="W276" s="1"/>
      <c r="X276" s="1"/>
      <c r="Y276" s="1"/>
      <c r="Z276" s="1"/>
    </row>
    <row r="277" spans="1:26" ht="15" customHeight="1" x14ac:dyDescent="0.35">
      <c r="A277" s="8" t="s">
        <v>1069</v>
      </c>
      <c r="B277" s="45" t="s">
        <v>827</v>
      </c>
      <c r="C277" s="95" t="s">
        <v>1070</v>
      </c>
      <c r="D277" s="45" t="s">
        <v>1071</v>
      </c>
      <c r="E277" s="45" t="s">
        <v>1072</v>
      </c>
      <c r="F277" s="1"/>
      <c r="G277" s="1"/>
      <c r="H277" s="1"/>
      <c r="I277" s="1"/>
      <c r="J277" s="1"/>
      <c r="K277" s="1"/>
      <c r="L277" s="1"/>
      <c r="M277" s="1"/>
      <c r="N277" s="1"/>
      <c r="O277" s="1"/>
      <c r="P277" s="1"/>
      <c r="Q277" s="1"/>
      <c r="R277" s="1"/>
      <c r="S277" s="1"/>
      <c r="T277" s="1"/>
      <c r="U277" s="1"/>
      <c r="V277" s="1"/>
      <c r="W277" s="1"/>
      <c r="X277" s="1"/>
      <c r="Y277" s="1"/>
      <c r="Z277" s="1"/>
    </row>
    <row r="278" spans="1:26" ht="15" customHeight="1" x14ac:dyDescent="0.35">
      <c r="A278" s="81" t="s">
        <v>678</v>
      </c>
      <c r="B278" s="81"/>
      <c r="C278" s="81"/>
      <c r="D278" s="81"/>
      <c r="E278" s="81"/>
      <c r="F278" s="1"/>
      <c r="G278" s="1"/>
      <c r="H278" s="1"/>
      <c r="I278" s="1"/>
      <c r="J278" s="1"/>
      <c r="K278" s="1"/>
      <c r="L278" s="1"/>
      <c r="M278" s="1"/>
      <c r="N278" s="1"/>
      <c r="O278" s="1"/>
      <c r="P278" s="1"/>
      <c r="Q278" s="1"/>
      <c r="R278" s="1"/>
      <c r="S278" s="1"/>
      <c r="T278" s="1"/>
      <c r="U278" s="1"/>
      <c r="V278" s="1"/>
      <c r="W278" s="1"/>
      <c r="X278" s="1"/>
      <c r="Y278" s="1"/>
      <c r="Z278" s="1"/>
    </row>
    <row r="279" spans="1:26" ht="15" customHeight="1" x14ac:dyDescent="0.35">
      <c r="A279" s="8" t="s">
        <v>227</v>
      </c>
      <c r="B279" s="45" t="s">
        <v>846</v>
      </c>
      <c r="C279" s="22" t="s">
        <v>1073</v>
      </c>
      <c r="D279" s="62" t="s">
        <v>832</v>
      </c>
      <c r="E279" s="62" t="s">
        <v>832</v>
      </c>
      <c r="F279" s="1"/>
      <c r="G279" s="1"/>
      <c r="H279" s="1"/>
      <c r="I279" s="1"/>
      <c r="J279" s="1"/>
      <c r="K279" s="1"/>
      <c r="L279" s="1"/>
      <c r="M279" s="1"/>
      <c r="N279" s="1"/>
      <c r="O279" s="1"/>
      <c r="P279" s="1"/>
      <c r="Q279" s="1"/>
      <c r="R279" s="1"/>
      <c r="S279" s="1"/>
      <c r="T279" s="1"/>
      <c r="U279" s="1"/>
      <c r="V279" s="1"/>
      <c r="W279" s="1"/>
      <c r="X279" s="1"/>
      <c r="Y279" s="1"/>
      <c r="Z279" s="1"/>
    </row>
    <row r="280" spans="1:26" ht="15" customHeight="1" x14ac:dyDescent="0.35">
      <c r="A280" s="8" t="s">
        <v>236</v>
      </c>
      <c r="B280" s="45" t="s">
        <v>846</v>
      </c>
      <c r="C280" s="22" t="s">
        <v>1074</v>
      </c>
      <c r="D280" s="62" t="s">
        <v>832</v>
      </c>
      <c r="E280" s="62" t="s">
        <v>832</v>
      </c>
      <c r="F280" s="1"/>
      <c r="G280" s="1"/>
      <c r="H280" s="1"/>
      <c r="I280" s="1"/>
      <c r="J280" s="1"/>
      <c r="K280" s="1"/>
      <c r="L280" s="1"/>
      <c r="M280" s="1"/>
      <c r="N280" s="1"/>
      <c r="O280" s="1"/>
      <c r="P280" s="1"/>
      <c r="Q280" s="1"/>
      <c r="R280" s="1"/>
      <c r="S280" s="1"/>
      <c r="T280" s="1"/>
      <c r="U280" s="1"/>
      <c r="V280" s="1"/>
      <c r="W280" s="1"/>
      <c r="X280" s="1"/>
      <c r="Y280" s="1"/>
      <c r="Z280" s="1"/>
    </row>
    <row r="281" spans="1:26" ht="15" customHeight="1" x14ac:dyDescent="0.35">
      <c r="A281" s="98" t="s">
        <v>238</v>
      </c>
      <c r="B281" s="47" t="s">
        <v>846</v>
      </c>
      <c r="C281" s="95" t="s">
        <v>1075</v>
      </c>
      <c r="D281" s="62" t="s">
        <v>832</v>
      </c>
      <c r="E281" s="62" t="s">
        <v>832</v>
      </c>
      <c r="F281" s="1"/>
      <c r="G281" s="1"/>
      <c r="H281" s="1"/>
      <c r="I281" s="1"/>
      <c r="J281" s="1"/>
      <c r="K281" s="1"/>
      <c r="L281" s="1"/>
      <c r="M281" s="1"/>
      <c r="N281" s="1"/>
      <c r="O281" s="1"/>
      <c r="P281" s="1"/>
      <c r="Q281" s="1"/>
      <c r="R281" s="1"/>
      <c r="S281" s="1"/>
      <c r="T281" s="1"/>
      <c r="U281" s="1"/>
      <c r="V281" s="1"/>
      <c r="W281" s="1"/>
      <c r="X281" s="1"/>
      <c r="Y281" s="1"/>
      <c r="Z281" s="1"/>
    </row>
    <row r="282" spans="1:26" ht="15" customHeight="1" x14ac:dyDescent="0.35">
      <c r="A282" s="98" t="s">
        <v>1076</v>
      </c>
      <c r="B282" s="47" t="s">
        <v>846</v>
      </c>
      <c r="C282" s="95" t="s">
        <v>1077</v>
      </c>
      <c r="D282" s="45" t="s">
        <v>1078</v>
      </c>
      <c r="E282" s="45" t="s">
        <v>1078</v>
      </c>
      <c r="F282" s="1"/>
      <c r="G282" s="1"/>
      <c r="H282" s="1"/>
      <c r="I282" s="1"/>
      <c r="J282" s="1"/>
      <c r="K282" s="1"/>
      <c r="L282" s="1"/>
      <c r="M282" s="1"/>
      <c r="N282" s="1"/>
      <c r="O282" s="1"/>
      <c r="P282" s="1"/>
      <c r="Q282" s="1"/>
      <c r="R282" s="1"/>
      <c r="S282" s="1"/>
      <c r="T282" s="1"/>
      <c r="U282" s="1"/>
      <c r="V282" s="1"/>
      <c r="W282" s="1"/>
      <c r="X282" s="1"/>
      <c r="Y282" s="1"/>
      <c r="Z282" s="1"/>
    </row>
    <row r="283" spans="1:26" ht="15" customHeight="1" x14ac:dyDescent="0.35">
      <c r="A283" s="81" t="s">
        <v>94</v>
      </c>
      <c r="B283" s="81"/>
      <c r="C283" s="81"/>
      <c r="D283" s="81"/>
      <c r="E283" s="81"/>
      <c r="F283" s="1"/>
      <c r="G283" s="1"/>
      <c r="H283" s="1"/>
      <c r="I283" s="1"/>
      <c r="J283" s="1"/>
      <c r="K283" s="1"/>
      <c r="L283" s="1"/>
      <c r="M283" s="1"/>
      <c r="N283" s="1"/>
      <c r="O283" s="1"/>
      <c r="P283" s="1"/>
      <c r="Q283" s="1"/>
      <c r="R283" s="1"/>
      <c r="S283" s="1"/>
      <c r="T283" s="1"/>
      <c r="U283" s="1"/>
      <c r="V283" s="1"/>
      <c r="W283" s="1"/>
      <c r="X283" s="1"/>
      <c r="Y283" s="1"/>
      <c r="Z283" s="1"/>
    </row>
    <row r="284" spans="1:26" ht="15" customHeight="1" x14ac:dyDescent="0.35">
      <c r="A284" s="1" t="s">
        <v>241</v>
      </c>
      <c r="B284" s="45" t="s">
        <v>827</v>
      </c>
      <c r="C284" s="22" t="s">
        <v>1079</v>
      </c>
      <c r="D284" s="62" t="s">
        <v>832</v>
      </c>
      <c r="E284" s="62" t="s">
        <v>832</v>
      </c>
      <c r="F284" s="1"/>
      <c r="G284" s="1"/>
      <c r="H284" s="1"/>
      <c r="I284" s="1"/>
      <c r="J284" s="1"/>
      <c r="K284" s="1"/>
      <c r="L284" s="1"/>
      <c r="M284" s="1"/>
      <c r="N284" s="1"/>
      <c r="O284" s="1"/>
      <c r="P284" s="1"/>
      <c r="Q284" s="1"/>
      <c r="R284" s="1"/>
      <c r="S284" s="1"/>
      <c r="T284" s="1"/>
      <c r="U284" s="1"/>
      <c r="V284" s="1"/>
      <c r="W284" s="1"/>
      <c r="X284" s="1"/>
      <c r="Y284" s="1"/>
      <c r="Z284" s="1"/>
    </row>
    <row r="285" spans="1:26" ht="15" customHeight="1" x14ac:dyDescent="0.35">
      <c r="A285" s="1" t="s">
        <v>273</v>
      </c>
      <c r="B285" s="45" t="s">
        <v>827</v>
      </c>
      <c r="C285" s="22" t="s">
        <v>1080</v>
      </c>
      <c r="D285" s="62" t="s">
        <v>832</v>
      </c>
      <c r="E285" s="62" t="s">
        <v>832</v>
      </c>
      <c r="F285" s="1"/>
      <c r="G285" s="1"/>
      <c r="H285" s="1"/>
      <c r="I285" s="1"/>
      <c r="J285" s="1"/>
      <c r="K285" s="1"/>
      <c r="L285" s="1"/>
      <c r="M285" s="1"/>
      <c r="N285" s="1"/>
      <c r="O285" s="1"/>
      <c r="P285" s="1"/>
      <c r="Q285" s="1"/>
      <c r="R285" s="1"/>
      <c r="S285" s="1"/>
      <c r="T285" s="1"/>
      <c r="U285" s="1"/>
      <c r="V285" s="1"/>
      <c r="W285" s="1"/>
      <c r="X285" s="1"/>
      <c r="Y285" s="1"/>
      <c r="Z285" s="1"/>
    </row>
    <row r="286" spans="1:26" ht="15" customHeight="1" x14ac:dyDescent="0.35">
      <c r="A286" s="1" t="s">
        <v>274</v>
      </c>
      <c r="B286" s="45" t="s">
        <v>827</v>
      </c>
      <c r="C286" s="22" t="s">
        <v>1081</v>
      </c>
      <c r="D286" s="62" t="s">
        <v>832</v>
      </c>
      <c r="E286" s="62" t="s">
        <v>832</v>
      </c>
      <c r="F286" s="1"/>
      <c r="G286" s="1"/>
      <c r="H286" s="1"/>
      <c r="I286" s="1"/>
      <c r="J286" s="1"/>
      <c r="K286" s="1"/>
      <c r="L286" s="1"/>
      <c r="M286" s="1"/>
      <c r="N286" s="1"/>
      <c r="O286" s="1"/>
      <c r="P286" s="1"/>
      <c r="Q286" s="1"/>
      <c r="R286" s="1"/>
      <c r="S286" s="1"/>
      <c r="T286" s="1"/>
      <c r="U286" s="1"/>
      <c r="V286" s="1"/>
      <c r="W286" s="1"/>
      <c r="X286" s="1"/>
      <c r="Y286" s="1"/>
      <c r="Z286" s="1"/>
    </row>
    <row r="287" spans="1:26" ht="15" customHeight="1" x14ac:dyDescent="0.35">
      <c r="A287" s="1" t="s">
        <v>300</v>
      </c>
      <c r="B287" s="45" t="s">
        <v>827</v>
      </c>
      <c r="C287" s="22" t="s">
        <v>1082</v>
      </c>
      <c r="D287" s="62" t="s">
        <v>832</v>
      </c>
      <c r="E287" s="62" t="s">
        <v>832</v>
      </c>
      <c r="F287" s="1"/>
      <c r="G287" s="1"/>
      <c r="H287" s="1"/>
      <c r="I287" s="1"/>
      <c r="J287" s="1"/>
      <c r="K287" s="1"/>
      <c r="L287" s="1"/>
      <c r="M287" s="1"/>
      <c r="N287" s="1"/>
      <c r="O287" s="1"/>
      <c r="P287" s="1"/>
      <c r="Q287" s="1"/>
      <c r="R287" s="1"/>
      <c r="S287" s="1"/>
      <c r="T287" s="1"/>
      <c r="U287" s="1"/>
      <c r="V287" s="1"/>
      <c r="W287" s="1"/>
      <c r="X287" s="1"/>
      <c r="Y287" s="1"/>
      <c r="Z287" s="1"/>
    </row>
    <row r="288" spans="1:26" ht="15" customHeight="1" x14ac:dyDescent="0.35">
      <c r="A288" s="1" t="s">
        <v>302</v>
      </c>
      <c r="B288" s="45" t="s">
        <v>827</v>
      </c>
      <c r="C288" s="22" t="s">
        <v>1083</v>
      </c>
      <c r="D288" s="62" t="s">
        <v>832</v>
      </c>
      <c r="E288" s="62" t="s">
        <v>832</v>
      </c>
      <c r="F288" s="1"/>
      <c r="G288" s="1"/>
      <c r="H288" s="1"/>
      <c r="I288" s="1"/>
      <c r="J288" s="1"/>
      <c r="K288" s="1"/>
      <c r="L288" s="1"/>
      <c r="M288" s="1"/>
      <c r="N288" s="1"/>
      <c r="O288" s="1"/>
      <c r="P288" s="1"/>
      <c r="Q288" s="1"/>
      <c r="R288" s="1"/>
      <c r="S288" s="1"/>
      <c r="T288" s="1"/>
      <c r="U288" s="1"/>
      <c r="V288" s="1"/>
      <c r="W288" s="1"/>
      <c r="X288" s="1"/>
      <c r="Y288" s="1"/>
      <c r="Z288" s="1"/>
    </row>
    <row r="289" spans="1:26" ht="15" customHeight="1" x14ac:dyDescent="0.35">
      <c r="A289" s="1" t="s">
        <v>304</v>
      </c>
      <c r="B289" s="45" t="s">
        <v>827</v>
      </c>
      <c r="C289" s="22" t="s">
        <v>1084</v>
      </c>
      <c r="D289" s="62" t="s">
        <v>832</v>
      </c>
      <c r="E289" s="62" t="s">
        <v>832</v>
      </c>
      <c r="F289" s="1"/>
      <c r="G289" s="1"/>
      <c r="H289" s="1"/>
      <c r="I289" s="1"/>
      <c r="J289" s="1"/>
      <c r="K289" s="1"/>
      <c r="L289" s="1"/>
      <c r="M289" s="1"/>
      <c r="N289" s="1"/>
      <c r="O289" s="1"/>
      <c r="P289" s="1"/>
      <c r="Q289" s="1"/>
      <c r="R289" s="1"/>
      <c r="S289" s="1"/>
      <c r="T289" s="1"/>
      <c r="U289" s="1"/>
      <c r="V289" s="1"/>
      <c r="W289" s="1"/>
      <c r="X289" s="1"/>
      <c r="Y289" s="1"/>
      <c r="Z289" s="1"/>
    </row>
    <row r="290" spans="1:26" ht="15" customHeight="1" x14ac:dyDescent="0.35">
      <c r="A290" s="1" t="s">
        <v>307</v>
      </c>
      <c r="B290" s="45" t="s">
        <v>827</v>
      </c>
      <c r="C290" s="22" t="s">
        <v>1085</v>
      </c>
      <c r="D290" s="62" t="s">
        <v>832</v>
      </c>
      <c r="E290" s="62" t="s">
        <v>832</v>
      </c>
      <c r="F290" s="1"/>
      <c r="G290" s="1"/>
      <c r="H290" s="1"/>
      <c r="I290" s="1"/>
      <c r="J290" s="1"/>
      <c r="K290" s="1"/>
      <c r="L290" s="1"/>
      <c r="M290" s="1"/>
      <c r="N290" s="1"/>
      <c r="O290" s="1"/>
      <c r="P290" s="1"/>
      <c r="Q290" s="1"/>
      <c r="R290" s="1"/>
      <c r="S290" s="1"/>
      <c r="T290" s="1"/>
      <c r="U290" s="1"/>
      <c r="V290" s="1"/>
      <c r="W290" s="1"/>
      <c r="X290" s="1"/>
      <c r="Y290" s="1"/>
      <c r="Z290" s="1"/>
    </row>
    <row r="291" spans="1:26" ht="15" customHeight="1" x14ac:dyDescent="0.35">
      <c r="A291" s="81" t="s">
        <v>96</v>
      </c>
      <c r="B291" s="81"/>
      <c r="C291" s="81"/>
      <c r="D291" s="81"/>
      <c r="E291" s="81"/>
      <c r="F291" s="1"/>
      <c r="G291" s="1"/>
      <c r="H291" s="1"/>
      <c r="I291" s="1"/>
      <c r="J291" s="1"/>
      <c r="K291" s="1"/>
      <c r="L291" s="1"/>
      <c r="M291" s="1"/>
      <c r="N291" s="1"/>
      <c r="O291" s="1"/>
      <c r="P291" s="1"/>
      <c r="Q291" s="1"/>
      <c r="R291" s="1"/>
      <c r="S291" s="1"/>
      <c r="T291" s="1"/>
      <c r="U291" s="1"/>
      <c r="V291" s="1"/>
      <c r="W291" s="1"/>
      <c r="X291" s="1"/>
      <c r="Y291" s="1"/>
      <c r="Z291" s="1"/>
    </row>
    <row r="292" spans="1:26" ht="15" customHeight="1" x14ac:dyDescent="0.35">
      <c r="A292" s="8" t="s">
        <v>1086</v>
      </c>
      <c r="B292" s="45" t="s">
        <v>827</v>
      </c>
      <c r="C292" s="22" t="s">
        <v>1087</v>
      </c>
      <c r="D292" s="45" t="s">
        <v>1088</v>
      </c>
      <c r="E292" s="45">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x14ac:dyDescent="0.35">
      <c r="A293" s="8" t="s">
        <v>1089</v>
      </c>
      <c r="B293" s="45" t="s">
        <v>827</v>
      </c>
      <c r="C293" s="22" t="s">
        <v>1090</v>
      </c>
      <c r="D293" s="45" t="s">
        <v>1088</v>
      </c>
      <c r="E293" s="45" t="s">
        <v>1091</v>
      </c>
      <c r="F293" s="1"/>
      <c r="G293" s="1"/>
      <c r="H293" s="1"/>
      <c r="I293" s="1"/>
      <c r="J293" s="1"/>
      <c r="K293" s="1"/>
      <c r="L293" s="1"/>
      <c r="M293" s="1"/>
      <c r="N293" s="1"/>
      <c r="O293" s="1"/>
      <c r="P293" s="1"/>
      <c r="Q293" s="1"/>
      <c r="R293" s="1"/>
      <c r="S293" s="1"/>
      <c r="T293" s="1"/>
      <c r="U293" s="1"/>
      <c r="V293" s="1"/>
      <c r="W293" s="1"/>
      <c r="X293" s="1"/>
      <c r="Y293" s="1"/>
      <c r="Z293" s="1"/>
    </row>
    <row r="294" spans="1:26" ht="15" customHeight="1" x14ac:dyDescent="0.35">
      <c r="A294" s="81" t="s">
        <v>97</v>
      </c>
      <c r="B294" s="81"/>
      <c r="C294" s="81"/>
      <c r="D294" s="81"/>
      <c r="E294" s="81"/>
      <c r="F294" s="1"/>
      <c r="G294" s="1"/>
      <c r="H294" s="1"/>
      <c r="I294" s="1"/>
      <c r="J294" s="1"/>
      <c r="K294" s="1"/>
      <c r="L294" s="1"/>
      <c r="M294" s="1"/>
      <c r="N294" s="1"/>
      <c r="O294" s="1"/>
      <c r="P294" s="1"/>
      <c r="Q294" s="1"/>
      <c r="R294" s="1"/>
      <c r="S294" s="1"/>
      <c r="T294" s="1"/>
      <c r="U294" s="1"/>
      <c r="V294" s="1"/>
      <c r="W294" s="1"/>
      <c r="X294" s="1"/>
      <c r="Y294" s="1"/>
      <c r="Z294" s="1"/>
    </row>
    <row r="295" spans="1:26" ht="15" customHeight="1" x14ac:dyDescent="0.35">
      <c r="A295" s="8" t="s">
        <v>319</v>
      </c>
      <c r="B295" s="45" t="s">
        <v>827</v>
      </c>
      <c r="C295" s="22" t="s">
        <v>1092</v>
      </c>
      <c r="D295" s="45" t="s">
        <v>1093</v>
      </c>
      <c r="E295" s="99">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x14ac:dyDescent="0.35">
      <c r="A296" s="8" t="s">
        <v>321</v>
      </c>
      <c r="B296" s="45" t="s">
        <v>827</v>
      </c>
      <c r="C296" s="22" t="s">
        <v>1094</v>
      </c>
      <c r="D296" s="45" t="s">
        <v>1093</v>
      </c>
      <c r="E296" s="45">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x14ac:dyDescent="0.35">
      <c r="A297" s="8" t="s">
        <v>328</v>
      </c>
      <c r="B297" s="45" t="s">
        <v>827</v>
      </c>
      <c r="C297" s="22" t="s">
        <v>1095</v>
      </c>
      <c r="D297" s="45" t="s">
        <v>1093</v>
      </c>
      <c r="E297" s="45" t="s">
        <v>1096</v>
      </c>
      <c r="F297" s="1"/>
      <c r="G297" s="1"/>
      <c r="H297" s="1"/>
      <c r="I297" s="1"/>
      <c r="J297" s="1"/>
      <c r="K297" s="1"/>
      <c r="L297" s="1"/>
      <c r="M297" s="1"/>
      <c r="N297" s="1"/>
      <c r="O297" s="1"/>
      <c r="P297" s="1"/>
      <c r="Q297" s="1"/>
      <c r="R297" s="1"/>
      <c r="S297" s="1"/>
      <c r="T297" s="1"/>
      <c r="U297" s="1"/>
      <c r="V297" s="1"/>
      <c r="W297" s="1"/>
      <c r="X297" s="1"/>
      <c r="Y297" s="1"/>
      <c r="Z297" s="1"/>
    </row>
    <row r="298" spans="1:26" ht="15" customHeight="1" x14ac:dyDescent="0.35">
      <c r="A298" s="100" t="s">
        <v>1097</v>
      </c>
      <c r="B298" s="81"/>
      <c r="C298" s="81"/>
      <c r="D298" s="81"/>
      <c r="E298" s="81"/>
      <c r="F298" s="1"/>
      <c r="G298" s="1"/>
      <c r="H298" s="1"/>
      <c r="I298" s="1"/>
      <c r="J298" s="1"/>
      <c r="K298" s="1"/>
      <c r="L298" s="1"/>
      <c r="M298" s="1"/>
      <c r="N298" s="1"/>
      <c r="O298" s="1"/>
      <c r="P298" s="1"/>
      <c r="Q298" s="1"/>
      <c r="R298" s="1"/>
      <c r="S298" s="1"/>
      <c r="T298" s="1"/>
      <c r="U298" s="1"/>
      <c r="V298" s="1"/>
      <c r="W298" s="1"/>
      <c r="X298" s="1"/>
      <c r="Y298" s="1"/>
      <c r="Z298" s="1"/>
    </row>
    <row r="299" spans="1:26" ht="15" customHeight="1" x14ac:dyDescent="0.35">
      <c r="A299" s="8" t="s">
        <v>330</v>
      </c>
      <c r="B299" s="45" t="s">
        <v>846</v>
      </c>
      <c r="C299" s="22" t="s">
        <v>1098</v>
      </c>
      <c r="D299" s="45" t="s">
        <v>1099</v>
      </c>
      <c r="E299" s="45" t="s">
        <v>1100</v>
      </c>
      <c r="F299" s="1"/>
      <c r="G299" s="1"/>
      <c r="H299" s="1"/>
      <c r="I299" s="1"/>
      <c r="J299" s="1"/>
      <c r="K299" s="1"/>
      <c r="L299" s="1"/>
      <c r="M299" s="1"/>
      <c r="N299" s="1"/>
      <c r="O299" s="1"/>
      <c r="P299" s="1"/>
      <c r="Q299" s="1"/>
      <c r="R299" s="1"/>
      <c r="S299" s="1"/>
      <c r="T299" s="1"/>
      <c r="U299" s="1"/>
      <c r="V299" s="1"/>
      <c r="W299" s="1"/>
      <c r="X299" s="1"/>
      <c r="Y299" s="1"/>
      <c r="Z299" s="1"/>
    </row>
    <row r="300" spans="1:26" ht="15" customHeight="1" x14ac:dyDescent="0.35">
      <c r="A300" s="8" t="s">
        <v>331</v>
      </c>
      <c r="B300" s="45" t="s">
        <v>846</v>
      </c>
      <c r="C300" s="22" t="s">
        <v>1101</v>
      </c>
      <c r="D300" s="45" t="s">
        <v>1099</v>
      </c>
      <c r="E300" s="99">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x14ac:dyDescent="0.35">
      <c r="A301" s="8" t="s">
        <v>333</v>
      </c>
      <c r="B301" s="45" t="s">
        <v>846</v>
      </c>
      <c r="C301" s="22" t="s">
        <v>1102</v>
      </c>
      <c r="D301" s="45" t="s">
        <v>1099</v>
      </c>
      <c r="E301" s="45">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x14ac:dyDescent="0.35">
      <c r="A302" s="8" t="s">
        <v>334</v>
      </c>
      <c r="B302" s="45" t="s">
        <v>846</v>
      </c>
      <c r="C302" s="22" t="s">
        <v>1103</v>
      </c>
      <c r="D302" s="45" t="s">
        <v>1099</v>
      </c>
      <c r="E302" s="45">
        <v>3</v>
      </c>
      <c r="F302" s="80"/>
      <c r="G302" s="80"/>
      <c r="H302" s="80"/>
      <c r="I302" s="80"/>
      <c r="J302" s="80"/>
      <c r="K302" s="80"/>
      <c r="L302" s="80"/>
      <c r="M302" s="80"/>
      <c r="N302" s="80"/>
      <c r="O302" s="80"/>
      <c r="P302" s="80"/>
      <c r="Q302" s="80"/>
      <c r="R302" s="80"/>
      <c r="S302" s="80"/>
      <c r="T302" s="80"/>
      <c r="U302" s="80"/>
      <c r="V302" s="80"/>
      <c r="W302" s="80"/>
      <c r="X302" s="80"/>
      <c r="Y302" s="80"/>
      <c r="Z302" s="80"/>
    </row>
    <row r="303" spans="1:26" ht="15" customHeight="1" x14ac:dyDescent="0.35">
      <c r="A303" s="8" t="s">
        <v>1104</v>
      </c>
      <c r="B303" s="45" t="s">
        <v>846</v>
      </c>
      <c r="C303" s="22" t="s">
        <v>1105</v>
      </c>
      <c r="D303" s="62" t="s">
        <v>832</v>
      </c>
      <c r="E303" s="62" t="s">
        <v>832</v>
      </c>
      <c r="F303" s="1"/>
      <c r="G303" s="1"/>
      <c r="H303" s="1"/>
      <c r="I303" s="1"/>
      <c r="J303" s="1"/>
      <c r="K303" s="1"/>
      <c r="L303" s="1"/>
      <c r="M303" s="1"/>
      <c r="N303" s="1"/>
      <c r="O303" s="1"/>
      <c r="P303" s="1"/>
      <c r="Q303" s="1"/>
      <c r="R303" s="1"/>
      <c r="S303" s="1"/>
      <c r="T303" s="1"/>
      <c r="U303" s="1"/>
      <c r="V303" s="1"/>
      <c r="W303" s="1"/>
      <c r="X303" s="1"/>
      <c r="Y303" s="1"/>
      <c r="Z303" s="1"/>
    </row>
    <row r="304" spans="1:26" ht="15" customHeight="1" x14ac:dyDescent="0.35">
      <c r="A304" s="8" t="s">
        <v>336</v>
      </c>
      <c r="B304" s="45" t="s">
        <v>846</v>
      </c>
      <c r="C304" s="22" t="s">
        <v>845</v>
      </c>
      <c r="D304" s="62" t="s">
        <v>832</v>
      </c>
      <c r="E304" s="62" t="s">
        <v>832</v>
      </c>
      <c r="F304" s="1"/>
      <c r="G304" s="1"/>
      <c r="H304" s="1"/>
      <c r="I304" s="1"/>
      <c r="J304" s="1"/>
      <c r="K304" s="1"/>
      <c r="L304" s="1"/>
      <c r="M304" s="1"/>
      <c r="N304" s="1"/>
      <c r="O304" s="1"/>
      <c r="P304" s="1"/>
      <c r="Q304" s="1"/>
      <c r="R304" s="1"/>
      <c r="S304" s="1"/>
      <c r="T304" s="1"/>
      <c r="U304" s="1"/>
      <c r="V304" s="1"/>
      <c r="W304" s="1"/>
      <c r="X304" s="1"/>
      <c r="Y304" s="1"/>
      <c r="Z304" s="1"/>
    </row>
    <row r="305" spans="1:26" ht="15" customHeight="1" x14ac:dyDescent="0.35">
      <c r="A305" s="100" t="s">
        <v>106</v>
      </c>
      <c r="B305" s="81"/>
      <c r="C305" s="81"/>
      <c r="D305" s="81"/>
      <c r="E305" s="81"/>
      <c r="F305" s="1"/>
      <c r="G305" s="1"/>
      <c r="H305" s="1"/>
      <c r="I305" s="1"/>
      <c r="J305" s="1"/>
      <c r="K305" s="1"/>
      <c r="L305" s="1"/>
      <c r="M305" s="1"/>
      <c r="N305" s="1"/>
      <c r="O305" s="1"/>
      <c r="P305" s="1"/>
      <c r="Q305" s="1"/>
      <c r="R305" s="1"/>
      <c r="S305" s="1"/>
      <c r="T305" s="1"/>
      <c r="U305" s="1"/>
      <c r="V305" s="1"/>
      <c r="W305" s="1"/>
      <c r="X305" s="1"/>
      <c r="Y305" s="1"/>
      <c r="Z305" s="1"/>
    </row>
    <row r="306" spans="1:26" ht="15" customHeight="1" x14ac:dyDescent="0.35">
      <c r="A306" s="8" t="s">
        <v>339</v>
      </c>
      <c r="B306" s="45" t="s">
        <v>846</v>
      </c>
      <c r="C306" s="22" t="s">
        <v>1106</v>
      </c>
      <c r="D306" s="62" t="s">
        <v>1107</v>
      </c>
      <c r="E306" s="62" t="s">
        <v>1108</v>
      </c>
      <c r="F306" s="1"/>
      <c r="G306" s="1"/>
      <c r="H306" s="1"/>
      <c r="I306" s="1"/>
      <c r="J306" s="1"/>
      <c r="K306" s="1"/>
      <c r="L306" s="1"/>
      <c r="M306" s="1"/>
      <c r="N306" s="1"/>
      <c r="O306" s="1"/>
      <c r="P306" s="1"/>
      <c r="Q306" s="1"/>
      <c r="R306" s="1"/>
      <c r="S306" s="1"/>
      <c r="T306" s="1"/>
      <c r="U306" s="1"/>
      <c r="V306" s="1"/>
      <c r="W306" s="1"/>
      <c r="X306" s="1"/>
      <c r="Y306" s="1"/>
      <c r="Z306" s="1"/>
    </row>
    <row r="307" spans="1:26" ht="15" customHeight="1" x14ac:dyDescent="0.35">
      <c r="A307" s="8" t="s">
        <v>340</v>
      </c>
      <c r="B307" s="45" t="s">
        <v>846</v>
      </c>
      <c r="C307" s="22" t="s">
        <v>853</v>
      </c>
      <c r="D307" s="62" t="s">
        <v>832</v>
      </c>
      <c r="E307" s="62" t="s">
        <v>832</v>
      </c>
      <c r="F307" s="1"/>
      <c r="G307" s="1"/>
      <c r="H307" s="1"/>
      <c r="I307" s="1"/>
      <c r="J307" s="1"/>
      <c r="K307" s="1"/>
      <c r="L307" s="1"/>
      <c r="M307" s="1"/>
      <c r="N307" s="1"/>
      <c r="O307" s="1"/>
      <c r="P307" s="1"/>
      <c r="Q307" s="1"/>
      <c r="R307" s="1"/>
      <c r="S307" s="1"/>
      <c r="T307" s="1"/>
      <c r="U307" s="1"/>
      <c r="V307" s="1"/>
      <c r="W307" s="1"/>
      <c r="X307" s="1"/>
      <c r="Y307" s="1"/>
      <c r="Z307" s="1"/>
    </row>
    <row r="308" spans="1:26" ht="15" customHeight="1" x14ac:dyDescent="0.35">
      <c r="A308" s="8" t="s">
        <v>341</v>
      </c>
      <c r="B308" s="45" t="s">
        <v>846</v>
      </c>
      <c r="C308" s="22" t="s">
        <v>1109</v>
      </c>
      <c r="D308" s="62" t="s">
        <v>1110</v>
      </c>
      <c r="E308" s="62" t="s">
        <v>1108</v>
      </c>
      <c r="F308" s="1"/>
      <c r="G308" s="1"/>
      <c r="H308" s="1"/>
      <c r="I308" s="1"/>
      <c r="J308" s="1"/>
      <c r="K308" s="1"/>
      <c r="L308" s="1"/>
      <c r="M308" s="1"/>
      <c r="N308" s="1"/>
      <c r="O308" s="1"/>
      <c r="P308" s="1"/>
      <c r="Q308" s="1"/>
      <c r="R308" s="1"/>
      <c r="S308" s="1"/>
      <c r="T308" s="1"/>
      <c r="U308" s="1"/>
      <c r="V308" s="1"/>
      <c r="W308" s="1"/>
      <c r="X308" s="1"/>
      <c r="Y308" s="1"/>
      <c r="Z308" s="1"/>
    </row>
    <row r="309" spans="1:26" ht="15" customHeight="1" x14ac:dyDescent="0.35">
      <c r="A309" s="8" t="s">
        <v>144</v>
      </c>
      <c r="B309" s="45" t="s">
        <v>827</v>
      </c>
      <c r="C309" s="22" t="s">
        <v>845</v>
      </c>
      <c r="D309" s="62" t="s">
        <v>832</v>
      </c>
      <c r="E309" s="62" t="s">
        <v>832</v>
      </c>
      <c r="F309" s="1"/>
      <c r="G309" s="1"/>
      <c r="H309" s="1"/>
      <c r="I309" s="1"/>
      <c r="J309" s="1"/>
      <c r="K309" s="1"/>
      <c r="L309" s="1"/>
      <c r="M309" s="1"/>
      <c r="N309" s="1"/>
      <c r="O309" s="1"/>
      <c r="P309" s="1"/>
      <c r="Q309" s="1"/>
      <c r="R309" s="1"/>
      <c r="S309" s="1"/>
      <c r="T309" s="1"/>
      <c r="U309" s="1"/>
      <c r="V309" s="1"/>
      <c r="W309" s="1"/>
      <c r="X309" s="1"/>
      <c r="Y309" s="1"/>
      <c r="Z309" s="1"/>
    </row>
    <row r="310" spans="1:26" ht="15" customHeight="1" x14ac:dyDescent="0.35">
      <c r="A310" s="100" t="s">
        <v>107</v>
      </c>
      <c r="B310" s="81"/>
      <c r="C310" s="81"/>
      <c r="D310" s="81"/>
      <c r="E310" s="81"/>
      <c r="F310" s="1"/>
      <c r="G310" s="1"/>
      <c r="H310" s="1"/>
      <c r="I310" s="1"/>
      <c r="J310" s="1"/>
      <c r="K310" s="1"/>
      <c r="L310" s="1"/>
      <c r="M310" s="1"/>
      <c r="N310" s="1"/>
      <c r="O310" s="1"/>
      <c r="P310" s="1"/>
      <c r="Q310" s="1"/>
      <c r="R310" s="1"/>
      <c r="S310" s="1"/>
      <c r="T310" s="1"/>
      <c r="U310" s="1"/>
      <c r="V310" s="1"/>
      <c r="W310" s="1"/>
      <c r="X310" s="1"/>
      <c r="Y310" s="1"/>
      <c r="Z310" s="1"/>
    </row>
    <row r="311" spans="1:26" ht="15" customHeight="1" x14ac:dyDescent="0.35">
      <c r="A311" s="8" t="s">
        <v>345</v>
      </c>
      <c r="B311" s="45"/>
      <c r="C311" s="22" t="s">
        <v>1111</v>
      </c>
      <c r="D311" s="45"/>
      <c r="E311" s="45"/>
      <c r="F311" s="1"/>
      <c r="G311" s="1"/>
      <c r="H311" s="1"/>
      <c r="I311" s="1"/>
      <c r="J311" s="1"/>
      <c r="K311" s="1"/>
      <c r="L311" s="1"/>
      <c r="M311" s="1"/>
      <c r="N311" s="1"/>
      <c r="O311" s="1"/>
      <c r="P311" s="1"/>
      <c r="Q311" s="1"/>
      <c r="R311" s="1"/>
      <c r="S311" s="1"/>
      <c r="T311" s="1"/>
      <c r="U311" s="1"/>
      <c r="V311" s="1"/>
      <c r="W311" s="1"/>
      <c r="X311" s="1"/>
      <c r="Y311" s="1"/>
      <c r="Z311" s="1"/>
    </row>
    <row r="312" spans="1:26" ht="15" customHeight="1" x14ac:dyDescent="0.35">
      <c r="A312" s="8" t="s">
        <v>346</v>
      </c>
      <c r="B312" s="45" t="s">
        <v>846</v>
      </c>
      <c r="C312" s="22" t="s">
        <v>1112</v>
      </c>
      <c r="D312" s="45" t="s">
        <v>1113</v>
      </c>
      <c r="E312" s="45" t="s">
        <v>1114</v>
      </c>
      <c r="F312" s="1"/>
      <c r="G312" s="1"/>
      <c r="H312" s="1"/>
      <c r="I312" s="1"/>
      <c r="J312" s="1"/>
      <c r="K312" s="1"/>
      <c r="L312" s="1"/>
      <c r="M312" s="1"/>
      <c r="N312" s="1"/>
      <c r="O312" s="1"/>
      <c r="P312" s="1"/>
      <c r="Q312" s="1"/>
      <c r="R312" s="1"/>
      <c r="S312" s="1"/>
      <c r="T312" s="1"/>
      <c r="U312" s="1"/>
      <c r="V312" s="1"/>
      <c r="W312" s="1"/>
      <c r="X312" s="1"/>
      <c r="Y312" s="1"/>
      <c r="Z312" s="1"/>
    </row>
    <row r="313" spans="1:26" ht="15" customHeight="1" x14ac:dyDescent="0.35">
      <c r="A313" s="8" t="s">
        <v>347</v>
      </c>
      <c r="B313" s="45" t="s">
        <v>846</v>
      </c>
      <c r="C313" s="22" t="s">
        <v>853</v>
      </c>
      <c r="D313" s="62" t="s">
        <v>832</v>
      </c>
      <c r="E313" s="62" t="s">
        <v>832</v>
      </c>
      <c r="F313" s="1"/>
      <c r="G313" s="1"/>
      <c r="H313" s="1"/>
      <c r="I313" s="1"/>
      <c r="J313" s="1"/>
      <c r="K313" s="1"/>
      <c r="L313" s="1"/>
      <c r="M313" s="1"/>
      <c r="N313" s="1"/>
      <c r="O313" s="1"/>
      <c r="P313" s="1"/>
      <c r="Q313" s="1"/>
      <c r="R313" s="1"/>
      <c r="S313" s="1"/>
      <c r="T313" s="1"/>
      <c r="U313" s="1"/>
      <c r="V313" s="1"/>
      <c r="W313" s="1"/>
      <c r="X313" s="1"/>
      <c r="Y313" s="1"/>
      <c r="Z313" s="1"/>
    </row>
    <row r="314" spans="1:26" ht="15" customHeight="1" x14ac:dyDescent="0.35">
      <c r="A314" s="8" t="s">
        <v>348</v>
      </c>
      <c r="B314" s="45" t="s">
        <v>846</v>
      </c>
      <c r="C314" s="22" t="s">
        <v>1115</v>
      </c>
      <c r="D314" s="45" t="s">
        <v>1113</v>
      </c>
      <c r="E314" s="45" t="s">
        <v>1116</v>
      </c>
      <c r="F314" s="1"/>
      <c r="G314" s="1"/>
      <c r="H314" s="1"/>
      <c r="I314" s="1"/>
      <c r="J314" s="1"/>
      <c r="K314" s="1"/>
      <c r="L314" s="1"/>
      <c r="M314" s="1"/>
      <c r="N314" s="1"/>
      <c r="O314" s="1"/>
      <c r="P314" s="1"/>
      <c r="Q314" s="1"/>
      <c r="R314" s="1"/>
      <c r="S314" s="1"/>
      <c r="T314" s="1"/>
      <c r="U314" s="1"/>
      <c r="V314" s="1"/>
      <c r="W314" s="1"/>
      <c r="X314" s="1"/>
      <c r="Y314" s="1"/>
      <c r="Z314" s="1"/>
    </row>
    <row r="315" spans="1:26" ht="15" customHeight="1" x14ac:dyDescent="0.35">
      <c r="A315" s="8" t="s">
        <v>349</v>
      </c>
      <c r="B315" s="45" t="s">
        <v>846</v>
      </c>
      <c r="C315" s="22" t="s">
        <v>853</v>
      </c>
      <c r="D315" s="62" t="s">
        <v>832</v>
      </c>
      <c r="E315" s="62" t="s">
        <v>832</v>
      </c>
      <c r="F315" s="1"/>
      <c r="G315" s="1"/>
      <c r="H315" s="1"/>
      <c r="I315" s="1"/>
      <c r="J315" s="1"/>
      <c r="K315" s="1"/>
      <c r="L315" s="1"/>
      <c r="M315" s="1"/>
      <c r="N315" s="1"/>
      <c r="O315" s="1"/>
      <c r="P315" s="1"/>
      <c r="Q315" s="1"/>
      <c r="R315" s="1"/>
      <c r="S315" s="1"/>
      <c r="T315" s="1"/>
      <c r="U315" s="1"/>
      <c r="V315" s="1"/>
      <c r="W315" s="1"/>
      <c r="X315" s="1"/>
      <c r="Y315" s="1"/>
      <c r="Z315" s="1"/>
    </row>
    <row r="316" spans="1:26" ht="15" customHeight="1" x14ac:dyDescent="0.35">
      <c r="A316" s="22" t="s">
        <v>350</v>
      </c>
      <c r="B316" s="45" t="s">
        <v>846</v>
      </c>
      <c r="C316" s="22" t="s">
        <v>1117</v>
      </c>
      <c r="D316" s="45" t="s">
        <v>1118</v>
      </c>
      <c r="E316" s="45" t="s">
        <v>1119</v>
      </c>
      <c r="F316" s="1"/>
      <c r="G316" s="1"/>
      <c r="H316" s="1"/>
      <c r="I316" s="1"/>
      <c r="J316" s="1"/>
      <c r="K316" s="1"/>
      <c r="L316" s="1"/>
      <c r="M316" s="1"/>
      <c r="N316" s="1"/>
      <c r="O316" s="1"/>
      <c r="P316" s="1"/>
      <c r="Q316" s="1"/>
      <c r="R316" s="1"/>
      <c r="S316" s="1"/>
      <c r="T316" s="1"/>
      <c r="U316" s="1"/>
      <c r="V316" s="1"/>
      <c r="W316" s="1"/>
      <c r="X316" s="1"/>
      <c r="Y316" s="1"/>
      <c r="Z316" s="1"/>
    </row>
    <row r="317" spans="1:26" ht="15" customHeight="1" x14ac:dyDescent="0.35">
      <c r="A317" s="22" t="s">
        <v>351</v>
      </c>
      <c r="B317" s="45" t="s">
        <v>846</v>
      </c>
      <c r="C317" s="22" t="s">
        <v>853</v>
      </c>
      <c r="D317" s="62" t="s">
        <v>832</v>
      </c>
      <c r="E317" s="62" t="s">
        <v>832</v>
      </c>
      <c r="F317" s="1"/>
      <c r="G317" s="1"/>
      <c r="H317" s="1"/>
      <c r="I317" s="1"/>
      <c r="J317" s="1"/>
      <c r="K317" s="1"/>
      <c r="L317" s="1"/>
      <c r="M317" s="1"/>
      <c r="N317" s="1"/>
      <c r="O317" s="1"/>
      <c r="P317" s="1"/>
      <c r="Q317" s="1"/>
      <c r="R317" s="1"/>
      <c r="S317" s="1"/>
      <c r="T317" s="1"/>
      <c r="U317" s="1"/>
      <c r="V317" s="1"/>
      <c r="W317" s="1"/>
      <c r="X317" s="1"/>
      <c r="Y317" s="1"/>
      <c r="Z317" s="1"/>
    </row>
    <row r="318" spans="1:26" ht="15" customHeight="1" x14ac:dyDescent="0.35">
      <c r="A318" s="22" t="s">
        <v>352</v>
      </c>
      <c r="B318" s="45" t="s">
        <v>846</v>
      </c>
      <c r="C318" s="22" t="s">
        <v>1120</v>
      </c>
      <c r="D318" s="45" t="s">
        <v>1121</v>
      </c>
      <c r="E318" s="45" t="s">
        <v>1049</v>
      </c>
      <c r="F318" s="1"/>
      <c r="G318" s="1"/>
      <c r="H318" s="1"/>
      <c r="I318" s="1"/>
      <c r="J318" s="1"/>
      <c r="K318" s="1"/>
      <c r="L318" s="1"/>
      <c r="M318" s="1"/>
      <c r="N318" s="1"/>
      <c r="O318" s="1"/>
      <c r="P318" s="1"/>
      <c r="Q318" s="1"/>
      <c r="R318" s="1"/>
      <c r="S318" s="1"/>
      <c r="T318" s="1"/>
      <c r="U318" s="1"/>
      <c r="V318" s="1"/>
      <c r="W318" s="1"/>
      <c r="X318" s="1"/>
      <c r="Y318" s="1"/>
      <c r="Z318" s="1"/>
    </row>
    <row r="319" spans="1:26" ht="15" customHeight="1" x14ac:dyDescent="0.35">
      <c r="A319" s="22" t="s">
        <v>353</v>
      </c>
      <c r="B319" s="45" t="s">
        <v>846</v>
      </c>
      <c r="C319" s="22" t="s">
        <v>853</v>
      </c>
      <c r="D319" s="62" t="s">
        <v>832</v>
      </c>
      <c r="E319" s="62" t="s">
        <v>832</v>
      </c>
      <c r="F319" s="1"/>
      <c r="G319" s="1"/>
      <c r="H319" s="1"/>
      <c r="I319" s="1"/>
      <c r="J319" s="1"/>
      <c r="K319" s="1"/>
      <c r="L319" s="1"/>
      <c r="M319" s="1"/>
      <c r="N319" s="1"/>
      <c r="O319" s="1"/>
      <c r="P319" s="1"/>
      <c r="Q319" s="1"/>
      <c r="R319" s="1"/>
      <c r="S319" s="1"/>
      <c r="T319" s="1"/>
      <c r="U319" s="1"/>
      <c r="V319" s="1"/>
      <c r="W319" s="1"/>
      <c r="X319" s="1"/>
      <c r="Y319" s="1"/>
      <c r="Z319" s="1"/>
    </row>
    <row r="320" spans="1:26" ht="15" customHeight="1" x14ac:dyDescent="0.35">
      <c r="A320" s="22" t="s">
        <v>354</v>
      </c>
      <c r="B320" s="45" t="s">
        <v>846</v>
      </c>
      <c r="C320" s="22" t="s">
        <v>1122</v>
      </c>
      <c r="D320" s="45" t="s">
        <v>1123</v>
      </c>
      <c r="E320" s="45" t="s">
        <v>1124</v>
      </c>
      <c r="F320" s="1"/>
      <c r="G320" s="1"/>
      <c r="H320" s="1"/>
      <c r="I320" s="1"/>
      <c r="J320" s="1"/>
      <c r="K320" s="1"/>
      <c r="L320" s="1"/>
      <c r="M320" s="1"/>
      <c r="N320" s="1"/>
      <c r="O320" s="1"/>
      <c r="P320" s="1"/>
      <c r="Q320" s="1"/>
      <c r="R320" s="1"/>
      <c r="S320" s="1"/>
      <c r="T320" s="1"/>
      <c r="U320" s="1"/>
      <c r="V320" s="1"/>
      <c r="W320" s="1"/>
      <c r="X320" s="1"/>
      <c r="Y320" s="1"/>
      <c r="Z320" s="1"/>
    </row>
    <row r="321" spans="1:26" ht="15" customHeight="1" x14ac:dyDescent="0.35">
      <c r="A321" s="22" t="s">
        <v>355</v>
      </c>
      <c r="B321" s="45" t="s">
        <v>846</v>
      </c>
      <c r="C321" s="22" t="s">
        <v>853</v>
      </c>
      <c r="D321" s="62" t="s">
        <v>832</v>
      </c>
      <c r="E321" s="62" t="s">
        <v>832</v>
      </c>
      <c r="F321" s="1"/>
      <c r="G321" s="1"/>
      <c r="H321" s="1"/>
      <c r="I321" s="1"/>
      <c r="J321" s="1"/>
      <c r="K321" s="1"/>
      <c r="L321" s="1"/>
      <c r="M321" s="1"/>
      <c r="N321" s="1"/>
      <c r="O321" s="1"/>
      <c r="P321" s="1"/>
      <c r="Q321" s="1"/>
      <c r="R321" s="1"/>
      <c r="S321" s="1"/>
      <c r="T321" s="1"/>
      <c r="U321" s="1"/>
      <c r="V321" s="1"/>
      <c r="W321" s="1"/>
      <c r="X321" s="1"/>
      <c r="Y321" s="1"/>
      <c r="Z321" s="1"/>
    </row>
    <row r="322" spans="1:26" ht="15" customHeight="1" x14ac:dyDescent="0.35">
      <c r="A322" s="22" t="s">
        <v>356</v>
      </c>
      <c r="B322" s="45" t="s">
        <v>846</v>
      </c>
      <c r="C322" s="22" t="s">
        <v>1125</v>
      </c>
      <c r="D322" s="62"/>
      <c r="E322" s="62"/>
      <c r="F322" s="1"/>
      <c r="G322" s="1"/>
      <c r="H322" s="1"/>
      <c r="I322" s="1"/>
      <c r="J322" s="1"/>
      <c r="K322" s="1"/>
      <c r="L322" s="1"/>
      <c r="M322" s="1"/>
      <c r="N322" s="1"/>
      <c r="O322" s="1"/>
      <c r="P322" s="1"/>
      <c r="Q322" s="1"/>
      <c r="R322" s="1"/>
      <c r="S322" s="1"/>
      <c r="T322" s="1"/>
      <c r="U322" s="1"/>
      <c r="V322" s="1"/>
      <c r="W322" s="1"/>
      <c r="X322" s="1"/>
      <c r="Y322" s="1"/>
      <c r="Z322" s="1"/>
    </row>
    <row r="323" spans="1:26" ht="15" customHeight="1" x14ac:dyDescent="0.35">
      <c r="A323" s="22" t="s">
        <v>357</v>
      </c>
      <c r="B323" s="45" t="s">
        <v>846</v>
      </c>
      <c r="C323" s="22" t="s">
        <v>853</v>
      </c>
      <c r="D323" s="62"/>
      <c r="E323" s="62"/>
      <c r="F323" s="1"/>
      <c r="G323" s="1"/>
      <c r="H323" s="1"/>
      <c r="I323" s="1"/>
      <c r="J323" s="1"/>
      <c r="K323" s="1"/>
      <c r="L323" s="1"/>
      <c r="M323" s="1"/>
      <c r="N323" s="1"/>
      <c r="O323" s="1"/>
      <c r="P323" s="1"/>
      <c r="Q323" s="1"/>
      <c r="R323" s="1"/>
      <c r="S323" s="1"/>
      <c r="T323" s="1"/>
      <c r="U323" s="1"/>
      <c r="V323" s="1"/>
      <c r="W323" s="1"/>
      <c r="X323" s="1"/>
      <c r="Y323" s="1"/>
      <c r="Z323" s="1"/>
    </row>
    <row r="324" spans="1:26" ht="15" customHeight="1" x14ac:dyDescent="0.35">
      <c r="A324" s="22" t="s">
        <v>358</v>
      </c>
      <c r="B324" s="45" t="s">
        <v>846</v>
      </c>
      <c r="C324" s="22" t="s">
        <v>1126</v>
      </c>
      <c r="D324" s="45" t="s">
        <v>1127</v>
      </c>
      <c r="E324" s="45" t="s">
        <v>1128</v>
      </c>
      <c r="F324" s="1"/>
      <c r="G324" s="1"/>
      <c r="H324" s="1"/>
      <c r="I324" s="1"/>
      <c r="J324" s="1"/>
      <c r="K324" s="1"/>
      <c r="L324" s="1"/>
      <c r="M324" s="1"/>
      <c r="N324" s="1"/>
      <c r="O324" s="1"/>
      <c r="P324" s="1"/>
      <c r="Q324" s="1"/>
      <c r="R324" s="1"/>
      <c r="S324" s="1"/>
      <c r="T324" s="1"/>
      <c r="U324" s="1"/>
      <c r="V324" s="1"/>
      <c r="W324" s="1"/>
      <c r="X324" s="1"/>
      <c r="Y324" s="1"/>
      <c r="Z324" s="1"/>
    </row>
    <row r="325" spans="1:26" ht="15" customHeight="1" x14ac:dyDescent="0.35">
      <c r="A325" s="22" t="s">
        <v>359</v>
      </c>
      <c r="B325" s="45" t="s">
        <v>846</v>
      </c>
      <c r="C325" s="22" t="s">
        <v>853</v>
      </c>
      <c r="D325" s="62" t="s">
        <v>832</v>
      </c>
      <c r="E325" s="62" t="s">
        <v>832</v>
      </c>
      <c r="F325" s="1"/>
      <c r="G325" s="1"/>
      <c r="H325" s="1"/>
      <c r="I325" s="1"/>
      <c r="J325" s="1"/>
      <c r="K325" s="1"/>
      <c r="L325" s="1"/>
      <c r="M325" s="1"/>
      <c r="N325" s="1"/>
      <c r="O325" s="1"/>
      <c r="P325" s="1"/>
      <c r="Q325" s="1"/>
      <c r="R325" s="1"/>
      <c r="S325" s="1"/>
      <c r="T325" s="1"/>
      <c r="U325" s="1"/>
      <c r="V325" s="1"/>
      <c r="W325" s="1"/>
      <c r="X325" s="1"/>
      <c r="Y325" s="1"/>
      <c r="Z325" s="1"/>
    </row>
    <row r="326" spans="1:26" ht="15" customHeight="1" x14ac:dyDescent="0.35">
      <c r="A326" s="22" t="s">
        <v>360</v>
      </c>
      <c r="B326" s="45" t="s">
        <v>846</v>
      </c>
      <c r="C326" s="22" t="s">
        <v>1129</v>
      </c>
      <c r="D326" s="45" t="s">
        <v>1130</v>
      </c>
      <c r="E326" s="45" t="s">
        <v>1131</v>
      </c>
      <c r="F326" s="1"/>
      <c r="G326" s="1"/>
      <c r="H326" s="1"/>
      <c r="I326" s="1"/>
      <c r="J326" s="1"/>
      <c r="K326" s="1"/>
      <c r="L326" s="1"/>
      <c r="M326" s="1"/>
      <c r="N326" s="1"/>
      <c r="O326" s="1"/>
      <c r="P326" s="1"/>
      <c r="Q326" s="1"/>
      <c r="R326" s="1"/>
      <c r="S326" s="1"/>
      <c r="T326" s="1"/>
      <c r="U326" s="1"/>
      <c r="V326" s="1"/>
      <c r="W326" s="1"/>
      <c r="X326" s="1"/>
      <c r="Y326" s="1"/>
      <c r="Z326" s="1"/>
    </row>
    <row r="327" spans="1:26" ht="15" customHeight="1" x14ac:dyDescent="0.35">
      <c r="A327" s="22" t="s">
        <v>361</v>
      </c>
      <c r="B327" s="45" t="s">
        <v>846</v>
      </c>
      <c r="C327" s="22" t="s">
        <v>853</v>
      </c>
      <c r="D327" s="62" t="s">
        <v>832</v>
      </c>
      <c r="E327" s="62" t="s">
        <v>832</v>
      </c>
      <c r="F327" s="1"/>
      <c r="G327" s="1"/>
      <c r="H327" s="1"/>
      <c r="I327" s="1"/>
      <c r="J327" s="1"/>
      <c r="K327" s="1"/>
      <c r="L327" s="1"/>
      <c r="M327" s="1"/>
      <c r="N327" s="1"/>
      <c r="O327" s="1"/>
      <c r="P327" s="1"/>
      <c r="Q327" s="1"/>
      <c r="R327" s="1"/>
      <c r="S327" s="1"/>
      <c r="T327" s="1"/>
      <c r="U327" s="1"/>
      <c r="V327" s="1"/>
      <c r="W327" s="1"/>
      <c r="X327" s="1"/>
      <c r="Y327" s="1"/>
      <c r="Z327" s="1"/>
    </row>
    <row r="328" spans="1:26" ht="15" customHeight="1" x14ac:dyDescent="0.35">
      <c r="A328" s="8" t="s">
        <v>362</v>
      </c>
      <c r="B328" s="45" t="s">
        <v>846</v>
      </c>
      <c r="C328" s="22" t="s">
        <v>1132</v>
      </c>
      <c r="D328" s="62" t="s">
        <v>832</v>
      </c>
      <c r="E328" s="62" t="s">
        <v>832</v>
      </c>
      <c r="F328" s="1"/>
      <c r="G328" s="1"/>
      <c r="H328" s="1"/>
      <c r="I328" s="1"/>
      <c r="J328" s="1"/>
      <c r="K328" s="1"/>
      <c r="L328" s="1"/>
      <c r="M328" s="1"/>
      <c r="N328" s="1"/>
      <c r="O328" s="1"/>
      <c r="P328" s="1"/>
      <c r="Q328" s="1"/>
      <c r="R328" s="1"/>
      <c r="S328" s="1"/>
      <c r="T328" s="1"/>
      <c r="U328" s="1"/>
      <c r="V328" s="1"/>
      <c r="W328" s="1"/>
      <c r="X328" s="1"/>
      <c r="Y328" s="1"/>
      <c r="Z328" s="1"/>
    </row>
    <row r="329" spans="1:26" ht="15" customHeight="1" x14ac:dyDescent="0.35">
      <c r="A329" s="8" t="s">
        <v>363</v>
      </c>
      <c r="B329" s="45" t="s">
        <v>846</v>
      </c>
      <c r="C329" s="22" t="s">
        <v>853</v>
      </c>
      <c r="D329" s="62" t="s">
        <v>832</v>
      </c>
      <c r="E329" s="62" t="s">
        <v>832</v>
      </c>
      <c r="F329" s="1"/>
      <c r="G329" s="1"/>
      <c r="H329" s="1"/>
      <c r="I329" s="1"/>
      <c r="J329" s="1"/>
      <c r="K329" s="1"/>
      <c r="L329" s="1"/>
      <c r="M329" s="1"/>
      <c r="N329" s="1"/>
      <c r="O329" s="1"/>
      <c r="P329" s="1"/>
      <c r="Q329" s="1"/>
      <c r="R329" s="1"/>
      <c r="S329" s="1"/>
      <c r="T329" s="1"/>
      <c r="U329" s="1"/>
      <c r="V329" s="1"/>
      <c r="W329" s="1"/>
      <c r="X329" s="1"/>
      <c r="Y329" s="1"/>
      <c r="Z329" s="1"/>
    </row>
    <row r="330" spans="1:26" ht="15" customHeight="1" x14ac:dyDescent="0.35">
      <c r="A330" s="8" t="s">
        <v>364</v>
      </c>
      <c r="B330" s="45" t="s">
        <v>846</v>
      </c>
      <c r="C330" s="22" t="s">
        <v>1133</v>
      </c>
      <c r="D330" s="62" t="s">
        <v>832</v>
      </c>
      <c r="E330" s="62" t="s">
        <v>832</v>
      </c>
      <c r="F330" s="1"/>
      <c r="G330" s="1"/>
      <c r="H330" s="1"/>
      <c r="I330" s="1"/>
      <c r="J330" s="1"/>
      <c r="K330" s="1"/>
      <c r="L330" s="1"/>
      <c r="M330" s="1"/>
      <c r="N330" s="1"/>
      <c r="O330" s="1"/>
      <c r="P330" s="1"/>
      <c r="Q330" s="1"/>
      <c r="R330" s="1"/>
      <c r="S330" s="1"/>
      <c r="T330" s="1"/>
      <c r="U330" s="1"/>
      <c r="V330" s="1"/>
      <c r="W330" s="1"/>
      <c r="X330" s="1"/>
      <c r="Y330" s="1"/>
      <c r="Z330" s="1"/>
    </row>
    <row r="331" spans="1:26" ht="15" customHeight="1" x14ac:dyDescent="0.35">
      <c r="A331" s="8" t="s">
        <v>365</v>
      </c>
      <c r="B331" s="45" t="s">
        <v>846</v>
      </c>
      <c r="C331" s="22" t="s">
        <v>853</v>
      </c>
      <c r="D331" s="62" t="s">
        <v>832</v>
      </c>
      <c r="E331" s="62" t="s">
        <v>832</v>
      </c>
      <c r="F331" s="1"/>
      <c r="G331" s="1"/>
      <c r="H331" s="1"/>
      <c r="I331" s="1"/>
      <c r="J331" s="1"/>
      <c r="K331" s="1"/>
      <c r="L331" s="1"/>
      <c r="M331" s="1"/>
      <c r="N331" s="1"/>
      <c r="O331" s="1"/>
      <c r="P331" s="1"/>
      <c r="Q331" s="1"/>
      <c r="R331" s="1"/>
      <c r="S331" s="1"/>
      <c r="T331" s="1"/>
      <c r="U331" s="1"/>
      <c r="V331" s="1"/>
      <c r="W331" s="1"/>
      <c r="X331" s="1"/>
      <c r="Y331" s="1"/>
      <c r="Z331" s="1"/>
    </row>
    <row r="332" spans="1:26" ht="15" customHeight="1" x14ac:dyDescent="0.35">
      <c r="A332" s="8" t="s">
        <v>366</v>
      </c>
      <c r="B332" s="45" t="s">
        <v>846</v>
      </c>
      <c r="C332" s="22" t="s">
        <v>1134</v>
      </c>
      <c r="D332" s="45" t="s">
        <v>1135</v>
      </c>
      <c r="E332" s="45" t="s">
        <v>1136</v>
      </c>
      <c r="F332" s="1"/>
      <c r="G332" s="1"/>
      <c r="H332" s="1"/>
      <c r="I332" s="1"/>
      <c r="J332" s="1"/>
      <c r="K332" s="1"/>
      <c r="L332" s="1"/>
      <c r="M332" s="1"/>
      <c r="N332" s="1"/>
      <c r="O332" s="1"/>
      <c r="P332" s="1"/>
      <c r="Q332" s="1"/>
      <c r="R332" s="1"/>
      <c r="S332" s="1"/>
      <c r="T332" s="1"/>
      <c r="U332" s="1"/>
      <c r="V332" s="1"/>
      <c r="W332" s="1"/>
      <c r="X332" s="1"/>
      <c r="Y332" s="1"/>
      <c r="Z332" s="1"/>
    </row>
    <row r="333" spans="1:26" ht="15" customHeight="1" x14ac:dyDescent="0.35">
      <c r="A333" s="8" t="s">
        <v>367</v>
      </c>
      <c r="B333" s="45" t="s">
        <v>846</v>
      </c>
      <c r="C333" s="22" t="s">
        <v>853</v>
      </c>
      <c r="D333" s="62" t="s">
        <v>832</v>
      </c>
      <c r="E333" s="62" t="s">
        <v>832</v>
      </c>
      <c r="F333" s="1"/>
      <c r="G333" s="1"/>
      <c r="H333" s="1"/>
      <c r="I333" s="1"/>
      <c r="J333" s="1"/>
      <c r="K333" s="1"/>
      <c r="L333" s="1"/>
      <c r="M333" s="1"/>
      <c r="N333" s="1"/>
      <c r="O333" s="1"/>
      <c r="P333" s="1"/>
      <c r="Q333" s="1"/>
      <c r="R333" s="1"/>
      <c r="S333" s="1"/>
      <c r="T333" s="1"/>
      <c r="U333" s="1"/>
      <c r="V333" s="1"/>
      <c r="W333" s="1"/>
      <c r="X333" s="1"/>
      <c r="Y333" s="1"/>
      <c r="Z333" s="1"/>
    </row>
    <row r="334" spans="1:26" ht="15" customHeight="1" x14ac:dyDescent="0.35">
      <c r="A334" s="8" t="s">
        <v>368</v>
      </c>
      <c r="B334" s="45" t="s">
        <v>846</v>
      </c>
      <c r="C334" s="22" t="s">
        <v>1137</v>
      </c>
      <c r="D334" s="62" t="s">
        <v>832</v>
      </c>
      <c r="E334" s="62" t="s">
        <v>832</v>
      </c>
      <c r="F334" s="1"/>
      <c r="G334" s="1"/>
      <c r="H334" s="1"/>
      <c r="I334" s="1"/>
      <c r="J334" s="1"/>
      <c r="K334" s="1"/>
      <c r="L334" s="1"/>
      <c r="M334" s="1"/>
      <c r="N334" s="1"/>
      <c r="O334" s="1"/>
      <c r="P334" s="1"/>
      <c r="Q334" s="1"/>
      <c r="R334" s="1"/>
      <c r="S334" s="1"/>
      <c r="T334" s="1"/>
      <c r="U334" s="1"/>
      <c r="V334" s="1"/>
      <c r="W334" s="1"/>
      <c r="X334" s="1"/>
      <c r="Y334" s="1"/>
      <c r="Z334" s="1"/>
    </row>
    <row r="335" spans="1:26" ht="15" customHeight="1" x14ac:dyDescent="0.35">
      <c r="A335" s="8" t="s">
        <v>369</v>
      </c>
      <c r="B335" s="45" t="s">
        <v>846</v>
      </c>
      <c r="C335" s="22" t="s">
        <v>853</v>
      </c>
      <c r="D335" s="62" t="s">
        <v>832</v>
      </c>
      <c r="E335" s="62" t="s">
        <v>832</v>
      </c>
      <c r="F335" s="1"/>
      <c r="G335" s="1"/>
      <c r="H335" s="1"/>
      <c r="I335" s="1"/>
      <c r="J335" s="1"/>
      <c r="K335" s="1"/>
      <c r="L335" s="1"/>
      <c r="M335" s="1"/>
      <c r="N335" s="1"/>
      <c r="O335" s="1"/>
      <c r="P335" s="1"/>
      <c r="Q335" s="1"/>
      <c r="R335" s="1"/>
      <c r="S335" s="1"/>
      <c r="T335" s="1"/>
      <c r="U335" s="1"/>
      <c r="V335" s="1"/>
      <c r="W335" s="1"/>
      <c r="X335" s="1"/>
      <c r="Y335" s="1"/>
      <c r="Z335" s="1"/>
    </row>
    <row r="336" spans="1:26" ht="15" customHeight="1" x14ac:dyDescent="0.35">
      <c r="A336" s="8" t="s">
        <v>370</v>
      </c>
      <c r="B336" s="45" t="s">
        <v>846</v>
      </c>
      <c r="C336" s="22" t="s">
        <v>1138</v>
      </c>
      <c r="D336" s="62" t="s">
        <v>832</v>
      </c>
      <c r="E336" s="62" t="s">
        <v>832</v>
      </c>
      <c r="F336" s="1"/>
      <c r="G336" s="1"/>
      <c r="H336" s="1"/>
      <c r="I336" s="1"/>
      <c r="J336" s="1"/>
      <c r="K336" s="1"/>
      <c r="L336" s="1"/>
      <c r="M336" s="1"/>
      <c r="N336" s="1"/>
      <c r="O336" s="1"/>
      <c r="P336" s="1"/>
      <c r="Q336" s="1"/>
      <c r="R336" s="1"/>
      <c r="S336" s="1"/>
      <c r="T336" s="1"/>
      <c r="U336" s="1"/>
      <c r="V336" s="1"/>
      <c r="W336" s="1"/>
      <c r="X336" s="1"/>
      <c r="Y336" s="1"/>
      <c r="Z336" s="1"/>
    </row>
    <row r="337" spans="1:26" ht="15" customHeight="1" x14ac:dyDescent="0.35">
      <c r="A337" s="8" t="s">
        <v>371</v>
      </c>
      <c r="B337" s="45" t="s">
        <v>846</v>
      </c>
      <c r="C337" s="22" t="s">
        <v>853</v>
      </c>
      <c r="D337" s="62" t="s">
        <v>832</v>
      </c>
      <c r="E337" s="62" t="s">
        <v>832</v>
      </c>
      <c r="F337" s="1"/>
      <c r="G337" s="1"/>
      <c r="H337" s="1"/>
      <c r="I337" s="1"/>
      <c r="J337" s="1"/>
      <c r="K337" s="1"/>
      <c r="L337" s="1"/>
      <c r="M337" s="1"/>
      <c r="N337" s="1"/>
      <c r="O337" s="1"/>
      <c r="P337" s="1"/>
      <c r="Q337" s="1"/>
      <c r="R337" s="1"/>
      <c r="S337" s="1"/>
      <c r="T337" s="1"/>
      <c r="U337" s="1"/>
      <c r="V337" s="1"/>
      <c r="W337" s="1"/>
      <c r="X337" s="1"/>
      <c r="Y337" s="1"/>
      <c r="Z337" s="1"/>
    </row>
    <row r="338" spans="1:26" ht="15" customHeight="1" x14ac:dyDescent="0.35">
      <c r="A338" s="22" t="s">
        <v>372</v>
      </c>
      <c r="B338" s="45" t="s">
        <v>846</v>
      </c>
      <c r="C338" s="22" t="s">
        <v>1139</v>
      </c>
      <c r="D338" s="45" t="s">
        <v>1140</v>
      </c>
      <c r="E338" s="45" t="s">
        <v>1141</v>
      </c>
      <c r="F338" s="1"/>
      <c r="G338" s="1"/>
      <c r="H338" s="1"/>
      <c r="I338" s="1"/>
      <c r="J338" s="1"/>
      <c r="K338" s="1"/>
      <c r="L338" s="1"/>
      <c r="M338" s="1"/>
      <c r="N338" s="1"/>
      <c r="O338" s="1"/>
      <c r="P338" s="1"/>
      <c r="Q338" s="1"/>
      <c r="R338" s="1"/>
      <c r="S338" s="1"/>
      <c r="T338" s="1"/>
      <c r="U338" s="1"/>
      <c r="V338" s="1"/>
      <c r="W338" s="1"/>
      <c r="X338" s="1"/>
      <c r="Y338" s="1"/>
      <c r="Z338" s="1"/>
    </row>
    <row r="339" spans="1:26" ht="15" customHeight="1" x14ac:dyDescent="0.35">
      <c r="A339" s="22" t="s">
        <v>373</v>
      </c>
      <c r="B339" s="45" t="s">
        <v>846</v>
      </c>
      <c r="C339" s="22" t="s">
        <v>853</v>
      </c>
      <c r="D339" s="62" t="s">
        <v>832</v>
      </c>
      <c r="E339" s="62" t="s">
        <v>832</v>
      </c>
      <c r="F339" s="1"/>
      <c r="G339" s="1"/>
      <c r="H339" s="1"/>
      <c r="I339" s="1"/>
      <c r="J339" s="1"/>
      <c r="K339" s="1"/>
      <c r="L339" s="1"/>
      <c r="M339" s="1"/>
      <c r="N339" s="1"/>
      <c r="O339" s="1"/>
      <c r="P339" s="1"/>
      <c r="Q339" s="1"/>
      <c r="R339" s="1"/>
      <c r="S339" s="1"/>
      <c r="T339" s="1"/>
      <c r="U339" s="1"/>
      <c r="V339" s="1"/>
      <c r="W339" s="1"/>
      <c r="X339" s="1"/>
      <c r="Y339" s="1"/>
      <c r="Z339" s="1"/>
    </row>
    <row r="340" spans="1:26" ht="15" customHeight="1" x14ac:dyDescent="0.35">
      <c r="A340" s="22" t="s">
        <v>1142</v>
      </c>
      <c r="B340" s="45" t="s">
        <v>846</v>
      </c>
      <c r="C340" s="22" t="s">
        <v>1143</v>
      </c>
      <c r="D340" s="45" t="s">
        <v>1144</v>
      </c>
      <c r="E340" s="45" t="s">
        <v>1145</v>
      </c>
      <c r="F340" s="1"/>
      <c r="G340" s="1"/>
      <c r="H340" s="1"/>
      <c r="I340" s="1"/>
      <c r="J340" s="1"/>
      <c r="K340" s="1"/>
      <c r="L340" s="1"/>
      <c r="M340" s="1"/>
      <c r="N340" s="1"/>
      <c r="O340" s="1"/>
      <c r="P340" s="1"/>
      <c r="Q340" s="1"/>
      <c r="R340" s="1"/>
      <c r="S340" s="1"/>
      <c r="T340" s="1"/>
      <c r="U340" s="1"/>
      <c r="V340" s="1"/>
      <c r="W340" s="1"/>
      <c r="X340" s="1"/>
      <c r="Y340" s="1"/>
      <c r="Z340" s="1"/>
    </row>
    <row r="341" spans="1:26" ht="15" customHeight="1" x14ac:dyDescent="0.35">
      <c r="A341" s="22" t="s">
        <v>1146</v>
      </c>
      <c r="B341" s="45" t="s">
        <v>846</v>
      </c>
      <c r="C341" s="22" t="s">
        <v>853</v>
      </c>
      <c r="D341" s="62" t="s">
        <v>832</v>
      </c>
      <c r="E341" s="62" t="s">
        <v>832</v>
      </c>
      <c r="F341" s="1"/>
      <c r="G341" s="1"/>
      <c r="H341" s="1"/>
      <c r="I341" s="1"/>
      <c r="J341" s="1"/>
      <c r="K341" s="1"/>
      <c r="L341" s="1"/>
      <c r="M341" s="1"/>
      <c r="N341" s="1"/>
      <c r="O341" s="1"/>
      <c r="P341" s="1"/>
      <c r="Q341" s="1"/>
      <c r="R341" s="1"/>
      <c r="S341" s="1"/>
      <c r="T341" s="1"/>
      <c r="U341" s="1"/>
      <c r="V341" s="1"/>
      <c r="W341" s="1"/>
      <c r="X341" s="1"/>
      <c r="Y341" s="1"/>
      <c r="Z341" s="1"/>
    </row>
    <row r="342" spans="1:26" ht="15" customHeight="1" x14ac:dyDescent="0.35">
      <c r="A342" s="8" t="s">
        <v>376</v>
      </c>
      <c r="B342" s="45" t="s">
        <v>827</v>
      </c>
      <c r="C342" s="22" t="s">
        <v>845</v>
      </c>
      <c r="D342" s="62" t="s">
        <v>832</v>
      </c>
      <c r="E342" s="62" t="s">
        <v>832</v>
      </c>
      <c r="F342" s="1"/>
      <c r="G342" s="1"/>
      <c r="H342" s="1"/>
      <c r="I342" s="1"/>
      <c r="J342" s="1"/>
      <c r="K342" s="1"/>
      <c r="L342" s="1"/>
      <c r="M342" s="1"/>
      <c r="N342" s="1"/>
      <c r="O342" s="1"/>
      <c r="P342" s="1"/>
      <c r="Q342" s="1"/>
      <c r="R342" s="1"/>
      <c r="S342" s="1"/>
      <c r="T342" s="1"/>
      <c r="U342" s="1"/>
      <c r="V342" s="1"/>
      <c r="W342" s="1"/>
      <c r="X342" s="1"/>
      <c r="Y342" s="1"/>
      <c r="Z342" s="1"/>
    </row>
    <row r="343" spans="1:26" ht="15" customHeight="1" x14ac:dyDescent="0.35">
      <c r="A343" s="100" t="s">
        <v>1147</v>
      </c>
      <c r="B343" s="81"/>
      <c r="C343" s="81"/>
      <c r="D343" s="81"/>
      <c r="E343" s="81"/>
      <c r="F343" s="1"/>
      <c r="G343" s="1"/>
      <c r="H343" s="1"/>
      <c r="I343" s="1"/>
      <c r="J343" s="1"/>
      <c r="K343" s="1"/>
      <c r="L343" s="1"/>
      <c r="M343" s="1"/>
      <c r="N343" s="1"/>
      <c r="O343" s="1"/>
      <c r="P343" s="1"/>
      <c r="Q343" s="1"/>
      <c r="R343" s="1"/>
      <c r="S343" s="1"/>
      <c r="T343" s="1"/>
      <c r="U343" s="1"/>
      <c r="V343" s="1"/>
      <c r="W343" s="1"/>
      <c r="X343" s="1"/>
      <c r="Y343" s="1"/>
      <c r="Z343" s="1"/>
    </row>
    <row r="344" spans="1:26" ht="15" customHeight="1" x14ac:dyDescent="0.35">
      <c r="A344" s="22" t="s">
        <v>1148</v>
      </c>
      <c r="B344" s="45" t="s">
        <v>827</v>
      </c>
      <c r="C344" s="22" t="s">
        <v>1149</v>
      </c>
      <c r="D344" s="45" t="s">
        <v>1150</v>
      </c>
      <c r="E344" s="45" t="s">
        <v>1151</v>
      </c>
      <c r="F344" s="1"/>
      <c r="G344" s="1"/>
      <c r="H344" s="1"/>
      <c r="I344" s="1"/>
      <c r="J344" s="1"/>
      <c r="K344" s="1"/>
      <c r="L344" s="1"/>
      <c r="M344" s="1"/>
      <c r="N344" s="1"/>
      <c r="O344" s="1"/>
      <c r="P344" s="1"/>
      <c r="Q344" s="1"/>
      <c r="R344" s="1"/>
      <c r="S344" s="1"/>
      <c r="T344" s="1"/>
      <c r="U344" s="1"/>
      <c r="V344" s="1"/>
      <c r="W344" s="1"/>
      <c r="X344" s="1"/>
      <c r="Y344" s="1"/>
      <c r="Z344" s="1"/>
    </row>
    <row r="345" spans="1:26" ht="15" customHeight="1" x14ac:dyDescent="0.35">
      <c r="A345" s="22" t="s">
        <v>378</v>
      </c>
      <c r="B345" s="45" t="s">
        <v>846</v>
      </c>
      <c r="C345" s="22" t="s">
        <v>1152</v>
      </c>
      <c r="D345" s="45" t="s">
        <v>1150</v>
      </c>
      <c r="E345" s="45" t="s">
        <v>1153</v>
      </c>
      <c r="F345" s="1"/>
      <c r="G345" s="1"/>
      <c r="H345" s="1"/>
      <c r="I345" s="1"/>
      <c r="J345" s="1"/>
      <c r="K345" s="1"/>
      <c r="L345" s="1"/>
      <c r="M345" s="1"/>
      <c r="N345" s="1"/>
      <c r="O345" s="1"/>
      <c r="P345" s="1"/>
      <c r="Q345" s="1"/>
      <c r="R345" s="1"/>
      <c r="S345" s="1"/>
      <c r="T345" s="1"/>
      <c r="U345" s="1"/>
      <c r="V345" s="1"/>
      <c r="W345" s="1"/>
      <c r="X345" s="1"/>
      <c r="Y345" s="1"/>
      <c r="Z345" s="1"/>
    </row>
    <row r="346" spans="1:26" ht="15" customHeight="1" x14ac:dyDescent="0.35">
      <c r="A346" s="22" t="s">
        <v>379</v>
      </c>
      <c r="B346" s="45" t="s">
        <v>846</v>
      </c>
      <c r="C346" s="22" t="s">
        <v>853</v>
      </c>
      <c r="D346" s="62" t="s">
        <v>832</v>
      </c>
      <c r="E346" s="62" t="s">
        <v>832</v>
      </c>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22"/>
      <c r="B347" s="45"/>
      <c r="C347" s="22"/>
      <c r="D347" s="45"/>
      <c r="E347" s="45"/>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22"/>
      <c r="B348" s="45"/>
      <c r="C348" s="22"/>
      <c r="D348" s="45"/>
      <c r="E348" s="45"/>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22"/>
      <c r="B349" s="45"/>
      <c r="C349" s="22"/>
      <c r="D349" s="45"/>
      <c r="E349" s="45"/>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22"/>
      <c r="B350" s="45"/>
      <c r="C350" s="22"/>
      <c r="D350" s="45"/>
      <c r="E350" s="45"/>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22"/>
      <c r="B351" s="45"/>
      <c r="C351" s="22"/>
      <c r="D351" s="45"/>
      <c r="E351" s="45"/>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22"/>
      <c r="B352" s="45"/>
      <c r="C352" s="22"/>
      <c r="D352" s="45"/>
      <c r="E352" s="45"/>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22"/>
      <c r="B353" s="45"/>
      <c r="C353" s="22"/>
      <c r="D353" s="45"/>
      <c r="E353" s="45"/>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22"/>
      <c r="B354" s="45"/>
      <c r="C354" s="22"/>
      <c r="D354" s="45"/>
      <c r="E354" s="45"/>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22"/>
      <c r="B355" s="45"/>
      <c r="C355" s="22"/>
      <c r="D355" s="45"/>
      <c r="E355" s="45"/>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22"/>
      <c r="B356" s="45"/>
      <c r="C356" s="22"/>
      <c r="D356" s="45"/>
      <c r="E356" s="45"/>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22"/>
      <c r="B357" s="45"/>
      <c r="C357" s="22"/>
      <c r="D357" s="45"/>
      <c r="E357" s="45"/>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22"/>
      <c r="B358" s="45"/>
      <c r="C358" s="22"/>
      <c r="D358" s="45"/>
      <c r="E358" s="45"/>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22"/>
      <c r="B359" s="45"/>
      <c r="C359" s="22"/>
      <c r="D359" s="45"/>
      <c r="E359" s="45"/>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22"/>
      <c r="B360" s="45"/>
      <c r="C360" s="22"/>
      <c r="D360" s="45"/>
      <c r="E360" s="45"/>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22"/>
      <c r="B361" s="45"/>
      <c r="C361" s="22"/>
      <c r="D361" s="45"/>
      <c r="E361" s="45"/>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22"/>
      <c r="B362" s="45"/>
      <c r="C362" s="22"/>
      <c r="D362" s="45"/>
      <c r="E362" s="45"/>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22"/>
      <c r="B363" s="45"/>
      <c r="C363" s="22"/>
      <c r="D363" s="45"/>
      <c r="E363" s="45"/>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22"/>
      <c r="B364" s="45"/>
      <c r="C364" s="22"/>
      <c r="D364" s="45"/>
      <c r="E364" s="45"/>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22"/>
      <c r="B365" s="45"/>
      <c r="C365" s="22"/>
      <c r="D365" s="45"/>
      <c r="E365" s="45"/>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22"/>
      <c r="B366" s="45"/>
      <c r="C366" s="22"/>
      <c r="D366" s="45"/>
      <c r="E366" s="45"/>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22"/>
      <c r="B367" s="45"/>
      <c r="C367" s="22"/>
      <c r="D367" s="45"/>
      <c r="E367" s="45"/>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22"/>
      <c r="B368" s="45"/>
      <c r="C368" s="22"/>
      <c r="D368" s="45"/>
      <c r="E368" s="45"/>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22"/>
      <c r="B369" s="45"/>
      <c r="C369" s="22"/>
      <c r="D369" s="45"/>
      <c r="E369" s="45"/>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22"/>
      <c r="B370" s="45"/>
      <c r="C370" s="22"/>
      <c r="D370" s="45"/>
      <c r="E370" s="45"/>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22"/>
      <c r="B371" s="45"/>
      <c r="C371" s="22"/>
      <c r="D371" s="45"/>
      <c r="E371" s="45"/>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22"/>
      <c r="B372" s="45"/>
      <c r="C372" s="22"/>
      <c r="D372" s="45"/>
      <c r="E372" s="45"/>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22"/>
      <c r="B373" s="45"/>
      <c r="C373" s="22"/>
      <c r="D373" s="45"/>
      <c r="E373" s="45"/>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22"/>
      <c r="B374" s="45"/>
      <c r="C374" s="22"/>
      <c r="D374" s="45"/>
      <c r="E374" s="45"/>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22"/>
      <c r="B375" s="45"/>
      <c r="C375" s="22"/>
      <c r="D375" s="45"/>
      <c r="E375" s="45"/>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22"/>
      <c r="B376" s="45"/>
      <c r="C376" s="22"/>
      <c r="D376" s="45"/>
      <c r="E376" s="45"/>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22"/>
      <c r="B377" s="45"/>
      <c r="C377" s="22"/>
      <c r="D377" s="45"/>
      <c r="E377" s="45"/>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22"/>
      <c r="B378" s="45"/>
      <c r="C378" s="22"/>
      <c r="D378" s="45"/>
      <c r="E378" s="45"/>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22"/>
      <c r="B379" s="45"/>
      <c r="C379" s="22"/>
      <c r="D379" s="45"/>
      <c r="E379" s="45"/>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22"/>
      <c r="B380" s="45"/>
      <c r="C380" s="22"/>
      <c r="D380" s="45"/>
      <c r="E380" s="45"/>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22"/>
      <c r="B381" s="45"/>
      <c r="C381" s="22"/>
      <c r="D381" s="45"/>
      <c r="E381" s="45"/>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22"/>
      <c r="B382" s="45"/>
      <c r="C382" s="22"/>
      <c r="D382" s="45"/>
      <c r="E382" s="45"/>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22"/>
      <c r="B383" s="45"/>
      <c r="C383" s="22"/>
      <c r="D383" s="45"/>
      <c r="E383" s="45"/>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22"/>
      <c r="B384" s="45"/>
      <c r="C384" s="22"/>
      <c r="D384" s="45"/>
      <c r="E384" s="45"/>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22"/>
      <c r="B385" s="45"/>
      <c r="C385" s="22"/>
      <c r="D385" s="45"/>
      <c r="E385" s="45"/>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22"/>
      <c r="B386" s="45"/>
      <c r="C386" s="22"/>
      <c r="D386" s="45"/>
      <c r="E386" s="45"/>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22"/>
      <c r="B387" s="45"/>
      <c r="C387" s="22"/>
      <c r="D387" s="45"/>
      <c r="E387" s="45"/>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22"/>
      <c r="B388" s="45"/>
      <c r="C388" s="22"/>
      <c r="D388" s="45"/>
      <c r="E388" s="45"/>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22"/>
      <c r="B389" s="45"/>
      <c r="C389" s="22"/>
      <c r="D389" s="45"/>
      <c r="E389" s="45"/>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22"/>
      <c r="B390" s="45"/>
      <c r="C390" s="22"/>
      <c r="D390" s="45"/>
      <c r="E390" s="45"/>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22"/>
      <c r="B391" s="45"/>
      <c r="C391" s="22"/>
      <c r="D391" s="45"/>
      <c r="E391" s="45"/>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22"/>
      <c r="B392" s="45"/>
      <c r="C392" s="22"/>
      <c r="D392" s="45"/>
      <c r="E392" s="45"/>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22"/>
      <c r="B393" s="45"/>
      <c r="C393" s="22"/>
      <c r="D393" s="45"/>
      <c r="E393" s="45"/>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22"/>
      <c r="B394" s="45"/>
      <c r="C394" s="22"/>
      <c r="D394" s="45"/>
      <c r="E394" s="45"/>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22"/>
      <c r="B395" s="45"/>
      <c r="C395" s="22"/>
      <c r="D395" s="45"/>
      <c r="E395" s="45"/>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22"/>
      <c r="B396" s="45"/>
      <c r="C396" s="22"/>
      <c r="D396" s="45"/>
      <c r="E396" s="45"/>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22"/>
      <c r="B397" s="45"/>
      <c r="C397" s="22"/>
      <c r="D397" s="45"/>
      <c r="E397" s="45"/>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22"/>
      <c r="B398" s="45"/>
      <c r="C398" s="22"/>
      <c r="D398" s="45"/>
      <c r="E398" s="45"/>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22"/>
      <c r="B399" s="45"/>
      <c r="C399" s="22"/>
      <c r="D399" s="45"/>
      <c r="E399" s="45"/>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22"/>
      <c r="B400" s="45"/>
      <c r="C400" s="22"/>
      <c r="D400" s="45"/>
      <c r="E400" s="45"/>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22"/>
      <c r="B401" s="45"/>
      <c r="C401" s="22"/>
      <c r="D401" s="45"/>
      <c r="E401" s="45"/>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22"/>
      <c r="B402" s="45"/>
      <c r="C402" s="22"/>
      <c r="D402" s="45"/>
      <c r="E402" s="45"/>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22"/>
      <c r="B403" s="45"/>
      <c r="C403" s="22"/>
      <c r="D403" s="45"/>
      <c r="E403" s="45"/>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22"/>
      <c r="B404" s="45"/>
      <c r="C404" s="22"/>
      <c r="D404" s="45"/>
      <c r="E404" s="45"/>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22"/>
      <c r="B405" s="45"/>
      <c r="C405" s="22"/>
      <c r="D405" s="45"/>
      <c r="E405" s="45"/>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22"/>
      <c r="B406" s="45"/>
      <c r="C406" s="22"/>
      <c r="D406" s="45"/>
      <c r="E406" s="45"/>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22"/>
      <c r="B407" s="45"/>
      <c r="C407" s="22"/>
      <c r="D407" s="45"/>
      <c r="E407" s="45"/>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22"/>
      <c r="B408" s="45"/>
      <c r="C408" s="22"/>
      <c r="D408" s="45"/>
      <c r="E408" s="45"/>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22"/>
      <c r="B409" s="45"/>
      <c r="C409" s="22"/>
      <c r="D409" s="45"/>
      <c r="E409" s="45"/>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22"/>
      <c r="B410" s="45"/>
      <c r="C410" s="22"/>
      <c r="D410" s="45"/>
      <c r="E410" s="45"/>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22"/>
      <c r="B411" s="45"/>
      <c r="C411" s="22"/>
      <c r="D411" s="45"/>
      <c r="E411" s="45"/>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22"/>
      <c r="B412" s="45"/>
      <c r="C412" s="22"/>
      <c r="D412" s="45"/>
      <c r="E412" s="45"/>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22"/>
      <c r="B413" s="45"/>
      <c r="C413" s="22"/>
      <c r="D413" s="45"/>
      <c r="E413" s="45"/>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22"/>
      <c r="B414" s="45"/>
      <c r="C414" s="22"/>
      <c r="D414" s="45"/>
      <c r="E414" s="45"/>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22"/>
      <c r="B415" s="45"/>
      <c r="C415" s="22"/>
      <c r="D415" s="45"/>
      <c r="E415" s="45"/>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22"/>
      <c r="B416" s="45"/>
      <c r="C416" s="22"/>
      <c r="D416" s="45"/>
      <c r="E416" s="45"/>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22"/>
      <c r="B417" s="45"/>
      <c r="C417" s="22"/>
      <c r="D417" s="45"/>
      <c r="E417" s="45"/>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22"/>
      <c r="B418" s="45"/>
      <c r="C418" s="22"/>
      <c r="D418" s="45"/>
      <c r="E418" s="45"/>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22"/>
      <c r="B419" s="45"/>
      <c r="C419" s="22"/>
      <c r="D419" s="45"/>
      <c r="E419" s="45"/>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22"/>
      <c r="B420" s="45"/>
      <c r="C420" s="22"/>
      <c r="D420" s="45"/>
      <c r="E420" s="45"/>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22"/>
      <c r="B421" s="45"/>
      <c r="C421" s="22"/>
      <c r="D421" s="45"/>
      <c r="E421" s="45"/>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22"/>
      <c r="B422" s="45"/>
      <c r="C422" s="22"/>
      <c r="D422" s="45"/>
      <c r="E422" s="45"/>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22"/>
      <c r="B423" s="45"/>
      <c r="C423" s="22"/>
      <c r="D423" s="45"/>
      <c r="E423" s="45"/>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22"/>
      <c r="B424" s="45"/>
      <c r="C424" s="22"/>
      <c r="D424" s="45"/>
      <c r="E424" s="45"/>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22"/>
      <c r="B425" s="45"/>
      <c r="C425" s="22"/>
      <c r="D425" s="45"/>
      <c r="E425" s="45"/>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22"/>
      <c r="B426" s="45"/>
      <c r="C426" s="22"/>
      <c r="D426" s="45"/>
      <c r="E426" s="45"/>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22"/>
      <c r="B427" s="45"/>
      <c r="C427" s="22"/>
      <c r="D427" s="45"/>
      <c r="E427" s="45"/>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22"/>
      <c r="B428" s="45"/>
      <c r="C428" s="22"/>
      <c r="D428" s="45"/>
      <c r="E428" s="45"/>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22"/>
      <c r="B429" s="45"/>
      <c r="C429" s="22"/>
      <c r="D429" s="45"/>
      <c r="E429" s="45"/>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22"/>
      <c r="B430" s="45"/>
      <c r="C430" s="22"/>
      <c r="D430" s="45"/>
      <c r="E430" s="45"/>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22"/>
      <c r="B431" s="45"/>
      <c r="C431" s="22"/>
      <c r="D431" s="45"/>
      <c r="E431" s="45"/>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22"/>
      <c r="B432" s="45"/>
      <c r="C432" s="22"/>
      <c r="D432" s="45"/>
      <c r="E432" s="45"/>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22"/>
      <c r="B433" s="45"/>
      <c r="C433" s="22"/>
      <c r="D433" s="45"/>
      <c r="E433" s="45"/>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22"/>
      <c r="B434" s="45"/>
      <c r="C434" s="22"/>
      <c r="D434" s="45"/>
      <c r="E434" s="45"/>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22"/>
      <c r="B435" s="45"/>
      <c r="C435" s="22"/>
      <c r="D435" s="45"/>
      <c r="E435" s="45"/>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22"/>
      <c r="B436" s="45"/>
      <c r="C436" s="22"/>
      <c r="D436" s="45"/>
      <c r="E436" s="45"/>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22"/>
      <c r="B437" s="45"/>
      <c r="C437" s="22"/>
      <c r="D437" s="45"/>
      <c r="E437" s="45"/>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22"/>
      <c r="B438" s="45"/>
      <c r="C438" s="22"/>
      <c r="D438" s="45"/>
      <c r="E438" s="45"/>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22"/>
      <c r="B439" s="45"/>
      <c r="C439" s="22"/>
      <c r="D439" s="45"/>
      <c r="E439" s="45"/>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22"/>
      <c r="B440" s="45"/>
      <c r="C440" s="22"/>
      <c r="D440" s="45"/>
      <c r="E440" s="45"/>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22"/>
      <c r="B441" s="45"/>
      <c r="C441" s="22"/>
      <c r="D441" s="45"/>
      <c r="E441" s="45"/>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22"/>
      <c r="B442" s="45"/>
      <c r="C442" s="22"/>
      <c r="D442" s="45"/>
      <c r="E442" s="45"/>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22"/>
      <c r="B443" s="45"/>
      <c r="C443" s="22"/>
      <c r="D443" s="45"/>
      <c r="E443" s="45"/>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22"/>
      <c r="B444" s="45"/>
      <c r="C444" s="22"/>
      <c r="D444" s="45"/>
      <c r="E444" s="45"/>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22"/>
      <c r="B445" s="45"/>
      <c r="C445" s="22"/>
      <c r="D445" s="45"/>
      <c r="E445" s="45"/>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22"/>
      <c r="B446" s="45"/>
      <c r="C446" s="22"/>
      <c r="D446" s="45"/>
      <c r="E446" s="45"/>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22"/>
      <c r="B447" s="45"/>
      <c r="C447" s="22"/>
      <c r="D447" s="45"/>
      <c r="E447" s="45"/>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22"/>
      <c r="B448" s="45"/>
      <c r="C448" s="22"/>
      <c r="D448" s="45"/>
      <c r="E448" s="45"/>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22"/>
      <c r="B449" s="45"/>
      <c r="C449" s="22"/>
      <c r="D449" s="45"/>
      <c r="E449" s="45"/>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22"/>
      <c r="B450" s="45"/>
      <c r="C450" s="22"/>
      <c r="D450" s="45"/>
      <c r="E450" s="45"/>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22"/>
      <c r="B451" s="45"/>
      <c r="C451" s="22"/>
      <c r="D451" s="45"/>
      <c r="E451" s="45"/>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22"/>
      <c r="B452" s="45"/>
      <c r="C452" s="22"/>
      <c r="D452" s="45"/>
      <c r="E452" s="45"/>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22"/>
      <c r="B453" s="45"/>
      <c r="C453" s="22"/>
      <c r="D453" s="45"/>
      <c r="E453" s="45"/>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22"/>
      <c r="B454" s="45"/>
      <c r="C454" s="22"/>
      <c r="D454" s="45"/>
      <c r="E454" s="45"/>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22"/>
      <c r="B455" s="45"/>
      <c r="C455" s="22"/>
      <c r="D455" s="45"/>
      <c r="E455" s="45"/>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22"/>
      <c r="B456" s="45"/>
      <c r="C456" s="22"/>
      <c r="D456" s="45"/>
      <c r="E456" s="45"/>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22"/>
      <c r="B457" s="45"/>
      <c r="C457" s="22"/>
      <c r="D457" s="45"/>
      <c r="E457" s="45"/>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22"/>
      <c r="B458" s="45"/>
      <c r="C458" s="22"/>
      <c r="D458" s="45"/>
      <c r="E458" s="45"/>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22"/>
      <c r="B459" s="45"/>
      <c r="C459" s="22"/>
      <c r="D459" s="45"/>
      <c r="E459" s="45"/>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22"/>
      <c r="B460" s="45"/>
      <c r="C460" s="22"/>
      <c r="D460" s="45"/>
      <c r="E460" s="45"/>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22"/>
      <c r="B461" s="45"/>
      <c r="C461" s="22"/>
      <c r="D461" s="45"/>
      <c r="E461" s="45"/>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22"/>
      <c r="B462" s="45"/>
      <c r="C462" s="22"/>
      <c r="D462" s="45"/>
      <c r="E462" s="45"/>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22"/>
      <c r="B463" s="45"/>
      <c r="C463" s="22"/>
      <c r="D463" s="45"/>
      <c r="E463" s="45"/>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22"/>
      <c r="B464" s="45"/>
      <c r="C464" s="22"/>
      <c r="D464" s="45"/>
      <c r="E464" s="45"/>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22"/>
      <c r="B465" s="45"/>
      <c r="C465" s="22"/>
      <c r="D465" s="45"/>
      <c r="E465" s="45"/>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22"/>
      <c r="B466" s="45"/>
      <c r="C466" s="22"/>
      <c r="D466" s="45"/>
      <c r="E466" s="45"/>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22"/>
      <c r="B467" s="45"/>
      <c r="C467" s="22"/>
      <c r="D467" s="45"/>
      <c r="E467" s="45"/>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22"/>
      <c r="B468" s="45"/>
      <c r="C468" s="22"/>
      <c r="D468" s="45"/>
      <c r="E468" s="45"/>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22"/>
      <c r="B469" s="45"/>
      <c r="C469" s="22"/>
      <c r="D469" s="45"/>
      <c r="E469" s="45"/>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22"/>
      <c r="B470" s="45"/>
      <c r="C470" s="22"/>
      <c r="D470" s="45"/>
      <c r="E470" s="45"/>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22"/>
      <c r="B471" s="45"/>
      <c r="C471" s="22"/>
      <c r="D471" s="45"/>
      <c r="E471" s="45"/>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22"/>
      <c r="B472" s="45"/>
      <c r="C472" s="22"/>
      <c r="D472" s="45"/>
      <c r="E472" s="45"/>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22"/>
      <c r="B473" s="45"/>
      <c r="C473" s="22"/>
      <c r="D473" s="45"/>
      <c r="E473" s="45"/>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22"/>
      <c r="B474" s="45"/>
      <c r="C474" s="22"/>
      <c r="D474" s="45"/>
      <c r="E474" s="45"/>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22"/>
      <c r="B475" s="45"/>
      <c r="C475" s="22"/>
      <c r="D475" s="45"/>
      <c r="E475" s="45"/>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22"/>
      <c r="B476" s="45"/>
      <c r="C476" s="22"/>
      <c r="D476" s="45"/>
      <c r="E476" s="45"/>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22"/>
      <c r="B477" s="45"/>
      <c r="C477" s="22"/>
      <c r="D477" s="45"/>
      <c r="E477" s="45"/>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22"/>
      <c r="B478" s="45"/>
      <c r="C478" s="22"/>
      <c r="D478" s="45"/>
      <c r="E478" s="45"/>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22"/>
      <c r="B479" s="45"/>
      <c r="C479" s="22"/>
      <c r="D479" s="45"/>
      <c r="E479" s="45"/>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22"/>
      <c r="B480" s="45"/>
      <c r="C480" s="22"/>
      <c r="D480" s="45"/>
      <c r="E480" s="45"/>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22"/>
      <c r="B481" s="45"/>
      <c r="C481" s="22"/>
      <c r="D481" s="45"/>
      <c r="E481" s="45"/>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22"/>
      <c r="B482" s="45"/>
      <c r="C482" s="22"/>
      <c r="D482" s="45"/>
      <c r="E482" s="45"/>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22"/>
      <c r="B483" s="45"/>
      <c r="C483" s="22"/>
      <c r="D483" s="45"/>
      <c r="E483" s="45"/>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22"/>
      <c r="B484" s="45"/>
      <c r="C484" s="22"/>
      <c r="D484" s="45"/>
      <c r="E484" s="45"/>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22"/>
      <c r="B485" s="45"/>
      <c r="C485" s="22"/>
      <c r="D485" s="45"/>
      <c r="E485" s="45"/>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22"/>
      <c r="B486" s="45"/>
      <c r="C486" s="22"/>
      <c r="D486" s="45"/>
      <c r="E486" s="45"/>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22"/>
      <c r="B487" s="45"/>
      <c r="C487" s="22"/>
      <c r="D487" s="45"/>
      <c r="E487" s="45"/>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22"/>
      <c r="B488" s="45"/>
      <c r="C488" s="22"/>
      <c r="D488" s="45"/>
      <c r="E488" s="45"/>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22"/>
      <c r="B489" s="45"/>
      <c r="C489" s="22"/>
      <c r="D489" s="45"/>
      <c r="E489" s="45"/>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22"/>
      <c r="B490" s="45"/>
      <c r="C490" s="22"/>
      <c r="D490" s="45"/>
      <c r="E490" s="45"/>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22"/>
      <c r="B491" s="45"/>
      <c r="C491" s="22"/>
      <c r="D491" s="45"/>
      <c r="E491" s="45"/>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22"/>
      <c r="B492" s="45"/>
      <c r="C492" s="22"/>
      <c r="D492" s="45"/>
      <c r="E492" s="45"/>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22"/>
      <c r="B493" s="45"/>
      <c r="C493" s="22"/>
      <c r="D493" s="45"/>
      <c r="E493" s="45"/>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22"/>
      <c r="B494" s="45"/>
      <c r="C494" s="22"/>
      <c r="D494" s="45"/>
      <c r="E494" s="45"/>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22"/>
      <c r="B495" s="45"/>
      <c r="C495" s="22"/>
      <c r="D495" s="45"/>
      <c r="E495" s="45"/>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22"/>
      <c r="B496" s="45"/>
      <c r="C496" s="22"/>
      <c r="D496" s="45"/>
      <c r="E496" s="45"/>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22"/>
      <c r="B497" s="45"/>
      <c r="C497" s="22"/>
      <c r="D497" s="45"/>
      <c r="E497" s="45"/>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22"/>
      <c r="B498" s="45"/>
      <c r="C498" s="22"/>
      <c r="D498" s="45"/>
      <c r="E498" s="45"/>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22"/>
      <c r="B499" s="45"/>
      <c r="C499" s="22"/>
      <c r="D499" s="45"/>
      <c r="E499" s="45"/>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22"/>
      <c r="B500" s="45"/>
      <c r="C500" s="22"/>
      <c r="D500" s="45"/>
      <c r="E500" s="45"/>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22"/>
      <c r="B501" s="45"/>
      <c r="C501" s="22"/>
      <c r="D501" s="45"/>
      <c r="E501" s="45"/>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22"/>
      <c r="B502" s="45"/>
      <c r="C502" s="22"/>
      <c r="D502" s="45"/>
      <c r="E502" s="45"/>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22"/>
      <c r="B503" s="45"/>
      <c r="C503" s="22"/>
      <c r="D503" s="45"/>
      <c r="E503" s="45"/>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22"/>
      <c r="B504" s="45"/>
      <c r="C504" s="22"/>
      <c r="D504" s="45"/>
      <c r="E504" s="45"/>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22"/>
      <c r="B505" s="45"/>
      <c r="C505" s="22"/>
      <c r="D505" s="45"/>
      <c r="E505" s="45"/>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22"/>
      <c r="B506" s="45"/>
      <c r="C506" s="22"/>
      <c r="D506" s="45"/>
      <c r="E506" s="45"/>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22"/>
      <c r="B507" s="45"/>
      <c r="C507" s="22"/>
      <c r="D507" s="45"/>
      <c r="E507" s="45"/>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22"/>
      <c r="B508" s="45"/>
      <c r="C508" s="22"/>
      <c r="D508" s="45"/>
      <c r="E508" s="45"/>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22"/>
      <c r="B509" s="45"/>
      <c r="C509" s="22"/>
      <c r="D509" s="45"/>
      <c r="E509" s="45"/>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22"/>
      <c r="B510" s="45"/>
      <c r="C510" s="22"/>
      <c r="D510" s="45"/>
      <c r="E510" s="45"/>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22"/>
      <c r="B511" s="45"/>
      <c r="C511" s="22"/>
      <c r="D511" s="45"/>
      <c r="E511" s="45"/>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22"/>
      <c r="B512" s="45"/>
      <c r="C512" s="22"/>
      <c r="D512" s="45"/>
      <c r="E512" s="45"/>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22"/>
      <c r="B513" s="45"/>
      <c r="C513" s="22"/>
      <c r="D513" s="45"/>
      <c r="E513" s="45"/>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22"/>
      <c r="B514" s="45"/>
      <c r="C514" s="22"/>
      <c r="D514" s="45"/>
      <c r="E514" s="45"/>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22"/>
      <c r="B515" s="45"/>
      <c r="C515" s="22"/>
      <c r="D515" s="45"/>
      <c r="E515" s="45"/>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22"/>
      <c r="B516" s="45"/>
      <c r="C516" s="22"/>
      <c r="D516" s="45"/>
      <c r="E516" s="45"/>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22"/>
      <c r="B517" s="45"/>
      <c r="C517" s="22"/>
      <c r="D517" s="45"/>
      <c r="E517" s="45"/>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22"/>
      <c r="B518" s="45"/>
      <c r="C518" s="22"/>
      <c r="D518" s="45"/>
      <c r="E518" s="45"/>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22"/>
      <c r="B519" s="45"/>
      <c r="C519" s="22"/>
      <c r="D519" s="45"/>
      <c r="E519" s="45"/>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22"/>
      <c r="B520" s="45"/>
      <c r="C520" s="22"/>
      <c r="D520" s="45"/>
      <c r="E520" s="45"/>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22"/>
      <c r="B521" s="45"/>
      <c r="C521" s="22"/>
      <c r="D521" s="45"/>
      <c r="E521" s="45"/>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22"/>
      <c r="B522" s="45"/>
      <c r="C522" s="22"/>
      <c r="D522" s="45"/>
      <c r="E522" s="45"/>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22"/>
      <c r="B523" s="45"/>
      <c r="C523" s="22"/>
      <c r="D523" s="45"/>
      <c r="E523" s="45"/>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22"/>
      <c r="B524" s="45"/>
      <c r="C524" s="22"/>
      <c r="D524" s="45"/>
      <c r="E524" s="45"/>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22"/>
      <c r="B525" s="45"/>
      <c r="C525" s="22"/>
      <c r="D525" s="45"/>
      <c r="E525" s="45"/>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22"/>
      <c r="B526" s="45"/>
      <c r="C526" s="22"/>
      <c r="D526" s="45"/>
      <c r="E526" s="45"/>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22"/>
      <c r="B527" s="45"/>
      <c r="C527" s="22"/>
      <c r="D527" s="45"/>
      <c r="E527" s="45"/>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22"/>
      <c r="B528" s="45"/>
      <c r="C528" s="22"/>
      <c r="D528" s="45"/>
      <c r="E528" s="45"/>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22"/>
      <c r="B529" s="45"/>
      <c r="C529" s="22"/>
      <c r="D529" s="45"/>
      <c r="E529" s="45"/>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22"/>
      <c r="B530" s="45"/>
      <c r="C530" s="22"/>
      <c r="D530" s="45"/>
      <c r="E530" s="45"/>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22"/>
      <c r="B531" s="45"/>
      <c r="C531" s="22"/>
      <c r="D531" s="45"/>
      <c r="E531" s="45"/>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22"/>
      <c r="B532" s="45"/>
      <c r="C532" s="22"/>
      <c r="D532" s="45"/>
      <c r="E532" s="45"/>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22"/>
      <c r="B533" s="45"/>
      <c r="C533" s="22"/>
      <c r="D533" s="45"/>
      <c r="E533" s="45"/>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22"/>
      <c r="B534" s="45"/>
      <c r="C534" s="22"/>
      <c r="D534" s="45"/>
      <c r="E534" s="45"/>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22"/>
      <c r="B535" s="45"/>
      <c r="C535" s="22"/>
      <c r="D535" s="45"/>
      <c r="E535" s="45"/>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22"/>
      <c r="B536" s="45"/>
      <c r="C536" s="22"/>
      <c r="D536" s="45"/>
      <c r="E536" s="45"/>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22"/>
      <c r="B537" s="45"/>
      <c r="C537" s="22"/>
      <c r="D537" s="45"/>
      <c r="E537" s="45"/>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22"/>
      <c r="B538" s="45"/>
      <c r="C538" s="22"/>
      <c r="D538" s="45"/>
      <c r="E538" s="45"/>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22"/>
      <c r="B539" s="45"/>
      <c r="C539" s="22"/>
      <c r="D539" s="45"/>
      <c r="E539" s="45"/>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22"/>
      <c r="B540" s="45"/>
      <c r="C540" s="22"/>
      <c r="D540" s="45"/>
      <c r="E540" s="45"/>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22"/>
      <c r="B541" s="45"/>
      <c r="C541" s="22"/>
      <c r="D541" s="45"/>
      <c r="E541" s="45"/>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22"/>
      <c r="B542" s="45"/>
      <c r="C542" s="22"/>
      <c r="D542" s="45"/>
      <c r="E542" s="45"/>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22"/>
      <c r="B543" s="45"/>
      <c r="C543" s="22"/>
      <c r="D543" s="45"/>
      <c r="E543" s="45"/>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22"/>
      <c r="B544" s="45"/>
      <c r="C544" s="22"/>
      <c r="D544" s="45"/>
      <c r="E544" s="45"/>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22"/>
      <c r="B545" s="45"/>
      <c r="C545" s="22"/>
      <c r="D545" s="45"/>
      <c r="E545" s="45"/>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22"/>
      <c r="B546" s="45"/>
      <c r="C546" s="22"/>
      <c r="D546" s="45"/>
      <c r="E546" s="45"/>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22"/>
      <c r="B547" s="45"/>
      <c r="C547" s="22"/>
      <c r="D547" s="45"/>
      <c r="E547" s="45"/>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22"/>
      <c r="B548" s="45"/>
      <c r="C548" s="22"/>
      <c r="D548" s="45"/>
      <c r="E548" s="45"/>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22"/>
      <c r="B549" s="45"/>
      <c r="C549" s="22"/>
      <c r="D549" s="45"/>
      <c r="E549" s="45"/>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22"/>
      <c r="B550" s="45"/>
      <c r="C550" s="22"/>
      <c r="D550" s="45"/>
      <c r="E550" s="45"/>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22"/>
      <c r="B551" s="45"/>
      <c r="C551" s="22"/>
      <c r="D551" s="45"/>
      <c r="E551" s="45"/>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22"/>
      <c r="B552" s="45"/>
      <c r="C552" s="22"/>
      <c r="D552" s="45"/>
      <c r="E552" s="45"/>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22"/>
      <c r="B553" s="45"/>
      <c r="C553" s="22"/>
      <c r="D553" s="45"/>
      <c r="E553" s="45"/>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22"/>
      <c r="B554" s="45"/>
      <c r="C554" s="22"/>
      <c r="D554" s="45"/>
      <c r="E554" s="45"/>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22"/>
      <c r="B555" s="45"/>
      <c r="C555" s="22"/>
      <c r="D555" s="45"/>
      <c r="E555" s="45"/>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22"/>
      <c r="B556" s="45"/>
      <c r="C556" s="22"/>
      <c r="D556" s="45"/>
      <c r="E556" s="45"/>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22"/>
      <c r="B557" s="45"/>
      <c r="C557" s="22"/>
      <c r="D557" s="45"/>
      <c r="E557" s="45"/>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22"/>
      <c r="B558" s="45"/>
      <c r="C558" s="22"/>
      <c r="D558" s="45"/>
      <c r="E558" s="45"/>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22"/>
      <c r="B559" s="45"/>
      <c r="C559" s="22"/>
      <c r="D559" s="45"/>
      <c r="E559" s="45"/>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22"/>
      <c r="B560" s="45"/>
      <c r="C560" s="22"/>
      <c r="D560" s="45"/>
      <c r="E560" s="45"/>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22"/>
      <c r="B561" s="45"/>
      <c r="C561" s="22"/>
      <c r="D561" s="45"/>
      <c r="E561" s="45"/>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22"/>
      <c r="B562" s="45"/>
      <c r="C562" s="22"/>
      <c r="D562" s="45"/>
      <c r="E562" s="45"/>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22"/>
      <c r="B563" s="45"/>
      <c r="C563" s="22"/>
      <c r="D563" s="45"/>
      <c r="E563" s="45"/>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22"/>
      <c r="B564" s="45"/>
      <c r="C564" s="22"/>
      <c r="D564" s="45"/>
      <c r="E564" s="45"/>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22"/>
      <c r="B565" s="45"/>
      <c r="C565" s="22"/>
      <c r="D565" s="45"/>
      <c r="E565" s="45"/>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22"/>
      <c r="B566" s="45"/>
      <c r="C566" s="22"/>
      <c r="D566" s="45"/>
      <c r="E566" s="45"/>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22"/>
      <c r="B567" s="45"/>
      <c r="C567" s="22"/>
      <c r="D567" s="45"/>
      <c r="E567" s="45"/>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22"/>
      <c r="B568" s="45"/>
      <c r="C568" s="22"/>
      <c r="D568" s="45"/>
      <c r="E568" s="45"/>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22"/>
      <c r="B569" s="45"/>
      <c r="C569" s="22"/>
      <c r="D569" s="45"/>
      <c r="E569" s="45"/>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22"/>
      <c r="B570" s="45"/>
      <c r="C570" s="22"/>
      <c r="D570" s="45"/>
      <c r="E570" s="45"/>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22"/>
      <c r="B571" s="45"/>
      <c r="C571" s="22"/>
      <c r="D571" s="45"/>
      <c r="E571" s="45"/>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22"/>
      <c r="B572" s="45"/>
      <c r="C572" s="22"/>
      <c r="D572" s="45"/>
      <c r="E572" s="45"/>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22"/>
      <c r="B573" s="45"/>
      <c r="C573" s="22"/>
      <c r="D573" s="45"/>
      <c r="E573" s="45"/>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22"/>
      <c r="B574" s="45"/>
      <c r="C574" s="22"/>
      <c r="D574" s="45"/>
      <c r="E574" s="45"/>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22"/>
      <c r="B575" s="45"/>
      <c r="C575" s="22"/>
      <c r="D575" s="45"/>
      <c r="E575" s="45"/>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22"/>
      <c r="B576" s="45"/>
      <c r="C576" s="22"/>
      <c r="D576" s="45"/>
      <c r="E576" s="45"/>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22"/>
      <c r="B577" s="45"/>
      <c r="C577" s="22"/>
      <c r="D577" s="45"/>
      <c r="E577" s="45"/>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22"/>
      <c r="B578" s="45"/>
      <c r="C578" s="22"/>
      <c r="D578" s="45"/>
      <c r="E578" s="45"/>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22"/>
      <c r="B579" s="45"/>
      <c r="C579" s="22"/>
      <c r="D579" s="45"/>
      <c r="E579" s="45"/>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22"/>
      <c r="B580" s="45"/>
      <c r="C580" s="22"/>
      <c r="D580" s="45"/>
      <c r="E580" s="45"/>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22"/>
      <c r="B581" s="45"/>
      <c r="C581" s="22"/>
      <c r="D581" s="45"/>
      <c r="E581" s="45"/>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22"/>
      <c r="B582" s="45"/>
      <c r="C582" s="22"/>
      <c r="D582" s="45"/>
      <c r="E582" s="45"/>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22"/>
      <c r="B583" s="45"/>
      <c r="C583" s="22"/>
      <c r="D583" s="45"/>
      <c r="E583" s="45"/>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22"/>
      <c r="B584" s="45"/>
      <c r="C584" s="22"/>
      <c r="D584" s="45"/>
      <c r="E584" s="45"/>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22"/>
      <c r="B585" s="45"/>
      <c r="C585" s="22"/>
      <c r="D585" s="45"/>
      <c r="E585" s="45"/>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22"/>
      <c r="B586" s="45"/>
      <c r="C586" s="22"/>
      <c r="D586" s="45"/>
      <c r="E586" s="45"/>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22"/>
      <c r="B587" s="45"/>
      <c r="C587" s="22"/>
      <c r="D587" s="45"/>
      <c r="E587" s="45"/>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22"/>
      <c r="B588" s="45"/>
      <c r="C588" s="22"/>
      <c r="D588" s="45"/>
      <c r="E588" s="45"/>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22"/>
      <c r="B589" s="45"/>
      <c r="C589" s="22"/>
      <c r="D589" s="45"/>
      <c r="E589" s="45"/>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22"/>
      <c r="B590" s="45"/>
      <c r="C590" s="22"/>
      <c r="D590" s="45"/>
      <c r="E590" s="45"/>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22"/>
      <c r="B591" s="45"/>
      <c r="C591" s="22"/>
      <c r="D591" s="45"/>
      <c r="E591" s="45"/>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22"/>
      <c r="B592" s="45"/>
      <c r="C592" s="22"/>
      <c r="D592" s="45"/>
      <c r="E592" s="45"/>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22"/>
      <c r="B593" s="45"/>
      <c r="C593" s="22"/>
      <c r="D593" s="45"/>
      <c r="E593" s="45"/>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22"/>
      <c r="B594" s="45"/>
      <c r="C594" s="22"/>
      <c r="D594" s="45"/>
      <c r="E594" s="45"/>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22"/>
      <c r="B595" s="45"/>
      <c r="C595" s="22"/>
      <c r="D595" s="45"/>
      <c r="E595" s="45"/>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22"/>
      <c r="B596" s="45"/>
      <c r="C596" s="22"/>
      <c r="D596" s="45"/>
      <c r="E596" s="45"/>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22"/>
      <c r="B597" s="45"/>
      <c r="C597" s="22"/>
      <c r="D597" s="45"/>
      <c r="E597" s="45"/>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22"/>
      <c r="B598" s="45"/>
      <c r="C598" s="22"/>
      <c r="D598" s="45"/>
      <c r="E598" s="45"/>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22"/>
      <c r="B599" s="45"/>
      <c r="C599" s="22"/>
      <c r="D599" s="45"/>
      <c r="E599" s="45"/>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22"/>
      <c r="B600" s="45"/>
      <c r="C600" s="22"/>
      <c r="D600" s="45"/>
      <c r="E600" s="45"/>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22"/>
      <c r="B601" s="45"/>
      <c r="C601" s="22"/>
      <c r="D601" s="45"/>
      <c r="E601" s="45"/>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22"/>
      <c r="B602" s="45"/>
      <c r="C602" s="22"/>
      <c r="D602" s="45"/>
      <c r="E602" s="45"/>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22"/>
      <c r="B603" s="45"/>
      <c r="C603" s="22"/>
      <c r="D603" s="45"/>
      <c r="E603" s="45"/>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22"/>
      <c r="B604" s="45"/>
      <c r="C604" s="22"/>
      <c r="D604" s="45"/>
      <c r="E604" s="45"/>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22"/>
      <c r="B605" s="45"/>
      <c r="C605" s="22"/>
      <c r="D605" s="45"/>
      <c r="E605" s="45"/>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22"/>
      <c r="B606" s="45"/>
      <c r="C606" s="22"/>
      <c r="D606" s="45"/>
      <c r="E606" s="45"/>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22"/>
      <c r="B607" s="45"/>
      <c r="C607" s="22"/>
      <c r="D607" s="45"/>
      <c r="E607" s="45"/>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22"/>
      <c r="B608" s="45"/>
      <c r="C608" s="22"/>
      <c r="D608" s="45"/>
      <c r="E608" s="45"/>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22"/>
      <c r="B609" s="45"/>
      <c r="C609" s="22"/>
      <c r="D609" s="45"/>
      <c r="E609" s="45"/>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22"/>
      <c r="B610" s="45"/>
      <c r="C610" s="22"/>
      <c r="D610" s="45"/>
      <c r="E610" s="45"/>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22"/>
      <c r="B611" s="45"/>
      <c r="C611" s="22"/>
      <c r="D611" s="45"/>
      <c r="E611" s="45"/>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22"/>
      <c r="B612" s="45"/>
      <c r="C612" s="22"/>
      <c r="D612" s="45"/>
      <c r="E612" s="45"/>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22"/>
      <c r="B613" s="45"/>
      <c r="C613" s="22"/>
      <c r="D613" s="45"/>
      <c r="E613" s="45"/>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22"/>
      <c r="B614" s="45"/>
      <c r="C614" s="22"/>
      <c r="D614" s="45"/>
      <c r="E614" s="45"/>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22"/>
      <c r="B615" s="45"/>
      <c r="C615" s="22"/>
      <c r="D615" s="45"/>
      <c r="E615" s="45"/>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22"/>
      <c r="B616" s="45"/>
      <c r="C616" s="22"/>
      <c r="D616" s="45"/>
      <c r="E616" s="45"/>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22"/>
      <c r="B617" s="45"/>
      <c r="C617" s="22"/>
      <c r="D617" s="45"/>
      <c r="E617" s="45"/>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22"/>
      <c r="B618" s="45"/>
      <c r="C618" s="22"/>
      <c r="D618" s="45"/>
      <c r="E618" s="45"/>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22"/>
      <c r="B619" s="45"/>
      <c r="C619" s="22"/>
      <c r="D619" s="45"/>
      <c r="E619" s="45"/>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22"/>
      <c r="B620" s="45"/>
      <c r="C620" s="22"/>
      <c r="D620" s="45"/>
      <c r="E620" s="45"/>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22"/>
      <c r="B621" s="45"/>
      <c r="C621" s="22"/>
      <c r="D621" s="45"/>
      <c r="E621" s="45"/>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22"/>
      <c r="B622" s="45"/>
      <c r="C622" s="22"/>
      <c r="D622" s="45"/>
      <c r="E622" s="45"/>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22"/>
      <c r="B623" s="45"/>
      <c r="C623" s="22"/>
      <c r="D623" s="45"/>
      <c r="E623" s="45"/>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22"/>
      <c r="B624" s="45"/>
      <c r="C624" s="22"/>
      <c r="D624" s="45"/>
      <c r="E624" s="45"/>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22"/>
      <c r="B625" s="45"/>
      <c r="C625" s="22"/>
      <c r="D625" s="45"/>
      <c r="E625" s="45"/>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22"/>
      <c r="B626" s="45"/>
      <c r="C626" s="22"/>
      <c r="D626" s="45"/>
      <c r="E626" s="45"/>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22"/>
      <c r="B627" s="45"/>
      <c r="C627" s="22"/>
      <c r="D627" s="45"/>
      <c r="E627" s="45"/>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22"/>
      <c r="B628" s="45"/>
      <c r="C628" s="22"/>
      <c r="D628" s="45"/>
      <c r="E628" s="45"/>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22"/>
      <c r="B629" s="45"/>
      <c r="C629" s="22"/>
      <c r="D629" s="45"/>
      <c r="E629" s="45"/>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22"/>
      <c r="B630" s="45"/>
      <c r="C630" s="22"/>
      <c r="D630" s="45"/>
      <c r="E630" s="45"/>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22"/>
      <c r="B631" s="45"/>
      <c r="C631" s="22"/>
      <c r="D631" s="45"/>
      <c r="E631" s="45"/>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22"/>
      <c r="B632" s="45"/>
      <c r="C632" s="22"/>
      <c r="D632" s="45"/>
      <c r="E632" s="45"/>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22"/>
      <c r="B633" s="45"/>
      <c r="C633" s="22"/>
      <c r="D633" s="45"/>
      <c r="E633" s="45"/>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22"/>
      <c r="B634" s="45"/>
      <c r="C634" s="22"/>
      <c r="D634" s="45"/>
      <c r="E634" s="45"/>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22"/>
      <c r="B635" s="45"/>
      <c r="C635" s="22"/>
      <c r="D635" s="45"/>
      <c r="E635" s="45"/>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22"/>
      <c r="B636" s="45"/>
      <c r="C636" s="22"/>
      <c r="D636" s="45"/>
      <c r="E636" s="45"/>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22"/>
      <c r="B637" s="45"/>
      <c r="C637" s="22"/>
      <c r="D637" s="45"/>
      <c r="E637" s="45"/>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22"/>
      <c r="B638" s="45"/>
      <c r="C638" s="22"/>
      <c r="D638" s="45"/>
      <c r="E638" s="45"/>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22"/>
      <c r="B639" s="45"/>
      <c r="C639" s="22"/>
      <c r="D639" s="45"/>
      <c r="E639" s="45"/>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22"/>
      <c r="B640" s="45"/>
      <c r="C640" s="22"/>
      <c r="D640" s="45"/>
      <c r="E640" s="45"/>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22"/>
      <c r="B641" s="45"/>
      <c r="C641" s="22"/>
      <c r="D641" s="45"/>
      <c r="E641" s="45"/>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22"/>
      <c r="B642" s="45"/>
      <c r="C642" s="22"/>
      <c r="D642" s="45"/>
      <c r="E642" s="45"/>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22"/>
      <c r="B643" s="45"/>
      <c r="C643" s="22"/>
      <c r="D643" s="45"/>
      <c r="E643" s="45"/>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22"/>
      <c r="B644" s="45"/>
      <c r="C644" s="22"/>
      <c r="D644" s="45"/>
      <c r="E644" s="45"/>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22"/>
      <c r="B645" s="45"/>
      <c r="C645" s="22"/>
      <c r="D645" s="45"/>
      <c r="E645" s="45"/>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22"/>
      <c r="B646" s="45"/>
      <c r="C646" s="22"/>
      <c r="D646" s="45"/>
      <c r="E646" s="45"/>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22"/>
      <c r="B647" s="45"/>
      <c r="C647" s="22"/>
      <c r="D647" s="45"/>
      <c r="E647" s="45"/>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22"/>
      <c r="B648" s="45"/>
      <c r="C648" s="22"/>
      <c r="D648" s="45"/>
      <c r="E648" s="45"/>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22"/>
      <c r="B649" s="45"/>
      <c r="C649" s="22"/>
      <c r="D649" s="45"/>
      <c r="E649" s="45"/>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22"/>
      <c r="B650" s="45"/>
      <c r="C650" s="22"/>
      <c r="D650" s="45"/>
      <c r="E650" s="45"/>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22"/>
      <c r="B651" s="45"/>
      <c r="C651" s="22"/>
      <c r="D651" s="45"/>
      <c r="E651" s="45"/>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22"/>
      <c r="B652" s="45"/>
      <c r="C652" s="22"/>
      <c r="D652" s="45"/>
      <c r="E652" s="45"/>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22"/>
      <c r="B653" s="45"/>
      <c r="C653" s="22"/>
      <c r="D653" s="45"/>
      <c r="E653" s="45"/>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22"/>
      <c r="B654" s="45"/>
      <c r="C654" s="22"/>
      <c r="D654" s="45"/>
      <c r="E654" s="45"/>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22"/>
      <c r="B655" s="45"/>
      <c r="C655" s="22"/>
      <c r="D655" s="45"/>
      <c r="E655" s="45"/>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22"/>
      <c r="B656" s="45"/>
      <c r="C656" s="22"/>
      <c r="D656" s="45"/>
      <c r="E656" s="45"/>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22"/>
      <c r="B657" s="45"/>
      <c r="C657" s="22"/>
      <c r="D657" s="45"/>
      <c r="E657" s="45"/>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22"/>
      <c r="B658" s="45"/>
      <c r="C658" s="22"/>
      <c r="D658" s="45"/>
      <c r="E658" s="45"/>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22"/>
      <c r="B659" s="45"/>
      <c r="C659" s="22"/>
      <c r="D659" s="45"/>
      <c r="E659" s="45"/>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22"/>
      <c r="B660" s="45"/>
      <c r="C660" s="22"/>
      <c r="D660" s="45"/>
      <c r="E660" s="45"/>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22"/>
      <c r="B661" s="45"/>
      <c r="C661" s="22"/>
      <c r="D661" s="45"/>
      <c r="E661" s="45"/>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22"/>
      <c r="B662" s="45"/>
      <c r="C662" s="22"/>
      <c r="D662" s="45"/>
      <c r="E662" s="45"/>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22"/>
      <c r="B663" s="45"/>
      <c r="C663" s="22"/>
      <c r="D663" s="45"/>
      <c r="E663" s="45"/>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22"/>
      <c r="B664" s="45"/>
      <c r="C664" s="22"/>
      <c r="D664" s="45"/>
      <c r="E664" s="45"/>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22"/>
      <c r="B665" s="45"/>
      <c r="C665" s="22"/>
      <c r="D665" s="45"/>
      <c r="E665" s="45"/>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22"/>
      <c r="B666" s="45"/>
      <c r="C666" s="22"/>
      <c r="D666" s="45"/>
      <c r="E666" s="45"/>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22"/>
      <c r="B667" s="45"/>
      <c r="C667" s="22"/>
      <c r="D667" s="45"/>
      <c r="E667" s="45"/>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22"/>
      <c r="B668" s="45"/>
      <c r="C668" s="22"/>
      <c r="D668" s="45"/>
      <c r="E668" s="45"/>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22"/>
      <c r="B669" s="45"/>
      <c r="C669" s="22"/>
      <c r="D669" s="45"/>
      <c r="E669" s="45"/>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22"/>
      <c r="B670" s="45"/>
      <c r="C670" s="22"/>
      <c r="D670" s="45"/>
      <c r="E670" s="45"/>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22"/>
      <c r="B671" s="45"/>
      <c r="C671" s="22"/>
      <c r="D671" s="45"/>
      <c r="E671" s="45"/>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22"/>
      <c r="B672" s="45"/>
      <c r="C672" s="22"/>
      <c r="D672" s="45"/>
      <c r="E672" s="45"/>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22"/>
      <c r="B673" s="45"/>
      <c r="C673" s="22"/>
      <c r="D673" s="45"/>
      <c r="E673" s="45"/>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22"/>
      <c r="B674" s="45"/>
      <c r="C674" s="22"/>
      <c r="D674" s="45"/>
      <c r="E674" s="45"/>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22"/>
      <c r="B675" s="45"/>
      <c r="C675" s="22"/>
      <c r="D675" s="45"/>
      <c r="E675" s="45"/>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22"/>
      <c r="B676" s="45"/>
      <c r="C676" s="22"/>
      <c r="D676" s="45"/>
      <c r="E676" s="45"/>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22"/>
      <c r="B677" s="45"/>
      <c r="C677" s="22"/>
      <c r="D677" s="45"/>
      <c r="E677" s="45"/>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22"/>
      <c r="B678" s="45"/>
      <c r="C678" s="22"/>
      <c r="D678" s="45"/>
      <c r="E678" s="45"/>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22"/>
      <c r="B679" s="45"/>
      <c r="C679" s="22"/>
      <c r="D679" s="45"/>
      <c r="E679" s="45"/>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22"/>
      <c r="B680" s="45"/>
      <c r="C680" s="22"/>
      <c r="D680" s="45"/>
      <c r="E680" s="45"/>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22"/>
      <c r="B681" s="45"/>
      <c r="C681" s="22"/>
      <c r="D681" s="45"/>
      <c r="E681" s="45"/>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22"/>
      <c r="B682" s="45"/>
      <c r="C682" s="22"/>
      <c r="D682" s="45"/>
      <c r="E682" s="45"/>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22"/>
      <c r="B683" s="45"/>
      <c r="C683" s="22"/>
      <c r="D683" s="45"/>
      <c r="E683" s="45"/>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22"/>
      <c r="B684" s="45"/>
      <c r="C684" s="22"/>
      <c r="D684" s="45"/>
      <c r="E684" s="45"/>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22"/>
      <c r="B685" s="45"/>
      <c r="C685" s="22"/>
      <c r="D685" s="45"/>
      <c r="E685" s="45"/>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22"/>
      <c r="B686" s="45"/>
      <c r="C686" s="22"/>
      <c r="D686" s="45"/>
      <c r="E686" s="45"/>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22"/>
      <c r="B687" s="45"/>
      <c r="C687" s="22"/>
      <c r="D687" s="45"/>
      <c r="E687" s="45"/>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22"/>
      <c r="B688" s="45"/>
      <c r="C688" s="22"/>
      <c r="D688" s="45"/>
      <c r="E688" s="45"/>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22"/>
      <c r="B689" s="45"/>
      <c r="C689" s="22"/>
      <c r="D689" s="45"/>
      <c r="E689" s="45"/>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22"/>
      <c r="B690" s="45"/>
      <c r="C690" s="22"/>
      <c r="D690" s="45"/>
      <c r="E690" s="45"/>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22"/>
      <c r="B691" s="45"/>
      <c r="C691" s="22"/>
      <c r="D691" s="45"/>
      <c r="E691" s="45"/>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22"/>
      <c r="B692" s="45"/>
      <c r="C692" s="22"/>
      <c r="D692" s="45"/>
      <c r="E692" s="45"/>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22"/>
      <c r="B693" s="45"/>
      <c r="C693" s="22"/>
      <c r="D693" s="45"/>
      <c r="E693" s="45"/>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22"/>
      <c r="B694" s="45"/>
      <c r="C694" s="22"/>
      <c r="D694" s="45"/>
      <c r="E694" s="45"/>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22"/>
      <c r="B695" s="45"/>
      <c r="C695" s="22"/>
      <c r="D695" s="45"/>
      <c r="E695" s="45"/>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22"/>
      <c r="B696" s="45"/>
      <c r="C696" s="22"/>
      <c r="D696" s="45"/>
      <c r="E696" s="45"/>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22"/>
      <c r="B697" s="45"/>
      <c r="C697" s="22"/>
      <c r="D697" s="45"/>
      <c r="E697" s="45"/>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22"/>
      <c r="B698" s="45"/>
      <c r="C698" s="22"/>
      <c r="D698" s="45"/>
      <c r="E698" s="45"/>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22"/>
      <c r="B699" s="45"/>
      <c r="C699" s="22"/>
      <c r="D699" s="45"/>
      <c r="E699" s="45"/>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22"/>
      <c r="B700" s="45"/>
      <c r="C700" s="22"/>
      <c r="D700" s="45"/>
      <c r="E700" s="45"/>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22"/>
      <c r="B701" s="45"/>
      <c r="C701" s="22"/>
      <c r="D701" s="45"/>
      <c r="E701" s="45"/>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22"/>
      <c r="B702" s="45"/>
      <c r="C702" s="22"/>
      <c r="D702" s="45"/>
      <c r="E702" s="45"/>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22"/>
      <c r="B703" s="45"/>
      <c r="C703" s="22"/>
      <c r="D703" s="45"/>
      <c r="E703" s="45"/>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22"/>
      <c r="B704" s="45"/>
      <c r="C704" s="22"/>
      <c r="D704" s="45"/>
      <c r="E704" s="45"/>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22"/>
      <c r="B705" s="45"/>
      <c r="C705" s="22"/>
      <c r="D705" s="45"/>
      <c r="E705" s="45"/>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22"/>
      <c r="B706" s="45"/>
      <c r="C706" s="22"/>
      <c r="D706" s="45"/>
      <c r="E706" s="45"/>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22"/>
      <c r="B707" s="45"/>
      <c r="C707" s="22"/>
      <c r="D707" s="45"/>
      <c r="E707" s="45"/>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22"/>
      <c r="B708" s="45"/>
      <c r="C708" s="22"/>
      <c r="D708" s="45"/>
      <c r="E708" s="45"/>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22"/>
      <c r="B709" s="45"/>
      <c r="C709" s="22"/>
      <c r="D709" s="45"/>
      <c r="E709" s="45"/>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22"/>
      <c r="B710" s="45"/>
      <c r="C710" s="22"/>
      <c r="D710" s="45"/>
      <c r="E710" s="45"/>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22"/>
      <c r="B711" s="45"/>
      <c r="C711" s="22"/>
      <c r="D711" s="45"/>
      <c r="E711" s="45"/>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22"/>
      <c r="B712" s="45"/>
      <c r="C712" s="22"/>
      <c r="D712" s="45"/>
      <c r="E712" s="45"/>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22"/>
      <c r="B713" s="45"/>
      <c r="C713" s="22"/>
      <c r="D713" s="45"/>
      <c r="E713" s="45"/>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22"/>
      <c r="B714" s="45"/>
      <c r="C714" s="22"/>
      <c r="D714" s="45"/>
      <c r="E714" s="45"/>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22"/>
      <c r="B715" s="45"/>
      <c r="C715" s="22"/>
      <c r="D715" s="45"/>
      <c r="E715" s="45"/>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22"/>
      <c r="B716" s="45"/>
      <c r="C716" s="22"/>
      <c r="D716" s="45"/>
      <c r="E716" s="45"/>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22"/>
      <c r="B717" s="45"/>
      <c r="C717" s="22"/>
      <c r="D717" s="45"/>
      <c r="E717" s="45"/>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22"/>
      <c r="B718" s="45"/>
      <c r="C718" s="22"/>
      <c r="D718" s="45"/>
      <c r="E718" s="45"/>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22"/>
      <c r="B719" s="45"/>
      <c r="C719" s="22"/>
      <c r="D719" s="45"/>
      <c r="E719" s="45"/>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22"/>
      <c r="B720" s="45"/>
      <c r="C720" s="22"/>
      <c r="D720" s="45"/>
      <c r="E720" s="45"/>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22"/>
      <c r="B721" s="45"/>
      <c r="C721" s="22"/>
      <c r="D721" s="45"/>
      <c r="E721" s="45"/>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22"/>
      <c r="B722" s="45"/>
      <c r="C722" s="22"/>
      <c r="D722" s="45"/>
      <c r="E722" s="45"/>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22"/>
      <c r="B723" s="45"/>
      <c r="C723" s="22"/>
      <c r="D723" s="45"/>
      <c r="E723" s="45"/>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22"/>
      <c r="B724" s="45"/>
      <c r="C724" s="22"/>
      <c r="D724" s="45"/>
      <c r="E724" s="45"/>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22"/>
      <c r="B725" s="45"/>
      <c r="C725" s="22"/>
      <c r="D725" s="45"/>
      <c r="E725" s="45"/>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22"/>
      <c r="B726" s="45"/>
      <c r="C726" s="22"/>
      <c r="D726" s="45"/>
      <c r="E726" s="45"/>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22"/>
      <c r="B727" s="45"/>
      <c r="C727" s="22"/>
      <c r="D727" s="45"/>
      <c r="E727" s="45"/>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22"/>
      <c r="B728" s="45"/>
      <c r="C728" s="22"/>
      <c r="D728" s="45"/>
      <c r="E728" s="45"/>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22"/>
      <c r="B729" s="45"/>
      <c r="C729" s="22"/>
      <c r="D729" s="45"/>
      <c r="E729" s="45"/>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22"/>
      <c r="B730" s="45"/>
      <c r="C730" s="22"/>
      <c r="D730" s="45"/>
      <c r="E730" s="45"/>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22"/>
      <c r="B731" s="45"/>
      <c r="C731" s="22"/>
      <c r="D731" s="45"/>
      <c r="E731" s="45"/>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22"/>
      <c r="B732" s="45"/>
      <c r="C732" s="22"/>
      <c r="D732" s="45"/>
      <c r="E732" s="45"/>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22"/>
      <c r="B733" s="45"/>
      <c r="C733" s="22"/>
      <c r="D733" s="45"/>
      <c r="E733" s="45"/>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22"/>
      <c r="B734" s="45"/>
      <c r="C734" s="22"/>
      <c r="D734" s="45"/>
      <c r="E734" s="45"/>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22"/>
      <c r="B735" s="45"/>
      <c r="C735" s="22"/>
      <c r="D735" s="45"/>
      <c r="E735" s="45"/>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22"/>
      <c r="B736" s="45"/>
      <c r="C736" s="22"/>
      <c r="D736" s="45"/>
      <c r="E736" s="45"/>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22"/>
      <c r="B737" s="45"/>
      <c r="C737" s="22"/>
      <c r="D737" s="45"/>
      <c r="E737" s="45"/>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22"/>
      <c r="B738" s="45"/>
      <c r="C738" s="22"/>
      <c r="D738" s="45"/>
      <c r="E738" s="45"/>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22"/>
      <c r="B739" s="45"/>
      <c r="C739" s="22"/>
      <c r="D739" s="45"/>
      <c r="E739" s="45"/>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22"/>
      <c r="B740" s="45"/>
      <c r="C740" s="22"/>
      <c r="D740" s="45"/>
      <c r="E740" s="45"/>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22"/>
      <c r="B741" s="45"/>
      <c r="C741" s="22"/>
      <c r="D741" s="45"/>
      <c r="E741" s="45"/>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22"/>
      <c r="B742" s="45"/>
      <c r="C742" s="22"/>
      <c r="D742" s="45"/>
      <c r="E742" s="45"/>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22"/>
      <c r="B743" s="45"/>
      <c r="C743" s="22"/>
      <c r="D743" s="45"/>
      <c r="E743" s="45"/>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22"/>
      <c r="B744" s="45"/>
      <c r="C744" s="22"/>
      <c r="D744" s="45"/>
      <c r="E744" s="45"/>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22"/>
      <c r="B745" s="45"/>
      <c r="C745" s="22"/>
      <c r="D745" s="45"/>
      <c r="E745" s="45"/>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22"/>
      <c r="B746" s="45"/>
      <c r="C746" s="22"/>
      <c r="D746" s="45"/>
      <c r="E746" s="45"/>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22"/>
      <c r="B747" s="45"/>
      <c r="C747" s="22"/>
      <c r="D747" s="45"/>
      <c r="E747" s="45"/>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22"/>
      <c r="B748" s="45"/>
      <c r="C748" s="22"/>
      <c r="D748" s="45"/>
      <c r="E748" s="45"/>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22"/>
      <c r="B749" s="45"/>
      <c r="C749" s="22"/>
      <c r="D749" s="45"/>
      <c r="E749" s="45"/>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22"/>
      <c r="B750" s="45"/>
      <c r="C750" s="22"/>
      <c r="D750" s="45"/>
      <c r="E750" s="45"/>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22"/>
      <c r="B751" s="45"/>
      <c r="C751" s="22"/>
      <c r="D751" s="45"/>
      <c r="E751" s="45"/>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22"/>
      <c r="B752" s="45"/>
      <c r="C752" s="22"/>
      <c r="D752" s="45"/>
      <c r="E752" s="45"/>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22"/>
      <c r="B753" s="45"/>
      <c r="C753" s="22"/>
      <c r="D753" s="45"/>
      <c r="E753" s="45"/>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22"/>
      <c r="B754" s="45"/>
      <c r="C754" s="22"/>
      <c r="D754" s="45"/>
      <c r="E754" s="45"/>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22"/>
      <c r="B755" s="45"/>
      <c r="C755" s="22"/>
      <c r="D755" s="45"/>
      <c r="E755" s="45"/>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22"/>
      <c r="B756" s="45"/>
      <c r="C756" s="22"/>
      <c r="D756" s="45"/>
      <c r="E756" s="45"/>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22"/>
      <c r="B757" s="45"/>
      <c r="C757" s="22"/>
      <c r="D757" s="45"/>
      <c r="E757" s="45"/>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22"/>
      <c r="B758" s="45"/>
      <c r="C758" s="22"/>
      <c r="D758" s="45"/>
      <c r="E758" s="45"/>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22"/>
      <c r="B759" s="45"/>
      <c r="C759" s="22"/>
      <c r="D759" s="45"/>
      <c r="E759" s="45"/>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22"/>
      <c r="B760" s="45"/>
      <c r="C760" s="22"/>
      <c r="D760" s="45"/>
      <c r="E760" s="45"/>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22"/>
      <c r="B761" s="45"/>
      <c r="C761" s="22"/>
      <c r="D761" s="45"/>
      <c r="E761" s="45"/>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22"/>
      <c r="B762" s="45"/>
      <c r="C762" s="22"/>
      <c r="D762" s="45"/>
      <c r="E762" s="45"/>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22"/>
      <c r="B763" s="45"/>
      <c r="C763" s="22"/>
      <c r="D763" s="45"/>
      <c r="E763" s="45"/>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22"/>
      <c r="B764" s="45"/>
      <c r="C764" s="22"/>
      <c r="D764" s="45"/>
      <c r="E764" s="45"/>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22"/>
      <c r="B765" s="45"/>
      <c r="C765" s="22"/>
      <c r="D765" s="45"/>
      <c r="E765" s="45"/>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22"/>
      <c r="B766" s="45"/>
      <c r="C766" s="22"/>
      <c r="D766" s="45"/>
      <c r="E766" s="45"/>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22"/>
      <c r="B767" s="45"/>
      <c r="C767" s="22"/>
      <c r="D767" s="45"/>
      <c r="E767" s="45"/>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22"/>
      <c r="B768" s="45"/>
      <c r="C768" s="22"/>
      <c r="D768" s="45"/>
      <c r="E768" s="45"/>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22"/>
      <c r="B769" s="45"/>
      <c r="C769" s="22"/>
      <c r="D769" s="45"/>
      <c r="E769" s="45"/>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22"/>
      <c r="B770" s="45"/>
      <c r="C770" s="22"/>
      <c r="D770" s="45"/>
      <c r="E770" s="45"/>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22"/>
      <c r="B771" s="45"/>
      <c r="C771" s="22"/>
      <c r="D771" s="45"/>
      <c r="E771" s="45"/>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22"/>
      <c r="B772" s="45"/>
      <c r="C772" s="22"/>
      <c r="D772" s="45"/>
      <c r="E772" s="45"/>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22"/>
      <c r="B773" s="45"/>
      <c r="C773" s="22"/>
      <c r="D773" s="45"/>
      <c r="E773" s="45"/>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22"/>
      <c r="B774" s="45"/>
      <c r="C774" s="22"/>
      <c r="D774" s="45"/>
      <c r="E774" s="45"/>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22"/>
      <c r="B775" s="45"/>
      <c r="C775" s="22"/>
      <c r="D775" s="45"/>
      <c r="E775" s="45"/>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22"/>
      <c r="B776" s="45"/>
      <c r="C776" s="22"/>
      <c r="D776" s="45"/>
      <c r="E776" s="45"/>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22"/>
      <c r="B777" s="45"/>
      <c r="C777" s="22"/>
      <c r="D777" s="45"/>
      <c r="E777" s="45"/>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22"/>
      <c r="B778" s="45"/>
      <c r="C778" s="22"/>
      <c r="D778" s="45"/>
      <c r="E778" s="45"/>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22"/>
      <c r="B779" s="45"/>
      <c r="C779" s="22"/>
      <c r="D779" s="45"/>
      <c r="E779" s="45"/>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22"/>
      <c r="B780" s="45"/>
      <c r="C780" s="22"/>
      <c r="D780" s="45"/>
      <c r="E780" s="45"/>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22"/>
      <c r="B781" s="45"/>
      <c r="C781" s="22"/>
      <c r="D781" s="45"/>
      <c r="E781" s="45"/>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22"/>
      <c r="B782" s="45"/>
      <c r="C782" s="22"/>
      <c r="D782" s="45"/>
      <c r="E782" s="45"/>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22"/>
      <c r="B783" s="45"/>
      <c r="C783" s="22"/>
      <c r="D783" s="45"/>
      <c r="E783" s="45"/>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22"/>
      <c r="B784" s="45"/>
      <c r="C784" s="22"/>
      <c r="D784" s="45"/>
      <c r="E784" s="45"/>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22"/>
      <c r="B785" s="45"/>
      <c r="C785" s="22"/>
      <c r="D785" s="45"/>
      <c r="E785" s="45"/>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22"/>
      <c r="B786" s="45"/>
      <c r="C786" s="22"/>
      <c r="D786" s="45"/>
      <c r="E786" s="45"/>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22"/>
      <c r="B787" s="45"/>
      <c r="C787" s="22"/>
      <c r="D787" s="45"/>
      <c r="E787" s="45"/>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22"/>
      <c r="B788" s="45"/>
      <c r="C788" s="22"/>
      <c r="D788" s="45"/>
      <c r="E788" s="45"/>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22"/>
      <c r="B789" s="45"/>
      <c r="C789" s="22"/>
      <c r="D789" s="45"/>
      <c r="E789" s="45"/>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22"/>
      <c r="B790" s="45"/>
      <c r="C790" s="22"/>
      <c r="D790" s="45"/>
      <c r="E790" s="45"/>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22"/>
      <c r="B791" s="45"/>
      <c r="C791" s="22"/>
      <c r="D791" s="45"/>
      <c r="E791" s="45"/>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22"/>
      <c r="B792" s="45"/>
      <c r="C792" s="22"/>
      <c r="D792" s="45"/>
      <c r="E792" s="45"/>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22"/>
      <c r="B793" s="45"/>
      <c r="C793" s="22"/>
      <c r="D793" s="45"/>
      <c r="E793" s="45"/>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22"/>
      <c r="B794" s="45"/>
      <c r="C794" s="22"/>
      <c r="D794" s="45"/>
      <c r="E794" s="45"/>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22"/>
      <c r="B795" s="45"/>
      <c r="C795" s="22"/>
      <c r="D795" s="45"/>
      <c r="E795" s="45"/>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22"/>
      <c r="B796" s="45"/>
      <c r="C796" s="22"/>
      <c r="D796" s="45"/>
      <c r="E796" s="45"/>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22"/>
      <c r="B797" s="45"/>
      <c r="C797" s="22"/>
      <c r="D797" s="45"/>
      <c r="E797" s="45"/>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22"/>
      <c r="B798" s="45"/>
      <c r="C798" s="22"/>
      <c r="D798" s="45"/>
      <c r="E798" s="45"/>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22"/>
      <c r="B799" s="45"/>
      <c r="C799" s="22"/>
      <c r="D799" s="45"/>
      <c r="E799" s="45"/>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22"/>
      <c r="B800" s="45"/>
      <c r="C800" s="22"/>
      <c r="D800" s="45"/>
      <c r="E800" s="45"/>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22"/>
      <c r="B801" s="45"/>
      <c r="C801" s="22"/>
      <c r="D801" s="45"/>
      <c r="E801" s="45"/>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22"/>
      <c r="B802" s="45"/>
      <c r="C802" s="22"/>
      <c r="D802" s="45"/>
      <c r="E802" s="45"/>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22"/>
      <c r="B803" s="45"/>
      <c r="C803" s="22"/>
      <c r="D803" s="45"/>
      <c r="E803" s="45"/>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22"/>
      <c r="B804" s="45"/>
      <c r="C804" s="22"/>
      <c r="D804" s="45"/>
      <c r="E804" s="45"/>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22"/>
      <c r="B805" s="45"/>
      <c r="C805" s="22"/>
      <c r="D805" s="45"/>
      <c r="E805" s="45"/>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22"/>
      <c r="B806" s="45"/>
      <c r="C806" s="22"/>
      <c r="D806" s="45"/>
      <c r="E806" s="45"/>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22"/>
      <c r="B807" s="45"/>
      <c r="C807" s="22"/>
      <c r="D807" s="45"/>
      <c r="E807" s="45"/>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22"/>
      <c r="B808" s="45"/>
      <c r="C808" s="22"/>
      <c r="D808" s="45"/>
      <c r="E808" s="45"/>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22"/>
      <c r="B809" s="45"/>
      <c r="C809" s="22"/>
      <c r="D809" s="45"/>
      <c r="E809" s="45"/>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22"/>
      <c r="B810" s="45"/>
      <c r="C810" s="22"/>
      <c r="D810" s="45"/>
      <c r="E810" s="45"/>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22"/>
      <c r="B811" s="45"/>
      <c r="C811" s="22"/>
      <c r="D811" s="45"/>
      <c r="E811" s="45"/>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22"/>
      <c r="B812" s="45"/>
      <c r="C812" s="22"/>
      <c r="D812" s="45"/>
      <c r="E812" s="45"/>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22"/>
      <c r="B813" s="45"/>
      <c r="C813" s="22"/>
      <c r="D813" s="45"/>
      <c r="E813" s="45"/>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22"/>
      <c r="B814" s="45"/>
      <c r="C814" s="22"/>
      <c r="D814" s="45"/>
      <c r="E814" s="45"/>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22"/>
      <c r="B815" s="45"/>
      <c r="C815" s="22"/>
      <c r="D815" s="45"/>
      <c r="E815" s="45"/>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22"/>
      <c r="B816" s="45"/>
      <c r="C816" s="22"/>
      <c r="D816" s="45"/>
      <c r="E816" s="45"/>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22"/>
      <c r="B817" s="45"/>
      <c r="C817" s="22"/>
      <c r="D817" s="45"/>
      <c r="E817" s="45"/>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22"/>
      <c r="B818" s="45"/>
      <c r="C818" s="22"/>
      <c r="D818" s="45"/>
      <c r="E818" s="45"/>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22"/>
      <c r="B819" s="45"/>
      <c r="C819" s="22"/>
      <c r="D819" s="45"/>
      <c r="E819" s="45"/>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22"/>
      <c r="B820" s="45"/>
      <c r="C820" s="22"/>
      <c r="D820" s="45"/>
      <c r="E820" s="45"/>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22"/>
      <c r="B821" s="45"/>
      <c r="C821" s="22"/>
      <c r="D821" s="45"/>
      <c r="E821" s="45"/>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22"/>
      <c r="B822" s="45"/>
      <c r="C822" s="22"/>
      <c r="D822" s="45"/>
      <c r="E822" s="45"/>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22"/>
      <c r="B823" s="45"/>
      <c r="C823" s="22"/>
      <c r="D823" s="45"/>
      <c r="E823" s="45"/>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22"/>
      <c r="B824" s="45"/>
      <c r="C824" s="22"/>
      <c r="D824" s="45"/>
      <c r="E824" s="45"/>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22"/>
      <c r="B825" s="45"/>
      <c r="C825" s="22"/>
      <c r="D825" s="45"/>
      <c r="E825" s="45"/>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22"/>
      <c r="B826" s="45"/>
      <c r="C826" s="22"/>
      <c r="D826" s="45"/>
      <c r="E826" s="45"/>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22"/>
      <c r="B827" s="45"/>
      <c r="C827" s="22"/>
      <c r="D827" s="45"/>
      <c r="E827" s="45"/>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22"/>
      <c r="B828" s="45"/>
      <c r="C828" s="22"/>
      <c r="D828" s="45"/>
      <c r="E828" s="45"/>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22"/>
      <c r="B829" s="45"/>
      <c r="C829" s="22"/>
      <c r="D829" s="45"/>
      <c r="E829" s="45"/>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22"/>
      <c r="B830" s="45"/>
      <c r="C830" s="22"/>
      <c r="D830" s="45"/>
      <c r="E830" s="45"/>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22"/>
      <c r="B831" s="45"/>
      <c r="C831" s="22"/>
      <c r="D831" s="45"/>
      <c r="E831" s="45"/>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22"/>
      <c r="B832" s="45"/>
      <c r="C832" s="22"/>
      <c r="D832" s="45"/>
      <c r="E832" s="45"/>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22"/>
      <c r="B833" s="45"/>
      <c r="C833" s="22"/>
      <c r="D833" s="45"/>
      <c r="E833" s="45"/>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22"/>
      <c r="B834" s="45"/>
      <c r="C834" s="22"/>
      <c r="D834" s="45"/>
      <c r="E834" s="45"/>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22"/>
      <c r="B835" s="45"/>
      <c r="C835" s="22"/>
      <c r="D835" s="45"/>
      <c r="E835" s="45"/>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22"/>
      <c r="B836" s="45"/>
      <c r="C836" s="22"/>
      <c r="D836" s="45"/>
      <c r="E836" s="45"/>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22"/>
      <c r="B837" s="45"/>
      <c r="C837" s="22"/>
      <c r="D837" s="45"/>
      <c r="E837" s="45"/>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22"/>
      <c r="B838" s="45"/>
      <c r="C838" s="22"/>
      <c r="D838" s="45"/>
      <c r="E838" s="45"/>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22"/>
      <c r="B839" s="45"/>
      <c r="C839" s="22"/>
      <c r="D839" s="45"/>
      <c r="E839" s="45"/>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22"/>
      <c r="B840" s="45"/>
      <c r="C840" s="22"/>
      <c r="D840" s="45"/>
      <c r="E840" s="45"/>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22"/>
      <c r="B841" s="45"/>
      <c r="C841" s="22"/>
      <c r="D841" s="45"/>
      <c r="E841" s="45"/>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22"/>
      <c r="B842" s="45"/>
      <c r="C842" s="22"/>
      <c r="D842" s="45"/>
      <c r="E842" s="45"/>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22"/>
      <c r="B843" s="45"/>
      <c r="C843" s="22"/>
      <c r="D843" s="45"/>
      <c r="E843" s="45"/>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22"/>
      <c r="B844" s="45"/>
      <c r="C844" s="22"/>
      <c r="D844" s="45"/>
      <c r="E844" s="45"/>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22"/>
      <c r="B845" s="45"/>
      <c r="C845" s="22"/>
      <c r="D845" s="45"/>
      <c r="E845" s="45"/>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22"/>
      <c r="B846" s="45"/>
      <c r="C846" s="22"/>
      <c r="D846" s="45"/>
      <c r="E846" s="45"/>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22"/>
      <c r="B847" s="45"/>
      <c r="C847" s="22"/>
      <c r="D847" s="45"/>
      <c r="E847" s="45"/>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22"/>
      <c r="B848" s="45"/>
      <c r="C848" s="22"/>
      <c r="D848" s="45"/>
      <c r="E848" s="45"/>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22"/>
      <c r="B849" s="45"/>
      <c r="C849" s="22"/>
      <c r="D849" s="45"/>
      <c r="E849" s="45"/>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22"/>
      <c r="B850" s="45"/>
      <c r="C850" s="22"/>
      <c r="D850" s="45"/>
      <c r="E850" s="45"/>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22"/>
      <c r="B851" s="45"/>
      <c r="C851" s="22"/>
      <c r="D851" s="45"/>
      <c r="E851" s="45"/>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22"/>
      <c r="B852" s="45"/>
      <c r="C852" s="22"/>
      <c r="D852" s="45"/>
      <c r="E852" s="45"/>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22"/>
      <c r="B853" s="45"/>
      <c r="C853" s="22"/>
      <c r="D853" s="45"/>
      <c r="E853" s="45"/>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22"/>
      <c r="B854" s="45"/>
      <c r="C854" s="22"/>
      <c r="D854" s="45"/>
      <c r="E854" s="45"/>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22"/>
      <c r="B855" s="45"/>
      <c r="C855" s="22"/>
      <c r="D855" s="45"/>
      <c r="E855" s="45"/>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22"/>
      <c r="B856" s="45"/>
      <c r="C856" s="22"/>
      <c r="D856" s="45"/>
      <c r="E856" s="45"/>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22"/>
      <c r="B857" s="45"/>
      <c r="C857" s="22"/>
      <c r="D857" s="45"/>
      <c r="E857" s="45"/>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22"/>
      <c r="B858" s="45"/>
      <c r="C858" s="22"/>
      <c r="D858" s="45"/>
      <c r="E858" s="45"/>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22"/>
      <c r="B859" s="45"/>
      <c r="C859" s="22"/>
      <c r="D859" s="45"/>
      <c r="E859" s="45"/>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22"/>
      <c r="B860" s="45"/>
      <c r="C860" s="22"/>
      <c r="D860" s="45"/>
      <c r="E860" s="45"/>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22"/>
      <c r="B861" s="45"/>
      <c r="C861" s="22"/>
      <c r="D861" s="45"/>
      <c r="E861" s="45"/>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22"/>
      <c r="B862" s="45"/>
      <c r="C862" s="22"/>
      <c r="D862" s="45"/>
      <c r="E862" s="45"/>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22"/>
      <c r="B863" s="45"/>
      <c r="C863" s="22"/>
      <c r="D863" s="45"/>
      <c r="E863" s="45"/>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22"/>
      <c r="B864" s="45"/>
      <c r="C864" s="22"/>
      <c r="D864" s="45"/>
      <c r="E864" s="45"/>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22"/>
      <c r="B865" s="45"/>
      <c r="C865" s="22"/>
      <c r="D865" s="45"/>
      <c r="E865" s="45"/>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22"/>
      <c r="B866" s="45"/>
      <c r="C866" s="22"/>
      <c r="D866" s="45"/>
      <c r="E866" s="45"/>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22"/>
      <c r="B867" s="45"/>
      <c r="C867" s="22"/>
      <c r="D867" s="45"/>
      <c r="E867" s="45"/>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22"/>
      <c r="B868" s="45"/>
      <c r="C868" s="22"/>
      <c r="D868" s="45"/>
      <c r="E868" s="45"/>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22"/>
      <c r="B869" s="45"/>
      <c r="C869" s="22"/>
      <c r="D869" s="45"/>
      <c r="E869" s="45"/>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22"/>
      <c r="B870" s="45"/>
      <c r="C870" s="22"/>
      <c r="D870" s="45"/>
      <c r="E870" s="45"/>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22"/>
      <c r="B871" s="45"/>
      <c r="C871" s="22"/>
      <c r="D871" s="45"/>
      <c r="E871" s="45"/>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22"/>
      <c r="B872" s="45"/>
      <c r="C872" s="22"/>
      <c r="D872" s="45"/>
      <c r="E872" s="45"/>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22"/>
      <c r="B873" s="45"/>
      <c r="C873" s="22"/>
      <c r="D873" s="45"/>
      <c r="E873" s="45"/>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22"/>
      <c r="B874" s="45"/>
      <c r="C874" s="22"/>
      <c r="D874" s="45"/>
      <c r="E874" s="45"/>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22"/>
      <c r="B875" s="45"/>
      <c r="C875" s="22"/>
      <c r="D875" s="45"/>
      <c r="E875" s="45"/>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22"/>
      <c r="B876" s="45"/>
      <c r="C876" s="22"/>
      <c r="D876" s="45"/>
      <c r="E876" s="45"/>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22"/>
      <c r="B877" s="45"/>
      <c r="C877" s="22"/>
      <c r="D877" s="45"/>
      <c r="E877" s="45"/>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22"/>
      <c r="B878" s="45"/>
      <c r="C878" s="22"/>
      <c r="D878" s="45"/>
      <c r="E878" s="45"/>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22"/>
      <c r="B879" s="45"/>
      <c r="C879" s="22"/>
      <c r="D879" s="45"/>
      <c r="E879" s="45"/>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22"/>
      <c r="B880" s="45"/>
      <c r="C880" s="22"/>
      <c r="D880" s="45"/>
      <c r="E880" s="45"/>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22"/>
      <c r="B881" s="45"/>
      <c r="C881" s="22"/>
      <c r="D881" s="45"/>
      <c r="E881" s="45"/>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22"/>
      <c r="B882" s="45"/>
      <c r="C882" s="22"/>
      <c r="D882" s="45"/>
      <c r="E882" s="45"/>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22"/>
      <c r="B883" s="45"/>
      <c r="C883" s="22"/>
      <c r="D883" s="45"/>
      <c r="E883" s="45"/>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22"/>
      <c r="B884" s="45"/>
      <c r="C884" s="22"/>
      <c r="D884" s="45"/>
      <c r="E884" s="45"/>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22"/>
      <c r="B885" s="45"/>
      <c r="C885" s="22"/>
      <c r="D885" s="45"/>
      <c r="E885" s="45"/>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22"/>
      <c r="B886" s="45"/>
      <c r="C886" s="22"/>
      <c r="D886" s="45"/>
      <c r="E886" s="45"/>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22"/>
      <c r="B887" s="45"/>
      <c r="C887" s="22"/>
      <c r="D887" s="45"/>
      <c r="E887" s="45"/>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22"/>
      <c r="B888" s="45"/>
      <c r="C888" s="22"/>
      <c r="D888" s="45"/>
      <c r="E888" s="45"/>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22"/>
      <c r="B889" s="45"/>
      <c r="C889" s="22"/>
      <c r="D889" s="45"/>
      <c r="E889" s="45"/>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22"/>
      <c r="B890" s="45"/>
      <c r="C890" s="22"/>
      <c r="D890" s="45"/>
      <c r="E890" s="45"/>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22"/>
      <c r="B891" s="45"/>
      <c r="C891" s="22"/>
      <c r="D891" s="45"/>
      <c r="E891" s="45"/>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22"/>
      <c r="B892" s="45"/>
      <c r="C892" s="22"/>
      <c r="D892" s="45"/>
      <c r="E892" s="45"/>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22"/>
      <c r="B893" s="45"/>
      <c r="C893" s="22"/>
      <c r="D893" s="45"/>
      <c r="E893" s="45"/>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22"/>
      <c r="B894" s="45"/>
      <c r="C894" s="22"/>
      <c r="D894" s="45"/>
      <c r="E894" s="45"/>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22"/>
      <c r="B895" s="45"/>
      <c r="C895" s="22"/>
      <c r="D895" s="45"/>
      <c r="E895" s="45"/>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22"/>
      <c r="B896" s="45"/>
      <c r="C896" s="22"/>
      <c r="D896" s="45"/>
      <c r="E896" s="45"/>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22"/>
      <c r="B897" s="45"/>
      <c r="C897" s="22"/>
      <c r="D897" s="45"/>
      <c r="E897" s="45"/>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22"/>
      <c r="B898" s="45"/>
      <c r="C898" s="22"/>
      <c r="D898" s="45"/>
      <c r="E898" s="45"/>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22"/>
      <c r="B899" s="45"/>
      <c r="C899" s="22"/>
      <c r="D899" s="45"/>
      <c r="E899" s="45"/>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22"/>
      <c r="B900" s="45"/>
      <c r="C900" s="22"/>
      <c r="D900" s="45"/>
      <c r="E900" s="45"/>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22"/>
      <c r="B901" s="45"/>
      <c r="C901" s="22"/>
      <c r="D901" s="45"/>
      <c r="E901" s="45"/>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22"/>
      <c r="B902" s="45"/>
      <c r="C902" s="22"/>
      <c r="D902" s="45"/>
      <c r="E902" s="45"/>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22"/>
      <c r="B903" s="45"/>
      <c r="C903" s="22"/>
      <c r="D903" s="45"/>
      <c r="E903" s="45"/>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22"/>
      <c r="B904" s="45"/>
      <c r="C904" s="22"/>
      <c r="D904" s="45"/>
      <c r="E904" s="45"/>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22"/>
      <c r="B905" s="45"/>
      <c r="C905" s="22"/>
      <c r="D905" s="45"/>
      <c r="E905" s="45"/>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22"/>
      <c r="B906" s="45"/>
      <c r="C906" s="22"/>
      <c r="D906" s="45"/>
      <c r="E906" s="45"/>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22"/>
      <c r="B907" s="45"/>
      <c r="C907" s="22"/>
      <c r="D907" s="45"/>
      <c r="E907" s="45"/>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22"/>
      <c r="B908" s="45"/>
      <c r="C908" s="22"/>
      <c r="D908" s="45"/>
      <c r="E908" s="45"/>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22"/>
      <c r="B909" s="45"/>
      <c r="C909" s="22"/>
      <c r="D909" s="45"/>
      <c r="E909" s="45"/>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22"/>
      <c r="B910" s="45"/>
      <c r="C910" s="22"/>
      <c r="D910" s="45"/>
      <c r="E910" s="45"/>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22"/>
      <c r="B911" s="45"/>
      <c r="C911" s="22"/>
      <c r="D911" s="45"/>
      <c r="E911" s="45"/>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22"/>
      <c r="B912" s="45"/>
      <c r="C912" s="22"/>
      <c r="D912" s="45"/>
      <c r="E912" s="45"/>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22"/>
      <c r="B913" s="45"/>
      <c r="C913" s="22"/>
      <c r="D913" s="45"/>
      <c r="E913" s="45"/>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22"/>
      <c r="B914" s="45"/>
      <c r="C914" s="22"/>
      <c r="D914" s="45"/>
      <c r="E914" s="45"/>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22"/>
      <c r="B915" s="45"/>
      <c r="C915" s="22"/>
      <c r="D915" s="45"/>
      <c r="E915" s="45"/>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22"/>
      <c r="B916" s="45"/>
      <c r="C916" s="22"/>
      <c r="D916" s="45"/>
      <c r="E916" s="45"/>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22"/>
      <c r="B917" s="45"/>
      <c r="C917" s="22"/>
      <c r="D917" s="45"/>
      <c r="E917" s="45"/>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22"/>
      <c r="B918" s="45"/>
      <c r="C918" s="22"/>
      <c r="D918" s="45"/>
      <c r="E918" s="45"/>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22"/>
      <c r="B919" s="45"/>
      <c r="C919" s="22"/>
      <c r="D919" s="45"/>
      <c r="E919" s="45"/>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22"/>
      <c r="B920" s="45"/>
      <c r="C920" s="22"/>
      <c r="D920" s="45"/>
      <c r="E920" s="45"/>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22"/>
      <c r="B921" s="45"/>
      <c r="C921" s="22"/>
      <c r="D921" s="45"/>
      <c r="E921" s="45"/>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22"/>
      <c r="B922" s="45"/>
      <c r="C922" s="22"/>
      <c r="D922" s="45"/>
      <c r="E922" s="45"/>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22"/>
      <c r="B923" s="45"/>
      <c r="C923" s="22"/>
      <c r="D923" s="45"/>
      <c r="E923" s="45"/>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22"/>
      <c r="B924" s="45"/>
      <c r="C924" s="22"/>
      <c r="D924" s="45"/>
      <c r="E924" s="45"/>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22"/>
      <c r="B925" s="45"/>
      <c r="C925" s="22"/>
      <c r="D925" s="45"/>
      <c r="E925" s="45"/>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22"/>
      <c r="B926" s="45"/>
      <c r="C926" s="22"/>
      <c r="D926" s="45"/>
      <c r="E926" s="45"/>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22"/>
      <c r="B927" s="45"/>
      <c r="C927" s="22"/>
      <c r="D927" s="45"/>
      <c r="E927" s="45"/>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22"/>
      <c r="B928" s="45"/>
      <c r="C928" s="22"/>
      <c r="D928" s="45"/>
      <c r="E928" s="45"/>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22"/>
      <c r="B929" s="45"/>
      <c r="C929" s="22"/>
      <c r="D929" s="45"/>
      <c r="E929" s="45"/>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22"/>
      <c r="B930" s="45"/>
      <c r="C930" s="22"/>
      <c r="D930" s="45"/>
      <c r="E930" s="45"/>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22"/>
      <c r="B931" s="45"/>
      <c r="C931" s="22"/>
      <c r="D931" s="45"/>
      <c r="E931" s="45"/>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22"/>
      <c r="B932" s="45"/>
      <c r="C932" s="22"/>
      <c r="D932" s="45"/>
      <c r="E932" s="45"/>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22"/>
      <c r="B933" s="45"/>
      <c r="C933" s="22"/>
      <c r="D933" s="45"/>
      <c r="E933" s="45"/>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22"/>
      <c r="B934" s="45"/>
      <c r="C934" s="22"/>
      <c r="D934" s="45"/>
      <c r="E934" s="45"/>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22"/>
      <c r="B935" s="45"/>
      <c r="C935" s="22"/>
      <c r="D935" s="45"/>
      <c r="E935" s="45"/>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22"/>
      <c r="B936" s="45"/>
      <c r="C936" s="22"/>
      <c r="D936" s="45"/>
      <c r="E936" s="45"/>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22"/>
      <c r="B937" s="45"/>
      <c r="C937" s="22"/>
      <c r="D937" s="45"/>
      <c r="E937" s="45"/>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22"/>
      <c r="B938" s="45"/>
      <c r="C938" s="22"/>
      <c r="D938" s="45"/>
      <c r="E938" s="45"/>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22"/>
      <c r="B939" s="45"/>
      <c r="C939" s="22"/>
      <c r="D939" s="45"/>
      <c r="E939" s="45"/>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22"/>
      <c r="B940" s="45"/>
      <c r="C940" s="22"/>
      <c r="D940" s="45"/>
      <c r="E940" s="45"/>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22"/>
      <c r="B941" s="45"/>
      <c r="C941" s="22"/>
      <c r="D941" s="45"/>
      <c r="E941" s="45"/>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22"/>
      <c r="B942" s="45"/>
      <c r="C942" s="22"/>
      <c r="D942" s="45"/>
      <c r="E942" s="45"/>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22"/>
      <c r="B943" s="45"/>
      <c r="C943" s="22"/>
      <c r="D943" s="45"/>
      <c r="E943" s="45"/>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22"/>
      <c r="B944" s="45"/>
      <c r="C944" s="22"/>
      <c r="D944" s="45"/>
      <c r="E944" s="45"/>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22"/>
      <c r="B945" s="45"/>
      <c r="C945" s="22"/>
      <c r="D945" s="45"/>
      <c r="E945" s="45"/>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22"/>
      <c r="B946" s="45"/>
      <c r="C946" s="22"/>
      <c r="D946" s="45"/>
      <c r="E946" s="45"/>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22"/>
      <c r="B947" s="45"/>
      <c r="C947" s="22"/>
      <c r="D947" s="45"/>
      <c r="E947" s="45"/>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22"/>
      <c r="B948" s="45"/>
      <c r="C948" s="22"/>
      <c r="D948" s="45"/>
      <c r="E948" s="45"/>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22"/>
      <c r="B949" s="45"/>
      <c r="C949" s="22"/>
      <c r="D949" s="45"/>
      <c r="E949" s="45"/>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22"/>
      <c r="B950" s="45"/>
      <c r="C950" s="22"/>
      <c r="D950" s="45"/>
      <c r="E950" s="45"/>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22"/>
      <c r="B951" s="45"/>
      <c r="C951" s="22"/>
      <c r="D951" s="45"/>
      <c r="E951" s="45"/>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22"/>
      <c r="B952" s="45"/>
      <c r="C952" s="22"/>
      <c r="D952" s="45"/>
      <c r="E952" s="45"/>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22"/>
      <c r="B953" s="45"/>
      <c r="C953" s="22"/>
      <c r="D953" s="45"/>
      <c r="E953" s="45"/>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22"/>
      <c r="B954" s="45"/>
      <c r="C954" s="22"/>
      <c r="D954" s="45"/>
      <c r="E954" s="45"/>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22"/>
      <c r="B955" s="45"/>
      <c r="C955" s="22"/>
      <c r="D955" s="45"/>
      <c r="E955" s="45"/>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22"/>
      <c r="B956" s="45"/>
      <c r="C956" s="22"/>
      <c r="D956" s="45"/>
      <c r="E956" s="45"/>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22"/>
      <c r="B957" s="45"/>
      <c r="C957" s="22"/>
      <c r="D957" s="45"/>
      <c r="E957" s="45"/>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22"/>
      <c r="B958" s="45"/>
      <c r="C958" s="22"/>
      <c r="D958" s="45"/>
      <c r="E958" s="45"/>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22"/>
      <c r="B959" s="45"/>
      <c r="C959" s="22"/>
      <c r="D959" s="45"/>
      <c r="E959" s="45"/>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22"/>
      <c r="B960" s="45"/>
      <c r="C960" s="22"/>
      <c r="D960" s="45"/>
      <c r="E960" s="45"/>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22"/>
      <c r="B961" s="45"/>
      <c r="C961" s="22"/>
      <c r="D961" s="45"/>
      <c r="E961" s="45"/>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22"/>
      <c r="B962" s="45"/>
      <c r="C962" s="22"/>
      <c r="D962" s="45"/>
      <c r="E962" s="45"/>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22"/>
      <c r="B963" s="45"/>
      <c r="C963" s="22"/>
      <c r="D963" s="45"/>
      <c r="E963" s="45"/>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22"/>
      <c r="B964" s="45"/>
      <c r="C964" s="22"/>
      <c r="D964" s="45"/>
      <c r="E964" s="45"/>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22"/>
      <c r="B965" s="45"/>
      <c r="C965" s="22"/>
      <c r="D965" s="45"/>
      <c r="E965" s="45"/>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22"/>
      <c r="B966" s="45"/>
      <c r="C966" s="22"/>
      <c r="D966" s="45"/>
      <c r="E966" s="45"/>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22"/>
      <c r="B967" s="45"/>
      <c r="C967" s="22"/>
      <c r="D967" s="45"/>
      <c r="E967" s="45"/>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22"/>
      <c r="B968" s="45"/>
      <c r="C968" s="22"/>
      <c r="D968" s="45"/>
      <c r="E968" s="45"/>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22"/>
      <c r="B969" s="45"/>
      <c r="C969" s="22"/>
      <c r="D969" s="45"/>
      <c r="E969" s="45"/>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22"/>
      <c r="B970" s="45"/>
      <c r="C970" s="22"/>
      <c r="D970" s="45"/>
      <c r="E970" s="45"/>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22"/>
      <c r="B971" s="45"/>
      <c r="C971" s="22"/>
      <c r="D971" s="45"/>
      <c r="E971" s="45"/>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22"/>
      <c r="B972" s="45"/>
      <c r="C972" s="22"/>
      <c r="D972" s="45"/>
      <c r="E972" s="45"/>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22"/>
      <c r="B973" s="45"/>
      <c r="C973" s="22"/>
      <c r="D973" s="45"/>
      <c r="E973" s="45"/>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22"/>
      <c r="B974" s="45"/>
      <c r="C974" s="22"/>
      <c r="D974" s="45"/>
      <c r="E974" s="45"/>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22"/>
      <c r="B975" s="45"/>
      <c r="C975" s="22"/>
      <c r="D975" s="45"/>
      <c r="E975" s="45"/>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22"/>
      <c r="B976" s="45"/>
      <c r="C976" s="22"/>
      <c r="D976" s="45"/>
      <c r="E976" s="45"/>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22"/>
      <c r="B977" s="45"/>
      <c r="C977" s="22"/>
      <c r="D977" s="45"/>
      <c r="E977" s="45"/>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22"/>
      <c r="B978" s="45"/>
      <c r="C978" s="22"/>
      <c r="D978" s="45"/>
      <c r="E978" s="45"/>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22"/>
      <c r="B979" s="45"/>
      <c r="C979" s="22"/>
      <c r="D979" s="45"/>
      <c r="E979" s="45"/>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22"/>
      <c r="B980" s="45"/>
      <c r="C980" s="22"/>
      <c r="D980" s="45"/>
      <c r="E980" s="45"/>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22"/>
      <c r="B981" s="45"/>
      <c r="C981" s="22"/>
      <c r="D981" s="45"/>
      <c r="E981" s="45"/>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22"/>
      <c r="B982" s="45"/>
      <c r="C982" s="22"/>
      <c r="D982" s="45"/>
      <c r="E982" s="45"/>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22"/>
      <c r="B983" s="45"/>
      <c r="C983" s="22"/>
      <c r="D983" s="45"/>
      <c r="E983" s="45"/>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22"/>
      <c r="B984" s="45"/>
      <c r="C984" s="22"/>
      <c r="D984" s="45"/>
      <c r="E984" s="45"/>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22"/>
      <c r="B985" s="45"/>
      <c r="C985" s="22"/>
      <c r="D985" s="45"/>
      <c r="E985" s="45"/>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22"/>
      <c r="B986" s="45"/>
      <c r="C986" s="22"/>
      <c r="D986" s="45"/>
      <c r="E986" s="45"/>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22"/>
      <c r="B987" s="45"/>
      <c r="C987" s="22"/>
      <c r="D987" s="45"/>
      <c r="E987" s="45"/>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22"/>
      <c r="B988" s="45"/>
      <c r="C988" s="22"/>
      <c r="D988" s="45"/>
      <c r="E988" s="45"/>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22"/>
      <c r="B989" s="45"/>
      <c r="C989" s="22"/>
      <c r="D989" s="45"/>
      <c r="E989" s="45"/>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22"/>
      <c r="B990" s="45"/>
      <c r="C990" s="22"/>
      <c r="D990" s="45"/>
      <c r="E990" s="45"/>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22"/>
      <c r="B991" s="45"/>
      <c r="C991" s="22"/>
      <c r="D991" s="45"/>
      <c r="E991" s="45"/>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22"/>
      <c r="B992" s="45"/>
      <c r="C992" s="22"/>
      <c r="D992" s="45"/>
      <c r="E992" s="45"/>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22"/>
      <c r="B993" s="45"/>
      <c r="C993" s="22"/>
      <c r="D993" s="45"/>
      <c r="E993" s="45"/>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22"/>
      <c r="B994" s="45"/>
      <c r="C994" s="22"/>
      <c r="D994" s="45"/>
      <c r="E994" s="45"/>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22"/>
      <c r="B995" s="45"/>
      <c r="C995" s="22"/>
      <c r="D995" s="45"/>
      <c r="E995" s="45"/>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22"/>
      <c r="B996" s="45"/>
      <c r="C996" s="22"/>
      <c r="D996" s="45"/>
      <c r="E996" s="45"/>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22"/>
      <c r="B997" s="45"/>
      <c r="C997" s="22"/>
      <c r="D997" s="45"/>
      <c r="E997" s="45"/>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22"/>
      <c r="B998" s="45"/>
      <c r="C998" s="22"/>
      <c r="D998" s="45"/>
      <c r="E998" s="45"/>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22"/>
      <c r="B999" s="45"/>
      <c r="C999" s="22"/>
      <c r="D999" s="45"/>
      <c r="E999" s="45"/>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22"/>
      <c r="B1000" s="45"/>
      <c r="C1000" s="22"/>
      <c r="D1000" s="45"/>
      <c r="E1000" s="45"/>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1.1640625" defaultRowHeight="15" customHeight="1" x14ac:dyDescent="0.35"/>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x14ac:dyDescent="0.35">
      <c r="A1" s="101" t="s">
        <v>1154</v>
      </c>
      <c r="B1" s="76"/>
      <c r="C1" s="92"/>
      <c r="D1" s="92"/>
      <c r="E1" s="92"/>
      <c r="F1" s="92"/>
      <c r="G1" s="92"/>
      <c r="H1" s="92"/>
      <c r="I1" s="92"/>
      <c r="J1" s="1"/>
      <c r="K1" s="1"/>
      <c r="L1" s="1"/>
      <c r="M1" s="1"/>
      <c r="N1" s="1"/>
      <c r="O1" s="1"/>
      <c r="P1" s="1"/>
      <c r="Q1" s="1"/>
      <c r="R1" s="1"/>
      <c r="S1" s="1"/>
      <c r="T1" s="1"/>
      <c r="U1" s="1"/>
      <c r="V1" s="1"/>
      <c r="W1" s="1"/>
      <c r="X1" s="1"/>
      <c r="Y1" s="1"/>
      <c r="Z1" s="1"/>
    </row>
    <row r="2" spans="1:26" ht="25.5" customHeight="1" x14ac:dyDescent="0.35">
      <c r="A2" s="78" t="s">
        <v>822</v>
      </c>
      <c r="B2" s="79"/>
      <c r="C2" s="102"/>
      <c r="D2" s="79"/>
      <c r="E2" s="79"/>
      <c r="F2" s="79"/>
      <c r="G2" s="79"/>
      <c r="H2" s="79"/>
      <c r="I2" s="79" t="s">
        <v>1155</v>
      </c>
      <c r="J2" s="1"/>
      <c r="K2" s="1"/>
      <c r="L2" s="1"/>
      <c r="M2" s="1"/>
      <c r="N2" s="1"/>
      <c r="O2" s="1"/>
      <c r="P2" s="1"/>
      <c r="Q2" s="1"/>
      <c r="R2" s="1"/>
      <c r="S2" s="1"/>
      <c r="T2" s="1"/>
      <c r="U2" s="1"/>
      <c r="V2" s="1"/>
      <c r="W2" s="1"/>
      <c r="X2" s="1"/>
      <c r="Y2" s="1"/>
      <c r="Z2" s="1"/>
    </row>
    <row r="3" spans="1:26" ht="21" customHeight="1" x14ac:dyDescent="0.35">
      <c r="A3" s="81" t="s">
        <v>20</v>
      </c>
      <c r="B3" s="81" t="s">
        <v>1156</v>
      </c>
      <c r="C3" s="317" t="s">
        <v>1157</v>
      </c>
      <c r="D3" s="311"/>
      <c r="E3" s="311"/>
      <c r="F3" s="311"/>
      <c r="G3" s="311"/>
      <c r="H3" s="312"/>
      <c r="I3" s="1"/>
      <c r="J3" s="1"/>
      <c r="K3" s="1"/>
      <c r="L3" s="1"/>
      <c r="M3" s="1"/>
      <c r="N3" s="1"/>
      <c r="O3" s="1"/>
      <c r="P3" s="1"/>
      <c r="Q3" s="1"/>
      <c r="R3" s="1"/>
      <c r="S3" s="1"/>
      <c r="T3" s="1"/>
      <c r="U3" s="1"/>
      <c r="V3" s="1"/>
      <c r="W3" s="1"/>
      <c r="X3" s="1"/>
      <c r="Y3" s="1"/>
      <c r="Z3" s="1"/>
    </row>
    <row r="4" spans="1:26" ht="15" customHeight="1" x14ac:dyDescent="0.35">
      <c r="A4" s="22" t="s">
        <v>101</v>
      </c>
      <c r="B4" s="45" t="s">
        <v>827</v>
      </c>
      <c r="C4" s="45" t="s">
        <v>845</v>
      </c>
      <c r="D4" s="45"/>
      <c r="E4" s="45"/>
      <c r="F4" s="45"/>
      <c r="G4" s="45"/>
      <c r="H4" s="45"/>
      <c r="I4" s="45"/>
      <c r="J4" s="1"/>
      <c r="K4" s="1"/>
      <c r="L4" s="1"/>
      <c r="M4" s="1"/>
      <c r="N4" s="1"/>
      <c r="O4" s="1"/>
      <c r="P4" s="1"/>
      <c r="Q4" s="1"/>
      <c r="R4" s="1"/>
      <c r="S4" s="1"/>
      <c r="T4" s="1"/>
      <c r="U4" s="1"/>
      <c r="V4" s="1"/>
      <c r="W4" s="1"/>
      <c r="X4" s="1"/>
      <c r="Y4" s="1"/>
      <c r="Z4" s="1"/>
    </row>
    <row r="5" spans="1:26" ht="15" customHeight="1" x14ac:dyDescent="0.35">
      <c r="A5" s="22" t="s">
        <v>102</v>
      </c>
      <c r="B5" s="45" t="s">
        <v>827</v>
      </c>
      <c r="C5" s="45" t="s">
        <v>845</v>
      </c>
      <c r="D5" s="45"/>
      <c r="E5" s="45"/>
      <c r="F5" s="45"/>
      <c r="G5" s="45"/>
      <c r="H5" s="45"/>
      <c r="I5" s="45"/>
      <c r="J5" s="1"/>
      <c r="K5" s="1"/>
      <c r="L5" s="1"/>
      <c r="M5" s="1"/>
      <c r="N5" s="1"/>
      <c r="O5" s="1"/>
      <c r="P5" s="1"/>
      <c r="Q5" s="1"/>
      <c r="R5" s="1"/>
      <c r="S5" s="1"/>
      <c r="T5" s="1"/>
      <c r="U5" s="1"/>
      <c r="V5" s="1"/>
      <c r="W5" s="1"/>
      <c r="X5" s="1"/>
      <c r="Y5" s="1"/>
      <c r="Z5" s="1"/>
    </row>
    <row r="6" spans="1:26" ht="15" customHeight="1" x14ac:dyDescent="0.35">
      <c r="A6" s="22" t="s">
        <v>104</v>
      </c>
      <c r="B6" s="45" t="s">
        <v>827</v>
      </c>
      <c r="C6" s="45" t="s">
        <v>845</v>
      </c>
      <c r="D6" s="45"/>
      <c r="E6" s="45"/>
      <c r="F6" s="45"/>
      <c r="G6" s="45"/>
      <c r="H6" s="45"/>
      <c r="I6" s="45"/>
      <c r="J6" s="1"/>
      <c r="K6" s="1"/>
      <c r="L6" s="1"/>
      <c r="M6" s="1"/>
      <c r="N6" s="1"/>
      <c r="O6" s="1"/>
      <c r="P6" s="1"/>
      <c r="Q6" s="1"/>
      <c r="R6" s="1"/>
      <c r="S6" s="1"/>
      <c r="T6" s="1"/>
      <c r="U6" s="1"/>
      <c r="V6" s="1"/>
      <c r="W6" s="1"/>
      <c r="X6" s="1"/>
      <c r="Y6" s="1"/>
      <c r="Z6" s="1"/>
    </row>
    <row r="7" spans="1:26" ht="15" customHeight="1" x14ac:dyDescent="0.35">
      <c r="A7" s="22" t="s">
        <v>108</v>
      </c>
      <c r="B7" s="45" t="s">
        <v>827</v>
      </c>
      <c r="C7" s="68" t="s">
        <v>1158</v>
      </c>
      <c r="D7" s="45" t="s">
        <v>1159</v>
      </c>
      <c r="E7" s="45" t="s">
        <v>1160</v>
      </c>
      <c r="F7" s="45" t="s">
        <v>1161</v>
      </c>
      <c r="G7" s="45"/>
      <c r="H7" s="45"/>
      <c r="I7" s="45"/>
      <c r="J7" s="1"/>
      <c r="K7" s="1"/>
      <c r="L7" s="1"/>
      <c r="M7" s="1"/>
      <c r="N7" s="1"/>
      <c r="O7" s="1"/>
      <c r="P7" s="1"/>
      <c r="Q7" s="1"/>
      <c r="R7" s="1"/>
      <c r="S7" s="1"/>
      <c r="T7" s="1"/>
      <c r="U7" s="1"/>
      <c r="V7" s="1"/>
      <c r="W7" s="1"/>
      <c r="X7" s="1"/>
      <c r="Y7" s="1"/>
      <c r="Z7" s="1"/>
    </row>
    <row r="8" spans="1:26" ht="15" customHeight="1" x14ac:dyDescent="0.35">
      <c r="A8" s="22" t="s">
        <v>836</v>
      </c>
      <c r="B8" s="45" t="s">
        <v>827</v>
      </c>
      <c r="C8" s="45" t="s">
        <v>845</v>
      </c>
      <c r="D8" s="45"/>
      <c r="E8" s="45"/>
      <c r="F8" s="45"/>
      <c r="G8" s="45"/>
      <c r="H8" s="45"/>
      <c r="I8" s="45"/>
      <c r="J8" s="1"/>
      <c r="K8" s="1"/>
      <c r="L8" s="1"/>
      <c r="M8" s="1"/>
      <c r="N8" s="1"/>
      <c r="O8" s="1"/>
      <c r="P8" s="1"/>
      <c r="Q8" s="1"/>
      <c r="R8" s="1"/>
      <c r="S8" s="1"/>
      <c r="T8" s="1"/>
      <c r="U8" s="1"/>
      <c r="V8" s="1"/>
      <c r="W8" s="1"/>
      <c r="X8" s="1"/>
      <c r="Y8" s="1"/>
      <c r="Z8" s="1"/>
    </row>
    <row r="9" spans="1:26" ht="15" customHeight="1" x14ac:dyDescent="0.35">
      <c r="A9" s="22" t="s">
        <v>838</v>
      </c>
      <c r="B9" s="45" t="s">
        <v>827</v>
      </c>
      <c r="C9" s="45" t="s">
        <v>845</v>
      </c>
      <c r="D9" s="45"/>
      <c r="E9" s="45"/>
      <c r="F9" s="45"/>
      <c r="G9" s="45"/>
      <c r="H9" s="45"/>
      <c r="I9" s="45"/>
      <c r="J9" s="1"/>
      <c r="K9" s="1"/>
      <c r="L9" s="1"/>
      <c r="M9" s="1"/>
      <c r="N9" s="1"/>
      <c r="O9" s="1"/>
      <c r="P9" s="1"/>
      <c r="Q9" s="1"/>
      <c r="R9" s="1"/>
      <c r="S9" s="1"/>
      <c r="T9" s="1"/>
      <c r="U9" s="1"/>
      <c r="V9" s="1"/>
      <c r="W9" s="1"/>
      <c r="X9" s="1"/>
      <c r="Y9" s="1"/>
      <c r="Z9" s="1"/>
    </row>
    <row r="10" spans="1:26" ht="15" customHeight="1" x14ac:dyDescent="0.35">
      <c r="A10" s="22" t="s">
        <v>112</v>
      </c>
      <c r="B10" s="45" t="s">
        <v>827</v>
      </c>
      <c r="C10" s="45" t="s">
        <v>845</v>
      </c>
      <c r="D10" s="45"/>
      <c r="E10" s="45"/>
      <c r="F10" s="45"/>
      <c r="G10" s="45"/>
      <c r="H10" s="45"/>
      <c r="I10" s="45"/>
      <c r="J10" s="1"/>
      <c r="K10" s="1"/>
      <c r="L10" s="1"/>
      <c r="M10" s="1"/>
      <c r="N10" s="1"/>
      <c r="O10" s="1"/>
      <c r="P10" s="1"/>
      <c r="Q10" s="1"/>
      <c r="R10" s="1"/>
      <c r="S10" s="1"/>
      <c r="T10" s="1"/>
      <c r="U10" s="1"/>
      <c r="V10" s="1"/>
      <c r="W10" s="1"/>
      <c r="X10" s="1"/>
      <c r="Y10" s="1"/>
      <c r="Z10" s="1"/>
    </row>
    <row r="11" spans="1:26" ht="15" customHeight="1" x14ac:dyDescent="0.35">
      <c r="A11" s="22" t="s">
        <v>113</v>
      </c>
      <c r="B11" s="45" t="s">
        <v>827</v>
      </c>
      <c r="C11" s="45" t="s">
        <v>845</v>
      </c>
      <c r="D11" s="45"/>
      <c r="E11" s="45"/>
      <c r="F11" s="45"/>
      <c r="G11" s="45"/>
      <c r="H11" s="45"/>
      <c r="I11" s="45"/>
      <c r="J11" s="1"/>
      <c r="K11" s="1"/>
      <c r="L11" s="1"/>
      <c r="M11" s="1"/>
      <c r="N11" s="1"/>
      <c r="O11" s="1"/>
      <c r="P11" s="1"/>
      <c r="Q11" s="1"/>
      <c r="R11" s="1"/>
      <c r="S11" s="1"/>
      <c r="T11" s="1"/>
      <c r="U11" s="1"/>
      <c r="V11" s="1"/>
      <c r="W11" s="1"/>
      <c r="X11" s="1"/>
      <c r="Y11" s="1"/>
      <c r="Z11" s="1"/>
    </row>
    <row r="12" spans="1:26" ht="15" customHeight="1" x14ac:dyDescent="0.35">
      <c r="A12" s="22" t="s">
        <v>115</v>
      </c>
      <c r="B12" s="45" t="s">
        <v>827</v>
      </c>
      <c r="C12" s="45" t="s">
        <v>1162</v>
      </c>
      <c r="D12" s="45" t="s">
        <v>1163</v>
      </c>
      <c r="E12" s="45" t="s">
        <v>1164</v>
      </c>
      <c r="F12" s="45"/>
      <c r="G12" s="45"/>
      <c r="H12" s="45"/>
      <c r="I12" s="45"/>
      <c r="J12" s="1"/>
      <c r="K12" s="1"/>
      <c r="L12" s="1"/>
      <c r="M12" s="1"/>
      <c r="N12" s="1"/>
      <c r="O12" s="1"/>
      <c r="P12" s="1"/>
      <c r="Q12" s="1"/>
      <c r="R12" s="1"/>
      <c r="S12" s="1"/>
      <c r="T12" s="1"/>
      <c r="U12" s="1"/>
      <c r="V12" s="1"/>
      <c r="W12" s="1"/>
      <c r="X12" s="1"/>
      <c r="Y12" s="1"/>
      <c r="Z12" s="1"/>
    </row>
    <row r="13" spans="1:26" ht="15" customHeight="1" x14ac:dyDescent="0.35">
      <c r="A13" s="22" t="s">
        <v>116</v>
      </c>
      <c r="B13" s="45" t="s">
        <v>827</v>
      </c>
      <c r="C13" s="45" t="s">
        <v>845</v>
      </c>
      <c r="D13" s="45"/>
      <c r="E13" s="45"/>
      <c r="F13" s="45"/>
      <c r="G13" s="45"/>
      <c r="H13" s="45"/>
      <c r="I13" s="45"/>
      <c r="J13" s="1"/>
      <c r="K13" s="1"/>
      <c r="L13" s="1"/>
      <c r="M13" s="1"/>
      <c r="N13" s="1"/>
      <c r="O13" s="1"/>
      <c r="P13" s="1"/>
      <c r="Q13" s="1"/>
      <c r="R13" s="1"/>
      <c r="S13" s="1"/>
      <c r="T13" s="1"/>
      <c r="U13" s="1"/>
      <c r="V13" s="1"/>
      <c r="W13" s="1"/>
      <c r="X13" s="1"/>
      <c r="Y13" s="1"/>
      <c r="Z13" s="1"/>
    </row>
    <row r="14" spans="1:26" ht="15" customHeight="1" x14ac:dyDescent="0.35">
      <c r="A14" s="81" t="s">
        <v>31</v>
      </c>
      <c r="B14" s="81"/>
      <c r="C14" s="103"/>
      <c r="D14" s="81"/>
      <c r="E14" s="81"/>
      <c r="F14" s="81"/>
      <c r="G14" s="81"/>
      <c r="H14" s="81"/>
      <c r="I14" s="81"/>
      <c r="J14" s="1"/>
      <c r="K14" s="1"/>
      <c r="L14" s="1"/>
      <c r="M14" s="1"/>
      <c r="N14" s="1"/>
      <c r="O14" s="1"/>
      <c r="P14" s="1"/>
      <c r="Q14" s="1"/>
      <c r="R14" s="1"/>
      <c r="S14" s="1"/>
      <c r="T14" s="1"/>
      <c r="U14" s="1"/>
      <c r="V14" s="1"/>
      <c r="W14" s="1"/>
      <c r="X14" s="1"/>
      <c r="Y14" s="1"/>
      <c r="Z14" s="1"/>
    </row>
    <row r="15" spans="1:26" ht="15" customHeight="1" x14ac:dyDescent="0.35">
      <c r="A15" s="22" t="s">
        <v>117</v>
      </c>
      <c r="B15" s="45" t="s">
        <v>846</v>
      </c>
      <c r="C15" s="45" t="s">
        <v>851</v>
      </c>
      <c r="D15" s="45" t="s">
        <v>1165</v>
      </c>
      <c r="E15" s="45" t="s">
        <v>687</v>
      </c>
      <c r="F15" s="86" t="s">
        <v>797</v>
      </c>
      <c r="G15" s="45"/>
      <c r="H15" s="45"/>
      <c r="I15" s="45"/>
      <c r="J15" s="1"/>
      <c r="K15" s="1"/>
      <c r="L15" s="1"/>
      <c r="M15" s="1"/>
      <c r="N15" s="1"/>
      <c r="O15" s="1"/>
      <c r="P15" s="1"/>
      <c r="Q15" s="1"/>
      <c r="R15" s="1"/>
      <c r="S15" s="1"/>
      <c r="T15" s="1"/>
      <c r="U15" s="1"/>
      <c r="V15" s="1"/>
      <c r="W15" s="1"/>
      <c r="X15" s="1"/>
      <c r="Y15" s="1"/>
      <c r="Z15" s="1"/>
    </row>
    <row r="16" spans="1:26" ht="15" customHeight="1" x14ac:dyDescent="0.35">
      <c r="A16" s="22" t="s">
        <v>125</v>
      </c>
      <c r="B16" s="45" t="s">
        <v>846</v>
      </c>
      <c r="C16" s="45" t="s">
        <v>851</v>
      </c>
      <c r="D16" s="45" t="s">
        <v>1165</v>
      </c>
      <c r="E16" s="45" t="s">
        <v>687</v>
      </c>
      <c r="F16" s="86" t="s">
        <v>1166</v>
      </c>
      <c r="G16" s="45"/>
      <c r="H16" s="45"/>
      <c r="I16" s="45"/>
      <c r="J16" s="1"/>
      <c r="K16" s="1"/>
      <c r="L16" s="1"/>
      <c r="M16" s="1"/>
      <c r="N16" s="1"/>
      <c r="O16" s="1"/>
      <c r="P16" s="1"/>
      <c r="Q16" s="1"/>
      <c r="R16" s="1"/>
      <c r="S16" s="1"/>
      <c r="T16" s="1"/>
      <c r="U16" s="1"/>
      <c r="V16" s="1"/>
      <c r="W16" s="1"/>
      <c r="X16" s="1"/>
      <c r="Y16" s="1"/>
      <c r="Z16" s="1"/>
    </row>
    <row r="17" spans="1:26" ht="15" customHeight="1" x14ac:dyDescent="0.35">
      <c r="A17" s="22" t="s">
        <v>127</v>
      </c>
      <c r="B17" s="45" t="s">
        <v>827</v>
      </c>
      <c r="C17" s="45" t="s">
        <v>846</v>
      </c>
      <c r="D17" s="45" t="s">
        <v>827</v>
      </c>
      <c r="E17" s="45"/>
      <c r="F17" s="45"/>
      <c r="G17" s="45"/>
      <c r="H17" s="45"/>
      <c r="I17" s="45"/>
      <c r="J17" s="1"/>
      <c r="K17" s="1"/>
      <c r="L17" s="1"/>
      <c r="M17" s="1"/>
      <c r="N17" s="1"/>
      <c r="O17" s="1"/>
      <c r="P17" s="1"/>
      <c r="Q17" s="1"/>
      <c r="R17" s="1"/>
      <c r="S17" s="1"/>
      <c r="T17" s="1"/>
      <c r="U17" s="1"/>
      <c r="V17" s="1"/>
      <c r="W17" s="1"/>
      <c r="X17" s="1"/>
      <c r="Y17" s="1"/>
      <c r="Z17" s="1"/>
    </row>
    <row r="18" spans="1:26" ht="15" customHeight="1" x14ac:dyDescent="0.35">
      <c r="A18" s="22" t="s">
        <v>128</v>
      </c>
      <c r="B18" s="45" t="s">
        <v>827</v>
      </c>
      <c r="C18" s="45" t="s">
        <v>1167</v>
      </c>
      <c r="D18" s="45" t="s">
        <v>1168</v>
      </c>
      <c r="E18" s="45" t="s">
        <v>797</v>
      </c>
      <c r="F18" s="45" t="s">
        <v>337</v>
      </c>
      <c r="G18" s="45"/>
      <c r="H18" s="45"/>
      <c r="I18" s="45"/>
      <c r="J18" s="1"/>
      <c r="K18" s="1"/>
      <c r="L18" s="1"/>
      <c r="M18" s="1"/>
      <c r="N18" s="1"/>
      <c r="O18" s="1"/>
      <c r="P18" s="1"/>
      <c r="Q18" s="1"/>
      <c r="R18" s="1"/>
      <c r="S18" s="1"/>
      <c r="T18" s="1"/>
      <c r="U18" s="1"/>
      <c r="V18" s="1"/>
      <c r="W18" s="1"/>
      <c r="X18" s="1"/>
      <c r="Y18" s="1"/>
      <c r="Z18" s="1"/>
    </row>
    <row r="19" spans="1:26" ht="15" customHeight="1" x14ac:dyDescent="0.35">
      <c r="A19" s="22" t="s">
        <v>130</v>
      </c>
      <c r="B19" s="45" t="s">
        <v>827</v>
      </c>
      <c r="C19" s="45" t="s">
        <v>845</v>
      </c>
      <c r="D19" s="45"/>
      <c r="E19" s="45"/>
      <c r="F19" s="45"/>
      <c r="G19" s="45"/>
      <c r="H19" s="45"/>
      <c r="I19" s="45"/>
      <c r="J19" s="1"/>
      <c r="K19" s="1"/>
      <c r="L19" s="1"/>
      <c r="M19" s="1"/>
      <c r="N19" s="1"/>
      <c r="O19" s="1"/>
      <c r="P19" s="1"/>
      <c r="Q19" s="1"/>
      <c r="R19" s="1"/>
      <c r="S19" s="1"/>
      <c r="T19" s="1"/>
      <c r="U19" s="1"/>
      <c r="V19" s="1"/>
      <c r="W19" s="1"/>
      <c r="X19" s="1"/>
      <c r="Y19" s="1"/>
      <c r="Z19" s="1"/>
    </row>
    <row r="20" spans="1:26" ht="15" customHeight="1" x14ac:dyDescent="0.35">
      <c r="A20" s="22" t="s">
        <v>131</v>
      </c>
      <c r="B20" s="45" t="s">
        <v>827</v>
      </c>
      <c r="C20" s="45" t="s">
        <v>1167</v>
      </c>
      <c r="D20" s="45" t="s">
        <v>1168</v>
      </c>
      <c r="E20" s="45" t="s">
        <v>797</v>
      </c>
      <c r="F20" s="45" t="s">
        <v>337</v>
      </c>
      <c r="G20" s="45"/>
      <c r="H20" s="45"/>
      <c r="I20" s="45"/>
      <c r="J20" s="1"/>
      <c r="K20" s="1"/>
      <c r="L20" s="1"/>
      <c r="M20" s="1"/>
      <c r="N20" s="1"/>
      <c r="O20" s="1"/>
      <c r="P20" s="1"/>
      <c r="Q20" s="1"/>
      <c r="R20" s="1"/>
      <c r="S20" s="1"/>
      <c r="T20" s="1"/>
      <c r="U20" s="1"/>
      <c r="V20" s="1"/>
      <c r="W20" s="1"/>
      <c r="X20" s="1"/>
      <c r="Y20" s="1"/>
      <c r="Z20" s="1"/>
    </row>
    <row r="21" spans="1:26" ht="15" customHeight="1" x14ac:dyDescent="0.35">
      <c r="A21" s="22" t="s">
        <v>132</v>
      </c>
      <c r="B21" s="45" t="s">
        <v>846</v>
      </c>
      <c r="C21" s="45" t="s">
        <v>845</v>
      </c>
      <c r="D21" s="45"/>
      <c r="E21" s="45"/>
      <c r="F21" s="45"/>
      <c r="G21" s="45"/>
      <c r="H21" s="45"/>
      <c r="I21" s="45"/>
      <c r="J21" s="1"/>
      <c r="K21" s="1"/>
      <c r="L21" s="1"/>
      <c r="M21" s="1"/>
      <c r="N21" s="1"/>
      <c r="O21" s="1"/>
      <c r="P21" s="1"/>
      <c r="Q21" s="1"/>
      <c r="R21" s="1"/>
      <c r="S21" s="1"/>
      <c r="T21" s="1"/>
      <c r="U21" s="1"/>
      <c r="V21" s="1"/>
      <c r="W21" s="1"/>
      <c r="X21" s="1"/>
      <c r="Y21" s="1"/>
      <c r="Z21" s="1"/>
    </row>
    <row r="22" spans="1:26" ht="15" customHeight="1" x14ac:dyDescent="0.35">
      <c r="A22" s="22" t="s">
        <v>133</v>
      </c>
      <c r="B22" s="45" t="s">
        <v>846</v>
      </c>
      <c r="C22" s="45" t="s">
        <v>1167</v>
      </c>
      <c r="D22" s="45" t="s">
        <v>1168</v>
      </c>
      <c r="E22" s="45" t="s">
        <v>797</v>
      </c>
      <c r="F22" s="45"/>
      <c r="G22" s="45"/>
      <c r="H22" s="45"/>
      <c r="I22" s="45"/>
      <c r="J22" s="1"/>
      <c r="K22" s="1"/>
      <c r="L22" s="1"/>
      <c r="M22" s="1"/>
      <c r="N22" s="1"/>
      <c r="O22" s="1"/>
      <c r="P22" s="1"/>
      <c r="Q22" s="1"/>
      <c r="R22" s="1"/>
      <c r="S22" s="1"/>
      <c r="T22" s="1"/>
      <c r="U22" s="1"/>
      <c r="V22" s="1"/>
      <c r="W22" s="1"/>
      <c r="X22" s="1"/>
      <c r="Y22" s="1"/>
      <c r="Z22" s="1"/>
    </row>
    <row r="23" spans="1:26" ht="15" customHeight="1" x14ac:dyDescent="0.35">
      <c r="A23" s="22" t="s">
        <v>134</v>
      </c>
      <c r="B23" s="45" t="s">
        <v>827</v>
      </c>
      <c r="C23" s="45" t="s">
        <v>1169</v>
      </c>
      <c r="D23" s="45" t="s">
        <v>1170</v>
      </c>
      <c r="E23" s="45" t="s">
        <v>1171</v>
      </c>
      <c r="F23" s="86" t="s">
        <v>1172</v>
      </c>
      <c r="G23" s="86" t="s">
        <v>1049</v>
      </c>
      <c r="H23" s="45" t="s">
        <v>797</v>
      </c>
      <c r="I23" s="45"/>
      <c r="J23" s="1"/>
      <c r="K23" s="1"/>
      <c r="L23" s="1"/>
      <c r="M23" s="1"/>
      <c r="N23" s="1"/>
      <c r="O23" s="1"/>
      <c r="P23" s="1"/>
      <c r="Q23" s="1"/>
      <c r="R23" s="1"/>
      <c r="S23" s="1"/>
      <c r="T23" s="1"/>
      <c r="U23" s="1"/>
      <c r="V23" s="1"/>
      <c r="W23" s="1"/>
      <c r="X23" s="1"/>
      <c r="Y23" s="1"/>
      <c r="Z23" s="1"/>
    </row>
    <row r="24" spans="1:26" ht="15" customHeight="1" x14ac:dyDescent="0.35">
      <c r="A24" s="22" t="s">
        <v>136</v>
      </c>
      <c r="B24" s="45" t="s">
        <v>827</v>
      </c>
      <c r="C24" s="45" t="s">
        <v>845</v>
      </c>
      <c r="D24" s="45"/>
      <c r="E24" s="45"/>
      <c r="F24" s="45"/>
      <c r="G24" s="45"/>
      <c r="H24" s="45"/>
      <c r="I24" s="45"/>
      <c r="J24" s="1"/>
      <c r="K24" s="1"/>
      <c r="L24" s="1"/>
      <c r="M24" s="1"/>
      <c r="N24" s="1"/>
      <c r="O24" s="1"/>
      <c r="P24" s="1"/>
      <c r="Q24" s="1"/>
      <c r="R24" s="1"/>
      <c r="S24" s="1"/>
      <c r="T24" s="1"/>
      <c r="U24" s="1"/>
      <c r="V24" s="1"/>
      <c r="W24" s="1"/>
      <c r="X24" s="1"/>
      <c r="Y24" s="1"/>
      <c r="Z24" s="1"/>
    </row>
    <row r="25" spans="1:26" ht="15" customHeight="1" x14ac:dyDescent="0.35">
      <c r="A25" s="81" t="s">
        <v>45</v>
      </c>
      <c r="B25" s="81"/>
      <c r="C25" s="103"/>
      <c r="D25" s="81"/>
      <c r="E25" s="81"/>
      <c r="F25" s="81"/>
      <c r="G25" s="81"/>
      <c r="H25" s="81"/>
      <c r="I25" s="81"/>
      <c r="J25" s="1"/>
      <c r="K25" s="1"/>
      <c r="L25" s="1"/>
      <c r="M25" s="1"/>
      <c r="N25" s="1"/>
      <c r="O25" s="1"/>
      <c r="P25" s="1"/>
      <c r="Q25" s="1"/>
      <c r="R25" s="1"/>
      <c r="S25" s="1"/>
      <c r="T25" s="1"/>
      <c r="U25" s="1"/>
      <c r="V25" s="1"/>
      <c r="W25" s="1"/>
      <c r="X25" s="1"/>
      <c r="Y25" s="1"/>
      <c r="Z25" s="1"/>
    </row>
    <row r="26" spans="1:26" ht="15" customHeight="1" x14ac:dyDescent="0.35">
      <c r="A26" s="22" t="s">
        <v>137</v>
      </c>
      <c r="B26" s="45" t="s">
        <v>846</v>
      </c>
      <c r="C26" s="45" t="s">
        <v>845</v>
      </c>
      <c r="D26" s="45"/>
      <c r="E26" s="45"/>
      <c r="F26" s="45"/>
      <c r="G26" s="45"/>
      <c r="H26" s="45"/>
      <c r="I26" s="45"/>
      <c r="J26" s="1"/>
      <c r="K26" s="1"/>
      <c r="L26" s="1"/>
      <c r="M26" s="1"/>
      <c r="N26" s="1"/>
      <c r="O26" s="1"/>
      <c r="P26" s="1"/>
      <c r="Q26" s="1"/>
      <c r="R26" s="1"/>
      <c r="S26" s="1"/>
      <c r="T26" s="1"/>
      <c r="U26" s="1"/>
      <c r="V26" s="1"/>
      <c r="W26" s="1"/>
      <c r="X26" s="1"/>
      <c r="Y26" s="1"/>
      <c r="Z26" s="1"/>
    </row>
    <row r="27" spans="1:26" ht="15" customHeight="1" x14ac:dyDescent="0.35">
      <c r="A27" s="22" t="s">
        <v>139</v>
      </c>
      <c r="B27" s="45" t="s">
        <v>846</v>
      </c>
      <c r="C27" s="45" t="s">
        <v>845</v>
      </c>
      <c r="D27" s="45"/>
      <c r="E27" s="45"/>
      <c r="F27" s="45"/>
      <c r="G27" s="45"/>
      <c r="H27" s="45"/>
      <c r="I27" s="45"/>
      <c r="J27" s="1"/>
      <c r="K27" s="1"/>
      <c r="L27" s="1"/>
      <c r="M27" s="1"/>
      <c r="N27" s="1"/>
      <c r="O27" s="1"/>
      <c r="P27" s="1"/>
      <c r="Q27" s="1"/>
      <c r="R27" s="1"/>
      <c r="S27" s="1"/>
      <c r="T27" s="1"/>
      <c r="U27" s="1"/>
      <c r="V27" s="1"/>
      <c r="W27" s="1"/>
      <c r="X27" s="1"/>
      <c r="Y27" s="1"/>
      <c r="Z27" s="1"/>
    </row>
    <row r="28" spans="1:26" ht="15" customHeight="1" x14ac:dyDescent="0.35">
      <c r="A28" s="22" t="s">
        <v>140</v>
      </c>
      <c r="B28" s="45" t="s">
        <v>846</v>
      </c>
      <c r="C28" s="45" t="s">
        <v>845</v>
      </c>
      <c r="D28" s="45"/>
      <c r="E28" s="45"/>
      <c r="F28" s="45"/>
      <c r="G28" s="45"/>
      <c r="H28" s="45"/>
      <c r="I28" s="45"/>
      <c r="J28" s="1"/>
      <c r="K28" s="1"/>
      <c r="L28" s="1"/>
      <c r="M28" s="1"/>
      <c r="N28" s="1"/>
      <c r="O28" s="1"/>
      <c r="P28" s="1"/>
      <c r="Q28" s="1"/>
      <c r="R28" s="1"/>
      <c r="S28" s="1"/>
      <c r="T28" s="1"/>
      <c r="U28" s="1"/>
      <c r="V28" s="1"/>
      <c r="W28" s="1"/>
      <c r="X28" s="1"/>
      <c r="Y28" s="1"/>
      <c r="Z28" s="1"/>
    </row>
    <row r="29" spans="1:26" ht="15" customHeight="1" x14ac:dyDescent="0.35">
      <c r="A29" s="22" t="s">
        <v>141</v>
      </c>
      <c r="B29" s="45" t="s">
        <v>846</v>
      </c>
      <c r="C29" s="45" t="s">
        <v>845</v>
      </c>
      <c r="D29" s="45"/>
      <c r="E29" s="45"/>
      <c r="F29" s="45"/>
      <c r="G29" s="45"/>
      <c r="H29" s="45"/>
      <c r="I29" s="45"/>
      <c r="J29" s="1"/>
      <c r="K29" s="1"/>
      <c r="L29" s="1"/>
      <c r="M29" s="1"/>
      <c r="N29" s="1"/>
      <c r="O29" s="1"/>
      <c r="P29" s="1"/>
      <c r="Q29" s="1"/>
      <c r="R29" s="1"/>
      <c r="S29" s="1"/>
      <c r="T29" s="1"/>
      <c r="U29" s="1"/>
      <c r="V29" s="1"/>
      <c r="W29" s="1"/>
      <c r="X29" s="1"/>
      <c r="Y29" s="1"/>
      <c r="Z29" s="1"/>
    </row>
    <row r="30" spans="1:26" ht="15" customHeight="1" x14ac:dyDescent="0.35">
      <c r="A30" s="22" t="s">
        <v>142</v>
      </c>
      <c r="B30" s="45" t="s">
        <v>846</v>
      </c>
      <c r="C30" s="45" t="s">
        <v>845</v>
      </c>
      <c r="D30" s="45"/>
      <c r="E30" s="45"/>
      <c r="F30" s="45"/>
      <c r="G30" s="45"/>
      <c r="H30" s="45"/>
      <c r="I30" s="45"/>
      <c r="J30" s="1"/>
      <c r="K30" s="1"/>
      <c r="L30" s="1"/>
      <c r="M30" s="1"/>
      <c r="N30" s="1"/>
      <c r="O30" s="1"/>
      <c r="P30" s="1"/>
      <c r="Q30" s="1"/>
      <c r="R30" s="1"/>
      <c r="S30" s="1"/>
      <c r="T30" s="1"/>
      <c r="U30" s="1"/>
      <c r="V30" s="1"/>
      <c r="W30" s="1"/>
      <c r="X30" s="1"/>
      <c r="Y30" s="1"/>
      <c r="Z30" s="1"/>
    </row>
    <row r="31" spans="1:26" ht="15" customHeight="1" x14ac:dyDescent="0.35">
      <c r="A31" s="22" t="s">
        <v>143</v>
      </c>
      <c r="B31" s="45" t="s">
        <v>846</v>
      </c>
      <c r="C31" s="45" t="s">
        <v>1167</v>
      </c>
      <c r="D31" s="45" t="s">
        <v>1168</v>
      </c>
      <c r="E31" s="45" t="s">
        <v>797</v>
      </c>
      <c r="F31" s="45" t="s">
        <v>337</v>
      </c>
      <c r="G31" s="45"/>
      <c r="H31" s="45"/>
      <c r="I31" s="45"/>
      <c r="J31" s="1"/>
      <c r="K31" s="1"/>
      <c r="L31" s="1"/>
      <c r="M31" s="1"/>
      <c r="N31" s="1"/>
      <c r="O31" s="1"/>
      <c r="P31" s="1"/>
      <c r="Q31" s="1"/>
      <c r="R31" s="1"/>
      <c r="S31" s="1"/>
      <c r="T31" s="1"/>
      <c r="U31" s="1"/>
      <c r="V31" s="1"/>
      <c r="W31" s="1"/>
      <c r="X31" s="1"/>
      <c r="Y31" s="1"/>
      <c r="Z31" s="1"/>
    </row>
    <row r="32" spans="1:26" ht="15" customHeight="1" x14ac:dyDescent="0.35">
      <c r="A32" s="22" t="s">
        <v>144</v>
      </c>
      <c r="B32" s="45" t="s">
        <v>827</v>
      </c>
      <c r="C32" s="45" t="s">
        <v>845</v>
      </c>
      <c r="D32" s="45"/>
      <c r="E32" s="45"/>
      <c r="F32" s="45"/>
      <c r="G32" s="45"/>
      <c r="H32" s="45"/>
      <c r="I32" s="45"/>
      <c r="J32" s="1"/>
      <c r="K32" s="1"/>
      <c r="L32" s="1"/>
      <c r="M32" s="1"/>
      <c r="N32" s="1"/>
      <c r="O32" s="1"/>
      <c r="P32" s="1"/>
      <c r="Q32" s="1"/>
      <c r="R32" s="1"/>
      <c r="S32" s="1"/>
      <c r="T32" s="1"/>
      <c r="U32" s="1"/>
      <c r="V32" s="1"/>
      <c r="W32" s="1"/>
      <c r="X32" s="1"/>
      <c r="Y32" s="1"/>
      <c r="Z32" s="1"/>
    </row>
    <row r="33" spans="1:26" ht="15" customHeight="1" x14ac:dyDescent="0.35">
      <c r="A33" s="81" t="s">
        <v>866</v>
      </c>
      <c r="B33" s="81"/>
      <c r="C33" s="103"/>
      <c r="D33" s="81"/>
      <c r="E33" s="81"/>
      <c r="F33" s="81"/>
      <c r="G33" s="81"/>
      <c r="H33" s="81"/>
      <c r="I33" s="81"/>
      <c r="J33" s="1"/>
      <c r="K33" s="1"/>
      <c r="L33" s="1"/>
      <c r="M33" s="1"/>
      <c r="N33" s="1"/>
      <c r="O33" s="1"/>
      <c r="P33" s="1"/>
      <c r="Q33" s="1"/>
      <c r="R33" s="1"/>
      <c r="S33" s="1"/>
      <c r="T33" s="1"/>
      <c r="U33" s="1"/>
      <c r="V33" s="1"/>
      <c r="W33" s="1"/>
      <c r="X33" s="1"/>
      <c r="Y33" s="1"/>
      <c r="Z33" s="1"/>
    </row>
    <row r="34" spans="1:26" ht="15" customHeight="1" x14ac:dyDescent="0.35">
      <c r="A34" s="22" t="s">
        <v>145</v>
      </c>
      <c r="B34" s="45" t="s">
        <v>846</v>
      </c>
      <c r="C34" s="45" t="s">
        <v>1173</v>
      </c>
      <c r="D34" s="45" t="s">
        <v>1174</v>
      </c>
      <c r="E34" s="45" t="s">
        <v>797</v>
      </c>
      <c r="F34" s="86"/>
      <c r="G34" s="45"/>
      <c r="H34" s="45"/>
      <c r="I34" s="45"/>
      <c r="J34" s="1"/>
      <c r="K34" s="1"/>
      <c r="L34" s="1"/>
      <c r="M34" s="1"/>
      <c r="N34" s="1"/>
      <c r="O34" s="1"/>
      <c r="P34" s="1"/>
      <c r="Q34" s="1"/>
      <c r="R34" s="1"/>
      <c r="S34" s="1"/>
      <c r="T34" s="1"/>
      <c r="U34" s="1"/>
      <c r="V34" s="1"/>
      <c r="W34" s="1"/>
      <c r="X34" s="1"/>
      <c r="Y34" s="1"/>
      <c r="Z34" s="1"/>
    </row>
    <row r="35" spans="1:26" ht="15" customHeight="1" x14ac:dyDescent="0.35">
      <c r="A35" s="22" t="s">
        <v>147</v>
      </c>
      <c r="B35" s="45" t="s">
        <v>846</v>
      </c>
      <c r="C35" s="45" t="s">
        <v>1167</v>
      </c>
      <c r="D35" s="45" t="s">
        <v>1168</v>
      </c>
      <c r="E35" s="45" t="s">
        <v>797</v>
      </c>
      <c r="F35" s="45"/>
      <c r="G35" s="45"/>
      <c r="H35" s="45"/>
      <c r="I35" s="45"/>
      <c r="J35" s="1"/>
      <c r="K35" s="1"/>
      <c r="L35" s="1"/>
      <c r="M35" s="1"/>
      <c r="N35" s="1"/>
      <c r="O35" s="1"/>
      <c r="P35" s="1"/>
      <c r="Q35" s="1"/>
      <c r="R35" s="1"/>
      <c r="S35" s="1"/>
      <c r="T35" s="1"/>
      <c r="U35" s="1"/>
      <c r="V35" s="1"/>
      <c r="W35" s="1"/>
      <c r="X35" s="1"/>
      <c r="Y35" s="1"/>
      <c r="Z35" s="1"/>
    </row>
    <row r="36" spans="1:26" ht="15" customHeight="1" x14ac:dyDescent="0.35">
      <c r="A36" s="22" t="s">
        <v>150</v>
      </c>
      <c r="B36" s="45" t="s">
        <v>846</v>
      </c>
      <c r="C36" s="45" t="s">
        <v>1175</v>
      </c>
      <c r="D36" s="45" t="s">
        <v>929</v>
      </c>
      <c r="E36" s="45" t="s">
        <v>797</v>
      </c>
      <c r="F36" s="45"/>
      <c r="G36" s="45"/>
      <c r="H36" s="45"/>
      <c r="I36" s="45"/>
      <c r="J36" s="1"/>
      <c r="K36" s="1"/>
      <c r="L36" s="1"/>
      <c r="M36" s="1"/>
      <c r="N36" s="1"/>
      <c r="O36" s="1"/>
      <c r="P36" s="1"/>
      <c r="Q36" s="1"/>
      <c r="R36" s="1"/>
      <c r="S36" s="1"/>
      <c r="T36" s="1"/>
      <c r="U36" s="1"/>
      <c r="V36" s="1"/>
      <c r="W36" s="1"/>
      <c r="X36" s="1"/>
      <c r="Y36" s="1"/>
      <c r="Z36" s="1"/>
    </row>
    <row r="37" spans="1:26" ht="15" customHeight="1" x14ac:dyDescent="0.35">
      <c r="A37" s="22" t="s">
        <v>151</v>
      </c>
      <c r="B37" s="45" t="s">
        <v>846</v>
      </c>
      <c r="C37" s="45" t="s">
        <v>1167</v>
      </c>
      <c r="D37" s="45" t="s">
        <v>1168</v>
      </c>
      <c r="E37" s="45" t="s">
        <v>797</v>
      </c>
      <c r="F37" s="45"/>
      <c r="G37" s="45"/>
      <c r="H37" s="45"/>
      <c r="I37" s="45"/>
      <c r="J37" s="1"/>
      <c r="K37" s="1"/>
      <c r="L37" s="1"/>
      <c r="M37" s="1"/>
      <c r="N37" s="1"/>
      <c r="O37" s="1"/>
      <c r="P37" s="1"/>
      <c r="Q37" s="1"/>
      <c r="R37" s="1"/>
      <c r="S37" s="1"/>
      <c r="T37" s="1"/>
      <c r="U37" s="1"/>
      <c r="V37" s="1"/>
      <c r="W37" s="1"/>
      <c r="X37" s="1"/>
      <c r="Y37" s="1"/>
      <c r="Z37" s="1"/>
    </row>
    <row r="38" spans="1:26" ht="15" customHeight="1" x14ac:dyDescent="0.35">
      <c r="A38" s="22" t="s">
        <v>152</v>
      </c>
      <c r="B38" s="45" t="s">
        <v>846</v>
      </c>
      <c r="C38" s="45" t="s">
        <v>846</v>
      </c>
      <c r="D38" s="86" t="s">
        <v>827</v>
      </c>
      <c r="E38" s="45" t="s">
        <v>797</v>
      </c>
      <c r="F38" s="45"/>
      <c r="G38" s="45"/>
      <c r="H38" s="45"/>
      <c r="I38" s="45"/>
      <c r="J38" s="1"/>
      <c r="K38" s="1"/>
      <c r="L38" s="1"/>
      <c r="M38" s="1"/>
      <c r="N38" s="1"/>
      <c r="O38" s="1"/>
      <c r="P38" s="1"/>
      <c r="Q38" s="1"/>
      <c r="R38" s="1"/>
      <c r="S38" s="1"/>
      <c r="T38" s="1"/>
      <c r="U38" s="1"/>
      <c r="V38" s="1"/>
      <c r="W38" s="1"/>
      <c r="X38" s="1"/>
      <c r="Y38" s="1"/>
      <c r="Z38" s="1"/>
    </row>
    <row r="39" spans="1:26" ht="15" customHeight="1" x14ac:dyDescent="0.35">
      <c r="A39" s="22" t="s">
        <v>153</v>
      </c>
      <c r="B39" s="45" t="s">
        <v>846</v>
      </c>
      <c r="C39" s="45" t="s">
        <v>1167</v>
      </c>
      <c r="D39" s="45" t="s">
        <v>1168</v>
      </c>
      <c r="E39" s="45" t="s">
        <v>797</v>
      </c>
      <c r="F39" s="45"/>
      <c r="G39" s="45"/>
      <c r="H39" s="45"/>
      <c r="I39" s="45"/>
      <c r="J39" s="1"/>
      <c r="K39" s="1"/>
      <c r="L39" s="1"/>
      <c r="M39" s="1"/>
      <c r="N39" s="1"/>
      <c r="O39" s="1"/>
      <c r="P39" s="1"/>
      <c r="Q39" s="1"/>
      <c r="R39" s="1"/>
      <c r="S39" s="1"/>
      <c r="T39" s="1"/>
      <c r="U39" s="1"/>
      <c r="V39" s="1"/>
      <c r="W39" s="1"/>
      <c r="X39" s="1"/>
      <c r="Y39" s="1"/>
      <c r="Z39" s="1"/>
    </row>
    <row r="40" spans="1:26" ht="15" customHeight="1" x14ac:dyDescent="0.35">
      <c r="A40" s="22" t="s">
        <v>154</v>
      </c>
      <c r="B40" s="45" t="s">
        <v>846</v>
      </c>
      <c r="C40" s="45" t="s">
        <v>846</v>
      </c>
      <c r="D40" s="45" t="s">
        <v>827</v>
      </c>
      <c r="E40" s="45" t="s">
        <v>797</v>
      </c>
      <c r="F40" s="45"/>
      <c r="G40" s="45"/>
      <c r="H40" s="1"/>
      <c r="I40" s="1"/>
      <c r="J40" s="1"/>
      <c r="K40" s="1"/>
      <c r="L40" s="1"/>
      <c r="M40" s="1"/>
      <c r="N40" s="1"/>
      <c r="O40" s="1"/>
      <c r="P40" s="1"/>
      <c r="Q40" s="1"/>
      <c r="R40" s="1"/>
      <c r="S40" s="1"/>
      <c r="T40" s="1"/>
      <c r="U40" s="1"/>
      <c r="V40" s="1"/>
      <c r="W40" s="1"/>
      <c r="X40" s="1"/>
      <c r="Y40" s="1"/>
      <c r="Z40" s="1"/>
    </row>
    <row r="41" spans="1:26" ht="15" customHeight="1" x14ac:dyDescent="0.35">
      <c r="A41" s="22" t="s">
        <v>159</v>
      </c>
      <c r="B41" s="45" t="s">
        <v>846</v>
      </c>
      <c r="C41" s="45" t="s">
        <v>1167</v>
      </c>
      <c r="D41" s="45" t="s">
        <v>1168</v>
      </c>
      <c r="E41" s="45" t="s">
        <v>797</v>
      </c>
      <c r="F41" s="45"/>
      <c r="G41" s="45"/>
      <c r="H41" s="45"/>
      <c r="I41" s="45"/>
      <c r="J41" s="1"/>
      <c r="K41" s="1"/>
      <c r="L41" s="1"/>
      <c r="M41" s="1"/>
      <c r="N41" s="1"/>
      <c r="O41" s="1"/>
      <c r="P41" s="1"/>
      <c r="Q41" s="1"/>
      <c r="R41" s="1"/>
      <c r="S41" s="1"/>
      <c r="T41" s="1"/>
      <c r="U41" s="1"/>
      <c r="V41" s="1"/>
      <c r="W41" s="1"/>
      <c r="X41" s="1"/>
      <c r="Y41" s="1"/>
      <c r="Z41" s="1"/>
    </row>
    <row r="42" spans="1:26" ht="15" customHeight="1" x14ac:dyDescent="0.35">
      <c r="A42" s="22" t="s">
        <v>161</v>
      </c>
      <c r="B42" s="45" t="s">
        <v>827</v>
      </c>
      <c r="C42" s="62" t="s">
        <v>845</v>
      </c>
      <c r="D42" s="45"/>
      <c r="E42" s="45"/>
      <c r="F42" s="45"/>
      <c r="G42" s="45"/>
      <c r="H42" s="45"/>
      <c r="I42" s="45"/>
      <c r="J42" s="1"/>
      <c r="K42" s="1"/>
      <c r="L42" s="1"/>
      <c r="M42" s="1"/>
      <c r="N42" s="1"/>
      <c r="O42" s="1"/>
      <c r="P42" s="1"/>
      <c r="Q42" s="1"/>
      <c r="R42" s="1"/>
      <c r="S42" s="1"/>
      <c r="T42" s="1"/>
      <c r="U42" s="1"/>
      <c r="V42" s="1"/>
      <c r="W42" s="1"/>
      <c r="X42" s="1"/>
      <c r="Y42" s="1"/>
      <c r="Z42" s="1"/>
    </row>
    <row r="43" spans="1:26" ht="15" customHeight="1" x14ac:dyDescent="0.35">
      <c r="A43" s="22" t="s">
        <v>1176</v>
      </c>
      <c r="B43" s="45" t="s">
        <v>846</v>
      </c>
      <c r="C43" s="45" t="s">
        <v>409</v>
      </c>
      <c r="D43" s="45" t="s">
        <v>408</v>
      </c>
      <c r="E43" s="45" t="s">
        <v>1177</v>
      </c>
      <c r="F43" s="45" t="s">
        <v>1178</v>
      </c>
      <c r="G43" s="86" t="s">
        <v>1179</v>
      </c>
      <c r="H43" s="45" t="s">
        <v>797</v>
      </c>
      <c r="I43" s="45"/>
      <c r="J43" s="1"/>
      <c r="K43" s="1"/>
      <c r="L43" s="1"/>
      <c r="M43" s="1"/>
      <c r="N43" s="1"/>
      <c r="O43" s="1"/>
      <c r="P43" s="1"/>
      <c r="Q43" s="1"/>
      <c r="R43" s="1"/>
      <c r="S43" s="1"/>
      <c r="T43" s="1"/>
      <c r="U43" s="1"/>
      <c r="V43" s="1"/>
      <c r="W43" s="1"/>
      <c r="X43" s="1"/>
      <c r="Y43" s="1"/>
      <c r="Z43" s="1"/>
    </row>
    <row r="44" spans="1:26" ht="15" customHeight="1" x14ac:dyDescent="0.35">
      <c r="A44" s="22" t="s">
        <v>1180</v>
      </c>
      <c r="B44" s="45" t="s">
        <v>846</v>
      </c>
      <c r="C44" s="45" t="s">
        <v>1167</v>
      </c>
      <c r="D44" s="45" t="s">
        <v>1168</v>
      </c>
      <c r="E44" s="45" t="s">
        <v>797</v>
      </c>
      <c r="F44" s="45" t="s">
        <v>1181</v>
      </c>
      <c r="G44" s="45"/>
      <c r="H44" s="45"/>
      <c r="I44" s="45"/>
      <c r="J44" s="1"/>
      <c r="K44" s="1"/>
      <c r="L44" s="1"/>
      <c r="M44" s="1"/>
      <c r="N44" s="1"/>
      <c r="O44" s="1"/>
      <c r="P44" s="1"/>
      <c r="Q44" s="1"/>
      <c r="R44" s="1"/>
      <c r="S44" s="1"/>
      <c r="T44" s="1"/>
      <c r="U44" s="1"/>
      <c r="V44" s="1"/>
      <c r="W44" s="1"/>
      <c r="X44" s="1"/>
      <c r="Y44" s="1"/>
      <c r="Z44" s="1"/>
    </row>
    <row r="45" spans="1:26" ht="15" customHeight="1" x14ac:dyDescent="0.35">
      <c r="A45" s="22" t="s">
        <v>1182</v>
      </c>
      <c r="B45" s="45" t="s">
        <v>846</v>
      </c>
      <c r="C45" s="45" t="s">
        <v>1183</v>
      </c>
      <c r="D45" s="45" t="s">
        <v>1184</v>
      </c>
      <c r="E45" s="45" t="s">
        <v>1185</v>
      </c>
      <c r="F45" s="45" t="s">
        <v>797</v>
      </c>
      <c r="G45" s="45" t="s">
        <v>337</v>
      </c>
      <c r="H45" s="45" t="s">
        <v>1186</v>
      </c>
      <c r="I45" s="45"/>
      <c r="J45" s="1"/>
      <c r="K45" s="1"/>
      <c r="L45" s="1"/>
      <c r="M45" s="1"/>
      <c r="N45" s="1"/>
      <c r="O45" s="1"/>
      <c r="P45" s="1"/>
      <c r="Q45" s="1"/>
      <c r="R45" s="1"/>
      <c r="S45" s="1"/>
      <c r="T45" s="1"/>
      <c r="U45" s="1"/>
      <c r="V45" s="1"/>
      <c r="W45" s="1"/>
      <c r="X45" s="1"/>
      <c r="Y45" s="1"/>
      <c r="Z45" s="1"/>
    </row>
    <row r="46" spans="1:26" ht="15" customHeight="1" x14ac:dyDescent="0.35">
      <c r="A46" s="22" t="s">
        <v>1187</v>
      </c>
      <c r="B46" s="45" t="s">
        <v>846</v>
      </c>
      <c r="C46" s="45" t="s">
        <v>1167</v>
      </c>
      <c r="D46" s="45" t="s">
        <v>1168</v>
      </c>
      <c r="E46" s="45" t="s">
        <v>797</v>
      </c>
      <c r="F46" s="45" t="s">
        <v>337</v>
      </c>
      <c r="G46" s="45"/>
      <c r="H46" s="45"/>
      <c r="I46" s="45"/>
      <c r="J46" s="1"/>
      <c r="K46" s="1"/>
      <c r="L46" s="1"/>
      <c r="M46" s="1"/>
      <c r="N46" s="1"/>
      <c r="O46" s="1"/>
      <c r="P46" s="1"/>
      <c r="Q46" s="1"/>
      <c r="R46" s="1"/>
      <c r="S46" s="1"/>
      <c r="T46" s="1"/>
      <c r="U46" s="1"/>
      <c r="V46" s="1"/>
      <c r="W46" s="1"/>
      <c r="X46" s="1"/>
      <c r="Y46" s="1"/>
      <c r="Z46" s="1"/>
    </row>
    <row r="47" spans="1:26" ht="15" customHeight="1" x14ac:dyDescent="0.35">
      <c r="A47" s="22" t="s">
        <v>162</v>
      </c>
      <c r="B47" s="45" t="s">
        <v>846</v>
      </c>
      <c r="C47" s="45" t="s">
        <v>845</v>
      </c>
      <c r="D47" s="45"/>
      <c r="E47" s="45"/>
      <c r="F47" s="45"/>
      <c r="G47" s="45"/>
      <c r="H47" s="45"/>
      <c r="I47" s="45"/>
      <c r="J47" s="1"/>
      <c r="K47" s="1"/>
      <c r="L47" s="1"/>
      <c r="M47" s="1"/>
      <c r="N47" s="1"/>
      <c r="O47" s="1"/>
      <c r="P47" s="1"/>
      <c r="Q47" s="1"/>
      <c r="R47" s="1"/>
      <c r="S47" s="1"/>
      <c r="T47" s="1"/>
      <c r="U47" s="1"/>
      <c r="V47" s="1"/>
      <c r="W47" s="1"/>
      <c r="X47" s="1"/>
      <c r="Y47" s="1"/>
      <c r="Z47" s="1"/>
    </row>
    <row r="48" spans="1:26" ht="15" customHeight="1" x14ac:dyDescent="0.35">
      <c r="A48" s="22" t="s">
        <v>163</v>
      </c>
      <c r="B48" s="45" t="s">
        <v>846</v>
      </c>
      <c r="C48" s="45" t="s">
        <v>1167</v>
      </c>
      <c r="D48" s="45" t="s">
        <v>1168</v>
      </c>
      <c r="E48" s="45" t="s">
        <v>797</v>
      </c>
      <c r="F48" s="45"/>
      <c r="G48" s="45"/>
      <c r="H48" s="45"/>
      <c r="I48" s="45"/>
      <c r="J48" s="1"/>
      <c r="K48" s="1"/>
      <c r="L48" s="1"/>
      <c r="M48" s="1"/>
      <c r="N48" s="1"/>
      <c r="O48" s="1"/>
      <c r="P48" s="1"/>
      <c r="Q48" s="1"/>
      <c r="R48" s="1"/>
      <c r="S48" s="1"/>
      <c r="T48" s="1"/>
      <c r="U48" s="1"/>
      <c r="V48" s="1"/>
      <c r="W48" s="1"/>
      <c r="X48" s="1"/>
      <c r="Y48" s="1"/>
      <c r="Z48" s="1"/>
    </row>
    <row r="49" spans="1:26" ht="15" customHeight="1" x14ac:dyDescent="0.35">
      <c r="A49" s="22" t="s">
        <v>881</v>
      </c>
      <c r="B49" s="45" t="s">
        <v>846</v>
      </c>
      <c r="C49" s="45" t="s">
        <v>1188</v>
      </c>
      <c r="D49" s="45" t="s">
        <v>884</v>
      </c>
      <c r="E49" s="45" t="s">
        <v>1189</v>
      </c>
      <c r="F49" s="45" t="s">
        <v>1190</v>
      </c>
      <c r="G49" s="45"/>
      <c r="H49" s="45"/>
      <c r="I49" s="45"/>
      <c r="J49" s="1"/>
      <c r="K49" s="1"/>
      <c r="L49" s="1"/>
      <c r="M49" s="1"/>
      <c r="N49" s="1"/>
      <c r="O49" s="1"/>
      <c r="P49" s="1"/>
      <c r="Q49" s="1"/>
      <c r="R49" s="1"/>
      <c r="S49" s="1"/>
      <c r="T49" s="1"/>
      <c r="U49" s="1"/>
      <c r="V49" s="1"/>
      <c r="W49" s="1"/>
      <c r="X49" s="1"/>
      <c r="Y49" s="1"/>
      <c r="Z49" s="1"/>
    </row>
    <row r="50" spans="1:26" ht="15" customHeight="1" x14ac:dyDescent="0.35">
      <c r="A50" s="22" t="s">
        <v>165</v>
      </c>
      <c r="B50" s="45" t="s">
        <v>846</v>
      </c>
      <c r="C50" s="45" t="s">
        <v>1191</v>
      </c>
      <c r="D50" s="45" t="s">
        <v>887</v>
      </c>
      <c r="E50" s="45" t="s">
        <v>1177</v>
      </c>
      <c r="F50" s="45" t="s">
        <v>797</v>
      </c>
      <c r="G50" s="45"/>
      <c r="H50" s="45"/>
      <c r="I50" s="45"/>
      <c r="J50" s="1"/>
      <c r="K50" s="1"/>
      <c r="L50" s="1"/>
      <c r="M50" s="1"/>
      <c r="N50" s="1"/>
      <c r="O50" s="1"/>
      <c r="P50" s="1"/>
      <c r="Q50" s="1"/>
      <c r="R50" s="1"/>
      <c r="S50" s="1"/>
      <c r="T50" s="1"/>
      <c r="U50" s="1"/>
      <c r="V50" s="1"/>
      <c r="W50" s="1"/>
      <c r="X50" s="1"/>
      <c r="Y50" s="1"/>
      <c r="Z50" s="1"/>
    </row>
    <row r="51" spans="1:26" ht="15" customHeight="1" x14ac:dyDescent="0.35">
      <c r="A51" s="22" t="s">
        <v>167</v>
      </c>
      <c r="B51" s="45" t="s">
        <v>846</v>
      </c>
      <c r="C51" s="45" t="s">
        <v>1167</v>
      </c>
      <c r="D51" s="45" t="s">
        <v>1168</v>
      </c>
      <c r="E51" s="45" t="s">
        <v>797</v>
      </c>
      <c r="F51" s="45"/>
      <c r="G51" s="45"/>
      <c r="H51" s="45"/>
      <c r="I51" s="45"/>
      <c r="J51" s="1"/>
      <c r="K51" s="1"/>
      <c r="L51" s="1"/>
      <c r="M51" s="1"/>
      <c r="N51" s="1"/>
      <c r="O51" s="1"/>
      <c r="P51" s="1"/>
      <c r="Q51" s="1"/>
      <c r="R51" s="1"/>
      <c r="S51" s="1"/>
      <c r="T51" s="1"/>
      <c r="U51" s="1"/>
      <c r="V51" s="1"/>
      <c r="W51" s="1"/>
      <c r="X51" s="1"/>
      <c r="Y51" s="1"/>
      <c r="Z51" s="1"/>
    </row>
    <row r="52" spans="1:26" ht="15" customHeight="1" x14ac:dyDescent="0.35">
      <c r="A52" s="22" t="s">
        <v>169</v>
      </c>
      <c r="B52" s="45" t="s">
        <v>827</v>
      </c>
      <c r="C52" s="45" t="s">
        <v>845</v>
      </c>
      <c r="D52" s="45"/>
      <c r="E52" s="45"/>
      <c r="F52" s="45"/>
      <c r="G52" s="45"/>
      <c r="H52" s="45"/>
      <c r="I52" s="45"/>
      <c r="J52" s="1"/>
      <c r="K52" s="1"/>
      <c r="L52" s="1"/>
      <c r="M52" s="1"/>
      <c r="N52" s="1"/>
      <c r="O52" s="1"/>
      <c r="P52" s="1"/>
      <c r="Q52" s="1"/>
      <c r="R52" s="1"/>
      <c r="S52" s="1"/>
      <c r="T52" s="1"/>
      <c r="U52" s="1"/>
      <c r="V52" s="1"/>
      <c r="W52" s="1"/>
      <c r="X52" s="1"/>
      <c r="Y52" s="1"/>
      <c r="Z52" s="1"/>
    </row>
    <row r="53" spans="1:26" ht="15" customHeight="1" x14ac:dyDescent="0.35">
      <c r="A53" s="81" t="s">
        <v>65</v>
      </c>
      <c r="B53" s="94"/>
      <c r="C53" s="81"/>
      <c r="D53" s="81"/>
      <c r="E53" s="81"/>
      <c r="F53" s="81"/>
      <c r="G53" s="81"/>
      <c r="H53" s="81"/>
      <c r="I53" s="81"/>
      <c r="J53" s="1"/>
      <c r="K53" s="1"/>
      <c r="L53" s="1"/>
      <c r="M53" s="1"/>
      <c r="N53" s="1"/>
      <c r="O53" s="1"/>
      <c r="P53" s="1"/>
      <c r="Q53" s="1"/>
      <c r="R53" s="1"/>
      <c r="S53" s="1"/>
      <c r="T53" s="1"/>
      <c r="U53" s="1"/>
      <c r="V53" s="1"/>
      <c r="W53" s="1"/>
      <c r="X53" s="1"/>
      <c r="Y53" s="1"/>
      <c r="Z53" s="1"/>
    </row>
    <row r="54" spans="1:26" ht="15" customHeight="1" x14ac:dyDescent="0.35">
      <c r="A54" s="22" t="s">
        <v>897</v>
      </c>
      <c r="B54" s="45" t="s">
        <v>846</v>
      </c>
      <c r="C54" s="45" t="s">
        <v>1192</v>
      </c>
      <c r="D54" s="45" t="s">
        <v>1193</v>
      </c>
      <c r="E54" s="45" t="s">
        <v>1194</v>
      </c>
      <c r="F54" s="45" t="s">
        <v>1195</v>
      </c>
      <c r="G54" s="45" t="s">
        <v>797</v>
      </c>
      <c r="H54" s="86"/>
      <c r="I54" s="45"/>
      <c r="J54" s="1"/>
      <c r="K54" s="1"/>
      <c r="L54" s="1"/>
      <c r="M54" s="1"/>
      <c r="N54" s="1"/>
      <c r="O54" s="1"/>
      <c r="P54" s="1"/>
      <c r="Q54" s="1"/>
      <c r="R54" s="1"/>
      <c r="S54" s="1"/>
      <c r="T54" s="1"/>
      <c r="U54" s="1"/>
      <c r="V54" s="1"/>
      <c r="W54" s="1"/>
      <c r="X54" s="1"/>
      <c r="Y54" s="1"/>
      <c r="Z54" s="1"/>
    </row>
    <row r="55" spans="1:26" ht="15" customHeight="1" x14ac:dyDescent="0.35">
      <c r="A55" s="22" t="s">
        <v>901</v>
      </c>
      <c r="B55" s="45" t="s">
        <v>846</v>
      </c>
      <c r="C55" s="45" t="s">
        <v>1167</v>
      </c>
      <c r="D55" s="45" t="s">
        <v>1168</v>
      </c>
      <c r="E55" s="45" t="s">
        <v>797</v>
      </c>
      <c r="F55" s="45"/>
      <c r="G55" s="45"/>
      <c r="H55" s="86"/>
      <c r="I55" s="45"/>
      <c r="J55" s="1"/>
      <c r="K55" s="1"/>
      <c r="L55" s="1"/>
      <c r="M55" s="1"/>
      <c r="N55" s="1"/>
      <c r="O55" s="1"/>
      <c r="P55" s="1"/>
      <c r="Q55" s="1"/>
      <c r="R55" s="1"/>
      <c r="S55" s="1"/>
      <c r="T55" s="1"/>
      <c r="U55" s="1"/>
      <c r="V55" s="1"/>
      <c r="W55" s="1"/>
      <c r="X55" s="1"/>
      <c r="Y55" s="1"/>
      <c r="Z55" s="1"/>
    </row>
    <row r="56" spans="1:26" ht="15" customHeight="1" x14ac:dyDescent="0.35">
      <c r="A56" s="22" t="s">
        <v>189</v>
      </c>
      <c r="B56" s="45" t="s">
        <v>827</v>
      </c>
      <c r="C56" s="45" t="s">
        <v>845</v>
      </c>
      <c r="D56" s="45"/>
      <c r="E56" s="45"/>
      <c r="F56" s="45"/>
      <c r="G56" s="45"/>
      <c r="H56" s="45"/>
      <c r="I56" s="45"/>
      <c r="J56" s="1"/>
      <c r="K56" s="1"/>
      <c r="L56" s="1"/>
      <c r="M56" s="1"/>
      <c r="N56" s="1"/>
      <c r="O56" s="1"/>
      <c r="P56" s="1"/>
      <c r="Q56" s="1"/>
      <c r="R56" s="1"/>
      <c r="S56" s="1"/>
      <c r="T56" s="1"/>
      <c r="U56" s="1"/>
      <c r="V56" s="1"/>
      <c r="W56" s="1"/>
      <c r="X56" s="1"/>
      <c r="Y56" s="1"/>
      <c r="Z56" s="1"/>
    </row>
    <row r="57" spans="1:26" ht="15" customHeight="1" x14ac:dyDescent="0.35">
      <c r="A57" s="22" t="s">
        <v>191</v>
      </c>
      <c r="B57" s="45" t="s">
        <v>827</v>
      </c>
      <c r="C57" s="45" t="s">
        <v>845</v>
      </c>
      <c r="D57" s="45"/>
      <c r="E57" s="45"/>
      <c r="F57" s="45"/>
      <c r="G57" s="45"/>
      <c r="H57" s="45"/>
      <c r="I57" s="45"/>
      <c r="J57" s="1"/>
      <c r="K57" s="1"/>
      <c r="L57" s="1"/>
      <c r="M57" s="1"/>
      <c r="N57" s="1"/>
      <c r="O57" s="1"/>
      <c r="P57" s="1"/>
      <c r="Q57" s="1"/>
      <c r="R57" s="1"/>
      <c r="S57" s="1"/>
      <c r="T57" s="1"/>
      <c r="U57" s="1"/>
      <c r="V57" s="1"/>
      <c r="W57" s="1"/>
      <c r="X57" s="1"/>
      <c r="Y57" s="1"/>
      <c r="Z57" s="1"/>
    </row>
    <row r="58" spans="1:26" ht="15" customHeight="1" x14ac:dyDescent="0.35">
      <c r="A58" s="22" t="s">
        <v>192</v>
      </c>
      <c r="B58" s="45" t="s">
        <v>827</v>
      </c>
      <c r="C58" s="45" t="s">
        <v>845</v>
      </c>
      <c r="D58" s="45"/>
      <c r="E58" s="45"/>
      <c r="F58" s="45"/>
      <c r="G58" s="45"/>
      <c r="H58" s="45"/>
      <c r="I58" s="45"/>
      <c r="J58" s="1"/>
      <c r="K58" s="1"/>
      <c r="L58" s="1"/>
      <c r="M58" s="1"/>
      <c r="N58" s="1"/>
      <c r="O58" s="1"/>
      <c r="P58" s="1"/>
      <c r="Q58" s="1"/>
      <c r="R58" s="1"/>
      <c r="S58" s="1"/>
      <c r="T58" s="1"/>
      <c r="U58" s="1"/>
      <c r="V58" s="1"/>
      <c r="W58" s="1"/>
      <c r="X58" s="1"/>
      <c r="Y58" s="1"/>
      <c r="Z58" s="1"/>
    </row>
    <row r="59" spans="1:26" ht="15" customHeight="1" x14ac:dyDescent="0.35">
      <c r="A59" s="81" t="s">
        <v>75</v>
      </c>
      <c r="B59" s="81"/>
      <c r="C59" s="81"/>
      <c r="D59" s="81"/>
      <c r="E59" s="81"/>
      <c r="F59" s="81"/>
      <c r="G59" s="81"/>
      <c r="H59" s="81"/>
      <c r="I59" s="81"/>
      <c r="J59" s="1"/>
      <c r="K59" s="1"/>
      <c r="L59" s="1"/>
      <c r="M59" s="1"/>
      <c r="N59" s="1"/>
      <c r="O59" s="1"/>
      <c r="P59" s="1"/>
      <c r="Q59" s="1"/>
      <c r="R59" s="1"/>
      <c r="S59" s="1"/>
      <c r="T59" s="1"/>
      <c r="U59" s="1"/>
      <c r="V59" s="1"/>
      <c r="W59" s="1"/>
      <c r="X59" s="1"/>
      <c r="Y59" s="1"/>
      <c r="Z59" s="1"/>
    </row>
    <row r="60" spans="1:26" ht="15" customHeight="1" x14ac:dyDescent="0.35">
      <c r="A60" s="22" t="s">
        <v>904</v>
      </c>
      <c r="B60" s="45" t="s">
        <v>827</v>
      </c>
      <c r="C60" s="45" t="s">
        <v>1196</v>
      </c>
      <c r="D60" s="45" t="s">
        <v>1197</v>
      </c>
      <c r="E60" s="45" t="s">
        <v>1198</v>
      </c>
      <c r="F60" s="86" t="s">
        <v>1049</v>
      </c>
      <c r="G60" s="45" t="s">
        <v>797</v>
      </c>
      <c r="H60" s="45"/>
      <c r="I60" s="45"/>
      <c r="J60" s="1"/>
      <c r="K60" s="1"/>
      <c r="L60" s="1"/>
      <c r="M60" s="1"/>
      <c r="N60" s="1"/>
      <c r="O60" s="1"/>
      <c r="P60" s="1"/>
      <c r="Q60" s="1"/>
      <c r="R60" s="1"/>
      <c r="S60" s="1"/>
      <c r="T60" s="1"/>
      <c r="U60" s="1"/>
      <c r="V60" s="1"/>
      <c r="W60" s="1"/>
      <c r="X60" s="1"/>
      <c r="Y60" s="1"/>
      <c r="Z60" s="1"/>
    </row>
    <row r="61" spans="1:26" ht="15" customHeight="1" x14ac:dyDescent="0.35">
      <c r="A61" s="22" t="s">
        <v>904</v>
      </c>
      <c r="B61" s="45" t="s">
        <v>827</v>
      </c>
      <c r="C61" s="45" t="s">
        <v>1167</v>
      </c>
      <c r="D61" s="45" t="s">
        <v>1168</v>
      </c>
      <c r="E61" s="45" t="s">
        <v>797</v>
      </c>
      <c r="F61" s="86"/>
      <c r="G61" s="45"/>
      <c r="H61" s="45"/>
      <c r="I61" s="45"/>
      <c r="J61" s="1"/>
      <c r="K61" s="1"/>
      <c r="L61" s="1"/>
      <c r="M61" s="1"/>
      <c r="N61" s="1"/>
      <c r="O61" s="1"/>
      <c r="P61" s="1"/>
      <c r="Q61" s="1"/>
      <c r="R61" s="1"/>
      <c r="S61" s="1"/>
      <c r="T61" s="1"/>
      <c r="U61" s="1"/>
      <c r="V61" s="1"/>
      <c r="W61" s="1"/>
      <c r="X61" s="1"/>
      <c r="Y61" s="1"/>
      <c r="Z61" s="1"/>
    </row>
    <row r="62" spans="1:26" ht="15" customHeight="1" x14ac:dyDescent="0.35">
      <c r="A62" s="22" t="s">
        <v>195</v>
      </c>
      <c r="B62" s="45" t="s">
        <v>827</v>
      </c>
      <c r="C62" s="45" t="s">
        <v>845</v>
      </c>
      <c r="D62" s="45"/>
      <c r="E62" s="45"/>
      <c r="F62" s="45"/>
      <c r="G62" s="45"/>
      <c r="H62" s="45"/>
      <c r="I62" s="45"/>
      <c r="J62" s="1"/>
      <c r="K62" s="1"/>
      <c r="L62" s="1"/>
      <c r="M62" s="1"/>
      <c r="N62" s="1"/>
      <c r="O62" s="1"/>
      <c r="P62" s="1"/>
      <c r="Q62" s="1"/>
      <c r="R62" s="1"/>
      <c r="S62" s="1"/>
      <c r="T62" s="1"/>
      <c r="U62" s="1"/>
      <c r="V62" s="1"/>
      <c r="W62" s="1"/>
      <c r="X62" s="1"/>
      <c r="Y62" s="1"/>
      <c r="Z62" s="1"/>
    </row>
    <row r="63" spans="1:26" ht="15" customHeight="1" x14ac:dyDescent="0.35">
      <c r="A63" s="81" t="s">
        <v>79</v>
      </c>
      <c r="B63" s="81"/>
      <c r="C63" s="81"/>
      <c r="D63" s="81"/>
      <c r="E63" s="81"/>
      <c r="F63" s="81"/>
      <c r="G63" s="81"/>
      <c r="H63" s="81"/>
      <c r="I63" s="81"/>
      <c r="J63" s="1"/>
      <c r="K63" s="1"/>
      <c r="L63" s="1"/>
      <c r="M63" s="1"/>
      <c r="N63" s="1"/>
      <c r="O63" s="1"/>
      <c r="P63" s="1"/>
      <c r="Q63" s="1"/>
      <c r="R63" s="1"/>
      <c r="S63" s="1"/>
      <c r="T63" s="1"/>
      <c r="U63" s="1"/>
      <c r="V63" s="1"/>
      <c r="W63" s="1"/>
      <c r="X63" s="1"/>
      <c r="Y63" s="1"/>
      <c r="Z63" s="1"/>
    </row>
    <row r="64" spans="1:26" ht="15" customHeight="1" x14ac:dyDescent="0.35">
      <c r="A64" s="22" t="s">
        <v>196</v>
      </c>
      <c r="B64" s="45" t="s">
        <v>846</v>
      </c>
      <c r="C64" s="45" t="s">
        <v>1199</v>
      </c>
      <c r="D64" s="45" t="s">
        <v>910</v>
      </c>
      <c r="E64" s="45" t="s">
        <v>797</v>
      </c>
      <c r="F64" s="45"/>
      <c r="G64" s="45"/>
      <c r="H64" s="45"/>
      <c r="I64" s="45"/>
      <c r="J64" s="1"/>
      <c r="K64" s="1"/>
      <c r="L64" s="1"/>
      <c r="M64" s="1"/>
      <c r="N64" s="1"/>
      <c r="O64" s="1"/>
      <c r="P64" s="1"/>
      <c r="Q64" s="1"/>
      <c r="R64" s="1"/>
      <c r="S64" s="1"/>
      <c r="T64" s="1"/>
      <c r="U64" s="1"/>
      <c r="V64" s="1"/>
      <c r="W64" s="1"/>
      <c r="X64" s="1"/>
      <c r="Y64" s="1"/>
      <c r="Z64" s="1"/>
    </row>
    <row r="65" spans="1:26" ht="15" customHeight="1" x14ac:dyDescent="0.35">
      <c r="A65" s="22" t="s">
        <v>197</v>
      </c>
      <c r="B65" s="45" t="s">
        <v>846</v>
      </c>
      <c r="C65" s="45" t="s">
        <v>1167</v>
      </c>
      <c r="D65" s="45" t="s">
        <v>1168</v>
      </c>
      <c r="E65" s="45" t="s">
        <v>797</v>
      </c>
      <c r="F65" s="45"/>
      <c r="G65" s="45"/>
      <c r="H65" s="45"/>
      <c r="I65" s="45"/>
      <c r="J65" s="1"/>
      <c r="K65" s="1"/>
      <c r="L65" s="1"/>
      <c r="M65" s="1"/>
      <c r="N65" s="1"/>
      <c r="O65" s="1"/>
      <c r="P65" s="1"/>
      <c r="Q65" s="1"/>
      <c r="R65" s="1"/>
      <c r="S65" s="1"/>
      <c r="T65" s="1"/>
      <c r="U65" s="1"/>
      <c r="V65" s="1"/>
      <c r="W65" s="1"/>
      <c r="X65" s="1"/>
      <c r="Y65" s="1"/>
      <c r="Z65" s="1"/>
    </row>
    <row r="66" spans="1:26" ht="15" customHeight="1" x14ac:dyDescent="0.35">
      <c r="A66" s="22" t="s">
        <v>198</v>
      </c>
      <c r="B66" s="45" t="s">
        <v>827</v>
      </c>
      <c r="C66" s="45" t="s">
        <v>1200</v>
      </c>
      <c r="D66" s="45" t="s">
        <v>1201</v>
      </c>
      <c r="E66" s="45" t="s">
        <v>1202</v>
      </c>
      <c r="F66" s="86" t="s">
        <v>1203</v>
      </c>
      <c r="G66" s="86" t="s">
        <v>797</v>
      </c>
      <c r="H66" s="45"/>
      <c r="I66" s="45"/>
      <c r="J66" s="1"/>
      <c r="K66" s="1"/>
      <c r="L66" s="1"/>
      <c r="M66" s="1"/>
      <c r="N66" s="1"/>
      <c r="O66" s="1"/>
      <c r="P66" s="1"/>
      <c r="Q66" s="1"/>
      <c r="R66" s="1"/>
      <c r="S66" s="1"/>
      <c r="T66" s="1"/>
      <c r="U66" s="1"/>
      <c r="V66" s="1"/>
      <c r="W66" s="1"/>
      <c r="X66" s="1"/>
      <c r="Y66" s="1"/>
      <c r="Z66" s="1"/>
    </row>
    <row r="67" spans="1:26" ht="15" customHeight="1" x14ac:dyDescent="0.35">
      <c r="A67" s="22" t="s">
        <v>199</v>
      </c>
      <c r="B67" s="45" t="s">
        <v>846</v>
      </c>
      <c r="C67" s="45" t="s">
        <v>1167</v>
      </c>
      <c r="D67" s="45" t="s">
        <v>1168</v>
      </c>
      <c r="E67" s="86" t="s">
        <v>1203</v>
      </c>
      <c r="F67" s="45" t="s">
        <v>797</v>
      </c>
      <c r="G67" s="45"/>
      <c r="H67" s="45"/>
      <c r="I67" s="45"/>
      <c r="J67" s="1"/>
      <c r="K67" s="1"/>
      <c r="L67" s="1"/>
      <c r="M67" s="1"/>
      <c r="N67" s="1"/>
      <c r="O67" s="1"/>
      <c r="P67" s="1"/>
      <c r="Q67" s="1"/>
      <c r="R67" s="1"/>
      <c r="S67" s="1"/>
      <c r="T67" s="1"/>
      <c r="U67" s="1"/>
      <c r="V67" s="1"/>
      <c r="W67" s="1"/>
      <c r="X67" s="1"/>
      <c r="Y67" s="1"/>
      <c r="Z67" s="1"/>
    </row>
    <row r="68" spans="1:26" ht="15" customHeight="1" x14ac:dyDescent="0.35">
      <c r="A68" s="22" t="s">
        <v>200</v>
      </c>
      <c r="B68" s="45" t="s">
        <v>827</v>
      </c>
      <c r="C68" s="45" t="s">
        <v>845</v>
      </c>
      <c r="D68" s="45"/>
      <c r="E68" s="45"/>
      <c r="F68" s="45"/>
      <c r="G68" s="45"/>
      <c r="H68" s="45"/>
      <c r="I68" s="45"/>
      <c r="J68" s="1"/>
      <c r="K68" s="1"/>
      <c r="L68" s="1"/>
      <c r="M68" s="1"/>
      <c r="N68" s="1"/>
      <c r="O68" s="1"/>
      <c r="P68" s="1"/>
      <c r="Q68" s="1"/>
      <c r="R68" s="1"/>
      <c r="S68" s="1"/>
      <c r="T68" s="1"/>
      <c r="U68" s="1"/>
      <c r="V68" s="1"/>
      <c r="W68" s="1"/>
      <c r="X68" s="1"/>
      <c r="Y68" s="1"/>
      <c r="Z68" s="1"/>
    </row>
    <row r="69" spans="1:26" ht="15" customHeight="1" x14ac:dyDescent="0.35">
      <c r="A69" s="81" t="s">
        <v>912</v>
      </c>
      <c r="B69" s="81"/>
      <c r="C69" s="81"/>
      <c r="D69" s="81"/>
      <c r="E69" s="81"/>
      <c r="F69" s="81"/>
      <c r="G69" s="81"/>
      <c r="H69" s="81"/>
      <c r="I69" s="81"/>
      <c r="J69" s="1"/>
      <c r="K69" s="1"/>
      <c r="L69" s="1"/>
      <c r="M69" s="1"/>
      <c r="N69" s="1"/>
      <c r="O69" s="1"/>
      <c r="P69" s="1"/>
      <c r="Q69" s="1"/>
      <c r="R69" s="1"/>
      <c r="S69" s="1"/>
      <c r="T69" s="1"/>
      <c r="U69" s="1"/>
      <c r="V69" s="1"/>
      <c r="W69" s="1"/>
      <c r="X69" s="1"/>
      <c r="Y69" s="1"/>
      <c r="Z69" s="1"/>
    </row>
    <row r="70" spans="1:26" ht="15" customHeight="1" x14ac:dyDescent="0.35">
      <c r="A70" s="22" t="s">
        <v>913</v>
      </c>
      <c r="B70" s="45" t="s">
        <v>846</v>
      </c>
      <c r="C70" s="45" t="s">
        <v>922</v>
      </c>
      <c r="D70" s="45" t="s">
        <v>1204</v>
      </c>
      <c r="E70" s="45" t="s">
        <v>916</v>
      </c>
      <c r="F70" s="45" t="s">
        <v>925</v>
      </c>
      <c r="G70" s="86" t="s">
        <v>337</v>
      </c>
      <c r="H70" s="45" t="s">
        <v>797</v>
      </c>
      <c r="I70" s="45"/>
      <c r="J70" s="1"/>
      <c r="K70" s="1"/>
      <c r="L70" s="1"/>
      <c r="M70" s="1"/>
      <c r="N70" s="1"/>
      <c r="O70" s="1"/>
      <c r="P70" s="1"/>
      <c r="Q70" s="1"/>
      <c r="R70" s="1"/>
      <c r="S70" s="1"/>
      <c r="T70" s="1"/>
      <c r="U70" s="1"/>
      <c r="V70" s="1"/>
      <c r="W70" s="1"/>
      <c r="X70" s="1"/>
      <c r="Y70" s="1"/>
      <c r="Z70" s="1"/>
    </row>
    <row r="71" spans="1:26" ht="15" customHeight="1" x14ac:dyDescent="0.35">
      <c r="A71" s="22" t="s">
        <v>917</v>
      </c>
      <c r="B71" s="45" t="s">
        <v>846</v>
      </c>
      <c r="C71" s="45" t="s">
        <v>1167</v>
      </c>
      <c r="D71" s="45" t="s">
        <v>1168</v>
      </c>
      <c r="E71" s="86" t="s">
        <v>337</v>
      </c>
      <c r="F71" s="45" t="s">
        <v>797</v>
      </c>
      <c r="G71" s="45"/>
      <c r="H71" s="45"/>
      <c r="I71" s="45"/>
      <c r="J71" s="1"/>
      <c r="K71" s="1"/>
      <c r="L71" s="1"/>
      <c r="M71" s="1"/>
      <c r="N71" s="1"/>
      <c r="O71" s="1"/>
      <c r="P71" s="1"/>
      <c r="Q71" s="1"/>
      <c r="R71" s="1"/>
      <c r="S71" s="1"/>
      <c r="T71" s="1"/>
      <c r="U71" s="1"/>
      <c r="V71" s="1"/>
      <c r="W71" s="1"/>
      <c r="X71" s="1"/>
      <c r="Y71" s="1"/>
      <c r="Z71" s="1"/>
    </row>
    <row r="72" spans="1:26" ht="15" customHeight="1" x14ac:dyDescent="0.35">
      <c r="A72" s="22" t="s">
        <v>203</v>
      </c>
      <c r="B72" s="45" t="s">
        <v>846</v>
      </c>
      <c r="C72" s="45" t="s">
        <v>922</v>
      </c>
      <c r="D72" s="45" t="s">
        <v>1204</v>
      </c>
      <c r="E72" s="45" t="s">
        <v>916</v>
      </c>
      <c r="F72" s="45" t="s">
        <v>925</v>
      </c>
      <c r="G72" s="45" t="s">
        <v>797</v>
      </c>
      <c r="H72" s="86" t="s">
        <v>337</v>
      </c>
      <c r="I72" s="86"/>
      <c r="J72" s="1"/>
      <c r="K72" s="1"/>
      <c r="L72" s="1"/>
      <c r="M72" s="1"/>
      <c r="N72" s="1"/>
      <c r="O72" s="1"/>
      <c r="P72" s="1"/>
      <c r="Q72" s="1"/>
      <c r="R72" s="1"/>
      <c r="S72" s="1"/>
      <c r="T72" s="1"/>
      <c r="U72" s="1"/>
      <c r="V72" s="1"/>
      <c r="W72" s="1"/>
      <c r="X72" s="1"/>
      <c r="Y72" s="1"/>
      <c r="Z72" s="1"/>
    </row>
    <row r="73" spans="1:26" ht="15" customHeight="1" x14ac:dyDescent="0.35">
      <c r="A73" s="22" t="s">
        <v>204</v>
      </c>
      <c r="B73" s="45" t="s">
        <v>846</v>
      </c>
      <c r="C73" s="45" t="s">
        <v>1167</v>
      </c>
      <c r="D73" s="45" t="s">
        <v>1168</v>
      </c>
      <c r="E73" s="86" t="s">
        <v>337</v>
      </c>
      <c r="F73" s="45" t="s">
        <v>797</v>
      </c>
      <c r="G73" s="45"/>
      <c r="H73" s="45"/>
      <c r="I73" s="45"/>
      <c r="J73" s="1"/>
      <c r="K73" s="1"/>
      <c r="L73" s="1"/>
      <c r="M73" s="1"/>
      <c r="N73" s="1"/>
      <c r="O73" s="1"/>
      <c r="P73" s="1"/>
      <c r="Q73" s="1"/>
      <c r="R73" s="1"/>
      <c r="S73" s="1"/>
      <c r="T73" s="1"/>
      <c r="U73" s="1"/>
      <c r="V73" s="1"/>
      <c r="W73" s="1"/>
      <c r="X73" s="1"/>
      <c r="Y73" s="1"/>
      <c r="Z73" s="1"/>
    </row>
    <row r="74" spans="1:26" ht="15" customHeight="1" x14ac:dyDescent="0.35">
      <c r="A74" s="22" t="s">
        <v>205</v>
      </c>
      <c r="B74" s="45" t="s">
        <v>846</v>
      </c>
      <c r="C74" s="45" t="s">
        <v>922</v>
      </c>
      <c r="D74" s="45" t="s">
        <v>1204</v>
      </c>
      <c r="E74" s="45" t="s">
        <v>916</v>
      </c>
      <c r="F74" s="45" t="s">
        <v>925</v>
      </c>
      <c r="G74" s="86" t="s">
        <v>1205</v>
      </c>
      <c r="H74" s="86" t="s">
        <v>797</v>
      </c>
      <c r="I74" s="86" t="s">
        <v>337</v>
      </c>
      <c r="J74" s="1"/>
      <c r="K74" s="1"/>
      <c r="L74" s="1"/>
      <c r="M74" s="1"/>
      <c r="N74" s="1"/>
      <c r="O74" s="1"/>
      <c r="P74" s="1"/>
      <c r="Q74" s="1"/>
      <c r="R74" s="1"/>
      <c r="S74" s="1"/>
      <c r="T74" s="1"/>
      <c r="U74" s="1"/>
      <c r="V74" s="1"/>
      <c r="W74" s="1"/>
      <c r="X74" s="1"/>
      <c r="Y74" s="1"/>
      <c r="Z74" s="1"/>
    </row>
    <row r="75" spans="1:26" ht="15" customHeight="1" x14ac:dyDescent="0.35">
      <c r="A75" s="22" t="s">
        <v>206</v>
      </c>
      <c r="B75" s="45" t="s">
        <v>846</v>
      </c>
      <c r="C75" s="45" t="s">
        <v>1167</v>
      </c>
      <c r="D75" s="45" t="s">
        <v>1168</v>
      </c>
      <c r="E75" s="86" t="s">
        <v>337</v>
      </c>
      <c r="F75" s="45" t="s">
        <v>797</v>
      </c>
      <c r="G75" s="45"/>
      <c r="H75" s="45"/>
      <c r="I75" s="45"/>
      <c r="J75" s="1"/>
      <c r="K75" s="1"/>
      <c r="L75" s="1"/>
      <c r="M75" s="1"/>
      <c r="N75" s="1"/>
      <c r="O75" s="1"/>
      <c r="P75" s="1"/>
      <c r="Q75" s="1"/>
      <c r="R75" s="1"/>
      <c r="S75" s="1"/>
      <c r="T75" s="1"/>
      <c r="U75" s="1"/>
      <c r="V75" s="1"/>
      <c r="W75" s="1"/>
      <c r="X75" s="1"/>
      <c r="Y75" s="1"/>
      <c r="Z75" s="1"/>
    </row>
    <row r="76" spans="1:26" ht="15" customHeight="1" x14ac:dyDescent="0.35">
      <c r="A76" s="22" t="s">
        <v>207</v>
      </c>
      <c r="B76" s="45" t="s">
        <v>846</v>
      </c>
      <c r="C76" s="45" t="s">
        <v>922</v>
      </c>
      <c r="D76" s="45" t="s">
        <v>1204</v>
      </c>
      <c r="E76" s="45" t="s">
        <v>916</v>
      </c>
      <c r="F76" s="45" t="s">
        <v>925</v>
      </c>
      <c r="G76" s="86" t="s">
        <v>1205</v>
      </c>
      <c r="H76" s="86" t="s">
        <v>797</v>
      </c>
      <c r="I76" s="86" t="s">
        <v>337</v>
      </c>
      <c r="J76" s="1"/>
      <c r="K76" s="1"/>
      <c r="L76" s="1"/>
      <c r="M76" s="1"/>
      <c r="N76" s="1"/>
      <c r="O76" s="1"/>
      <c r="P76" s="1"/>
      <c r="Q76" s="1"/>
      <c r="R76" s="1"/>
      <c r="S76" s="1"/>
      <c r="T76" s="1"/>
      <c r="U76" s="1"/>
      <c r="V76" s="1"/>
      <c r="W76" s="1"/>
      <c r="X76" s="1"/>
      <c r="Y76" s="1"/>
      <c r="Z76" s="1"/>
    </row>
    <row r="77" spans="1:26" ht="15" customHeight="1" x14ac:dyDescent="0.35">
      <c r="A77" s="22" t="s">
        <v>208</v>
      </c>
      <c r="B77" s="45" t="s">
        <v>846</v>
      </c>
      <c r="C77" s="45" t="s">
        <v>1167</v>
      </c>
      <c r="D77" s="45" t="s">
        <v>1168</v>
      </c>
      <c r="E77" s="86" t="s">
        <v>337</v>
      </c>
      <c r="F77" s="45" t="s">
        <v>797</v>
      </c>
      <c r="G77" s="45"/>
      <c r="H77" s="45"/>
      <c r="I77" s="45"/>
      <c r="J77" s="1"/>
      <c r="K77" s="1"/>
      <c r="L77" s="1"/>
      <c r="M77" s="1"/>
      <c r="N77" s="1"/>
      <c r="O77" s="1"/>
      <c r="P77" s="1"/>
      <c r="Q77" s="1"/>
      <c r="R77" s="1"/>
      <c r="S77" s="1"/>
      <c r="T77" s="1"/>
      <c r="U77" s="1"/>
      <c r="V77" s="1"/>
      <c r="W77" s="1"/>
      <c r="X77" s="1"/>
      <c r="Y77" s="1"/>
      <c r="Z77" s="1"/>
    </row>
    <row r="78" spans="1:26" ht="15" customHeight="1" x14ac:dyDescent="0.35">
      <c r="A78" s="22" t="s">
        <v>209</v>
      </c>
      <c r="B78" s="45" t="s">
        <v>846</v>
      </c>
      <c r="C78" s="45" t="s">
        <v>846</v>
      </c>
      <c r="D78" s="45" t="s">
        <v>827</v>
      </c>
      <c r="E78" s="45" t="s">
        <v>797</v>
      </c>
      <c r="F78" s="45"/>
      <c r="G78" s="45"/>
      <c r="H78" s="45"/>
      <c r="I78" s="45"/>
      <c r="J78" s="1"/>
      <c r="K78" s="1"/>
      <c r="L78" s="1"/>
      <c r="M78" s="1"/>
      <c r="N78" s="1"/>
      <c r="O78" s="1"/>
      <c r="P78" s="1"/>
      <c r="Q78" s="1"/>
      <c r="R78" s="1"/>
      <c r="S78" s="1"/>
      <c r="T78" s="1"/>
      <c r="U78" s="1"/>
      <c r="V78" s="1"/>
      <c r="W78" s="1"/>
      <c r="X78" s="1"/>
      <c r="Y78" s="1"/>
      <c r="Z78" s="1"/>
    </row>
    <row r="79" spans="1:26" ht="15" customHeight="1" x14ac:dyDescent="0.35">
      <c r="A79" s="22" t="s">
        <v>210</v>
      </c>
      <c r="B79" s="45" t="s">
        <v>846</v>
      </c>
      <c r="C79" s="45" t="s">
        <v>846</v>
      </c>
      <c r="D79" s="45" t="s">
        <v>827</v>
      </c>
      <c r="E79" s="45" t="s">
        <v>797</v>
      </c>
      <c r="F79" s="45"/>
      <c r="G79" s="45"/>
      <c r="H79" s="45"/>
      <c r="I79" s="45"/>
      <c r="J79" s="1"/>
      <c r="K79" s="1"/>
      <c r="L79" s="1"/>
      <c r="M79" s="1"/>
      <c r="N79" s="1"/>
      <c r="O79" s="1"/>
      <c r="P79" s="1"/>
      <c r="Q79" s="1"/>
      <c r="R79" s="1"/>
      <c r="S79" s="1"/>
      <c r="T79" s="1"/>
      <c r="U79" s="1"/>
      <c r="V79" s="1"/>
      <c r="W79" s="1"/>
      <c r="X79" s="1"/>
      <c r="Y79" s="1"/>
      <c r="Z79" s="1"/>
    </row>
    <row r="80" spans="1:26" ht="15" customHeight="1" x14ac:dyDescent="0.35">
      <c r="A80" s="22" t="s">
        <v>211</v>
      </c>
      <c r="B80" s="45" t="s">
        <v>827</v>
      </c>
      <c r="C80" s="45" t="s">
        <v>845</v>
      </c>
      <c r="D80" s="45"/>
      <c r="E80" s="45"/>
      <c r="F80" s="45"/>
      <c r="G80" s="45"/>
      <c r="H80" s="45"/>
      <c r="I80" s="45"/>
      <c r="J80" s="1"/>
      <c r="K80" s="1"/>
      <c r="L80" s="1"/>
      <c r="M80" s="1"/>
      <c r="N80" s="1"/>
      <c r="O80" s="1"/>
      <c r="P80" s="1"/>
      <c r="Q80" s="1"/>
      <c r="R80" s="1"/>
      <c r="S80" s="1"/>
      <c r="T80" s="1"/>
      <c r="U80" s="1"/>
      <c r="V80" s="1"/>
      <c r="W80" s="1"/>
      <c r="X80" s="1"/>
      <c r="Y80" s="1"/>
      <c r="Z80" s="1"/>
    </row>
    <row r="81" spans="1:26" ht="15" customHeight="1" x14ac:dyDescent="0.35">
      <c r="A81" s="81" t="s">
        <v>89</v>
      </c>
      <c r="B81" s="81"/>
      <c r="C81" s="81"/>
      <c r="D81" s="81"/>
      <c r="E81" s="81"/>
      <c r="F81" s="81"/>
      <c r="G81" s="81"/>
      <c r="H81" s="81"/>
      <c r="I81" s="81"/>
      <c r="J81" s="1"/>
      <c r="K81" s="1"/>
      <c r="L81" s="1"/>
      <c r="M81" s="1"/>
      <c r="N81" s="1"/>
      <c r="O81" s="1"/>
      <c r="P81" s="1"/>
      <c r="Q81" s="1"/>
      <c r="R81" s="1"/>
      <c r="S81" s="1"/>
      <c r="T81" s="1"/>
      <c r="U81" s="1"/>
      <c r="V81" s="1"/>
      <c r="W81" s="1"/>
      <c r="X81" s="1"/>
      <c r="Y81" s="1"/>
      <c r="Z81" s="1"/>
    </row>
    <row r="82" spans="1:26" ht="15" customHeight="1" x14ac:dyDescent="0.35">
      <c r="A82" s="22" t="s">
        <v>212</v>
      </c>
      <c r="B82" s="45" t="s">
        <v>846</v>
      </c>
      <c r="C82" s="45" t="s">
        <v>932</v>
      </c>
      <c r="D82" s="45" t="s">
        <v>1206</v>
      </c>
      <c r="E82" s="45" t="s">
        <v>797</v>
      </c>
      <c r="F82" s="45"/>
      <c r="G82" s="45"/>
      <c r="H82" s="45"/>
      <c r="I82" s="45"/>
      <c r="J82" s="1"/>
      <c r="K82" s="1"/>
      <c r="L82" s="1"/>
      <c r="M82" s="1"/>
      <c r="N82" s="1"/>
      <c r="O82" s="1"/>
      <c r="P82" s="1"/>
      <c r="Q82" s="1"/>
      <c r="R82" s="1"/>
      <c r="S82" s="1"/>
      <c r="T82" s="1"/>
      <c r="U82" s="1"/>
      <c r="V82" s="1"/>
      <c r="W82" s="1"/>
      <c r="X82" s="1"/>
      <c r="Y82" s="1"/>
      <c r="Z82" s="1"/>
    </row>
    <row r="83" spans="1:26" ht="15" customHeight="1" x14ac:dyDescent="0.35">
      <c r="A83" s="22" t="s">
        <v>213</v>
      </c>
      <c r="B83" s="45" t="s">
        <v>846</v>
      </c>
      <c r="C83" s="45" t="s">
        <v>1167</v>
      </c>
      <c r="D83" s="45" t="s">
        <v>1168</v>
      </c>
      <c r="E83" s="45" t="s">
        <v>797</v>
      </c>
      <c r="F83" s="45"/>
      <c r="G83" s="45"/>
      <c r="H83" s="45"/>
      <c r="I83" s="45"/>
      <c r="J83" s="1"/>
      <c r="K83" s="1"/>
      <c r="L83" s="1"/>
      <c r="M83" s="1"/>
      <c r="N83" s="1"/>
      <c r="O83" s="1"/>
      <c r="P83" s="1"/>
      <c r="Q83" s="1"/>
      <c r="R83" s="1"/>
      <c r="S83" s="1"/>
      <c r="T83" s="1"/>
      <c r="U83" s="1"/>
      <c r="V83" s="1"/>
      <c r="W83" s="1"/>
      <c r="X83" s="1"/>
      <c r="Y83" s="1"/>
      <c r="Z83" s="1"/>
    </row>
    <row r="84" spans="1:26" ht="15" customHeight="1" x14ac:dyDescent="0.35">
      <c r="A84" s="22" t="s">
        <v>214</v>
      </c>
      <c r="B84" s="45" t="s">
        <v>827</v>
      </c>
      <c r="C84" s="45" t="s">
        <v>845</v>
      </c>
      <c r="D84" s="45"/>
      <c r="E84" s="45"/>
      <c r="F84" s="45"/>
      <c r="G84" s="45"/>
      <c r="H84" s="45"/>
      <c r="I84" s="45"/>
      <c r="J84" s="1"/>
      <c r="K84" s="1"/>
      <c r="L84" s="1"/>
      <c r="M84" s="1"/>
      <c r="N84" s="1"/>
      <c r="O84" s="1"/>
      <c r="P84" s="1"/>
      <c r="Q84" s="1"/>
      <c r="R84" s="1"/>
      <c r="S84" s="1"/>
      <c r="T84" s="1"/>
      <c r="U84" s="1"/>
      <c r="V84" s="1"/>
      <c r="W84" s="1"/>
      <c r="X84" s="1"/>
      <c r="Y84" s="1"/>
      <c r="Z84" s="1"/>
    </row>
    <row r="85" spans="1:26" ht="15" customHeight="1" x14ac:dyDescent="0.35">
      <c r="A85" s="81" t="s">
        <v>933</v>
      </c>
      <c r="B85" s="81"/>
      <c r="C85" s="81"/>
      <c r="D85" s="81"/>
      <c r="E85" s="81"/>
      <c r="F85" s="81"/>
      <c r="G85" s="81"/>
      <c r="H85" s="81"/>
      <c r="I85" s="81"/>
      <c r="J85" s="1"/>
      <c r="K85" s="1"/>
      <c r="L85" s="1"/>
      <c r="M85" s="1"/>
      <c r="N85" s="1"/>
      <c r="O85" s="1"/>
      <c r="P85" s="1"/>
      <c r="Q85" s="1"/>
      <c r="R85" s="1"/>
      <c r="S85" s="1"/>
      <c r="T85" s="1"/>
      <c r="U85" s="1"/>
      <c r="V85" s="1"/>
      <c r="W85" s="1"/>
      <c r="X85" s="1"/>
      <c r="Y85" s="1"/>
      <c r="Z85" s="1"/>
    </row>
    <row r="86" spans="1:26" ht="15" customHeight="1" x14ac:dyDescent="0.35">
      <c r="A86" s="22" t="s">
        <v>934</v>
      </c>
      <c r="B86" s="45" t="s">
        <v>827</v>
      </c>
      <c r="C86" s="45" t="s">
        <v>845</v>
      </c>
      <c r="D86" s="45"/>
      <c r="E86" s="45"/>
      <c r="F86" s="45"/>
      <c r="G86" s="45"/>
      <c r="H86" s="45"/>
      <c r="I86" s="45"/>
      <c r="J86" s="1"/>
      <c r="K86" s="1"/>
      <c r="L86" s="1"/>
      <c r="M86" s="1"/>
      <c r="N86" s="1"/>
      <c r="O86" s="1"/>
      <c r="P86" s="1"/>
      <c r="Q86" s="1"/>
      <c r="R86" s="1"/>
      <c r="S86" s="1"/>
      <c r="T86" s="1"/>
      <c r="U86" s="1"/>
      <c r="V86" s="1"/>
      <c r="W86" s="1"/>
      <c r="X86" s="1"/>
      <c r="Y86" s="1"/>
      <c r="Z86" s="1"/>
    </row>
    <row r="87" spans="1:26" ht="15" customHeight="1" x14ac:dyDescent="0.35">
      <c r="A87" s="81" t="s">
        <v>935</v>
      </c>
      <c r="B87" s="81"/>
      <c r="C87" s="81"/>
      <c r="D87" s="81"/>
      <c r="E87" s="81"/>
      <c r="F87" s="81"/>
      <c r="G87" s="81"/>
      <c r="H87" s="81"/>
      <c r="I87" s="81"/>
      <c r="J87" s="1"/>
      <c r="K87" s="1"/>
      <c r="L87" s="1"/>
      <c r="M87" s="1"/>
      <c r="N87" s="1"/>
      <c r="O87" s="1"/>
      <c r="P87" s="1"/>
      <c r="Q87" s="1"/>
      <c r="R87" s="1"/>
      <c r="S87" s="1"/>
      <c r="T87" s="1"/>
      <c r="U87" s="1"/>
      <c r="V87" s="1"/>
      <c r="W87" s="1"/>
      <c r="X87" s="1"/>
      <c r="Y87" s="1"/>
      <c r="Z87" s="1"/>
    </row>
    <row r="88" spans="1:26" ht="15" customHeight="1" x14ac:dyDescent="0.35">
      <c r="A88" s="22" t="s">
        <v>215</v>
      </c>
      <c r="B88" s="45" t="s">
        <v>846</v>
      </c>
      <c r="C88" s="45" t="s">
        <v>1207</v>
      </c>
      <c r="D88" s="45" t="s">
        <v>1208</v>
      </c>
      <c r="E88" s="45" t="s">
        <v>1209</v>
      </c>
      <c r="F88" s="45" t="s">
        <v>1210</v>
      </c>
      <c r="G88" s="45" t="s">
        <v>797</v>
      </c>
      <c r="H88" s="45" t="s">
        <v>337</v>
      </c>
      <c r="I88" s="45"/>
      <c r="J88" s="1"/>
      <c r="K88" s="1"/>
      <c r="L88" s="1"/>
      <c r="M88" s="1"/>
      <c r="N88" s="1"/>
      <c r="O88" s="1"/>
      <c r="P88" s="1"/>
      <c r="Q88" s="1"/>
      <c r="R88" s="1"/>
      <c r="S88" s="1"/>
      <c r="T88" s="1"/>
      <c r="U88" s="1"/>
      <c r="V88" s="1"/>
      <c r="W88" s="1"/>
      <c r="X88" s="1"/>
      <c r="Y88" s="1"/>
      <c r="Z88" s="1"/>
    </row>
    <row r="89" spans="1:26" ht="15" customHeight="1" x14ac:dyDescent="0.35">
      <c r="A89" s="22" t="s">
        <v>216</v>
      </c>
      <c r="B89" s="45" t="s">
        <v>846</v>
      </c>
      <c r="C89" s="45" t="s">
        <v>1167</v>
      </c>
      <c r="D89" s="45" t="s">
        <v>1168</v>
      </c>
      <c r="E89" s="45" t="s">
        <v>797</v>
      </c>
      <c r="F89" s="45" t="s">
        <v>337</v>
      </c>
      <c r="G89" s="45"/>
      <c r="H89" s="45"/>
      <c r="I89" s="45"/>
      <c r="J89" s="1"/>
      <c r="K89" s="1"/>
      <c r="L89" s="1"/>
      <c r="M89" s="1"/>
      <c r="N89" s="1"/>
      <c r="O89" s="1"/>
      <c r="P89" s="1"/>
      <c r="Q89" s="1"/>
      <c r="R89" s="1"/>
      <c r="S89" s="1"/>
      <c r="T89" s="1"/>
      <c r="U89" s="1"/>
      <c r="V89" s="1"/>
      <c r="W89" s="1"/>
      <c r="X89" s="1"/>
      <c r="Y89" s="1"/>
      <c r="Z89" s="1"/>
    </row>
    <row r="90" spans="1:26" ht="15" customHeight="1" x14ac:dyDescent="0.35">
      <c r="A90" s="22" t="s">
        <v>218</v>
      </c>
      <c r="B90" s="45" t="s">
        <v>827</v>
      </c>
      <c r="C90" s="45" t="s">
        <v>845</v>
      </c>
      <c r="D90" s="22"/>
      <c r="E90" s="22"/>
      <c r="F90" s="45"/>
      <c r="G90" s="45"/>
      <c r="H90" s="45"/>
      <c r="I90" s="45"/>
      <c r="J90" s="1"/>
      <c r="K90" s="1"/>
      <c r="L90" s="1"/>
      <c r="M90" s="1"/>
      <c r="N90" s="1"/>
      <c r="O90" s="1"/>
      <c r="P90" s="1"/>
      <c r="Q90" s="1"/>
      <c r="R90" s="1"/>
      <c r="S90" s="1"/>
      <c r="T90" s="1"/>
      <c r="U90" s="1"/>
      <c r="V90" s="1"/>
      <c r="W90" s="1"/>
      <c r="X90" s="1"/>
      <c r="Y90" s="1"/>
      <c r="Z90" s="1"/>
    </row>
    <row r="91" spans="1:26" ht="15" customHeight="1" x14ac:dyDescent="0.35">
      <c r="A91" s="81" t="s">
        <v>937</v>
      </c>
      <c r="B91" s="81"/>
      <c r="C91" s="81"/>
      <c r="D91" s="81"/>
      <c r="E91" s="81"/>
      <c r="F91" s="81"/>
      <c r="G91" s="81"/>
      <c r="H91" s="81"/>
      <c r="I91" s="81"/>
      <c r="J91" s="1"/>
      <c r="K91" s="1"/>
      <c r="L91" s="1"/>
      <c r="M91" s="1"/>
      <c r="N91" s="1"/>
      <c r="O91" s="1"/>
      <c r="P91" s="1"/>
      <c r="Q91" s="1"/>
      <c r="R91" s="1"/>
      <c r="S91" s="1"/>
      <c r="T91" s="1"/>
      <c r="U91" s="1"/>
      <c r="V91" s="1"/>
      <c r="W91" s="1"/>
      <c r="X91" s="1"/>
      <c r="Y91" s="1"/>
      <c r="Z91" s="1"/>
    </row>
    <row r="92" spans="1:26" ht="15" customHeight="1" x14ac:dyDescent="0.35">
      <c r="A92" s="22" t="s">
        <v>219</v>
      </c>
      <c r="B92" s="45" t="s">
        <v>846</v>
      </c>
      <c r="C92" s="45" t="s">
        <v>845</v>
      </c>
      <c r="D92" s="45"/>
      <c r="E92" s="45"/>
      <c r="F92" s="45"/>
      <c r="G92" s="45"/>
      <c r="H92" s="45"/>
      <c r="I92" s="45"/>
      <c r="J92" s="1"/>
      <c r="K92" s="1"/>
      <c r="L92" s="1"/>
      <c r="M92" s="1"/>
      <c r="N92" s="1"/>
      <c r="O92" s="1"/>
      <c r="P92" s="1"/>
      <c r="Q92" s="1"/>
      <c r="R92" s="1"/>
      <c r="S92" s="1"/>
      <c r="T92" s="1"/>
      <c r="U92" s="1"/>
      <c r="V92" s="1"/>
      <c r="W92" s="1"/>
      <c r="X92" s="1"/>
      <c r="Y92" s="1"/>
      <c r="Z92" s="1"/>
    </row>
    <row r="93" spans="1:26" ht="15" customHeight="1" x14ac:dyDescent="0.35">
      <c r="A93" s="22" t="s">
        <v>220</v>
      </c>
      <c r="B93" s="45" t="s">
        <v>846</v>
      </c>
      <c r="C93" s="45" t="s">
        <v>1167</v>
      </c>
      <c r="D93" s="45" t="s">
        <v>1168</v>
      </c>
      <c r="E93" s="45" t="s">
        <v>797</v>
      </c>
      <c r="F93" s="45"/>
      <c r="G93" s="45"/>
      <c r="H93" s="45"/>
      <c r="I93" s="45"/>
      <c r="J93" s="1"/>
      <c r="K93" s="1"/>
      <c r="L93" s="1"/>
      <c r="M93" s="1"/>
      <c r="N93" s="1"/>
      <c r="O93" s="1"/>
      <c r="P93" s="1"/>
      <c r="Q93" s="1"/>
      <c r="R93" s="1"/>
      <c r="S93" s="1"/>
      <c r="T93" s="1"/>
      <c r="U93" s="1"/>
      <c r="V93" s="1"/>
      <c r="W93" s="1"/>
      <c r="X93" s="1"/>
      <c r="Y93" s="1"/>
      <c r="Z93" s="1"/>
    </row>
    <row r="94" spans="1:26" ht="15" customHeight="1" x14ac:dyDescent="0.35">
      <c r="A94" s="22" t="s">
        <v>221</v>
      </c>
      <c r="B94" s="45" t="s">
        <v>846</v>
      </c>
      <c r="C94" s="45" t="s">
        <v>845</v>
      </c>
      <c r="D94" s="45"/>
      <c r="E94" s="45"/>
      <c r="F94" s="45"/>
      <c r="G94" s="45"/>
      <c r="H94" s="45"/>
      <c r="I94" s="45"/>
      <c r="J94" s="1"/>
      <c r="K94" s="1"/>
      <c r="L94" s="1"/>
      <c r="M94" s="1"/>
      <c r="N94" s="1"/>
      <c r="O94" s="1"/>
      <c r="P94" s="1"/>
      <c r="Q94" s="1"/>
      <c r="R94" s="1"/>
      <c r="S94" s="1"/>
      <c r="T94" s="1"/>
      <c r="U94" s="1"/>
      <c r="V94" s="1"/>
      <c r="W94" s="1"/>
      <c r="X94" s="1"/>
      <c r="Y94" s="1"/>
      <c r="Z94" s="1"/>
    </row>
    <row r="95" spans="1:26" ht="15" customHeight="1" x14ac:dyDescent="0.35">
      <c r="A95" s="22" t="s">
        <v>222</v>
      </c>
      <c r="B95" s="45" t="s">
        <v>846</v>
      </c>
      <c r="C95" s="45" t="s">
        <v>1167</v>
      </c>
      <c r="D95" s="45" t="s">
        <v>1168</v>
      </c>
      <c r="E95" s="45" t="s">
        <v>797</v>
      </c>
      <c r="F95" s="45"/>
      <c r="G95" s="45"/>
      <c r="H95" s="45"/>
      <c r="I95" s="45"/>
      <c r="J95" s="1"/>
      <c r="K95" s="1"/>
      <c r="L95" s="1"/>
      <c r="M95" s="1"/>
      <c r="N95" s="1"/>
      <c r="O95" s="1"/>
      <c r="P95" s="1"/>
      <c r="Q95" s="1"/>
      <c r="R95" s="1"/>
      <c r="S95" s="1"/>
      <c r="T95" s="1"/>
      <c r="U95" s="1"/>
      <c r="V95" s="1"/>
      <c r="W95" s="1"/>
      <c r="X95" s="1"/>
      <c r="Y95" s="1"/>
      <c r="Z95" s="1"/>
    </row>
    <row r="96" spans="1:26" ht="15" customHeight="1" x14ac:dyDescent="0.35">
      <c r="A96" s="22" t="s">
        <v>941</v>
      </c>
      <c r="B96" s="45" t="s">
        <v>827</v>
      </c>
      <c r="C96" s="45" t="s">
        <v>1211</v>
      </c>
      <c r="D96" s="45"/>
      <c r="E96" s="45"/>
      <c r="F96" s="45"/>
      <c r="G96" s="45"/>
      <c r="H96" s="45"/>
      <c r="I96" s="45"/>
      <c r="J96" s="1"/>
      <c r="K96" s="1"/>
      <c r="L96" s="1"/>
      <c r="M96" s="1"/>
      <c r="N96" s="1"/>
      <c r="O96" s="1"/>
      <c r="P96" s="1"/>
      <c r="Q96" s="1"/>
      <c r="R96" s="1"/>
      <c r="S96" s="1"/>
      <c r="T96" s="1"/>
      <c r="U96" s="1"/>
      <c r="V96" s="1"/>
      <c r="W96" s="1"/>
      <c r="X96" s="1"/>
      <c r="Y96" s="1"/>
      <c r="Z96" s="1"/>
    </row>
    <row r="97" spans="1:26" ht="15" customHeight="1" x14ac:dyDescent="0.35">
      <c r="A97" s="22" t="s">
        <v>247</v>
      </c>
      <c r="B97" s="45" t="s">
        <v>846</v>
      </c>
      <c r="C97" s="45" t="s">
        <v>1212</v>
      </c>
      <c r="D97" s="45" t="s">
        <v>1213</v>
      </c>
      <c r="E97" s="45" t="s">
        <v>1214</v>
      </c>
      <c r="F97" s="45" t="s">
        <v>797</v>
      </c>
      <c r="G97" s="45" t="s">
        <v>337</v>
      </c>
      <c r="H97" s="45"/>
      <c r="I97" s="45"/>
      <c r="J97" s="1"/>
      <c r="K97" s="1"/>
      <c r="L97" s="1"/>
      <c r="M97" s="1"/>
      <c r="N97" s="1"/>
      <c r="O97" s="1"/>
      <c r="P97" s="1"/>
      <c r="Q97" s="1"/>
      <c r="R97" s="1"/>
      <c r="S97" s="1"/>
      <c r="T97" s="1"/>
      <c r="U97" s="1"/>
      <c r="V97" s="1"/>
      <c r="W97" s="1"/>
      <c r="X97" s="1"/>
      <c r="Y97" s="1"/>
      <c r="Z97" s="1"/>
    </row>
    <row r="98" spans="1:26" ht="15" customHeight="1" x14ac:dyDescent="0.35">
      <c r="A98" s="22" t="s">
        <v>249</v>
      </c>
      <c r="B98" s="45" t="s">
        <v>846</v>
      </c>
      <c r="C98" s="45" t="s">
        <v>1167</v>
      </c>
      <c r="D98" s="45" t="s">
        <v>1168</v>
      </c>
      <c r="E98" s="45" t="s">
        <v>797</v>
      </c>
      <c r="F98" s="45"/>
      <c r="G98" s="45"/>
      <c r="H98" s="45"/>
      <c r="I98" s="45"/>
      <c r="J98" s="1"/>
      <c r="K98" s="1"/>
      <c r="L98" s="1"/>
      <c r="M98" s="1"/>
      <c r="N98" s="1"/>
      <c r="O98" s="1"/>
      <c r="P98" s="1"/>
      <c r="Q98" s="1"/>
      <c r="R98" s="1"/>
      <c r="S98" s="1"/>
      <c r="T98" s="1"/>
      <c r="U98" s="1"/>
      <c r="V98" s="1"/>
      <c r="W98" s="1"/>
      <c r="X98" s="1"/>
      <c r="Y98" s="1"/>
      <c r="Z98" s="1"/>
    </row>
    <row r="99" spans="1:26" ht="15" customHeight="1" x14ac:dyDescent="0.35">
      <c r="A99" s="22" t="s">
        <v>946</v>
      </c>
      <c r="B99" s="45" t="s">
        <v>846</v>
      </c>
      <c r="C99" s="45" t="s">
        <v>845</v>
      </c>
      <c r="D99" s="45"/>
      <c r="E99" s="45"/>
      <c r="F99" s="45"/>
      <c r="G99" s="45"/>
      <c r="H99" s="45"/>
      <c r="I99" s="45"/>
      <c r="J99" s="1"/>
      <c r="K99" s="1"/>
      <c r="L99" s="1"/>
      <c r="M99" s="1"/>
      <c r="N99" s="1"/>
      <c r="O99" s="1"/>
      <c r="P99" s="1"/>
      <c r="Q99" s="1"/>
      <c r="R99" s="1"/>
      <c r="S99" s="1"/>
      <c r="T99" s="1"/>
      <c r="U99" s="1"/>
      <c r="V99" s="1"/>
      <c r="W99" s="1"/>
      <c r="X99" s="1"/>
      <c r="Y99" s="1"/>
      <c r="Z99" s="1"/>
    </row>
    <row r="100" spans="1:26" ht="15" customHeight="1" x14ac:dyDescent="0.35">
      <c r="A100" s="22" t="s">
        <v>254</v>
      </c>
      <c r="B100" s="45" t="s">
        <v>846</v>
      </c>
      <c r="C100" s="45" t="s">
        <v>1167</v>
      </c>
      <c r="D100" s="45" t="s">
        <v>1168</v>
      </c>
      <c r="E100" s="45" t="s">
        <v>797</v>
      </c>
      <c r="F100" s="45"/>
      <c r="G100" s="45"/>
      <c r="H100" s="45"/>
      <c r="I100" s="45"/>
      <c r="J100" s="1"/>
      <c r="K100" s="1"/>
      <c r="L100" s="1"/>
      <c r="M100" s="1"/>
      <c r="N100" s="1"/>
      <c r="O100" s="1"/>
      <c r="P100" s="1"/>
      <c r="Q100" s="1"/>
      <c r="R100" s="1"/>
      <c r="S100" s="1"/>
      <c r="T100" s="1"/>
      <c r="U100" s="1"/>
      <c r="V100" s="1"/>
      <c r="W100" s="1"/>
      <c r="X100" s="1"/>
      <c r="Y100" s="1"/>
      <c r="Z100" s="1"/>
    </row>
    <row r="101" spans="1:26" ht="15" customHeight="1" x14ac:dyDescent="0.35">
      <c r="A101" s="22" t="s">
        <v>255</v>
      </c>
      <c r="B101" s="45" t="s">
        <v>846</v>
      </c>
      <c r="C101" s="45" t="s">
        <v>1215</v>
      </c>
      <c r="D101" s="45" t="s">
        <v>1216</v>
      </c>
      <c r="E101" s="45" t="s">
        <v>1217</v>
      </c>
      <c r="F101" s="45" t="s">
        <v>1218</v>
      </c>
      <c r="G101" s="45" t="s">
        <v>797</v>
      </c>
      <c r="H101" s="45"/>
      <c r="I101" s="45"/>
      <c r="J101" s="1"/>
      <c r="K101" s="1"/>
      <c r="L101" s="1"/>
      <c r="M101" s="1"/>
      <c r="N101" s="1"/>
      <c r="O101" s="1"/>
      <c r="P101" s="1"/>
      <c r="Q101" s="1"/>
      <c r="R101" s="1"/>
      <c r="S101" s="1"/>
      <c r="T101" s="1"/>
      <c r="U101" s="1"/>
      <c r="V101" s="1"/>
      <c r="W101" s="1"/>
      <c r="X101" s="1"/>
      <c r="Y101" s="1"/>
      <c r="Z101" s="1"/>
    </row>
    <row r="102" spans="1:26" ht="15" customHeight="1" x14ac:dyDescent="0.35">
      <c r="A102" s="22" t="s">
        <v>952</v>
      </c>
      <c r="B102" s="45"/>
      <c r="C102" s="45" t="s">
        <v>845</v>
      </c>
      <c r="D102" s="45"/>
      <c r="E102" s="45"/>
      <c r="F102" s="45"/>
      <c r="G102" s="45"/>
      <c r="H102" s="45"/>
      <c r="I102" s="45"/>
      <c r="J102" s="1"/>
      <c r="K102" s="1"/>
      <c r="L102" s="1"/>
      <c r="M102" s="1"/>
      <c r="N102" s="1"/>
      <c r="O102" s="1"/>
      <c r="P102" s="1"/>
      <c r="Q102" s="1"/>
      <c r="R102" s="1"/>
      <c r="S102" s="1"/>
      <c r="T102" s="1"/>
      <c r="U102" s="1"/>
      <c r="V102" s="1"/>
      <c r="W102" s="1"/>
      <c r="X102" s="1"/>
      <c r="Y102" s="1"/>
      <c r="Z102" s="1"/>
    </row>
    <row r="103" spans="1:26" ht="15" customHeight="1" x14ac:dyDescent="0.35">
      <c r="A103" s="81" t="s">
        <v>953</v>
      </c>
      <c r="B103" s="81"/>
      <c r="C103" s="81"/>
      <c r="D103" s="81"/>
      <c r="E103" s="81"/>
      <c r="F103" s="81"/>
      <c r="G103" s="81"/>
      <c r="H103" s="81"/>
      <c r="I103" s="81"/>
      <c r="J103" s="1"/>
      <c r="K103" s="1"/>
      <c r="L103" s="1"/>
      <c r="M103" s="1"/>
      <c r="N103" s="1"/>
      <c r="O103" s="1"/>
      <c r="P103" s="1"/>
      <c r="Q103" s="1"/>
      <c r="R103" s="1"/>
      <c r="S103" s="1"/>
      <c r="T103" s="1"/>
      <c r="U103" s="1"/>
      <c r="V103" s="1"/>
      <c r="W103" s="1"/>
      <c r="X103" s="1"/>
      <c r="Y103" s="1"/>
      <c r="Z103" s="1"/>
    </row>
    <row r="104" spans="1:26" ht="15" customHeight="1" x14ac:dyDescent="0.35">
      <c r="A104" s="22" t="s">
        <v>257</v>
      </c>
      <c r="B104" s="45" t="s">
        <v>846</v>
      </c>
      <c r="C104" s="45" t="s">
        <v>1219</v>
      </c>
      <c r="D104" s="45" t="s">
        <v>959</v>
      </c>
      <c r="E104" s="45" t="s">
        <v>1220</v>
      </c>
      <c r="F104" s="45" t="s">
        <v>962</v>
      </c>
      <c r="G104" s="86" t="s">
        <v>1221</v>
      </c>
      <c r="H104" s="45" t="s">
        <v>337</v>
      </c>
      <c r="I104" s="45" t="s">
        <v>797</v>
      </c>
      <c r="J104" s="1"/>
      <c r="K104" s="1"/>
      <c r="L104" s="1"/>
      <c r="M104" s="1"/>
      <c r="N104" s="1"/>
      <c r="O104" s="1"/>
      <c r="P104" s="1"/>
      <c r="Q104" s="1"/>
      <c r="R104" s="1"/>
      <c r="S104" s="1"/>
      <c r="T104" s="1"/>
      <c r="U104" s="1"/>
      <c r="V104" s="1"/>
      <c r="W104" s="1"/>
      <c r="X104" s="1"/>
      <c r="Y104" s="1"/>
      <c r="Z104" s="1"/>
    </row>
    <row r="105" spans="1:26" ht="15" customHeight="1" x14ac:dyDescent="0.35">
      <c r="A105" s="22" t="s">
        <v>259</v>
      </c>
      <c r="B105" s="45" t="s">
        <v>846</v>
      </c>
      <c r="C105" s="45" t="s">
        <v>1167</v>
      </c>
      <c r="D105" s="45" t="s">
        <v>1168</v>
      </c>
      <c r="E105" s="45" t="s">
        <v>797</v>
      </c>
      <c r="F105" s="45" t="s">
        <v>337</v>
      </c>
      <c r="G105" s="45"/>
      <c r="H105" s="45"/>
      <c r="I105" s="45"/>
      <c r="J105" s="1"/>
      <c r="K105" s="1"/>
      <c r="L105" s="1"/>
      <c r="M105" s="1"/>
      <c r="N105" s="1"/>
      <c r="O105" s="1"/>
      <c r="P105" s="1"/>
      <c r="Q105" s="1"/>
      <c r="R105" s="1"/>
      <c r="S105" s="1"/>
      <c r="T105" s="1"/>
      <c r="U105" s="1"/>
      <c r="V105" s="1"/>
      <c r="W105" s="1"/>
      <c r="X105" s="1"/>
      <c r="Y105" s="1"/>
      <c r="Z105" s="1"/>
    </row>
    <row r="106" spans="1:26" ht="15" customHeight="1" x14ac:dyDescent="0.35">
      <c r="A106" s="22" t="s">
        <v>262</v>
      </c>
      <c r="B106" s="45" t="s">
        <v>846</v>
      </c>
      <c r="C106" s="45" t="s">
        <v>1219</v>
      </c>
      <c r="D106" s="45" t="s">
        <v>959</v>
      </c>
      <c r="E106" s="45" t="s">
        <v>1220</v>
      </c>
      <c r="F106" s="45" t="s">
        <v>962</v>
      </c>
      <c r="G106" s="86" t="s">
        <v>1221</v>
      </c>
      <c r="H106" s="45" t="s">
        <v>337</v>
      </c>
      <c r="I106" s="45" t="s">
        <v>797</v>
      </c>
      <c r="J106" s="1"/>
      <c r="K106" s="1"/>
      <c r="L106" s="1"/>
      <c r="M106" s="1"/>
      <c r="N106" s="1"/>
      <c r="O106" s="1"/>
      <c r="P106" s="1"/>
      <c r="Q106" s="1"/>
      <c r="R106" s="1"/>
      <c r="S106" s="1"/>
      <c r="T106" s="1"/>
      <c r="U106" s="1"/>
      <c r="V106" s="1"/>
      <c r="W106" s="1"/>
      <c r="X106" s="1"/>
      <c r="Y106" s="1"/>
      <c r="Z106" s="1"/>
    </row>
    <row r="107" spans="1:26" ht="15" customHeight="1" x14ac:dyDescent="0.35">
      <c r="A107" s="22" t="s">
        <v>263</v>
      </c>
      <c r="B107" s="45" t="s">
        <v>846</v>
      </c>
      <c r="C107" s="45" t="s">
        <v>1167</v>
      </c>
      <c r="D107" s="45" t="s">
        <v>1168</v>
      </c>
      <c r="E107" s="45" t="s">
        <v>797</v>
      </c>
      <c r="F107" s="45" t="s">
        <v>337</v>
      </c>
      <c r="G107" s="45"/>
      <c r="H107" s="45"/>
      <c r="I107" s="45"/>
      <c r="J107" s="1"/>
      <c r="K107" s="1"/>
      <c r="L107" s="1"/>
      <c r="M107" s="1"/>
      <c r="N107" s="1"/>
      <c r="O107" s="1"/>
      <c r="P107" s="1"/>
      <c r="Q107" s="1"/>
      <c r="R107" s="1"/>
      <c r="S107" s="1"/>
      <c r="T107" s="1"/>
      <c r="U107" s="1"/>
      <c r="V107" s="1"/>
      <c r="W107" s="1"/>
      <c r="X107" s="1"/>
      <c r="Y107" s="1"/>
      <c r="Z107" s="1"/>
    </row>
    <row r="108" spans="1:26" ht="15" customHeight="1" x14ac:dyDescent="0.35">
      <c r="A108" s="22" t="s">
        <v>264</v>
      </c>
      <c r="B108" s="45" t="s">
        <v>846</v>
      </c>
      <c r="C108" s="45" t="s">
        <v>1219</v>
      </c>
      <c r="D108" s="45" t="s">
        <v>959</v>
      </c>
      <c r="E108" s="45" t="s">
        <v>1220</v>
      </c>
      <c r="F108" s="45" t="s">
        <v>962</v>
      </c>
      <c r="G108" s="86" t="s">
        <v>1221</v>
      </c>
      <c r="H108" s="45" t="s">
        <v>337</v>
      </c>
      <c r="I108" s="45" t="s">
        <v>797</v>
      </c>
      <c r="J108" s="1"/>
      <c r="K108" s="1"/>
      <c r="L108" s="1"/>
      <c r="M108" s="1"/>
      <c r="N108" s="1"/>
      <c r="O108" s="1"/>
      <c r="P108" s="1"/>
      <c r="Q108" s="1"/>
      <c r="R108" s="1"/>
      <c r="S108" s="1"/>
      <c r="T108" s="1"/>
      <c r="U108" s="1"/>
      <c r="V108" s="1"/>
      <c r="W108" s="1"/>
      <c r="X108" s="1"/>
      <c r="Y108" s="1"/>
      <c r="Z108" s="1"/>
    </row>
    <row r="109" spans="1:26" ht="15" customHeight="1" x14ac:dyDescent="0.35">
      <c r="A109" s="22" t="s">
        <v>265</v>
      </c>
      <c r="B109" s="45" t="s">
        <v>846</v>
      </c>
      <c r="C109" s="45" t="s">
        <v>1167</v>
      </c>
      <c r="D109" s="45" t="s">
        <v>1168</v>
      </c>
      <c r="E109" s="45" t="s">
        <v>797</v>
      </c>
      <c r="F109" s="45" t="s">
        <v>337</v>
      </c>
      <c r="G109" s="45"/>
      <c r="H109" s="45"/>
      <c r="I109" s="45"/>
      <c r="J109" s="1"/>
      <c r="K109" s="1"/>
      <c r="L109" s="1"/>
      <c r="M109" s="1"/>
      <c r="N109" s="1"/>
      <c r="O109" s="1"/>
      <c r="P109" s="1"/>
      <c r="Q109" s="1"/>
      <c r="R109" s="1"/>
      <c r="S109" s="1"/>
      <c r="T109" s="1"/>
      <c r="U109" s="1"/>
      <c r="V109" s="1"/>
      <c r="W109" s="1"/>
      <c r="X109" s="1"/>
      <c r="Y109" s="1"/>
      <c r="Z109" s="1"/>
    </row>
    <row r="110" spans="1:26" ht="15" customHeight="1" x14ac:dyDescent="0.35">
      <c r="A110" s="22" t="s">
        <v>963</v>
      </c>
      <c r="B110" s="45" t="s">
        <v>827</v>
      </c>
      <c r="C110" s="45" t="s">
        <v>845</v>
      </c>
      <c r="D110" s="45"/>
      <c r="E110" s="45"/>
      <c r="F110" s="45"/>
      <c r="G110" s="45"/>
      <c r="H110" s="45"/>
      <c r="I110" s="45"/>
      <c r="J110" s="1"/>
      <c r="K110" s="1"/>
      <c r="L110" s="1"/>
      <c r="M110" s="1"/>
      <c r="N110" s="1"/>
      <c r="O110" s="1"/>
      <c r="P110" s="1"/>
      <c r="Q110" s="1"/>
      <c r="R110" s="1"/>
      <c r="S110" s="1"/>
      <c r="T110" s="1"/>
      <c r="U110" s="1"/>
      <c r="V110" s="1"/>
      <c r="W110" s="1"/>
      <c r="X110" s="1"/>
      <c r="Y110" s="1"/>
      <c r="Z110" s="1"/>
    </row>
    <row r="111" spans="1:26" ht="15" customHeight="1" x14ac:dyDescent="0.35">
      <c r="A111" s="81" t="s">
        <v>964</v>
      </c>
      <c r="B111" s="81"/>
      <c r="C111" s="81"/>
      <c r="D111" s="81"/>
      <c r="E111" s="81"/>
      <c r="F111" s="81"/>
      <c r="G111" s="81"/>
      <c r="H111" s="81"/>
      <c r="I111" s="81"/>
      <c r="J111" s="1"/>
      <c r="K111" s="1"/>
      <c r="L111" s="1"/>
      <c r="M111" s="1"/>
      <c r="N111" s="1"/>
      <c r="O111" s="1"/>
      <c r="P111" s="1"/>
      <c r="Q111" s="1"/>
      <c r="R111" s="1"/>
      <c r="S111" s="1"/>
      <c r="T111" s="1"/>
      <c r="U111" s="1"/>
      <c r="V111" s="1"/>
      <c r="W111" s="1"/>
      <c r="X111" s="1"/>
      <c r="Y111" s="1"/>
      <c r="Z111" s="1"/>
    </row>
    <row r="112" spans="1:26" ht="15" customHeight="1" x14ac:dyDescent="0.35">
      <c r="A112" s="22" t="s">
        <v>267</v>
      </c>
      <c r="B112" s="45" t="s">
        <v>846</v>
      </c>
      <c r="C112" s="45" t="s">
        <v>1222</v>
      </c>
      <c r="D112" s="45" t="s">
        <v>1223</v>
      </c>
      <c r="E112" s="45" t="s">
        <v>967</v>
      </c>
      <c r="F112" s="45" t="s">
        <v>1224</v>
      </c>
      <c r="G112" s="45"/>
      <c r="H112" s="45"/>
      <c r="I112" s="45"/>
      <c r="J112" s="1"/>
      <c r="K112" s="1"/>
      <c r="L112" s="1"/>
      <c r="M112" s="1"/>
      <c r="N112" s="1"/>
      <c r="O112" s="1"/>
      <c r="P112" s="1"/>
      <c r="Q112" s="1"/>
      <c r="R112" s="1"/>
      <c r="S112" s="1"/>
      <c r="T112" s="1"/>
      <c r="U112" s="1"/>
      <c r="V112" s="1"/>
      <c r="W112" s="1"/>
      <c r="X112" s="1"/>
      <c r="Y112" s="1"/>
      <c r="Z112" s="1"/>
    </row>
    <row r="113" spans="1:26" ht="15" customHeight="1" x14ac:dyDescent="0.35">
      <c r="A113" s="22" t="s">
        <v>268</v>
      </c>
      <c r="B113" s="45" t="s">
        <v>846</v>
      </c>
      <c r="C113" s="45" t="s">
        <v>1167</v>
      </c>
      <c r="D113" s="45" t="s">
        <v>1168</v>
      </c>
      <c r="E113" s="45" t="s">
        <v>797</v>
      </c>
      <c r="F113" s="45"/>
      <c r="G113" s="45"/>
      <c r="H113" s="45"/>
      <c r="I113" s="45"/>
      <c r="J113" s="1"/>
      <c r="K113" s="1"/>
      <c r="L113" s="1"/>
      <c r="M113" s="1"/>
      <c r="N113" s="1"/>
      <c r="O113" s="1"/>
      <c r="P113" s="1"/>
      <c r="Q113" s="1"/>
      <c r="R113" s="1"/>
      <c r="S113" s="1"/>
      <c r="T113" s="1"/>
      <c r="U113" s="1"/>
      <c r="V113" s="1"/>
      <c r="W113" s="1"/>
      <c r="X113" s="1"/>
      <c r="Y113" s="1"/>
      <c r="Z113" s="1"/>
    </row>
    <row r="114" spans="1:26" ht="15" customHeight="1" x14ac:dyDescent="0.35">
      <c r="A114" s="22" t="s">
        <v>269</v>
      </c>
      <c r="B114" s="45" t="s">
        <v>827</v>
      </c>
      <c r="C114" s="45" t="s">
        <v>845</v>
      </c>
      <c r="D114" s="45"/>
      <c r="E114" s="45"/>
      <c r="F114" s="45"/>
      <c r="G114" s="45"/>
      <c r="H114" s="45"/>
      <c r="I114" s="45"/>
      <c r="J114" s="1"/>
      <c r="K114" s="1"/>
      <c r="L114" s="1"/>
      <c r="M114" s="1"/>
      <c r="N114" s="1"/>
      <c r="O114" s="1"/>
      <c r="P114" s="1"/>
      <c r="Q114" s="1"/>
      <c r="R114" s="1"/>
      <c r="S114" s="1"/>
      <c r="T114" s="1"/>
      <c r="U114" s="1"/>
      <c r="V114" s="1"/>
      <c r="W114" s="1"/>
      <c r="X114" s="1"/>
      <c r="Y114" s="1"/>
      <c r="Z114" s="1"/>
    </row>
    <row r="115" spans="1:26" ht="15" customHeight="1" x14ac:dyDescent="0.35">
      <c r="A115" s="81" t="s">
        <v>95</v>
      </c>
      <c r="B115" s="81"/>
      <c r="C115" s="81"/>
      <c r="D115" s="81"/>
      <c r="E115" s="81"/>
      <c r="F115" s="81"/>
      <c r="G115" s="81"/>
      <c r="H115" s="81"/>
      <c r="I115" s="81"/>
      <c r="J115" s="1"/>
      <c r="K115" s="1"/>
      <c r="L115" s="1"/>
      <c r="M115" s="1"/>
      <c r="N115" s="1"/>
      <c r="O115" s="1"/>
      <c r="P115" s="1"/>
      <c r="Q115" s="1"/>
      <c r="R115" s="1"/>
      <c r="S115" s="1"/>
      <c r="T115" s="1"/>
      <c r="U115" s="1"/>
      <c r="V115" s="1"/>
      <c r="W115" s="1"/>
      <c r="X115" s="1"/>
      <c r="Y115" s="1"/>
      <c r="Z115" s="1"/>
    </row>
    <row r="116" spans="1:26" ht="15" customHeight="1" x14ac:dyDescent="0.35">
      <c r="A116" s="22" t="s">
        <v>1225</v>
      </c>
      <c r="B116" s="45" t="s">
        <v>846</v>
      </c>
      <c r="C116" s="45" t="s">
        <v>1226</v>
      </c>
      <c r="D116" s="45" t="s">
        <v>1227</v>
      </c>
      <c r="E116" s="45"/>
      <c r="F116" s="45"/>
      <c r="G116" s="45"/>
      <c r="H116" s="45"/>
      <c r="I116" s="45"/>
      <c r="J116" s="1"/>
      <c r="K116" s="1"/>
      <c r="L116" s="1"/>
      <c r="M116" s="1"/>
      <c r="N116" s="1"/>
      <c r="O116" s="1"/>
      <c r="P116" s="1"/>
      <c r="Q116" s="1"/>
      <c r="R116" s="1"/>
      <c r="S116" s="1"/>
      <c r="T116" s="1"/>
      <c r="U116" s="1"/>
      <c r="V116" s="1"/>
      <c r="W116" s="1"/>
      <c r="X116" s="1"/>
      <c r="Y116" s="1"/>
      <c r="Z116" s="1"/>
    </row>
    <row r="117" spans="1:26" ht="15" customHeight="1" x14ac:dyDescent="0.35">
      <c r="A117" s="22" t="s">
        <v>275</v>
      </c>
      <c r="B117" s="45" t="s">
        <v>846</v>
      </c>
      <c r="C117" s="45" t="s">
        <v>974</v>
      </c>
      <c r="D117" s="45" t="s">
        <v>1228</v>
      </c>
      <c r="E117" s="45" t="s">
        <v>1229</v>
      </c>
      <c r="F117" s="45"/>
      <c r="G117" s="45"/>
      <c r="H117" s="45"/>
      <c r="I117" s="45"/>
      <c r="J117" s="1"/>
      <c r="K117" s="1"/>
      <c r="L117" s="1"/>
      <c r="M117" s="1"/>
      <c r="N117" s="1"/>
      <c r="O117" s="1"/>
      <c r="P117" s="1"/>
      <c r="Q117" s="1"/>
      <c r="R117" s="1"/>
      <c r="S117" s="1"/>
      <c r="T117" s="1"/>
      <c r="U117" s="1"/>
      <c r="V117" s="1"/>
      <c r="W117" s="1"/>
      <c r="X117" s="1"/>
      <c r="Y117" s="1"/>
      <c r="Z117" s="1"/>
    </row>
    <row r="118" spans="1:26" ht="15" customHeight="1" x14ac:dyDescent="0.35">
      <c r="A118" s="22" t="s">
        <v>277</v>
      </c>
      <c r="B118" s="45" t="s">
        <v>846</v>
      </c>
      <c r="C118" s="45" t="s">
        <v>1230</v>
      </c>
      <c r="D118" s="45" t="s">
        <v>1231</v>
      </c>
      <c r="E118" s="45"/>
      <c r="F118" s="45"/>
      <c r="G118" s="45"/>
      <c r="H118" s="45"/>
      <c r="I118" s="45"/>
      <c r="J118" s="1"/>
      <c r="K118" s="1"/>
      <c r="L118" s="1"/>
      <c r="M118" s="1"/>
      <c r="N118" s="1"/>
      <c r="O118" s="1"/>
      <c r="P118" s="1"/>
      <c r="Q118" s="1"/>
      <c r="R118" s="1"/>
      <c r="S118" s="1"/>
      <c r="T118" s="1"/>
      <c r="U118" s="1"/>
      <c r="V118" s="1"/>
      <c r="W118" s="1"/>
      <c r="X118" s="1"/>
      <c r="Y118" s="1"/>
      <c r="Z118" s="1"/>
    </row>
    <row r="119" spans="1:26" ht="15" customHeight="1" x14ac:dyDescent="0.35">
      <c r="A119" s="22" t="s">
        <v>279</v>
      </c>
      <c r="B119" s="45" t="s">
        <v>846</v>
      </c>
      <c r="C119" s="45" t="s">
        <v>974</v>
      </c>
      <c r="D119" s="45" t="s">
        <v>1228</v>
      </c>
      <c r="E119" s="45" t="s">
        <v>1229</v>
      </c>
      <c r="F119" s="86"/>
      <c r="G119" s="45"/>
      <c r="H119" s="45"/>
      <c r="I119" s="45"/>
      <c r="J119" s="1"/>
      <c r="K119" s="1"/>
      <c r="L119" s="1"/>
      <c r="M119" s="1"/>
      <c r="N119" s="1"/>
      <c r="O119" s="1"/>
      <c r="P119" s="1"/>
      <c r="Q119" s="1"/>
      <c r="R119" s="1"/>
      <c r="S119" s="1"/>
      <c r="T119" s="1"/>
      <c r="U119" s="1"/>
      <c r="V119" s="1"/>
      <c r="W119" s="1"/>
      <c r="X119" s="1"/>
      <c r="Y119" s="1"/>
      <c r="Z119" s="1"/>
    </row>
    <row r="120" spans="1:26" ht="15" customHeight="1" x14ac:dyDescent="0.35">
      <c r="A120" s="22" t="s">
        <v>280</v>
      </c>
      <c r="B120" s="45" t="s">
        <v>827</v>
      </c>
      <c r="C120" s="45" t="s">
        <v>845</v>
      </c>
      <c r="D120" s="45"/>
      <c r="E120" s="45"/>
      <c r="F120" s="45"/>
      <c r="G120" s="45"/>
      <c r="H120" s="45"/>
      <c r="I120" s="45"/>
      <c r="J120" s="1"/>
      <c r="K120" s="1"/>
      <c r="L120" s="1"/>
      <c r="M120" s="1"/>
      <c r="N120" s="1"/>
      <c r="O120" s="1"/>
      <c r="P120" s="1"/>
      <c r="Q120" s="1"/>
      <c r="R120" s="1"/>
      <c r="S120" s="1"/>
      <c r="T120" s="1"/>
      <c r="U120" s="1"/>
      <c r="V120" s="1"/>
      <c r="W120" s="1"/>
      <c r="X120" s="1"/>
      <c r="Y120" s="1"/>
      <c r="Z120" s="1"/>
    </row>
    <row r="121" spans="1:26" ht="15" customHeight="1" x14ac:dyDescent="0.35">
      <c r="A121" s="81" t="s">
        <v>94</v>
      </c>
      <c r="B121" s="81"/>
      <c r="C121" s="81"/>
      <c r="D121" s="81"/>
      <c r="E121" s="81"/>
      <c r="F121" s="81"/>
      <c r="G121" s="81"/>
      <c r="H121" s="81"/>
      <c r="I121" s="81"/>
      <c r="J121" s="1"/>
      <c r="K121" s="1"/>
      <c r="L121" s="1"/>
      <c r="M121" s="1"/>
      <c r="N121" s="1"/>
      <c r="O121" s="1"/>
      <c r="P121" s="1"/>
      <c r="Q121" s="1"/>
      <c r="R121" s="1"/>
      <c r="S121" s="1"/>
      <c r="T121" s="1"/>
      <c r="U121" s="1"/>
      <c r="V121" s="1"/>
      <c r="W121" s="1"/>
      <c r="X121" s="1"/>
      <c r="Y121" s="1"/>
      <c r="Z121" s="1"/>
    </row>
    <row r="122" spans="1:26" ht="15" customHeight="1" x14ac:dyDescent="0.35">
      <c r="A122" s="22" t="s">
        <v>281</v>
      </c>
      <c r="B122" s="45" t="s">
        <v>846</v>
      </c>
      <c r="C122" s="45" t="s">
        <v>1232</v>
      </c>
      <c r="D122" s="45" t="s">
        <v>979</v>
      </c>
      <c r="E122" s="45" t="s">
        <v>1233</v>
      </c>
      <c r="F122" s="45"/>
      <c r="G122" s="45"/>
      <c r="H122" s="45"/>
      <c r="I122" s="45"/>
      <c r="J122" s="1"/>
      <c r="K122" s="1"/>
      <c r="L122" s="1"/>
      <c r="M122" s="1"/>
      <c r="N122" s="1"/>
      <c r="O122" s="1"/>
      <c r="P122" s="1"/>
      <c r="Q122" s="1"/>
      <c r="R122" s="1"/>
      <c r="S122" s="1"/>
      <c r="T122" s="1"/>
      <c r="U122" s="1"/>
      <c r="V122" s="1"/>
      <c r="W122" s="1"/>
      <c r="X122" s="1"/>
      <c r="Y122" s="1"/>
      <c r="Z122" s="1"/>
    </row>
    <row r="123" spans="1:26" ht="15" customHeight="1" x14ac:dyDescent="0.35">
      <c r="A123" s="22" t="s">
        <v>282</v>
      </c>
      <c r="B123" s="45" t="s">
        <v>827</v>
      </c>
      <c r="C123" s="45" t="s">
        <v>845</v>
      </c>
      <c r="D123" s="45"/>
      <c r="E123" s="45"/>
      <c r="F123" s="45"/>
      <c r="G123" s="45"/>
      <c r="H123" s="45"/>
      <c r="I123" s="45"/>
      <c r="J123" s="1"/>
      <c r="K123" s="1"/>
      <c r="L123" s="1"/>
      <c r="M123" s="1"/>
      <c r="N123" s="1"/>
      <c r="O123" s="1"/>
      <c r="P123" s="1"/>
      <c r="Q123" s="1"/>
      <c r="R123" s="1"/>
      <c r="S123" s="1"/>
      <c r="T123" s="1"/>
      <c r="U123" s="1"/>
      <c r="V123" s="1"/>
      <c r="W123" s="1"/>
      <c r="X123" s="1"/>
      <c r="Y123" s="1"/>
      <c r="Z123" s="1"/>
    </row>
    <row r="124" spans="1:26" ht="15" customHeight="1" x14ac:dyDescent="0.35">
      <c r="A124" s="22" t="s">
        <v>980</v>
      </c>
      <c r="B124" s="45" t="s">
        <v>846</v>
      </c>
      <c r="C124" s="45" t="s">
        <v>1234</v>
      </c>
      <c r="D124" s="45" t="s">
        <v>1235</v>
      </c>
      <c r="E124" s="45"/>
      <c r="F124" s="45"/>
      <c r="G124" s="45"/>
      <c r="H124" s="45"/>
      <c r="I124" s="45"/>
      <c r="J124" s="1"/>
      <c r="K124" s="1"/>
      <c r="L124" s="1"/>
      <c r="M124" s="1"/>
      <c r="N124" s="1"/>
      <c r="O124" s="1"/>
      <c r="P124" s="1"/>
      <c r="Q124" s="1"/>
      <c r="R124" s="1"/>
      <c r="S124" s="1"/>
      <c r="T124" s="1"/>
      <c r="U124" s="1"/>
      <c r="V124" s="1"/>
      <c r="W124" s="1"/>
      <c r="X124" s="1"/>
      <c r="Y124" s="1"/>
      <c r="Z124" s="1"/>
    </row>
    <row r="125" spans="1:26" ht="15" customHeight="1" x14ac:dyDescent="0.35">
      <c r="A125" s="22" t="s">
        <v>284</v>
      </c>
      <c r="B125" s="45" t="s">
        <v>846</v>
      </c>
      <c r="C125" s="45" t="s">
        <v>1236</v>
      </c>
      <c r="D125" s="45" t="s">
        <v>1237</v>
      </c>
      <c r="E125" s="45" t="s">
        <v>1238</v>
      </c>
      <c r="F125" s="45"/>
      <c r="G125" s="45"/>
      <c r="H125" s="45"/>
      <c r="I125" s="45"/>
      <c r="J125" s="1"/>
      <c r="K125" s="1"/>
      <c r="L125" s="1"/>
      <c r="M125" s="1"/>
      <c r="N125" s="1"/>
      <c r="O125" s="1"/>
      <c r="P125" s="1"/>
      <c r="Q125" s="1"/>
      <c r="R125" s="1"/>
      <c r="S125" s="1"/>
      <c r="T125" s="1"/>
      <c r="U125" s="1"/>
      <c r="V125" s="1"/>
      <c r="W125" s="1"/>
      <c r="X125" s="1"/>
      <c r="Y125" s="1"/>
      <c r="Z125" s="1"/>
    </row>
    <row r="126" spans="1:26" ht="15" customHeight="1" x14ac:dyDescent="0.35">
      <c r="A126" s="22" t="s">
        <v>285</v>
      </c>
      <c r="B126" s="45" t="s">
        <v>827</v>
      </c>
      <c r="C126" s="45" t="s">
        <v>845</v>
      </c>
      <c r="D126" s="45"/>
      <c r="E126" s="45"/>
      <c r="F126" s="45"/>
      <c r="G126" s="45"/>
      <c r="H126" s="45"/>
      <c r="I126" s="45"/>
      <c r="J126" s="1"/>
      <c r="K126" s="1"/>
      <c r="L126" s="1"/>
      <c r="M126" s="1"/>
      <c r="N126" s="1"/>
      <c r="O126" s="1"/>
      <c r="P126" s="1"/>
      <c r="Q126" s="1"/>
      <c r="R126" s="1"/>
      <c r="S126" s="1"/>
      <c r="T126" s="1"/>
      <c r="U126" s="1"/>
      <c r="V126" s="1"/>
      <c r="W126" s="1"/>
      <c r="X126" s="1"/>
      <c r="Y126" s="1"/>
      <c r="Z126" s="1"/>
    </row>
    <row r="127" spans="1:26" ht="15" customHeight="1" x14ac:dyDescent="0.35">
      <c r="A127" s="81" t="s">
        <v>983</v>
      </c>
      <c r="B127" s="81"/>
      <c r="C127" s="81"/>
      <c r="D127" s="81"/>
      <c r="E127" s="81"/>
      <c r="F127" s="81"/>
      <c r="G127" s="81"/>
      <c r="H127" s="81"/>
      <c r="I127" s="81"/>
      <c r="J127" s="1"/>
      <c r="K127" s="1"/>
      <c r="L127" s="1"/>
      <c r="M127" s="1"/>
      <c r="N127" s="1"/>
      <c r="O127" s="1"/>
      <c r="P127" s="1"/>
      <c r="Q127" s="1"/>
      <c r="R127" s="1"/>
      <c r="S127" s="1"/>
      <c r="T127" s="1"/>
      <c r="U127" s="1"/>
      <c r="V127" s="1"/>
      <c r="W127" s="1"/>
      <c r="X127" s="1"/>
      <c r="Y127" s="1"/>
      <c r="Z127" s="1"/>
    </row>
    <row r="128" spans="1:26" ht="15" customHeight="1" x14ac:dyDescent="0.35">
      <c r="A128" s="22" t="s">
        <v>286</v>
      </c>
      <c r="B128" s="45" t="s">
        <v>846</v>
      </c>
      <c r="C128" s="45" t="s">
        <v>845</v>
      </c>
      <c r="D128" s="45"/>
      <c r="E128" s="45"/>
      <c r="F128" s="45"/>
      <c r="G128" s="45"/>
      <c r="H128" s="45"/>
      <c r="I128" s="45"/>
      <c r="J128" s="1"/>
      <c r="K128" s="1"/>
      <c r="L128" s="1"/>
      <c r="M128" s="1"/>
      <c r="N128" s="1"/>
      <c r="O128" s="1"/>
      <c r="P128" s="1"/>
      <c r="Q128" s="1"/>
      <c r="R128" s="1"/>
      <c r="S128" s="1"/>
      <c r="T128" s="1"/>
      <c r="U128" s="1"/>
      <c r="V128" s="1"/>
      <c r="W128" s="1"/>
      <c r="X128" s="1"/>
      <c r="Y128" s="1"/>
      <c r="Z128" s="1"/>
    </row>
    <row r="129" spans="1:26" ht="15" customHeight="1" x14ac:dyDescent="0.35">
      <c r="A129" s="22" t="s">
        <v>287</v>
      </c>
      <c r="B129" s="45" t="s">
        <v>846</v>
      </c>
      <c r="C129" s="45" t="s">
        <v>1167</v>
      </c>
      <c r="D129" s="45" t="s">
        <v>1168</v>
      </c>
      <c r="E129" s="45" t="s">
        <v>797</v>
      </c>
      <c r="F129" s="45"/>
      <c r="G129" s="45"/>
      <c r="H129" s="45"/>
      <c r="I129" s="45"/>
      <c r="J129" s="1"/>
      <c r="K129" s="1"/>
      <c r="L129" s="1"/>
      <c r="M129" s="1"/>
      <c r="N129" s="1"/>
      <c r="O129" s="1"/>
      <c r="P129" s="1"/>
      <c r="Q129" s="1"/>
      <c r="R129" s="1"/>
      <c r="S129" s="1"/>
      <c r="T129" s="1"/>
      <c r="U129" s="1"/>
      <c r="V129" s="1"/>
      <c r="W129" s="1"/>
      <c r="X129" s="1"/>
      <c r="Y129" s="1"/>
      <c r="Z129" s="1"/>
    </row>
    <row r="130" spans="1:26" ht="15" customHeight="1" x14ac:dyDescent="0.35">
      <c r="A130" s="22" t="s">
        <v>985</v>
      </c>
      <c r="B130" s="45" t="s">
        <v>846</v>
      </c>
      <c r="C130" s="45" t="s">
        <v>1239</v>
      </c>
      <c r="D130" s="45" t="s">
        <v>1240</v>
      </c>
      <c r="E130" s="45" t="s">
        <v>1241</v>
      </c>
      <c r="F130" s="45" t="s">
        <v>1242</v>
      </c>
      <c r="G130" s="86" t="s">
        <v>1049</v>
      </c>
      <c r="H130" s="45" t="s">
        <v>1243</v>
      </c>
      <c r="I130" s="45" t="s">
        <v>797</v>
      </c>
      <c r="J130" s="1"/>
      <c r="K130" s="1"/>
      <c r="L130" s="1"/>
      <c r="M130" s="1"/>
      <c r="N130" s="1"/>
      <c r="O130" s="1"/>
      <c r="P130" s="1"/>
      <c r="Q130" s="1"/>
      <c r="R130" s="1"/>
      <c r="S130" s="1"/>
      <c r="T130" s="1"/>
      <c r="U130" s="1"/>
      <c r="V130" s="1"/>
      <c r="W130" s="1"/>
      <c r="X130" s="1"/>
      <c r="Y130" s="1"/>
      <c r="Z130" s="1"/>
    </row>
    <row r="131" spans="1:26" ht="15" customHeight="1" x14ac:dyDescent="0.35">
      <c r="A131" s="22" t="s">
        <v>291</v>
      </c>
      <c r="B131" s="45" t="s">
        <v>846</v>
      </c>
      <c r="C131" s="45" t="s">
        <v>1167</v>
      </c>
      <c r="D131" s="45" t="s">
        <v>1168</v>
      </c>
      <c r="E131" s="45" t="s">
        <v>797</v>
      </c>
      <c r="F131" s="45"/>
      <c r="G131" s="45"/>
      <c r="H131" s="45"/>
      <c r="I131" s="45"/>
      <c r="J131" s="1"/>
      <c r="K131" s="1"/>
      <c r="L131" s="1"/>
      <c r="M131" s="1"/>
      <c r="N131" s="1"/>
      <c r="O131" s="1"/>
      <c r="P131" s="1"/>
      <c r="Q131" s="1"/>
      <c r="R131" s="1"/>
      <c r="S131" s="1"/>
      <c r="T131" s="1"/>
      <c r="U131" s="1"/>
      <c r="V131" s="1"/>
      <c r="W131" s="1"/>
      <c r="X131" s="1"/>
      <c r="Y131" s="1"/>
      <c r="Z131" s="1"/>
    </row>
    <row r="132" spans="1:26" ht="15" customHeight="1" x14ac:dyDescent="0.35">
      <c r="A132" s="22" t="s">
        <v>293</v>
      </c>
      <c r="B132" s="45" t="s">
        <v>827</v>
      </c>
      <c r="C132" s="45" t="s">
        <v>845</v>
      </c>
      <c r="D132" s="45"/>
      <c r="E132" s="45"/>
      <c r="F132" s="45"/>
      <c r="G132" s="45"/>
      <c r="H132" s="45"/>
      <c r="I132" s="45"/>
      <c r="J132" s="1"/>
      <c r="K132" s="1"/>
      <c r="L132" s="1"/>
      <c r="M132" s="1"/>
      <c r="N132" s="1"/>
      <c r="O132" s="1"/>
      <c r="P132" s="1"/>
      <c r="Q132" s="1"/>
      <c r="R132" s="1"/>
      <c r="S132" s="1"/>
      <c r="T132" s="1"/>
      <c r="U132" s="1"/>
      <c r="V132" s="1"/>
      <c r="W132" s="1"/>
      <c r="X132" s="1"/>
      <c r="Y132" s="1"/>
      <c r="Z132" s="1"/>
    </row>
    <row r="133" spans="1:26" ht="15" customHeight="1" x14ac:dyDescent="0.35">
      <c r="A133" s="22" t="s">
        <v>294</v>
      </c>
      <c r="B133" s="45" t="s">
        <v>846</v>
      </c>
      <c r="C133" s="45" t="s">
        <v>1167</v>
      </c>
      <c r="D133" s="45" t="s">
        <v>1168</v>
      </c>
      <c r="E133" s="45" t="s">
        <v>797</v>
      </c>
      <c r="F133" s="45"/>
      <c r="G133" s="45"/>
      <c r="H133" s="45"/>
      <c r="I133" s="45"/>
      <c r="J133" s="1"/>
      <c r="K133" s="1"/>
      <c r="L133" s="1"/>
      <c r="M133" s="1"/>
      <c r="N133" s="1"/>
      <c r="O133" s="1"/>
      <c r="P133" s="1"/>
      <c r="Q133" s="1"/>
      <c r="R133" s="1"/>
      <c r="S133" s="1"/>
      <c r="T133" s="1"/>
      <c r="U133" s="1"/>
      <c r="V133" s="1"/>
      <c r="W133" s="1"/>
      <c r="X133" s="1"/>
      <c r="Y133" s="1"/>
      <c r="Z133" s="1"/>
    </row>
    <row r="134" spans="1:26" ht="15" customHeight="1" x14ac:dyDescent="0.35">
      <c r="A134" s="22" t="s">
        <v>295</v>
      </c>
      <c r="B134" s="45" t="s">
        <v>827</v>
      </c>
      <c r="C134" s="45" t="s">
        <v>845</v>
      </c>
      <c r="D134" s="45"/>
      <c r="E134" s="45"/>
      <c r="F134" s="45"/>
      <c r="G134" s="45"/>
      <c r="H134" s="45"/>
      <c r="I134" s="45"/>
      <c r="J134" s="1"/>
      <c r="K134" s="1"/>
      <c r="L134" s="1"/>
      <c r="M134" s="1"/>
      <c r="N134" s="1"/>
      <c r="O134" s="1"/>
      <c r="P134" s="1"/>
      <c r="Q134" s="1"/>
      <c r="R134" s="1"/>
      <c r="S134" s="1"/>
      <c r="T134" s="1"/>
      <c r="U134" s="1"/>
      <c r="V134" s="1"/>
      <c r="W134" s="1"/>
      <c r="X134" s="1"/>
      <c r="Y134" s="1"/>
      <c r="Z134" s="1"/>
    </row>
    <row r="135" spans="1:26" ht="15" customHeight="1" x14ac:dyDescent="0.35">
      <c r="A135" s="22" t="s">
        <v>296</v>
      </c>
      <c r="B135" s="45" t="s">
        <v>846</v>
      </c>
      <c r="C135" s="45" t="s">
        <v>1167</v>
      </c>
      <c r="D135" s="45" t="s">
        <v>1168</v>
      </c>
      <c r="E135" s="45" t="s">
        <v>797</v>
      </c>
      <c r="F135" s="45"/>
      <c r="G135" s="45"/>
      <c r="H135" s="45"/>
      <c r="I135" s="45"/>
      <c r="J135" s="1"/>
      <c r="K135" s="1"/>
      <c r="L135" s="1"/>
      <c r="M135" s="1"/>
      <c r="N135" s="1"/>
      <c r="O135" s="1"/>
      <c r="P135" s="1"/>
      <c r="Q135" s="1"/>
      <c r="R135" s="1"/>
      <c r="S135" s="1"/>
      <c r="T135" s="1"/>
      <c r="U135" s="1"/>
      <c r="V135" s="1"/>
      <c r="W135" s="1"/>
      <c r="X135" s="1"/>
      <c r="Y135" s="1"/>
      <c r="Z135" s="1"/>
    </row>
    <row r="136" spans="1:26" ht="15" customHeight="1" x14ac:dyDescent="0.35">
      <c r="A136" s="22" t="s">
        <v>297</v>
      </c>
      <c r="B136" s="45" t="s">
        <v>827</v>
      </c>
      <c r="C136" s="45" t="s">
        <v>845</v>
      </c>
      <c r="D136" s="45"/>
      <c r="E136" s="45"/>
      <c r="F136" s="45"/>
      <c r="G136" s="45"/>
      <c r="H136" s="45"/>
      <c r="I136" s="45"/>
      <c r="J136" s="1"/>
      <c r="K136" s="1"/>
      <c r="L136" s="1"/>
      <c r="M136" s="1"/>
      <c r="N136" s="1"/>
      <c r="O136" s="1"/>
      <c r="P136" s="1"/>
      <c r="Q136" s="1"/>
      <c r="R136" s="1"/>
      <c r="S136" s="1"/>
      <c r="T136" s="1"/>
      <c r="U136" s="1"/>
      <c r="V136" s="1"/>
      <c r="W136" s="1"/>
      <c r="X136" s="1"/>
      <c r="Y136" s="1"/>
      <c r="Z136" s="1"/>
    </row>
    <row r="137" spans="1:26" ht="15" customHeight="1" x14ac:dyDescent="0.35">
      <c r="A137" s="22" t="s">
        <v>298</v>
      </c>
      <c r="B137" s="45" t="s">
        <v>846</v>
      </c>
      <c r="C137" s="45" t="s">
        <v>1167</v>
      </c>
      <c r="D137" s="45" t="s">
        <v>1168</v>
      </c>
      <c r="E137" s="45" t="s">
        <v>797</v>
      </c>
      <c r="F137" s="45"/>
      <c r="G137" s="45"/>
      <c r="H137" s="45"/>
      <c r="I137" s="45"/>
      <c r="J137" s="1"/>
      <c r="K137" s="1"/>
      <c r="L137" s="1"/>
      <c r="M137" s="1"/>
      <c r="N137" s="1"/>
      <c r="O137" s="1"/>
      <c r="P137" s="1"/>
      <c r="Q137" s="1"/>
      <c r="R137" s="1"/>
      <c r="S137" s="1"/>
      <c r="T137" s="1"/>
      <c r="U137" s="1"/>
      <c r="V137" s="1"/>
      <c r="W137" s="1"/>
      <c r="X137" s="1"/>
      <c r="Y137" s="1"/>
      <c r="Z137" s="1"/>
    </row>
    <row r="138" spans="1:26" ht="15" customHeight="1" x14ac:dyDescent="0.35">
      <c r="A138" s="22" t="s">
        <v>299</v>
      </c>
      <c r="B138" s="45" t="s">
        <v>827</v>
      </c>
      <c r="C138" s="45" t="s">
        <v>845</v>
      </c>
      <c r="D138" s="45"/>
      <c r="E138" s="45"/>
      <c r="F138" s="45"/>
      <c r="G138" s="45"/>
      <c r="H138" s="45"/>
      <c r="I138" s="45"/>
      <c r="J138" s="1"/>
      <c r="K138" s="1"/>
      <c r="L138" s="1"/>
      <c r="M138" s="1"/>
      <c r="N138" s="1"/>
      <c r="O138" s="1"/>
      <c r="P138" s="1"/>
      <c r="Q138" s="1"/>
      <c r="R138" s="1"/>
      <c r="S138" s="1"/>
      <c r="T138" s="1"/>
      <c r="U138" s="1"/>
      <c r="V138" s="1"/>
      <c r="W138" s="1"/>
      <c r="X138" s="1"/>
      <c r="Y138" s="1"/>
      <c r="Z138" s="1"/>
    </row>
    <row r="139" spans="1:26" ht="15" customHeight="1" x14ac:dyDescent="0.35">
      <c r="A139" s="22" t="s">
        <v>301</v>
      </c>
      <c r="B139" s="45" t="s">
        <v>846</v>
      </c>
      <c r="C139" s="45" t="s">
        <v>1167</v>
      </c>
      <c r="D139" s="45" t="s">
        <v>1168</v>
      </c>
      <c r="E139" s="45" t="s">
        <v>797</v>
      </c>
      <c r="F139" s="45"/>
      <c r="G139" s="45"/>
      <c r="H139" s="45"/>
      <c r="I139" s="45"/>
      <c r="J139" s="1"/>
      <c r="K139" s="1"/>
      <c r="L139" s="1"/>
      <c r="M139" s="1"/>
      <c r="N139" s="1"/>
      <c r="O139" s="1"/>
      <c r="P139" s="1"/>
      <c r="Q139" s="1"/>
      <c r="R139" s="1"/>
      <c r="S139" s="1"/>
      <c r="T139" s="1"/>
      <c r="U139" s="1"/>
      <c r="V139" s="1"/>
      <c r="W139" s="1"/>
      <c r="X139" s="1"/>
      <c r="Y139" s="1"/>
      <c r="Z139" s="1"/>
    </row>
    <row r="140" spans="1:26" ht="15" customHeight="1" x14ac:dyDescent="0.35">
      <c r="A140" s="22" t="s">
        <v>305</v>
      </c>
      <c r="B140" s="45" t="s">
        <v>827</v>
      </c>
      <c r="C140" s="45" t="s">
        <v>845</v>
      </c>
      <c r="D140" s="45"/>
      <c r="E140" s="45"/>
      <c r="F140" s="45"/>
      <c r="G140" s="45"/>
      <c r="H140" s="45"/>
      <c r="I140" s="45"/>
      <c r="J140" s="1"/>
      <c r="K140" s="1"/>
      <c r="L140" s="1"/>
      <c r="M140" s="1"/>
      <c r="N140" s="1"/>
      <c r="O140" s="1"/>
      <c r="P140" s="1"/>
      <c r="Q140" s="1"/>
      <c r="R140" s="1"/>
      <c r="S140" s="1"/>
      <c r="T140" s="1"/>
      <c r="U140" s="1"/>
      <c r="V140" s="1"/>
      <c r="W140" s="1"/>
      <c r="X140" s="1"/>
      <c r="Y140" s="1"/>
      <c r="Z140" s="1"/>
    </row>
    <row r="141" spans="1:26" ht="15" customHeight="1" x14ac:dyDescent="0.35">
      <c r="A141" s="22" t="s">
        <v>308</v>
      </c>
      <c r="B141" s="45" t="s">
        <v>827</v>
      </c>
      <c r="C141" s="45" t="s">
        <v>845</v>
      </c>
      <c r="D141" s="45"/>
      <c r="E141" s="45"/>
      <c r="F141" s="45"/>
      <c r="G141" s="45"/>
      <c r="H141" s="45"/>
      <c r="I141" s="45"/>
      <c r="J141" s="1"/>
      <c r="K141" s="1"/>
      <c r="L141" s="1"/>
      <c r="M141" s="1"/>
      <c r="N141" s="1"/>
      <c r="O141" s="1"/>
      <c r="P141" s="1"/>
      <c r="Q141" s="1"/>
      <c r="R141" s="1"/>
      <c r="S141" s="1"/>
      <c r="T141" s="1"/>
      <c r="U141" s="1"/>
      <c r="V141" s="1"/>
      <c r="W141" s="1"/>
      <c r="X141" s="1"/>
      <c r="Y141" s="1"/>
      <c r="Z141" s="1"/>
    </row>
    <row r="142" spans="1:26" ht="15" customHeight="1" x14ac:dyDescent="0.35">
      <c r="A142" s="22" t="s">
        <v>994</v>
      </c>
      <c r="B142" s="45"/>
      <c r="C142" s="45" t="s">
        <v>845</v>
      </c>
      <c r="D142" s="45"/>
      <c r="E142" s="45"/>
      <c r="F142" s="45"/>
      <c r="G142" s="45"/>
      <c r="H142" s="45"/>
      <c r="I142" s="45"/>
      <c r="J142" s="1"/>
      <c r="K142" s="1"/>
      <c r="L142" s="1"/>
      <c r="M142" s="1"/>
      <c r="N142" s="1"/>
      <c r="O142" s="1"/>
      <c r="P142" s="1"/>
      <c r="Q142" s="1"/>
      <c r="R142" s="1"/>
      <c r="S142" s="1"/>
      <c r="T142" s="1"/>
      <c r="U142" s="1"/>
      <c r="V142" s="1"/>
      <c r="W142" s="1"/>
      <c r="X142" s="1"/>
      <c r="Y142" s="1"/>
      <c r="Z142" s="1"/>
    </row>
    <row r="143" spans="1:26" ht="15" customHeight="1" x14ac:dyDescent="0.35">
      <c r="A143" s="22" t="s">
        <v>312</v>
      </c>
      <c r="B143" s="45" t="s">
        <v>827</v>
      </c>
      <c r="C143" s="45" t="s">
        <v>845</v>
      </c>
      <c r="D143" s="45"/>
      <c r="E143" s="45"/>
      <c r="F143" s="45"/>
      <c r="G143" s="45"/>
      <c r="H143" s="45"/>
      <c r="I143" s="45"/>
      <c r="J143" s="1"/>
      <c r="K143" s="1"/>
      <c r="L143" s="1"/>
      <c r="M143" s="1"/>
      <c r="N143" s="1"/>
      <c r="O143" s="1"/>
      <c r="P143" s="1"/>
      <c r="Q143" s="1"/>
      <c r="R143" s="1"/>
      <c r="S143" s="1"/>
      <c r="T143" s="1"/>
      <c r="U143" s="1"/>
      <c r="V143" s="1"/>
      <c r="W143" s="1"/>
      <c r="X143" s="1"/>
      <c r="Y143" s="1"/>
      <c r="Z143" s="1"/>
    </row>
    <row r="144" spans="1:26" ht="15" customHeight="1" x14ac:dyDescent="0.35">
      <c r="A144" s="22" t="s">
        <v>314</v>
      </c>
      <c r="B144" s="45" t="s">
        <v>827</v>
      </c>
      <c r="C144" s="45" t="s">
        <v>845</v>
      </c>
      <c r="D144" s="45"/>
      <c r="E144" s="45"/>
      <c r="F144" s="45"/>
      <c r="G144" s="45"/>
      <c r="H144" s="45"/>
      <c r="I144" s="45"/>
      <c r="J144" s="1"/>
      <c r="K144" s="1"/>
      <c r="L144" s="1"/>
      <c r="M144" s="1"/>
      <c r="N144" s="1"/>
      <c r="O144" s="1"/>
      <c r="P144" s="1"/>
      <c r="Q144" s="1"/>
      <c r="R144" s="1"/>
      <c r="S144" s="1"/>
      <c r="T144" s="1"/>
      <c r="U144" s="1"/>
      <c r="V144" s="1"/>
      <c r="W144" s="1"/>
      <c r="X144" s="1"/>
      <c r="Y144" s="1"/>
      <c r="Z144" s="1"/>
    </row>
    <row r="145" spans="1:26" ht="15" customHeight="1" x14ac:dyDescent="0.35">
      <c r="A145" s="22" t="s">
        <v>316</v>
      </c>
      <c r="B145" s="45" t="s">
        <v>827</v>
      </c>
      <c r="C145" s="45" t="s">
        <v>845</v>
      </c>
      <c r="D145" s="45"/>
      <c r="E145" s="45"/>
      <c r="F145" s="45"/>
      <c r="G145" s="45"/>
      <c r="H145" s="45"/>
      <c r="I145" s="45"/>
      <c r="J145" s="1"/>
      <c r="K145" s="1"/>
      <c r="L145" s="1"/>
      <c r="M145" s="1"/>
      <c r="N145" s="1"/>
      <c r="O145" s="1"/>
      <c r="P145" s="1"/>
      <c r="Q145" s="1"/>
      <c r="R145" s="1"/>
      <c r="S145" s="1"/>
      <c r="T145" s="1"/>
      <c r="U145" s="1"/>
      <c r="V145" s="1"/>
      <c r="W145" s="1"/>
      <c r="X145" s="1"/>
      <c r="Y145" s="1"/>
      <c r="Z145" s="1"/>
    </row>
    <row r="146" spans="1:26" ht="15" customHeight="1" x14ac:dyDescent="0.35">
      <c r="A146" s="22" t="s">
        <v>318</v>
      </c>
      <c r="B146" s="45" t="s">
        <v>827</v>
      </c>
      <c r="C146" s="45" t="s">
        <v>845</v>
      </c>
      <c r="D146" s="45"/>
      <c r="E146" s="45"/>
      <c r="F146" s="45"/>
      <c r="G146" s="45"/>
      <c r="H146" s="45"/>
      <c r="I146" s="45"/>
      <c r="J146" s="1"/>
      <c r="K146" s="1"/>
      <c r="L146" s="1"/>
      <c r="M146" s="1"/>
      <c r="N146" s="1"/>
      <c r="O146" s="1"/>
      <c r="P146" s="1"/>
      <c r="Q146" s="1"/>
      <c r="R146" s="1"/>
      <c r="S146" s="1"/>
      <c r="T146" s="1"/>
      <c r="U146" s="1"/>
      <c r="V146" s="1"/>
      <c r="W146" s="1"/>
      <c r="X146" s="1"/>
      <c r="Y146" s="1"/>
      <c r="Z146" s="1"/>
    </row>
    <row r="147" spans="1:26" ht="15" customHeight="1" x14ac:dyDescent="0.35">
      <c r="A147" s="81" t="s">
        <v>1001</v>
      </c>
      <c r="B147" s="81"/>
      <c r="C147" s="81"/>
      <c r="D147" s="81"/>
      <c r="E147" s="81"/>
      <c r="F147" s="81"/>
      <c r="G147" s="81"/>
      <c r="H147" s="81"/>
      <c r="I147" s="81"/>
      <c r="J147" s="1"/>
      <c r="K147" s="1"/>
      <c r="L147" s="1"/>
      <c r="M147" s="1"/>
      <c r="N147" s="1"/>
      <c r="O147" s="1"/>
      <c r="P147" s="1"/>
      <c r="Q147" s="1"/>
      <c r="R147" s="1"/>
      <c r="S147" s="1"/>
      <c r="T147" s="1"/>
      <c r="U147" s="1"/>
      <c r="V147" s="1"/>
      <c r="W147" s="1"/>
      <c r="X147" s="1"/>
      <c r="Y147" s="1"/>
      <c r="Z147" s="1"/>
    </row>
    <row r="148" spans="1:26" ht="15" customHeight="1" x14ac:dyDescent="0.35">
      <c r="A148" s="22" t="s">
        <v>320</v>
      </c>
      <c r="B148" s="45" t="s">
        <v>827</v>
      </c>
      <c r="C148" s="45" t="s">
        <v>845</v>
      </c>
      <c r="D148" s="45"/>
      <c r="E148" s="45"/>
      <c r="F148" s="45"/>
      <c r="G148" s="45"/>
      <c r="H148" s="45"/>
      <c r="I148" s="45"/>
      <c r="J148" s="1"/>
      <c r="K148" s="1"/>
      <c r="L148" s="1"/>
      <c r="M148" s="1"/>
      <c r="N148" s="1"/>
      <c r="O148" s="1"/>
      <c r="P148" s="1"/>
      <c r="Q148" s="1"/>
      <c r="R148" s="1"/>
      <c r="S148" s="1"/>
      <c r="T148" s="1"/>
      <c r="U148" s="1"/>
      <c r="V148" s="1"/>
      <c r="W148" s="1"/>
      <c r="X148" s="1"/>
      <c r="Y148" s="1"/>
      <c r="Z148" s="1"/>
    </row>
    <row r="149" spans="1:26" ht="15" customHeight="1" x14ac:dyDescent="0.35">
      <c r="A149" s="22" t="s">
        <v>1244</v>
      </c>
      <c r="B149" s="45" t="s">
        <v>827</v>
      </c>
      <c r="C149" s="62" t="s">
        <v>1245</v>
      </c>
      <c r="D149" s="45"/>
      <c r="E149" s="45"/>
      <c r="F149" s="45"/>
      <c r="G149" s="45"/>
      <c r="H149" s="45"/>
      <c r="I149" s="45"/>
      <c r="J149" s="1"/>
      <c r="K149" s="1"/>
      <c r="L149" s="1"/>
      <c r="M149" s="1"/>
      <c r="N149" s="1"/>
      <c r="O149" s="1"/>
      <c r="P149" s="1"/>
      <c r="Q149" s="1"/>
      <c r="R149" s="1"/>
      <c r="S149" s="1"/>
      <c r="T149" s="1"/>
      <c r="U149" s="1"/>
      <c r="V149" s="1"/>
      <c r="W149" s="1"/>
      <c r="X149" s="1"/>
      <c r="Y149" s="1"/>
      <c r="Z149" s="1"/>
    </row>
    <row r="150" spans="1:26" ht="15" customHeight="1" x14ac:dyDescent="0.35">
      <c r="A150" s="22" t="s">
        <v>1006</v>
      </c>
      <c r="B150" s="45" t="s">
        <v>827</v>
      </c>
      <c r="C150" s="62" t="s">
        <v>1245</v>
      </c>
      <c r="D150" s="45"/>
      <c r="E150" s="45"/>
      <c r="F150" s="45"/>
      <c r="G150" s="45"/>
      <c r="H150" s="45"/>
      <c r="I150" s="45"/>
      <c r="J150" s="1"/>
      <c r="K150" s="1"/>
      <c r="L150" s="1"/>
      <c r="M150" s="1"/>
      <c r="N150" s="1"/>
      <c r="O150" s="1"/>
      <c r="P150" s="1"/>
      <c r="Q150" s="1"/>
      <c r="R150" s="1"/>
      <c r="S150" s="1"/>
      <c r="T150" s="1"/>
      <c r="U150" s="1"/>
      <c r="V150" s="1"/>
      <c r="W150" s="1"/>
      <c r="X150" s="1"/>
      <c r="Y150" s="1"/>
      <c r="Z150" s="1"/>
    </row>
    <row r="151" spans="1:26" ht="15" customHeight="1" x14ac:dyDescent="0.35">
      <c r="A151" s="22" t="s">
        <v>1007</v>
      </c>
      <c r="B151" s="45" t="s">
        <v>827</v>
      </c>
      <c r="C151" s="62" t="s">
        <v>1246</v>
      </c>
      <c r="D151" s="45"/>
      <c r="E151" s="45"/>
      <c r="F151" s="45"/>
      <c r="G151" s="45"/>
      <c r="H151" s="45"/>
      <c r="I151" s="45"/>
      <c r="J151" s="1"/>
      <c r="K151" s="1"/>
      <c r="L151" s="1"/>
      <c r="M151" s="1"/>
      <c r="N151" s="1"/>
      <c r="O151" s="1"/>
      <c r="P151" s="1"/>
      <c r="Q151" s="1"/>
      <c r="R151" s="1"/>
      <c r="S151" s="1"/>
      <c r="T151" s="1"/>
      <c r="U151" s="1"/>
      <c r="V151" s="1"/>
      <c r="W151" s="1"/>
      <c r="X151" s="1"/>
      <c r="Y151" s="1"/>
      <c r="Z151" s="1"/>
    </row>
    <row r="152" spans="1:26" ht="15" customHeight="1" x14ac:dyDescent="0.35">
      <c r="A152" s="22" t="s">
        <v>1009</v>
      </c>
      <c r="B152" s="45" t="s">
        <v>827</v>
      </c>
      <c r="C152" s="62" t="s">
        <v>1246</v>
      </c>
      <c r="D152" s="45"/>
      <c r="E152" s="45"/>
      <c r="F152" s="45"/>
      <c r="G152" s="45"/>
      <c r="H152" s="45"/>
      <c r="I152" s="45"/>
      <c r="J152" s="1"/>
      <c r="K152" s="1"/>
      <c r="L152" s="1"/>
      <c r="M152" s="1"/>
      <c r="N152" s="1"/>
      <c r="O152" s="1"/>
      <c r="P152" s="1"/>
      <c r="Q152" s="1"/>
      <c r="R152" s="1"/>
      <c r="S152" s="1"/>
      <c r="T152" s="1"/>
      <c r="U152" s="1"/>
      <c r="V152" s="1"/>
      <c r="W152" s="1"/>
      <c r="X152" s="1"/>
      <c r="Y152" s="1"/>
      <c r="Z152" s="1"/>
    </row>
    <row r="153" spans="1:26" ht="15" customHeight="1" x14ac:dyDescent="0.35">
      <c r="A153" s="22" t="s">
        <v>1010</v>
      </c>
      <c r="B153" s="45" t="s">
        <v>827</v>
      </c>
      <c r="C153" s="62" t="s">
        <v>1246</v>
      </c>
      <c r="D153" s="45"/>
      <c r="E153" s="45"/>
      <c r="F153" s="45"/>
      <c r="G153" s="45"/>
      <c r="H153" s="45"/>
      <c r="I153" s="45"/>
      <c r="J153" s="1"/>
      <c r="K153" s="1"/>
      <c r="L153" s="1"/>
      <c r="M153" s="1"/>
      <c r="N153" s="1"/>
      <c r="O153" s="1"/>
      <c r="P153" s="1"/>
      <c r="Q153" s="1"/>
      <c r="R153" s="1"/>
      <c r="S153" s="1"/>
      <c r="T153" s="1"/>
      <c r="U153" s="1"/>
      <c r="V153" s="1"/>
      <c r="W153" s="1"/>
      <c r="X153" s="1"/>
      <c r="Y153" s="1"/>
      <c r="Z153" s="1"/>
    </row>
    <row r="154" spans="1:26" ht="15" customHeight="1" x14ac:dyDescent="0.35">
      <c r="A154" s="22" t="s">
        <v>1011</v>
      </c>
      <c r="B154" s="45" t="s">
        <v>827</v>
      </c>
      <c r="C154" s="62" t="s">
        <v>1246</v>
      </c>
      <c r="D154" s="45"/>
      <c r="E154" s="45"/>
      <c r="F154" s="45"/>
      <c r="G154" s="45"/>
      <c r="H154" s="45"/>
      <c r="I154" s="45"/>
      <c r="J154" s="1"/>
      <c r="K154" s="1"/>
      <c r="L154" s="1"/>
      <c r="M154" s="1"/>
      <c r="N154" s="1"/>
      <c r="O154" s="1"/>
      <c r="P154" s="1"/>
      <c r="Q154" s="1"/>
      <c r="R154" s="1"/>
      <c r="S154" s="1"/>
      <c r="T154" s="1"/>
      <c r="U154" s="1"/>
      <c r="V154" s="1"/>
      <c r="W154" s="1"/>
      <c r="X154" s="1"/>
      <c r="Y154" s="1"/>
      <c r="Z154" s="1"/>
    </row>
    <row r="155" spans="1:26" ht="15" customHeight="1" x14ac:dyDescent="0.35">
      <c r="A155" s="22" t="s">
        <v>1012</v>
      </c>
      <c r="B155" s="45" t="s">
        <v>827</v>
      </c>
      <c r="C155" s="62" t="s">
        <v>1246</v>
      </c>
      <c r="D155" s="45"/>
      <c r="E155" s="45"/>
      <c r="F155" s="45"/>
      <c r="G155" s="45"/>
      <c r="H155" s="45"/>
      <c r="I155" s="45"/>
      <c r="J155" s="1"/>
      <c r="K155" s="1"/>
      <c r="L155" s="1"/>
      <c r="M155" s="1"/>
      <c r="N155" s="1"/>
      <c r="O155" s="1"/>
      <c r="P155" s="1"/>
      <c r="Q155" s="1"/>
      <c r="R155" s="1"/>
      <c r="S155" s="1"/>
      <c r="T155" s="1"/>
      <c r="U155" s="1"/>
      <c r="V155" s="1"/>
      <c r="W155" s="1"/>
      <c r="X155" s="1"/>
      <c r="Y155" s="1"/>
      <c r="Z155" s="1"/>
    </row>
    <row r="156" spans="1:26" ht="15" customHeight="1" x14ac:dyDescent="0.35">
      <c r="A156" s="22" t="s">
        <v>1013</v>
      </c>
      <c r="B156" s="45" t="s">
        <v>827</v>
      </c>
      <c r="C156" s="62" t="s">
        <v>1247</v>
      </c>
      <c r="D156" s="45"/>
      <c r="E156" s="45"/>
      <c r="F156" s="45"/>
      <c r="G156" s="45"/>
      <c r="H156" s="45"/>
      <c r="I156" s="45"/>
      <c r="J156" s="1"/>
      <c r="K156" s="1"/>
      <c r="L156" s="1"/>
      <c r="M156" s="1"/>
      <c r="N156" s="1"/>
      <c r="O156" s="1"/>
      <c r="P156" s="1"/>
      <c r="Q156" s="1"/>
      <c r="R156" s="1"/>
      <c r="S156" s="1"/>
      <c r="T156" s="1"/>
      <c r="U156" s="1"/>
      <c r="V156" s="1"/>
      <c r="W156" s="1"/>
      <c r="X156" s="1"/>
      <c r="Y156" s="1"/>
      <c r="Z156" s="1"/>
    </row>
    <row r="157" spans="1:26" ht="15" customHeight="1" x14ac:dyDescent="0.35">
      <c r="A157" s="22" t="s">
        <v>417</v>
      </c>
      <c r="B157" s="45" t="s">
        <v>827</v>
      </c>
      <c r="C157" s="62" t="s">
        <v>1246</v>
      </c>
      <c r="D157" s="45"/>
      <c r="E157" s="45"/>
      <c r="F157" s="45"/>
      <c r="G157" s="45"/>
      <c r="H157" s="45"/>
      <c r="I157" s="45"/>
      <c r="J157" s="1"/>
      <c r="K157" s="1"/>
      <c r="L157" s="1"/>
      <c r="M157" s="1"/>
      <c r="N157" s="1"/>
      <c r="O157" s="1"/>
      <c r="P157" s="1"/>
      <c r="Q157" s="1"/>
      <c r="R157" s="1"/>
      <c r="S157" s="1"/>
      <c r="T157" s="1"/>
      <c r="U157" s="1"/>
      <c r="V157" s="1"/>
      <c r="W157" s="1"/>
      <c r="X157" s="1"/>
      <c r="Y157" s="1"/>
      <c r="Z157" s="1"/>
    </row>
    <row r="158" spans="1:26" ht="15" customHeight="1" x14ac:dyDescent="0.35">
      <c r="A158" s="22" t="s">
        <v>422</v>
      </c>
      <c r="B158" s="45"/>
      <c r="C158" s="62"/>
      <c r="D158" s="45"/>
      <c r="E158" s="45"/>
      <c r="F158" s="45"/>
      <c r="G158" s="45"/>
      <c r="H158" s="45"/>
      <c r="I158" s="45"/>
      <c r="J158" s="1"/>
      <c r="K158" s="1"/>
      <c r="L158" s="1"/>
      <c r="M158" s="1"/>
      <c r="N158" s="1"/>
      <c r="O158" s="1"/>
      <c r="P158" s="1"/>
      <c r="Q158" s="1"/>
      <c r="R158" s="1"/>
      <c r="S158" s="1"/>
      <c r="T158" s="1"/>
      <c r="U158" s="1"/>
      <c r="V158" s="1"/>
      <c r="W158" s="1"/>
      <c r="X158" s="1"/>
      <c r="Y158" s="1"/>
      <c r="Z158" s="1"/>
    </row>
    <row r="159" spans="1:26" ht="15" customHeight="1" x14ac:dyDescent="0.35">
      <c r="A159" s="22" t="s">
        <v>1248</v>
      </c>
      <c r="B159" s="45"/>
      <c r="C159" s="62"/>
      <c r="D159" s="45"/>
      <c r="E159" s="45"/>
      <c r="F159" s="45"/>
      <c r="G159" s="45"/>
      <c r="H159" s="45"/>
      <c r="I159" s="45"/>
      <c r="J159" s="1"/>
      <c r="K159" s="1"/>
      <c r="L159" s="1"/>
      <c r="M159" s="1"/>
      <c r="N159" s="1"/>
      <c r="O159" s="1"/>
      <c r="P159" s="1"/>
      <c r="Q159" s="1"/>
      <c r="R159" s="1"/>
      <c r="S159" s="1"/>
      <c r="T159" s="1"/>
      <c r="U159" s="1"/>
      <c r="V159" s="1"/>
      <c r="W159" s="1"/>
      <c r="X159" s="1"/>
      <c r="Y159" s="1"/>
      <c r="Z159" s="1"/>
    </row>
    <row r="160" spans="1:26" ht="15" customHeight="1" x14ac:dyDescent="0.35">
      <c r="A160" s="22" t="s">
        <v>1249</v>
      </c>
      <c r="B160" s="45"/>
      <c r="C160" s="45" t="s">
        <v>1250</v>
      </c>
      <c r="D160" s="45" t="s">
        <v>1251</v>
      </c>
      <c r="E160" s="45" t="s">
        <v>1252</v>
      </c>
      <c r="F160" s="45" t="s">
        <v>1253</v>
      </c>
      <c r="G160" s="45" t="s">
        <v>1254</v>
      </c>
      <c r="H160" s="45"/>
      <c r="I160" s="45"/>
      <c r="J160" s="1"/>
      <c r="K160" s="1"/>
      <c r="L160" s="1"/>
      <c r="M160" s="1"/>
      <c r="N160" s="1"/>
      <c r="O160" s="1"/>
      <c r="P160" s="1"/>
      <c r="Q160" s="1"/>
      <c r="R160" s="1"/>
      <c r="S160" s="1"/>
      <c r="T160" s="1"/>
      <c r="U160" s="1"/>
      <c r="V160" s="1"/>
      <c r="W160" s="1"/>
      <c r="X160" s="1"/>
      <c r="Y160" s="1"/>
      <c r="Z160" s="1"/>
    </row>
    <row r="161" spans="1:26" ht="15" customHeight="1" x14ac:dyDescent="0.35">
      <c r="A161" s="22" t="s">
        <v>431</v>
      </c>
      <c r="B161" s="45" t="s">
        <v>846</v>
      </c>
      <c r="C161" s="45" t="s">
        <v>1167</v>
      </c>
      <c r="D161" s="45" t="s">
        <v>1168</v>
      </c>
      <c r="E161" s="45" t="s">
        <v>797</v>
      </c>
      <c r="F161" s="45"/>
      <c r="G161" s="45"/>
      <c r="H161" s="45"/>
      <c r="I161" s="45"/>
      <c r="J161" s="1"/>
      <c r="K161" s="1"/>
      <c r="L161" s="1"/>
      <c r="M161" s="1"/>
      <c r="N161" s="1"/>
      <c r="O161" s="1"/>
      <c r="P161" s="1"/>
      <c r="Q161" s="1"/>
      <c r="R161" s="1"/>
      <c r="S161" s="1"/>
      <c r="T161" s="1"/>
      <c r="U161" s="1"/>
      <c r="V161" s="1"/>
      <c r="W161" s="1"/>
      <c r="X161" s="1"/>
      <c r="Y161" s="1"/>
      <c r="Z161" s="1"/>
    </row>
    <row r="162" spans="1:26" ht="15" customHeight="1" x14ac:dyDescent="0.35">
      <c r="A162" s="22" t="s">
        <v>433</v>
      </c>
      <c r="B162" s="45" t="s">
        <v>827</v>
      </c>
      <c r="C162" s="62" t="s">
        <v>845</v>
      </c>
      <c r="D162" s="45"/>
      <c r="E162" s="45"/>
      <c r="F162" s="45"/>
      <c r="G162" s="45"/>
      <c r="H162" s="45"/>
      <c r="I162" s="45"/>
      <c r="J162" s="1"/>
      <c r="K162" s="1"/>
      <c r="L162" s="1"/>
      <c r="M162" s="1"/>
      <c r="N162" s="1"/>
      <c r="O162" s="1"/>
      <c r="P162" s="1"/>
      <c r="Q162" s="1"/>
      <c r="R162" s="1"/>
      <c r="S162" s="1"/>
      <c r="T162" s="1"/>
      <c r="U162" s="1"/>
      <c r="V162" s="1"/>
      <c r="W162" s="1"/>
      <c r="X162" s="1"/>
      <c r="Y162" s="1"/>
      <c r="Z162" s="1"/>
    </row>
    <row r="163" spans="1:26" ht="15" customHeight="1" x14ac:dyDescent="0.35">
      <c r="A163" s="22" t="s">
        <v>1016</v>
      </c>
      <c r="B163" s="45" t="s">
        <v>846</v>
      </c>
      <c r="C163" s="45" t="s">
        <v>1255</v>
      </c>
      <c r="D163" s="45" t="s">
        <v>1256</v>
      </c>
      <c r="E163" s="45" t="s">
        <v>797</v>
      </c>
      <c r="F163" s="45"/>
      <c r="G163" s="45"/>
      <c r="H163" s="45"/>
      <c r="I163" s="45"/>
      <c r="J163" s="1"/>
      <c r="K163" s="1"/>
      <c r="L163" s="1"/>
      <c r="M163" s="1"/>
      <c r="N163" s="1"/>
      <c r="O163" s="1"/>
      <c r="P163" s="1"/>
      <c r="Q163" s="1"/>
      <c r="R163" s="1"/>
      <c r="S163" s="1"/>
      <c r="T163" s="1"/>
      <c r="U163" s="1"/>
      <c r="V163" s="1"/>
      <c r="W163" s="1"/>
      <c r="X163" s="1"/>
      <c r="Y163" s="1"/>
      <c r="Z163" s="1"/>
    </row>
    <row r="164" spans="1:26" ht="15" customHeight="1" x14ac:dyDescent="0.35">
      <c r="A164" s="22" t="s">
        <v>435</v>
      </c>
      <c r="B164" s="45" t="s">
        <v>846</v>
      </c>
      <c r="C164" s="45" t="s">
        <v>845</v>
      </c>
      <c r="D164" s="45"/>
      <c r="E164" s="45"/>
      <c r="F164" s="45"/>
      <c r="G164" s="45"/>
      <c r="H164" s="45"/>
      <c r="I164" s="45"/>
      <c r="J164" s="1"/>
      <c r="K164" s="1"/>
      <c r="L164" s="1"/>
      <c r="M164" s="1"/>
      <c r="N164" s="1"/>
      <c r="O164" s="1"/>
      <c r="P164" s="1"/>
      <c r="Q164" s="1"/>
      <c r="R164" s="1"/>
      <c r="S164" s="1"/>
      <c r="T164" s="1"/>
      <c r="U164" s="1"/>
      <c r="V164" s="1"/>
      <c r="W164" s="1"/>
      <c r="X164" s="1"/>
      <c r="Y164" s="1"/>
      <c r="Z164" s="1"/>
    </row>
    <row r="165" spans="1:26" ht="15" customHeight="1" x14ac:dyDescent="0.35">
      <c r="A165" s="22" t="s">
        <v>1018</v>
      </c>
      <c r="B165" s="45" t="s">
        <v>846</v>
      </c>
      <c r="C165" s="45" t="s">
        <v>1167</v>
      </c>
      <c r="D165" s="45" t="s">
        <v>1168</v>
      </c>
      <c r="E165" s="45" t="s">
        <v>797</v>
      </c>
      <c r="F165" s="45"/>
      <c r="G165" s="45"/>
      <c r="H165" s="45"/>
      <c r="I165" s="45"/>
      <c r="J165" s="1"/>
      <c r="K165" s="1"/>
      <c r="L165" s="1"/>
      <c r="M165" s="1"/>
      <c r="N165" s="1"/>
      <c r="O165" s="1"/>
      <c r="P165" s="1"/>
      <c r="Q165" s="1"/>
      <c r="R165" s="1"/>
      <c r="S165" s="1"/>
      <c r="T165" s="1"/>
      <c r="U165" s="1"/>
      <c r="V165" s="1"/>
      <c r="W165" s="1"/>
      <c r="X165" s="1"/>
      <c r="Y165" s="1"/>
      <c r="Z165" s="1"/>
    </row>
    <row r="166" spans="1:26" ht="15" customHeight="1" x14ac:dyDescent="0.35">
      <c r="A166" s="22" t="s">
        <v>437</v>
      </c>
      <c r="B166" s="45" t="s">
        <v>846</v>
      </c>
      <c r="C166" s="45" t="s">
        <v>845</v>
      </c>
      <c r="D166" s="45"/>
      <c r="E166" s="45"/>
      <c r="F166" s="45"/>
      <c r="G166" s="45"/>
      <c r="H166" s="45"/>
      <c r="I166" s="45"/>
      <c r="J166" s="1"/>
      <c r="K166" s="1"/>
      <c r="L166" s="1"/>
      <c r="M166" s="1"/>
      <c r="N166" s="1"/>
      <c r="O166" s="1"/>
      <c r="P166" s="1"/>
      <c r="Q166" s="1"/>
      <c r="R166" s="1"/>
      <c r="S166" s="1"/>
      <c r="T166" s="1"/>
      <c r="U166" s="1"/>
      <c r="V166" s="1"/>
      <c r="W166" s="1"/>
      <c r="X166" s="1"/>
      <c r="Y166" s="1"/>
      <c r="Z166" s="1"/>
    </row>
    <row r="167" spans="1:26" ht="15" customHeight="1" x14ac:dyDescent="0.35">
      <c r="A167" s="22" t="s">
        <v>438</v>
      </c>
      <c r="B167" s="45" t="s">
        <v>846</v>
      </c>
      <c r="C167" s="45" t="s">
        <v>1167</v>
      </c>
      <c r="D167" s="45" t="s">
        <v>1168</v>
      </c>
      <c r="E167" s="45" t="s">
        <v>797</v>
      </c>
      <c r="F167" s="45"/>
      <c r="G167" s="45"/>
      <c r="H167" s="45"/>
      <c r="I167" s="45"/>
      <c r="J167" s="1"/>
      <c r="K167" s="1"/>
      <c r="L167" s="1"/>
      <c r="M167" s="1"/>
      <c r="N167" s="1"/>
      <c r="O167" s="1"/>
      <c r="P167" s="1"/>
      <c r="Q167" s="1"/>
      <c r="R167" s="1"/>
      <c r="S167" s="1"/>
      <c r="T167" s="1"/>
      <c r="U167" s="1"/>
      <c r="V167" s="1"/>
      <c r="W167" s="1"/>
      <c r="X167" s="1"/>
      <c r="Y167" s="1"/>
      <c r="Z167" s="1"/>
    </row>
    <row r="168" spans="1:26" ht="15" customHeight="1" x14ac:dyDescent="0.35">
      <c r="A168" s="22" t="s">
        <v>439</v>
      </c>
      <c r="B168" s="45" t="s">
        <v>846</v>
      </c>
      <c r="C168" s="45" t="s">
        <v>845</v>
      </c>
      <c r="D168" s="45"/>
      <c r="E168" s="45"/>
      <c r="F168" s="45"/>
      <c r="G168" s="45"/>
      <c r="H168" s="45"/>
      <c r="I168" s="45"/>
      <c r="J168" s="1"/>
      <c r="K168" s="1"/>
      <c r="L168" s="1"/>
      <c r="M168" s="1"/>
      <c r="N168" s="1"/>
      <c r="O168" s="1"/>
      <c r="P168" s="1"/>
      <c r="Q168" s="1"/>
      <c r="R168" s="1"/>
      <c r="S168" s="1"/>
      <c r="T168" s="1"/>
      <c r="U168" s="1"/>
      <c r="V168" s="1"/>
      <c r="W168" s="1"/>
      <c r="X168" s="1"/>
      <c r="Y168" s="1"/>
      <c r="Z168" s="1"/>
    </row>
    <row r="169" spans="1:26" ht="15" customHeight="1" x14ac:dyDescent="0.35">
      <c r="A169" s="22" t="s">
        <v>1257</v>
      </c>
      <c r="B169" s="45" t="s">
        <v>846</v>
      </c>
      <c r="C169" s="45" t="s">
        <v>1167</v>
      </c>
      <c r="D169" s="45" t="s">
        <v>1168</v>
      </c>
      <c r="E169" s="45" t="s">
        <v>797</v>
      </c>
      <c r="F169" s="45"/>
      <c r="G169" s="45"/>
      <c r="H169" s="45"/>
      <c r="I169" s="45"/>
      <c r="J169" s="1"/>
      <c r="K169" s="1"/>
      <c r="L169" s="1"/>
      <c r="M169" s="1"/>
      <c r="N169" s="1"/>
      <c r="O169" s="1"/>
      <c r="P169" s="1"/>
      <c r="Q169" s="1"/>
      <c r="R169" s="1"/>
      <c r="S169" s="1"/>
      <c r="T169" s="1"/>
      <c r="U169" s="1"/>
      <c r="V169" s="1"/>
      <c r="W169" s="1"/>
      <c r="X169" s="1"/>
      <c r="Y169" s="1"/>
      <c r="Z169" s="1"/>
    </row>
    <row r="170" spans="1:26" ht="15" customHeight="1" x14ac:dyDescent="0.35">
      <c r="A170" s="22" t="s">
        <v>1021</v>
      </c>
      <c r="B170" s="45" t="s">
        <v>846</v>
      </c>
      <c r="C170" s="45" t="s">
        <v>845</v>
      </c>
      <c r="D170" s="45"/>
      <c r="E170" s="45"/>
      <c r="F170" s="45"/>
      <c r="G170" s="45"/>
      <c r="H170" s="45"/>
      <c r="I170" s="45"/>
      <c r="J170" s="1"/>
      <c r="K170" s="1"/>
      <c r="L170" s="1"/>
      <c r="M170" s="1"/>
      <c r="N170" s="1"/>
      <c r="O170" s="1"/>
      <c r="P170" s="1"/>
      <c r="Q170" s="1"/>
      <c r="R170" s="1"/>
      <c r="S170" s="1"/>
      <c r="T170" s="1"/>
      <c r="U170" s="1"/>
      <c r="V170" s="1"/>
      <c r="W170" s="1"/>
      <c r="X170" s="1"/>
      <c r="Y170" s="1"/>
      <c r="Z170" s="1"/>
    </row>
    <row r="171" spans="1:26" ht="15" customHeight="1" x14ac:dyDescent="0.35">
      <c r="A171" s="22" t="s">
        <v>442</v>
      </c>
      <c r="B171" s="45" t="s">
        <v>827</v>
      </c>
      <c r="C171" s="45" t="s">
        <v>845</v>
      </c>
      <c r="D171" s="45"/>
      <c r="E171" s="45"/>
      <c r="F171" s="45"/>
      <c r="G171" s="45"/>
      <c r="H171" s="45"/>
      <c r="I171" s="45"/>
      <c r="J171" s="1"/>
      <c r="K171" s="1"/>
      <c r="L171" s="1"/>
      <c r="M171" s="1"/>
      <c r="N171" s="1"/>
      <c r="O171" s="1"/>
      <c r="P171" s="1"/>
      <c r="Q171" s="1"/>
      <c r="R171" s="1"/>
      <c r="S171" s="1"/>
      <c r="T171" s="1"/>
      <c r="U171" s="1"/>
      <c r="V171" s="1"/>
      <c r="W171" s="1"/>
      <c r="X171" s="1"/>
      <c r="Y171" s="1"/>
      <c r="Z171" s="1"/>
    </row>
    <row r="172" spans="1:26" ht="15" customHeight="1" x14ac:dyDescent="0.35">
      <c r="A172" s="22" t="s">
        <v>443</v>
      </c>
      <c r="B172" s="45" t="s">
        <v>827</v>
      </c>
      <c r="C172" s="45" t="s">
        <v>845</v>
      </c>
      <c r="D172" s="45"/>
      <c r="E172" s="45"/>
      <c r="F172" s="45"/>
      <c r="G172" s="45"/>
      <c r="H172" s="45"/>
      <c r="I172" s="45"/>
      <c r="J172" s="1"/>
      <c r="K172" s="1"/>
      <c r="L172" s="1"/>
      <c r="M172" s="1"/>
      <c r="N172" s="1"/>
      <c r="O172" s="1"/>
      <c r="P172" s="1"/>
      <c r="Q172" s="1"/>
      <c r="R172" s="1"/>
      <c r="S172" s="1"/>
      <c r="T172" s="1"/>
      <c r="U172" s="1"/>
      <c r="V172" s="1"/>
      <c r="W172" s="1"/>
      <c r="X172" s="1"/>
      <c r="Y172" s="1"/>
      <c r="Z172" s="1"/>
    </row>
    <row r="173" spans="1:26" ht="15" customHeight="1" x14ac:dyDescent="0.35">
      <c r="A173" s="22" t="s">
        <v>444</v>
      </c>
      <c r="B173" s="45" t="s">
        <v>827</v>
      </c>
      <c r="C173" s="45" t="s">
        <v>845</v>
      </c>
      <c r="D173" s="45"/>
      <c r="E173" s="45"/>
      <c r="F173" s="45"/>
      <c r="G173" s="45"/>
      <c r="H173" s="45"/>
      <c r="I173" s="45"/>
      <c r="J173" s="1"/>
      <c r="K173" s="1"/>
      <c r="L173" s="1"/>
      <c r="M173" s="1"/>
      <c r="N173" s="1"/>
      <c r="O173" s="1"/>
      <c r="P173" s="1"/>
      <c r="Q173" s="1"/>
      <c r="R173" s="1"/>
      <c r="S173" s="1"/>
      <c r="T173" s="1"/>
      <c r="U173" s="1"/>
      <c r="V173" s="1"/>
      <c r="W173" s="1"/>
      <c r="X173" s="1"/>
      <c r="Y173" s="1"/>
      <c r="Z173" s="1"/>
    </row>
    <row r="174" spans="1:26" ht="15" customHeight="1" x14ac:dyDescent="0.35">
      <c r="A174" s="81" t="s">
        <v>1025</v>
      </c>
      <c r="B174" s="81"/>
      <c r="C174" s="81"/>
      <c r="D174" s="81"/>
      <c r="E174" s="81"/>
      <c r="F174" s="81"/>
      <c r="G174" s="81"/>
      <c r="H174" s="81"/>
      <c r="I174" s="81"/>
      <c r="J174" s="1"/>
      <c r="K174" s="1"/>
      <c r="L174" s="1"/>
      <c r="M174" s="1"/>
      <c r="N174" s="1"/>
      <c r="O174" s="1"/>
      <c r="P174" s="1"/>
      <c r="Q174" s="1"/>
      <c r="R174" s="1"/>
      <c r="S174" s="1"/>
      <c r="T174" s="1"/>
      <c r="U174" s="1"/>
      <c r="V174" s="1"/>
      <c r="W174" s="1"/>
      <c r="X174" s="1"/>
      <c r="Y174" s="1"/>
      <c r="Z174" s="1"/>
    </row>
    <row r="175" spans="1:26" ht="15" customHeight="1" x14ac:dyDescent="0.35">
      <c r="A175" s="22" t="s">
        <v>445</v>
      </c>
      <c r="B175" s="45" t="s">
        <v>846</v>
      </c>
      <c r="C175" s="45" t="s">
        <v>1167</v>
      </c>
      <c r="D175" s="45" t="s">
        <v>797</v>
      </c>
      <c r="E175" s="45"/>
      <c r="F175" s="45"/>
      <c r="G175" s="45"/>
      <c r="H175" s="45"/>
      <c r="I175" s="45"/>
      <c r="J175" s="1"/>
      <c r="K175" s="1"/>
      <c r="L175" s="1"/>
      <c r="M175" s="1"/>
      <c r="N175" s="1"/>
      <c r="O175" s="1"/>
      <c r="P175" s="1"/>
      <c r="Q175" s="1"/>
      <c r="R175" s="1"/>
      <c r="S175" s="1"/>
      <c r="T175" s="1"/>
      <c r="U175" s="1"/>
      <c r="V175" s="1"/>
      <c r="W175" s="1"/>
      <c r="X175" s="1"/>
      <c r="Y175" s="1"/>
      <c r="Z175" s="1"/>
    </row>
    <row r="176" spans="1:26" ht="15" customHeight="1" x14ac:dyDescent="0.35">
      <c r="A176" s="22" t="s">
        <v>446</v>
      </c>
      <c r="B176" s="45" t="s">
        <v>846</v>
      </c>
      <c r="C176" s="45" t="s">
        <v>1167</v>
      </c>
      <c r="D176" s="45" t="s">
        <v>797</v>
      </c>
      <c r="E176" s="45"/>
      <c r="F176" s="45"/>
      <c r="G176" s="45"/>
      <c r="H176" s="45"/>
      <c r="I176" s="45"/>
      <c r="J176" s="1"/>
      <c r="K176" s="1"/>
      <c r="L176" s="1"/>
      <c r="M176" s="1"/>
      <c r="N176" s="1"/>
      <c r="O176" s="1"/>
      <c r="P176" s="1"/>
      <c r="Q176" s="1"/>
      <c r="R176" s="1"/>
      <c r="S176" s="1"/>
      <c r="T176" s="1"/>
      <c r="U176" s="1"/>
      <c r="V176" s="1"/>
      <c r="W176" s="1"/>
      <c r="X176" s="1"/>
      <c r="Y176" s="1"/>
      <c r="Z176" s="1"/>
    </row>
    <row r="177" spans="1:26" ht="15" customHeight="1" x14ac:dyDescent="0.35">
      <c r="A177" s="22" t="s">
        <v>1030</v>
      </c>
      <c r="B177" s="45" t="s">
        <v>846</v>
      </c>
      <c r="C177" s="45" t="s">
        <v>1167</v>
      </c>
      <c r="D177" s="45" t="s">
        <v>797</v>
      </c>
      <c r="E177" s="45"/>
      <c r="F177" s="45"/>
      <c r="G177" s="45"/>
      <c r="H177" s="45"/>
      <c r="I177" s="45"/>
      <c r="J177" s="1"/>
      <c r="K177" s="1"/>
      <c r="L177" s="1"/>
      <c r="M177" s="1"/>
      <c r="N177" s="1"/>
      <c r="O177" s="1"/>
      <c r="P177" s="1"/>
      <c r="Q177" s="1"/>
      <c r="R177" s="1"/>
      <c r="S177" s="1"/>
      <c r="T177" s="1"/>
      <c r="U177" s="1"/>
      <c r="V177" s="1"/>
      <c r="W177" s="1"/>
      <c r="X177" s="1"/>
      <c r="Y177" s="1"/>
      <c r="Z177" s="1"/>
    </row>
    <row r="178" spans="1:26" ht="15" customHeight="1" x14ac:dyDescent="0.35">
      <c r="A178" s="22" t="s">
        <v>448</v>
      </c>
      <c r="B178" s="45" t="s">
        <v>827</v>
      </c>
      <c r="C178" s="45" t="s">
        <v>845</v>
      </c>
      <c r="D178" s="45"/>
      <c r="E178" s="45"/>
      <c r="F178" s="45"/>
      <c r="G178" s="45"/>
      <c r="H178" s="45"/>
      <c r="I178" s="45"/>
      <c r="J178" s="1"/>
      <c r="K178" s="1"/>
      <c r="L178" s="1"/>
      <c r="M178" s="1"/>
      <c r="N178" s="1"/>
      <c r="O178" s="1"/>
      <c r="P178" s="1"/>
      <c r="Q178" s="1"/>
      <c r="R178" s="1"/>
      <c r="S178" s="1"/>
      <c r="T178" s="1"/>
      <c r="U178" s="1"/>
      <c r="V178" s="1"/>
      <c r="W178" s="1"/>
      <c r="X178" s="1"/>
      <c r="Y178" s="1"/>
      <c r="Z178" s="1"/>
    </row>
    <row r="179" spans="1:26" ht="15" customHeight="1" x14ac:dyDescent="0.35">
      <c r="A179" s="81" t="s">
        <v>100</v>
      </c>
      <c r="B179" s="81"/>
      <c r="C179" s="81"/>
      <c r="D179" s="81"/>
      <c r="E179" s="81"/>
      <c r="F179" s="81"/>
      <c r="G179" s="81"/>
      <c r="H179" s="81"/>
      <c r="I179" s="81"/>
      <c r="J179" s="1"/>
      <c r="K179" s="1"/>
      <c r="L179" s="1"/>
      <c r="M179" s="1"/>
      <c r="N179" s="1"/>
      <c r="O179" s="1"/>
      <c r="P179" s="1"/>
      <c r="Q179" s="1"/>
      <c r="R179" s="1"/>
      <c r="S179" s="1"/>
      <c r="T179" s="1"/>
      <c r="U179" s="1"/>
      <c r="V179" s="1"/>
      <c r="W179" s="1"/>
      <c r="X179" s="1"/>
      <c r="Y179" s="1"/>
      <c r="Z179" s="1"/>
    </row>
    <row r="180" spans="1:26" ht="15" customHeight="1" x14ac:dyDescent="0.35">
      <c r="A180" s="22" t="s">
        <v>449</v>
      </c>
      <c r="B180" s="45" t="s">
        <v>846</v>
      </c>
      <c r="C180" s="45" t="s">
        <v>1258</v>
      </c>
      <c r="D180" s="45" t="s">
        <v>1034</v>
      </c>
      <c r="E180" s="45" t="s">
        <v>1259</v>
      </c>
      <c r="F180" s="45"/>
      <c r="G180" s="45"/>
      <c r="H180" s="45"/>
      <c r="I180" s="45"/>
      <c r="J180" s="1"/>
      <c r="K180" s="1"/>
      <c r="L180" s="1"/>
      <c r="M180" s="1"/>
      <c r="N180" s="1"/>
      <c r="O180" s="1"/>
      <c r="P180" s="1"/>
      <c r="Q180" s="1"/>
      <c r="R180" s="1"/>
      <c r="S180" s="1"/>
      <c r="T180" s="1"/>
      <c r="U180" s="1"/>
      <c r="V180" s="1"/>
      <c r="W180" s="1"/>
      <c r="X180" s="1"/>
      <c r="Y180" s="1"/>
      <c r="Z180" s="1"/>
    </row>
    <row r="181" spans="1:26" ht="15" customHeight="1" x14ac:dyDescent="0.35">
      <c r="A181" s="22" t="s">
        <v>450</v>
      </c>
      <c r="B181" s="45" t="s">
        <v>827</v>
      </c>
      <c r="C181" s="45" t="s">
        <v>845</v>
      </c>
      <c r="D181" s="45"/>
      <c r="E181" s="45"/>
      <c r="F181" s="45"/>
      <c r="G181" s="45"/>
      <c r="H181" s="45"/>
      <c r="I181" s="45"/>
      <c r="J181" s="1"/>
      <c r="K181" s="1"/>
      <c r="L181" s="1"/>
      <c r="M181" s="1"/>
      <c r="N181" s="1"/>
      <c r="O181" s="1"/>
      <c r="P181" s="1"/>
      <c r="Q181" s="1"/>
      <c r="R181" s="1"/>
      <c r="S181" s="1"/>
      <c r="T181" s="1"/>
      <c r="U181" s="1"/>
      <c r="V181" s="1"/>
      <c r="W181" s="1"/>
      <c r="X181" s="1"/>
      <c r="Y181" s="1"/>
      <c r="Z181" s="1"/>
    </row>
    <row r="182" spans="1:26" ht="15" customHeight="1" x14ac:dyDescent="0.35">
      <c r="A182" s="22"/>
      <c r="B182" s="45"/>
      <c r="C182" s="45" t="s">
        <v>845</v>
      </c>
      <c r="D182" s="45"/>
      <c r="E182" s="45"/>
      <c r="F182" s="45"/>
      <c r="G182" s="45"/>
      <c r="H182" s="45"/>
      <c r="I182" s="45"/>
      <c r="J182" s="1"/>
      <c r="K182" s="1"/>
      <c r="L182" s="1"/>
      <c r="M182" s="1"/>
      <c r="N182" s="1"/>
      <c r="O182" s="1"/>
      <c r="P182" s="1"/>
      <c r="Q182" s="1"/>
      <c r="R182" s="1"/>
      <c r="S182" s="1"/>
      <c r="T182" s="1"/>
      <c r="U182" s="1"/>
      <c r="V182" s="1"/>
      <c r="W182" s="1"/>
      <c r="X182" s="1"/>
      <c r="Y182" s="1"/>
      <c r="Z182" s="1"/>
    </row>
    <row r="183" spans="1:26" ht="15" customHeight="1" x14ac:dyDescent="0.35">
      <c r="A183" s="101" t="s">
        <v>1035</v>
      </c>
      <c r="B183" s="76"/>
      <c r="C183" s="92"/>
      <c r="D183" s="92"/>
      <c r="E183" s="92"/>
      <c r="F183" s="92"/>
      <c r="G183" s="92"/>
      <c r="H183" s="92"/>
      <c r="I183" s="92"/>
      <c r="J183" s="1"/>
      <c r="K183" s="1"/>
      <c r="L183" s="1"/>
      <c r="M183" s="1"/>
      <c r="N183" s="1"/>
      <c r="O183" s="1"/>
      <c r="P183" s="1"/>
      <c r="Q183" s="1"/>
      <c r="R183" s="1"/>
      <c r="S183" s="1"/>
      <c r="T183" s="1"/>
      <c r="U183" s="1"/>
      <c r="V183" s="1"/>
      <c r="W183" s="1"/>
      <c r="X183" s="1"/>
      <c r="Y183" s="1"/>
      <c r="Z183" s="1"/>
    </row>
    <row r="184" spans="1:26" ht="15" customHeight="1" x14ac:dyDescent="0.35">
      <c r="A184" s="78" t="s">
        <v>822</v>
      </c>
      <c r="B184" s="79"/>
      <c r="C184" s="79"/>
      <c r="D184" s="79"/>
      <c r="E184" s="79"/>
      <c r="F184" s="79"/>
      <c r="G184" s="79"/>
      <c r="H184" s="79"/>
      <c r="I184" s="79"/>
      <c r="J184" s="1"/>
      <c r="K184" s="1"/>
      <c r="L184" s="1"/>
      <c r="M184" s="1"/>
      <c r="N184" s="1"/>
      <c r="O184" s="1"/>
      <c r="P184" s="1"/>
      <c r="Q184" s="1"/>
      <c r="R184" s="1"/>
      <c r="S184" s="1"/>
      <c r="T184" s="1"/>
      <c r="U184" s="1"/>
      <c r="V184" s="1"/>
      <c r="W184" s="1"/>
      <c r="X184" s="1"/>
      <c r="Y184" s="1"/>
      <c r="Z184" s="1"/>
    </row>
    <row r="185" spans="1:26" ht="15" customHeight="1" x14ac:dyDescent="0.35">
      <c r="A185" s="8" t="s">
        <v>101</v>
      </c>
      <c r="B185" s="45" t="s">
        <v>827</v>
      </c>
      <c r="C185" s="45" t="s">
        <v>1260</v>
      </c>
      <c r="D185" s="45"/>
      <c r="E185" s="45"/>
      <c r="F185" s="45"/>
      <c r="G185" s="45"/>
      <c r="H185" s="45"/>
      <c r="I185" s="45"/>
      <c r="J185" s="1"/>
      <c r="K185" s="1"/>
      <c r="L185" s="1"/>
      <c r="M185" s="1"/>
      <c r="N185" s="1"/>
      <c r="O185" s="1"/>
      <c r="P185" s="1"/>
      <c r="Q185" s="1"/>
      <c r="R185" s="1"/>
      <c r="S185" s="1"/>
      <c r="T185" s="1"/>
      <c r="U185" s="1"/>
      <c r="V185" s="1"/>
      <c r="W185" s="1"/>
      <c r="X185" s="1"/>
      <c r="Y185" s="1"/>
      <c r="Z185" s="1"/>
    </row>
    <row r="186" spans="1:26" ht="15" customHeight="1" x14ac:dyDescent="0.35">
      <c r="A186" s="8" t="s">
        <v>176</v>
      </c>
      <c r="B186" s="45"/>
      <c r="C186" s="45" t="s">
        <v>1261</v>
      </c>
      <c r="D186" s="45"/>
      <c r="E186" s="45"/>
      <c r="F186" s="45"/>
      <c r="G186" s="45"/>
      <c r="H186" s="45"/>
      <c r="I186" s="45"/>
      <c r="J186" s="1"/>
      <c r="K186" s="1"/>
      <c r="L186" s="1"/>
      <c r="M186" s="1"/>
      <c r="N186" s="1"/>
      <c r="O186" s="1"/>
      <c r="P186" s="1"/>
      <c r="Q186" s="1"/>
      <c r="R186" s="1"/>
      <c r="S186" s="1"/>
      <c r="T186" s="1"/>
      <c r="U186" s="1"/>
      <c r="V186" s="1"/>
      <c r="W186" s="1"/>
      <c r="X186" s="1"/>
      <c r="Y186" s="1"/>
      <c r="Z186" s="1"/>
    </row>
    <row r="187" spans="1:26" ht="15" customHeight="1" x14ac:dyDescent="0.35">
      <c r="A187" s="8" t="s">
        <v>1040</v>
      </c>
      <c r="B187" s="45" t="s">
        <v>827</v>
      </c>
      <c r="C187" s="45" t="s">
        <v>845</v>
      </c>
      <c r="D187" s="45"/>
      <c r="E187" s="45"/>
      <c r="F187" s="45"/>
      <c r="G187" s="45"/>
      <c r="H187" s="45"/>
      <c r="I187" s="45"/>
      <c r="J187" s="1"/>
      <c r="K187" s="1"/>
      <c r="L187" s="1"/>
      <c r="M187" s="1"/>
      <c r="N187" s="1"/>
      <c r="O187" s="1"/>
      <c r="P187" s="1"/>
      <c r="Q187" s="1"/>
      <c r="R187" s="1"/>
      <c r="S187" s="1"/>
      <c r="T187" s="1"/>
      <c r="U187" s="1"/>
      <c r="V187" s="1"/>
      <c r="W187" s="1"/>
      <c r="X187" s="1"/>
      <c r="Y187" s="1"/>
      <c r="Z187" s="1"/>
    </row>
    <row r="188" spans="1:26" ht="15" customHeight="1" x14ac:dyDescent="0.35">
      <c r="A188" s="8" t="s">
        <v>180</v>
      </c>
      <c r="B188" s="45" t="s">
        <v>827</v>
      </c>
      <c r="C188" s="45" t="s">
        <v>845</v>
      </c>
      <c r="D188" s="45"/>
      <c r="E188" s="45"/>
      <c r="F188" s="45"/>
      <c r="G188" s="45"/>
      <c r="H188" s="45"/>
      <c r="I188" s="45"/>
      <c r="J188" s="1"/>
      <c r="K188" s="1"/>
      <c r="L188" s="1"/>
      <c r="M188" s="1"/>
      <c r="N188" s="1"/>
      <c r="O188" s="1"/>
      <c r="P188" s="1"/>
      <c r="Q188" s="1"/>
      <c r="R188" s="1"/>
      <c r="S188" s="1"/>
      <c r="T188" s="1"/>
      <c r="U188" s="1"/>
      <c r="V188" s="1"/>
      <c r="W188" s="1"/>
      <c r="X188" s="1"/>
      <c r="Y188" s="1"/>
      <c r="Z188" s="1"/>
    </row>
    <row r="189" spans="1:26" ht="15" customHeight="1" x14ac:dyDescent="0.35">
      <c r="A189" s="8" t="s">
        <v>183</v>
      </c>
      <c r="B189" s="45" t="s">
        <v>827</v>
      </c>
      <c r="C189" s="45" t="s">
        <v>1262</v>
      </c>
      <c r="D189" s="45"/>
      <c r="E189" s="45"/>
      <c r="F189" s="45"/>
      <c r="G189" s="45"/>
      <c r="H189" s="45"/>
      <c r="I189" s="45"/>
      <c r="J189" s="1"/>
      <c r="K189" s="1"/>
      <c r="L189" s="1"/>
      <c r="M189" s="1"/>
      <c r="N189" s="1"/>
      <c r="O189" s="1"/>
      <c r="P189" s="1"/>
      <c r="Q189" s="1"/>
      <c r="R189" s="1"/>
      <c r="S189" s="1"/>
      <c r="T189" s="1"/>
      <c r="U189" s="1"/>
      <c r="V189" s="1"/>
      <c r="W189" s="1"/>
      <c r="X189" s="1"/>
      <c r="Y189" s="1"/>
      <c r="Z189" s="1"/>
    </row>
    <row r="190" spans="1:26" ht="15" customHeight="1" x14ac:dyDescent="0.35">
      <c r="A190" s="81" t="s">
        <v>1046</v>
      </c>
      <c r="B190" s="81"/>
      <c r="C190" s="81"/>
      <c r="D190" s="81"/>
      <c r="E190" s="81"/>
      <c r="F190" s="81"/>
      <c r="G190" s="81"/>
      <c r="H190" s="81"/>
      <c r="I190" s="81"/>
      <c r="J190" s="1"/>
      <c r="K190" s="1"/>
      <c r="L190" s="1"/>
      <c r="M190" s="1"/>
      <c r="N190" s="1"/>
      <c r="O190" s="1"/>
      <c r="P190" s="1"/>
      <c r="Q190" s="1"/>
      <c r="R190" s="1"/>
      <c r="S190" s="1"/>
      <c r="T190" s="1"/>
      <c r="U190" s="1"/>
      <c r="V190" s="1"/>
      <c r="W190" s="1"/>
      <c r="X190" s="1"/>
      <c r="Y190" s="1"/>
      <c r="Z190" s="1"/>
    </row>
    <row r="191" spans="1:26" ht="15" customHeight="1" x14ac:dyDescent="0.35">
      <c r="A191" s="30" t="s">
        <v>184</v>
      </c>
      <c r="B191" s="45" t="s">
        <v>827</v>
      </c>
      <c r="C191" s="45" t="s">
        <v>845</v>
      </c>
      <c r="D191" s="45"/>
      <c r="E191" s="104"/>
      <c r="F191" s="45"/>
      <c r="G191" s="45"/>
      <c r="H191" s="45"/>
      <c r="I191" s="45"/>
      <c r="J191" s="1"/>
      <c r="K191" s="1"/>
      <c r="L191" s="1"/>
      <c r="M191" s="1"/>
      <c r="N191" s="1"/>
      <c r="O191" s="1"/>
      <c r="P191" s="1"/>
      <c r="Q191" s="1"/>
      <c r="R191" s="1"/>
      <c r="S191" s="1"/>
      <c r="T191" s="1"/>
      <c r="U191" s="1"/>
      <c r="V191" s="1"/>
      <c r="W191" s="1"/>
      <c r="X191" s="1"/>
      <c r="Y191" s="1"/>
      <c r="Z191" s="1"/>
    </row>
    <row r="192" spans="1:26" ht="15" customHeight="1" x14ac:dyDescent="0.35">
      <c r="A192" s="30" t="s">
        <v>1050</v>
      </c>
      <c r="B192" s="45" t="s">
        <v>827</v>
      </c>
      <c r="C192" s="62" t="s">
        <v>1263</v>
      </c>
      <c r="D192" s="45"/>
      <c r="E192" s="104"/>
      <c r="F192" s="45"/>
      <c r="G192" s="45"/>
      <c r="H192" s="45"/>
      <c r="I192" s="45"/>
      <c r="J192" s="1"/>
      <c r="K192" s="1"/>
      <c r="L192" s="1"/>
      <c r="M192" s="1"/>
      <c r="N192" s="1"/>
      <c r="O192" s="1"/>
      <c r="P192" s="1"/>
      <c r="Q192" s="1"/>
      <c r="R192" s="1"/>
      <c r="S192" s="1"/>
      <c r="T192" s="1"/>
      <c r="U192" s="1"/>
      <c r="V192" s="1"/>
      <c r="W192" s="1"/>
      <c r="X192" s="1"/>
      <c r="Y192" s="1"/>
      <c r="Z192" s="1"/>
    </row>
    <row r="193" spans="1:26" ht="15" customHeight="1" x14ac:dyDescent="0.35">
      <c r="A193" s="30" t="s">
        <v>1052</v>
      </c>
      <c r="B193" s="45" t="s">
        <v>827</v>
      </c>
      <c r="C193" s="62" t="s">
        <v>1263</v>
      </c>
      <c r="D193" s="45"/>
      <c r="E193" s="104"/>
      <c r="F193" s="45"/>
      <c r="G193" s="45"/>
      <c r="H193" s="45"/>
      <c r="I193" s="45"/>
      <c r="J193" s="1"/>
      <c r="K193" s="1"/>
      <c r="L193" s="1"/>
      <c r="M193" s="1"/>
      <c r="N193" s="1"/>
      <c r="O193" s="1"/>
      <c r="P193" s="1"/>
      <c r="Q193" s="1"/>
      <c r="R193" s="1"/>
      <c r="S193" s="1"/>
      <c r="T193" s="1"/>
      <c r="U193" s="1"/>
      <c r="V193" s="1"/>
      <c r="W193" s="1"/>
      <c r="X193" s="1"/>
      <c r="Y193" s="1"/>
      <c r="Z193" s="1"/>
    </row>
    <row r="194" spans="1:26" ht="15" customHeight="1" x14ac:dyDescent="0.35">
      <c r="A194" s="30" t="s">
        <v>1054</v>
      </c>
      <c r="B194" s="45" t="s">
        <v>827</v>
      </c>
      <c r="C194" s="62" t="s">
        <v>1263</v>
      </c>
      <c r="D194" s="45"/>
      <c r="E194" s="104"/>
      <c r="F194" s="45"/>
      <c r="G194" s="45"/>
      <c r="H194" s="45"/>
      <c r="I194" s="45"/>
      <c r="J194" s="1"/>
      <c r="K194" s="1"/>
      <c r="L194" s="1"/>
      <c r="M194" s="1"/>
      <c r="N194" s="1"/>
      <c r="O194" s="1"/>
      <c r="P194" s="1"/>
      <c r="Q194" s="1"/>
      <c r="R194" s="1"/>
      <c r="S194" s="1"/>
      <c r="T194" s="1"/>
      <c r="U194" s="1"/>
      <c r="V194" s="1"/>
      <c r="W194" s="1"/>
      <c r="X194" s="1"/>
      <c r="Y194" s="1"/>
      <c r="Z194" s="1"/>
    </row>
    <row r="195" spans="1:26" ht="15" customHeight="1" x14ac:dyDescent="0.35">
      <c r="A195" s="30" t="s">
        <v>1056</v>
      </c>
      <c r="B195" s="45" t="s">
        <v>827</v>
      </c>
      <c r="C195" s="62" t="s">
        <v>1263</v>
      </c>
      <c r="D195" s="45"/>
      <c r="E195" s="104"/>
      <c r="F195" s="45"/>
      <c r="G195" s="45"/>
      <c r="H195" s="45"/>
      <c r="I195" s="45"/>
      <c r="J195" s="1"/>
      <c r="K195" s="1"/>
      <c r="L195" s="1"/>
      <c r="M195" s="1"/>
      <c r="N195" s="1"/>
      <c r="O195" s="1"/>
      <c r="P195" s="1"/>
      <c r="Q195" s="1"/>
      <c r="R195" s="1"/>
      <c r="S195" s="1"/>
      <c r="T195" s="1"/>
      <c r="U195" s="1"/>
      <c r="V195" s="1"/>
      <c r="W195" s="1"/>
      <c r="X195" s="1"/>
      <c r="Y195" s="1"/>
      <c r="Z195" s="1"/>
    </row>
    <row r="196" spans="1:26" ht="15" customHeight="1" x14ac:dyDescent="0.35">
      <c r="A196" s="30" t="s">
        <v>344</v>
      </c>
      <c r="B196" s="45" t="s">
        <v>827</v>
      </c>
      <c r="C196" s="62" t="s">
        <v>1263</v>
      </c>
      <c r="D196" s="45"/>
      <c r="E196" s="104"/>
      <c r="F196" s="45"/>
      <c r="G196" s="45"/>
      <c r="H196" s="45"/>
      <c r="I196" s="45"/>
      <c r="J196" s="1"/>
      <c r="K196" s="1"/>
      <c r="L196" s="1"/>
      <c r="M196" s="1"/>
      <c r="N196" s="1"/>
      <c r="O196" s="1"/>
      <c r="P196" s="1"/>
      <c r="Q196" s="1"/>
      <c r="R196" s="1"/>
      <c r="S196" s="1"/>
      <c r="T196" s="1"/>
      <c r="U196" s="1"/>
      <c r="V196" s="1"/>
      <c r="W196" s="1"/>
      <c r="X196" s="1"/>
      <c r="Y196" s="1"/>
      <c r="Z196" s="1"/>
    </row>
    <row r="197" spans="1:26" ht="15" customHeight="1" x14ac:dyDescent="0.35">
      <c r="A197" s="30" t="s">
        <v>381</v>
      </c>
      <c r="B197" s="45" t="s">
        <v>827</v>
      </c>
      <c r="C197" s="62" t="s">
        <v>1263</v>
      </c>
      <c r="D197" s="45"/>
      <c r="E197" s="45"/>
      <c r="F197" s="45"/>
      <c r="G197" s="45"/>
      <c r="H197" s="45"/>
      <c r="I197" s="45"/>
      <c r="J197" s="1"/>
      <c r="K197" s="1"/>
      <c r="L197" s="1"/>
      <c r="M197" s="1"/>
      <c r="N197" s="1"/>
      <c r="O197" s="1"/>
      <c r="P197" s="1"/>
      <c r="Q197" s="1"/>
      <c r="R197" s="1"/>
      <c r="S197" s="1"/>
      <c r="T197" s="1"/>
      <c r="U197" s="1"/>
      <c r="V197" s="1"/>
      <c r="W197" s="1"/>
      <c r="X197" s="1"/>
      <c r="Y197" s="1"/>
      <c r="Z197" s="1"/>
    </row>
    <row r="198" spans="1:26" ht="15" customHeight="1" x14ac:dyDescent="0.35">
      <c r="A198" s="30" t="s">
        <v>185</v>
      </c>
      <c r="B198" s="45" t="s">
        <v>827</v>
      </c>
      <c r="C198" s="45" t="s">
        <v>1264</v>
      </c>
      <c r="D198" s="86" t="s">
        <v>1265</v>
      </c>
      <c r="E198" s="45" t="s">
        <v>1049</v>
      </c>
      <c r="F198" s="45"/>
      <c r="G198" s="45"/>
      <c r="H198" s="45"/>
      <c r="I198" s="45"/>
      <c r="J198" s="1"/>
      <c r="K198" s="1"/>
      <c r="L198" s="1"/>
      <c r="M198" s="1"/>
      <c r="N198" s="1"/>
      <c r="O198" s="1"/>
      <c r="P198" s="1"/>
      <c r="Q198" s="1"/>
      <c r="R198" s="1"/>
      <c r="S198" s="1"/>
      <c r="T198" s="1"/>
      <c r="U198" s="1"/>
      <c r="V198" s="1"/>
      <c r="W198" s="1"/>
      <c r="X198" s="1"/>
      <c r="Y198" s="1"/>
      <c r="Z198" s="1"/>
    </row>
    <row r="199" spans="1:26" ht="15" customHeight="1" x14ac:dyDescent="0.35">
      <c r="A199" s="30" t="s">
        <v>186</v>
      </c>
      <c r="B199" s="45" t="s">
        <v>827</v>
      </c>
      <c r="C199" s="45" t="s">
        <v>602</v>
      </c>
      <c r="D199" s="45" t="s">
        <v>1266</v>
      </c>
      <c r="E199" s="45" t="s">
        <v>1049</v>
      </c>
      <c r="F199" s="45" t="s">
        <v>1267</v>
      </c>
      <c r="G199" s="45" t="s">
        <v>337</v>
      </c>
      <c r="H199" s="45"/>
      <c r="I199" s="45"/>
      <c r="J199" s="1"/>
      <c r="K199" s="1"/>
      <c r="L199" s="1"/>
      <c r="M199" s="1"/>
      <c r="N199" s="1"/>
      <c r="O199" s="1"/>
      <c r="P199" s="1"/>
      <c r="Q199" s="1"/>
      <c r="R199" s="1"/>
      <c r="S199" s="1"/>
      <c r="T199" s="1"/>
      <c r="U199" s="1"/>
      <c r="V199" s="1"/>
      <c r="W199" s="1"/>
      <c r="X199" s="1"/>
      <c r="Y199" s="1"/>
      <c r="Z199" s="1"/>
    </row>
    <row r="200" spans="1:26" ht="15" customHeight="1" x14ac:dyDescent="0.35">
      <c r="A200" s="30" t="s">
        <v>217</v>
      </c>
      <c r="B200" s="45" t="s">
        <v>827</v>
      </c>
      <c r="C200" s="45" t="s">
        <v>1268</v>
      </c>
      <c r="D200" s="45" t="s">
        <v>1269</v>
      </c>
      <c r="E200" s="45" t="s">
        <v>1270</v>
      </c>
      <c r="F200" s="45" t="s">
        <v>1271</v>
      </c>
      <c r="G200" s="45" t="s">
        <v>1272</v>
      </c>
      <c r="H200" s="45" t="s">
        <v>1273</v>
      </c>
      <c r="I200" s="45" t="s">
        <v>1274</v>
      </c>
      <c r="J200" s="45" t="s">
        <v>1267</v>
      </c>
      <c r="K200" s="1"/>
      <c r="L200" s="1"/>
      <c r="M200" s="1"/>
      <c r="N200" s="1"/>
      <c r="O200" s="1"/>
      <c r="P200" s="1"/>
      <c r="Q200" s="1"/>
      <c r="R200" s="1"/>
      <c r="S200" s="1"/>
      <c r="T200" s="1"/>
      <c r="U200" s="1"/>
      <c r="V200" s="1"/>
      <c r="W200" s="1"/>
      <c r="X200" s="1"/>
      <c r="Y200" s="1"/>
      <c r="Z200" s="1"/>
    </row>
    <row r="201" spans="1:26" ht="15" customHeight="1" x14ac:dyDescent="0.35">
      <c r="A201" s="30" t="s">
        <v>224</v>
      </c>
      <c r="B201" s="45" t="s">
        <v>827</v>
      </c>
      <c r="C201" s="45" t="s">
        <v>1275</v>
      </c>
      <c r="D201" s="45" t="s">
        <v>687</v>
      </c>
      <c r="E201" s="45" t="s">
        <v>1276</v>
      </c>
      <c r="F201" s="45" t="s">
        <v>1277</v>
      </c>
      <c r="G201" s="45"/>
      <c r="H201" s="45"/>
      <c r="I201" s="45"/>
      <c r="J201" s="1"/>
      <c r="K201" s="1"/>
      <c r="L201" s="1"/>
      <c r="M201" s="1"/>
      <c r="N201" s="1"/>
      <c r="O201" s="1"/>
      <c r="P201" s="1"/>
      <c r="Q201" s="1"/>
      <c r="R201" s="1"/>
      <c r="S201" s="1"/>
      <c r="T201" s="1"/>
      <c r="U201" s="1"/>
      <c r="V201" s="1"/>
      <c r="W201" s="1"/>
      <c r="X201" s="1"/>
      <c r="Y201" s="1"/>
      <c r="Z201" s="1"/>
    </row>
    <row r="202" spans="1:26" ht="15" customHeight="1" x14ac:dyDescent="0.35">
      <c r="A202" s="30" t="s">
        <v>1062</v>
      </c>
      <c r="B202" s="45" t="s">
        <v>827</v>
      </c>
      <c r="C202" s="45" t="s">
        <v>1278</v>
      </c>
      <c r="D202" s="45" t="s">
        <v>1279</v>
      </c>
      <c r="E202" s="45" t="s">
        <v>1280</v>
      </c>
      <c r="F202" s="45" t="s">
        <v>1281</v>
      </c>
      <c r="G202" s="45" t="s">
        <v>1282</v>
      </c>
      <c r="H202" s="45" t="s">
        <v>1283</v>
      </c>
      <c r="I202" s="45" t="s">
        <v>337</v>
      </c>
      <c r="J202" s="1"/>
      <c r="K202" s="1"/>
      <c r="L202" s="1"/>
      <c r="M202" s="1"/>
      <c r="N202" s="1"/>
      <c r="O202" s="1"/>
      <c r="P202" s="1"/>
      <c r="Q202" s="1"/>
      <c r="R202" s="1"/>
      <c r="S202" s="1"/>
      <c r="T202" s="1"/>
      <c r="U202" s="1"/>
      <c r="V202" s="1"/>
      <c r="W202" s="1"/>
      <c r="X202" s="1"/>
      <c r="Y202" s="1"/>
      <c r="Z202" s="1"/>
    </row>
    <row r="203" spans="1:26" ht="15" customHeight="1" x14ac:dyDescent="0.35">
      <c r="A203" s="8" t="s">
        <v>1064</v>
      </c>
      <c r="B203" s="45" t="s">
        <v>827</v>
      </c>
      <c r="C203" s="62" t="s">
        <v>1284</v>
      </c>
      <c r="D203" s="45"/>
      <c r="E203" s="45"/>
      <c r="F203" s="45"/>
      <c r="G203" s="45"/>
      <c r="H203" s="45"/>
      <c r="I203" s="45"/>
      <c r="J203" s="1"/>
      <c r="K203" s="1"/>
      <c r="L203" s="1"/>
      <c r="M203" s="1"/>
      <c r="N203" s="1"/>
      <c r="O203" s="1"/>
      <c r="P203" s="1"/>
      <c r="Q203" s="1"/>
      <c r="R203" s="1"/>
      <c r="S203" s="1"/>
      <c r="T203" s="1"/>
      <c r="U203" s="1"/>
      <c r="V203" s="1"/>
      <c r="W203" s="1"/>
      <c r="X203" s="1"/>
      <c r="Y203" s="1"/>
      <c r="Z203" s="1"/>
    </row>
    <row r="204" spans="1:26" ht="15" customHeight="1" x14ac:dyDescent="0.35">
      <c r="A204" s="81" t="s">
        <v>1068</v>
      </c>
      <c r="B204" s="81"/>
      <c r="C204" s="81"/>
      <c r="D204" s="81"/>
      <c r="E204" s="81"/>
      <c r="F204" s="81"/>
      <c r="G204" s="81"/>
      <c r="H204" s="81"/>
      <c r="I204" s="81"/>
      <c r="J204" s="1"/>
      <c r="K204" s="1"/>
      <c r="L204" s="1"/>
      <c r="M204" s="1"/>
      <c r="N204" s="1"/>
      <c r="O204" s="1"/>
      <c r="P204" s="1"/>
      <c r="Q204" s="1"/>
      <c r="R204" s="1"/>
      <c r="S204" s="1"/>
      <c r="T204" s="1"/>
      <c r="U204" s="1"/>
      <c r="V204" s="1"/>
      <c r="W204" s="1"/>
      <c r="X204" s="1"/>
      <c r="Y204" s="1"/>
      <c r="Z204" s="1"/>
    </row>
    <row r="205" spans="1:26" ht="15" customHeight="1" x14ac:dyDescent="0.35">
      <c r="A205" s="8" t="s">
        <v>1069</v>
      </c>
      <c r="B205" s="45" t="s">
        <v>827</v>
      </c>
      <c r="C205" s="45" t="s">
        <v>845</v>
      </c>
      <c r="D205" s="45"/>
      <c r="E205" s="45"/>
      <c r="F205" s="45"/>
      <c r="G205" s="45"/>
      <c r="H205" s="45"/>
      <c r="I205" s="45"/>
      <c r="J205" s="1"/>
      <c r="K205" s="1"/>
      <c r="L205" s="1"/>
      <c r="M205" s="1"/>
      <c r="N205" s="1"/>
      <c r="O205" s="1"/>
      <c r="P205" s="1"/>
      <c r="Q205" s="1"/>
      <c r="R205" s="1"/>
      <c r="S205" s="1"/>
      <c r="T205" s="1"/>
      <c r="U205" s="1"/>
      <c r="V205" s="1"/>
      <c r="W205" s="1"/>
      <c r="X205" s="1"/>
      <c r="Y205" s="1"/>
      <c r="Z205" s="1"/>
    </row>
    <row r="206" spans="1:26" ht="15" customHeight="1" x14ac:dyDescent="0.35">
      <c r="A206" s="81" t="s">
        <v>678</v>
      </c>
      <c r="B206" s="81"/>
      <c r="C206" s="81"/>
      <c r="D206" s="81"/>
      <c r="E206" s="81"/>
      <c r="F206" s="81"/>
      <c r="G206" s="81"/>
      <c r="H206" s="81"/>
      <c r="I206" s="81"/>
      <c r="J206" s="1"/>
      <c r="K206" s="1"/>
      <c r="L206" s="1"/>
      <c r="M206" s="1"/>
      <c r="N206" s="1"/>
      <c r="O206" s="1"/>
      <c r="P206" s="1"/>
      <c r="Q206" s="1"/>
      <c r="R206" s="1"/>
      <c r="S206" s="1"/>
      <c r="T206" s="1"/>
      <c r="U206" s="1"/>
      <c r="V206" s="1"/>
      <c r="W206" s="1"/>
      <c r="X206" s="1"/>
      <c r="Y206" s="1"/>
      <c r="Z206" s="1"/>
    </row>
    <row r="207" spans="1:26" ht="15" customHeight="1" x14ac:dyDescent="0.35">
      <c r="A207" s="8" t="s">
        <v>1285</v>
      </c>
      <c r="B207" s="45" t="s">
        <v>846</v>
      </c>
      <c r="C207" s="45" t="s">
        <v>845</v>
      </c>
      <c r="D207" s="45"/>
      <c r="E207" s="45"/>
      <c r="F207" s="45"/>
      <c r="G207" s="45"/>
      <c r="H207" s="45"/>
      <c r="I207" s="45"/>
      <c r="J207" s="1"/>
      <c r="K207" s="1"/>
      <c r="L207" s="1"/>
      <c r="M207" s="1"/>
      <c r="N207" s="1"/>
      <c r="O207" s="1"/>
      <c r="P207" s="1"/>
      <c r="Q207" s="1"/>
      <c r="R207" s="1"/>
      <c r="S207" s="1"/>
      <c r="T207" s="1"/>
      <c r="U207" s="1"/>
      <c r="V207" s="1"/>
      <c r="W207" s="1"/>
      <c r="X207" s="1"/>
      <c r="Y207" s="1"/>
      <c r="Z207" s="1"/>
    </row>
    <row r="208" spans="1:26" ht="15" customHeight="1" x14ac:dyDescent="0.35">
      <c r="A208" s="8" t="s">
        <v>236</v>
      </c>
      <c r="B208" s="45" t="s">
        <v>846</v>
      </c>
      <c r="C208" s="45" t="s">
        <v>845</v>
      </c>
      <c r="D208" s="45"/>
      <c r="E208" s="45"/>
      <c r="F208" s="45"/>
      <c r="G208" s="45"/>
      <c r="H208" s="45"/>
      <c r="I208" s="45"/>
      <c r="J208" s="1"/>
      <c r="K208" s="1"/>
      <c r="L208" s="1"/>
      <c r="M208" s="1"/>
      <c r="N208" s="1"/>
      <c r="O208" s="1"/>
      <c r="P208" s="1"/>
      <c r="Q208" s="1"/>
      <c r="R208" s="1"/>
      <c r="S208" s="1"/>
      <c r="T208" s="1"/>
      <c r="U208" s="1"/>
      <c r="V208" s="1"/>
      <c r="W208" s="1"/>
      <c r="X208" s="1"/>
      <c r="Y208" s="1"/>
      <c r="Z208" s="1"/>
    </row>
    <row r="209" spans="1:26" ht="15" customHeight="1" x14ac:dyDescent="0.35">
      <c r="A209" s="8" t="s">
        <v>238</v>
      </c>
      <c r="B209" s="45" t="s">
        <v>846</v>
      </c>
      <c r="C209" s="45" t="s">
        <v>845</v>
      </c>
      <c r="D209" s="45"/>
      <c r="E209" s="45"/>
      <c r="F209" s="45"/>
      <c r="G209" s="45"/>
      <c r="H209" s="45"/>
      <c r="I209" s="45"/>
      <c r="J209" s="1"/>
      <c r="K209" s="1"/>
      <c r="L209" s="1"/>
      <c r="M209" s="1"/>
      <c r="N209" s="1"/>
      <c r="O209" s="1"/>
      <c r="P209" s="1"/>
      <c r="Q209" s="1"/>
      <c r="R209" s="1"/>
      <c r="S209" s="1"/>
      <c r="T209" s="1"/>
      <c r="U209" s="1"/>
      <c r="V209" s="1"/>
      <c r="W209" s="1"/>
      <c r="X209" s="1"/>
      <c r="Y209" s="1"/>
      <c r="Z209" s="1"/>
    </row>
    <row r="210" spans="1:26" ht="15" customHeight="1" x14ac:dyDescent="0.35">
      <c r="A210" s="8" t="s">
        <v>1076</v>
      </c>
      <c r="B210" s="45" t="s">
        <v>846</v>
      </c>
      <c r="C210" s="45" t="s">
        <v>845</v>
      </c>
      <c r="D210" s="45"/>
      <c r="E210" s="45"/>
      <c r="F210" s="45"/>
      <c r="G210" s="45"/>
      <c r="H210" s="45"/>
      <c r="I210" s="45"/>
      <c r="J210" s="1"/>
      <c r="K210" s="1"/>
      <c r="L210" s="1"/>
      <c r="M210" s="1"/>
      <c r="N210" s="1"/>
      <c r="O210" s="1"/>
      <c r="P210" s="1"/>
      <c r="Q210" s="1"/>
      <c r="R210" s="1"/>
      <c r="S210" s="1"/>
      <c r="T210" s="1"/>
      <c r="U210" s="1"/>
      <c r="V210" s="1"/>
      <c r="W210" s="1"/>
      <c r="X210" s="1"/>
      <c r="Y210" s="1"/>
      <c r="Z210" s="1"/>
    </row>
    <row r="211" spans="1:26" ht="15" customHeight="1" x14ac:dyDescent="0.35">
      <c r="A211" s="81" t="s">
        <v>94</v>
      </c>
      <c r="B211" s="81"/>
      <c r="C211" s="81"/>
      <c r="D211" s="81"/>
      <c r="E211" s="81"/>
      <c r="F211" s="81"/>
      <c r="G211" s="81"/>
      <c r="H211" s="81"/>
      <c r="I211" s="81"/>
      <c r="J211" s="1"/>
      <c r="K211" s="1"/>
      <c r="L211" s="1"/>
      <c r="M211" s="1"/>
      <c r="N211" s="1"/>
      <c r="O211" s="1"/>
      <c r="P211" s="1"/>
      <c r="Q211" s="1"/>
      <c r="R211" s="1"/>
      <c r="S211" s="1"/>
      <c r="T211" s="1"/>
      <c r="U211" s="1"/>
      <c r="V211" s="1"/>
      <c r="W211" s="1"/>
      <c r="X211" s="1"/>
      <c r="Y211" s="1"/>
      <c r="Z211" s="1"/>
    </row>
    <row r="212" spans="1:26" ht="15" customHeight="1" x14ac:dyDescent="0.35">
      <c r="A212" s="1" t="s">
        <v>241</v>
      </c>
      <c r="B212" s="45" t="s">
        <v>827</v>
      </c>
      <c r="C212" s="45" t="s">
        <v>845</v>
      </c>
      <c r="D212" s="45"/>
      <c r="E212" s="45"/>
      <c r="F212" s="45"/>
      <c r="G212" s="45"/>
      <c r="H212" s="45"/>
      <c r="I212" s="45"/>
      <c r="J212" s="1"/>
      <c r="K212" s="1"/>
      <c r="L212" s="1"/>
      <c r="M212" s="1"/>
      <c r="N212" s="1"/>
      <c r="O212" s="1"/>
      <c r="P212" s="1"/>
      <c r="Q212" s="1"/>
      <c r="R212" s="1"/>
      <c r="S212" s="1"/>
      <c r="T212" s="1"/>
      <c r="U212" s="1"/>
      <c r="V212" s="1"/>
      <c r="W212" s="1"/>
      <c r="X212" s="1"/>
      <c r="Y212" s="1"/>
      <c r="Z212" s="1"/>
    </row>
    <row r="213" spans="1:26" ht="15" customHeight="1" x14ac:dyDescent="0.35">
      <c r="A213" s="1" t="s">
        <v>273</v>
      </c>
      <c r="B213" s="45" t="s">
        <v>827</v>
      </c>
      <c r="C213" s="45" t="s">
        <v>845</v>
      </c>
      <c r="D213" s="45"/>
      <c r="E213" s="45"/>
      <c r="F213" s="45"/>
      <c r="G213" s="45"/>
      <c r="H213" s="45"/>
      <c r="I213" s="45"/>
      <c r="J213" s="1"/>
      <c r="K213" s="1"/>
      <c r="L213" s="1"/>
      <c r="M213" s="1"/>
      <c r="N213" s="1"/>
      <c r="O213" s="1"/>
      <c r="P213" s="1"/>
      <c r="Q213" s="1"/>
      <c r="R213" s="1"/>
      <c r="S213" s="1"/>
      <c r="T213" s="1"/>
      <c r="U213" s="1"/>
      <c r="V213" s="1"/>
      <c r="W213" s="1"/>
      <c r="X213" s="1"/>
      <c r="Y213" s="1"/>
      <c r="Z213" s="1"/>
    </row>
    <row r="214" spans="1:26" ht="15" customHeight="1" x14ac:dyDescent="0.35">
      <c r="A214" s="1" t="s">
        <v>274</v>
      </c>
      <c r="B214" s="45" t="s">
        <v>827</v>
      </c>
      <c r="C214" s="45" t="s">
        <v>845</v>
      </c>
      <c r="D214" s="45"/>
      <c r="E214" s="45"/>
      <c r="F214" s="45"/>
      <c r="G214" s="45"/>
      <c r="H214" s="45"/>
      <c r="I214" s="45"/>
      <c r="J214" s="1"/>
      <c r="K214" s="1"/>
      <c r="L214" s="1"/>
      <c r="M214" s="1"/>
      <c r="N214" s="1"/>
      <c r="O214" s="1"/>
      <c r="P214" s="1"/>
      <c r="Q214" s="1"/>
      <c r="R214" s="1"/>
      <c r="S214" s="1"/>
      <c r="T214" s="1"/>
      <c r="U214" s="1"/>
      <c r="V214" s="1"/>
      <c r="W214" s="1"/>
      <c r="X214" s="1"/>
      <c r="Y214" s="1"/>
      <c r="Z214" s="1"/>
    </row>
    <row r="215" spans="1:26" ht="15" customHeight="1" x14ac:dyDescent="0.35">
      <c r="A215" s="1" t="s">
        <v>300</v>
      </c>
      <c r="B215" s="45" t="s">
        <v>827</v>
      </c>
      <c r="C215" s="45" t="s">
        <v>845</v>
      </c>
      <c r="D215" s="45"/>
      <c r="E215" s="45"/>
      <c r="F215" s="45"/>
      <c r="G215" s="45"/>
      <c r="H215" s="45"/>
      <c r="I215" s="45"/>
      <c r="J215" s="1"/>
      <c r="K215" s="1"/>
      <c r="L215" s="1"/>
      <c r="M215" s="1"/>
      <c r="N215" s="1"/>
      <c r="O215" s="1"/>
      <c r="P215" s="1"/>
      <c r="Q215" s="1"/>
      <c r="R215" s="1"/>
      <c r="S215" s="1"/>
      <c r="T215" s="1"/>
      <c r="U215" s="1"/>
      <c r="V215" s="1"/>
      <c r="W215" s="1"/>
      <c r="X215" s="1"/>
      <c r="Y215" s="1"/>
      <c r="Z215" s="1"/>
    </row>
    <row r="216" spans="1:26" ht="15" customHeight="1" x14ac:dyDescent="0.35">
      <c r="A216" s="1" t="s">
        <v>302</v>
      </c>
      <c r="B216" s="45" t="s">
        <v>827</v>
      </c>
      <c r="C216" s="45" t="s">
        <v>845</v>
      </c>
      <c r="D216" s="45"/>
      <c r="E216" s="45"/>
      <c r="F216" s="45"/>
      <c r="G216" s="45"/>
      <c r="H216" s="45"/>
      <c r="I216" s="45"/>
      <c r="J216" s="1"/>
      <c r="K216" s="1"/>
      <c r="L216" s="1"/>
      <c r="M216" s="1"/>
      <c r="N216" s="1"/>
      <c r="O216" s="1"/>
      <c r="P216" s="1"/>
      <c r="Q216" s="1"/>
      <c r="R216" s="1"/>
      <c r="S216" s="1"/>
      <c r="T216" s="1"/>
      <c r="U216" s="1"/>
      <c r="V216" s="1"/>
      <c r="W216" s="1"/>
      <c r="X216" s="1"/>
      <c r="Y216" s="1"/>
      <c r="Z216" s="1"/>
    </row>
    <row r="217" spans="1:26" ht="15" customHeight="1" x14ac:dyDescent="0.35">
      <c r="A217" s="1" t="s">
        <v>304</v>
      </c>
      <c r="B217" s="45" t="s">
        <v>827</v>
      </c>
      <c r="C217" s="45" t="s">
        <v>845</v>
      </c>
      <c r="D217" s="45"/>
      <c r="E217" s="45"/>
      <c r="F217" s="45"/>
      <c r="G217" s="45"/>
      <c r="H217" s="45"/>
      <c r="I217" s="45"/>
      <c r="J217" s="1"/>
      <c r="K217" s="1"/>
      <c r="L217" s="1"/>
      <c r="M217" s="1"/>
      <c r="N217" s="1"/>
      <c r="O217" s="1"/>
      <c r="P217" s="1"/>
      <c r="Q217" s="1"/>
      <c r="R217" s="1"/>
      <c r="S217" s="1"/>
      <c r="T217" s="1"/>
      <c r="U217" s="1"/>
      <c r="V217" s="1"/>
      <c r="W217" s="1"/>
      <c r="X217" s="1"/>
      <c r="Y217" s="1"/>
      <c r="Z217" s="1"/>
    </row>
    <row r="218" spans="1:26" ht="15" customHeight="1" x14ac:dyDescent="0.35">
      <c r="A218" s="1" t="s">
        <v>307</v>
      </c>
      <c r="B218" s="45" t="s">
        <v>827</v>
      </c>
      <c r="C218" s="45" t="s">
        <v>845</v>
      </c>
      <c r="D218" s="45"/>
      <c r="E218" s="45"/>
      <c r="F218" s="45"/>
      <c r="G218" s="45"/>
      <c r="H218" s="45"/>
      <c r="I218" s="45"/>
      <c r="J218" s="1"/>
      <c r="K218" s="1"/>
      <c r="L218" s="1"/>
      <c r="M218" s="1"/>
      <c r="N218" s="1"/>
      <c r="O218" s="1"/>
      <c r="P218" s="1"/>
      <c r="Q218" s="1"/>
      <c r="R218" s="1"/>
      <c r="S218" s="1"/>
      <c r="T218" s="1"/>
      <c r="U218" s="1"/>
      <c r="V218" s="1"/>
      <c r="W218" s="1"/>
      <c r="X218" s="1"/>
      <c r="Y218" s="1"/>
      <c r="Z218" s="1"/>
    </row>
    <row r="219" spans="1:26" ht="15" customHeight="1" x14ac:dyDescent="0.35">
      <c r="A219" s="81" t="s">
        <v>96</v>
      </c>
      <c r="B219" s="81"/>
      <c r="C219" s="81"/>
      <c r="D219" s="81"/>
      <c r="E219" s="81"/>
      <c r="F219" s="81"/>
      <c r="G219" s="81"/>
      <c r="H219" s="81"/>
      <c r="I219" s="81"/>
      <c r="J219" s="1"/>
      <c r="K219" s="1"/>
      <c r="L219" s="1"/>
      <c r="M219" s="1"/>
      <c r="N219" s="1"/>
      <c r="O219" s="1"/>
      <c r="P219" s="1"/>
      <c r="Q219" s="1"/>
      <c r="R219" s="1"/>
      <c r="S219" s="1"/>
      <c r="T219" s="1"/>
      <c r="U219" s="1"/>
      <c r="V219" s="1"/>
      <c r="W219" s="1"/>
      <c r="X219" s="1"/>
      <c r="Y219" s="1"/>
      <c r="Z219" s="1"/>
    </row>
    <row r="220" spans="1:26" ht="15" customHeight="1" x14ac:dyDescent="0.35">
      <c r="A220" s="8" t="s">
        <v>1086</v>
      </c>
      <c r="B220" s="45" t="s">
        <v>827</v>
      </c>
      <c r="C220" s="45" t="s">
        <v>845</v>
      </c>
      <c r="D220" s="45"/>
      <c r="E220" s="45"/>
      <c r="F220" s="45"/>
      <c r="G220" s="45"/>
      <c r="H220" s="45"/>
      <c r="I220" s="45"/>
      <c r="J220" s="1"/>
      <c r="K220" s="1"/>
      <c r="L220" s="1"/>
      <c r="M220" s="1"/>
      <c r="N220" s="1"/>
      <c r="O220" s="1"/>
      <c r="P220" s="1"/>
      <c r="Q220" s="1"/>
      <c r="R220" s="1"/>
      <c r="S220" s="1"/>
      <c r="T220" s="1"/>
      <c r="U220" s="1"/>
      <c r="V220" s="1"/>
      <c r="W220" s="1"/>
      <c r="X220" s="1"/>
      <c r="Y220" s="1"/>
      <c r="Z220" s="1"/>
    </row>
    <row r="221" spans="1:26" ht="15" customHeight="1" x14ac:dyDescent="0.35">
      <c r="A221" s="8" t="s">
        <v>1089</v>
      </c>
      <c r="B221" s="45" t="s">
        <v>827</v>
      </c>
      <c r="C221" s="45" t="s">
        <v>845</v>
      </c>
      <c r="D221" s="45"/>
      <c r="E221" s="45"/>
      <c r="F221" s="45"/>
      <c r="G221" s="45"/>
      <c r="H221" s="45"/>
      <c r="I221" s="45"/>
      <c r="J221" s="1"/>
      <c r="K221" s="1"/>
      <c r="L221" s="1"/>
      <c r="M221" s="1"/>
      <c r="N221" s="1"/>
      <c r="O221" s="1"/>
      <c r="P221" s="1"/>
      <c r="Q221" s="1"/>
      <c r="R221" s="1"/>
      <c r="S221" s="1"/>
      <c r="T221" s="1"/>
      <c r="U221" s="1"/>
      <c r="V221" s="1"/>
      <c r="W221" s="1"/>
      <c r="X221" s="1"/>
      <c r="Y221" s="1"/>
      <c r="Z221" s="1"/>
    </row>
    <row r="222" spans="1:26" ht="15" customHeight="1" x14ac:dyDescent="0.35">
      <c r="A222" s="81" t="s">
        <v>97</v>
      </c>
      <c r="B222" s="81"/>
      <c r="C222" s="81"/>
      <c r="D222" s="81"/>
      <c r="E222" s="81"/>
      <c r="F222" s="81"/>
      <c r="G222" s="81"/>
      <c r="H222" s="81"/>
      <c r="I222" s="81"/>
      <c r="J222" s="1"/>
      <c r="K222" s="1"/>
      <c r="L222" s="1"/>
      <c r="M222" s="1"/>
      <c r="N222" s="1"/>
      <c r="O222" s="1"/>
      <c r="P222" s="1"/>
      <c r="Q222" s="1"/>
      <c r="R222" s="1"/>
      <c r="S222" s="1"/>
      <c r="T222" s="1"/>
      <c r="U222" s="1"/>
      <c r="V222" s="1"/>
      <c r="W222" s="1"/>
      <c r="X222" s="1"/>
      <c r="Y222" s="1"/>
      <c r="Z222" s="1"/>
    </row>
    <row r="223" spans="1:26" ht="15" customHeight="1" x14ac:dyDescent="0.35">
      <c r="A223" s="8" t="s">
        <v>319</v>
      </c>
      <c r="B223" s="45" t="s">
        <v>827</v>
      </c>
      <c r="C223" s="45" t="s">
        <v>845</v>
      </c>
      <c r="D223" s="45"/>
      <c r="E223" s="45"/>
      <c r="F223" s="45"/>
      <c r="G223" s="45"/>
      <c r="H223" s="45"/>
      <c r="I223" s="45"/>
      <c r="J223" s="1"/>
      <c r="K223" s="1"/>
      <c r="L223" s="1"/>
      <c r="M223" s="1"/>
      <c r="N223" s="1"/>
      <c r="O223" s="1"/>
      <c r="P223" s="1"/>
      <c r="Q223" s="1"/>
      <c r="R223" s="1"/>
      <c r="S223" s="1"/>
      <c r="T223" s="1"/>
      <c r="U223" s="1"/>
      <c r="V223" s="1"/>
      <c r="W223" s="1"/>
      <c r="X223" s="1"/>
      <c r="Y223" s="1"/>
      <c r="Z223" s="1"/>
    </row>
    <row r="224" spans="1:26" ht="15" customHeight="1" x14ac:dyDescent="0.35">
      <c r="A224" s="8" t="s">
        <v>321</v>
      </c>
      <c r="B224" s="45" t="s">
        <v>827</v>
      </c>
      <c r="C224" s="45" t="s">
        <v>845</v>
      </c>
      <c r="D224" s="45"/>
      <c r="E224" s="45"/>
      <c r="F224" s="45"/>
      <c r="G224" s="45"/>
      <c r="H224" s="45"/>
      <c r="I224" s="45"/>
      <c r="J224" s="1"/>
      <c r="K224" s="1"/>
      <c r="L224" s="1"/>
      <c r="M224" s="1"/>
      <c r="N224" s="1"/>
      <c r="O224" s="1"/>
      <c r="P224" s="1"/>
      <c r="Q224" s="1"/>
      <c r="R224" s="1"/>
      <c r="S224" s="1"/>
      <c r="T224" s="1"/>
      <c r="U224" s="1"/>
      <c r="V224" s="1"/>
      <c r="W224" s="1"/>
      <c r="X224" s="1"/>
      <c r="Y224" s="1"/>
      <c r="Z224" s="1"/>
    </row>
    <row r="225" spans="1:26" ht="15" customHeight="1" x14ac:dyDescent="0.35">
      <c r="A225" s="8" t="s">
        <v>328</v>
      </c>
      <c r="B225" s="45" t="s">
        <v>827</v>
      </c>
      <c r="C225" s="45" t="s">
        <v>845</v>
      </c>
      <c r="D225" s="45"/>
      <c r="E225" s="45"/>
      <c r="F225" s="45"/>
      <c r="G225" s="45"/>
      <c r="H225" s="45"/>
      <c r="I225" s="45"/>
      <c r="J225" s="1"/>
      <c r="K225" s="1"/>
      <c r="L225" s="1"/>
      <c r="M225" s="1"/>
      <c r="N225" s="1"/>
      <c r="O225" s="1"/>
      <c r="P225" s="1"/>
      <c r="Q225" s="1"/>
      <c r="R225" s="1"/>
      <c r="S225" s="1"/>
      <c r="T225" s="1"/>
      <c r="U225" s="1"/>
      <c r="V225" s="1"/>
      <c r="W225" s="1"/>
      <c r="X225" s="1"/>
      <c r="Y225" s="1"/>
      <c r="Z225" s="1"/>
    </row>
    <row r="226" spans="1:26" ht="15" customHeight="1" x14ac:dyDescent="0.35">
      <c r="A226" s="105" t="s">
        <v>1097</v>
      </c>
      <c r="B226" s="81"/>
      <c r="C226" s="81"/>
      <c r="D226" s="81"/>
      <c r="E226" s="81"/>
      <c r="F226" s="81"/>
      <c r="G226" s="81"/>
      <c r="H226" s="81"/>
      <c r="I226" s="81"/>
      <c r="J226" s="1"/>
      <c r="K226" s="1"/>
      <c r="L226" s="1"/>
      <c r="M226" s="1"/>
      <c r="N226" s="1"/>
      <c r="O226" s="1"/>
      <c r="P226" s="1"/>
      <c r="Q226" s="1"/>
      <c r="R226" s="1"/>
      <c r="S226" s="1"/>
      <c r="T226" s="1"/>
      <c r="U226" s="1"/>
      <c r="V226" s="1"/>
      <c r="W226" s="1"/>
      <c r="X226" s="1"/>
      <c r="Y226" s="1"/>
      <c r="Z226" s="1"/>
    </row>
    <row r="227" spans="1:26" ht="15" customHeight="1" x14ac:dyDescent="0.35">
      <c r="A227" s="8" t="s">
        <v>330</v>
      </c>
      <c r="B227" s="45" t="s">
        <v>846</v>
      </c>
      <c r="C227" s="45" t="s">
        <v>845</v>
      </c>
      <c r="D227" s="45"/>
      <c r="E227" s="45"/>
      <c r="F227" s="45"/>
      <c r="G227" s="45"/>
      <c r="H227" s="45"/>
      <c r="I227" s="45"/>
      <c r="J227" s="1"/>
      <c r="K227" s="1"/>
      <c r="L227" s="1"/>
      <c r="M227" s="1"/>
      <c r="N227" s="1"/>
      <c r="O227" s="1"/>
      <c r="P227" s="1"/>
      <c r="Q227" s="1"/>
      <c r="R227" s="1"/>
      <c r="S227" s="1"/>
      <c r="T227" s="1"/>
      <c r="U227" s="1"/>
      <c r="V227" s="1"/>
      <c r="W227" s="1"/>
      <c r="X227" s="1"/>
      <c r="Y227" s="1"/>
      <c r="Z227" s="1"/>
    </row>
    <row r="228" spans="1:26" ht="15" customHeight="1" x14ac:dyDescent="0.35">
      <c r="A228" s="8" t="s">
        <v>331</v>
      </c>
      <c r="B228" s="45" t="s">
        <v>846</v>
      </c>
      <c r="C228" s="45" t="s">
        <v>845</v>
      </c>
      <c r="D228" s="45"/>
      <c r="E228" s="45"/>
      <c r="F228" s="45"/>
      <c r="G228" s="45"/>
      <c r="H228" s="45"/>
      <c r="I228" s="45"/>
      <c r="J228" s="1"/>
      <c r="K228" s="1"/>
      <c r="L228" s="1"/>
      <c r="M228" s="1"/>
      <c r="N228" s="1"/>
      <c r="O228" s="1"/>
      <c r="P228" s="1"/>
      <c r="Q228" s="1"/>
      <c r="R228" s="1"/>
      <c r="S228" s="1"/>
      <c r="T228" s="1"/>
      <c r="U228" s="1"/>
      <c r="V228" s="1"/>
      <c r="W228" s="1"/>
      <c r="X228" s="1"/>
      <c r="Y228" s="1"/>
      <c r="Z228" s="1"/>
    </row>
    <row r="229" spans="1:26" ht="15" customHeight="1" x14ac:dyDescent="0.35">
      <c r="A229" s="8" t="s">
        <v>333</v>
      </c>
      <c r="B229" s="45" t="s">
        <v>846</v>
      </c>
      <c r="C229" s="45" t="s">
        <v>845</v>
      </c>
      <c r="D229" s="45"/>
      <c r="E229" s="45"/>
      <c r="F229" s="45"/>
      <c r="G229" s="45"/>
      <c r="H229" s="45"/>
      <c r="I229" s="45"/>
      <c r="J229" s="1"/>
      <c r="K229" s="1"/>
      <c r="L229" s="1"/>
      <c r="M229" s="1"/>
      <c r="N229" s="1"/>
      <c r="O229" s="1"/>
      <c r="P229" s="1"/>
      <c r="Q229" s="1"/>
      <c r="R229" s="1"/>
      <c r="S229" s="1"/>
      <c r="T229" s="1"/>
      <c r="U229" s="1"/>
      <c r="V229" s="1"/>
      <c r="W229" s="1"/>
      <c r="X229" s="1"/>
      <c r="Y229" s="1"/>
      <c r="Z229" s="1"/>
    </row>
    <row r="230" spans="1:26" ht="15" customHeight="1" x14ac:dyDescent="0.35">
      <c r="A230" s="8" t="s">
        <v>334</v>
      </c>
      <c r="B230" s="45" t="s">
        <v>846</v>
      </c>
      <c r="C230" s="45" t="s">
        <v>845</v>
      </c>
      <c r="D230" s="45"/>
      <c r="E230" s="45"/>
      <c r="F230" s="45"/>
      <c r="G230" s="45"/>
      <c r="H230" s="45"/>
      <c r="I230" s="45"/>
      <c r="J230" s="1"/>
      <c r="K230" s="1"/>
      <c r="L230" s="1"/>
      <c r="M230" s="1"/>
      <c r="N230" s="1"/>
      <c r="O230" s="1"/>
      <c r="P230" s="1"/>
      <c r="Q230" s="1"/>
      <c r="R230" s="1"/>
      <c r="S230" s="1"/>
      <c r="T230" s="1"/>
      <c r="U230" s="1"/>
      <c r="V230" s="1"/>
      <c r="W230" s="1"/>
      <c r="X230" s="1"/>
      <c r="Y230" s="1"/>
      <c r="Z230" s="1"/>
    </row>
    <row r="231" spans="1:26" ht="15" customHeight="1" x14ac:dyDescent="0.35">
      <c r="A231" s="8" t="s">
        <v>1104</v>
      </c>
      <c r="B231" s="45" t="s">
        <v>846</v>
      </c>
      <c r="C231" s="45" t="s">
        <v>845</v>
      </c>
      <c r="D231" s="45"/>
      <c r="E231" s="45"/>
      <c r="F231" s="45"/>
      <c r="G231" s="45"/>
      <c r="H231" s="45"/>
      <c r="I231" s="45"/>
      <c r="J231" s="1"/>
      <c r="K231" s="1"/>
      <c r="L231" s="1"/>
      <c r="M231" s="1"/>
      <c r="N231" s="1"/>
      <c r="O231" s="1"/>
      <c r="P231" s="1"/>
      <c r="Q231" s="1"/>
      <c r="R231" s="1"/>
      <c r="S231" s="1"/>
      <c r="T231" s="1"/>
      <c r="U231" s="1"/>
      <c r="V231" s="1"/>
      <c r="W231" s="1"/>
      <c r="X231" s="1"/>
      <c r="Y231" s="1"/>
      <c r="Z231" s="1"/>
    </row>
    <row r="232" spans="1:26" ht="15" customHeight="1" x14ac:dyDescent="0.35">
      <c r="A232" s="8" t="s">
        <v>336</v>
      </c>
      <c r="B232" s="45" t="s">
        <v>846</v>
      </c>
      <c r="C232" s="45" t="s">
        <v>845</v>
      </c>
      <c r="D232" s="45"/>
      <c r="E232" s="45"/>
      <c r="F232" s="45"/>
      <c r="G232" s="45"/>
      <c r="H232" s="45"/>
      <c r="I232" s="45"/>
      <c r="J232" s="1"/>
      <c r="K232" s="1"/>
      <c r="L232" s="1"/>
      <c r="M232" s="1"/>
      <c r="N232" s="1"/>
      <c r="O232" s="1"/>
      <c r="P232" s="1"/>
      <c r="Q232" s="1"/>
      <c r="R232" s="1"/>
      <c r="S232" s="1"/>
      <c r="T232" s="1"/>
      <c r="U232" s="1"/>
      <c r="V232" s="1"/>
      <c r="W232" s="1"/>
      <c r="X232" s="1"/>
      <c r="Y232" s="1"/>
      <c r="Z232" s="1"/>
    </row>
    <row r="233" spans="1:26" ht="15" customHeight="1" x14ac:dyDescent="0.35">
      <c r="A233" s="105" t="s">
        <v>106</v>
      </c>
      <c r="B233" s="81"/>
      <c r="C233" s="81"/>
      <c r="D233" s="81"/>
      <c r="E233" s="81"/>
      <c r="F233" s="81"/>
      <c r="G233" s="81"/>
      <c r="H233" s="81"/>
      <c r="I233" s="81"/>
      <c r="J233" s="1"/>
      <c r="K233" s="1"/>
      <c r="L233" s="1"/>
      <c r="M233" s="1"/>
      <c r="N233" s="1"/>
      <c r="O233" s="1"/>
      <c r="P233" s="1"/>
      <c r="Q233" s="1"/>
      <c r="R233" s="1"/>
      <c r="S233" s="1"/>
      <c r="T233" s="1"/>
      <c r="U233" s="1"/>
      <c r="V233" s="1"/>
      <c r="W233" s="1"/>
      <c r="X233" s="1"/>
      <c r="Y233" s="1"/>
      <c r="Z233" s="1"/>
    </row>
    <row r="234" spans="1:26" ht="15" customHeight="1" x14ac:dyDescent="0.35">
      <c r="A234" s="8" t="s">
        <v>339</v>
      </c>
      <c r="B234" s="45" t="s">
        <v>846</v>
      </c>
      <c r="C234" s="45" t="s">
        <v>845</v>
      </c>
      <c r="D234" s="45"/>
      <c r="E234" s="45"/>
      <c r="F234" s="45"/>
      <c r="G234" s="45"/>
      <c r="H234" s="45"/>
      <c r="I234" s="45"/>
      <c r="J234" s="1"/>
      <c r="K234" s="1"/>
      <c r="L234" s="1"/>
      <c r="M234" s="1"/>
      <c r="N234" s="1"/>
      <c r="O234" s="1"/>
      <c r="P234" s="1"/>
      <c r="Q234" s="1"/>
      <c r="R234" s="1"/>
      <c r="S234" s="1"/>
      <c r="T234" s="1"/>
      <c r="U234" s="1"/>
      <c r="V234" s="1"/>
      <c r="W234" s="1"/>
      <c r="X234" s="1"/>
      <c r="Y234" s="1"/>
      <c r="Z234" s="1"/>
    </row>
    <row r="235" spans="1:26" ht="15" customHeight="1" x14ac:dyDescent="0.35">
      <c r="A235" s="8" t="s">
        <v>340</v>
      </c>
      <c r="B235" s="45" t="s">
        <v>846</v>
      </c>
      <c r="C235" s="45" t="s">
        <v>1167</v>
      </c>
      <c r="D235" s="45" t="s">
        <v>1168</v>
      </c>
      <c r="E235" s="45" t="s">
        <v>797</v>
      </c>
      <c r="F235" s="45"/>
      <c r="G235" s="45"/>
      <c r="H235" s="45"/>
      <c r="I235" s="45"/>
      <c r="J235" s="1"/>
      <c r="K235" s="1"/>
      <c r="L235" s="1"/>
      <c r="M235" s="1"/>
      <c r="N235" s="1"/>
      <c r="O235" s="1"/>
      <c r="P235" s="1"/>
      <c r="Q235" s="1"/>
      <c r="R235" s="1"/>
      <c r="S235" s="1"/>
      <c r="T235" s="1"/>
      <c r="U235" s="1"/>
      <c r="V235" s="1"/>
      <c r="W235" s="1"/>
      <c r="X235" s="1"/>
      <c r="Y235" s="1"/>
      <c r="Z235" s="1"/>
    </row>
    <row r="236" spans="1:26" ht="15" customHeight="1" x14ac:dyDescent="0.35">
      <c r="A236" s="8" t="s">
        <v>341</v>
      </c>
      <c r="B236" s="45" t="s">
        <v>846</v>
      </c>
      <c r="C236" s="45" t="s">
        <v>845</v>
      </c>
      <c r="D236" s="45"/>
      <c r="E236" s="45"/>
      <c r="F236" s="45"/>
      <c r="G236" s="45"/>
      <c r="H236" s="45"/>
      <c r="I236" s="45"/>
      <c r="J236" s="1"/>
      <c r="K236" s="1"/>
      <c r="L236" s="1"/>
      <c r="M236" s="1"/>
      <c r="N236" s="1"/>
      <c r="O236" s="1"/>
      <c r="P236" s="1"/>
      <c r="Q236" s="1"/>
      <c r="R236" s="1"/>
      <c r="S236" s="1"/>
      <c r="T236" s="1"/>
      <c r="U236" s="1"/>
      <c r="V236" s="1"/>
      <c r="W236" s="1"/>
      <c r="X236" s="1"/>
      <c r="Y236" s="1"/>
      <c r="Z236" s="1"/>
    </row>
    <row r="237" spans="1:26" ht="15" customHeight="1" x14ac:dyDescent="0.35">
      <c r="A237" s="8" t="s">
        <v>144</v>
      </c>
      <c r="B237" s="45" t="s">
        <v>827</v>
      </c>
      <c r="C237" s="45" t="s">
        <v>845</v>
      </c>
      <c r="D237" s="45"/>
      <c r="E237" s="45"/>
      <c r="F237" s="45"/>
      <c r="G237" s="45"/>
      <c r="H237" s="45"/>
      <c r="I237" s="45"/>
      <c r="J237" s="1"/>
      <c r="K237" s="1"/>
      <c r="L237" s="1"/>
      <c r="M237" s="1"/>
      <c r="N237" s="1"/>
      <c r="O237" s="1"/>
      <c r="P237" s="1"/>
      <c r="Q237" s="1"/>
      <c r="R237" s="1"/>
      <c r="S237" s="1"/>
      <c r="T237" s="1"/>
      <c r="U237" s="1"/>
      <c r="V237" s="1"/>
      <c r="W237" s="1"/>
      <c r="X237" s="1"/>
      <c r="Y237" s="1"/>
      <c r="Z237" s="1"/>
    </row>
    <row r="238" spans="1:26" ht="15" customHeight="1" x14ac:dyDescent="0.35">
      <c r="A238" s="105" t="s">
        <v>107</v>
      </c>
      <c r="B238" s="81"/>
      <c r="C238" s="81"/>
      <c r="D238" s="81"/>
      <c r="E238" s="81"/>
      <c r="F238" s="81"/>
      <c r="G238" s="81"/>
      <c r="H238" s="81"/>
      <c r="I238" s="81"/>
      <c r="J238" s="1"/>
      <c r="K238" s="1"/>
      <c r="L238" s="1"/>
      <c r="M238" s="1"/>
      <c r="N238" s="1"/>
      <c r="O238" s="1"/>
      <c r="P238" s="1"/>
      <c r="Q238" s="1"/>
      <c r="R238" s="1"/>
      <c r="S238" s="1"/>
      <c r="T238" s="1"/>
      <c r="U238" s="1"/>
      <c r="V238" s="1"/>
      <c r="W238" s="1"/>
      <c r="X238" s="1"/>
      <c r="Y238" s="1"/>
      <c r="Z238" s="1"/>
    </row>
    <row r="239" spans="1:26" ht="15" customHeight="1" x14ac:dyDescent="0.35">
      <c r="A239" s="8" t="s">
        <v>345</v>
      </c>
      <c r="B239" s="45"/>
      <c r="C239" s="45" t="s">
        <v>1286</v>
      </c>
      <c r="D239" s="45" t="s">
        <v>1287</v>
      </c>
      <c r="E239" s="45" t="s">
        <v>1288</v>
      </c>
      <c r="F239" s="45"/>
      <c r="G239" s="45"/>
      <c r="H239" s="45"/>
      <c r="I239" s="45"/>
      <c r="J239" s="1"/>
      <c r="K239" s="1"/>
      <c r="L239" s="1"/>
      <c r="M239" s="1"/>
      <c r="N239" s="1"/>
      <c r="O239" s="1"/>
      <c r="P239" s="1"/>
      <c r="Q239" s="1"/>
      <c r="R239" s="1"/>
      <c r="S239" s="1"/>
      <c r="T239" s="1"/>
      <c r="U239" s="1"/>
      <c r="V239" s="1"/>
      <c r="W239" s="1"/>
      <c r="X239" s="1"/>
      <c r="Y239" s="1"/>
      <c r="Z239" s="1"/>
    </row>
    <row r="240" spans="1:26" ht="15" customHeight="1" x14ac:dyDescent="0.35">
      <c r="A240" s="8" t="s">
        <v>346</v>
      </c>
      <c r="B240" s="45" t="s">
        <v>846</v>
      </c>
      <c r="C240" s="45" t="s">
        <v>845</v>
      </c>
      <c r="D240" s="45"/>
      <c r="E240" s="45"/>
      <c r="F240" s="45"/>
      <c r="G240" s="45"/>
      <c r="H240" s="45"/>
      <c r="I240" s="45"/>
      <c r="J240" s="1"/>
      <c r="K240" s="1"/>
      <c r="L240" s="1"/>
      <c r="M240" s="1"/>
      <c r="N240" s="1"/>
      <c r="O240" s="1"/>
      <c r="P240" s="1"/>
      <c r="Q240" s="1"/>
      <c r="R240" s="1"/>
      <c r="S240" s="1"/>
      <c r="T240" s="1"/>
      <c r="U240" s="1"/>
      <c r="V240" s="1"/>
      <c r="W240" s="1"/>
      <c r="X240" s="1"/>
      <c r="Y240" s="1"/>
      <c r="Z240" s="1"/>
    </row>
    <row r="241" spans="1:26" ht="15" customHeight="1" x14ac:dyDescent="0.35">
      <c r="A241" s="8" t="s">
        <v>347</v>
      </c>
      <c r="B241" s="45" t="s">
        <v>846</v>
      </c>
      <c r="C241" s="45" t="s">
        <v>1167</v>
      </c>
      <c r="D241" s="45" t="s">
        <v>1168</v>
      </c>
      <c r="E241" s="86" t="s">
        <v>337</v>
      </c>
      <c r="F241" s="45" t="s">
        <v>797</v>
      </c>
      <c r="G241" s="45"/>
      <c r="H241" s="45"/>
      <c r="I241" s="45"/>
      <c r="J241" s="1"/>
      <c r="K241" s="1"/>
      <c r="L241" s="1"/>
      <c r="M241" s="1"/>
      <c r="N241" s="1"/>
      <c r="O241" s="1"/>
      <c r="P241" s="1"/>
      <c r="Q241" s="1"/>
      <c r="R241" s="1"/>
      <c r="S241" s="1"/>
      <c r="T241" s="1"/>
      <c r="U241" s="1"/>
      <c r="V241" s="1"/>
      <c r="W241" s="1"/>
      <c r="X241" s="1"/>
      <c r="Y241" s="1"/>
      <c r="Z241" s="1"/>
    </row>
    <row r="242" spans="1:26" ht="15" customHeight="1" x14ac:dyDescent="0.35">
      <c r="A242" s="8" t="s">
        <v>348</v>
      </c>
      <c r="B242" s="45" t="s">
        <v>846</v>
      </c>
      <c r="C242" s="45" t="s">
        <v>845</v>
      </c>
      <c r="D242" s="45"/>
      <c r="E242" s="45"/>
      <c r="F242" s="45"/>
      <c r="G242" s="45"/>
      <c r="H242" s="45"/>
      <c r="I242" s="45"/>
      <c r="J242" s="1"/>
      <c r="K242" s="1"/>
      <c r="L242" s="1"/>
      <c r="M242" s="1"/>
      <c r="N242" s="1"/>
      <c r="O242" s="1"/>
      <c r="P242" s="1"/>
      <c r="Q242" s="1"/>
      <c r="R242" s="1"/>
      <c r="S242" s="1"/>
      <c r="T242" s="1"/>
      <c r="U242" s="1"/>
      <c r="V242" s="1"/>
      <c r="W242" s="1"/>
      <c r="X242" s="1"/>
      <c r="Y242" s="1"/>
      <c r="Z242" s="1"/>
    </row>
    <row r="243" spans="1:26" ht="15" customHeight="1" x14ac:dyDescent="0.35">
      <c r="A243" s="8" t="s">
        <v>349</v>
      </c>
      <c r="B243" s="45" t="s">
        <v>846</v>
      </c>
      <c r="C243" s="45" t="s">
        <v>1167</v>
      </c>
      <c r="D243" s="45" t="s">
        <v>1168</v>
      </c>
      <c r="E243" s="86" t="s">
        <v>337</v>
      </c>
      <c r="F243" s="45" t="s">
        <v>797</v>
      </c>
      <c r="G243" s="45"/>
      <c r="H243" s="45"/>
      <c r="I243" s="45"/>
      <c r="J243" s="1"/>
      <c r="K243" s="1"/>
      <c r="L243" s="1"/>
      <c r="M243" s="1"/>
      <c r="N243" s="1"/>
      <c r="O243" s="1"/>
      <c r="P243" s="1"/>
      <c r="Q243" s="1"/>
      <c r="R243" s="1"/>
      <c r="S243" s="1"/>
      <c r="T243" s="1"/>
      <c r="U243" s="1"/>
      <c r="V243" s="1"/>
      <c r="W243" s="1"/>
      <c r="X243" s="1"/>
      <c r="Y243" s="1"/>
      <c r="Z243" s="1"/>
    </row>
    <row r="244" spans="1:26" ht="15" customHeight="1" x14ac:dyDescent="0.35">
      <c r="A244" s="22" t="s">
        <v>350</v>
      </c>
      <c r="B244" s="45" t="s">
        <v>846</v>
      </c>
      <c r="C244" s="45" t="s">
        <v>1119</v>
      </c>
      <c r="D244" s="45" t="s">
        <v>1289</v>
      </c>
      <c r="E244" s="45" t="s">
        <v>797</v>
      </c>
      <c r="F244" s="45"/>
      <c r="G244" s="45"/>
      <c r="H244" s="45"/>
      <c r="I244" s="45"/>
      <c r="J244" s="1"/>
      <c r="K244" s="1"/>
      <c r="L244" s="1"/>
      <c r="M244" s="1"/>
      <c r="N244" s="1"/>
      <c r="O244" s="1"/>
      <c r="P244" s="1"/>
      <c r="Q244" s="1"/>
      <c r="R244" s="1"/>
      <c r="S244" s="1"/>
      <c r="T244" s="1"/>
      <c r="U244" s="1"/>
      <c r="V244" s="1"/>
      <c r="W244" s="1"/>
      <c r="X244" s="1"/>
      <c r="Y244" s="1"/>
      <c r="Z244" s="1"/>
    </row>
    <row r="245" spans="1:26" ht="15" customHeight="1" x14ac:dyDescent="0.35">
      <c r="A245" s="22" t="s">
        <v>351</v>
      </c>
      <c r="B245" s="45" t="s">
        <v>846</v>
      </c>
      <c r="C245" s="45" t="s">
        <v>1167</v>
      </c>
      <c r="D245" s="45" t="s">
        <v>1168</v>
      </c>
      <c r="E245" s="45" t="s">
        <v>797</v>
      </c>
      <c r="F245" s="45"/>
      <c r="G245" s="45"/>
      <c r="H245" s="45"/>
      <c r="I245" s="45"/>
      <c r="J245" s="1"/>
      <c r="K245" s="1"/>
      <c r="L245" s="1"/>
      <c r="M245" s="1"/>
      <c r="N245" s="1"/>
      <c r="O245" s="1"/>
      <c r="P245" s="1"/>
      <c r="Q245" s="1"/>
      <c r="R245" s="1"/>
      <c r="S245" s="1"/>
      <c r="T245" s="1"/>
      <c r="U245" s="1"/>
      <c r="V245" s="1"/>
      <c r="W245" s="1"/>
      <c r="X245" s="1"/>
      <c r="Y245" s="1"/>
      <c r="Z245" s="1"/>
    </row>
    <row r="246" spans="1:26" ht="15" customHeight="1" x14ac:dyDescent="0.35">
      <c r="A246" s="22" t="s">
        <v>352</v>
      </c>
      <c r="B246" s="45" t="s">
        <v>846</v>
      </c>
      <c r="C246" s="45" t="s">
        <v>1290</v>
      </c>
      <c r="D246" s="45" t="s">
        <v>1291</v>
      </c>
      <c r="E246" s="45" t="s">
        <v>1049</v>
      </c>
      <c r="F246" s="45" t="s">
        <v>797</v>
      </c>
      <c r="G246" s="45"/>
      <c r="H246" s="45"/>
      <c r="I246" s="45"/>
      <c r="J246" s="1"/>
      <c r="K246" s="1"/>
      <c r="L246" s="1"/>
      <c r="M246" s="1"/>
      <c r="N246" s="1"/>
      <c r="O246" s="1"/>
      <c r="P246" s="1"/>
      <c r="Q246" s="1"/>
      <c r="R246" s="1"/>
      <c r="S246" s="1"/>
      <c r="T246" s="1"/>
      <c r="U246" s="1"/>
      <c r="V246" s="1"/>
      <c r="W246" s="1"/>
      <c r="X246" s="1"/>
      <c r="Y246" s="1"/>
      <c r="Z246" s="1"/>
    </row>
    <row r="247" spans="1:26" ht="15" customHeight="1" x14ac:dyDescent="0.35">
      <c r="A247" s="22" t="s">
        <v>353</v>
      </c>
      <c r="B247" s="45" t="s">
        <v>846</v>
      </c>
      <c r="C247" s="45" t="s">
        <v>1167</v>
      </c>
      <c r="D247" s="45" t="s">
        <v>1168</v>
      </c>
      <c r="E247" s="45" t="s">
        <v>797</v>
      </c>
      <c r="F247" s="45"/>
      <c r="G247" s="45"/>
      <c r="H247" s="45"/>
      <c r="I247" s="45"/>
      <c r="J247" s="1"/>
      <c r="K247" s="1"/>
      <c r="L247" s="1"/>
      <c r="M247" s="1"/>
      <c r="N247" s="1"/>
      <c r="O247" s="1"/>
      <c r="P247" s="1"/>
      <c r="Q247" s="1"/>
      <c r="R247" s="1"/>
      <c r="S247" s="1"/>
      <c r="T247" s="1"/>
      <c r="U247" s="1"/>
      <c r="V247" s="1"/>
      <c r="W247" s="1"/>
      <c r="X247" s="1"/>
      <c r="Y247" s="1"/>
      <c r="Z247" s="1"/>
    </row>
    <row r="248" spans="1:26" ht="15" customHeight="1" x14ac:dyDescent="0.35">
      <c r="A248" s="22" t="s">
        <v>354</v>
      </c>
      <c r="B248" s="45" t="s">
        <v>846</v>
      </c>
      <c r="C248" s="45" t="s">
        <v>1124</v>
      </c>
      <c r="D248" s="45" t="s">
        <v>1292</v>
      </c>
      <c r="E248" s="45" t="s">
        <v>1293</v>
      </c>
      <c r="F248" s="45" t="s">
        <v>1294</v>
      </c>
      <c r="G248" s="86" t="s">
        <v>1049</v>
      </c>
      <c r="H248" s="86" t="s">
        <v>337</v>
      </c>
      <c r="I248" s="45" t="s">
        <v>797</v>
      </c>
      <c r="J248" s="1"/>
      <c r="K248" s="1"/>
      <c r="L248" s="1"/>
      <c r="M248" s="1"/>
      <c r="N248" s="1"/>
      <c r="O248" s="1"/>
      <c r="P248" s="1"/>
      <c r="Q248" s="1"/>
      <c r="R248" s="1"/>
      <c r="S248" s="1"/>
      <c r="T248" s="1"/>
      <c r="U248" s="1"/>
      <c r="V248" s="1"/>
      <c r="W248" s="1"/>
      <c r="X248" s="1"/>
      <c r="Y248" s="1"/>
      <c r="Z248" s="1"/>
    </row>
    <row r="249" spans="1:26" ht="15" customHeight="1" x14ac:dyDescent="0.35">
      <c r="A249" s="22" t="s">
        <v>355</v>
      </c>
      <c r="B249" s="45" t="s">
        <v>846</v>
      </c>
      <c r="C249" s="45" t="s">
        <v>1167</v>
      </c>
      <c r="D249" s="45" t="s">
        <v>1168</v>
      </c>
      <c r="E249" s="45" t="s">
        <v>337</v>
      </c>
      <c r="F249" s="45" t="s">
        <v>797</v>
      </c>
      <c r="G249" s="86"/>
      <c r="H249" s="45"/>
      <c r="I249" s="45"/>
      <c r="J249" s="1"/>
      <c r="K249" s="1"/>
      <c r="L249" s="1"/>
      <c r="M249" s="1"/>
      <c r="N249" s="1"/>
      <c r="O249" s="1"/>
      <c r="P249" s="1"/>
      <c r="Q249" s="1"/>
      <c r="R249" s="1"/>
      <c r="S249" s="1"/>
      <c r="T249" s="1"/>
      <c r="U249" s="1"/>
      <c r="V249" s="1"/>
      <c r="W249" s="1"/>
      <c r="X249" s="1"/>
      <c r="Y249" s="1"/>
      <c r="Z249" s="1"/>
    </row>
    <row r="250" spans="1:26" ht="15" customHeight="1" x14ac:dyDescent="0.35">
      <c r="A250" s="22" t="s">
        <v>356</v>
      </c>
      <c r="B250" s="45" t="s">
        <v>846</v>
      </c>
      <c r="C250" s="45" t="s">
        <v>845</v>
      </c>
      <c r="D250" s="45"/>
      <c r="E250" s="45"/>
      <c r="F250" s="45"/>
      <c r="G250" s="45"/>
      <c r="H250" s="45"/>
      <c r="I250" s="45"/>
      <c r="J250" s="1"/>
      <c r="K250" s="1"/>
      <c r="L250" s="1"/>
      <c r="M250" s="1"/>
      <c r="N250" s="1"/>
      <c r="O250" s="1"/>
      <c r="P250" s="1"/>
      <c r="Q250" s="1"/>
      <c r="R250" s="1"/>
      <c r="S250" s="1"/>
      <c r="T250" s="1"/>
      <c r="U250" s="1"/>
      <c r="V250" s="1"/>
      <c r="W250" s="1"/>
      <c r="X250" s="1"/>
      <c r="Y250" s="1"/>
      <c r="Z250" s="1"/>
    </row>
    <row r="251" spans="1:26" ht="15" customHeight="1" x14ac:dyDescent="0.35">
      <c r="A251" s="22" t="s">
        <v>357</v>
      </c>
      <c r="B251" s="45" t="s">
        <v>846</v>
      </c>
      <c r="C251" s="45" t="s">
        <v>1167</v>
      </c>
      <c r="D251" s="45" t="s">
        <v>1168</v>
      </c>
      <c r="E251" s="45" t="s">
        <v>797</v>
      </c>
      <c r="F251" s="45" t="s">
        <v>337</v>
      </c>
      <c r="G251" s="45"/>
      <c r="H251" s="45"/>
      <c r="I251" s="45"/>
      <c r="J251" s="1"/>
      <c r="K251" s="1"/>
      <c r="L251" s="1"/>
      <c r="M251" s="1"/>
      <c r="N251" s="1"/>
      <c r="O251" s="1"/>
      <c r="P251" s="1"/>
      <c r="Q251" s="1"/>
      <c r="R251" s="1"/>
      <c r="S251" s="1"/>
      <c r="T251" s="1"/>
      <c r="U251" s="1"/>
      <c r="V251" s="1"/>
      <c r="W251" s="1"/>
      <c r="X251" s="1"/>
      <c r="Y251" s="1"/>
      <c r="Z251" s="1"/>
    </row>
    <row r="252" spans="1:26" ht="15" customHeight="1" x14ac:dyDescent="0.35">
      <c r="A252" s="22" t="s">
        <v>358</v>
      </c>
      <c r="B252" s="45" t="s">
        <v>846</v>
      </c>
      <c r="C252" s="45" t="s">
        <v>1191</v>
      </c>
      <c r="D252" s="45" t="s">
        <v>1128</v>
      </c>
      <c r="E252" s="45" t="s">
        <v>1049</v>
      </c>
      <c r="F252" s="45" t="s">
        <v>797</v>
      </c>
      <c r="G252" s="45" t="s">
        <v>337</v>
      </c>
      <c r="H252" s="45"/>
      <c r="I252" s="45"/>
      <c r="J252" s="1"/>
      <c r="K252" s="1"/>
      <c r="L252" s="1"/>
      <c r="M252" s="1"/>
      <c r="N252" s="1"/>
      <c r="O252" s="1"/>
      <c r="P252" s="1"/>
      <c r="Q252" s="1"/>
      <c r="R252" s="1"/>
      <c r="S252" s="1"/>
      <c r="T252" s="1"/>
      <c r="U252" s="1"/>
      <c r="V252" s="1"/>
      <c r="W252" s="1"/>
      <c r="X252" s="1"/>
      <c r="Y252" s="1"/>
      <c r="Z252" s="1"/>
    </row>
    <row r="253" spans="1:26" ht="15" customHeight="1" x14ac:dyDescent="0.35">
      <c r="A253" s="22" t="s">
        <v>359</v>
      </c>
      <c r="B253" s="45" t="s">
        <v>846</v>
      </c>
      <c r="C253" s="45" t="s">
        <v>1167</v>
      </c>
      <c r="D253" s="45" t="s">
        <v>1168</v>
      </c>
      <c r="E253" s="45" t="s">
        <v>797</v>
      </c>
      <c r="F253" s="45" t="s">
        <v>337</v>
      </c>
      <c r="G253" s="45"/>
      <c r="H253" s="45"/>
      <c r="I253" s="45"/>
      <c r="J253" s="1"/>
      <c r="K253" s="1"/>
      <c r="L253" s="1"/>
      <c r="M253" s="1"/>
      <c r="N253" s="1"/>
      <c r="O253" s="1"/>
      <c r="P253" s="1"/>
      <c r="Q253" s="1"/>
      <c r="R253" s="1"/>
      <c r="S253" s="1"/>
      <c r="T253" s="1"/>
      <c r="U253" s="1"/>
      <c r="V253" s="1"/>
      <c r="W253" s="1"/>
      <c r="X253" s="1"/>
      <c r="Y253" s="1"/>
      <c r="Z253" s="1"/>
    </row>
    <row r="254" spans="1:26" ht="15" customHeight="1" x14ac:dyDescent="0.35">
      <c r="A254" s="22" t="s">
        <v>360</v>
      </c>
      <c r="B254" s="45" t="s">
        <v>846</v>
      </c>
      <c r="C254" s="45" t="s">
        <v>845</v>
      </c>
      <c r="D254" s="45"/>
      <c r="E254" s="45"/>
      <c r="F254" s="45"/>
      <c r="G254" s="45"/>
      <c r="H254" s="45"/>
      <c r="I254" s="45"/>
      <c r="J254" s="1"/>
      <c r="K254" s="1"/>
      <c r="L254" s="1"/>
      <c r="M254" s="1"/>
      <c r="N254" s="1"/>
      <c r="O254" s="1"/>
      <c r="P254" s="1"/>
      <c r="Q254" s="1"/>
      <c r="R254" s="1"/>
      <c r="S254" s="1"/>
      <c r="T254" s="1"/>
      <c r="U254" s="1"/>
      <c r="V254" s="1"/>
      <c r="W254" s="1"/>
      <c r="X254" s="1"/>
      <c r="Y254" s="1"/>
      <c r="Z254" s="1"/>
    </row>
    <row r="255" spans="1:26" ht="15" customHeight="1" x14ac:dyDescent="0.35">
      <c r="A255" s="22" t="s">
        <v>361</v>
      </c>
      <c r="B255" s="45" t="s">
        <v>846</v>
      </c>
      <c r="C255" s="45" t="s">
        <v>1167</v>
      </c>
      <c r="D255" s="45" t="s">
        <v>1168</v>
      </c>
      <c r="E255" s="45" t="s">
        <v>797</v>
      </c>
      <c r="F255" s="45" t="s">
        <v>337</v>
      </c>
      <c r="G255" s="45"/>
      <c r="H255" s="45"/>
      <c r="I255" s="45"/>
      <c r="J255" s="1"/>
      <c r="K255" s="1"/>
      <c r="L255" s="1"/>
      <c r="M255" s="1"/>
      <c r="N255" s="1"/>
      <c r="O255" s="1"/>
      <c r="P255" s="1"/>
      <c r="Q255" s="1"/>
      <c r="R255" s="1"/>
      <c r="S255" s="1"/>
      <c r="T255" s="1"/>
      <c r="U255" s="1"/>
      <c r="V255" s="1"/>
      <c r="W255" s="1"/>
      <c r="X255" s="1"/>
      <c r="Y255" s="1"/>
      <c r="Z255" s="1"/>
    </row>
    <row r="256" spans="1:26" ht="15" customHeight="1" x14ac:dyDescent="0.35">
      <c r="A256" s="8" t="s">
        <v>362</v>
      </c>
      <c r="B256" s="45" t="s">
        <v>846</v>
      </c>
      <c r="C256" s="45" t="s">
        <v>1295</v>
      </c>
      <c r="D256" s="45" t="s">
        <v>1296</v>
      </c>
      <c r="E256" s="45" t="s">
        <v>797</v>
      </c>
      <c r="F256" s="45"/>
      <c r="G256" s="45"/>
      <c r="H256" s="45"/>
      <c r="I256" s="45"/>
      <c r="J256" s="1"/>
      <c r="K256" s="1"/>
      <c r="L256" s="1"/>
      <c r="M256" s="1"/>
      <c r="N256" s="1"/>
      <c r="O256" s="1"/>
      <c r="P256" s="1"/>
      <c r="Q256" s="1"/>
      <c r="R256" s="1"/>
      <c r="S256" s="1"/>
      <c r="T256" s="1"/>
      <c r="U256" s="1"/>
      <c r="V256" s="1"/>
      <c r="W256" s="1"/>
      <c r="X256" s="1"/>
      <c r="Y256" s="1"/>
      <c r="Z256" s="1"/>
    </row>
    <row r="257" spans="1:26" ht="15" customHeight="1" x14ac:dyDescent="0.35">
      <c r="A257" s="8" t="s">
        <v>363</v>
      </c>
      <c r="B257" s="45" t="s">
        <v>846</v>
      </c>
      <c r="C257" s="45" t="s">
        <v>1167</v>
      </c>
      <c r="D257" s="45" t="s">
        <v>1168</v>
      </c>
      <c r="E257" s="45" t="s">
        <v>797</v>
      </c>
      <c r="F257" s="45"/>
      <c r="G257" s="45"/>
      <c r="H257" s="45"/>
      <c r="I257" s="45"/>
      <c r="J257" s="1"/>
      <c r="K257" s="1"/>
      <c r="L257" s="1"/>
      <c r="M257" s="1"/>
      <c r="N257" s="1"/>
      <c r="O257" s="1"/>
      <c r="P257" s="1"/>
      <c r="Q257" s="1"/>
      <c r="R257" s="1"/>
      <c r="S257" s="1"/>
      <c r="T257" s="1"/>
      <c r="U257" s="1"/>
      <c r="V257" s="1"/>
      <c r="W257" s="1"/>
      <c r="X257" s="1"/>
      <c r="Y257" s="1"/>
      <c r="Z257" s="1"/>
    </row>
    <row r="258" spans="1:26" ht="15" customHeight="1" x14ac:dyDescent="0.35">
      <c r="A258" s="8" t="s">
        <v>364</v>
      </c>
      <c r="B258" s="45" t="s">
        <v>846</v>
      </c>
      <c r="C258" s="45" t="s">
        <v>845</v>
      </c>
      <c r="D258" s="45"/>
      <c r="E258" s="45"/>
      <c r="F258" s="45"/>
      <c r="G258" s="45"/>
      <c r="H258" s="45"/>
      <c r="I258" s="45"/>
      <c r="J258" s="1"/>
      <c r="K258" s="1"/>
      <c r="L258" s="1"/>
      <c r="M258" s="1"/>
      <c r="N258" s="1"/>
      <c r="O258" s="1"/>
      <c r="P258" s="1"/>
      <c r="Q258" s="1"/>
      <c r="R258" s="1"/>
      <c r="S258" s="1"/>
      <c r="T258" s="1"/>
      <c r="U258" s="1"/>
      <c r="V258" s="1"/>
      <c r="W258" s="1"/>
      <c r="X258" s="1"/>
      <c r="Y258" s="1"/>
      <c r="Z258" s="1"/>
    </row>
    <row r="259" spans="1:26" ht="15" customHeight="1" x14ac:dyDescent="0.35">
      <c r="A259" s="8" t="s">
        <v>365</v>
      </c>
      <c r="B259" s="45" t="s">
        <v>846</v>
      </c>
      <c r="C259" s="45" t="s">
        <v>1167</v>
      </c>
      <c r="D259" s="45" t="s">
        <v>1168</v>
      </c>
      <c r="E259" s="45" t="s">
        <v>797</v>
      </c>
      <c r="F259" s="45" t="s">
        <v>337</v>
      </c>
      <c r="G259" s="45"/>
      <c r="H259" s="45"/>
      <c r="I259" s="45"/>
      <c r="J259" s="1"/>
      <c r="K259" s="1"/>
      <c r="L259" s="1"/>
      <c r="M259" s="1"/>
      <c r="N259" s="1"/>
      <c r="O259" s="1"/>
      <c r="P259" s="1"/>
      <c r="Q259" s="1"/>
      <c r="R259" s="1"/>
      <c r="S259" s="1"/>
      <c r="T259" s="1"/>
      <c r="U259" s="1"/>
      <c r="V259" s="1"/>
      <c r="W259" s="1"/>
      <c r="X259" s="1"/>
      <c r="Y259" s="1"/>
      <c r="Z259" s="1"/>
    </row>
    <row r="260" spans="1:26" ht="15" customHeight="1" x14ac:dyDescent="0.35">
      <c r="A260" s="8" t="s">
        <v>366</v>
      </c>
      <c r="B260" s="45" t="s">
        <v>846</v>
      </c>
      <c r="C260" s="45" t="s">
        <v>1297</v>
      </c>
      <c r="D260" s="45" t="s">
        <v>1298</v>
      </c>
      <c r="E260" s="45" t="s">
        <v>1299</v>
      </c>
      <c r="F260" s="45" t="s">
        <v>1300</v>
      </c>
      <c r="G260" s="45" t="s">
        <v>797</v>
      </c>
      <c r="H260" s="45"/>
      <c r="I260" s="45"/>
      <c r="J260" s="1"/>
      <c r="K260" s="1"/>
      <c r="L260" s="1"/>
      <c r="M260" s="1"/>
      <c r="N260" s="1"/>
      <c r="O260" s="1"/>
      <c r="P260" s="1"/>
      <c r="Q260" s="1"/>
      <c r="R260" s="1"/>
      <c r="S260" s="1"/>
      <c r="T260" s="1"/>
      <c r="U260" s="1"/>
      <c r="V260" s="1"/>
      <c r="W260" s="1"/>
      <c r="X260" s="1"/>
      <c r="Y260" s="1"/>
      <c r="Z260" s="1"/>
    </row>
    <row r="261" spans="1:26" ht="15" customHeight="1" x14ac:dyDescent="0.35">
      <c r="A261" s="8" t="s">
        <v>367</v>
      </c>
      <c r="B261" s="45" t="s">
        <v>846</v>
      </c>
      <c r="C261" s="45" t="s">
        <v>1167</v>
      </c>
      <c r="D261" s="45" t="s">
        <v>1168</v>
      </c>
      <c r="E261" s="45" t="s">
        <v>797</v>
      </c>
      <c r="F261" s="45"/>
      <c r="G261" s="45"/>
      <c r="H261" s="45"/>
      <c r="I261" s="45"/>
      <c r="J261" s="1"/>
      <c r="K261" s="1"/>
      <c r="L261" s="1"/>
      <c r="M261" s="1"/>
      <c r="N261" s="1"/>
      <c r="O261" s="1"/>
      <c r="P261" s="1"/>
      <c r="Q261" s="1"/>
      <c r="R261" s="1"/>
      <c r="S261" s="1"/>
      <c r="T261" s="1"/>
      <c r="U261" s="1"/>
      <c r="V261" s="1"/>
      <c r="W261" s="1"/>
      <c r="X261" s="1"/>
      <c r="Y261" s="1"/>
      <c r="Z261" s="1"/>
    </row>
    <row r="262" spans="1:26" ht="15" customHeight="1" x14ac:dyDescent="0.35">
      <c r="A262" s="8" t="s">
        <v>368</v>
      </c>
      <c r="B262" s="45" t="s">
        <v>846</v>
      </c>
      <c r="C262" s="45" t="s">
        <v>1295</v>
      </c>
      <c r="D262" s="45" t="s">
        <v>1296</v>
      </c>
      <c r="E262" s="45" t="s">
        <v>1300</v>
      </c>
      <c r="F262" s="45" t="s">
        <v>797</v>
      </c>
      <c r="G262" s="45"/>
      <c r="H262" s="45"/>
      <c r="I262" s="45"/>
      <c r="J262" s="1"/>
      <c r="K262" s="1"/>
      <c r="L262" s="1"/>
      <c r="M262" s="1"/>
      <c r="N262" s="1"/>
      <c r="O262" s="1"/>
      <c r="P262" s="1"/>
      <c r="Q262" s="1"/>
      <c r="R262" s="1"/>
      <c r="S262" s="1"/>
      <c r="T262" s="1"/>
      <c r="U262" s="1"/>
      <c r="V262" s="1"/>
      <c r="W262" s="1"/>
      <c r="X262" s="1"/>
      <c r="Y262" s="1"/>
      <c r="Z262" s="1"/>
    </row>
    <row r="263" spans="1:26" ht="15" customHeight="1" x14ac:dyDescent="0.35">
      <c r="A263" s="8" t="s">
        <v>369</v>
      </c>
      <c r="B263" s="45" t="s">
        <v>846</v>
      </c>
      <c r="C263" s="45" t="s">
        <v>1167</v>
      </c>
      <c r="D263" s="45" t="s">
        <v>1168</v>
      </c>
      <c r="E263" s="45" t="s">
        <v>797</v>
      </c>
      <c r="F263" s="45"/>
      <c r="G263" s="45"/>
      <c r="H263" s="45"/>
      <c r="I263" s="45"/>
      <c r="J263" s="1"/>
      <c r="K263" s="1"/>
      <c r="L263" s="1"/>
      <c r="M263" s="1"/>
      <c r="N263" s="1"/>
      <c r="O263" s="1"/>
      <c r="P263" s="1"/>
      <c r="Q263" s="1"/>
      <c r="R263" s="1"/>
      <c r="S263" s="1"/>
      <c r="T263" s="1"/>
      <c r="U263" s="1"/>
      <c r="V263" s="1"/>
      <c r="W263" s="1"/>
      <c r="X263" s="1"/>
      <c r="Y263" s="1"/>
      <c r="Z263" s="1"/>
    </row>
    <row r="264" spans="1:26" ht="15" customHeight="1" x14ac:dyDescent="0.35">
      <c r="A264" s="8" t="s">
        <v>370</v>
      </c>
      <c r="B264" s="45" t="s">
        <v>846</v>
      </c>
      <c r="C264" s="45" t="s">
        <v>845</v>
      </c>
      <c r="D264" s="45"/>
      <c r="E264" s="45"/>
      <c r="F264" s="45"/>
      <c r="G264" s="45"/>
      <c r="H264" s="45"/>
      <c r="I264" s="45"/>
      <c r="J264" s="1"/>
      <c r="K264" s="1"/>
      <c r="L264" s="1"/>
      <c r="M264" s="1"/>
      <c r="N264" s="1"/>
      <c r="O264" s="1"/>
      <c r="P264" s="1"/>
      <c r="Q264" s="1"/>
      <c r="R264" s="1"/>
      <c r="S264" s="1"/>
      <c r="T264" s="1"/>
      <c r="U264" s="1"/>
      <c r="V264" s="1"/>
      <c r="W264" s="1"/>
      <c r="X264" s="1"/>
      <c r="Y264" s="1"/>
      <c r="Z264" s="1"/>
    </row>
    <row r="265" spans="1:26" ht="15" customHeight="1" x14ac:dyDescent="0.35">
      <c r="A265" s="8" t="s">
        <v>371</v>
      </c>
      <c r="B265" s="45" t="s">
        <v>846</v>
      </c>
      <c r="C265" s="45" t="s">
        <v>1167</v>
      </c>
      <c r="D265" s="45" t="s">
        <v>1168</v>
      </c>
      <c r="E265" s="45" t="s">
        <v>797</v>
      </c>
      <c r="F265" s="45" t="s">
        <v>337</v>
      </c>
      <c r="G265" s="45"/>
      <c r="H265" s="45"/>
      <c r="I265" s="45"/>
      <c r="J265" s="1"/>
      <c r="K265" s="1"/>
      <c r="L265" s="1"/>
      <c r="M265" s="1"/>
      <c r="N265" s="1"/>
      <c r="O265" s="1"/>
      <c r="P265" s="1"/>
      <c r="Q265" s="1"/>
      <c r="R265" s="1"/>
      <c r="S265" s="1"/>
      <c r="T265" s="1"/>
      <c r="U265" s="1"/>
      <c r="V265" s="1"/>
      <c r="W265" s="1"/>
      <c r="X265" s="1"/>
      <c r="Y265" s="1"/>
      <c r="Z265" s="1"/>
    </row>
    <row r="266" spans="1:26" ht="15" customHeight="1" x14ac:dyDescent="0.35">
      <c r="A266" s="22" t="s">
        <v>372</v>
      </c>
      <c r="B266" s="45" t="s">
        <v>846</v>
      </c>
      <c r="C266" s="45" t="s">
        <v>1141</v>
      </c>
      <c r="D266" s="45" t="s">
        <v>1301</v>
      </c>
      <c r="E266" s="45" t="s">
        <v>1302</v>
      </c>
      <c r="F266" s="45" t="s">
        <v>1303</v>
      </c>
      <c r="G266" s="45" t="s">
        <v>797</v>
      </c>
      <c r="H266" s="45"/>
      <c r="I266" s="45"/>
      <c r="J266" s="1"/>
      <c r="K266" s="1"/>
      <c r="L266" s="1"/>
      <c r="M266" s="1"/>
      <c r="N266" s="1"/>
      <c r="O266" s="1"/>
      <c r="P266" s="1"/>
      <c r="Q266" s="1"/>
      <c r="R266" s="1"/>
      <c r="S266" s="1"/>
      <c r="T266" s="1"/>
      <c r="U266" s="1"/>
      <c r="V266" s="1"/>
      <c r="W266" s="1"/>
      <c r="X266" s="1"/>
      <c r="Y266" s="1"/>
      <c r="Z266" s="1"/>
    </row>
    <row r="267" spans="1:26" ht="15" customHeight="1" x14ac:dyDescent="0.35">
      <c r="A267" s="22" t="s">
        <v>373</v>
      </c>
      <c r="B267" s="45" t="s">
        <v>846</v>
      </c>
      <c r="C267" s="45" t="s">
        <v>1167</v>
      </c>
      <c r="D267" s="45" t="s">
        <v>1168</v>
      </c>
      <c r="E267" s="45" t="s">
        <v>797</v>
      </c>
      <c r="F267" s="45"/>
      <c r="G267" s="45"/>
      <c r="H267" s="45"/>
      <c r="I267" s="45"/>
      <c r="J267" s="1"/>
      <c r="K267" s="1"/>
      <c r="L267" s="1"/>
      <c r="M267" s="1"/>
      <c r="N267" s="1"/>
      <c r="O267" s="1"/>
      <c r="P267" s="1"/>
      <c r="Q267" s="1"/>
      <c r="R267" s="1"/>
      <c r="S267" s="1"/>
      <c r="T267" s="1"/>
      <c r="U267" s="1"/>
      <c r="V267" s="1"/>
      <c r="W267" s="1"/>
      <c r="X267" s="1"/>
      <c r="Y267" s="1"/>
      <c r="Z267" s="1"/>
    </row>
    <row r="268" spans="1:26" ht="15" customHeight="1" x14ac:dyDescent="0.35">
      <c r="A268" s="22" t="s">
        <v>374</v>
      </c>
      <c r="B268" s="45" t="s">
        <v>846</v>
      </c>
      <c r="C268" s="45" t="s">
        <v>1145</v>
      </c>
      <c r="D268" s="45" t="s">
        <v>1304</v>
      </c>
      <c r="E268" s="45" t="s">
        <v>1305</v>
      </c>
      <c r="F268" s="45" t="s">
        <v>797</v>
      </c>
      <c r="G268" s="45" t="s">
        <v>337</v>
      </c>
      <c r="H268" s="45"/>
      <c r="I268" s="45"/>
      <c r="J268" s="1"/>
      <c r="K268" s="1"/>
      <c r="L268" s="1"/>
      <c r="M268" s="1"/>
      <c r="N268" s="1"/>
      <c r="O268" s="1"/>
      <c r="P268" s="1"/>
      <c r="Q268" s="1"/>
      <c r="R268" s="1"/>
      <c r="S268" s="1"/>
      <c r="T268" s="1"/>
      <c r="U268" s="1"/>
      <c r="V268" s="1"/>
      <c r="W268" s="1"/>
      <c r="X268" s="1"/>
      <c r="Y268" s="1"/>
      <c r="Z268" s="1"/>
    </row>
    <row r="269" spans="1:26" ht="15" customHeight="1" x14ac:dyDescent="0.35">
      <c r="A269" s="22" t="s">
        <v>375</v>
      </c>
      <c r="B269" s="45" t="s">
        <v>846</v>
      </c>
      <c r="C269" s="45" t="s">
        <v>1167</v>
      </c>
      <c r="D269" s="45" t="s">
        <v>1168</v>
      </c>
      <c r="E269" s="45" t="s">
        <v>797</v>
      </c>
      <c r="F269" s="45" t="s">
        <v>337</v>
      </c>
      <c r="G269" s="45"/>
      <c r="H269" s="45"/>
      <c r="I269" s="45"/>
      <c r="J269" s="1"/>
      <c r="K269" s="1"/>
      <c r="L269" s="1"/>
      <c r="M269" s="1"/>
      <c r="N269" s="1"/>
      <c r="O269" s="1"/>
      <c r="P269" s="1"/>
      <c r="Q269" s="1"/>
      <c r="R269" s="1"/>
      <c r="S269" s="1"/>
      <c r="T269" s="1"/>
      <c r="U269" s="1"/>
      <c r="V269" s="1"/>
      <c r="W269" s="1"/>
      <c r="X269" s="1"/>
      <c r="Y269" s="1"/>
      <c r="Z269" s="1"/>
    </row>
    <row r="270" spans="1:26" ht="15" customHeight="1" x14ac:dyDescent="0.35">
      <c r="A270" s="8" t="s">
        <v>376</v>
      </c>
      <c r="B270" s="45" t="s">
        <v>827</v>
      </c>
      <c r="C270" s="45" t="s">
        <v>845</v>
      </c>
      <c r="D270" s="45"/>
      <c r="E270" s="45"/>
      <c r="F270" s="45"/>
      <c r="G270" s="45"/>
      <c r="H270" s="45"/>
      <c r="I270" s="45"/>
      <c r="J270" s="1"/>
      <c r="K270" s="1"/>
      <c r="L270" s="1"/>
      <c r="M270" s="1"/>
      <c r="N270" s="1"/>
      <c r="O270" s="1"/>
      <c r="P270" s="1"/>
      <c r="Q270" s="1"/>
      <c r="R270" s="1"/>
      <c r="S270" s="1"/>
      <c r="T270" s="1"/>
      <c r="U270" s="1"/>
      <c r="V270" s="1"/>
      <c r="W270" s="1"/>
      <c r="X270" s="1"/>
      <c r="Y270" s="1"/>
      <c r="Z270" s="1"/>
    </row>
    <row r="271" spans="1:26" ht="15" customHeight="1" x14ac:dyDescent="0.35">
      <c r="A271" s="105" t="s">
        <v>1147</v>
      </c>
      <c r="B271" s="81"/>
      <c r="C271" s="81"/>
      <c r="D271" s="81"/>
      <c r="E271" s="81"/>
      <c r="F271" s="81"/>
      <c r="G271" s="81"/>
      <c r="H271" s="81"/>
      <c r="I271" s="81"/>
      <c r="J271" s="1"/>
      <c r="K271" s="1"/>
      <c r="L271" s="1"/>
      <c r="M271" s="1"/>
      <c r="N271" s="1"/>
      <c r="O271" s="1"/>
      <c r="P271" s="1"/>
      <c r="Q271" s="1"/>
      <c r="R271" s="1"/>
      <c r="S271" s="1"/>
      <c r="T271" s="1"/>
      <c r="U271" s="1"/>
      <c r="V271" s="1"/>
      <c r="W271" s="1"/>
      <c r="X271" s="1"/>
      <c r="Y271" s="1"/>
      <c r="Z271" s="1"/>
    </row>
    <row r="272" spans="1:26" ht="15" customHeight="1" x14ac:dyDescent="0.35">
      <c r="A272" s="22" t="s">
        <v>1148</v>
      </c>
      <c r="B272" s="45" t="s">
        <v>827</v>
      </c>
      <c r="C272" s="45" t="s">
        <v>1211</v>
      </c>
      <c r="D272" s="45"/>
      <c r="E272" s="45"/>
      <c r="F272" s="45"/>
      <c r="G272" s="45"/>
      <c r="H272" s="45"/>
      <c r="I272" s="45"/>
      <c r="J272" s="1"/>
      <c r="K272" s="1"/>
      <c r="L272" s="1"/>
      <c r="M272" s="1"/>
      <c r="N272" s="1"/>
      <c r="O272" s="1"/>
      <c r="P272" s="1"/>
      <c r="Q272" s="1"/>
      <c r="R272" s="1"/>
      <c r="S272" s="1"/>
      <c r="T272" s="1"/>
      <c r="U272" s="1"/>
      <c r="V272" s="1"/>
      <c r="W272" s="1"/>
      <c r="X272" s="1"/>
      <c r="Y272" s="1"/>
      <c r="Z272" s="1"/>
    </row>
    <row r="273" spans="1:26" ht="15" customHeight="1" x14ac:dyDescent="0.35">
      <c r="A273" s="22" t="s">
        <v>378</v>
      </c>
      <c r="B273" s="45" t="s">
        <v>846</v>
      </c>
      <c r="C273" s="45" t="s">
        <v>845</v>
      </c>
      <c r="D273" s="45"/>
      <c r="E273" s="45"/>
      <c r="F273" s="45"/>
      <c r="G273" s="45"/>
      <c r="H273" s="45"/>
      <c r="I273" s="45"/>
      <c r="J273" s="1"/>
      <c r="K273" s="1"/>
      <c r="L273" s="1"/>
      <c r="M273" s="1"/>
      <c r="N273" s="1"/>
      <c r="O273" s="1"/>
      <c r="P273" s="1"/>
      <c r="Q273" s="1"/>
      <c r="R273" s="1"/>
      <c r="S273" s="1"/>
      <c r="T273" s="1"/>
      <c r="U273" s="1"/>
      <c r="V273" s="1"/>
      <c r="W273" s="1"/>
      <c r="X273" s="1"/>
      <c r="Y273" s="1"/>
      <c r="Z273" s="1"/>
    </row>
    <row r="274" spans="1:26" ht="15" customHeight="1" x14ac:dyDescent="0.35">
      <c r="A274" s="22" t="s">
        <v>379</v>
      </c>
      <c r="B274" s="45" t="s">
        <v>846</v>
      </c>
      <c r="C274" s="45" t="s">
        <v>1167</v>
      </c>
      <c r="D274" s="45" t="s">
        <v>1168</v>
      </c>
      <c r="E274" s="45" t="s">
        <v>797</v>
      </c>
      <c r="F274" s="45"/>
      <c r="G274" s="45"/>
      <c r="H274" s="45"/>
      <c r="I274" s="45"/>
      <c r="J274" s="1"/>
      <c r="K274" s="1"/>
      <c r="L274" s="1"/>
      <c r="M274" s="1"/>
      <c r="N274" s="1"/>
      <c r="O274" s="1"/>
      <c r="P274" s="1"/>
      <c r="Q274" s="1"/>
      <c r="R274" s="1"/>
      <c r="S274" s="1"/>
      <c r="T274" s="1"/>
      <c r="U274" s="1"/>
      <c r="V274" s="1"/>
      <c r="W274" s="1"/>
      <c r="X274" s="1"/>
      <c r="Y274" s="1"/>
      <c r="Z274" s="1"/>
    </row>
    <row r="275" spans="1:26" ht="15.5" x14ac:dyDescent="0.35">
      <c r="A275" s="1"/>
      <c r="B275" s="1"/>
      <c r="C275" s="86"/>
      <c r="D275" s="86"/>
      <c r="E275" s="86"/>
      <c r="F275" s="86"/>
      <c r="G275" s="86"/>
      <c r="H275" s="86"/>
      <c r="I275" s="86"/>
      <c r="J275" s="1"/>
      <c r="K275" s="1"/>
      <c r="L275" s="1"/>
      <c r="M275" s="1"/>
      <c r="N275" s="1"/>
      <c r="O275" s="1"/>
      <c r="P275" s="1"/>
      <c r="Q275" s="1"/>
      <c r="R275" s="1"/>
      <c r="S275" s="1"/>
      <c r="T275" s="1"/>
      <c r="U275" s="1"/>
      <c r="V275" s="1"/>
      <c r="W275" s="1"/>
      <c r="X275" s="1"/>
      <c r="Y275" s="1"/>
      <c r="Z275" s="1"/>
    </row>
    <row r="276" spans="1:26" ht="15.5" x14ac:dyDescent="0.35">
      <c r="A276" s="1"/>
      <c r="B276" s="1"/>
      <c r="C276" s="86"/>
      <c r="D276" s="86"/>
      <c r="E276" s="86"/>
      <c r="F276" s="86"/>
      <c r="G276" s="86"/>
      <c r="H276" s="86"/>
      <c r="I276" s="86"/>
      <c r="J276" s="1"/>
      <c r="K276" s="1"/>
      <c r="L276" s="1"/>
      <c r="M276" s="1"/>
      <c r="N276" s="1"/>
      <c r="O276" s="1"/>
      <c r="P276" s="1"/>
      <c r="Q276" s="1"/>
      <c r="R276" s="1"/>
      <c r="S276" s="1"/>
      <c r="T276" s="1"/>
      <c r="U276" s="1"/>
      <c r="V276" s="1"/>
      <c r="W276" s="1"/>
      <c r="X276" s="1"/>
      <c r="Y276" s="1"/>
      <c r="Z276" s="1"/>
    </row>
    <row r="277" spans="1:26" ht="15.5" x14ac:dyDescent="0.35">
      <c r="A277" s="1"/>
      <c r="B277" s="1"/>
      <c r="C277" s="86"/>
      <c r="D277" s="86"/>
      <c r="E277" s="86"/>
      <c r="F277" s="86"/>
      <c r="G277" s="86"/>
      <c r="H277" s="86"/>
      <c r="I277" s="86"/>
      <c r="J277" s="1"/>
      <c r="K277" s="1"/>
      <c r="L277" s="1"/>
      <c r="M277" s="1"/>
      <c r="N277" s="1"/>
      <c r="O277" s="1"/>
      <c r="P277" s="1"/>
      <c r="Q277" s="1"/>
      <c r="R277" s="1"/>
      <c r="S277" s="1"/>
      <c r="T277" s="1"/>
      <c r="U277" s="1"/>
      <c r="V277" s="1"/>
      <c r="W277" s="1"/>
      <c r="X277" s="1"/>
      <c r="Y277" s="1"/>
      <c r="Z277" s="1"/>
    </row>
    <row r="278" spans="1:26" ht="15.5" x14ac:dyDescent="0.35">
      <c r="A278" s="1"/>
      <c r="B278" s="1"/>
      <c r="C278" s="86"/>
      <c r="D278" s="86"/>
      <c r="E278" s="86"/>
      <c r="F278" s="86"/>
      <c r="G278" s="86"/>
      <c r="H278" s="86"/>
      <c r="I278" s="86"/>
      <c r="J278" s="1"/>
      <c r="K278" s="1"/>
      <c r="L278" s="1"/>
      <c r="M278" s="1"/>
      <c r="N278" s="1"/>
      <c r="O278" s="1"/>
      <c r="P278" s="1"/>
      <c r="Q278" s="1"/>
      <c r="R278" s="1"/>
      <c r="S278" s="1"/>
      <c r="T278" s="1"/>
      <c r="U278" s="1"/>
      <c r="V278" s="1"/>
      <c r="W278" s="1"/>
      <c r="X278" s="1"/>
      <c r="Y278" s="1"/>
      <c r="Z278" s="1"/>
    </row>
    <row r="279" spans="1:26" ht="15.5" x14ac:dyDescent="0.35">
      <c r="A279" s="1"/>
      <c r="B279" s="1"/>
      <c r="C279" s="86"/>
      <c r="D279" s="86"/>
      <c r="E279" s="86"/>
      <c r="F279" s="86"/>
      <c r="G279" s="86"/>
      <c r="H279" s="86"/>
      <c r="I279" s="86"/>
      <c r="J279" s="1"/>
      <c r="K279" s="1"/>
      <c r="L279" s="1"/>
      <c r="M279" s="1"/>
      <c r="N279" s="1"/>
      <c r="O279" s="1"/>
      <c r="P279" s="1"/>
      <c r="Q279" s="1"/>
      <c r="R279" s="1"/>
      <c r="S279" s="1"/>
      <c r="T279" s="1"/>
      <c r="U279" s="1"/>
      <c r="V279" s="1"/>
      <c r="W279" s="1"/>
      <c r="X279" s="1"/>
      <c r="Y279" s="1"/>
      <c r="Z279" s="1"/>
    </row>
    <row r="280" spans="1:26" ht="15.5" x14ac:dyDescent="0.35">
      <c r="A280" s="1"/>
      <c r="B280" s="1"/>
      <c r="C280" s="86"/>
      <c r="D280" s="86"/>
      <c r="E280" s="86"/>
      <c r="F280" s="86"/>
      <c r="G280" s="86"/>
      <c r="H280" s="86"/>
      <c r="I280" s="86"/>
      <c r="J280" s="1"/>
      <c r="K280" s="1"/>
      <c r="L280" s="1"/>
      <c r="M280" s="1"/>
      <c r="N280" s="1"/>
      <c r="O280" s="1"/>
      <c r="P280" s="1"/>
      <c r="Q280" s="1"/>
      <c r="R280" s="1"/>
      <c r="S280" s="1"/>
      <c r="T280" s="1"/>
      <c r="U280" s="1"/>
      <c r="V280" s="1"/>
      <c r="W280" s="1"/>
      <c r="X280" s="1"/>
      <c r="Y280" s="1"/>
      <c r="Z280" s="1"/>
    </row>
    <row r="281" spans="1:26" ht="15.5" x14ac:dyDescent="0.35">
      <c r="A281" s="1"/>
      <c r="B281" s="1"/>
      <c r="C281" s="86"/>
      <c r="D281" s="86"/>
      <c r="E281" s="86"/>
      <c r="F281" s="86"/>
      <c r="G281" s="86"/>
      <c r="H281" s="86"/>
      <c r="I281" s="86"/>
      <c r="J281" s="1"/>
      <c r="K281" s="1"/>
      <c r="L281" s="1"/>
      <c r="M281" s="1"/>
      <c r="N281" s="1"/>
      <c r="O281" s="1"/>
      <c r="P281" s="1"/>
      <c r="Q281" s="1"/>
      <c r="R281" s="1"/>
      <c r="S281" s="1"/>
      <c r="T281" s="1"/>
      <c r="U281" s="1"/>
      <c r="V281" s="1"/>
      <c r="W281" s="1"/>
      <c r="X281" s="1"/>
      <c r="Y281" s="1"/>
      <c r="Z281" s="1"/>
    </row>
    <row r="282" spans="1:26" ht="15.5" x14ac:dyDescent="0.35">
      <c r="A282" s="1"/>
      <c r="B282" s="1"/>
      <c r="C282" s="86"/>
      <c r="D282" s="86"/>
      <c r="E282" s="86"/>
      <c r="F282" s="86"/>
      <c r="G282" s="86"/>
      <c r="H282" s="86"/>
      <c r="I282" s="86"/>
      <c r="J282" s="1"/>
      <c r="K282" s="1"/>
      <c r="L282" s="1"/>
      <c r="M282" s="1"/>
      <c r="N282" s="1"/>
      <c r="O282" s="1"/>
      <c r="P282" s="1"/>
      <c r="Q282" s="1"/>
      <c r="R282" s="1"/>
      <c r="S282" s="1"/>
      <c r="T282" s="1"/>
      <c r="U282" s="1"/>
      <c r="V282" s="1"/>
      <c r="W282" s="1"/>
      <c r="X282" s="1"/>
      <c r="Y282" s="1"/>
      <c r="Z282" s="1"/>
    </row>
    <row r="283" spans="1:26" ht="15.5" x14ac:dyDescent="0.35">
      <c r="A283" s="1"/>
      <c r="B283" s="1"/>
      <c r="C283" s="86"/>
      <c r="D283" s="86"/>
      <c r="E283" s="86"/>
      <c r="F283" s="86"/>
      <c r="G283" s="86"/>
      <c r="H283" s="86"/>
      <c r="I283" s="86"/>
      <c r="J283" s="1"/>
      <c r="K283" s="1"/>
      <c r="L283" s="1"/>
      <c r="M283" s="1"/>
      <c r="N283" s="1"/>
      <c r="O283" s="1"/>
      <c r="P283" s="1"/>
      <c r="Q283" s="1"/>
      <c r="R283" s="1"/>
      <c r="S283" s="1"/>
      <c r="T283" s="1"/>
      <c r="U283" s="1"/>
      <c r="V283" s="1"/>
      <c r="W283" s="1"/>
      <c r="X283" s="1"/>
      <c r="Y283" s="1"/>
      <c r="Z283" s="1"/>
    </row>
    <row r="284" spans="1:26" ht="15.5" x14ac:dyDescent="0.35">
      <c r="A284" s="1"/>
      <c r="B284" s="1"/>
      <c r="C284" s="86"/>
      <c r="D284" s="86"/>
      <c r="E284" s="86"/>
      <c r="F284" s="86"/>
      <c r="G284" s="86"/>
      <c r="H284" s="86"/>
      <c r="I284" s="86"/>
      <c r="J284" s="1"/>
      <c r="K284" s="1"/>
      <c r="L284" s="1"/>
      <c r="M284" s="1"/>
      <c r="N284" s="1"/>
      <c r="O284" s="1"/>
      <c r="P284" s="1"/>
      <c r="Q284" s="1"/>
      <c r="R284" s="1"/>
      <c r="S284" s="1"/>
      <c r="T284" s="1"/>
      <c r="U284" s="1"/>
      <c r="V284" s="1"/>
      <c r="W284" s="1"/>
      <c r="X284" s="1"/>
      <c r="Y284" s="1"/>
      <c r="Z284" s="1"/>
    </row>
    <row r="285" spans="1:26" ht="15.5" x14ac:dyDescent="0.35">
      <c r="A285" s="1"/>
      <c r="B285" s="1"/>
      <c r="C285" s="86"/>
      <c r="D285" s="86"/>
      <c r="E285" s="86"/>
      <c r="F285" s="86"/>
      <c r="G285" s="86"/>
      <c r="H285" s="86"/>
      <c r="I285" s="86"/>
      <c r="J285" s="1"/>
      <c r="K285" s="1"/>
      <c r="L285" s="1"/>
      <c r="M285" s="1"/>
      <c r="N285" s="1"/>
      <c r="O285" s="1"/>
      <c r="P285" s="1"/>
      <c r="Q285" s="1"/>
      <c r="R285" s="1"/>
      <c r="S285" s="1"/>
      <c r="T285" s="1"/>
      <c r="U285" s="1"/>
      <c r="V285" s="1"/>
      <c r="W285" s="1"/>
      <c r="X285" s="1"/>
      <c r="Y285" s="1"/>
      <c r="Z285" s="1"/>
    </row>
    <row r="286" spans="1:26" ht="15.5" x14ac:dyDescent="0.35">
      <c r="A286" s="1"/>
      <c r="B286" s="1"/>
      <c r="C286" s="86"/>
      <c r="D286" s="86"/>
      <c r="E286" s="86"/>
      <c r="F286" s="86"/>
      <c r="G286" s="86"/>
      <c r="H286" s="86"/>
      <c r="I286" s="86"/>
      <c r="J286" s="1"/>
      <c r="K286" s="1"/>
      <c r="L286" s="1"/>
      <c r="M286" s="1"/>
      <c r="N286" s="1"/>
      <c r="O286" s="1"/>
      <c r="P286" s="1"/>
      <c r="Q286" s="1"/>
      <c r="R286" s="1"/>
      <c r="S286" s="1"/>
      <c r="T286" s="1"/>
      <c r="U286" s="1"/>
      <c r="V286" s="1"/>
      <c r="W286" s="1"/>
      <c r="X286" s="1"/>
      <c r="Y286" s="1"/>
      <c r="Z286" s="1"/>
    </row>
    <row r="287" spans="1:26" ht="15.5" x14ac:dyDescent="0.35">
      <c r="A287" s="1"/>
      <c r="B287" s="1"/>
      <c r="C287" s="86"/>
      <c r="D287" s="86"/>
      <c r="E287" s="86"/>
      <c r="F287" s="86"/>
      <c r="G287" s="86"/>
      <c r="H287" s="86"/>
      <c r="I287" s="86"/>
      <c r="J287" s="1"/>
      <c r="K287" s="1"/>
      <c r="L287" s="1"/>
      <c r="M287" s="1"/>
      <c r="N287" s="1"/>
      <c r="O287" s="1"/>
      <c r="P287" s="1"/>
      <c r="Q287" s="1"/>
      <c r="R287" s="1"/>
      <c r="S287" s="1"/>
      <c r="T287" s="1"/>
      <c r="U287" s="1"/>
      <c r="V287" s="1"/>
      <c r="W287" s="1"/>
      <c r="X287" s="1"/>
      <c r="Y287" s="1"/>
      <c r="Z287" s="1"/>
    </row>
    <row r="288" spans="1:26" ht="15.5" x14ac:dyDescent="0.35">
      <c r="A288" s="1"/>
      <c r="B288" s="1"/>
      <c r="C288" s="86"/>
      <c r="D288" s="86"/>
      <c r="E288" s="86"/>
      <c r="F288" s="86"/>
      <c r="G288" s="86"/>
      <c r="H288" s="86"/>
      <c r="I288" s="86"/>
      <c r="J288" s="1"/>
      <c r="K288" s="1"/>
      <c r="L288" s="1"/>
      <c r="M288" s="1"/>
      <c r="N288" s="1"/>
      <c r="O288" s="1"/>
      <c r="P288" s="1"/>
      <c r="Q288" s="1"/>
      <c r="R288" s="1"/>
      <c r="S288" s="1"/>
      <c r="T288" s="1"/>
      <c r="U288" s="1"/>
      <c r="V288" s="1"/>
      <c r="W288" s="1"/>
      <c r="X288" s="1"/>
      <c r="Y288" s="1"/>
      <c r="Z288" s="1"/>
    </row>
    <row r="289" spans="1:26" ht="15.5" x14ac:dyDescent="0.35">
      <c r="A289" s="1"/>
      <c r="B289" s="1"/>
      <c r="C289" s="86"/>
      <c r="D289" s="86"/>
      <c r="E289" s="86"/>
      <c r="F289" s="86"/>
      <c r="G289" s="86"/>
      <c r="H289" s="86"/>
      <c r="I289" s="86"/>
      <c r="J289" s="1"/>
      <c r="K289" s="1"/>
      <c r="L289" s="1"/>
      <c r="M289" s="1"/>
      <c r="N289" s="1"/>
      <c r="O289" s="1"/>
      <c r="P289" s="1"/>
      <c r="Q289" s="1"/>
      <c r="R289" s="1"/>
      <c r="S289" s="1"/>
      <c r="T289" s="1"/>
      <c r="U289" s="1"/>
      <c r="V289" s="1"/>
      <c r="W289" s="1"/>
      <c r="X289" s="1"/>
      <c r="Y289" s="1"/>
      <c r="Z289" s="1"/>
    </row>
    <row r="290" spans="1:26" ht="15.5" x14ac:dyDescent="0.35">
      <c r="A290" s="1"/>
      <c r="B290" s="1"/>
      <c r="C290" s="86"/>
      <c r="D290" s="86"/>
      <c r="E290" s="86"/>
      <c r="F290" s="86"/>
      <c r="G290" s="86"/>
      <c r="H290" s="86"/>
      <c r="I290" s="86"/>
      <c r="J290" s="1"/>
      <c r="K290" s="1"/>
      <c r="L290" s="1"/>
      <c r="M290" s="1"/>
      <c r="N290" s="1"/>
      <c r="O290" s="1"/>
      <c r="P290" s="1"/>
      <c r="Q290" s="1"/>
      <c r="R290" s="1"/>
      <c r="S290" s="1"/>
      <c r="T290" s="1"/>
      <c r="U290" s="1"/>
      <c r="V290" s="1"/>
      <c r="W290" s="1"/>
      <c r="X290" s="1"/>
      <c r="Y290" s="1"/>
      <c r="Z290" s="1"/>
    </row>
    <row r="291" spans="1:26" ht="15.5" x14ac:dyDescent="0.35">
      <c r="A291" s="1"/>
      <c r="B291" s="1"/>
      <c r="C291" s="86"/>
      <c r="D291" s="86"/>
      <c r="E291" s="86"/>
      <c r="F291" s="86"/>
      <c r="G291" s="86"/>
      <c r="H291" s="86"/>
      <c r="I291" s="86"/>
      <c r="J291" s="1"/>
      <c r="K291" s="1"/>
      <c r="L291" s="1"/>
      <c r="M291" s="1"/>
      <c r="N291" s="1"/>
      <c r="O291" s="1"/>
      <c r="P291" s="1"/>
      <c r="Q291" s="1"/>
      <c r="R291" s="1"/>
      <c r="S291" s="1"/>
      <c r="T291" s="1"/>
      <c r="U291" s="1"/>
      <c r="V291" s="1"/>
      <c r="W291" s="1"/>
      <c r="X291" s="1"/>
      <c r="Y291" s="1"/>
      <c r="Z291" s="1"/>
    </row>
    <row r="292" spans="1:26" ht="15.5" x14ac:dyDescent="0.35">
      <c r="A292" s="1"/>
      <c r="B292" s="1"/>
      <c r="C292" s="86"/>
      <c r="D292" s="86"/>
      <c r="E292" s="86"/>
      <c r="F292" s="86"/>
      <c r="G292" s="86"/>
      <c r="H292" s="86"/>
      <c r="I292" s="86"/>
      <c r="J292" s="1"/>
      <c r="K292" s="1"/>
      <c r="L292" s="1"/>
      <c r="M292" s="1"/>
      <c r="N292" s="1"/>
      <c r="O292" s="1"/>
      <c r="P292" s="1"/>
      <c r="Q292" s="1"/>
      <c r="R292" s="1"/>
      <c r="S292" s="1"/>
      <c r="T292" s="1"/>
      <c r="U292" s="1"/>
      <c r="V292" s="1"/>
      <c r="W292" s="1"/>
      <c r="X292" s="1"/>
      <c r="Y292" s="1"/>
      <c r="Z292" s="1"/>
    </row>
    <row r="293" spans="1:26" ht="15.5" x14ac:dyDescent="0.35">
      <c r="A293" s="1"/>
      <c r="B293" s="1"/>
      <c r="C293" s="86"/>
      <c r="D293" s="86"/>
      <c r="E293" s="86"/>
      <c r="F293" s="86"/>
      <c r="G293" s="86"/>
      <c r="H293" s="86"/>
      <c r="I293" s="86"/>
      <c r="J293" s="1"/>
      <c r="K293" s="1"/>
      <c r="L293" s="1"/>
      <c r="M293" s="1"/>
      <c r="N293" s="1"/>
      <c r="O293" s="1"/>
      <c r="P293" s="1"/>
      <c r="Q293" s="1"/>
      <c r="R293" s="1"/>
      <c r="S293" s="1"/>
      <c r="T293" s="1"/>
      <c r="U293" s="1"/>
      <c r="V293" s="1"/>
      <c r="W293" s="1"/>
      <c r="X293" s="1"/>
      <c r="Y293" s="1"/>
      <c r="Z293" s="1"/>
    </row>
    <row r="294" spans="1:26" ht="15.5" x14ac:dyDescent="0.35">
      <c r="A294" s="1"/>
      <c r="B294" s="1"/>
      <c r="C294" s="86"/>
      <c r="D294" s="86"/>
      <c r="E294" s="86"/>
      <c r="F294" s="86"/>
      <c r="G294" s="86"/>
      <c r="H294" s="86"/>
      <c r="I294" s="86"/>
      <c r="J294" s="1"/>
      <c r="K294" s="1"/>
      <c r="L294" s="1"/>
      <c r="M294" s="1"/>
      <c r="N294" s="1"/>
      <c r="O294" s="1"/>
      <c r="P294" s="1"/>
      <c r="Q294" s="1"/>
      <c r="R294" s="1"/>
      <c r="S294" s="1"/>
      <c r="T294" s="1"/>
      <c r="U294" s="1"/>
      <c r="V294" s="1"/>
      <c r="W294" s="1"/>
      <c r="X294" s="1"/>
      <c r="Y294" s="1"/>
      <c r="Z294" s="1"/>
    </row>
    <row r="295" spans="1:26" ht="15.5" x14ac:dyDescent="0.35">
      <c r="A295" s="1"/>
      <c r="B295" s="1"/>
      <c r="C295" s="86"/>
      <c r="D295" s="86"/>
      <c r="E295" s="86"/>
      <c r="F295" s="86"/>
      <c r="G295" s="86"/>
      <c r="H295" s="86"/>
      <c r="I295" s="86"/>
      <c r="J295" s="1"/>
      <c r="K295" s="1"/>
      <c r="L295" s="1"/>
      <c r="M295" s="1"/>
      <c r="N295" s="1"/>
      <c r="O295" s="1"/>
      <c r="P295" s="1"/>
      <c r="Q295" s="1"/>
      <c r="R295" s="1"/>
      <c r="S295" s="1"/>
      <c r="T295" s="1"/>
      <c r="U295" s="1"/>
      <c r="V295" s="1"/>
      <c r="W295" s="1"/>
      <c r="X295" s="1"/>
      <c r="Y295" s="1"/>
      <c r="Z295" s="1"/>
    </row>
    <row r="296" spans="1:26" ht="15.5" x14ac:dyDescent="0.35">
      <c r="A296" s="1"/>
      <c r="B296" s="1"/>
      <c r="C296" s="86"/>
      <c r="D296" s="86"/>
      <c r="E296" s="86"/>
      <c r="F296" s="86"/>
      <c r="G296" s="86"/>
      <c r="H296" s="86"/>
      <c r="I296" s="86"/>
      <c r="J296" s="1"/>
      <c r="K296" s="1"/>
      <c r="L296" s="1"/>
      <c r="M296" s="1"/>
      <c r="N296" s="1"/>
      <c r="O296" s="1"/>
      <c r="P296" s="1"/>
      <c r="Q296" s="1"/>
      <c r="R296" s="1"/>
      <c r="S296" s="1"/>
      <c r="T296" s="1"/>
      <c r="U296" s="1"/>
      <c r="V296" s="1"/>
      <c r="W296" s="1"/>
      <c r="X296" s="1"/>
      <c r="Y296" s="1"/>
      <c r="Z296" s="1"/>
    </row>
    <row r="297" spans="1:26" ht="15.5" x14ac:dyDescent="0.35">
      <c r="A297" s="1"/>
      <c r="B297" s="1"/>
      <c r="C297" s="86"/>
      <c r="D297" s="86"/>
      <c r="E297" s="86"/>
      <c r="F297" s="86"/>
      <c r="G297" s="86"/>
      <c r="H297" s="86"/>
      <c r="I297" s="86"/>
      <c r="J297" s="1"/>
      <c r="K297" s="1"/>
      <c r="L297" s="1"/>
      <c r="M297" s="1"/>
      <c r="N297" s="1"/>
      <c r="O297" s="1"/>
      <c r="P297" s="1"/>
      <c r="Q297" s="1"/>
      <c r="R297" s="1"/>
      <c r="S297" s="1"/>
      <c r="T297" s="1"/>
      <c r="U297" s="1"/>
      <c r="V297" s="1"/>
      <c r="W297" s="1"/>
      <c r="X297" s="1"/>
      <c r="Y297" s="1"/>
      <c r="Z297" s="1"/>
    </row>
    <row r="298" spans="1:26" ht="15.5" x14ac:dyDescent="0.35">
      <c r="A298" s="1"/>
      <c r="B298" s="1"/>
      <c r="C298" s="86"/>
      <c r="D298" s="86"/>
      <c r="E298" s="86"/>
      <c r="F298" s="86"/>
      <c r="G298" s="86"/>
      <c r="H298" s="86"/>
      <c r="I298" s="86"/>
      <c r="J298" s="1"/>
      <c r="K298" s="1"/>
      <c r="L298" s="1"/>
      <c r="M298" s="1"/>
      <c r="N298" s="1"/>
      <c r="O298" s="1"/>
      <c r="P298" s="1"/>
      <c r="Q298" s="1"/>
      <c r="R298" s="1"/>
      <c r="S298" s="1"/>
      <c r="T298" s="1"/>
      <c r="U298" s="1"/>
      <c r="V298" s="1"/>
      <c r="W298" s="1"/>
      <c r="X298" s="1"/>
      <c r="Y298" s="1"/>
      <c r="Z298" s="1"/>
    </row>
    <row r="299" spans="1:26" ht="15.5" x14ac:dyDescent="0.35">
      <c r="A299" s="1"/>
      <c r="B299" s="1"/>
      <c r="C299" s="86"/>
      <c r="D299" s="86"/>
      <c r="E299" s="86"/>
      <c r="F299" s="86"/>
      <c r="G299" s="86"/>
      <c r="H299" s="86"/>
      <c r="I299" s="86"/>
      <c r="J299" s="1"/>
      <c r="K299" s="1"/>
      <c r="L299" s="1"/>
      <c r="M299" s="1"/>
      <c r="N299" s="1"/>
      <c r="O299" s="1"/>
      <c r="P299" s="1"/>
      <c r="Q299" s="1"/>
      <c r="R299" s="1"/>
      <c r="S299" s="1"/>
      <c r="T299" s="1"/>
      <c r="U299" s="1"/>
      <c r="V299" s="1"/>
      <c r="W299" s="1"/>
      <c r="X299" s="1"/>
      <c r="Y299" s="1"/>
      <c r="Z299" s="1"/>
    </row>
    <row r="300" spans="1:26" ht="15.5" x14ac:dyDescent="0.35">
      <c r="A300" s="1"/>
      <c r="B300" s="1"/>
      <c r="C300" s="86"/>
      <c r="D300" s="86"/>
      <c r="E300" s="86"/>
      <c r="F300" s="86"/>
      <c r="G300" s="86"/>
      <c r="H300" s="86"/>
      <c r="I300" s="86"/>
      <c r="J300" s="1"/>
      <c r="K300" s="1"/>
      <c r="L300" s="1"/>
      <c r="M300" s="1"/>
      <c r="N300" s="1"/>
      <c r="O300" s="1"/>
      <c r="P300" s="1"/>
      <c r="Q300" s="1"/>
      <c r="R300" s="1"/>
      <c r="S300" s="1"/>
      <c r="T300" s="1"/>
      <c r="U300" s="1"/>
      <c r="V300" s="1"/>
      <c r="W300" s="1"/>
      <c r="X300" s="1"/>
      <c r="Y300" s="1"/>
      <c r="Z300" s="1"/>
    </row>
    <row r="301" spans="1:26" ht="15.5" x14ac:dyDescent="0.35">
      <c r="A301" s="1"/>
      <c r="B301" s="1"/>
      <c r="C301" s="86"/>
      <c r="D301" s="86"/>
      <c r="E301" s="86"/>
      <c r="F301" s="86"/>
      <c r="G301" s="86"/>
      <c r="H301" s="86"/>
      <c r="I301" s="86"/>
      <c r="J301" s="1"/>
      <c r="K301" s="1"/>
      <c r="L301" s="1"/>
      <c r="M301" s="1"/>
      <c r="N301" s="1"/>
      <c r="O301" s="1"/>
      <c r="P301" s="1"/>
      <c r="Q301" s="1"/>
      <c r="R301" s="1"/>
      <c r="S301" s="1"/>
      <c r="T301" s="1"/>
      <c r="U301" s="1"/>
      <c r="V301" s="1"/>
      <c r="W301" s="1"/>
      <c r="X301" s="1"/>
      <c r="Y301" s="1"/>
      <c r="Z301" s="1"/>
    </row>
    <row r="302" spans="1:26" ht="15.5" x14ac:dyDescent="0.35">
      <c r="A302" s="1"/>
      <c r="B302" s="1"/>
      <c r="C302" s="86"/>
      <c r="D302" s="86"/>
      <c r="E302" s="86"/>
      <c r="F302" s="86"/>
      <c r="G302" s="86"/>
      <c r="H302" s="86"/>
      <c r="I302" s="86"/>
      <c r="J302" s="1"/>
      <c r="K302" s="1"/>
      <c r="L302" s="1"/>
      <c r="M302" s="1"/>
      <c r="N302" s="1"/>
      <c r="O302" s="1"/>
      <c r="P302" s="1"/>
      <c r="Q302" s="1"/>
      <c r="R302" s="1"/>
      <c r="S302" s="1"/>
      <c r="T302" s="1"/>
      <c r="U302" s="1"/>
      <c r="V302" s="1"/>
      <c r="W302" s="1"/>
      <c r="X302" s="1"/>
      <c r="Y302" s="1"/>
      <c r="Z302" s="1"/>
    </row>
    <row r="303" spans="1:26" ht="15.5" x14ac:dyDescent="0.35">
      <c r="A303" s="1"/>
      <c r="B303" s="1"/>
      <c r="C303" s="86"/>
      <c r="D303" s="86"/>
      <c r="E303" s="86"/>
      <c r="F303" s="86"/>
      <c r="G303" s="86"/>
      <c r="H303" s="86"/>
      <c r="I303" s="86"/>
      <c r="J303" s="1"/>
      <c r="K303" s="1"/>
      <c r="L303" s="1"/>
      <c r="M303" s="1"/>
      <c r="N303" s="1"/>
      <c r="O303" s="1"/>
      <c r="P303" s="1"/>
      <c r="Q303" s="1"/>
      <c r="R303" s="1"/>
      <c r="S303" s="1"/>
      <c r="T303" s="1"/>
      <c r="U303" s="1"/>
      <c r="V303" s="1"/>
      <c r="W303" s="1"/>
      <c r="X303" s="1"/>
      <c r="Y303" s="1"/>
      <c r="Z303" s="1"/>
    </row>
    <row r="304" spans="1:26" ht="15.5" x14ac:dyDescent="0.35">
      <c r="A304" s="1"/>
      <c r="B304" s="1"/>
      <c r="C304" s="86"/>
      <c r="D304" s="86"/>
      <c r="E304" s="86"/>
      <c r="F304" s="86"/>
      <c r="G304" s="86"/>
      <c r="H304" s="86"/>
      <c r="I304" s="86"/>
      <c r="J304" s="1"/>
      <c r="K304" s="1"/>
      <c r="L304" s="1"/>
      <c r="M304" s="1"/>
      <c r="N304" s="1"/>
      <c r="O304" s="1"/>
      <c r="P304" s="1"/>
      <c r="Q304" s="1"/>
      <c r="R304" s="1"/>
      <c r="S304" s="1"/>
      <c r="T304" s="1"/>
      <c r="U304" s="1"/>
      <c r="V304" s="1"/>
      <c r="W304" s="1"/>
      <c r="X304" s="1"/>
      <c r="Y304" s="1"/>
      <c r="Z304" s="1"/>
    </row>
    <row r="305" spans="1:26" ht="15.5" x14ac:dyDescent="0.35">
      <c r="A305" s="1"/>
      <c r="B305" s="1"/>
      <c r="C305" s="86"/>
      <c r="D305" s="86"/>
      <c r="E305" s="86"/>
      <c r="F305" s="86"/>
      <c r="G305" s="86"/>
      <c r="H305" s="86"/>
      <c r="I305" s="86"/>
      <c r="J305" s="1"/>
      <c r="K305" s="1"/>
      <c r="L305" s="1"/>
      <c r="M305" s="1"/>
      <c r="N305" s="1"/>
      <c r="O305" s="1"/>
      <c r="P305" s="1"/>
      <c r="Q305" s="1"/>
      <c r="R305" s="1"/>
      <c r="S305" s="1"/>
      <c r="T305" s="1"/>
      <c r="U305" s="1"/>
      <c r="V305" s="1"/>
      <c r="W305" s="1"/>
      <c r="X305" s="1"/>
      <c r="Y305" s="1"/>
      <c r="Z305" s="1"/>
    </row>
    <row r="306" spans="1:26" ht="15.5" x14ac:dyDescent="0.35">
      <c r="A306" s="1"/>
      <c r="B306" s="1"/>
      <c r="C306" s="86"/>
      <c r="D306" s="86"/>
      <c r="E306" s="86"/>
      <c r="F306" s="86"/>
      <c r="G306" s="86"/>
      <c r="H306" s="86"/>
      <c r="I306" s="86"/>
      <c r="J306" s="1"/>
      <c r="K306" s="1"/>
      <c r="L306" s="1"/>
      <c r="M306" s="1"/>
      <c r="N306" s="1"/>
      <c r="O306" s="1"/>
      <c r="P306" s="1"/>
      <c r="Q306" s="1"/>
      <c r="R306" s="1"/>
      <c r="S306" s="1"/>
      <c r="T306" s="1"/>
      <c r="U306" s="1"/>
      <c r="V306" s="1"/>
      <c r="W306" s="1"/>
      <c r="X306" s="1"/>
      <c r="Y306" s="1"/>
      <c r="Z306" s="1"/>
    </row>
    <row r="307" spans="1:26" ht="15.5" x14ac:dyDescent="0.35">
      <c r="A307" s="1"/>
      <c r="B307" s="1"/>
      <c r="C307" s="86"/>
      <c r="D307" s="86"/>
      <c r="E307" s="86"/>
      <c r="F307" s="86"/>
      <c r="G307" s="86"/>
      <c r="H307" s="86"/>
      <c r="I307" s="86"/>
      <c r="J307" s="1"/>
      <c r="K307" s="1"/>
      <c r="L307" s="1"/>
      <c r="M307" s="1"/>
      <c r="N307" s="1"/>
      <c r="O307" s="1"/>
      <c r="P307" s="1"/>
      <c r="Q307" s="1"/>
      <c r="R307" s="1"/>
      <c r="S307" s="1"/>
      <c r="T307" s="1"/>
      <c r="U307" s="1"/>
      <c r="V307" s="1"/>
      <c r="W307" s="1"/>
      <c r="X307" s="1"/>
      <c r="Y307" s="1"/>
      <c r="Z307" s="1"/>
    </row>
    <row r="308" spans="1:26" ht="15.5" x14ac:dyDescent="0.35">
      <c r="A308" s="1"/>
      <c r="B308" s="1"/>
      <c r="C308" s="86"/>
      <c r="D308" s="86"/>
      <c r="E308" s="86"/>
      <c r="F308" s="86"/>
      <c r="G308" s="86"/>
      <c r="H308" s="86"/>
      <c r="I308" s="86"/>
      <c r="J308" s="1"/>
      <c r="K308" s="1"/>
      <c r="L308" s="1"/>
      <c r="M308" s="1"/>
      <c r="N308" s="1"/>
      <c r="O308" s="1"/>
      <c r="P308" s="1"/>
      <c r="Q308" s="1"/>
      <c r="R308" s="1"/>
      <c r="S308" s="1"/>
      <c r="T308" s="1"/>
      <c r="U308" s="1"/>
      <c r="V308" s="1"/>
      <c r="W308" s="1"/>
      <c r="X308" s="1"/>
      <c r="Y308" s="1"/>
      <c r="Z308" s="1"/>
    </row>
    <row r="309" spans="1:26" ht="15.5" x14ac:dyDescent="0.35">
      <c r="A309" s="1"/>
      <c r="B309" s="1"/>
      <c r="C309" s="86"/>
      <c r="D309" s="86"/>
      <c r="E309" s="86"/>
      <c r="F309" s="86"/>
      <c r="G309" s="86"/>
      <c r="H309" s="86"/>
      <c r="I309" s="86"/>
      <c r="J309" s="1"/>
      <c r="K309" s="1"/>
      <c r="L309" s="1"/>
      <c r="M309" s="1"/>
      <c r="N309" s="1"/>
      <c r="O309" s="1"/>
      <c r="P309" s="1"/>
      <c r="Q309" s="1"/>
      <c r="R309" s="1"/>
      <c r="S309" s="1"/>
      <c r="T309" s="1"/>
      <c r="U309" s="1"/>
      <c r="V309" s="1"/>
      <c r="W309" s="1"/>
      <c r="X309" s="1"/>
      <c r="Y309" s="1"/>
      <c r="Z309" s="1"/>
    </row>
    <row r="310" spans="1:26" ht="15.5" x14ac:dyDescent="0.35">
      <c r="A310" s="1"/>
      <c r="B310" s="1"/>
      <c r="C310" s="86"/>
      <c r="D310" s="86"/>
      <c r="E310" s="86"/>
      <c r="F310" s="86"/>
      <c r="G310" s="86"/>
      <c r="H310" s="86"/>
      <c r="I310" s="86"/>
      <c r="J310" s="1"/>
      <c r="K310" s="1"/>
      <c r="L310" s="1"/>
      <c r="M310" s="1"/>
      <c r="N310" s="1"/>
      <c r="O310" s="1"/>
      <c r="P310" s="1"/>
      <c r="Q310" s="1"/>
      <c r="R310" s="1"/>
      <c r="S310" s="1"/>
      <c r="T310" s="1"/>
      <c r="U310" s="1"/>
      <c r="V310" s="1"/>
      <c r="W310" s="1"/>
      <c r="X310" s="1"/>
      <c r="Y310" s="1"/>
      <c r="Z310" s="1"/>
    </row>
    <row r="311" spans="1:26" ht="15.5" x14ac:dyDescent="0.35">
      <c r="A311" s="1"/>
      <c r="B311" s="1"/>
      <c r="C311" s="86"/>
      <c r="D311" s="86"/>
      <c r="E311" s="86"/>
      <c r="F311" s="86"/>
      <c r="G311" s="86"/>
      <c r="H311" s="86"/>
      <c r="I311" s="86"/>
      <c r="J311" s="1"/>
      <c r="K311" s="1"/>
      <c r="L311" s="1"/>
      <c r="M311" s="1"/>
      <c r="N311" s="1"/>
      <c r="O311" s="1"/>
      <c r="P311" s="1"/>
      <c r="Q311" s="1"/>
      <c r="R311" s="1"/>
      <c r="S311" s="1"/>
      <c r="T311" s="1"/>
      <c r="U311" s="1"/>
      <c r="V311" s="1"/>
      <c r="W311" s="1"/>
      <c r="X311" s="1"/>
      <c r="Y311" s="1"/>
      <c r="Z311" s="1"/>
    </row>
    <row r="312" spans="1:26" ht="15.5" x14ac:dyDescent="0.35">
      <c r="A312" s="1"/>
      <c r="B312" s="1"/>
      <c r="C312" s="86"/>
      <c r="D312" s="86"/>
      <c r="E312" s="86"/>
      <c r="F312" s="86"/>
      <c r="G312" s="86"/>
      <c r="H312" s="86"/>
      <c r="I312" s="86"/>
      <c r="J312" s="1"/>
      <c r="K312" s="1"/>
      <c r="L312" s="1"/>
      <c r="M312" s="1"/>
      <c r="N312" s="1"/>
      <c r="O312" s="1"/>
      <c r="P312" s="1"/>
      <c r="Q312" s="1"/>
      <c r="R312" s="1"/>
      <c r="S312" s="1"/>
      <c r="T312" s="1"/>
      <c r="U312" s="1"/>
      <c r="V312" s="1"/>
      <c r="W312" s="1"/>
      <c r="X312" s="1"/>
      <c r="Y312" s="1"/>
      <c r="Z312" s="1"/>
    </row>
    <row r="313" spans="1:26" ht="15.5" x14ac:dyDescent="0.35">
      <c r="A313" s="1"/>
      <c r="B313" s="1"/>
      <c r="C313" s="86"/>
      <c r="D313" s="86"/>
      <c r="E313" s="86"/>
      <c r="F313" s="86"/>
      <c r="G313" s="86"/>
      <c r="H313" s="86"/>
      <c r="I313" s="86"/>
      <c r="J313" s="1"/>
      <c r="K313" s="1"/>
      <c r="L313" s="1"/>
      <c r="M313" s="1"/>
      <c r="N313" s="1"/>
      <c r="O313" s="1"/>
      <c r="P313" s="1"/>
      <c r="Q313" s="1"/>
      <c r="R313" s="1"/>
      <c r="S313" s="1"/>
      <c r="T313" s="1"/>
      <c r="U313" s="1"/>
      <c r="V313" s="1"/>
      <c r="W313" s="1"/>
      <c r="X313" s="1"/>
      <c r="Y313" s="1"/>
      <c r="Z313" s="1"/>
    </row>
    <row r="314" spans="1:26" ht="15.5" x14ac:dyDescent="0.35">
      <c r="A314" s="1"/>
      <c r="B314" s="1"/>
      <c r="C314" s="86"/>
      <c r="D314" s="86"/>
      <c r="E314" s="86"/>
      <c r="F314" s="86"/>
      <c r="G314" s="86"/>
      <c r="H314" s="86"/>
      <c r="I314" s="86"/>
      <c r="J314" s="1"/>
      <c r="K314" s="1"/>
      <c r="L314" s="1"/>
      <c r="M314" s="1"/>
      <c r="N314" s="1"/>
      <c r="O314" s="1"/>
      <c r="P314" s="1"/>
      <c r="Q314" s="1"/>
      <c r="R314" s="1"/>
      <c r="S314" s="1"/>
      <c r="T314" s="1"/>
      <c r="U314" s="1"/>
      <c r="V314" s="1"/>
      <c r="W314" s="1"/>
      <c r="X314" s="1"/>
      <c r="Y314" s="1"/>
      <c r="Z314" s="1"/>
    </row>
    <row r="315" spans="1:26" ht="15.5" x14ac:dyDescent="0.35">
      <c r="A315" s="1"/>
      <c r="B315" s="1"/>
      <c r="C315" s="86"/>
      <c r="D315" s="86"/>
      <c r="E315" s="86"/>
      <c r="F315" s="86"/>
      <c r="G315" s="86"/>
      <c r="H315" s="86"/>
      <c r="I315" s="86"/>
      <c r="J315" s="1"/>
      <c r="K315" s="1"/>
      <c r="L315" s="1"/>
      <c r="M315" s="1"/>
      <c r="N315" s="1"/>
      <c r="O315" s="1"/>
      <c r="P315" s="1"/>
      <c r="Q315" s="1"/>
      <c r="R315" s="1"/>
      <c r="S315" s="1"/>
      <c r="T315" s="1"/>
      <c r="U315" s="1"/>
      <c r="V315" s="1"/>
      <c r="W315" s="1"/>
      <c r="X315" s="1"/>
      <c r="Y315" s="1"/>
      <c r="Z315" s="1"/>
    </row>
    <row r="316" spans="1:26" ht="15.5" x14ac:dyDescent="0.35">
      <c r="A316" s="1"/>
      <c r="B316" s="1"/>
      <c r="C316" s="86"/>
      <c r="D316" s="86"/>
      <c r="E316" s="86"/>
      <c r="F316" s="86"/>
      <c r="G316" s="86"/>
      <c r="H316" s="86"/>
      <c r="I316" s="86"/>
      <c r="J316" s="1"/>
      <c r="K316" s="1"/>
      <c r="L316" s="1"/>
      <c r="M316" s="1"/>
      <c r="N316" s="1"/>
      <c r="O316" s="1"/>
      <c r="P316" s="1"/>
      <c r="Q316" s="1"/>
      <c r="R316" s="1"/>
      <c r="S316" s="1"/>
      <c r="T316" s="1"/>
      <c r="U316" s="1"/>
      <c r="V316" s="1"/>
      <c r="W316" s="1"/>
      <c r="X316" s="1"/>
      <c r="Y316" s="1"/>
      <c r="Z316" s="1"/>
    </row>
    <row r="317" spans="1:26" ht="15.5" x14ac:dyDescent="0.35">
      <c r="A317" s="1"/>
      <c r="B317" s="1"/>
      <c r="C317" s="86"/>
      <c r="D317" s="86"/>
      <c r="E317" s="86"/>
      <c r="F317" s="86"/>
      <c r="G317" s="86"/>
      <c r="H317" s="86"/>
      <c r="I317" s="86"/>
      <c r="J317" s="1"/>
      <c r="K317" s="1"/>
      <c r="L317" s="1"/>
      <c r="M317" s="1"/>
      <c r="N317" s="1"/>
      <c r="O317" s="1"/>
      <c r="P317" s="1"/>
      <c r="Q317" s="1"/>
      <c r="R317" s="1"/>
      <c r="S317" s="1"/>
      <c r="T317" s="1"/>
      <c r="U317" s="1"/>
      <c r="V317" s="1"/>
      <c r="W317" s="1"/>
      <c r="X317" s="1"/>
      <c r="Y317" s="1"/>
      <c r="Z317" s="1"/>
    </row>
    <row r="318" spans="1:26" ht="15.5" x14ac:dyDescent="0.35">
      <c r="A318" s="1"/>
      <c r="B318" s="1"/>
      <c r="C318" s="86"/>
      <c r="D318" s="86"/>
      <c r="E318" s="86"/>
      <c r="F318" s="86"/>
      <c r="G318" s="86"/>
      <c r="H318" s="86"/>
      <c r="I318" s="86"/>
      <c r="J318" s="1"/>
      <c r="K318" s="1"/>
      <c r="L318" s="1"/>
      <c r="M318" s="1"/>
      <c r="N318" s="1"/>
      <c r="O318" s="1"/>
      <c r="P318" s="1"/>
      <c r="Q318" s="1"/>
      <c r="R318" s="1"/>
      <c r="S318" s="1"/>
      <c r="T318" s="1"/>
      <c r="U318" s="1"/>
      <c r="V318" s="1"/>
      <c r="W318" s="1"/>
      <c r="X318" s="1"/>
      <c r="Y318" s="1"/>
      <c r="Z318" s="1"/>
    </row>
    <row r="319" spans="1:26" ht="15.5" x14ac:dyDescent="0.35">
      <c r="A319" s="1"/>
      <c r="B319" s="1"/>
      <c r="C319" s="86"/>
      <c r="D319" s="86"/>
      <c r="E319" s="86"/>
      <c r="F319" s="86"/>
      <c r="G319" s="86"/>
      <c r="H319" s="86"/>
      <c r="I319" s="86"/>
      <c r="J319" s="1"/>
      <c r="K319" s="1"/>
      <c r="L319" s="1"/>
      <c r="M319" s="1"/>
      <c r="N319" s="1"/>
      <c r="O319" s="1"/>
      <c r="P319" s="1"/>
      <c r="Q319" s="1"/>
      <c r="R319" s="1"/>
      <c r="S319" s="1"/>
      <c r="T319" s="1"/>
      <c r="U319" s="1"/>
      <c r="V319" s="1"/>
      <c r="W319" s="1"/>
      <c r="X319" s="1"/>
      <c r="Y319" s="1"/>
      <c r="Z319" s="1"/>
    </row>
    <row r="320" spans="1:26" ht="15.5" x14ac:dyDescent="0.35">
      <c r="A320" s="1"/>
      <c r="B320" s="1"/>
      <c r="C320" s="86"/>
      <c r="D320" s="86"/>
      <c r="E320" s="86"/>
      <c r="F320" s="86"/>
      <c r="G320" s="86"/>
      <c r="H320" s="86"/>
      <c r="I320" s="86"/>
      <c r="J320" s="1"/>
      <c r="K320" s="1"/>
      <c r="L320" s="1"/>
      <c r="M320" s="1"/>
      <c r="N320" s="1"/>
      <c r="O320" s="1"/>
      <c r="P320" s="1"/>
      <c r="Q320" s="1"/>
      <c r="R320" s="1"/>
      <c r="S320" s="1"/>
      <c r="T320" s="1"/>
      <c r="U320" s="1"/>
      <c r="V320" s="1"/>
      <c r="W320" s="1"/>
      <c r="X320" s="1"/>
      <c r="Y320" s="1"/>
      <c r="Z320" s="1"/>
    </row>
    <row r="321" spans="1:26" ht="15.5" x14ac:dyDescent="0.35">
      <c r="A321" s="1"/>
      <c r="B321" s="1"/>
      <c r="C321" s="86"/>
      <c r="D321" s="86"/>
      <c r="E321" s="86"/>
      <c r="F321" s="86"/>
      <c r="G321" s="86"/>
      <c r="H321" s="86"/>
      <c r="I321" s="86"/>
      <c r="J321" s="1"/>
      <c r="K321" s="1"/>
      <c r="L321" s="1"/>
      <c r="M321" s="1"/>
      <c r="N321" s="1"/>
      <c r="O321" s="1"/>
      <c r="P321" s="1"/>
      <c r="Q321" s="1"/>
      <c r="R321" s="1"/>
      <c r="S321" s="1"/>
      <c r="T321" s="1"/>
      <c r="U321" s="1"/>
      <c r="V321" s="1"/>
      <c r="W321" s="1"/>
      <c r="X321" s="1"/>
      <c r="Y321" s="1"/>
      <c r="Z321" s="1"/>
    </row>
    <row r="322" spans="1:26" ht="15.5" x14ac:dyDescent="0.35">
      <c r="A322" s="1"/>
      <c r="B322" s="1"/>
      <c r="C322" s="86"/>
      <c r="D322" s="86"/>
      <c r="E322" s="86"/>
      <c r="F322" s="86"/>
      <c r="G322" s="86"/>
      <c r="H322" s="86"/>
      <c r="I322" s="86"/>
      <c r="J322" s="1"/>
      <c r="K322" s="1"/>
      <c r="L322" s="1"/>
      <c r="M322" s="1"/>
      <c r="N322" s="1"/>
      <c r="O322" s="1"/>
      <c r="P322" s="1"/>
      <c r="Q322" s="1"/>
      <c r="R322" s="1"/>
      <c r="S322" s="1"/>
      <c r="T322" s="1"/>
      <c r="U322" s="1"/>
      <c r="V322" s="1"/>
      <c r="W322" s="1"/>
      <c r="X322" s="1"/>
      <c r="Y322" s="1"/>
      <c r="Z322" s="1"/>
    </row>
    <row r="323" spans="1:26" ht="15.5" x14ac:dyDescent="0.35">
      <c r="A323" s="1"/>
      <c r="B323" s="1"/>
      <c r="C323" s="86"/>
      <c r="D323" s="86"/>
      <c r="E323" s="86"/>
      <c r="F323" s="86"/>
      <c r="G323" s="86"/>
      <c r="H323" s="86"/>
      <c r="I323" s="86"/>
      <c r="J323" s="1"/>
      <c r="K323" s="1"/>
      <c r="L323" s="1"/>
      <c r="M323" s="1"/>
      <c r="N323" s="1"/>
      <c r="O323" s="1"/>
      <c r="P323" s="1"/>
      <c r="Q323" s="1"/>
      <c r="R323" s="1"/>
      <c r="S323" s="1"/>
      <c r="T323" s="1"/>
      <c r="U323" s="1"/>
      <c r="V323" s="1"/>
      <c r="W323" s="1"/>
      <c r="X323" s="1"/>
      <c r="Y323" s="1"/>
      <c r="Z323" s="1"/>
    </row>
    <row r="324" spans="1:26" ht="15.5" x14ac:dyDescent="0.35">
      <c r="A324" s="1"/>
      <c r="B324" s="1"/>
      <c r="C324" s="86"/>
      <c r="D324" s="86"/>
      <c r="E324" s="86"/>
      <c r="F324" s="86"/>
      <c r="G324" s="86"/>
      <c r="H324" s="86"/>
      <c r="I324" s="86"/>
      <c r="J324" s="1"/>
      <c r="K324" s="1"/>
      <c r="L324" s="1"/>
      <c r="M324" s="1"/>
      <c r="N324" s="1"/>
      <c r="O324" s="1"/>
      <c r="P324" s="1"/>
      <c r="Q324" s="1"/>
      <c r="R324" s="1"/>
      <c r="S324" s="1"/>
      <c r="T324" s="1"/>
      <c r="U324" s="1"/>
      <c r="V324" s="1"/>
      <c r="W324" s="1"/>
      <c r="X324" s="1"/>
      <c r="Y324" s="1"/>
      <c r="Z324" s="1"/>
    </row>
    <row r="325" spans="1:26" ht="15.5" x14ac:dyDescent="0.35">
      <c r="A325" s="1"/>
      <c r="B325" s="1"/>
      <c r="C325" s="86"/>
      <c r="D325" s="86"/>
      <c r="E325" s="86"/>
      <c r="F325" s="86"/>
      <c r="G325" s="86"/>
      <c r="H325" s="86"/>
      <c r="I325" s="86"/>
      <c r="J325" s="1"/>
      <c r="K325" s="1"/>
      <c r="L325" s="1"/>
      <c r="M325" s="1"/>
      <c r="N325" s="1"/>
      <c r="O325" s="1"/>
      <c r="P325" s="1"/>
      <c r="Q325" s="1"/>
      <c r="R325" s="1"/>
      <c r="S325" s="1"/>
      <c r="T325" s="1"/>
      <c r="U325" s="1"/>
      <c r="V325" s="1"/>
      <c r="W325" s="1"/>
      <c r="X325" s="1"/>
      <c r="Y325" s="1"/>
      <c r="Z325" s="1"/>
    </row>
    <row r="326" spans="1:26" ht="15.5" x14ac:dyDescent="0.35">
      <c r="A326" s="1"/>
      <c r="B326" s="1"/>
      <c r="C326" s="86"/>
      <c r="D326" s="86"/>
      <c r="E326" s="86"/>
      <c r="F326" s="86"/>
      <c r="G326" s="86"/>
      <c r="H326" s="86"/>
      <c r="I326" s="86"/>
      <c r="J326" s="1"/>
      <c r="K326" s="1"/>
      <c r="L326" s="1"/>
      <c r="M326" s="1"/>
      <c r="N326" s="1"/>
      <c r="O326" s="1"/>
      <c r="P326" s="1"/>
      <c r="Q326" s="1"/>
      <c r="R326" s="1"/>
      <c r="S326" s="1"/>
      <c r="T326" s="1"/>
      <c r="U326" s="1"/>
      <c r="V326" s="1"/>
      <c r="W326" s="1"/>
      <c r="X326" s="1"/>
      <c r="Y326" s="1"/>
      <c r="Z326" s="1"/>
    </row>
    <row r="327" spans="1:26" ht="15.5" x14ac:dyDescent="0.35">
      <c r="A327" s="1"/>
      <c r="B327" s="1"/>
      <c r="C327" s="86"/>
      <c r="D327" s="86"/>
      <c r="E327" s="86"/>
      <c r="F327" s="86"/>
      <c r="G327" s="86"/>
      <c r="H327" s="86"/>
      <c r="I327" s="86"/>
      <c r="J327" s="1"/>
      <c r="K327" s="1"/>
      <c r="L327" s="1"/>
      <c r="M327" s="1"/>
      <c r="N327" s="1"/>
      <c r="O327" s="1"/>
      <c r="P327" s="1"/>
      <c r="Q327" s="1"/>
      <c r="R327" s="1"/>
      <c r="S327" s="1"/>
      <c r="T327" s="1"/>
      <c r="U327" s="1"/>
      <c r="V327" s="1"/>
      <c r="W327" s="1"/>
      <c r="X327" s="1"/>
      <c r="Y327" s="1"/>
      <c r="Z327" s="1"/>
    </row>
    <row r="328" spans="1:26" ht="15.5" x14ac:dyDescent="0.35">
      <c r="A328" s="1"/>
      <c r="B328" s="1"/>
      <c r="C328" s="86"/>
      <c r="D328" s="86"/>
      <c r="E328" s="86"/>
      <c r="F328" s="86"/>
      <c r="G328" s="86"/>
      <c r="H328" s="86"/>
      <c r="I328" s="86"/>
      <c r="J328" s="1"/>
      <c r="K328" s="1"/>
      <c r="L328" s="1"/>
      <c r="M328" s="1"/>
      <c r="N328" s="1"/>
      <c r="O328" s="1"/>
      <c r="P328" s="1"/>
      <c r="Q328" s="1"/>
      <c r="R328" s="1"/>
      <c r="S328" s="1"/>
      <c r="T328" s="1"/>
      <c r="U328" s="1"/>
      <c r="V328" s="1"/>
      <c r="W328" s="1"/>
      <c r="X328" s="1"/>
      <c r="Y328" s="1"/>
      <c r="Z328" s="1"/>
    </row>
    <row r="329" spans="1:26" ht="15.5" x14ac:dyDescent="0.35">
      <c r="A329" s="1"/>
      <c r="B329" s="1"/>
      <c r="C329" s="86"/>
      <c r="D329" s="86"/>
      <c r="E329" s="86"/>
      <c r="F329" s="86"/>
      <c r="G329" s="86"/>
      <c r="H329" s="86"/>
      <c r="I329" s="86"/>
      <c r="J329" s="1"/>
      <c r="K329" s="1"/>
      <c r="L329" s="1"/>
      <c r="M329" s="1"/>
      <c r="N329" s="1"/>
      <c r="O329" s="1"/>
      <c r="P329" s="1"/>
      <c r="Q329" s="1"/>
      <c r="R329" s="1"/>
      <c r="S329" s="1"/>
      <c r="T329" s="1"/>
      <c r="U329" s="1"/>
      <c r="V329" s="1"/>
      <c r="W329" s="1"/>
      <c r="X329" s="1"/>
      <c r="Y329" s="1"/>
      <c r="Z329" s="1"/>
    </row>
    <row r="330" spans="1:26" ht="15.5" x14ac:dyDescent="0.35">
      <c r="A330" s="1"/>
      <c r="B330" s="1"/>
      <c r="C330" s="86"/>
      <c r="D330" s="86"/>
      <c r="E330" s="86"/>
      <c r="F330" s="86"/>
      <c r="G330" s="86"/>
      <c r="H330" s="86"/>
      <c r="I330" s="86"/>
      <c r="J330" s="1"/>
      <c r="K330" s="1"/>
      <c r="L330" s="1"/>
      <c r="M330" s="1"/>
      <c r="N330" s="1"/>
      <c r="O330" s="1"/>
      <c r="P330" s="1"/>
      <c r="Q330" s="1"/>
      <c r="R330" s="1"/>
      <c r="S330" s="1"/>
      <c r="T330" s="1"/>
      <c r="U330" s="1"/>
      <c r="V330" s="1"/>
      <c r="W330" s="1"/>
      <c r="X330" s="1"/>
      <c r="Y330" s="1"/>
      <c r="Z330" s="1"/>
    </row>
    <row r="331" spans="1:26" ht="15.5" x14ac:dyDescent="0.35">
      <c r="A331" s="1"/>
      <c r="B331" s="1"/>
      <c r="C331" s="86"/>
      <c r="D331" s="86"/>
      <c r="E331" s="86"/>
      <c r="F331" s="86"/>
      <c r="G331" s="86"/>
      <c r="H331" s="86"/>
      <c r="I331" s="86"/>
      <c r="J331" s="1"/>
      <c r="K331" s="1"/>
      <c r="L331" s="1"/>
      <c r="M331" s="1"/>
      <c r="N331" s="1"/>
      <c r="O331" s="1"/>
      <c r="P331" s="1"/>
      <c r="Q331" s="1"/>
      <c r="R331" s="1"/>
      <c r="S331" s="1"/>
      <c r="T331" s="1"/>
      <c r="U331" s="1"/>
      <c r="V331" s="1"/>
      <c r="W331" s="1"/>
      <c r="X331" s="1"/>
      <c r="Y331" s="1"/>
      <c r="Z331" s="1"/>
    </row>
    <row r="332" spans="1:26" ht="15.5" x14ac:dyDescent="0.35">
      <c r="A332" s="1"/>
      <c r="B332" s="1"/>
      <c r="C332" s="86"/>
      <c r="D332" s="86"/>
      <c r="E332" s="86"/>
      <c r="F332" s="86"/>
      <c r="G332" s="86"/>
      <c r="H332" s="86"/>
      <c r="I332" s="86"/>
      <c r="J332" s="1"/>
      <c r="K332" s="1"/>
      <c r="L332" s="1"/>
      <c r="M332" s="1"/>
      <c r="N332" s="1"/>
      <c r="O332" s="1"/>
      <c r="P332" s="1"/>
      <c r="Q332" s="1"/>
      <c r="R332" s="1"/>
      <c r="S332" s="1"/>
      <c r="T332" s="1"/>
      <c r="U332" s="1"/>
      <c r="V332" s="1"/>
      <c r="W332" s="1"/>
      <c r="X332" s="1"/>
      <c r="Y332" s="1"/>
      <c r="Z332" s="1"/>
    </row>
    <row r="333" spans="1:26" ht="15.5" x14ac:dyDescent="0.35">
      <c r="A333" s="1"/>
      <c r="B333" s="1"/>
      <c r="C333" s="86"/>
      <c r="D333" s="86"/>
      <c r="E333" s="86"/>
      <c r="F333" s="86"/>
      <c r="G333" s="86"/>
      <c r="H333" s="86"/>
      <c r="I333" s="86"/>
      <c r="J333" s="1"/>
      <c r="K333" s="1"/>
      <c r="L333" s="1"/>
      <c r="M333" s="1"/>
      <c r="N333" s="1"/>
      <c r="O333" s="1"/>
      <c r="P333" s="1"/>
      <c r="Q333" s="1"/>
      <c r="R333" s="1"/>
      <c r="S333" s="1"/>
      <c r="T333" s="1"/>
      <c r="U333" s="1"/>
      <c r="V333" s="1"/>
      <c r="W333" s="1"/>
      <c r="X333" s="1"/>
      <c r="Y333" s="1"/>
      <c r="Z333" s="1"/>
    </row>
    <row r="334" spans="1:26" ht="15.5" x14ac:dyDescent="0.35">
      <c r="A334" s="1"/>
      <c r="B334" s="1"/>
      <c r="C334" s="86"/>
      <c r="D334" s="86"/>
      <c r="E334" s="86"/>
      <c r="F334" s="86"/>
      <c r="G334" s="86"/>
      <c r="H334" s="86"/>
      <c r="I334" s="86"/>
      <c r="J334" s="1"/>
      <c r="K334" s="1"/>
      <c r="L334" s="1"/>
      <c r="M334" s="1"/>
      <c r="N334" s="1"/>
      <c r="O334" s="1"/>
      <c r="P334" s="1"/>
      <c r="Q334" s="1"/>
      <c r="R334" s="1"/>
      <c r="S334" s="1"/>
      <c r="T334" s="1"/>
      <c r="U334" s="1"/>
      <c r="V334" s="1"/>
      <c r="W334" s="1"/>
      <c r="X334" s="1"/>
      <c r="Y334" s="1"/>
      <c r="Z334" s="1"/>
    </row>
    <row r="335" spans="1:26" ht="15.5" x14ac:dyDescent="0.35">
      <c r="A335" s="1"/>
      <c r="B335" s="1"/>
      <c r="C335" s="86"/>
      <c r="D335" s="86"/>
      <c r="E335" s="86"/>
      <c r="F335" s="86"/>
      <c r="G335" s="86"/>
      <c r="H335" s="86"/>
      <c r="I335" s="86"/>
      <c r="J335" s="1"/>
      <c r="K335" s="1"/>
      <c r="L335" s="1"/>
      <c r="M335" s="1"/>
      <c r="N335" s="1"/>
      <c r="O335" s="1"/>
      <c r="P335" s="1"/>
      <c r="Q335" s="1"/>
      <c r="R335" s="1"/>
      <c r="S335" s="1"/>
      <c r="T335" s="1"/>
      <c r="U335" s="1"/>
      <c r="V335" s="1"/>
      <c r="W335" s="1"/>
      <c r="X335" s="1"/>
      <c r="Y335" s="1"/>
      <c r="Z335" s="1"/>
    </row>
    <row r="336" spans="1:26" ht="15.5" x14ac:dyDescent="0.35">
      <c r="A336" s="1"/>
      <c r="B336" s="1"/>
      <c r="C336" s="86"/>
      <c r="D336" s="86"/>
      <c r="E336" s="86"/>
      <c r="F336" s="86"/>
      <c r="G336" s="86"/>
      <c r="H336" s="86"/>
      <c r="I336" s="86"/>
      <c r="J336" s="1"/>
      <c r="K336" s="1"/>
      <c r="L336" s="1"/>
      <c r="M336" s="1"/>
      <c r="N336" s="1"/>
      <c r="O336" s="1"/>
      <c r="P336" s="1"/>
      <c r="Q336" s="1"/>
      <c r="R336" s="1"/>
      <c r="S336" s="1"/>
      <c r="T336" s="1"/>
      <c r="U336" s="1"/>
      <c r="V336" s="1"/>
      <c r="W336" s="1"/>
      <c r="X336" s="1"/>
      <c r="Y336" s="1"/>
      <c r="Z336" s="1"/>
    </row>
    <row r="337" spans="1:26" ht="15.5" x14ac:dyDescent="0.35">
      <c r="A337" s="1"/>
      <c r="B337" s="1"/>
      <c r="C337" s="86"/>
      <c r="D337" s="86"/>
      <c r="E337" s="86"/>
      <c r="F337" s="86"/>
      <c r="G337" s="86"/>
      <c r="H337" s="86"/>
      <c r="I337" s="86"/>
      <c r="J337" s="1"/>
      <c r="K337" s="1"/>
      <c r="L337" s="1"/>
      <c r="M337" s="1"/>
      <c r="N337" s="1"/>
      <c r="O337" s="1"/>
      <c r="P337" s="1"/>
      <c r="Q337" s="1"/>
      <c r="R337" s="1"/>
      <c r="S337" s="1"/>
      <c r="T337" s="1"/>
      <c r="U337" s="1"/>
      <c r="V337" s="1"/>
      <c r="W337" s="1"/>
      <c r="X337" s="1"/>
      <c r="Y337" s="1"/>
      <c r="Z337" s="1"/>
    </row>
    <row r="338" spans="1:26" ht="15.5" x14ac:dyDescent="0.35">
      <c r="A338" s="1"/>
      <c r="B338" s="1"/>
      <c r="C338" s="86"/>
      <c r="D338" s="86"/>
      <c r="E338" s="86"/>
      <c r="F338" s="86"/>
      <c r="G338" s="86"/>
      <c r="H338" s="86"/>
      <c r="I338" s="86"/>
      <c r="J338" s="1"/>
      <c r="K338" s="1"/>
      <c r="L338" s="1"/>
      <c r="M338" s="1"/>
      <c r="N338" s="1"/>
      <c r="O338" s="1"/>
      <c r="P338" s="1"/>
      <c r="Q338" s="1"/>
      <c r="R338" s="1"/>
      <c r="S338" s="1"/>
      <c r="T338" s="1"/>
      <c r="U338" s="1"/>
      <c r="V338" s="1"/>
      <c r="W338" s="1"/>
      <c r="X338" s="1"/>
      <c r="Y338" s="1"/>
      <c r="Z338" s="1"/>
    </row>
    <row r="339" spans="1:26" ht="15.5" x14ac:dyDescent="0.35">
      <c r="A339" s="1"/>
      <c r="B339" s="1"/>
      <c r="C339" s="86"/>
      <c r="D339" s="86"/>
      <c r="E339" s="86"/>
      <c r="F339" s="86"/>
      <c r="G339" s="86"/>
      <c r="H339" s="86"/>
      <c r="I339" s="86"/>
      <c r="J339" s="1"/>
      <c r="K339" s="1"/>
      <c r="L339" s="1"/>
      <c r="M339" s="1"/>
      <c r="N339" s="1"/>
      <c r="O339" s="1"/>
      <c r="P339" s="1"/>
      <c r="Q339" s="1"/>
      <c r="R339" s="1"/>
      <c r="S339" s="1"/>
      <c r="T339" s="1"/>
      <c r="U339" s="1"/>
      <c r="V339" s="1"/>
      <c r="W339" s="1"/>
      <c r="X339" s="1"/>
      <c r="Y339" s="1"/>
      <c r="Z339" s="1"/>
    </row>
    <row r="340" spans="1:26" ht="15.5" x14ac:dyDescent="0.35">
      <c r="A340" s="1"/>
      <c r="B340" s="1"/>
      <c r="C340" s="86"/>
      <c r="D340" s="86"/>
      <c r="E340" s="86"/>
      <c r="F340" s="86"/>
      <c r="G340" s="86"/>
      <c r="H340" s="86"/>
      <c r="I340" s="86"/>
      <c r="J340" s="1"/>
      <c r="K340" s="1"/>
      <c r="L340" s="1"/>
      <c r="M340" s="1"/>
      <c r="N340" s="1"/>
      <c r="O340" s="1"/>
      <c r="P340" s="1"/>
      <c r="Q340" s="1"/>
      <c r="R340" s="1"/>
      <c r="S340" s="1"/>
      <c r="T340" s="1"/>
      <c r="U340" s="1"/>
      <c r="V340" s="1"/>
      <c r="W340" s="1"/>
      <c r="X340" s="1"/>
      <c r="Y340" s="1"/>
      <c r="Z340" s="1"/>
    </row>
    <row r="341" spans="1:26" ht="15.5" x14ac:dyDescent="0.35">
      <c r="A341" s="1"/>
      <c r="B341" s="1"/>
      <c r="C341" s="86"/>
      <c r="D341" s="86"/>
      <c r="E341" s="86"/>
      <c r="F341" s="86"/>
      <c r="G341" s="86"/>
      <c r="H341" s="86"/>
      <c r="I341" s="86"/>
      <c r="J341" s="1"/>
      <c r="K341" s="1"/>
      <c r="L341" s="1"/>
      <c r="M341" s="1"/>
      <c r="N341" s="1"/>
      <c r="O341" s="1"/>
      <c r="P341" s="1"/>
      <c r="Q341" s="1"/>
      <c r="R341" s="1"/>
      <c r="S341" s="1"/>
      <c r="T341" s="1"/>
      <c r="U341" s="1"/>
      <c r="V341" s="1"/>
      <c r="W341" s="1"/>
      <c r="X341" s="1"/>
      <c r="Y341" s="1"/>
      <c r="Z341" s="1"/>
    </row>
    <row r="342" spans="1:26" ht="15.5" x14ac:dyDescent="0.35">
      <c r="A342" s="1"/>
      <c r="B342" s="1"/>
      <c r="C342" s="86"/>
      <c r="D342" s="86"/>
      <c r="E342" s="86"/>
      <c r="F342" s="86"/>
      <c r="G342" s="86"/>
      <c r="H342" s="86"/>
      <c r="I342" s="86"/>
      <c r="J342" s="1"/>
      <c r="K342" s="1"/>
      <c r="L342" s="1"/>
      <c r="M342" s="1"/>
      <c r="N342" s="1"/>
      <c r="O342" s="1"/>
      <c r="P342" s="1"/>
      <c r="Q342" s="1"/>
      <c r="R342" s="1"/>
      <c r="S342" s="1"/>
      <c r="T342" s="1"/>
      <c r="U342" s="1"/>
      <c r="V342" s="1"/>
      <c r="W342" s="1"/>
      <c r="X342" s="1"/>
      <c r="Y342" s="1"/>
      <c r="Z342" s="1"/>
    </row>
    <row r="343" spans="1:26" ht="15.5" x14ac:dyDescent="0.35">
      <c r="A343" s="1"/>
      <c r="B343" s="1"/>
      <c r="C343" s="86"/>
      <c r="D343" s="86"/>
      <c r="E343" s="86"/>
      <c r="F343" s="86"/>
      <c r="G343" s="86"/>
      <c r="H343" s="86"/>
      <c r="I343" s="86"/>
      <c r="J343" s="1"/>
      <c r="K343" s="1"/>
      <c r="L343" s="1"/>
      <c r="M343" s="1"/>
      <c r="N343" s="1"/>
      <c r="O343" s="1"/>
      <c r="P343" s="1"/>
      <c r="Q343" s="1"/>
      <c r="R343" s="1"/>
      <c r="S343" s="1"/>
      <c r="T343" s="1"/>
      <c r="U343" s="1"/>
      <c r="V343" s="1"/>
      <c r="W343" s="1"/>
      <c r="X343" s="1"/>
      <c r="Y343" s="1"/>
      <c r="Z343" s="1"/>
    </row>
    <row r="344" spans="1:26" ht="15.5" x14ac:dyDescent="0.35">
      <c r="A344" s="1"/>
      <c r="B344" s="1"/>
      <c r="C344" s="86"/>
      <c r="D344" s="86"/>
      <c r="E344" s="86"/>
      <c r="F344" s="86"/>
      <c r="G344" s="86"/>
      <c r="H344" s="86"/>
      <c r="I344" s="86"/>
      <c r="J344" s="1"/>
      <c r="K344" s="1"/>
      <c r="L344" s="1"/>
      <c r="M344" s="1"/>
      <c r="N344" s="1"/>
      <c r="O344" s="1"/>
      <c r="P344" s="1"/>
      <c r="Q344" s="1"/>
      <c r="R344" s="1"/>
      <c r="S344" s="1"/>
      <c r="T344" s="1"/>
      <c r="U344" s="1"/>
      <c r="V344" s="1"/>
      <c r="W344" s="1"/>
      <c r="X344" s="1"/>
      <c r="Y344" s="1"/>
      <c r="Z344" s="1"/>
    </row>
    <row r="345" spans="1:26" ht="15.5" x14ac:dyDescent="0.35">
      <c r="A345" s="1"/>
      <c r="B345" s="1"/>
      <c r="C345" s="86"/>
      <c r="D345" s="86"/>
      <c r="E345" s="86"/>
      <c r="F345" s="86"/>
      <c r="G345" s="86"/>
      <c r="H345" s="86"/>
      <c r="I345" s="86"/>
      <c r="J345" s="1"/>
      <c r="K345" s="1"/>
      <c r="L345" s="1"/>
      <c r="M345" s="1"/>
      <c r="N345" s="1"/>
      <c r="O345" s="1"/>
      <c r="P345" s="1"/>
      <c r="Q345" s="1"/>
      <c r="R345" s="1"/>
      <c r="S345" s="1"/>
      <c r="T345" s="1"/>
      <c r="U345" s="1"/>
      <c r="V345" s="1"/>
      <c r="W345" s="1"/>
      <c r="X345" s="1"/>
      <c r="Y345" s="1"/>
      <c r="Z345" s="1"/>
    </row>
    <row r="346" spans="1:26" ht="15.5" x14ac:dyDescent="0.35">
      <c r="A346" s="1"/>
      <c r="B346" s="1"/>
      <c r="C346" s="86"/>
      <c r="D346" s="86"/>
      <c r="E346" s="86"/>
      <c r="F346" s="86"/>
      <c r="G346" s="86"/>
      <c r="H346" s="86"/>
      <c r="I346" s="86"/>
      <c r="J346" s="1"/>
      <c r="K346" s="1"/>
      <c r="L346" s="1"/>
      <c r="M346" s="1"/>
      <c r="N346" s="1"/>
      <c r="O346" s="1"/>
      <c r="P346" s="1"/>
      <c r="Q346" s="1"/>
      <c r="R346" s="1"/>
      <c r="S346" s="1"/>
      <c r="T346" s="1"/>
      <c r="U346" s="1"/>
      <c r="V346" s="1"/>
      <c r="W346" s="1"/>
      <c r="X346" s="1"/>
      <c r="Y346" s="1"/>
      <c r="Z346" s="1"/>
    </row>
    <row r="347" spans="1:26" ht="15.5" x14ac:dyDescent="0.35">
      <c r="A347" s="1"/>
      <c r="B347" s="1"/>
      <c r="C347" s="86"/>
      <c r="D347" s="86"/>
      <c r="E347" s="86"/>
      <c r="F347" s="86"/>
      <c r="G347" s="86"/>
      <c r="H347" s="86"/>
      <c r="I347" s="86"/>
      <c r="J347" s="1"/>
      <c r="K347" s="1"/>
      <c r="L347" s="1"/>
      <c r="M347" s="1"/>
      <c r="N347" s="1"/>
      <c r="O347" s="1"/>
      <c r="P347" s="1"/>
      <c r="Q347" s="1"/>
      <c r="R347" s="1"/>
      <c r="S347" s="1"/>
      <c r="T347" s="1"/>
      <c r="U347" s="1"/>
      <c r="V347" s="1"/>
      <c r="W347" s="1"/>
      <c r="X347" s="1"/>
      <c r="Y347" s="1"/>
      <c r="Z347" s="1"/>
    </row>
    <row r="348" spans="1:26" ht="15.5" x14ac:dyDescent="0.35">
      <c r="A348" s="1"/>
      <c r="B348" s="1"/>
      <c r="C348" s="86"/>
      <c r="D348" s="86"/>
      <c r="E348" s="86"/>
      <c r="F348" s="86"/>
      <c r="G348" s="86"/>
      <c r="H348" s="86"/>
      <c r="I348" s="86"/>
      <c r="J348" s="1"/>
      <c r="K348" s="1"/>
      <c r="L348" s="1"/>
      <c r="M348" s="1"/>
      <c r="N348" s="1"/>
      <c r="O348" s="1"/>
      <c r="P348" s="1"/>
      <c r="Q348" s="1"/>
      <c r="R348" s="1"/>
      <c r="S348" s="1"/>
      <c r="T348" s="1"/>
      <c r="U348" s="1"/>
      <c r="V348" s="1"/>
      <c r="W348" s="1"/>
      <c r="X348" s="1"/>
      <c r="Y348" s="1"/>
      <c r="Z348" s="1"/>
    </row>
    <row r="349" spans="1:26" ht="15.5" x14ac:dyDescent="0.35">
      <c r="A349" s="1"/>
      <c r="B349" s="1"/>
      <c r="C349" s="86"/>
      <c r="D349" s="86"/>
      <c r="E349" s="86"/>
      <c r="F349" s="86"/>
      <c r="G349" s="86"/>
      <c r="H349" s="86"/>
      <c r="I349" s="86"/>
      <c r="J349" s="1"/>
      <c r="K349" s="1"/>
      <c r="L349" s="1"/>
      <c r="M349" s="1"/>
      <c r="N349" s="1"/>
      <c r="O349" s="1"/>
      <c r="P349" s="1"/>
      <c r="Q349" s="1"/>
      <c r="R349" s="1"/>
      <c r="S349" s="1"/>
      <c r="T349" s="1"/>
      <c r="U349" s="1"/>
      <c r="V349" s="1"/>
      <c r="W349" s="1"/>
      <c r="X349" s="1"/>
      <c r="Y349" s="1"/>
      <c r="Z349" s="1"/>
    </row>
    <row r="350" spans="1:26" ht="15.5" x14ac:dyDescent="0.35">
      <c r="A350" s="1"/>
      <c r="B350" s="1"/>
      <c r="C350" s="86"/>
      <c r="D350" s="86"/>
      <c r="E350" s="86"/>
      <c r="F350" s="86"/>
      <c r="G350" s="86"/>
      <c r="H350" s="86"/>
      <c r="I350" s="86"/>
      <c r="J350" s="1"/>
      <c r="K350" s="1"/>
      <c r="L350" s="1"/>
      <c r="M350" s="1"/>
      <c r="N350" s="1"/>
      <c r="O350" s="1"/>
      <c r="P350" s="1"/>
      <c r="Q350" s="1"/>
      <c r="R350" s="1"/>
      <c r="S350" s="1"/>
      <c r="T350" s="1"/>
      <c r="U350" s="1"/>
      <c r="V350" s="1"/>
      <c r="W350" s="1"/>
      <c r="X350" s="1"/>
      <c r="Y350" s="1"/>
      <c r="Z350" s="1"/>
    </row>
    <row r="351" spans="1:26" ht="15.5" x14ac:dyDescent="0.35">
      <c r="A351" s="1"/>
      <c r="B351" s="1"/>
      <c r="C351" s="86"/>
      <c r="D351" s="86"/>
      <c r="E351" s="86"/>
      <c r="F351" s="86"/>
      <c r="G351" s="86"/>
      <c r="H351" s="86"/>
      <c r="I351" s="86"/>
      <c r="J351" s="1"/>
      <c r="K351" s="1"/>
      <c r="L351" s="1"/>
      <c r="M351" s="1"/>
      <c r="N351" s="1"/>
      <c r="O351" s="1"/>
      <c r="P351" s="1"/>
      <c r="Q351" s="1"/>
      <c r="R351" s="1"/>
      <c r="S351" s="1"/>
      <c r="T351" s="1"/>
      <c r="U351" s="1"/>
      <c r="V351" s="1"/>
      <c r="W351" s="1"/>
      <c r="X351" s="1"/>
      <c r="Y351" s="1"/>
      <c r="Z351" s="1"/>
    </row>
    <row r="352" spans="1:26" ht="15.5" x14ac:dyDescent="0.35">
      <c r="A352" s="1"/>
      <c r="B352" s="1"/>
      <c r="C352" s="86"/>
      <c r="D352" s="86"/>
      <c r="E352" s="86"/>
      <c r="F352" s="86"/>
      <c r="G352" s="86"/>
      <c r="H352" s="86"/>
      <c r="I352" s="86"/>
      <c r="J352" s="1"/>
      <c r="K352" s="1"/>
      <c r="L352" s="1"/>
      <c r="M352" s="1"/>
      <c r="N352" s="1"/>
      <c r="O352" s="1"/>
      <c r="P352" s="1"/>
      <c r="Q352" s="1"/>
      <c r="R352" s="1"/>
      <c r="S352" s="1"/>
      <c r="T352" s="1"/>
      <c r="U352" s="1"/>
      <c r="V352" s="1"/>
      <c r="W352" s="1"/>
      <c r="X352" s="1"/>
      <c r="Y352" s="1"/>
      <c r="Z352" s="1"/>
    </row>
    <row r="353" spans="1:26" ht="15.5" x14ac:dyDescent="0.35">
      <c r="A353" s="1"/>
      <c r="B353" s="1"/>
      <c r="C353" s="86"/>
      <c r="D353" s="86"/>
      <c r="E353" s="86"/>
      <c r="F353" s="86"/>
      <c r="G353" s="86"/>
      <c r="H353" s="86"/>
      <c r="I353" s="86"/>
      <c r="J353" s="1"/>
      <c r="K353" s="1"/>
      <c r="L353" s="1"/>
      <c r="M353" s="1"/>
      <c r="N353" s="1"/>
      <c r="O353" s="1"/>
      <c r="P353" s="1"/>
      <c r="Q353" s="1"/>
      <c r="R353" s="1"/>
      <c r="S353" s="1"/>
      <c r="T353" s="1"/>
      <c r="U353" s="1"/>
      <c r="V353" s="1"/>
      <c r="W353" s="1"/>
      <c r="X353" s="1"/>
      <c r="Y353" s="1"/>
      <c r="Z353" s="1"/>
    </row>
    <row r="354" spans="1:26" ht="15.5" x14ac:dyDescent="0.35">
      <c r="A354" s="1"/>
      <c r="B354" s="1"/>
      <c r="C354" s="86"/>
      <c r="D354" s="86"/>
      <c r="E354" s="86"/>
      <c r="F354" s="86"/>
      <c r="G354" s="86"/>
      <c r="H354" s="86"/>
      <c r="I354" s="86"/>
      <c r="J354" s="1"/>
      <c r="K354" s="1"/>
      <c r="L354" s="1"/>
      <c r="M354" s="1"/>
      <c r="N354" s="1"/>
      <c r="O354" s="1"/>
      <c r="P354" s="1"/>
      <c r="Q354" s="1"/>
      <c r="R354" s="1"/>
      <c r="S354" s="1"/>
      <c r="T354" s="1"/>
      <c r="U354" s="1"/>
      <c r="V354" s="1"/>
      <c r="W354" s="1"/>
      <c r="X354" s="1"/>
      <c r="Y354" s="1"/>
      <c r="Z354" s="1"/>
    </row>
    <row r="355" spans="1:26" ht="15.5" x14ac:dyDescent="0.35">
      <c r="A355" s="1"/>
      <c r="B355" s="1"/>
      <c r="C355" s="86"/>
      <c r="D355" s="86"/>
      <c r="E355" s="86"/>
      <c r="F355" s="86"/>
      <c r="G355" s="86"/>
      <c r="H355" s="86"/>
      <c r="I355" s="86"/>
      <c r="J355" s="1"/>
      <c r="K355" s="1"/>
      <c r="L355" s="1"/>
      <c r="M355" s="1"/>
      <c r="N355" s="1"/>
      <c r="O355" s="1"/>
      <c r="P355" s="1"/>
      <c r="Q355" s="1"/>
      <c r="R355" s="1"/>
      <c r="S355" s="1"/>
      <c r="T355" s="1"/>
      <c r="U355" s="1"/>
      <c r="V355" s="1"/>
      <c r="W355" s="1"/>
      <c r="X355" s="1"/>
      <c r="Y355" s="1"/>
      <c r="Z355" s="1"/>
    </row>
    <row r="356" spans="1:26" ht="15.5" x14ac:dyDescent="0.35">
      <c r="A356" s="1"/>
      <c r="B356" s="1"/>
      <c r="C356" s="86"/>
      <c r="D356" s="86"/>
      <c r="E356" s="86"/>
      <c r="F356" s="86"/>
      <c r="G356" s="86"/>
      <c r="H356" s="86"/>
      <c r="I356" s="86"/>
      <c r="J356" s="1"/>
      <c r="K356" s="1"/>
      <c r="L356" s="1"/>
      <c r="M356" s="1"/>
      <c r="N356" s="1"/>
      <c r="O356" s="1"/>
      <c r="P356" s="1"/>
      <c r="Q356" s="1"/>
      <c r="R356" s="1"/>
      <c r="S356" s="1"/>
      <c r="T356" s="1"/>
      <c r="U356" s="1"/>
      <c r="V356" s="1"/>
      <c r="W356" s="1"/>
      <c r="X356" s="1"/>
      <c r="Y356" s="1"/>
      <c r="Z356" s="1"/>
    </row>
    <row r="357" spans="1:26" ht="15.5" x14ac:dyDescent="0.35">
      <c r="A357" s="1"/>
      <c r="B357" s="1"/>
      <c r="C357" s="86"/>
      <c r="D357" s="86"/>
      <c r="E357" s="86"/>
      <c r="F357" s="86"/>
      <c r="G357" s="86"/>
      <c r="H357" s="86"/>
      <c r="I357" s="86"/>
      <c r="J357" s="1"/>
      <c r="K357" s="1"/>
      <c r="L357" s="1"/>
      <c r="M357" s="1"/>
      <c r="N357" s="1"/>
      <c r="O357" s="1"/>
      <c r="P357" s="1"/>
      <c r="Q357" s="1"/>
      <c r="R357" s="1"/>
      <c r="S357" s="1"/>
      <c r="T357" s="1"/>
      <c r="U357" s="1"/>
      <c r="V357" s="1"/>
      <c r="W357" s="1"/>
      <c r="X357" s="1"/>
      <c r="Y357" s="1"/>
      <c r="Z357" s="1"/>
    </row>
    <row r="358" spans="1:26" ht="15.5" x14ac:dyDescent="0.35">
      <c r="A358" s="1"/>
      <c r="B358" s="1"/>
      <c r="C358" s="86"/>
      <c r="D358" s="86"/>
      <c r="E358" s="86"/>
      <c r="F358" s="86"/>
      <c r="G358" s="86"/>
      <c r="H358" s="86"/>
      <c r="I358" s="86"/>
      <c r="J358" s="1"/>
      <c r="K358" s="1"/>
      <c r="L358" s="1"/>
      <c r="M358" s="1"/>
      <c r="N358" s="1"/>
      <c r="O358" s="1"/>
      <c r="P358" s="1"/>
      <c r="Q358" s="1"/>
      <c r="R358" s="1"/>
      <c r="S358" s="1"/>
      <c r="T358" s="1"/>
      <c r="U358" s="1"/>
      <c r="V358" s="1"/>
      <c r="W358" s="1"/>
      <c r="X358" s="1"/>
      <c r="Y358" s="1"/>
      <c r="Z358" s="1"/>
    </row>
    <row r="359" spans="1:26" ht="15.5" x14ac:dyDescent="0.35">
      <c r="A359" s="1"/>
      <c r="B359" s="1"/>
      <c r="C359" s="86"/>
      <c r="D359" s="86"/>
      <c r="E359" s="86"/>
      <c r="F359" s="86"/>
      <c r="G359" s="86"/>
      <c r="H359" s="86"/>
      <c r="I359" s="86"/>
      <c r="J359" s="1"/>
      <c r="K359" s="1"/>
      <c r="L359" s="1"/>
      <c r="M359" s="1"/>
      <c r="N359" s="1"/>
      <c r="O359" s="1"/>
      <c r="P359" s="1"/>
      <c r="Q359" s="1"/>
      <c r="R359" s="1"/>
      <c r="S359" s="1"/>
      <c r="T359" s="1"/>
      <c r="U359" s="1"/>
      <c r="V359" s="1"/>
      <c r="W359" s="1"/>
      <c r="X359" s="1"/>
      <c r="Y359" s="1"/>
      <c r="Z359" s="1"/>
    </row>
    <row r="360" spans="1:26" ht="15.5" x14ac:dyDescent="0.35">
      <c r="A360" s="1"/>
      <c r="B360" s="1"/>
      <c r="C360" s="86"/>
      <c r="D360" s="86"/>
      <c r="E360" s="86"/>
      <c r="F360" s="86"/>
      <c r="G360" s="86"/>
      <c r="H360" s="86"/>
      <c r="I360" s="86"/>
      <c r="J360" s="1"/>
      <c r="K360" s="1"/>
      <c r="L360" s="1"/>
      <c r="M360" s="1"/>
      <c r="N360" s="1"/>
      <c r="O360" s="1"/>
      <c r="P360" s="1"/>
      <c r="Q360" s="1"/>
      <c r="R360" s="1"/>
      <c r="S360" s="1"/>
      <c r="T360" s="1"/>
      <c r="U360" s="1"/>
      <c r="V360" s="1"/>
      <c r="W360" s="1"/>
      <c r="X360" s="1"/>
      <c r="Y360" s="1"/>
      <c r="Z360" s="1"/>
    </row>
    <row r="361" spans="1:26" ht="15.5" x14ac:dyDescent="0.35">
      <c r="A361" s="1"/>
      <c r="B361" s="1"/>
      <c r="C361" s="86"/>
      <c r="D361" s="86"/>
      <c r="E361" s="86"/>
      <c r="F361" s="86"/>
      <c r="G361" s="86"/>
      <c r="H361" s="86"/>
      <c r="I361" s="86"/>
      <c r="J361" s="1"/>
      <c r="K361" s="1"/>
      <c r="L361" s="1"/>
      <c r="M361" s="1"/>
      <c r="N361" s="1"/>
      <c r="O361" s="1"/>
      <c r="P361" s="1"/>
      <c r="Q361" s="1"/>
      <c r="R361" s="1"/>
      <c r="S361" s="1"/>
      <c r="T361" s="1"/>
      <c r="U361" s="1"/>
      <c r="V361" s="1"/>
      <c r="W361" s="1"/>
      <c r="X361" s="1"/>
      <c r="Y361" s="1"/>
      <c r="Z361" s="1"/>
    </row>
    <row r="362" spans="1:26" ht="15.5" x14ac:dyDescent="0.35">
      <c r="A362" s="1"/>
      <c r="B362" s="1"/>
      <c r="C362" s="86"/>
      <c r="D362" s="86"/>
      <c r="E362" s="86"/>
      <c r="F362" s="86"/>
      <c r="G362" s="86"/>
      <c r="H362" s="86"/>
      <c r="I362" s="86"/>
      <c r="J362" s="1"/>
      <c r="K362" s="1"/>
      <c r="L362" s="1"/>
      <c r="M362" s="1"/>
      <c r="N362" s="1"/>
      <c r="O362" s="1"/>
      <c r="P362" s="1"/>
      <c r="Q362" s="1"/>
      <c r="R362" s="1"/>
      <c r="S362" s="1"/>
      <c r="T362" s="1"/>
      <c r="U362" s="1"/>
      <c r="V362" s="1"/>
      <c r="W362" s="1"/>
      <c r="X362" s="1"/>
      <c r="Y362" s="1"/>
      <c r="Z362" s="1"/>
    </row>
    <row r="363" spans="1:26" ht="15.5" x14ac:dyDescent="0.35">
      <c r="A363" s="1"/>
      <c r="B363" s="1"/>
      <c r="C363" s="86"/>
      <c r="D363" s="86"/>
      <c r="E363" s="86"/>
      <c r="F363" s="86"/>
      <c r="G363" s="86"/>
      <c r="H363" s="86"/>
      <c r="I363" s="86"/>
      <c r="J363" s="1"/>
      <c r="K363" s="1"/>
      <c r="L363" s="1"/>
      <c r="M363" s="1"/>
      <c r="N363" s="1"/>
      <c r="O363" s="1"/>
      <c r="P363" s="1"/>
      <c r="Q363" s="1"/>
      <c r="R363" s="1"/>
      <c r="S363" s="1"/>
      <c r="T363" s="1"/>
      <c r="U363" s="1"/>
      <c r="V363" s="1"/>
      <c r="W363" s="1"/>
      <c r="X363" s="1"/>
      <c r="Y363" s="1"/>
      <c r="Z363" s="1"/>
    </row>
    <row r="364" spans="1:26" ht="15.5" x14ac:dyDescent="0.35">
      <c r="A364" s="1"/>
      <c r="B364" s="1"/>
      <c r="C364" s="86"/>
      <c r="D364" s="86"/>
      <c r="E364" s="86"/>
      <c r="F364" s="86"/>
      <c r="G364" s="86"/>
      <c r="H364" s="86"/>
      <c r="I364" s="86"/>
      <c r="J364" s="1"/>
      <c r="K364" s="1"/>
      <c r="L364" s="1"/>
      <c r="M364" s="1"/>
      <c r="N364" s="1"/>
      <c r="O364" s="1"/>
      <c r="P364" s="1"/>
      <c r="Q364" s="1"/>
      <c r="R364" s="1"/>
      <c r="S364" s="1"/>
      <c r="T364" s="1"/>
      <c r="U364" s="1"/>
      <c r="V364" s="1"/>
      <c r="W364" s="1"/>
      <c r="X364" s="1"/>
      <c r="Y364" s="1"/>
      <c r="Z364" s="1"/>
    </row>
    <row r="365" spans="1:26" ht="15.5" x14ac:dyDescent="0.35">
      <c r="A365" s="1"/>
      <c r="B365" s="1"/>
      <c r="C365" s="86"/>
      <c r="D365" s="86"/>
      <c r="E365" s="86"/>
      <c r="F365" s="86"/>
      <c r="G365" s="86"/>
      <c r="H365" s="86"/>
      <c r="I365" s="86"/>
      <c r="J365" s="1"/>
      <c r="K365" s="1"/>
      <c r="L365" s="1"/>
      <c r="M365" s="1"/>
      <c r="N365" s="1"/>
      <c r="O365" s="1"/>
      <c r="P365" s="1"/>
      <c r="Q365" s="1"/>
      <c r="R365" s="1"/>
      <c r="S365" s="1"/>
      <c r="T365" s="1"/>
      <c r="U365" s="1"/>
      <c r="V365" s="1"/>
      <c r="W365" s="1"/>
      <c r="X365" s="1"/>
      <c r="Y365" s="1"/>
      <c r="Z365" s="1"/>
    </row>
    <row r="366" spans="1:26" ht="15.5" x14ac:dyDescent="0.35">
      <c r="A366" s="1"/>
      <c r="B366" s="1"/>
      <c r="C366" s="86"/>
      <c r="D366" s="86"/>
      <c r="E366" s="86"/>
      <c r="F366" s="86"/>
      <c r="G366" s="86"/>
      <c r="H366" s="86"/>
      <c r="I366" s="86"/>
      <c r="J366" s="1"/>
      <c r="K366" s="1"/>
      <c r="L366" s="1"/>
      <c r="M366" s="1"/>
      <c r="N366" s="1"/>
      <c r="O366" s="1"/>
      <c r="P366" s="1"/>
      <c r="Q366" s="1"/>
      <c r="R366" s="1"/>
      <c r="S366" s="1"/>
      <c r="T366" s="1"/>
      <c r="U366" s="1"/>
      <c r="V366" s="1"/>
      <c r="W366" s="1"/>
      <c r="X366" s="1"/>
      <c r="Y366" s="1"/>
      <c r="Z366" s="1"/>
    </row>
    <row r="367" spans="1:26" ht="15.5" x14ac:dyDescent="0.35">
      <c r="A367" s="1"/>
      <c r="B367" s="1"/>
      <c r="C367" s="86"/>
      <c r="D367" s="86"/>
      <c r="E367" s="86"/>
      <c r="F367" s="86"/>
      <c r="G367" s="86"/>
      <c r="H367" s="86"/>
      <c r="I367" s="86"/>
      <c r="J367" s="1"/>
      <c r="K367" s="1"/>
      <c r="L367" s="1"/>
      <c r="M367" s="1"/>
      <c r="N367" s="1"/>
      <c r="O367" s="1"/>
      <c r="P367" s="1"/>
      <c r="Q367" s="1"/>
      <c r="R367" s="1"/>
      <c r="S367" s="1"/>
      <c r="T367" s="1"/>
      <c r="U367" s="1"/>
      <c r="V367" s="1"/>
      <c r="W367" s="1"/>
      <c r="X367" s="1"/>
      <c r="Y367" s="1"/>
      <c r="Z367" s="1"/>
    </row>
    <row r="368" spans="1:26" ht="15.5" x14ac:dyDescent="0.35">
      <c r="A368" s="1"/>
      <c r="B368" s="1"/>
      <c r="C368" s="86"/>
      <c r="D368" s="86"/>
      <c r="E368" s="86"/>
      <c r="F368" s="86"/>
      <c r="G368" s="86"/>
      <c r="H368" s="86"/>
      <c r="I368" s="86"/>
      <c r="J368" s="1"/>
      <c r="K368" s="1"/>
      <c r="L368" s="1"/>
      <c r="M368" s="1"/>
      <c r="N368" s="1"/>
      <c r="O368" s="1"/>
      <c r="P368" s="1"/>
      <c r="Q368" s="1"/>
      <c r="R368" s="1"/>
      <c r="S368" s="1"/>
      <c r="T368" s="1"/>
      <c r="U368" s="1"/>
      <c r="V368" s="1"/>
      <c r="W368" s="1"/>
      <c r="X368" s="1"/>
      <c r="Y368" s="1"/>
      <c r="Z368" s="1"/>
    </row>
    <row r="369" spans="1:26" ht="15.5" x14ac:dyDescent="0.35">
      <c r="A369" s="1"/>
      <c r="B369" s="1"/>
      <c r="C369" s="86"/>
      <c r="D369" s="86"/>
      <c r="E369" s="86"/>
      <c r="F369" s="86"/>
      <c r="G369" s="86"/>
      <c r="H369" s="86"/>
      <c r="I369" s="86"/>
      <c r="J369" s="1"/>
      <c r="K369" s="1"/>
      <c r="L369" s="1"/>
      <c r="M369" s="1"/>
      <c r="N369" s="1"/>
      <c r="O369" s="1"/>
      <c r="P369" s="1"/>
      <c r="Q369" s="1"/>
      <c r="R369" s="1"/>
      <c r="S369" s="1"/>
      <c r="T369" s="1"/>
      <c r="U369" s="1"/>
      <c r="V369" s="1"/>
      <c r="W369" s="1"/>
      <c r="X369" s="1"/>
      <c r="Y369" s="1"/>
      <c r="Z369" s="1"/>
    </row>
    <row r="370" spans="1:26" ht="15.5" x14ac:dyDescent="0.35">
      <c r="A370" s="1"/>
      <c r="B370" s="1"/>
      <c r="C370" s="86"/>
      <c r="D370" s="86"/>
      <c r="E370" s="86"/>
      <c r="F370" s="86"/>
      <c r="G370" s="86"/>
      <c r="H370" s="86"/>
      <c r="I370" s="86"/>
      <c r="J370" s="1"/>
      <c r="K370" s="1"/>
      <c r="L370" s="1"/>
      <c r="M370" s="1"/>
      <c r="N370" s="1"/>
      <c r="O370" s="1"/>
      <c r="P370" s="1"/>
      <c r="Q370" s="1"/>
      <c r="R370" s="1"/>
      <c r="S370" s="1"/>
      <c r="T370" s="1"/>
      <c r="U370" s="1"/>
      <c r="V370" s="1"/>
      <c r="W370" s="1"/>
      <c r="X370" s="1"/>
      <c r="Y370" s="1"/>
      <c r="Z370" s="1"/>
    </row>
    <row r="371" spans="1:26" ht="15.5" x14ac:dyDescent="0.35">
      <c r="A371" s="1"/>
      <c r="B371" s="1"/>
      <c r="C371" s="86"/>
      <c r="D371" s="86"/>
      <c r="E371" s="86"/>
      <c r="F371" s="86"/>
      <c r="G371" s="86"/>
      <c r="H371" s="86"/>
      <c r="I371" s="86"/>
      <c r="J371" s="1"/>
      <c r="K371" s="1"/>
      <c r="L371" s="1"/>
      <c r="M371" s="1"/>
      <c r="N371" s="1"/>
      <c r="O371" s="1"/>
      <c r="P371" s="1"/>
      <c r="Q371" s="1"/>
      <c r="R371" s="1"/>
      <c r="S371" s="1"/>
      <c r="T371" s="1"/>
      <c r="U371" s="1"/>
      <c r="V371" s="1"/>
      <c r="W371" s="1"/>
      <c r="X371" s="1"/>
      <c r="Y371" s="1"/>
      <c r="Z371" s="1"/>
    </row>
    <row r="372" spans="1:26" ht="15.5" x14ac:dyDescent="0.35">
      <c r="A372" s="1"/>
      <c r="B372" s="1"/>
      <c r="C372" s="86"/>
      <c r="D372" s="86"/>
      <c r="E372" s="86"/>
      <c r="F372" s="86"/>
      <c r="G372" s="86"/>
      <c r="H372" s="86"/>
      <c r="I372" s="86"/>
      <c r="J372" s="1"/>
      <c r="K372" s="1"/>
      <c r="L372" s="1"/>
      <c r="M372" s="1"/>
      <c r="N372" s="1"/>
      <c r="O372" s="1"/>
      <c r="P372" s="1"/>
      <c r="Q372" s="1"/>
      <c r="R372" s="1"/>
      <c r="S372" s="1"/>
      <c r="T372" s="1"/>
      <c r="U372" s="1"/>
      <c r="V372" s="1"/>
      <c r="W372" s="1"/>
      <c r="X372" s="1"/>
      <c r="Y372" s="1"/>
      <c r="Z372" s="1"/>
    </row>
    <row r="373" spans="1:26" ht="15.5" x14ac:dyDescent="0.35">
      <c r="A373" s="1"/>
      <c r="B373" s="1"/>
      <c r="C373" s="86"/>
      <c r="D373" s="86"/>
      <c r="E373" s="86"/>
      <c r="F373" s="86"/>
      <c r="G373" s="86"/>
      <c r="H373" s="86"/>
      <c r="I373" s="86"/>
      <c r="J373" s="1"/>
      <c r="K373" s="1"/>
      <c r="L373" s="1"/>
      <c r="M373" s="1"/>
      <c r="N373" s="1"/>
      <c r="O373" s="1"/>
      <c r="P373" s="1"/>
      <c r="Q373" s="1"/>
      <c r="R373" s="1"/>
      <c r="S373" s="1"/>
      <c r="T373" s="1"/>
      <c r="U373" s="1"/>
      <c r="V373" s="1"/>
      <c r="W373" s="1"/>
      <c r="X373" s="1"/>
      <c r="Y373" s="1"/>
      <c r="Z373" s="1"/>
    </row>
    <row r="374" spans="1:26" ht="15.5" x14ac:dyDescent="0.35">
      <c r="A374" s="1"/>
      <c r="B374" s="1"/>
      <c r="C374" s="86"/>
      <c r="D374" s="86"/>
      <c r="E374" s="86"/>
      <c r="F374" s="86"/>
      <c r="G374" s="86"/>
      <c r="H374" s="86"/>
      <c r="I374" s="86"/>
      <c r="J374" s="1"/>
      <c r="K374" s="1"/>
      <c r="L374" s="1"/>
      <c r="M374" s="1"/>
      <c r="N374" s="1"/>
      <c r="O374" s="1"/>
      <c r="P374" s="1"/>
      <c r="Q374" s="1"/>
      <c r="R374" s="1"/>
      <c r="S374" s="1"/>
      <c r="T374" s="1"/>
      <c r="U374" s="1"/>
      <c r="V374" s="1"/>
      <c r="W374" s="1"/>
      <c r="X374" s="1"/>
      <c r="Y374" s="1"/>
      <c r="Z374" s="1"/>
    </row>
    <row r="375" spans="1:26" ht="15.5" x14ac:dyDescent="0.35">
      <c r="A375" s="1"/>
      <c r="B375" s="1"/>
      <c r="C375" s="86"/>
      <c r="D375" s="86"/>
      <c r="E375" s="86"/>
      <c r="F375" s="86"/>
      <c r="G375" s="86"/>
      <c r="H375" s="86"/>
      <c r="I375" s="86"/>
      <c r="J375" s="1"/>
      <c r="K375" s="1"/>
      <c r="L375" s="1"/>
      <c r="M375" s="1"/>
      <c r="N375" s="1"/>
      <c r="O375" s="1"/>
      <c r="P375" s="1"/>
      <c r="Q375" s="1"/>
      <c r="R375" s="1"/>
      <c r="S375" s="1"/>
      <c r="T375" s="1"/>
      <c r="U375" s="1"/>
      <c r="V375" s="1"/>
      <c r="W375" s="1"/>
      <c r="X375" s="1"/>
      <c r="Y375" s="1"/>
      <c r="Z375" s="1"/>
    </row>
    <row r="376" spans="1:26" ht="15.5" x14ac:dyDescent="0.35">
      <c r="A376" s="1"/>
      <c r="B376" s="1"/>
      <c r="C376" s="86"/>
      <c r="D376" s="86"/>
      <c r="E376" s="86"/>
      <c r="F376" s="86"/>
      <c r="G376" s="86"/>
      <c r="H376" s="86"/>
      <c r="I376" s="86"/>
      <c r="J376" s="1"/>
      <c r="K376" s="1"/>
      <c r="L376" s="1"/>
      <c r="M376" s="1"/>
      <c r="N376" s="1"/>
      <c r="O376" s="1"/>
      <c r="P376" s="1"/>
      <c r="Q376" s="1"/>
      <c r="R376" s="1"/>
      <c r="S376" s="1"/>
      <c r="T376" s="1"/>
      <c r="U376" s="1"/>
      <c r="V376" s="1"/>
      <c r="W376" s="1"/>
      <c r="X376" s="1"/>
      <c r="Y376" s="1"/>
      <c r="Z376" s="1"/>
    </row>
    <row r="377" spans="1:26" ht="15.5" x14ac:dyDescent="0.35">
      <c r="A377" s="1"/>
      <c r="B377" s="1"/>
      <c r="C377" s="86"/>
      <c r="D377" s="86"/>
      <c r="E377" s="86"/>
      <c r="F377" s="86"/>
      <c r="G377" s="86"/>
      <c r="H377" s="86"/>
      <c r="I377" s="86"/>
      <c r="J377" s="1"/>
      <c r="K377" s="1"/>
      <c r="L377" s="1"/>
      <c r="M377" s="1"/>
      <c r="N377" s="1"/>
      <c r="O377" s="1"/>
      <c r="P377" s="1"/>
      <c r="Q377" s="1"/>
      <c r="R377" s="1"/>
      <c r="S377" s="1"/>
      <c r="T377" s="1"/>
      <c r="U377" s="1"/>
      <c r="V377" s="1"/>
      <c r="W377" s="1"/>
      <c r="X377" s="1"/>
      <c r="Y377" s="1"/>
      <c r="Z377" s="1"/>
    </row>
    <row r="378" spans="1:26" ht="15.5" x14ac:dyDescent="0.35">
      <c r="A378" s="1"/>
      <c r="B378" s="1"/>
      <c r="C378" s="86"/>
      <c r="D378" s="86"/>
      <c r="E378" s="86"/>
      <c r="F378" s="86"/>
      <c r="G378" s="86"/>
      <c r="H378" s="86"/>
      <c r="I378" s="86"/>
      <c r="J378" s="1"/>
      <c r="K378" s="1"/>
      <c r="L378" s="1"/>
      <c r="M378" s="1"/>
      <c r="N378" s="1"/>
      <c r="O378" s="1"/>
      <c r="P378" s="1"/>
      <c r="Q378" s="1"/>
      <c r="R378" s="1"/>
      <c r="S378" s="1"/>
      <c r="T378" s="1"/>
      <c r="U378" s="1"/>
      <c r="V378" s="1"/>
      <c r="W378" s="1"/>
      <c r="X378" s="1"/>
      <c r="Y378" s="1"/>
      <c r="Z378" s="1"/>
    </row>
    <row r="379" spans="1:26" ht="15.5" x14ac:dyDescent="0.35">
      <c r="A379" s="1"/>
      <c r="B379" s="1"/>
      <c r="C379" s="86"/>
      <c r="D379" s="86"/>
      <c r="E379" s="86"/>
      <c r="F379" s="86"/>
      <c r="G379" s="86"/>
      <c r="H379" s="86"/>
      <c r="I379" s="86"/>
      <c r="J379" s="1"/>
      <c r="K379" s="1"/>
      <c r="L379" s="1"/>
      <c r="M379" s="1"/>
      <c r="N379" s="1"/>
      <c r="O379" s="1"/>
      <c r="P379" s="1"/>
      <c r="Q379" s="1"/>
      <c r="R379" s="1"/>
      <c r="S379" s="1"/>
      <c r="T379" s="1"/>
      <c r="U379" s="1"/>
      <c r="V379" s="1"/>
      <c r="W379" s="1"/>
      <c r="X379" s="1"/>
      <c r="Y379" s="1"/>
      <c r="Z379" s="1"/>
    </row>
    <row r="380" spans="1:26" ht="15.5" x14ac:dyDescent="0.35">
      <c r="A380" s="1"/>
      <c r="B380" s="1"/>
      <c r="C380" s="86"/>
      <c r="D380" s="86"/>
      <c r="E380" s="86"/>
      <c r="F380" s="86"/>
      <c r="G380" s="86"/>
      <c r="H380" s="86"/>
      <c r="I380" s="86"/>
      <c r="J380" s="1"/>
      <c r="K380" s="1"/>
      <c r="L380" s="1"/>
      <c r="M380" s="1"/>
      <c r="N380" s="1"/>
      <c r="O380" s="1"/>
      <c r="P380" s="1"/>
      <c r="Q380" s="1"/>
      <c r="R380" s="1"/>
      <c r="S380" s="1"/>
      <c r="T380" s="1"/>
      <c r="U380" s="1"/>
      <c r="V380" s="1"/>
      <c r="W380" s="1"/>
      <c r="X380" s="1"/>
      <c r="Y380" s="1"/>
      <c r="Z380" s="1"/>
    </row>
    <row r="381" spans="1:26" ht="15.5" x14ac:dyDescent="0.35">
      <c r="A381" s="1"/>
      <c r="B381" s="1"/>
      <c r="C381" s="86"/>
      <c r="D381" s="86"/>
      <c r="E381" s="86"/>
      <c r="F381" s="86"/>
      <c r="G381" s="86"/>
      <c r="H381" s="86"/>
      <c r="I381" s="86"/>
      <c r="J381" s="1"/>
      <c r="K381" s="1"/>
      <c r="L381" s="1"/>
      <c r="M381" s="1"/>
      <c r="N381" s="1"/>
      <c r="O381" s="1"/>
      <c r="P381" s="1"/>
      <c r="Q381" s="1"/>
      <c r="R381" s="1"/>
      <c r="S381" s="1"/>
      <c r="T381" s="1"/>
      <c r="U381" s="1"/>
      <c r="V381" s="1"/>
      <c r="W381" s="1"/>
      <c r="X381" s="1"/>
      <c r="Y381" s="1"/>
      <c r="Z381" s="1"/>
    </row>
    <row r="382" spans="1:26" ht="15.5" x14ac:dyDescent="0.35">
      <c r="A382" s="1"/>
      <c r="B382" s="1"/>
      <c r="C382" s="86"/>
      <c r="D382" s="86"/>
      <c r="E382" s="86"/>
      <c r="F382" s="86"/>
      <c r="G382" s="86"/>
      <c r="H382" s="86"/>
      <c r="I382" s="86"/>
      <c r="J382" s="1"/>
      <c r="K382" s="1"/>
      <c r="L382" s="1"/>
      <c r="M382" s="1"/>
      <c r="N382" s="1"/>
      <c r="O382" s="1"/>
      <c r="P382" s="1"/>
      <c r="Q382" s="1"/>
      <c r="R382" s="1"/>
      <c r="S382" s="1"/>
      <c r="T382" s="1"/>
      <c r="U382" s="1"/>
      <c r="V382" s="1"/>
      <c r="W382" s="1"/>
      <c r="X382" s="1"/>
      <c r="Y382" s="1"/>
      <c r="Z382" s="1"/>
    </row>
    <row r="383" spans="1:26" ht="15.5" x14ac:dyDescent="0.35">
      <c r="A383" s="1"/>
      <c r="B383" s="1"/>
      <c r="C383" s="86"/>
      <c r="D383" s="86"/>
      <c r="E383" s="86"/>
      <c r="F383" s="86"/>
      <c r="G383" s="86"/>
      <c r="H383" s="86"/>
      <c r="I383" s="86"/>
      <c r="J383" s="1"/>
      <c r="K383" s="1"/>
      <c r="L383" s="1"/>
      <c r="M383" s="1"/>
      <c r="N383" s="1"/>
      <c r="O383" s="1"/>
      <c r="P383" s="1"/>
      <c r="Q383" s="1"/>
      <c r="R383" s="1"/>
      <c r="S383" s="1"/>
      <c r="T383" s="1"/>
      <c r="U383" s="1"/>
      <c r="V383" s="1"/>
      <c r="W383" s="1"/>
      <c r="X383" s="1"/>
      <c r="Y383" s="1"/>
      <c r="Z383" s="1"/>
    </row>
    <row r="384" spans="1:26" ht="15.5" x14ac:dyDescent="0.35">
      <c r="A384" s="1"/>
      <c r="B384" s="1"/>
      <c r="C384" s="86"/>
      <c r="D384" s="86"/>
      <c r="E384" s="86"/>
      <c r="F384" s="86"/>
      <c r="G384" s="86"/>
      <c r="H384" s="86"/>
      <c r="I384" s="86"/>
      <c r="J384" s="1"/>
      <c r="K384" s="1"/>
      <c r="L384" s="1"/>
      <c r="M384" s="1"/>
      <c r="N384" s="1"/>
      <c r="O384" s="1"/>
      <c r="P384" s="1"/>
      <c r="Q384" s="1"/>
      <c r="R384" s="1"/>
      <c r="S384" s="1"/>
      <c r="T384" s="1"/>
      <c r="U384" s="1"/>
      <c r="V384" s="1"/>
      <c r="W384" s="1"/>
      <c r="X384" s="1"/>
      <c r="Y384" s="1"/>
      <c r="Z384" s="1"/>
    </row>
    <row r="385" spans="1:26" ht="15.5" x14ac:dyDescent="0.35">
      <c r="A385" s="1"/>
      <c r="B385" s="1"/>
      <c r="C385" s="86"/>
      <c r="D385" s="86"/>
      <c r="E385" s="86"/>
      <c r="F385" s="86"/>
      <c r="G385" s="86"/>
      <c r="H385" s="86"/>
      <c r="I385" s="86"/>
      <c r="J385" s="1"/>
      <c r="K385" s="1"/>
      <c r="L385" s="1"/>
      <c r="M385" s="1"/>
      <c r="N385" s="1"/>
      <c r="O385" s="1"/>
      <c r="P385" s="1"/>
      <c r="Q385" s="1"/>
      <c r="R385" s="1"/>
      <c r="S385" s="1"/>
      <c r="T385" s="1"/>
      <c r="U385" s="1"/>
      <c r="V385" s="1"/>
      <c r="W385" s="1"/>
      <c r="X385" s="1"/>
      <c r="Y385" s="1"/>
      <c r="Z385" s="1"/>
    </row>
    <row r="386" spans="1:26" ht="15.5" x14ac:dyDescent="0.35">
      <c r="A386" s="1"/>
      <c r="B386" s="1"/>
      <c r="C386" s="86"/>
      <c r="D386" s="86"/>
      <c r="E386" s="86"/>
      <c r="F386" s="86"/>
      <c r="G386" s="86"/>
      <c r="H386" s="86"/>
      <c r="I386" s="86"/>
      <c r="J386" s="1"/>
      <c r="K386" s="1"/>
      <c r="L386" s="1"/>
      <c r="M386" s="1"/>
      <c r="N386" s="1"/>
      <c r="O386" s="1"/>
      <c r="P386" s="1"/>
      <c r="Q386" s="1"/>
      <c r="R386" s="1"/>
      <c r="S386" s="1"/>
      <c r="T386" s="1"/>
      <c r="U386" s="1"/>
      <c r="V386" s="1"/>
      <c r="W386" s="1"/>
      <c r="X386" s="1"/>
      <c r="Y386" s="1"/>
      <c r="Z386" s="1"/>
    </row>
    <row r="387" spans="1:26" ht="15.5" x14ac:dyDescent="0.35">
      <c r="A387" s="1"/>
      <c r="B387" s="1"/>
      <c r="C387" s="86"/>
      <c r="D387" s="86"/>
      <c r="E387" s="86"/>
      <c r="F387" s="86"/>
      <c r="G387" s="86"/>
      <c r="H387" s="86"/>
      <c r="I387" s="86"/>
      <c r="J387" s="1"/>
      <c r="K387" s="1"/>
      <c r="L387" s="1"/>
      <c r="M387" s="1"/>
      <c r="N387" s="1"/>
      <c r="O387" s="1"/>
      <c r="P387" s="1"/>
      <c r="Q387" s="1"/>
      <c r="R387" s="1"/>
      <c r="S387" s="1"/>
      <c r="T387" s="1"/>
      <c r="U387" s="1"/>
      <c r="V387" s="1"/>
      <c r="W387" s="1"/>
      <c r="X387" s="1"/>
      <c r="Y387" s="1"/>
      <c r="Z387" s="1"/>
    </row>
    <row r="388" spans="1:26" ht="15.5" x14ac:dyDescent="0.35">
      <c r="A388" s="1"/>
      <c r="B388" s="1"/>
      <c r="C388" s="86"/>
      <c r="D388" s="86"/>
      <c r="E388" s="86"/>
      <c r="F388" s="86"/>
      <c r="G388" s="86"/>
      <c r="H388" s="86"/>
      <c r="I388" s="86"/>
      <c r="J388" s="1"/>
      <c r="K388" s="1"/>
      <c r="L388" s="1"/>
      <c r="M388" s="1"/>
      <c r="N388" s="1"/>
      <c r="O388" s="1"/>
      <c r="P388" s="1"/>
      <c r="Q388" s="1"/>
      <c r="R388" s="1"/>
      <c r="S388" s="1"/>
      <c r="T388" s="1"/>
      <c r="U388" s="1"/>
      <c r="V388" s="1"/>
      <c r="W388" s="1"/>
      <c r="X388" s="1"/>
      <c r="Y388" s="1"/>
      <c r="Z388" s="1"/>
    </row>
    <row r="389" spans="1:26" ht="15.5" x14ac:dyDescent="0.35">
      <c r="A389" s="1"/>
      <c r="B389" s="1"/>
      <c r="C389" s="86"/>
      <c r="D389" s="86"/>
      <c r="E389" s="86"/>
      <c r="F389" s="86"/>
      <c r="G389" s="86"/>
      <c r="H389" s="86"/>
      <c r="I389" s="86"/>
      <c r="J389" s="1"/>
      <c r="K389" s="1"/>
      <c r="L389" s="1"/>
      <c r="M389" s="1"/>
      <c r="N389" s="1"/>
      <c r="O389" s="1"/>
      <c r="P389" s="1"/>
      <c r="Q389" s="1"/>
      <c r="R389" s="1"/>
      <c r="S389" s="1"/>
      <c r="T389" s="1"/>
      <c r="U389" s="1"/>
      <c r="V389" s="1"/>
      <c r="W389" s="1"/>
      <c r="X389" s="1"/>
      <c r="Y389" s="1"/>
      <c r="Z389" s="1"/>
    </row>
    <row r="390" spans="1:26" ht="15.5" x14ac:dyDescent="0.35">
      <c r="A390" s="1"/>
      <c r="B390" s="1"/>
      <c r="C390" s="86"/>
      <c r="D390" s="86"/>
      <c r="E390" s="86"/>
      <c r="F390" s="86"/>
      <c r="G390" s="86"/>
      <c r="H390" s="86"/>
      <c r="I390" s="86"/>
      <c r="J390" s="1"/>
      <c r="K390" s="1"/>
      <c r="L390" s="1"/>
      <c r="M390" s="1"/>
      <c r="N390" s="1"/>
      <c r="O390" s="1"/>
      <c r="P390" s="1"/>
      <c r="Q390" s="1"/>
      <c r="R390" s="1"/>
      <c r="S390" s="1"/>
      <c r="T390" s="1"/>
      <c r="U390" s="1"/>
      <c r="V390" s="1"/>
      <c r="W390" s="1"/>
      <c r="X390" s="1"/>
      <c r="Y390" s="1"/>
      <c r="Z390" s="1"/>
    </row>
    <row r="391" spans="1:26" ht="15.5" x14ac:dyDescent="0.35">
      <c r="A391" s="1"/>
      <c r="B391" s="1"/>
      <c r="C391" s="86"/>
      <c r="D391" s="86"/>
      <c r="E391" s="86"/>
      <c r="F391" s="86"/>
      <c r="G391" s="86"/>
      <c r="H391" s="86"/>
      <c r="I391" s="86"/>
      <c r="J391" s="1"/>
      <c r="K391" s="1"/>
      <c r="L391" s="1"/>
      <c r="M391" s="1"/>
      <c r="N391" s="1"/>
      <c r="O391" s="1"/>
      <c r="P391" s="1"/>
      <c r="Q391" s="1"/>
      <c r="R391" s="1"/>
      <c r="S391" s="1"/>
      <c r="T391" s="1"/>
      <c r="U391" s="1"/>
      <c r="V391" s="1"/>
      <c r="W391" s="1"/>
      <c r="X391" s="1"/>
      <c r="Y391" s="1"/>
      <c r="Z391" s="1"/>
    </row>
    <row r="392" spans="1:26" ht="15.5" x14ac:dyDescent="0.35">
      <c r="A392" s="1"/>
      <c r="B392" s="1"/>
      <c r="C392" s="86"/>
      <c r="D392" s="86"/>
      <c r="E392" s="86"/>
      <c r="F392" s="86"/>
      <c r="G392" s="86"/>
      <c r="H392" s="86"/>
      <c r="I392" s="86"/>
      <c r="J392" s="1"/>
      <c r="K392" s="1"/>
      <c r="L392" s="1"/>
      <c r="M392" s="1"/>
      <c r="N392" s="1"/>
      <c r="O392" s="1"/>
      <c r="P392" s="1"/>
      <c r="Q392" s="1"/>
      <c r="R392" s="1"/>
      <c r="S392" s="1"/>
      <c r="T392" s="1"/>
      <c r="U392" s="1"/>
      <c r="V392" s="1"/>
      <c r="W392" s="1"/>
      <c r="X392" s="1"/>
      <c r="Y392" s="1"/>
      <c r="Z392" s="1"/>
    </row>
    <row r="393" spans="1:26" ht="15.5" x14ac:dyDescent="0.35">
      <c r="A393" s="1"/>
      <c r="B393" s="1"/>
      <c r="C393" s="86"/>
      <c r="D393" s="86"/>
      <c r="E393" s="86"/>
      <c r="F393" s="86"/>
      <c r="G393" s="86"/>
      <c r="H393" s="86"/>
      <c r="I393" s="86"/>
      <c r="J393" s="1"/>
      <c r="K393" s="1"/>
      <c r="L393" s="1"/>
      <c r="M393" s="1"/>
      <c r="N393" s="1"/>
      <c r="O393" s="1"/>
      <c r="P393" s="1"/>
      <c r="Q393" s="1"/>
      <c r="R393" s="1"/>
      <c r="S393" s="1"/>
      <c r="T393" s="1"/>
      <c r="U393" s="1"/>
      <c r="V393" s="1"/>
      <c r="W393" s="1"/>
      <c r="X393" s="1"/>
      <c r="Y393" s="1"/>
      <c r="Z393" s="1"/>
    </row>
    <row r="394" spans="1:26" ht="15.5" x14ac:dyDescent="0.35">
      <c r="A394" s="1"/>
      <c r="B394" s="1"/>
      <c r="C394" s="86"/>
      <c r="D394" s="86"/>
      <c r="E394" s="86"/>
      <c r="F394" s="86"/>
      <c r="G394" s="86"/>
      <c r="H394" s="86"/>
      <c r="I394" s="86"/>
      <c r="J394" s="1"/>
      <c r="K394" s="1"/>
      <c r="L394" s="1"/>
      <c r="M394" s="1"/>
      <c r="N394" s="1"/>
      <c r="O394" s="1"/>
      <c r="P394" s="1"/>
      <c r="Q394" s="1"/>
      <c r="R394" s="1"/>
      <c r="S394" s="1"/>
      <c r="T394" s="1"/>
      <c r="U394" s="1"/>
      <c r="V394" s="1"/>
      <c r="W394" s="1"/>
      <c r="X394" s="1"/>
      <c r="Y394" s="1"/>
      <c r="Z394" s="1"/>
    </row>
    <row r="395" spans="1:26" ht="15.5" x14ac:dyDescent="0.35">
      <c r="A395" s="1"/>
      <c r="B395" s="1"/>
      <c r="C395" s="86"/>
      <c r="D395" s="86"/>
      <c r="E395" s="86"/>
      <c r="F395" s="86"/>
      <c r="G395" s="86"/>
      <c r="H395" s="86"/>
      <c r="I395" s="86"/>
      <c r="J395" s="1"/>
      <c r="K395" s="1"/>
      <c r="L395" s="1"/>
      <c r="M395" s="1"/>
      <c r="N395" s="1"/>
      <c r="O395" s="1"/>
      <c r="P395" s="1"/>
      <c r="Q395" s="1"/>
      <c r="R395" s="1"/>
      <c r="S395" s="1"/>
      <c r="T395" s="1"/>
      <c r="U395" s="1"/>
      <c r="V395" s="1"/>
      <c r="W395" s="1"/>
      <c r="X395" s="1"/>
      <c r="Y395" s="1"/>
      <c r="Z395" s="1"/>
    </row>
    <row r="396" spans="1:26" ht="15.5" x14ac:dyDescent="0.35">
      <c r="A396" s="1"/>
      <c r="B396" s="1"/>
      <c r="C396" s="86"/>
      <c r="D396" s="86"/>
      <c r="E396" s="86"/>
      <c r="F396" s="86"/>
      <c r="G396" s="86"/>
      <c r="H396" s="86"/>
      <c r="I396" s="86"/>
      <c r="J396" s="1"/>
      <c r="K396" s="1"/>
      <c r="L396" s="1"/>
      <c r="M396" s="1"/>
      <c r="N396" s="1"/>
      <c r="O396" s="1"/>
      <c r="P396" s="1"/>
      <c r="Q396" s="1"/>
      <c r="R396" s="1"/>
      <c r="S396" s="1"/>
      <c r="T396" s="1"/>
      <c r="U396" s="1"/>
      <c r="V396" s="1"/>
      <c r="W396" s="1"/>
      <c r="X396" s="1"/>
      <c r="Y396" s="1"/>
      <c r="Z396" s="1"/>
    </row>
    <row r="397" spans="1:26" ht="15.5" x14ac:dyDescent="0.35">
      <c r="A397" s="1"/>
      <c r="B397" s="1"/>
      <c r="C397" s="86"/>
      <c r="D397" s="86"/>
      <c r="E397" s="86"/>
      <c r="F397" s="86"/>
      <c r="G397" s="86"/>
      <c r="H397" s="86"/>
      <c r="I397" s="86"/>
      <c r="J397" s="1"/>
      <c r="K397" s="1"/>
      <c r="L397" s="1"/>
      <c r="M397" s="1"/>
      <c r="N397" s="1"/>
      <c r="O397" s="1"/>
      <c r="P397" s="1"/>
      <c r="Q397" s="1"/>
      <c r="R397" s="1"/>
      <c r="S397" s="1"/>
      <c r="T397" s="1"/>
      <c r="U397" s="1"/>
      <c r="V397" s="1"/>
      <c r="W397" s="1"/>
      <c r="X397" s="1"/>
      <c r="Y397" s="1"/>
      <c r="Z397" s="1"/>
    </row>
    <row r="398" spans="1:26" ht="15.5" x14ac:dyDescent="0.35">
      <c r="A398" s="1"/>
      <c r="B398" s="1"/>
      <c r="C398" s="86"/>
      <c r="D398" s="86"/>
      <c r="E398" s="86"/>
      <c r="F398" s="86"/>
      <c r="G398" s="86"/>
      <c r="H398" s="86"/>
      <c r="I398" s="86"/>
      <c r="J398" s="1"/>
      <c r="K398" s="1"/>
      <c r="L398" s="1"/>
      <c r="M398" s="1"/>
      <c r="N398" s="1"/>
      <c r="O398" s="1"/>
      <c r="P398" s="1"/>
      <c r="Q398" s="1"/>
      <c r="R398" s="1"/>
      <c r="S398" s="1"/>
      <c r="T398" s="1"/>
      <c r="U398" s="1"/>
      <c r="V398" s="1"/>
      <c r="W398" s="1"/>
      <c r="X398" s="1"/>
      <c r="Y398" s="1"/>
      <c r="Z398" s="1"/>
    </row>
    <row r="399" spans="1:26" ht="15.5" x14ac:dyDescent="0.35">
      <c r="A399" s="1"/>
      <c r="B399" s="1"/>
      <c r="C399" s="86"/>
      <c r="D399" s="86"/>
      <c r="E399" s="86"/>
      <c r="F399" s="86"/>
      <c r="G399" s="86"/>
      <c r="H399" s="86"/>
      <c r="I399" s="86"/>
      <c r="J399" s="1"/>
      <c r="K399" s="1"/>
      <c r="L399" s="1"/>
      <c r="M399" s="1"/>
      <c r="N399" s="1"/>
      <c r="O399" s="1"/>
      <c r="P399" s="1"/>
      <c r="Q399" s="1"/>
      <c r="R399" s="1"/>
      <c r="S399" s="1"/>
      <c r="T399" s="1"/>
      <c r="U399" s="1"/>
      <c r="V399" s="1"/>
      <c r="W399" s="1"/>
      <c r="X399" s="1"/>
      <c r="Y399" s="1"/>
      <c r="Z399" s="1"/>
    </row>
    <row r="400" spans="1:26" ht="15.5" x14ac:dyDescent="0.35">
      <c r="A400" s="1"/>
      <c r="B400" s="1"/>
      <c r="C400" s="86"/>
      <c r="D400" s="86"/>
      <c r="E400" s="86"/>
      <c r="F400" s="86"/>
      <c r="G400" s="86"/>
      <c r="H400" s="86"/>
      <c r="I400" s="86"/>
      <c r="J400" s="1"/>
      <c r="K400" s="1"/>
      <c r="L400" s="1"/>
      <c r="M400" s="1"/>
      <c r="N400" s="1"/>
      <c r="O400" s="1"/>
      <c r="P400" s="1"/>
      <c r="Q400" s="1"/>
      <c r="R400" s="1"/>
      <c r="S400" s="1"/>
      <c r="T400" s="1"/>
      <c r="U400" s="1"/>
      <c r="V400" s="1"/>
      <c r="W400" s="1"/>
      <c r="X400" s="1"/>
      <c r="Y400" s="1"/>
      <c r="Z400" s="1"/>
    </row>
    <row r="401" spans="1:26" ht="15.5" x14ac:dyDescent="0.35">
      <c r="A401" s="1"/>
      <c r="B401" s="1"/>
      <c r="C401" s="86"/>
      <c r="D401" s="86"/>
      <c r="E401" s="86"/>
      <c r="F401" s="86"/>
      <c r="G401" s="86"/>
      <c r="H401" s="86"/>
      <c r="I401" s="86"/>
      <c r="J401" s="1"/>
      <c r="K401" s="1"/>
      <c r="L401" s="1"/>
      <c r="M401" s="1"/>
      <c r="N401" s="1"/>
      <c r="O401" s="1"/>
      <c r="P401" s="1"/>
      <c r="Q401" s="1"/>
      <c r="R401" s="1"/>
      <c r="S401" s="1"/>
      <c r="T401" s="1"/>
      <c r="U401" s="1"/>
      <c r="V401" s="1"/>
      <c r="W401" s="1"/>
      <c r="X401" s="1"/>
      <c r="Y401" s="1"/>
      <c r="Z401" s="1"/>
    </row>
    <row r="402" spans="1:26" ht="15.5" x14ac:dyDescent="0.35">
      <c r="A402" s="1"/>
      <c r="B402" s="1"/>
      <c r="C402" s="86"/>
      <c r="D402" s="86"/>
      <c r="E402" s="86"/>
      <c r="F402" s="86"/>
      <c r="G402" s="86"/>
      <c r="H402" s="86"/>
      <c r="I402" s="86"/>
      <c r="J402" s="1"/>
      <c r="K402" s="1"/>
      <c r="L402" s="1"/>
      <c r="M402" s="1"/>
      <c r="N402" s="1"/>
      <c r="O402" s="1"/>
      <c r="P402" s="1"/>
      <c r="Q402" s="1"/>
      <c r="R402" s="1"/>
      <c r="S402" s="1"/>
      <c r="T402" s="1"/>
      <c r="U402" s="1"/>
      <c r="V402" s="1"/>
      <c r="W402" s="1"/>
      <c r="X402" s="1"/>
      <c r="Y402" s="1"/>
      <c r="Z402" s="1"/>
    </row>
    <row r="403" spans="1:26" ht="15.5" x14ac:dyDescent="0.35">
      <c r="A403" s="1"/>
      <c r="B403" s="1"/>
      <c r="C403" s="86"/>
      <c r="D403" s="86"/>
      <c r="E403" s="86"/>
      <c r="F403" s="86"/>
      <c r="G403" s="86"/>
      <c r="H403" s="86"/>
      <c r="I403" s="86"/>
      <c r="J403" s="1"/>
      <c r="K403" s="1"/>
      <c r="L403" s="1"/>
      <c r="M403" s="1"/>
      <c r="N403" s="1"/>
      <c r="O403" s="1"/>
      <c r="P403" s="1"/>
      <c r="Q403" s="1"/>
      <c r="R403" s="1"/>
      <c r="S403" s="1"/>
      <c r="T403" s="1"/>
      <c r="U403" s="1"/>
      <c r="V403" s="1"/>
      <c r="W403" s="1"/>
      <c r="X403" s="1"/>
      <c r="Y403" s="1"/>
      <c r="Z403" s="1"/>
    </row>
    <row r="404" spans="1:26" ht="15.5" x14ac:dyDescent="0.35">
      <c r="A404" s="1"/>
      <c r="B404" s="1"/>
      <c r="C404" s="86"/>
      <c r="D404" s="86"/>
      <c r="E404" s="86"/>
      <c r="F404" s="86"/>
      <c r="G404" s="86"/>
      <c r="H404" s="86"/>
      <c r="I404" s="86"/>
      <c r="J404" s="1"/>
      <c r="K404" s="1"/>
      <c r="L404" s="1"/>
      <c r="M404" s="1"/>
      <c r="N404" s="1"/>
      <c r="O404" s="1"/>
      <c r="P404" s="1"/>
      <c r="Q404" s="1"/>
      <c r="R404" s="1"/>
      <c r="S404" s="1"/>
      <c r="T404" s="1"/>
      <c r="U404" s="1"/>
      <c r="V404" s="1"/>
      <c r="W404" s="1"/>
      <c r="X404" s="1"/>
      <c r="Y404" s="1"/>
      <c r="Z404" s="1"/>
    </row>
    <row r="405" spans="1:26" ht="15.5" x14ac:dyDescent="0.35">
      <c r="A405" s="1"/>
      <c r="B405" s="1"/>
      <c r="C405" s="86"/>
      <c r="D405" s="86"/>
      <c r="E405" s="86"/>
      <c r="F405" s="86"/>
      <c r="G405" s="86"/>
      <c r="H405" s="86"/>
      <c r="I405" s="86"/>
      <c r="J405" s="1"/>
      <c r="K405" s="1"/>
      <c r="L405" s="1"/>
      <c r="M405" s="1"/>
      <c r="N405" s="1"/>
      <c r="O405" s="1"/>
      <c r="P405" s="1"/>
      <c r="Q405" s="1"/>
      <c r="R405" s="1"/>
      <c r="S405" s="1"/>
      <c r="T405" s="1"/>
      <c r="U405" s="1"/>
      <c r="V405" s="1"/>
      <c r="W405" s="1"/>
      <c r="X405" s="1"/>
      <c r="Y405" s="1"/>
      <c r="Z405" s="1"/>
    </row>
    <row r="406" spans="1:26" ht="15.5" x14ac:dyDescent="0.35">
      <c r="A406" s="1"/>
      <c r="B406" s="1"/>
      <c r="C406" s="86"/>
      <c r="D406" s="86"/>
      <c r="E406" s="86"/>
      <c r="F406" s="86"/>
      <c r="G406" s="86"/>
      <c r="H406" s="86"/>
      <c r="I406" s="86"/>
      <c r="J406" s="1"/>
      <c r="K406" s="1"/>
      <c r="L406" s="1"/>
      <c r="M406" s="1"/>
      <c r="N406" s="1"/>
      <c r="O406" s="1"/>
      <c r="P406" s="1"/>
      <c r="Q406" s="1"/>
      <c r="R406" s="1"/>
      <c r="S406" s="1"/>
      <c r="T406" s="1"/>
      <c r="U406" s="1"/>
      <c r="V406" s="1"/>
      <c r="W406" s="1"/>
      <c r="X406" s="1"/>
      <c r="Y406" s="1"/>
      <c r="Z406" s="1"/>
    </row>
    <row r="407" spans="1:26" ht="15.5" x14ac:dyDescent="0.35">
      <c r="A407" s="1"/>
      <c r="B407" s="1"/>
      <c r="C407" s="86"/>
      <c r="D407" s="86"/>
      <c r="E407" s="86"/>
      <c r="F407" s="86"/>
      <c r="G407" s="86"/>
      <c r="H407" s="86"/>
      <c r="I407" s="86"/>
      <c r="J407" s="1"/>
      <c r="K407" s="1"/>
      <c r="L407" s="1"/>
      <c r="M407" s="1"/>
      <c r="N407" s="1"/>
      <c r="O407" s="1"/>
      <c r="P407" s="1"/>
      <c r="Q407" s="1"/>
      <c r="R407" s="1"/>
      <c r="S407" s="1"/>
      <c r="T407" s="1"/>
      <c r="U407" s="1"/>
      <c r="V407" s="1"/>
      <c r="W407" s="1"/>
      <c r="X407" s="1"/>
      <c r="Y407" s="1"/>
      <c r="Z407" s="1"/>
    </row>
    <row r="408" spans="1:26" ht="15.5" x14ac:dyDescent="0.35">
      <c r="A408" s="1"/>
      <c r="B408" s="1"/>
      <c r="C408" s="86"/>
      <c r="D408" s="86"/>
      <c r="E408" s="86"/>
      <c r="F408" s="86"/>
      <c r="G408" s="86"/>
      <c r="H408" s="86"/>
      <c r="I408" s="86"/>
      <c r="J408" s="1"/>
      <c r="K408" s="1"/>
      <c r="L408" s="1"/>
      <c r="M408" s="1"/>
      <c r="N408" s="1"/>
      <c r="O408" s="1"/>
      <c r="P408" s="1"/>
      <c r="Q408" s="1"/>
      <c r="R408" s="1"/>
      <c r="S408" s="1"/>
      <c r="T408" s="1"/>
      <c r="U408" s="1"/>
      <c r="V408" s="1"/>
      <c r="W408" s="1"/>
      <c r="X408" s="1"/>
      <c r="Y408" s="1"/>
      <c r="Z408" s="1"/>
    </row>
    <row r="409" spans="1:26" ht="15.5" x14ac:dyDescent="0.35">
      <c r="A409" s="1"/>
      <c r="B409" s="1"/>
      <c r="C409" s="86"/>
      <c r="D409" s="86"/>
      <c r="E409" s="86"/>
      <c r="F409" s="86"/>
      <c r="G409" s="86"/>
      <c r="H409" s="86"/>
      <c r="I409" s="86"/>
      <c r="J409" s="1"/>
      <c r="K409" s="1"/>
      <c r="L409" s="1"/>
      <c r="M409" s="1"/>
      <c r="N409" s="1"/>
      <c r="O409" s="1"/>
      <c r="P409" s="1"/>
      <c r="Q409" s="1"/>
      <c r="R409" s="1"/>
      <c r="S409" s="1"/>
      <c r="T409" s="1"/>
      <c r="U409" s="1"/>
      <c r="V409" s="1"/>
      <c r="W409" s="1"/>
      <c r="X409" s="1"/>
      <c r="Y409" s="1"/>
      <c r="Z409" s="1"/>
    </row>
    <row r="410" spans="1:26" ht="15.5" x14ac:dyDescent="0.35">
      <c r="A410" s="1"/>
      <c r="B410" s="1"/>
      <c r="C410" s="86"/>
      <c r="D410" s="86"/>
      <c r="E410" s="86"/>
      <c r="F410" s="86"/>
      <c r="G410" s="86"/>
      <c r="H410" s="86"/>
      <c r="I410" s="86"/>
      <c r="J410" s="1"/>
      <c r="K410" s="1"/>
      <c r="L410" s="1"/>
      <c r="M410" s="1"/>
      <c r="N410" s="1"/>
      <c r="O410" s="1"/>
      <c r="P410" s="1"/>
      <c r="Q410" s="1"/>
      <c r="R410" s="1"/>
      <c r="S410" s="1"/>
      <c r="T410" s="1"/>
      <c r="U410" s="1"/>
      <c r="V410" s="1"/>
      <c r="W410" s="1"/>
      <c r="X410" s="1"/>
      <c r="Y410" s="1"/>
      <c r="Z410" s="1"/>
    </row>
    <row r="411" spans="1:26" ht="15.5" x14ac:dyDescent="0.35">
      <c r="A411" s="1"/>
      <c r="B411" s="1"/>
      <c r="C411" s="86"/>
      <c r="D411" s="86"/>
      <c r="E411" s="86"/>
      <c r="F411" s="86"/>
      <c r="G411" s="86"/>
      <c r="H411" s="86"/>
      <c r="I411" s="86"/>
      <c r="J411" s="1"/>
      <c r="K411" s="1"/>
      <c r="L411" s="1"/>
      <c r="M411" s="1"/>
      <c r="N411" s="1"/>
      <c r="O411" s="1"/>
      <c r="P411" s="1"/>
      <c r="Q411" s="1"/>
      <c r="R411" s="1"/>
      <c r="S411" s="1"/>
      <c r="T411" s="1"/>
      <c r="U411" s="1"/>
      <c r="V411" s="1"/>
      <c r="W411" s="1"/>
      <c r="X411" s="1"/>
      <c r="Y411" s="1"/>
      <c r="Z411" s="1"/>
    </row>
    <row r="412" spans="1:26" ht="15.5" x14ac:dyDescent="0.35">
      <c r="A412" s="1"/>
      <c r="B412" s="1"/>
      <c r="C412" s="86"/>
      <c r="D412" s="86"/>
      <c r="E412" s="86"/>
      <c r="F412" s="86"/>
      <c r="G412" s="86"/>
      <c r="H412" s="86"/>
      <c r="I412" s="86"/>
      <c r="J412" s="1"/>
      <c r="K412" s="1"/>
      <c r="L412" s="1"/>
      <c r="M412" s="1"/>
      <c r="N412" s="1"/>
      <c r="O412" s="1"/>
      <c r="P412" s="1"/>
      <c r="Q412" s="1"/>
      <c r="R412" s="1"/>
      <c r="S412" s="1"/>
      <c r="T412" s="1"/>
      <c r="U412" s="1"/>
      <c r="V412" s="1"/>
      <c r="W412" s="1"/>
      <c r="X412" s="1"/>
      <c r="Y412" s="1"/>
      <c r="Z412" s="1"/>
    </row>
    <row r="413" spans="1:26" ht="15.5" x14ac:dyDescent="0.35">
      <c r="A413" s="1"/>
      <c r="B413" s="1"/>
      <c r="C413" s="86"/>
      <c r="D413" s="86"/>
      <c r="E413" s="86"/>
      <c r="F413" s="86"/>
      <c r="G413" s="86"/>
      <c r="H413" s="86"/>
      <c r="I413" s="86"/>
      <c r="J413" s="1"/>
      <c r="K413" s="1"/>
      <c r="L413" s="1"/>
      <c r="M413" s="1"/>
      <c r="N413" s="1"/>
      <c r="O413" s="1"/>
      <c r="P413" s="1"/>
      <c r="Q413" s="1"/>
      <c r="R413" s="1"/>
      <c r="S413" s="1"/>
      <c r="T413" s="1"/>
      <c r="U413" s="1"/>
      <c r="V413" s="1"/>
      <c r="W413" s="1"/>
      <c r="X413" s="1"/>
      <c r="Y413" s="1"/>
      <c r="Z413" s="1"/>
    </row>
    <row r="414" spans="1:26" ht="15.5" x14ac:dyDescent="0.35">
      <c r="A414" s="1"/>
      <c r="B414" s="1"/>
      <c r="C414" s="86"/>
      <c r="D414" s="86"/>
      <c r="E414" s="86"/>
      <c r="F414" s="86"/>
      <c r="G414" s="86"/>
      <c r="H414" s="86"/>
      <c r="I414" s="86"/>
      <c r="J414" s="1"/>
      <c r="K414" s="1"/>
      <c r="L414" s="1"/>
      <c r="M414" s="1"/>
      <c r="N414" s="1"/>
      <c r="O414" s="1"/>
      <c r="P414" s="1"/>
      <c r="Q414" s="1"/>
      <c r="R414" s="1"/>
      <c r="S414" s="1"/>
      <c r="T414" s="1"/>
      <c r="U414" s="1"/>
      <c r="V414" s="1"/>
      <c r="W414" s="1"/>
      <c r="X414" s="1"/>
      <c r="Y414" s="1"/>
      <c r="Z414" s="1"/>
    </row>
    <row r="415" spans="1:26" ht="15.5" x14ac:dyDescent="0.35">
      <c r="A415" s="1"/>
      <c r="B415" s="1"/>
      <c r="C415" s="86"/>
      <c r="D415" s="86"/>
      <c r="E415" s="86"/>
      <c r="F415" s="86"/>
      <c r="G415" s="86"/>
      <c r="H415" s="86"/>
      <c r="I415" s="86"/>
      <c r="J415" s="1"/>
      <c r="K415" s="1"/>
      <c r="L415" s="1"/>
      <c r="M415" s="1"/>
      <c r="N415" s="1"/>
      <c r="O415" s="1"/>
      <c r="P415" s="1"/>
      <c r="Q415" s="1"/>
      <c r="R415" s="1"/>
      <c r="S415" s="1"/>
      <c r="T415" s="1"/>
      <c r="U415" s="1"/>
      <c r="V415" s="1"/>
      <c r="W415" s="1"/>
      <c r="X415" s="1"/>
      <c r="Y415" s="1"/>
      <c r="Z415" s="1"/>
    </row>
    <row r="416" spans="1:26" ht="15.5" x14ac:dyDescent="0.35">
      <c r="A416" s="1"/>
      <c r="B416" s="1"/>
      <c r="C416" s="86"/>
      <c r="D416" s="86"/>
      <c r="E416" s="86"/>
      <c r="F416" s="86"/>
      <c r="G416" s="86"/>
      <c r="H416" s="86"/>
      <c r="I416" s="86"/>
      <c r="J416" s="1"/>
      <c r="K416" s="1"/>
      <c r="L416" s="1"/>
      <c r="M416" s="1"/>
      <c r="N416" s="1"/>
      <c r="O416" s="1"/>
      <c r="P416" s="1"/>
      <c r="Q416" s="1"/>
      <c r="R416" s="1"/>
      <c r="S416" s="1"/>
      <c r="T416" s="1"/>
      <c r="U416" s="1"/>
      <c r="V416" s="1"/>
      <c r="W416" s="1"/>
      <c r="X416" s="1"/>
      <c r="Y416" s="1"/>
      <c r="Z416" s="1"/>
    </row>
    <row r="417" spans="1:26" ht="15.5" x14ac:dyDescent="0.35">
      <c r="A417" s="1"/>
      <c r="B417" s="1"/>
      <c r="C417" s="86"/>
      <c r="D417" s="86"/>
      <c r="E417" s="86"/>
      <c r="F417" s="86"/>
      <c r="G417" s="86"/>
      <c r="H417" s="86"/>
      <c r="I417" s="86"/>
      <c r="J417" s="1"/>
      <c r="K417" s="1"/>
      <c r="L417" s="1"/>
      <c r="M417" s="1"/>
      <c r="N417" s="1"/>
      <c r="O417" s="1"/>
      <c r="P417" s="1"/>
      <c r="Q417" s="1"/>
      <c r="R417" s="1"/>
      <c r="S417" s="1"/>
      <c r="T417" s="1"/>
      <c r="U417" s="1"/>
      <c r="V417" s="1"/>
      <c r="W417" s="1"/>
      <c r="X417" s="1"/>
      <c r="Y417" s="1"/>
      <c r="Z417" s="1"/>
    </row>
    <row r="418" spans="1:26" ht="15.5" x14ac:dyDescent="0.35">
      <c r="A418" s="1"/>
      <c r="B418" s="1"/>
      <c r="C418" s="86"/>
      <c r="D418" s="86"/>
      <c r="E418" s="86"/>
      <c r="F418" s="86"/>
      <c r="G418" s="86"/>
      <c r="H418" s="86"/>
      <c r="I418" s="86"/>
      <c r="J418" s="1"/>
      <c r="K418" s="1"/>
      <c r="L418" s="1"/>
      <c r="M418" s="1"/>
      <c r="N418" s="1"/>
      <c r="O418" s="1"/>
      <c r="P418" s="1"/>
      <c r="Q418" s="1"/>
      <c r="R418" s="1"/>
      <c r="S418" s="1"/>
      <c r="T418" s="1"/>
      <c r="U418" s="1"/>
      <c r="V418" s="1"/>
      <c r="W418" s="1"/>
      <c r="X418" s="1"/>
      <c r="Y418" s="1"/>
      <c r="Z418" s="1"/>
    </row>
    <row r="419" spans="1:26" ht="15.5" x14ac:dyDescent="0.35">
      <c r="A419" s="1"/>
      <c r="B419" s="1"/>
      <c r="C419" s="86"/>
      <c r="D419" s="86"/>
      <c r="E419" s="86"/>
      <c r="F419" s="86"/>
      <c r="G419" s="86"/>
      <c r="H419" s="86"/>
      <c r="I419" s="86"/>
      <c r="J419" s="1"/>
      <c r="K419" s="1"/>
      <c r="L419" s="1"/>
      <c r="M419" s="1"/>
      <c r="N419" s="1"/>
      <c r="O419" s="1"/>
      <c r="P419" s="1"/>
      <c r="Q419" s="1"/>
      <c r="R419" s="1"/>
      <c r="S419" s="1"/>
      <c r="T419" s="1"/>
      <c r="U419" s="1"/>
      <c r="V419" s="1"/>
      <c r="W419" s="1"/>
      <c r="X419" s="1"/>
      <c r="Y419" s="1"/>
      <c r="Z419" s="1"/>
    </row>
    <row r="420" spans="1:26" ht="15.5" x14ac:dyDescent="0.35">
      <c r="A420" s="1"/>
      <c r="B420" s="1"/>
      <c r="C420" s="86"/>
      <c r="D420" s="86"/>
      <c r="E420" s="86"/>
      <c r="F420" s="86"/>
      <c r="G420" s="86"/>
      <c r="H420" s="86"/>
      <c r="I420" s="86"/>
      <c r="J420" s="1"/>
      <c r="K420" s="1"/>
      <c r="L420" s="1"/>
      <c r="M420" s="1"/>
      <c r="N420" s="1"/>
      <c r="O420" s="1"/>
      <c r="P420" s="1"/>
      <c r="Q420" s="1"/>
      <c r="R420" s="1"/>
      <c r="S420" s="1"/>
      <c r="T420" s="1"/>
      <c r="U420" s="1"/>
      <c r="V420" s="1"/>
      <c r="W420" s="1"/>
      <c r="X420" s="1"/>
      <c r="Y420" s="1"/>
      <c r="Z420" s="1"/>
    </row>
    <row r="421" spans="1:26" ht="15.5" x14ac:dyDescent="0.35">
      <c r="A421" s="1"/>
      <c r="B421" s="1"/>
      <c r="C421" s="86"/>
      <c r="D421" s="86"/>
      <c r="E421" s="86"/>
      <c r="F421" s="86"/>
      <c r="G421" s="86"/>
      <c r="H421" s="86"/>
      <c r="I421" s="86"/>
      <c r="J421" s="1"/>
      <c r="K421" s="1"/>
      <c r="L421" s="1"/>
      <c r="M421" s="1"/>
      <c r="N421" s="1"/>
      <c r="O421" s="1"/>
      <c r="P421" s="1"/>
      <c r="Q421" s="1"/>
      <c r="R421" s="1"/>
      <c r="S421" s="1"/>
      <c r="T421" s="1"/>
      <c r="U421" s="1"/>
      <c r="V421" s="1"/>
      <c r="W421" s="1"/>
      <c r="X421" s="1"/>
      <c r="Y421" s="1"/>
      <c r="Z421" s="1"/>
    </row>
    <row r="422" spans="1:26" ht="15.5" x14ac:dyDescent="0.35">
      <c r="A422" s="1"/>
      <c r="B422" s="1"/>
      <c r="C422" s="86"/>
      <c r="D422" s="86"/>
      <c r="E422" s="86"/>
      <c r="F422" s="86"/>
      <c r="G422" s="86"/>
      <c r="H422" s="86"/>
      <c r="I422" s="86"/>
      <c r="J422" s="1"/>
      <c r="K422" s="1"/>
      <c r="L422" s="1"/>
      <c r="M422" s="1"/>
      <c r="N422" s="1"/>
      <c r="O422" s="1"/>
      <c r="P422" s="1"/>
      <c r="Q422" s="1"/>
      <c r="R422" s="1"/>
      <c r="S422" s="1"/>
      <c r="T422" s="1"/>
      <c r="U422" s="1"/>
      <c r="V422" s="1"/>
      <c r="W422" s="1"/>
      <c r="X422" s="1"/>
      <c r="Y422" s="1"/>
      <c r="Z422" s="1"/>
    </row>
    <row r="423" spans="1:26" ht="15.5" x14ac:dyDescent="0.35">
      <c r="A423" s="1"/>
      <c r="B423" s="1"/>
      <c r="C423" s="86"/>
      <c r="D423" s="86"/>
      <c r="E423" s="86"/>
      <c r="F423" s="86"/>
      <c r="G423" s="86"/>
      <c r="H423" s="86"/>
      <c r="I423" s="86"/>
      <c r="J423" s="1"/>
      <c r="K423" s="1"/>
      <c r="L423" s="1"/>
      <c r="M423" s="1"/>
      <c r="N423" s="1"/>
      <c r="O423" s="1"/>
      <c r="P423" s="1"/>
      <c r="Q423" s="1"/>
      <c r="R423" s="1"/>
      <c r="S423" s="1"/>
      <c r="T423" s="1"/>
      <c r="U423" s="1"/>
      <c r="V423" s="1"/>
      <c r="W423" s="1"/>
      <c r="X423" s="1"/>
      <c r="Y423" s="1"/>
      <c r="Z423" s="1"/>
    </row>
    <row r="424" spans="1:26" ht="15.5" x14ac:dyDescent="0.35">
      <c r="A424" s="1"/>
      <c r="B424" s="1"/>
      <c r="C424" s="86"/>
      <c r="D424" s="86"/>
      <c r="E424" s="86"/>
      <c r="F424" s="86"/>
      <c r="G424" s="86"/>
      <c r="H424" s="86"/>
      <c r="I424" s="86"/>
      <c r="J424" s="1"/>
      <c r="K424" s="1"/>
      <c r="L424" s="1"/>
      <c r="M424" s="1"/>
      <c r="N424" s="1"/>
      <c r="O424" s="1"/>
      <c r="P424" s="1"/>
      <c r="Q424" s="1"/>
      <c r="R424" s="1"/>
      <c r="S424" s="1"/>
      <c r="T424" s="1"/>
      <c r="U424" s="1"/>
      <c r="V424" s="1"/>
      <c r="W424" s="1"/>
      <c r="X424" s="1"/>
      <c r="Y424" s="1"/>
      <c r="Z424" s="1"/>
    </row>
    <row r="425" spans="1:26" ht="15.5" x14ac:dyDescent="0.35">
      <c r="A425" s="1"/>
      <c r="B425" s="1"/>
      <c r="C425" s="86"/>
      <c r="D425" s="86"/>
      <c r="E425" s="86"/>
      <c r="F425" s="86"/>
      <c r="G425" s="86"/>
      <c r="H425" s="86"/>
      <c r="I425" s="86"/>
      <c r="J425" s="1"/>
      <c r="K425" s="1"/>
      <c r="L425" s="1"/>
      <c r="M425" s="1"/>
      <c r="N425" s="1"/>
      <c r="O425" s="1"/>
      <c r="P425" s="1"/>
      <c r="Q425" s="1"/>
      <c r="R425" s="1"/>
      <c r="S425" s="1"/>
      <c r="T425" s="1"/>
      <c r="U425" s="1"/>
      <c r="V425" s="1"/>
      <c r="W425" s="1"/>
      <c r="X425" s="1"/>
      <c r="Y425" s="1"/>
      <c r="Z425" s="1"/>
    </row>
    <row r="426" spans="1:26" ht="15.5" x14ac:dyDescent="0.35">
      <c r="A426" s="1"/>
      <c r="B426" s="1"/>
      <c r="C426" s="86"/>
      <c r="D426" s="86"/>
      <c r="E426" s="86"/>
      <c r="F426" s="86"/>
      <c r="G426" s="86"/>
      <c r="H426" s="86"/>
      <c r="I426" s="86"/>
      <c r="J426" s="1"/>
      <c r="K426" s="1"/>
      <c r="L426" s="1"/>
      <c r="M426" s="1"/>
      <c r="N426" s="1"/>
      <c r="O426" s="1"/>
      <c r="P426" s="1"/>
      <c r="Q426" s="1"/>
      <c r="R426" s="1"/>
      <c r="S426" s="1"/>
      <c r="T426" s="1"/>
      <c r="U426" s="1"/>
      <c r="V426" s="1"/>
      <c r="W426" s="1"/>
      <c r="X426" s="1"/>
      <c r="Y426" s="1"/>
      <c r="Z426" s="1"/>
    </row>
    <row r="427" spans="1:26" ht="15.5" x14ac:dyDescent="0.35">
      <c r="A427" s="1"/>
      <c r="B427" s="1"/>
      <c r="C427" s="86"/>
      <c r="D427" s="86"/>
      <c r="E427" s="86"/>
      <c r="F427" s="86"/>
      <c r="G427" s="86"/>
      <c r="H427" s="86"/>
      <c r="I427" s="86"/>
      <c r="J427" s="1"/>
      <c r="K427" s="1"/>
      <c r="L427" s="1"/>
      <c r="M427" s="1"/>
      <c r="N427" s="1"/>
      <c r="O427" s="1"/>
      <c r="P427" s="1"/>
      <c r="Q427" s="1"/>
      <c r="R427" s="1"/>
      <c r="S427" s="1"/>
      <c r="T427" s="1"/>
      <c r="U427" s="1"/>
      <c r="V427" s="1"/>
      <c r="W427" s="1"/>
      <c r="X427" s="1"/>
      <c r="Y427" s="1"/>
      <c r="Z427" s="1"/>
    </row>
    <row r="428" spans="1:26" ht="15.5" x14ac:dyDescent="0.35">
      <c r="A428" s="1"/>
      <c r="B428" s="1"/>
      <c r="C428" s="86"/>
      <c r="D428" s="86"/>
      <c r="E428" s="86"/>
      <c r="F428" s="86"/>
      <c r="G428" s="86"/>
      <c r="H428" s="86"/>
      <c r="I428" s="86"/>
      <c r="J428" s="1"/>
      <c r="K428" s="1"/>
      <c r="L428" s="1"/>
      <c r="M428" s="1"/>
      <c r="N428" s="1"/>
      <c r="O428" s="1"/>
      <c r="P428" s="1"/>
      <c r="Q428" s="1"/>
      <c r="R428" s="1"/>
      <c r="S428" s="1"/>
      <c r="T428" s="1"/>
      <c r="U428" s="1"/>
      <c r="V428" s="1"/>
      <c r="W428" s="1"/>
      <c r="X428" s="1"/>
      <c r="Y428" s="1"/>
      <c r="Z428" s="1"/>
    </row>
    <row r="429" spans="1:26" ht="15.5" x14ac:dyDescent="0.35">
      <c r="A429" s="1"/>
      <c r="B429" s="1"/>
      <c r="C429" s="86"/>
      <c r="D429" s="86"/>
      <c r="E429" s="86"/>
      <c r="F429" s="86"/>
      <c r="G429" s="86"/>
      <c r="H429" s="86"/>
      <c r="I429" s="86"/>
      <c r="J429" s="1"/>
      <c r="K429" s="1"/>
      <c r="L429" s="1"/>
      <c r="M429" s="1"/>
      <c r="N429" s="1"/>
      <c r="O429" s="1"/>
      <c r="P429" s="1"/>
      <c r="Q429" s="1"/>
      <c r="R429" s="1"/>
      <c r="S429" s="1"/>
      <c r="T429" s="1"/>
      <c r="U429" s="1"/>
      <c r="V429" s="1"/>
      <c r="W429" s="1"/>
      <c r="X429" s="1"/>
      <c r="Y429" s="1"/>
      <c r="Z429" s="1"/>
    </row>
    <row r="430" spans="1:26" ht="15.5" x14ac:dyDescent="0.35">
      <c r="A430" s="1"/>
      <c r="B430" s="1"/>
      <c r="C430" s="86"/>
      <c r="D430" s="86"/>
      <c r="E430" s="86"/>
      <c r="F430" s="86"/>
      <c r="G430" s="86"/>
      <c r="H430" s="86"/>
      <c r="I430" s="86"/>
      <c r="J430" s="1"/>
      <c r="K430" s="1"/>
      <c r="L430" s="1"/>
      <c r="M430" s="1"/>
      <c r="N430" s="1"/>
      <c r="O430" s="1"/>
      <c r="P430" s="1"/>
      <c r="Q430" s="1"/>
      <c r="R430" s="1"/>
      <c r="S430" s="1"/>
      <c r="T430" s="1"/>
      <c r="U430" s="1"/>
      <c r="V430" s="1"/>
      <c r="W430" s="1"/>
      <c r="X430" s="1"/>
      <c r="Y430" s="1"/>
      <c r="Z430" s="1"/>
    </row>
    <row r="431" spans="1:26" ht="15.5" x14ac:dyDescent="0.35">
      <c r="A431" s="1"/>
      <c r="B431" s="1"/>
      <c r="C431" s="86"/>
      <c r="D431" s="86"/>
      <c r="E431" s="86"/>
      <c r="F431" s="86"/>
      <c r="G431" s="86"/>
      <c r="H431" s="86"/>
      <c r="I431" s="86"/>
      <c r="J431" s="1"/>
      <c r="K431" s="1"/>
      <c r="L431" s="1"/>
      <c r="M431" s="1"/>
      <c r="N431" s="1"/>
      <c r="O431" s="1"/>
      <c r="P431" s="1"/>
      <c r="Q431" s="1"/>
      <c r="R431" s="1"/>
      <c r="S431" s="1"/>
      <c r="T431" s="1"/>
      <c r="U431" s="1"/>
      <c r="V431" s="1"/>
      <c r="W431" s="1"/>
      <c r="X431" s="1"/>
      <c r="Y431" s="1"/>
      <c r="Z431" s="1"/>
    </row>
    <row r="432" spans="1:26" ht="15.5" x14ac:dyDescent="0.35">
      <c r="A432" s="1"/>
      <c r="B432" s="1"/>
      <c r="C432" s="86"/>
      <c r="D432" s="86"/>
      <c r="E432" s="86"/>
      <c r="F432" s="86"/>
      <c r="G432" s="86"/>
      <c r="H432" s="86"/>
      <c r="I432" s="86"/>
      <c r="J432" s="1"/>
      <c r="K432" s="1"/>
      <c r="L432" s="1"/>
      <c r="M432" s="1"/>
      <c r="N432" s="1"/>
      <c r="O432" s="1"/>
      <c r="P432" s="1"/>
      <c r="Q432" s="1"/>
      <c r="R432" s="1"/>
      <c r="S432" s="1"/>
      <c r="T432" s="1"/>
      <c r="U432" s="1"/>
      <c r="V432" s="1"/>
      <c r="W432" s="1"/>
      <c r="X432" s="1"/>
      <c r="Y432" s="1"/>
      <c r="Z432" s="1"/>
    </row>
    <row r="433" spans="1:26" ht="15.5" x14ac:dyDescent="0.35">
      <c r="A433" s="1"/>
      <c r="B433" s="1"/>
      <c r="C433" s="86"/>
      <c r="D433" s="86"/>
      <c r="E433" s="86"/>
      <c r="F433" s="86"/>
      <c r="G433" s="86"/>
      <c r="H433" s="86"/>
      <c r="I433" s="86"/>
      <c r="J433" s="1"/>
      <c r="K433" s="1"/>
      <c r="L433" s="1"/>
      <c r="M433" s="1"/>
      <c r="N433" s="1"/>
      <c r="O433" s="1"/>
      <c r="P433" s="1"/>
      <c r="Q433" s="1"/>
      <c r="R433" s="1"/>
      <c r="S433" s="1"/>
      <c r="T433" s="1"/>
      <c r="U433" s="1"/>
      <c r="V433" s="1"/>
      <c r="W433" s="1"/>
      <c r="X433" s="1"/>
      <c r="Y433" s="1"/>
      <c r="Z433" s="1"/>
    </row>
    <row r="434" spans="1:26" ht="15.5" x14ac:dyDescent="0.35">
      <c r="A434" s="1"/>
      <c r="B434" s="1"/>
      <c r="C434" s="86"/>
      <c r="D434" s="86"/>
      <c r="E434" s="86"/>
      <c r="F434" s="86"/>
      <c r="G434" s="86"/>
      <c r="H434" s="86"/>
      <c r="I434" s="86"/>
      <c r="J434" s="1"/>
      <c r="K434" s="1"/>
      <c r="L434" s="1"/>
      <c r="M434" s="1"/>
      <c r="N434" s="1"/>
      <c r="O434" s="1"/>
      <c r="P434" s="1"/>
      <c r="Q434" s="1"/>
      <c r="R434" s="1"/>
      <c r="S434" s="1"/>
      <c r="T434" s="1"/>
      <c r="U434" s="1"/>
      <c r="V434" s="1"/>
      <c r="W434" s="1"/>
      <c r="X434" s="1"/>
      <c r="Y434" s="1"/>
      <c r="Z434" s="1"/>
    </row>
    <row r="435" spans="1:26" ht="15.5" x14ac:dyDescent="0.35">
      <c r="A435" s="1"/>
      <c r="B435" s="1"/>
      <c r="C435" s="86"/>
      <c r="D435" s="86"/>
      <c r="E435" s="86"/>
      <c r="F435" s="86"/>
      <c r="G435" s="86"/>
      <c r="H435" s="86"/>
      <c r="I435" s="86"/>
      <c r="J435" s="1"/>
      <c r="K435" s="1"/>
      <c r="L435" s="1"/>
      <c r="M435" s="1"/>
      <c r="N435" s="1"/>
      <c r="O435" s="1"/>
      <c r="P435" s="1"/>
      <c r="Q435" s="1"/>
      <c r="R435" s="1"/>
      <c r="S435" s="1"/>
      <c r="T435" s="1"/>
      <c r="U435" s="1"/>
      <c r="V435" s="1"/>
      <c r="W435" s="1"/>
      <c r="X435" s="1"/>
      <c r="Y435" s="1"/>
      <c r="Z435" s="1"/>
    </row>
    <row r="436" spans="1:26" ht="15.5" x14ac:dyDescent="0.35">
      <c r="A436" s="1"/>
      <c r="B436" s="1"/>
      <c r="C436" s="86"/>
      <c r="D436" s="86"/>
      <c r="E436" s="86"/>
      <c r="F436" s="86"/>
      <c r="G436" s="86"/>
      <c r="H436" s="86"/>
      <c r="I436" s="86"/>
      <c r="J436" s="1"/>
      <c r="K436" s="1"/>
      <c r="L436" s="1"/>
      <c r="M436" s="1"/>
      <c r="N436" s="1"/>
      <c r="O436" s="1"/>
      <c r="P436" s="1"/>
      <c r="Q436" s="1"/>
      <c r="R436" s="1"/>
      <c r="S436" s="1"/>
      <c r="T436" s="1"/>
      <c r="U436" s="1"/>
      <c r="V436" s="1"/>
      <c r="W436" s="1"/>
      <c r="X436" s="1"/>
      <c r="Y436" s="1"/>
      <c r="Z436" s="1"/>
    </row>
    <row r="437" spans="1:26" ht="15.5" x14ac:dyDescent="0.35">
      <c r="A437" s="1"/>
      <c r="B437" s="1"/>
      <c r="C437" s="86"/>
      <c r="D437" s="86"/>
      <c r="E437" s="86"/>
      <c r="F437" s="86"/>
      <c r="G437" s="86"/>
      <c r="H437" s="86"/>
      <c r="I437" s="86"/>
      <c r="J437" s="1"/>
      <c r="K437" s="1"/>
      <c r="L437" s="1"/>
      <c r="M437" s="1"/>
      <c r="N437" s="1"/>
      <c r="O437" s="1"/>
      <c r="P437" s="1"/>
      <c r="Q437" s="1"/>
      <c r="R437" s="1"/>
      <c r="S437" s="1"/>
      <c r="T437" s="1"/>
      <c r="U437" s="1"/>
      <c r="V437" s="1"/>
      <c r="W437" s="1"/>
      <c r="X437" s="1"/>
      <c r="Y437" s="1"/>
      <c r="Z437" s="1"/>
    </row>
    <row r="438" spans="1:26" ht="15.5" x14ac:dyDescent="0.35">
      <c r="A438" s="1"/>
      <c r="B438" s="1"/>
      <c r="C438" s="86"/>
      <c r="D438" s="86"/>
      <c r="E438" s="86"/>
      <c r="F438" s="86"/>
      <c r="G438" s="86"/>
      <c r="H438" s="86"/>
      <c r="I438" s="86"/>
      <c r="J438" s="1"/>
      <c r="K438" s="1"/>
      <c r="L438" s="1"/>
      <c r="M438" s="1"/>
      <c r="N438" s="1"/>
      <c r="O438" s="1"/>
      <c r="P438" s="1"/>
      <c r="Q438" s="1"/>
      <c r="R438" s="1"/>
      <c r="S438" s="1"/>
      <c r="T438" s="1"/>
      <c r="U438" s="1"/>
      <c r="V438" s="1"/>
      <c r="W438" s="1"/>
      <c r="X438" s="1"/>
      <c r="Y438" s="1"/>
      <c r="Z438" s="1"/>
    </row>
    <row r="439" spans="1:26" ht="15.5" x14ac:dyDescent="0.35">
      <c r="A439" s="1"/>
      <c r="B439" s="1"/>
      <c r="C439" s="86"/>
      <c r="D439" s="86"/>
      <c r="E439" s="86"/>
      <c r="F439" s="86"/>
      <c r="G439" s="86"/>
      <c r="H439" s="86"/>
      <c r="I439" s="86"/>
      <c r="J439" s="1"/>
      <c r="K439" s="1"/>
      <c r="L439" s="1"/>
      <c r="M439" s="1"/>
      <c r="N439" s="1"/>
      <c r="O439" s="1"/>
      <c r="P439" s="1"/>
      <c r="Q439" s="1"/>
      <c r="R439" s="1"/>
      <c r="S439" s="1"/>
      <c r="T439" s="1"/>
      <c r="U439" s="1"/>
      <c r="V439" s="1"/>
      <c r="W439" s="1"/>
      <c r="X439" s="1"/>
      <c r="Y439" s="1"/>
      <c r="Z439" s="1"/>
    </row>
    <row r="440" spans="1:26" ht="15.5" x14ac:dyDescent="0.35">
      <c r="A440" s="1"/>
      <c r="B440" s="1"/>
      <c r="C440" s="86"/>
      <c r="D440" s="86"/>
      <c r="E440" s="86"/>
      <c r="F440" s="86"/>
      <c r="G440" s="86"/>
      <c r="H440" s="86"/>
      <c r="I440" s="86"/>
      <c r="J440" s="1"/>
      <c r="K440" s="1"/>
      <c r="L440" s="1"/>
      <c r="M440" s="1"/>
      <c r="N440" s="1"/>
      <c r="O440" s="1"/>
      <c r="P440" s="1"/>
      <c r="Q440" s="1"/>
      <c r="R440" s="1"/>
      <c r="S440" s="1"/>
      <c r="T440" s="1"/>
      <c r="U440" s="1"/>
      <c r="V440" s="1"/>
      <c r="W440" s="1"/>
      <c r="X440" s="1"/>
      <c r="Y440" s="1"/>
      <c r="Z440" s="1"/>
    </row>
    <row r="441" spans="1:26" ht="15.5" x14ac:dyDescent="0.35">
      <c r="A441" s="1"/>
      <c r="B441" s="1"/>
      <c r="C441" s="86"/>
      <c r="D441" s="86"/>
      <c r="E441" s="86"/>
      <c r="F441" s="86"/>
      <c r="G441" s="86"/>
      <c r="H441" s="86"/>
      <c r="I441" s="86"/>
      <c r="J441" s="1"/>
      <c r="K441" s="1"/>
      <c r="L441" s="1"/>
      <c r="M441" s="1"/>
      <c r="N441" s="1"/>
      <c r="O441" s="1"/>
      <c r="P441" s="1"/>
      <c r="Q441" s="1"/>
      <c r="R441" s="1"/>
      <c r="S441" s="1"/>
      <c r="T441" s="1"/>
      <c r="U441" s="1"/>
      <c r="V441" s="1"/>
      <c r="W441" s="1"/>
      <c r="X441" s="1"/>
      <c r="Y441" s="1"/>
      <c r="Z441" s="1"/>
    </row>
    <row r="442" spans="1:26" ht="15.5" x14ac:dyDescent="0.35">
      <c r="A442" s="1"/>
      <c r="B442" s="1"/>
      <c r="C442" s="86"/>
      <c r="D442" s="86"/>
      <c r="E442" s="86"/>
      <c r="F442" s="86"/>
      <c r="G442" s="86"/>
      <c r="H442" s="86"/>
      <c r="I442" s="86"/>
      <c r="J442" s="1"/>
      <c r="K442" s="1"/>
      <c r="L442" s="1"/>
      <c r="M442" s="1"/>
      <c r="N442" s="1"/>
      <c r="O442" s="1"/>
      <c r="P442" s="1"/>
      <c r="Q442" s="1"/>
      <c r="R442" s="1"/>
      <c r="S442" s="1"/>
      <c r="T442" s="1"/>
      <c r="U442" s="1"/>
      <c r="V442" s="1"/>
      <c r="W442" s="1"/>
      <c r="X442" s="1"/>
      <c r="Y442" s="1"/>
      <c r="Z442" s="1"/>
    </row>
    <row r="443" spans="1:26" ht="15.5" x14ac:dyDescent="0.35">
      <c r="A443" s="1"/>
      <c r="B443" s="1"/>
      <c r="C443" s="86"/>
      <c r="D443" s="86"/>
      <c r="E443" s="86"/>
      <c r="F443" s="86"/>
      <c r="G443" s="86"/>
      <c r="H443" s="86"/>
      <c r="I443" s="86"/>
      <c r="J443" s="1"/>
      <c r="K443" s="1"/>
      <c r="L443" s="1"/>
      <c r="M443" s="1"/>
      <c r="N443" s="1"/>
      <c r="O443" s="1"/>
      <c r="P443" s="1"/>
      <c r="Q443" s="1"/>
      <c r="R443" s="1"/>
      <c r="S443" s="1"/>
      <c r="T443" s="1"/>
      <c r="U443" s="1"/>
      <c r="V443" s="1"/>
      <c r="W443" s="1"/>
      <c r="X443" s="1"/>
      <c r="Y443" s="1"/>
      <c r="Z443" s="1"/>
    </row>
    <row r="444" spans="1:26" ht="15.5" x14ac:dyDescent="0.35">
      <c r="A444" s="1"/>
      <c r="B444" s="1"/>
      <c r="C444" s="86"/>
      <c r="D444" s="86"/>
      <c r="E444" s="86"/>
      <c r="F444" s="86"/>
      <c r="G444" s="86"/>
      <c r="H444" s="86"/>
      <c r="I444" s="86"/>
      <c r="J444" s="1"/>
      <c r="K444" s="1"/>
      <c r="L444" s="1"/>
      <c r="M444" s="1"/>
      <c r="N444" s="1"/>
      <c r="O444" s="1"/>
      <c r="P444" s="1"/>
      <c r="Q444" s="1"/>
      <c r="R444" s="1"/>
      <c r="S444" s="1"/>
      <c r="T444" s="1"/>
      <c r="U444" s="1"/>
      <c r="V444" s="1"/>
      <c r="W444" s="1"/>
      <c r="X444" s="1"/>
      <c r="Y444" s="1"/>
      <c r="Z444" s="1"/>
    </row>
    <row r="445" spans="1:26" ht="15.5" x14ac:dyDescent="0.35">
      <c r="A445" s="1"/>
      <c r="B445" s="1"/>
      <c r="C445" s="86"/>
      <c r="D445" s="86"/>
      <c r="E445" s="86"/>
      <c r="F445" s="86"/>
      <c r="G445" s="86"/>
      <c r="H445" s="86"/>
      <c r="I445" s="86"/>
      <c r="J445" s="1"/>
      <c r="K445" s="1"/>
      <c r="L445" s="1"/>
      <c r="M445" s="1"/>
      <c r="N445" s="1"/>
      <c r="O445" s="1"/>
      <c r="P445" s="1"/>
      <c r="Q445" s="1"/>
      <c r="R445" s="1"/>
      <c r="S445" s="1"/>
      <c r="T445" s="1"/>
      <c r="U445" s="1"/>
      <c r="V445" s="1"/>
      <c r="W445" s="1"/>
      <c r="X445" s="1"/>
      <c r="Y445" s="1"/>
      <c r="Z445" s="1"/>
    </row>
    <row r="446" spans="1:26" ht="15.5" x14ac:dyDescent="0.35">
      <c r="A446" s="1"/>
      <c r="B446" s="1"/>
      <c r="C446" s="86"/>
      <c r="D446" s="86"/>
      <c r="E446" s="86"/>
      <c r="F446" s="86"/>
      <c r="G446" s="86"/>
      <c r="H446" s="86"/>
      <c r="I446" s="86"/>
      <c r="J446" s="1"/>
      <c r="K446" s="1"/>
      <c r="L446" s="1"/>
      <c r="M446" s="1"/>
      <c r="N446" s="1"/>
      <c r="O446" s="1"/>
      <c r="P446" s="1"/>
      <c r="Q446" s="1"/>
      <c r="R446" s="1"/>
      <c r="S446" s="1"/>
      <c r="T446" s="1"/>
      <c r="U446" s="1"/>
      <c r="V446" s="1"/>
      <c r="W446" s="1"/>
      <c r="X446" s="1"/>
      <c r="Y446" s="1"/>
      <c r="Z446" s="1"/>
    </row>
    <row r="447" spans="1:26" ht="15.5" x14ac:dyDescent="0.35">
      <c r="A447" s="1"/>
      <c r="B447" s="1"/>
      <c r="C447" s="86"/>
      <c r="D447" s="86"/>
      <c r="E447" s="86"/>
      <c r="F447" s="86"/>
      <c r="G447" s="86"/>
      <c r="H447" s="86"/>
      <c r="I447" s="86"/>
      <c r="J447" s="1"/>
      <c r="K447" s="1"/>
      <c r="L447" s="1"/>
      <c r="M447" s="1"/>
      <c r="N447" s="1"/>
      <c r="O447" s="1"/>
      <c r="P447" s="1"/>
      <c r="Q447" s="1"/>
      <c r="R447" s="1"/>
      <c r="S447" s="1"/>
      <c r="T447" s="1"/>
      <c r="U447" s="1"/>
      <c r="V447" s="1"/>
      <c r="W447" s="1"/>
      <c r="X447" s="1"/>
      <c r="Y447" s="1"/>
      <c r="Z447" s="1"/>
    </row>
    <row r="448" spans="1:26" ht="15.5" x14ac:dyDescent="0.35">
      <c r="A448" s="1"/>
      <c r="B448" s="1"/>
      <c r="C448" s="86"/>
      <c r="D448" s="86"/>
      <c r="E448" s="86"/>
      <c r="F448" s="86"/>
      <c r="G448" s="86"/>
      <c r="H448" s="86"/>
      <c r="I448" s="86"/>
      <c r="J448" s="1"/>
      <c r="K448" s="1"/>
      <c r="L448" s="1"/>
      <c r="M448" s="1"/>
      <c r="N448" s="1"/>
      <c r="O448" s="1"/>
      <c r="P448" s="1"/>
      <c r="Q448" s="1"/>
      <c r="R448" s="1"/>
      <c r="S448" s="1"/>
      <c r="T448" s="1"/>
      <c r="U448" s="1"/>
      <c r="V448" s="1"/>
      <c r="W448" s="1"/>
      <c r="X448" s="1"/>
      <c r="Y448" s="1"/>
      <c r="Z448" s="1"/>
    </row>
    <row r="449" spans="1:26" ht="15.5" x14ac:dyDescent="0.35">
      <c r="A449" s="1"/>
      <c r="B449" s="1"/>
      <c r="C449" s="86"/>
      <c r="D449" s="86"/>
      <c r="E449" s="86"/>
      <c r="F449" s="86"/>
      <c r="G449" s="86"/>
      <c r="H449" s="86"/>
      <c r="I449" s="86"/>
      <c r="J449" s="1"/>
      <c r="K449" s="1"/>
      <c r="L449" s="1"/>
      <c r="M449" s="1"/>
      <c r="N449" s="1"/>
      <c r="O449" s="1"/>
      <c r="P449" s="1"/>
      <c r="Q449" s="1"/>
      <c r="R449" s="1"/>
      <c r="S449" s="1"/>
      <c r="T449" s="1"/>
      <c r="U449" s="1"/>
      <c r="V449" s="1"/>
      <c r="W449" s="1"/>
      <c r="X449" s="1"/>
      <c r="Y449" s="1"/>
      <c r="Z449" s="1"/>
    </row>
    <row r="450" spans="1:26" ht="15.5" x14ac:dyDescent="0.35">
      <c r="A450" s="1"/>
      <c r="B450" s="1"/>
      <c r="C450" s="86"/>
      <c r="D450" s="86"/>
      <c r="E450" s="86"/>
      <c r="F450" s="86"/>
      <c r="G450" s="86"/>
      <c r="H450" s="86"/>
      <c r="I450" s="86"/>
      <c r="J450" s="1"/>
      <c r="K450" s="1"/>
      <c r="L450" s="1"/>
      <c r="M450" s="1"/>
      <c r="N450" s="1"/>
      <c r="O450" s="1"/>
      <c r="P450" s="1"/>
      <c r="Q450" s="1"/>
      <c r="R450" s="1"/>
      <c r="S450" s="1"/>
      <c r="T450" s="1"/>
      <c r="U450" s="1"/>
      <c r="V450" s="1"/>
      <c r="W450" s="1"/>
      <c r="X450" s="1"/>
      <c r="Y450" s="1"/>
      <c r="Z450" s="1"/>
    </row>
    <row r="451" spans="1:26" ht="15.5" x14ac:dyDescent="0.35">
      <c r="A451" s="1"/>
      <c r="B451" s="1"/>
      <c r="C451" s="86"/>
      <c r="D451" s="86"/>
      <c r="E451" s="86"/>
      <c r="F451" s="86"/>
      <c r="G451" s="86"/>
      <c r="H451" s="86"/>
      <c r="I451" s="86"/>
      <c r="J451" s="1"/>
      <c r="K451" s="1"/>
      <c r="L451" s="1"/>
      <c r="M451" s="1"/>
      <c r="N451" s="1"/>
      <c r="O451" s="1"/>
      <c r="P451" s="1"/>
      <c r="Q451" s="1"/>
      <c r="R451" s="1"/>
      <c r="S451" s="1"/>
      <c r="T451" s="1"/>
      <c r="U451" s="1"/>
      <c r="V451" s="1"/>
      <c r="W451" s="1"/>
      <c r="X451" s="1"/>
      <c r="Y451" s="1"/>
      <c r="Z451" s="1"/>
    </row>
    <row r="452" spans="1:26" ht="15.5" x14ac:dyDescent="0.35">
      <c r="A452" s="1"/>
      <c r="B452" s="1"/>
      <c r="C452" s="86"/>
      <c r="D452" s="86"/>
      <c r="E452" s="86"/>
      <c r="F452" s="86"/>
      <c r="G452" s="86"/>
      <c r="H452" s="86"/>
      <c r="I452" s="86"/>
      <c r="J452" s="1"/>
      <c r="K452" s="1"/>
      <c r="L452" s="1"/>
      <c r="M452" s="1"/>
      <c r="N452" s="1"/>
      <c r="O452" s="1"/>
      <c r="P452" s="1"/>
      <c r="Q452" s="1"/>
      <c r="R452" s="1"/>
      <c r="S452" s="1"/>
      <c r="T452" s="1"/>
      <c r="U452" s="1"/>
      <c r="V452" s="1"/>
      <c r="W452" s="1"/>
      <c r="X452" s="1"/>
      <c r="Y452" s="1"/>
      <c r="Z452" s="1"/>
    </row>
    <row r="453" spans="1:26" ht="15.5" x14ac:dyDescent="0.35">
      <c r="A453" s="1"/>
      <c r="B453" s="1"/>
      <c r="C453" s="86"/>
      <c r="D453" s="86"/>
      <c r="E453" s="86"/>
      <c r="F453" s="86"/>
      <c r="G453" s="86"/>
      <c r="H453" s="86"/>
      <c r="I453" s="86"/>
      <c r="J453" s="1"/>
      <c r="K453" s="1"/>
      <c r="L453" s="1"/>
      <c r="M453" s="1"/>
      <c r="N453" s="1"/>
      <c r="O453" s="1"/>
      <c r="P453" s="1"/>
      <c r="Q453" s="1"/>
      <c r="R453" s="1"/>
      <c r="S453" s="1"/>
      <c r="T453" s="1"/>
      <c r="U453" s="1"/>
      <c r="V453" s="1"/>
      <c r="W453" s="1"/>
      <c r="X453" s="1"/>
      <c r="Y453" s="1"/>
      <c r="Z453" s="1"/>
    </row>
    <row r="454" spans="1:26" ht="15.5" x14ac:dyDescent="0.35">
      <c r="A454" s="1"/>
      <c r="B454" s="1"/>
      <c r="C454" s="86"/>
      <c r="D454" s="86"/>
      <c r="E454" s="86"/>
      <c r="F454" s="86"/>
      <c r="G454" s="86"/>
      <c r="H454" s="86"/>
      <c r="I454" s="86"/>
      <c r="J454" s="1"/>
      <c r="K454" s="1"/>
      <c r="L454" s="1"/>
      <c r="M454" s="1"/>
      <c r="N454" s="1"/>
      <c r="O454" s="1"/>
      <c r="P454" s="1"/>
      <c r="Q454" s="1"/>
      <c r="R454" s="1"/>
      <c r="S454" s="1"/>
      <c r="T454" s="1"/>
      <c r="U454" s="1"/>
      <c r="V454" s="1"/>
      <c r="W454" s="1"/>
      <c r="X454" s="1"/>
      <c r="Y454" s="1"/>
      <c r="Z454" s="1"/>
    </row>
    <row r="455" spans="1:26" ht="15.5" x14ac:dyDescent="0.35">
      <c r="A455" s="1"/>
      <c r="B455" s="1"/>
      <c r="C455" s="86"/>
      <c r="D455" s="86"/>
      <c r="E455" s="86"/>
      <c r="F455" s="86"/>
      <c r="G455" s="86"/>
      <c r="H455" s="86"/>
      <c r="I455" s="86"/>
      <c r="J455" s="1"/>
      <c r="K455" s="1"/>
      <c r="L455" s="1"/>
      <c r="M455" s="1"/>
      <c r="N455" s="1"/>
      <c r="O455" s="1"/>
      <c r="P455" s="1"/>
      <c r="Q455" s="1"/>
      <c r="R455" s="1"/>
      <c r="S455" s="1"/>
      <c r="T455" s="1"/>
      <c r="U455" s="1"/>
      <c r="V455" s="1"/>
      <c r="W455" s="1"/>
      <c r="X455" s="1"/>
      <c r="Y455" s="1"/>
      <c r="Z455" s="1"/>
    </row>
    <row r="456" spans="1:26" ht="15.5" x14ac:dyDescent="0.35">
      <c r="A456" s="1"/>
      <c r="B456" s="1"/>
      <c r="C456" s="86"/>
      <c r="D456" s="86"/>
      <c r="E456" s="86"/>
      <c r="F456" s="86"/>
      <c r="G456" s="86"/>
      <c r="H456" s="86"/>
      <c r="I456" s="86"/>
      <c r="J456" s="1"/>
      <c r="K456" s="1"/>
      <c r="L456" s="1"/>
      <c r="M456" s="1"/>
      <c r="N456" s="1"/>
      <c r="O456" s="1"/>
      <c r="P456" s="1"/>
      <c r="Q456" s="1"/>
      <c r="R456" s="1"/>
      <c r="S456" s="1"/>
      <c r="T456" s="1"/>
      <c r="U456" s="1"/>
      <c r="V456" s="1"/>
      <c r="W456" s="1"/>
      <c r="X456" s="1"/>
      <c r="Y456" s="1"/>
      <c r="Z456" s="1"/>
    </row>
    <row r="457" spans="1:26" ht="15.5" x14ac:dyDescent="0.35">
      <c r="A457" s="1"/>
      <c r="B457" s="1"/>
      <c r="C457" s="86"/>
      <c r="D457" s="86"/>
      <c r="E457" s="86"/>
      <c r="F457" s="86"/>
      <c r="G457" s="86"/>
      <c r="H457" s="86"/>
      <c r="I457" s="86"/>
      <c r="J457" s="1"/>
      <c r="K457" s="1"/>
      <c r="L457" s="1"/>
      <c r="M457" s="1"/>
      <c r="N457" s="1"/>
      <c r="O457" s="1"/>
      <c r="P457" s="1"/>
      <c r="Q457" s="1"/>
      <c r="R457" s="1"/>
      <c r="S457" s="1"/>
      <c r="T457" s="1"/>
      <c r="U457" s="1"/>
      <c r="V457" s="1"/>
      <c r="W457" s="1"/>
      <c r="X457" s="1"/>
      <c r="Y457" s="1"/>
      <c r="Z457" s="1"/>
    </row>
    <row r="458" spans="1:26" ht="15.5" x14ac:dyDescent="0.35">
      <c r="A458" s="1"/>
      <c r="B458" s="1"/>
      <c r="C458" s="86"/>
      <c r="D458" s="86"/>
      <c r="E458" s="86"/>
      <c r="F458" s="86"/>
      <c r="G458" s="86"/>
      <c r="H458" s="86"/>
      <c r="I458" s="86"/>
      <c r="J458" s="1"/>
      <c r="K458" s="1"/>
      <c r="L458" s="1"/>
      <c r="M458" s="1"/>
      <c r="N458" s="1"/>
      <c r="O458" s="1"/>
      <c r="P458" s="1"/>
      <c r="Q458" s="1"/>
      <c r="R458" s="1"/>
      <c r="S458" s="1"/>
      <c r="T458" s="1"/>
      <c r="U458" s="1"/>
      <c r="V458" s="1"/>
      <c r="W458" s="1"/>
      <c r="X458" s="1"/>
      <c r="Y458" s="1"/>
      <c r="Z458" s="1"/>
    </row>
    <row r="459" spans="1:26" ht="15.5" x14ac:dyDescent="0.35">
      <c r="A459" s="1"/>
      <c r="B459" s="1"/>
      <c r="C459" s="86"/>
      <c r="D459" s="86"/>
      <c r="E459" s="86"/>
      <c r="F459" s="86"/>
      <c r="G459" s="86"/>
      <c r="H459" s="86"/>
      <c r="I459" s="86"/>
      <c r="J459" s="1"/>
      <c r="K459" s="1"/>
      <c r="L459" s="1"/>
      <c r="M459" s="1"/>
      <c r="N459" s="1"/>
      <c r="O459" s="1"/>
      <c r="P459" s="1"/>
      <c r="Q459" s="1"/>
      <c r="R459" s="1"/>
      <c r="S459" s="1"/>
      <c r="T459" s="1"/>
      <c r="U459" s="1"/>
      <c r="V459" s="1"/>
      <c r="W459" s="1"/>
      <c r="X459" s="1"/>
      <c r="Y459" s="1"/>
      <c r="Z459" s="1"/>
    </row>
    <row r="460" spans="1:26" ht="15.5" x14ac:dyDescent="0.35">
      <c r="A460" s="1"/>
      <c r="B460" s="1"/>
      <c r="C460" s="86"/>
      <c r="D460" s="86"/>
      <c r="E460" s="86"/>
      <c r="F460" s="86"/>
      <c r="G460" s="86"/>
      <c r="H460" s="86"/>
      <c r="I460" s="86"/>
      <c r="J460" s="1"/>
      <c r="K460" s="1"/>
      <c r="L460" s="1"/>
      <c r="M460" s="1"/>
      <c r="N460" s="1"/>
      <c r="O460" s="1"/>
      <c r="P460" s="1"/>
      <c r="Q460" s="1"/>
      <c r="R460" s="1"/>
      <c r="S460" s="1"/>
      <c r="T460" s="1"/>
      <c r="U460" s="1"/>
      <c r="V460" s="1"/>
      <c r="W460" s="1"/>
      <c r="X460" s="1"/>
      <c r="Y460" s="1"/>
      <c r="Z460" s="1"/>
    </row>
    <row r="461" spans="1:26" ht="15.5" x14ac:dyDescent="0.35">
      <c r="A461" s="1"/>
      <c r="B461" s="1"/>
      <c r="C461" s="86"/>
      <c r="D461" s="86"/>
      <c r="E461" s="86"/>
      <c r="F461" s="86"/>
      <c r="G461" s="86"/>
      <c r="H461" s="86"/>
      <c r="I461" s="86"/>
      <c r="J461" s="1"/>
      <c r="K461" s="1"/>
      <c r="L461" s="1"/>
      <c r="M461" s="1"/>
      <c r="N461" s="1"/>
      <c r="O461" s="1"/>
      <c r="P461" s="1"/>
      <c r="Q461" s="1"/>
      <c r="R461" s="1"/>
      <c r="S461" s="1"/>
      <c r="T461" s="1"/>
      <c r="U461" s="1"/>
      <c r="V461" s="1"/>
      <c r="W461" s="1"/>
      <c r="X461" s="1"/>
      <c r="Y461" s="1"/>
      <c r="Z461" s="1"/>
    </row>
    <row r="462" spans="1:26" ht="15.5" x14ac:dyDescent="0.35">
      <c r="A462" s="1"/>
      <c r="B462" s="1"/>
      <c r="C462" s="86"/>
      <c r="D462" s="86"/>
      <c r="E462" s="86"/>
      <c r="F462" s="86"/>
      <c r="G462" s="86"/>
      <c r="H462" s="86"/>
      <c r="I462" s="86"/>
      <c r="J462" s="1"/>
      <c r="K462" s="1"/>
      <c r="L462" s="1"/>
      <c r="M462" s="1"/>
      <c r="N462" s="1"/>
      <c r="O462" s="1"/>
      <c r="P462" s="1"/>
      <c r="Q462" s="1"/>
      <c r="R462" s="1"/>
      <c r="S462" s="1"/>
      <c r="T462" s="1"/>
      <c r="U462" s="1"/>
      <c r="V462" s="1"/>
      <c r="W462" s="1"/>
      <c r="X462" s="1"/>
      <c r="Y462" s="1"/>
      <c r="Z462" s="1"/>
    </row>
    <row r="463" spans="1:26" ht="15.5" x14ac:dyDescent="0.35">
      <c r="A463" s="1"/>
      <c r="B463" s="1"/>
      <c r="C463" s="86"/>
      <c r="D463" s="86"/>
      <c r="E463" s="86"/>
      <c r="F463" s="86"/>
      <c r="G463" s="86"/>
      <c r="H463" s="86"/>
      <c r="I463" s="86"/>
      <c r="J463" s="1"/>
      <c r="K463" s="1"/>
      <c r="L463" s="1"/>
      <c r="M463" s="1"/>
      <c r="N463" s="1"/>
      <c r="O463" s="1"/>
      <c r="P463" s="1"/>
      <c r="Q463" s="1"/>
      <c r="R463" s="1"/>
      <c r="S463" s="1"/>
      <c r="T463" s="1"/>
      <c r="U463" s="1"/>
      <c r="V463" s="1"/>
      <c r="W463" s="1"/>
      <c r="X463" s="1"/>
      <c r="Y463" s="1"/>
      <c r="Z463" s="1"/>
    </row>
    <row r="464" spans="1:26" ht="15.5" x14ac:dyDescent="0.35">
      <c r="A464" s="1"/>
      <c r="B464" s="1"/>
      <c r="C464" s="86"/>
      <c r="D464" s="86"/>
      <c r="E464" s="86"/>
      <c r="F464" s="86"/>
      <c r="G464" s="86"/>
      <c r="H464" s="86"/>
      <c r="I464" s="86"/>
      <c r="J464" s="1"/>
      <c r="K464" s="1"/>
      <c r="L464" s="1"/>
      <c r="M464" s="1"/>
      <c r="N464" s="1"/>
      <c r="O464" s="1"/>
      <c r="P464" s="1"/>
      <c r="Q464" s="1"/>
      <c r="R464" s="1"/>
      <c r="S464" s="1"/>
      <c r="T464" s="1"/>
      <c r="U464" s="1"/>
      <c r="V464" s="1"/>
      <c r="W464" s="1"/>
      <c r="X464" s="1"/>
      <c r="Y464" s="1"/>
      <c r="Z464" s="1"/>
    </row>
    <row r="465" spans="1:26" ht="15.5" x14ac:dyDescent="0.35">
      <c r="A465" s="1"/>
      <c r="B465" s="1"/>
      <c r="C465" s="86"/>
      <c r="D465" s="86"/>
      <c r="E465" s="86"/>
      <c r="F465" s="86"/>
      <c r="G465" s="86"/>
      <c r="H465" s="86"/>
      <c r="I465" s="86"/>
      <c r="J465" s="1"/>
      <c r="K465" s="1"/>
      <c r="L465" s="1"/>
      <c r="M465" s="1"/>
      <c r="N465" s="1"/>
      <c r="O465" s="1"/>
      <c r="P465" s="1"/>
      <c r="Q465" s="1"/>
      <c r="R465" s="1"/>
      <c r="S465" s="1"/>
      <c r="T465" s="1"/>
      <c r="U465" s="1"/>
      <c r="V465" s="1"/>
      <c r="W465" s="1"/>
      <c r="X465" s="1"/>
      <c r="Y465" s="1"/>
      <c r="Z465" s="1"/>
    </row>
    <row r="466" spans="1:26" ht="15.5" x14ac:dyDescent="0.35">
      <c r="A466" s="1"/>
      <c r="B466" s="1"/>
      <c r="C466" s="86"/>
      <c r="D466" s="86"/>
      <c r="E466" s="86"/>
      <c r="F466" s="86"/>
      <c r="G466" s="86"/>
      <c r="H466" s="86"/>
      <c r="I466" s="86"/>
      <c r="J466" s="1"/>
      <c r="K466" s="1"/>
      <c r="L466" s="1"/>
      <c r="M466" s="1"/>
      <c r="N466" s="1"/>
      <c r="O466" s="1"/>
      <c r="P466" s="1"/>
      <c r="Q466" s="1"/>
      <c r="R466" s="1"/>
      <c r="S466" s="1"/>
      <c r="T466" s="1"/>
      <c r="U466" s="1"/>
      <c r="V466" s="1"/>
      <c r="W466" s="1"/>
      <c r="X466" s="1"/>
      <c r="Y466" s="1"/>
      <c r="Z466" s="1"/>
    </row>
    <row r="467" spans="1:26" ht="15.5" x14ac:dyDescent="0.35">
      <c r="A467" s="1"/>
      <c r="B467" s="1"/>
      <c r="C467" s="86"/>
      <c r="D467" s="86"/>
      <c r="E467" s="86"/>
      <c r="F467" s="86"/>
      <c r="G467" s="86"/>
      <c r="H467" s="86"/>
      <c r="I467" s="86"/>
      <c r="J467" s="1"/>
      <c r="K467" s="1"/>
      <c r="L467" s="1"/>
      <c r="M467" s="1"/>
      <c r="N467" s="1"/>
      <c r="O467" s="1"/>
      <c r="P467" s="1"/>
      <c r="Q467" s="1"/>
      <c r="R467" s="1"/>
      <c r="S467" s="1"/>
      <c r="T467" s="1"/>
      <c r="U467" s="1"/>
      <c r="V467" s="1"/>
      <c r="W467" s="1"/>
      <c r="X467" s="1"/>
      <c r="Y467" s="1"/>
      <c r="Z467" s="1"/>
    </row>
    <row r="468" spans="1:26" ht="15.5" x14ac:dyDescent="0.35">
      <c r="A468" s="1"/>
      <c r="B468" s="1"/>
      <c r="C468" s="86"/>
      <c r="D468" s="86"/>
      <c r="E468" s="86"/>
      <c r="F468" s="86"/>
      <c r="G468" s="86"/>
      <c r="H468" s="86"/>
      <c r="I468" s="86"/>
      <c r="J468" s="1"/>
      <c r="K468" s="1"/>
      <c r="L468" s="1"/>
      <c r="M468" s="1"/>
      <c r="N468" s="1"/>
      <c r="O468" s="1"/>
      <c r="P468" s="1"/>
      <c r="Q468" s="1"/>
      <c r="R468" s="1"/>
      <c r="S468" s="1"/>
      <c r="T468" s="1"/>
      <c r="U468" s="1"/>
      <c r="V468" s="1"/>
      <c r="W468" s="1"/>
      <c r="X468" s="1"/>
      <c r="Y468" s="1"/>
      <c r="Z468" s="1"/>
    </row>
    <row r="469" spans="1:26" ht="15.5" x14ac:dyDescent="0.35">
      <c r="A469" s="1"/>
      <c r="B469" s="1"/>
      <c r="C469" s="86"/>
      <c r="D469" s="86"/>
      <c r="E469" s="86"/>
      <c r="F469" s="86"/>
      <c r="G469" s="86"/>
      <c r="H469" s="86"/>
      <c r="I469" s="86"/>
      <c r="J469" s="1"/>
      <c r="K469" s="1"/>
      <c r="L469" s="1"/>
      <c r="M469" s="1"/>
      <c r="N469" s="1"/>
      <c r="O469" s="1"/>
      <c r="P469" s="1"/>
      <c r="Q469" s="1"/>
      <c r="R469" s="1"/>
      <c r="S469" s="1"/>
      <c r="T469" s="1"/>
      <c r="U469" s="1"/>
      <c r="V469" s="1"/>
      <c r="W469" s="1"/>
      <c r="X469" s="1"/>
      <c r="Y469" s="1"/>
      <c r="Z469" s="1"/>
    </row>
    <row r="470" spans="1:26" ht="15.5" x14ac:dyDescent="0.35">
      <c r="A470" s="1"/>
      <c r="B470" s="1"/>
      <c r="C470" s="86"/>
      <c r="D470" s="86"/>
      <c r="E470" s="86"/>
      <c r="F470" s="86"/>
      <c r="G470" s="86"/>
      <c r="H470" s="86"/>
      <c r="I470" s="86"/>
      <c r="J470" s="1"/>
      <c r="K470" s="1"/>
      <c r="L470" s="1"/>
      <c r="M470" s="1"/>
      <c r="N470" s="1"/>
      <c r="O470" s="1"/>
      <c r="P470" s="1"/>
      <c r="Q470" s="1"/>
      <c r="R470" s="1"/>
      <c r="S470" s="1"/>
      <c r="T470" s="1"/>
      <c r="U470" s="1"/>
      <c r="V470" s="1"/>
      <c r="W470" s="1"/>
      <c r="X470" s="1"/>
      <c r="Y470" s="1"/>
      <c r="Z470" s="1"/>
    </row>
    <row r="471" spans="1:26" ht="15.5" x14ac:dyDescent="0.35">
      <c r="A471" s="1"/>
      <c r="B471" s="1"/>
      <c r="C471" s="86"/>
      <c r="D471" s="86"/>
      <c r="E471" s="86"/>
      <c r="F471" s="86"/>
      <c r="G471" s="86"/>
      <c r="H471" s="86"/>
      <c r="I471" s="86"/>
      <c r="J471" s="1"/>
      <c r="K471" s="1"/>
      <c r="L471" s="1"/>
      <c r="M471" s="1"/>
      <c r="N471" s="1"/>
      <c r="O471" s="1"/>
      <c r="P471" s="1"/>
      <c r="Q471" s="1"/>
      <c r="R471" s="1"/>
      <c r="S471" s="1"/>
      <c r="T471" s="1"/>
      <c r="U471" s="1"/>
      <c r="V471" s="1"/>
      <c r="W471" s="1"/>
      <c r="X471" s="1"/>
      <c r="Y471" s="1"/>
      <c r="Z471" s="1"/>
    </row>
    <row r="472" spans="1:26" ht="15.5" x14ac:dyDescent="0.35">
      <c r="A472" s="1"/>
      <c r="B472" s="1"/>
      <c r="C472" s="86"/>
      <c r="D472" s="86"/>
      <c r="E472" s="86"/>
      <c r="F472" s="86"/>
      <c r="G472" s="86"/>
      <c r="H472" s="86"/>
      <c r="I472" s="86"/>
      <c r="J472" s="1"/>
      <c r="K472" s="1"/>
      <c r="L472" s="1"/>
      <c r="M472" s="1"/>
      <c r="N472" s="1"/>
      <c r="O472" s="1"/>
      <c r="P472" s="1"/>
      <c r="Q472" s="1"/>
      <c r="R472" s="1"/>
      <c r="S472" s="1"/>
      <c r="T472" s="1"/>
      <c r="U472" s="1"/>
      <c r="V472" s="1"/>
      <c r="W472" s="1"/>
      <c r="X472" s="1"/>
      <c r="Y472" s="1"/>
      <c r="Z472" s="1"/>
    </row>
    <row r="473" spans="1:26" ht="15.5" x14ac:dyDescent="0.35">
      <c r="A473" s="1"/>
      <c r="B473" s="1"/>
      <c r="C473" s="86"/>
      <c r="D473" s="86"/>
      <c r="E473" s="86"/>
      <c r="F473" s="86"/>
      <c r="G473" s="86"/>
      <c r="H473" s="86"/>
      <c r="I473" s="86"/>
      <c r="J473" s="1"/>
      <c r="K473" s="1"/>
      <c r="L473" s="1"/>
      <c r="M473" s="1"/>
      <c r="N473" s="1"/>
      <c r="O473" s="1"/>
      <c r="P473" s="1"/>
      <c r="Q473" s="1"/>
      <c r="R473" s="1"/>
      <c r="S473" s="1"/>
      <c r="T473" s="1"/>
      <c r="U473" s="1"/>
      <c r="V473" s="1"/>
      <c r="W473" s="1"/>
      <c r="X473" s="1"/>
      <c r="Y473" s="1"/>
      <c r="Z473" s="1"/>
    </row>
    <row r="474" spans="1:26" ht="15.5" x14ac:dyDescent="0.35">
      <c r="A474" s="1"/>
      <c r="B474" s="1"/>
      <c r="C474" s="86"/>
      <c r="D474" s="86"/>
      <c r="E474" s="86"/>
      <c r="F474" s="86"/>
      <c r="G474" s="86"/>
      <c r="H474" s="86"/>
      <c r="I474" s="86"/>
      <c r="J474" s="1"/>
      <c r="K474" s="1"/>
      <c r="L474" s="1"/>
      <c r="M474" s="1"/>
      <c r="N474" s="1"/>
      <c r="O474" s="1"/>
      <c r="P474" s="1"/>
      <c r="Q474" s="1"/>
      <c r="R474" s="1"/>
      <c r="S474" s="1"/>
      <c r="T474" s="1"/>
      <c r="U474" s="1"/>
      <c r="V474" s="1"/>
      <c r="W474" s="1"/>
      <c r="X474" s="1"/>
      <c r="Y474" s="1"/>
      <c r="Z474" s="1"/>
    </row>
    <row r="475" spans="1:26" ht="15.5" x14ac:dyDescent="0.35">
      <c r="A475" s="1"/>
      <c r="B475" s="1"/>
      <c r="C475" s="86"/>
      <c r="D475" s="86"/>
      <c r="E475" s="86"/>
      <c r="F475" s="86"/>
      <c r="G475" s="86"/>
      <c r="H475" s="86"/>
      <c r="I475" s="86"/>
      <c r="J475" s="1"/>
      <c r="K475" s="1"/>
      <c r="L475" s="1"/>
      <c r="M475" s="1"/>
      <c r="N475" s="1"/>
      <c r="O475" s="1"/>
      <c r="P475" s="1"/>
      <c r="Q475" s="1"/>
      <c r="R475" s="1"/>
      <c r="S475" s="1"/>
      <c r="T475" s="1"/>
      <c r="U475" s="1"/>
      <c r="V475" s="1"/>
      <c r="W475" s="1"/>
      <c r="X475" s="1"/>
      <c r="Y475" s="1"/>
      <c r="Z475" s="1"/>
    </row>
    <row r="476" spans="1:26" ht="15.5" x14ac:dyDescent="0.35">
      <c r="A476" s="1"/>
      <c r="B476" s="1"/>
      <c r="C476" s="86"/>
      <c r="D476" s="86"/>
      <c r="E476" s="86"/>
      <c r="F476" s="86"/>
      <c r="G476" s="86"/>
      <c r="H476" s="86"/>
      <c r="I476" s="86"/>
      <c r="J476" s="1"/>
      <c r="K476" s="1"/>
      <c r="L476" s="1"/>
      <c r="M476" s="1"/>
      <c r="N476" s="1"/>
      <c r="O476" s="1"/>
      <c r="P476" s="1"/>
      <c r="Q476" s="1"/>
      <c r="R476" s="1"/>
      <c r="S476" s="1"/>
      <c r="T476" s="1"/>
      <c r="U476" s="1"/>
      <c r="V476" s="1"/>
      <c r="W476" s="1"/>
      <c r="X476" s="1"/>
      <c r="Y476" s="1"/>
      <c r="Z476" s="1"/>
    </row>
    <row r="477" spans="1:26" ht="15.5" x14ac:dyDescent="0.35">
      <c r="A477" s="1"/>
      <c r="B477" s="1"/>
      <c r="C477" s="86"/>
      <c r="D477" s="86"/>
      <c r="E477" s="86"/>
      <c r="F477" s="86"/>
      <c r="G477" s="86"/>
      <c r="H477" s="86"/>
      <c r="I477" s="86"/>
      <c r="J477" s="1"/>
      <c r="K477" s="1"/>
      <c r="L477" s="1"/>
      <c r="M477" s="1"/>
      <c r="N477" s="1"/>
      <c r="O477" s="1"/>
      <c r="P477" s="1"/>
      <c r="Q477" s="1"/>
      <c r="R477" s="1"/>
      <c r="S477" s="1"/>
      <c r="T477" s="1"/>
      <c r="U477" s="1"/>
      <c r="V477" s="1"/>
      <c r="W477" s="1"/>
      <c r="X477" s="1"/>
      <c r="Y477" s="1"/>
      <c r="Z477" s="1"/>
    </row>
    <row r="478" spans="1:26" ht="15.5" x14ac:dyDescent="0.35">
      <c r="A478" s="1"/>
      <c r="B478" s="1"/>
      <c r="C478" s="86"/>
      <c r="D478" s="86"/>
      <c r="E478" s="86"/>
      <c r="F478" s="86"/>
      <c r="G478" s="86"/>
      <c r="H478" s="86"/>
      <c r="I478" s="86"/>
      <c r="J478" s="1"/>
      <c r="K478" s="1"/>
      <c r="L478" s="1"/>
      <c r="M478" s="1"/>
      <c r="N478" s="1"/>
      <c r="O478" s="1"/>
      <c r="P478" s="1"/>
      <c r="Q478" s="1"/>
      <c r="R478" s="1"/>
      <c r="S478" s="1"/>
      <c r="T478" s="1"/>
      <c r="U478" s="1"/>
      <c r="V478" s="1"/>
      <c r="W478" s="1"/>
      <c r="X478" s="1"/>
      <c r="Y478" s="1"/>
      <c r="Z478" s="1"/>
    </row>
    <row r="479" spans="1:26" ht="15.5" x14ac:dyDescent="0.35">
      <c r="A479" s="1"/>
      <c r="B479" s="1"/>
      <c r="C479" s="86"/>
      <c r="D479" s="86"/>
      <c r="E479" s="86"/>
      <c r="F479" s="86"/>
      <c r="G479" s="86"/>
      <c r="H479" s="86"/>
      <c r="I479" s="86"/>
      <c r="J479" s="1"/>
      <c r="K479" s="1"/>
      <c r="L479" s="1"/>
      <c r="M479" s="1"/>
      <c r="N479" s="1"/>
      <c r="O479" s="1"/>
      <c r="P479" s="1"/>
      <c r="Q479" s="1"/>
      <c r="R479" s="1"/>
      <c r="S479" s="1"/>
      <c r="T479" s="1"/>
      <c r="U479" s="1"/>
      <c r="V479" s="1"/>
      <c r="W479" s="1"/>
      <c r="X479" s="1"/>
      <c r="Y479" s="1"/>
      <c r="Z479" s="1"/>
    </row>
    <row r="480" spans="1:26" ht="15.5" x14ac:dyDescent="0.35">
      <c r="A480" s="1"/>
      <c r="B480" s="1"/>
      <c r="C480" s="86"/>
      <c r="D480" s="86"/>
      <c r="E480" s="86"/>
      <c r="F480" s="86"/>
      <c r="G480" s="86"/>
      <c r="H480" s="86"/>
      <c r="I480" s="86"/>
      <c r="J480" s="1"/>
      <c r="K480" s="1"/>
      <c r="L480" s="1"/>
      <c r="M480" s="1"/>
      <c r="N480" s="1"/>
      <c r="O480" s="1"/>
      <c r="P480" s="1"/>
      <c r="Q480" s="1"/>
      <c r="R480" s="1"/>
      <c r="S480" s="1"/>
      <c r="T480" s="1"/>
      <c r="U480" s="1"/>
      <c r="V480" s="1"/>
      <c r="W480" s="1"/>
      <c r="X480" s="1"/>
      <c r="Y480" s="1"/>
      <c r="Z480" s="1"/>
    </row>
    <row r="481" spans="1:26" ht="15.5" x14ac:dyDescent="0.35">
      <c r="A481" s="1"/>
      <c r="B481" s="1"/>
      <c r="C481" s="86"/>
      <c r="D481" s="86"/>
      <c r="E481" s="86"/>
      <c r="F481" s="86"/>
      <c r="G481" s="86"/>
      <c r="H481" s="86"/>
      <c r="I481" s="86"/>
      <c r="J481" s="1"/>
      <c r="K481" s="1"/>
      <c r="L481" s="1"/>
      <c r="M481" s="1"/>
      <c r="N481" s="1"/>
      <c r="O481" s="1"/>
      <c r="P481" s="1"/>
      <c r="Q481" s="1"/>
      <c r="R481" s="1"/>
      <c r="S481" s="1"/>
      <c r="T481" s="1"/>
      <c r="U481" s="1"/>
      <c r="V481" s="1"/>
      <c r="W481" s="1"/>
      <c r="X481" s="1"/>
      <c r="Y481" s="1"/>
      <c r="Z481" s="1"/>
    </row>
    <row r="482" spans="1:26" ht="15.5" x14ac:dyDescent="0.35">
      <c r="A482" s="1"/>
      <c r="B482" s="1"/>
      <c r="C482" s="86"/>
      <c r="D482" s="86"/>
      <c r="E482" s="86"/>
      <c r="F482" s="86"/>
      <c r="G482" s="86"/>
      <c r="H482" s="86"/>
      <c r="I482" s="86"/>
      <c r="J482" s="1"/>
      <c r="K482" s="1"/>
      <c r="L482" s="1"/>
      <c r="M482" s="1"/>
      <c r="N482" s="1"/>
      <c r="O482" s="1"/>
      <c r="P482" s="1"/>
      <c r="Q482" s="1"/>
      <c r="R482" s="1"/>
      <c r="S482" s="1"/>
      <c r="T482" s="1"/>
      <c r="U482" s="1"/>
      <c r="V482" s="1"/>
      <c r="W482" s="1"/>
      <c r="X482" s="1"/>
      <c r="Y482" s="1"/>
      <c r="Z482" s="1"/>
    </row>
    <row r="483" spans="1:26" ht="15.5" x14ac:dyDescent="0.35">
      <c r="A483" s="1"/>
      <c r="B483" s="1"/>
      <c r="C483" s="86"/>
      <c r="D483" s="86"/>
      <c r="E483" s="86"/>
      <c r="F483" s="86"/>
      <c r="G483" s="86"/>
      <c r="H483" s="86"/>
      <c r="I483" s="86"/>
      <c r="J483" s="1"/>
      <c r="K483" s="1"/>
      <c r="L483" s="1"/>
      <c r="M483" s="1"/>
      <c r="N483" s="1"/>
      <c r="O483" s="1"/>
      <c r="P483" s="1"/>
      <c r="Q483" s="1"/>
      <c r="R483" s="1"/>
      <c r="S483" s="1"/>
      <c r="T483" s="1"/>
      <c r="U483" s="1"/>
      <c r="V483" s="1"/>
      <c r="W483" s="1"/>
      <c r="X483" s="1"/>
      <c r="Y483" s="1"/>
      <c r="Z483" s="1"/>
    </row>
    <row r="484" spans="1:26" ht="15.5" x14ac:dyDescent="0.35">
      <c r="A484" s="1"/>
      <c r="B484" s="1"/>
      <c r="C484" s="86"/>
      <c r="D484" s="86"/>
      <c r="E484" s="86"/>
      <c r="F484" s="86"/>
      <c r="G484" s="86"/>
      <c r="H484" s="86"/>
      <c r="I484" s="86"/>
      <c r="J484" s="1"/>
      <c r="K484" s="1"/>
      <c r="L484" s="1"/>
      <c r="M484" s="1"/>
      <c r="N484" s="1"/>
      <c r="O484" s="1"/>
      <c r="P484" s="1"/>
      <c r="Q484" s="1"/>
      <c r="R484" s="1"/>
      <c r="S484" s="1"/>
      <c r="T484" s="1"/>
      <c r="U484" s="1"/>
      <c r="V484" s="1"/>
      <c r="W484" s="1"/>
      <c r="X484" s="1"/>
      <c r="Y484" s="1"/>
      <c r="Z484" s="1"/>
    </row>
    <row r="485" spans="1:26" ht="15.5" x14ac:dyDescent="0.35">
      <c r="A485" s="1"/>
      <c r="B485" s="1"/>
      <c r="C485" s="86"/>
      <c r="D485" s="86"/>
      <c r="E485" s="86"/>
      <c r="F485" s="86"/>
      <c r="G485" s="86"/>
      <c r="H485" s="86"/>
      <c r="I485" s="86"/>
      <c r="J485" s="1"/>
      <c r="K485" s="1"/>
      <c r="L485" s="1"/>
      <c r="M485" s="1"/>
      <c r="N485" s="1"/>
      <c r="O485" s="1"/>
      <c r="P485" s="1"/>
      <c r="Q485" s="1"/>
      <c r="R485" s="1"/>
      <c r="S485" s="1"/>
      <c r="T485" s="1"/>
      <c r="U485" s="1"/>
      <c r="V485" s="1"/>
      <c r="W485" s="1"/>
      <c r="X485" s="1"/>
      <c r="Y485" s="1"/>
      <c r="Z485" s="1"/>
    </row>
    <row r="486" spans="1:26" ht="15.5" x14ac:dyDescent="0.35">
      <c r="A486" s="1"/>
      <c r="B486" s="1"/>
      <c r="C486" s="86"/>
      <c r="D486" s="86"/>
      <c r="E486" s="86"/>
      <c r="F486" s="86"/>
      <c r="G486" s="86"/>
      <c r="H486" s="86"/>
      <c r="I486" s="86"/>
      <c r="J486" s="1"/>
      <c r="K486" s="1"/>
      <c r="L486" s="1"/>
      <c r="M486" s="1"/>
      <c r="N486" s="1"/>
      <c r="O486" s="1"/>
      <c r="P486" s="1"/>
      <c r="Q486" s="1"/>
      <c r="R486" s="1"/>
      <c r="S486" s="1"/>
      <c r="T486" s="1"/>
      <c r="U486" s="1"/>
      <c r="V486" s="1"/>
      <c r="W486" s="1"/>
      <c r="X486" s="1"/>
      <c r="Y486" s="1"/>
      <c r="Z486" s="1"/>
    </row>
    <row r="487" spans="1:26" ht="15.5" x14ac:dyDescent="0.35">
      <c r="A487" s="1"/>
      <c r="B487" s="1"/>
      <c r="C487" s="86"/>
      <c r="D487" s="86"/>
      <c r="E487" s="86"/>
      <c r="F487" s="86"/>
      <c r="G487" s="86"/>
      <c r="H487" s="86"/>
      <c r="I487" s="86"/>
      <c r="J487" s="1"/>
      <c r="K487" s="1"/>
      <c r="L487" s="1"/>
      <c r="M487" s="1"/>
      <c r="N487" s="1"/>
      <c r="O487" s="1"/>
      <c r="P487" s="1"/>
      <c r="Q487" s="1"/>
      <c r="R487" s="1"/>
      <c r="S487" s="1"/>
      <c r="T487" s="1"/>
      <c r="U487" s="1"/>
      <c r="V487" s="1"/>
      <c r="W487" s="1"/>
      <c r="X487" s="1"/>
      <c r="Y487" s="1"/>
      <c r="Z487" s="1"/>
    </row>
    <row r="488" spans="1:26" ht="15.5" x14ac:dyDescent="0.35">
      <c r="A488" s="1"/>
      <c r="B488" s="1"/>
      <c r="C488" s="86"/>
      <c r="D488" s="86"/>
      <c r="E488" s="86"/>
      <c r="F488" s="86"/>
      <c r="G488" s="86"/>
      <c r="H488" s="86"/>
      <c r="I488" s="86"/>
      <c r="J488" s="1"/>
      <c r="K488" s="1"/>
      <c r="L488" s="1"/>
      <c r="M488" s="1"/>
      <c r="N488" s="1"/>
      <c r="O488" s="1"/>
      <c r="P488" s="1"/>
      <c r="Q488" s="1"/>
      <c r="R488" s="1"/>
      <c r="S488" s="1"/>
      <c r="T488" s="1"/>
      <c r="U488" s="1"/>
      <c r="V488" s="1"/>
      <c r="W488" s="1"/>
      <c r="X488" s="1"/>
      <c r="Y488" s="1"/>
      <c r="Z488" s="1"/>
    </row>
    <row r="489" spans="1:26" ht="15.5" x14ac:dyDescent="0.35">
      <c r="A489" s="1"/>
      <c r="B489" s="1"/>
      <c r="C489" s="86"/>
      <c r="D489" s="86"/>
      <c r="E489" s="86"/>
      <c r="F489" s="86"/>
      <c r="G489" s="86"/>
      <c r="H489" s="86"/>
      <c r="I489" s="86"/>
      <c r="J489" s="1"/>
      <c r="K489" s="1"/>
      <c r="L489" s="1"/>
      <c r="M489" s="1"/>
      <c r="N489" s="1"/>
      <c r="O489" s="1"/>
      <c r="P489" s="1"/>
      <c r="Q489" s="1"/>
      <c r="R489" s="1"/>
      <c r="S489" s="1"/>
      <c r="T489" s="1"/>
      <c r="U489" s="1"/>
      <c r="V489" s="1"/>
      <c r="W489" s="1"/>
      <c r="X489" s="1"/>
      <c r="Y489" s="1"/>
      <c r="Z489" s="1"/>
    </row>
    <row r="490" spans="1:26" ht="15.5" x14ac:dyDescent="0.35">
      <c r="A490" s="1"/>
      <c r="B490" s="1"/>
      <c r="C490" s="86"/>
      <c r="D490" s="86"/>
      <c r="E490" s="86"/>
      <c r="F490" s="86"/>
      <c r="G490" s="86"/>
      <c r="H490" s="86"/>
      <c r="I490" s="86"/>
      <c r="J490" s="1"/>
      <c r="K490" s="1"/>
      <c r="L490" s="1"/>
      <c r="M490" s="1"/>
      <c r="N490" s="1"/>
      <c r="O490" s="1"/>
      <c r="P490" s="1"/>
      <c r="Q490" s="1"/>
      <c r="R490" s="1"/>
      <c r="S490" s="1"/>
      <c r="T490" s="1"/>
      <c r="U490" s="1"/>
      <c r="V490" s="1"/>
      <c r="W490" s="1"/>
      <c r="X490" s="1"/>
      <c r="Y490" s="1"/>
      <c r="Z490" s="1"/>
    </row>
    <row r="491" spans="1:26" ht="15.5" x14ac:dyDescent="0.35">
      <c r="A491" s="1"/>
      <c r="B491" s="1"/>
      <c r="C491" s="86"/>
      <c r="D491" s="86"/>
      <c r="E491" s="86"/>
      <c r="F491" s="86"/>
      <c r="G491" s="86"/>
      <c r="H491" s="86"/>
      <c r="I491" s="86"/>
      <c r="J491" s="1"/>
      <c r="K491" s="1"/>
      <c r="L491" s="1"/>
      <c r="M491" s="1"/>
      <c r="N491" s="1"/>
      <c r="O491" s="1"/>
      <c r="P491" s="1"/>
      <c r="Q491" s="1"/>
      <c r="R491" s="1"/>
      <c r="S491" s="1"/>
      <c r="T491" s="1"/>
      <c r="U491" s="1"/>
      <c r="V491" s="1"/>
      <c r="W491" s="1"/>
      <c r="X491" s="1"/>
      <c r="Y491" s="1"/>
      <c r="Z491" s="1"/>
    </row>
    <row r="492" spans="1:26" ht="15.5" x14ac:dyDescent="0.35">
      <c r="A492" s="1"/>
      <c r="B492" s="1"/>
      <c r="C492" s="86"/>
      <c r="D492" s="86"/>
      <c r="E492" s="86"/>
      <c r="F492" s="86"/>
      <c r="G492" s="86"/>
      <c r="H492" s="86"/>
      <c r="I492" s="86"/>
      <c r="J492" s="1"/>
      <c r="K492" s="1"/>
      <c r="L492" s="1"/>
      <c r="M492" s="1"/>
      <c r="N492" s="1"/>
      <c r="O492" s="1"/>
      <c r="P492" s="1"/>
      <c r="Q492" s="1"/>
      <c r="R492" s="1"/>
      <c r="S492" s="1"/>
      <c r="T492" s="1"/>
      <c r="U492" s="1"/>
      <c r="V492" s="1"/>
      <c r="W492" s="1"/>
      <c r="X492" s="1"/>
      <c r="Y492" s="1"/>
      <c r="Z492" s="1"/>
    </row>
    <row r="493" spans="1:26" ht="15.5" x14ac:dyDescent="0.35">
      <c r="A493" s="1"/>
      <c r="B493" s="1"/>
      <c r="C493" s="86"/>
      <c r="D493" s="86"/>
      <c r="E493" s="86"/>
      <c r="F493" s="86"/>
      <c r="G493" s="86"/>
      <c r="H493" s="86"/>
      <c r="I493" s="86"/>
      <c r="J493" s="1"/>
      <c r="K493" s="1"/>
      <c r="L493" s="1"/>
      <c r="M493" s="1"/>
      <c r="N493" s="1"/>
      <c r="O493" s="1"/>
      <c r="P493" s="1"/>
      <c r="Q493" s="1"/>
      <c r="R493" s="1"/>
      <c r="S493" s="1"/>
      <c r="T493" s="1"/>
      <c r="U493" s="1"/>
      <c r="V493" s="1"/>
      <c r="W493" s="1"/>
      <c r="X493" s="1"/>
      <c r="Y493" s="1"/>
      <c r="Z493" s="1"/>
    </row>
    <row r="494" spans="1:26" ht="15.5" x14ac:dyDescent="0.35">
      <c r="A494" s="1"/>
      <c r="B494" s="1"/>
      <c r="C494" s="86"/>
      <c r="D494" s="86"/>
      <c r="E494" s="86"/>
      <c r="F494" s="86"/>
      <c r="G494" s="86"/>
      <c r="H494" s="86"/>
      <c r="I494" s="86"/>
      <c r="J494" s="1"/>
      <c r="K494" s="1"/>
      <c r="L494" s="1"/>
      <c r="M494" s="1"/>
      <c r="N494" s="1"/>
      <c r="O494" s="1"/>
      <c r="P494" s="1"/>
      <c r="Q494" s="1"/>
      <c r="R494" s="1"/>
      <c r="S494" s="1"/>
      <c r="T494" s="1"/>
      <c r="U494" s="1"/>
      <c r="V494" s="1"/>
      <c r="W494" s="1"/>
      <c r="X494" s="1"/>
      <c r="Y494" s="1"/>
      <c r="Z494" s="1"/>
    </row>
    <row r="495" spans="1:26" ht="15.5" x14ac:dyDescent="0.35">
      <c r="A495" s="1"/>
      <c r="B495" s="1"/>
      <c r="C495" s="86"/>
      <c r="D495" s="86"/>
      <c r="E495" s="86"/>
      <c r="F495" s="86"/>
      <c r="G495" s="86"/>
      <c r="H495" s="86"/>
      <c r="I495" s="86"/>
      <c r="J495" s="1"/>
      <c r="K495" s="1"/>
      <c r="L495" s="1"/>
      <c r="M495" s="1"/>
      <c r="N495" s="1"/>
      <c r="O495" s="1"/>
      <c r="P495" s="1"/>
      <c r="Q495" s="1"/>
      <c r="R495" s="1"/>
      <c r="S495" s="1"/>
      <c r="T495" s="1"/>
      <c r="U495" s="1"/>
      <c r="V495" s="1"/>
      <c r="W495" s="1"/>
      <c r="X495" s="1"/>
      <c r="Y495" s="1"/>
      <c r="Z495" s="1"/>
    </row>
    <row r="496" spans="1:26" ht="15.5" x14ac:dyDescent="0.35">
      <c r="A496" s="1"/>
      <c r="B496" s="1"/>
      <c r="C496" s="86"/>
      <c r="D496" s="86"/>
      <c r="E496" s="86"/>
      <c r="F496" s="86"/>
      <c r="G496" s="86"/>
      <c r="H496" s="86"/>
      <c r="I496" s="86"/>
      <c r="J496" s="1"/>
      <c r="K496" s="1"/>
      <c r="L496" s="1"/>
      <c r="M496" s="1"/>
      <c r="N496" s="1"/>
      <c r="O496" s="1"/>
      <c r="P496" s="1"/>
      <c r="Q496" s="1"/>
      <c r="R496" s="1"/>
      <c r="S496" s="1"/>
      <c r="T496" s="1"/>
      <c r="U496" s="1"/>
      <c r="V496" s="1"/>
      <c r="W496" s="1"/>
      <c r="X496" s="1"/>
      <c r="Y496" s="1"/>
      <c r="Z496" s="1"/>
    </row>
    <row r="497" spans="1:26" ht="15.5" x14ac:dyDescent="0.35">
      <c r="A497" s="1"/>
      <c r="B497" s="1"/>
      <c r="C497" s="86"/>
      <c r="D497" s="86"/>
      <c r="E497" s="86"/>
      <c r="F497" s="86"/>
      <c r="G497" s="86"/>
      <c r="H497" s="86"/>
      <c r="I497" s="86"/>
      <c r="J497" s="1"/>
      <c r="K497" s="1"/>
      <c r="L497" s="1"/>
      <c r="M497" s="1"/>
      <c r="N497" s="1"/>
      <c r="O497" s="1"/>
      <c r="P497" s="1"/>
      <c r="Q497" s="1"/>
      <c r="R497" s="1"/>
      <c r="S497" s="1"/>
      <c r="T497" s="1"/>
      <c r="U497" s="1"/>
      <c r="V497" s="1"/>
      <c r="W497" s="1"/>
      <c r="X497" s="1"/>
      <c r="Y497" s="1"/>
      <c r="Z497" s="1"/>
    </row>
    <row r="498" spans="1:26" ht="15.5" x14ac:dyDescent="0.35">
      <c r="A498" s="1"/>
      <c r="B498" s="1"/>
      <c r="C498" s="86"/>
      <c r="D498" s="86"/>
      <c r="E498" s="86"/>
      <c r="F498" s="86"/>
      <c r="G498" s="86"/>
      <c r="H498" s="86"/>
      <c r="I498" s="86"/>
      <c r="J498" s="1"/>
      <c r="K498" s="1"/>
      <c r="L498" s="1"/>
      <c r="M498" s="1"/>
      <c r="N498" s="1"/>
      <c r="O498" s="1"/>
      <c r="P498" s="1"/>
      <c r="Q498" s="1"/>
      <c r="R498" s="1"/>
      <c r="S498" s="1"/>
      <c r="T498" s="1"/>
      <c r="U498" s="1"/>
      <c r="V498" s="1"/>
      <c r="W498" s="1"/>
      <c r="X498" s="1"/>
      <c r="Y498" s="1"/>
      <c r="Z498" s="1"/>
    </row>
    <row r="499" spans="1:26" ht="15.5" x14ac:dyDescent="0.35">
      <c r="A499" s="1"/>
      <c r="B499" s="1"/>
      <c r="C499" s="86"/>
      <c r="D499" s="86"/>
      <c r="E499" s="86"/>
      <c r="F499" s="86"/>
      <c r="G499" s="86"/>
      <c r="H499" s="86"/>
      <c r="I499" s="86"/>
      <c r="J499" s="1"/>
      <c r="K499" s="1"/>
      <c r="L499" s="1"/>
      <c r="M499" s="1"/>
      <c r="N499" s="1"/>
      <c r="O499" s="1"/>
      <c r="P499" s="1"/>
      <c r="Q499" s="1"/>
      <c r="R499" s="1"/>
      <c r="S499" s="1"/>
      <c r="T499" s="1"/>
      <c r="U499" s="1"/>
      <c r="V499" s="1"/>
      <c r="W499" s="1"/>
      <c r="X499" s="1"/>
      <c r="Y499" s="1"/>
      <c r="Z499" s="1"/>
    </row>
    <row r="500" spans="1:26" ht="15.5" x14ac:dyDescent="0.35">
      <c r="A500" s="1"/>
      <c r="B500" s="1"/>
      <c r="C500" s="86"/>
      <c r="D500" s="86"/>
      <c r="E500" s="86"/>
      <c r="F500" s="86"/>
      <c r="G500" s="86"/>
      <c r="H500" s="86"/>
      <c r="I500" s="86"/>
      <c r="J500" s="1"/>
      <c r="K500" s="1"/>
      <c r="L500" s="1"/>
      <c r="M500" s="1"/>
      <c r="N500" s="1"/>
      <c r="O500" s="1"/>
      <c r="P500" s="1"/>
      <c r="Q500" s="1"/>
      <c r="R500" s="1"/>
      <c r="S500" s="1"/>
      <c r="T500" s="1"/>
      <c r="U500" s="1"/>
      <c r="V500" s="1"/>
      <c r="W500" s="1"/>
      <c r="X500" s="1"/>
      <c r="Y500" s="1"/>
      <c r="Z500" s="1"/>
    </row>
    <row r="501" spans="1:26" ht="15.5" x14ac:dyDescent="0.35">
      <c r="A501" s="1"/>
      <c r="B501" s="1"/>
      <c r="C501" s="86"/>
      <c r="D501" s="86"/>
      <c r="E501" s="86"/>
      <c r="F501" s="86"/>
      <c r="G501" s="86"/>
      <c r="H501" s="86"/>
      <c r="I501" s="86"/>
      <c r="J501" s="1"/>
      <c r="K501" s="1"/>
      <c r="L501" s="1"/>
      <c r="M501" s="1"/>
      <c r="N501" s="1"/>
      <c r="O501" s="1"/>
      <c r="P501" s="1"/>
      <c r="Q501" s="1"/>
      <c r="R501" s="1"/>
      <c r="S501" s="1"/>
      <c r="T501" s="1"/>
      <c r="U501" s="1"/>
      <c r="V501" s="1"/>
      <c r="W501" s="1"/>
      <c r="X501" s="1"/>
      <c r="Y501" s="1"/>
      <c r="Z501" s="1"/>
    </row>
    <row r="502" spans="1:26" ht="15.5" x14ac:dyDescent="0.35">
      <c r="A502" s="1"/>
      <c r="B502" s="1"/>
      <c r="C502" s="86"/>
      <c r="D502" s="86"/>
      <c r="E502" s="86"/>
      <c r="F502" s="86"/>
      <c r="G502" s="86"/>
      <c r="H502" s="86"/>
      <c r="I502" s="86"/>
      <c r="J502" s="1"/>
      <c r="K502" s="1"/>
      <c r="L502" s="1"/>
      <c r="M502" s="1"/>
      <c r="N502" s="1"/>
      <c r="O502" s="1"/>
      <c r="P502" s="1"/>
      <c r="Q502" s="1"/>
      <c r="R502" s="1"/>
      <c r="S502" s="1"/>
      <c r="T502" s="1"/>
      <c r="U502" s="1"/>
      <c r="V502" s="1"/>
      <c r="W502" s="1"/>
      <c r="X502" s="1"/>
      <c r="Y502" s="1"/>
      <c r="Z502" s="1"/>
    </row>
    <row r="503" spans="1:26" ht="15.5" x14ac:dyDescent="0.35">
      <c r="A503" s="1"/>
      <c r="B503" s="1"/>
      <c r="C503" s="86"/>
      <c r="D503" s="86"/>
      <c r="E503" s="86"/>
      <c r="F503" s="86"/>
      <c r="G503" s="86"/>
      <c r="H503" s="86"/>
      <c r="I503" s="86"/>
      <c r="J503" s="1"/>
      <c r="K503" s="1"/>
      <c r="L503" s="1"/>
      <c r="M503" s="1"/>
      <c r="N503" s="1"/>
      <c r="O503" s="1"/>
      <c r="P503" s="1"/>
      <c r="Q503" s="1"/>
      <c r="R503" s="1"/>
      <c r="S503" s="1"/>
      <c r="T503" s="1"/>
      <c r="U503" s="1"/>
      <c r="V503" s="1"/>
      <c r="W503" s="1"/>
      <c r="X503" s="1"/>
      <c r="Y503" s="1"/>
      <c r="Z503" s="1"/>
    </row>
    <row r="504" spans="1:26" ht="15.5" x14ac:dyDescent="0.35">
      <c r="A504" s="1"/>
      <c r="B504" s="1"/>
      <c r="C504" s="86"/>
      <c r="D504" s="86"/>
      <c r="E504" s="86"/>
      <c r="F504" s="86"/>
      <c r="G504" s="86"/>
      <c r="H504" s="86"/>
      <c r="I504" s="86"/>
      <c r="J504" s="1"/>
      <c r="K504" s="1"/>
      <c r="L504" s="1"/>
      <c r="M504" s="1"/>
      <c r="N504" s="1"/>
      <c r="O504" s="1"/>
      <c r="P504" s="1"/>
      <c r="Q504" s="1"/>
      <c r="R504" s="1"/>
      <c r="S504" s="1"/>
      <c r="T504" s="1"/>
      <c r="U504" s="1"/>
      <c r="V504" s="1"/>
      <c r="W504" s="1"/>
      <c r="X504" s="1"/>
      <c r="Y504" s="1"/>
      <c r="Z504" s="1"/>
    </row>
    <row r="505" spans="1:26" ht="15.5" x14ac:dyDescent="0.35">
      <c r="A505" s="1"/>
      <c r="B505" s="1"/>
      <c r="C505" s="86"/>
      <c r="D505" s="86"/>
      <c r="E505" s="86"/>
      <c r="F505" s="86"/>
      <c r="G505" s="86"/>
      <c r="H505" s="86"/>
      <c r="I505" s="86"/>
      <c r="J505" s="1"/>
      <c r="K505" s="1"/>
      <c r="L505" s="1"/>
      <c r="M505" s="1"/>
      <c r="N505" s="1"/>
      <c r="O505" s="1"/>
      <c r="P505" s="1"/>
      <c r="Q505" s="1"/>
      <c r="R505" s="1"/>
      <c r="S505" s="1"/>
      <c r="T505" s="1"/>
      <c r="U505" s="1"/>
      <c r="V505" s="1"/>
      <c r="W505" s="1"/>
      <c r="X505" s="1"/>
      <c r="Y505" s="1"/>
      <c r="Z505" s="1"/>
    </row>
    <row r="506" spans="1:26" ht="15.5" x14ac:dyDescent="0.35">
      <c r="A506" s="1"/>
      <c r="B506" s="1"/>
      <c r="C506" s="86"/>
      <c r="D506" s="86"/>
      <c r="E506" s="86"/>
      <c r="F506" s="86"/>
      <c r="G506" s="86"/>
      <c r="H506" s="86"/>
      <c r="I506" s="86"/>
      <c r="J506" s="1"/>
      <c r="K506" s="1"/>
      <c r="L506" s="1"/>
      <c r="M506" s="1"/>
      <c r="N506" s="1"/>
      <c r="O506" s="1"/>
      <c r="P506" s="1"/>
      <c r="Q506" s="1"/>
      <c r="R506" s="1"/>
      <c r="S506" s="1"/>
      <c r="T506" s="1"/>
      <c r="U506" s="1"/>
      <c r="V506" s="1"/>
      <c r="W506" s="1"/>
      <c r="X506" s="1"/>
      <c r="Y506" s="1"/>
      <c r="Z506" s="1"/>
    </row>
    <row r="507" spans="1:26" ht="15.5" x14ac:dyDescent="0.35">
      <c r="A507" s="1"/>
      <c r="B507" s="1"/>
      <c r="C507" s="86"/>
      <c r="D507" s="86"/>
      <c r="E507" s="86"/>
      <c r="F507" s="86"/>
      <c r="G507" s="86"/>
      <c r="H507" s="86"/>
      <c r="I507" s="86"/>
      <c r="J507" s="1"/>
      <c r="K507" s="1"/>
      <c r="L507" s="1"/>
      <c r="M507" s="1"/>
      <c r="N507" s="1"/>
      <c r="O507" s="1"/>
      <c r="P507" s="1"/>
      <c r="Q507" s="1"/>
      <c r="R507" s="1"/>
      <c r="S507" s="1"/>
      <c r="T507" s="1"/>
      <c r="U507" s="1"/>
      <c r="V507" s="1"/>
      <c r="W507" s="1"/>
      <c r="X507" s="1"/>
      <c r="Y507" s="1"/>
      <c r="Z507" s="1"/>
    </row>
    <row r="508" spans="1:26" ht="15.5" x14ac:dyDescent="0.35">
      <c r="A508" s="1"/>
      <c r="B508" s="1"/>
      <c r="C508" s="86"/>
      <c r="D508" s="86"/>
      <c r="E508" s="86"/>
      <c r="F508" s="86"/>
      <c r="G508" s="86"/>
      <c r="H508" s="86"/>
      <c r="I508" s="86"/>
      <c r="J508" s="1"/>
      <c r="K508" s="1"/>
      <c r="L508" s="1"/>
      <c r="M508" s="1"/>
      <c r="N508" s="1"/>
      <c r="O508" s="1"/>
      <c r="P508" s="1"/>
      <c r="Q508" s="1"/>
      <c r="R508" s="1"/>
      <c r="S508" s="1"/>
      <c r="T508" s="1"/>
      <c r="U508" s="1"/>
      <c r="V508" s="1"/>
      <c r="W508" s="1"/>
      <c r="X508" s="1"/>
      <c r="Y508" s="1"/>
      <c r="Z508" s="1"/>
    </row>
    <row r="509" spans="1:26" ht="15.5" x14ac:dyDescent="0.35">
      <c r="A509" s="1"/>
      <c r="B509" s="1"/>
      <c r="C509" s="86"/>
      <c r="D509" s="86"/>
      <c r="E509" s="86"/>
      <c r="F509" s="86"/>
      <c r="G509" s="86"/>
      <c r="H509" s="86"/>
      <c r="I509" s="86"/>
      <c r="J509" s="1"/>
      <c r="K509" s="1"/>
      <c r="L509" s="1"/>
      <c r="M509" s="1"/>
      <c r="N509" s="1"/>
      <c r="O509" s="1"/>
      <c r="P509" s="1"/>
      <c r="Q509" s="1"/>
      <c r="R509" s="1"/>
      <c r="S509" s="1"/>
      <c r="T509" s="1"/>
      <c r="U509" s="1"/>
      <c r="V509" s="1"/>
      <c r="W509" s="1"/>
      <c r="X509" s="1"/>
      <c r="Y509" s="1"/>
      <c r="Z509" s="1"/>
    </row>
    <row r="510" spans="1:26" ht="15.5" x14ac:dyDescent="0.35">
      <c r="A510" s="1"/>
      <c r="B510" s="1"/>
      <c r="C510" s="86"/>
      <c r="D510" s="86"/>
      <c r="E510" s="86"/>
      <c r="F510" s="86"/>
      <c r="G510" s="86"/>
      <c r="H510" s="86"/>
      <c r="I510" s="86"/>
      <c r="J510" s="1"/>
      <c r="K510" s="1"/>
      <c r="L510" s="1"/>
      <c r="M510" s="1"/>
      <c r="N510" s="1"/>
      <c r="O510" s="1"/>
      <c r="P510" s="1"/>
      <c r="Q510" s="1"/>
      <c r="R510" s="1"/>
      <c r="S510" s="1"/>
      <c r="T510" s="1"/>
      <c r="U510" s="1"/>
      <c r="V510" s="1"/>
      <c r="W510" s="1"/>
      <c r="X510" s="1"/>
      <c r="Y510" s="1"/>
      <c r="Z510" s="1"/>
    </row>
    <row r="511" spans="1:26" ht="15.5" x14ac:dyDescent="0.35">
      <c r="A511" s="1"/>
      <c r="B511" s="1"/>
      <c r="C511" s="86"/>
      <c r="D511" s="86"/>
      <c r="E511" s="86"/>
      <c r="F511" s="86"/>
      <c r="G511" s="86"/>
      <c r="H511" s="86"/>
      <c r="I511" s="86"/>
      <c r="J511" s="1"/>
      <c r="K511" s="1"/>
      <c r="L511" s="1"/>
      <c r="M511" s="1"/>
      <c r="N511" s="1"/>
      <c r="O511" s="1"/>
      <c r="P511" s="1"/>
      <c r="Q511" s="1"/>
      <c r="R511" s="1"/>
      <c r="S511" s="1"/>
      <c r="T511" s="1"/>
      <c r="U511" s="1"/>
      <c r="V511" s="1"/>
      <c r="W511" s="1"/>
      <c r="X511" s="1"/>
      <c r="Y511" s="1"/>
      <c r="Z511" s="1"/>
    </row>
    <row r="512" spans="1:26" ht="15.5" x14ac:dyDescent="0.35">
      <c r="A512" s="1"/>
      <c r="B512" s="1"/>
      <c r="C512" s="86"/>
      <c r="D512" s="86"/>
      <c r="E512" s="86"/>
      <c r="F512" s="86"/>
      <c r="G512" s="86"/>
      <c r="H512" s="86"/>
      <c r="I512" s="86"/>
      <c r="J512" s="1"/>
      <c r="K512" s="1"/>
      <c r="L512" s="1"/>
      <c r="M512" s="1"/>
      <c r="N512" s="1"/>
      <c r="O512" s="1"/>
      <c r="P512" s="1"/>
      <c r="Q512" s="1"/>
      <c r="R512" s="1"/>
      <c r="S512" s="1"/>
      <c r="T512" s="1"/>
      <c r="U512" s="1"/>
      <c r="V512" s="1"/>
      <c r="W512" s="1"/>
      <c r="X512" s="1"/>
      <c r="Y512" s="1"/>
      <c r="Z512" s="1"/>
    </row>
    <row r="513" spans="1:26" ht="15.5" x14ac:dyDescent="0.35">
      <c r="A513" s="1"/>
      <c r="B513" s="1"/>
      <c r="C513" s="86"/>
      <c r="D513" s="86"/>
      <c r="E513" s="86"/>
      <c r="F513" s="86"/>
      <c r="G513" s="86"/>
      <c r="H513" s="86"/>
      <c r="I513" s="86"/>
      <c r="J513" s="1"/>
      <c r="K513" s="1"/>
      <c r="L513" s="1"/>
      <c r="M513" s="1"/>
      <c r="N513" s="1"/>
      <c r="O513" s="1"/>
      <c r="P513" s="1"/>
      <c r="Q513" s="1"/>
      <c r="R513" s="1"/>
      <c r="S513" s="1"/>
      <c r="T513" s="1"/>
      <c r="U513" s="1"/>
      <c r="V513" s="1"/>
      <c r="W513" s="1"/>
      <c r="X513" s="1"/>
      <c r="Y513" s="1"/>
      <c r="Z513" s="1"/>
    </row>
    <row r="514" spans="1:26" ht="15.5" x14ac:dyDescent="0.35">
      <c r="A514" s="1"/>
      <c r="B514" s="1"/>
      <c r="C514" s="86"/>
      <c r="D514" s="86"/>
      <c r="E514" s="86"/>
      <c r="F514" s="86"/>
      <c r="G514" s="86"/>
      <c r="H514" s="86"/>
      <c r="I514" s="86"/>
      <c r="J514" s="1"/>
      <c r="K514" s="1"/>
      <c r="L514" s="1"/>
      <c r="M514" s="1"/>
      <c r="N514" s="1"/>
      <c r="O514" s="1"/>
      <c r="P514" s="1"/>
      <c r="Q514" s="1"/>
      <c r="R514" s="1"/>
      <c r="S514" s="1"/>
      <c r="T514" s="1"/>
      <c r="U514" s="1"/>
      <c r="V514" s="1"/>
      <c r="W514" s="1"/>
      <c r="X514" s="1"/>
      <c r="Y514" s="1"/>
      <c r="Z514" s="1"/>
    </row>
    <row r="515" spans="1:26" ht="15.5" x14ac:dyDescent="0.35">
      <c r="A515" s="1"/>
      <c r="B515" s="1"/>
      <c r="C515" s="86"/>
      <c r="D515" s="86"/>
      <c r="E515" s="86"/>
      <c r="F515" s="86"/>
      <c r="G515" s="86"/>
      <c r="H515" s="86"/>
      <c r="I515" s="86"/>
      <c r="J515" s="1"/>
      <c r="K515" s="1"/>
      <c r="L515" s="1"/>
      <c r="M515" s="1"/>
      <c r="N515" s="1"/>
      <c r="O515" s="1"/>
      <c r="P515" s="1"/>
      <c r="Q515" s="1"/>
      <c r="R515" s="1"/>
      <c r="S515" s="1"/>
      <c r="T515" s="1"/>
      <c r="U515" s="1"/>
      <c r="V515" s="1"/>
      <c r="W515" s="1"/>
      <c r="X515" s="1"/>
      <c r="Y515" s="1"/>
      <c r="Z515" s="1"/>
    </row>
    <row r="516" spans="1:26" ht="15.5" x14ac:dyDescent="0.35">
      <c r="A516" s="1"/>
      <c r="B516" s="1"/>
      <c r="C516" s="86"/>
      <c r="D516" s="86"/>
      <c r="E516" s="86"/>
      <c r="F516" s="86"/>
      <c r="G516" s="86"/>
      <c r="H516" s="86"/>
      <c r="I516" s="86"/>
      <c r="J516" s="1"/>
      <c r="K516" s="1"/>
      <c r="L516" s="1"/>
      <c r="M516" s="1"/>
      <c r="N516" s="1"/>
      <c r="O516" s="1"/>
      <c r="P516" s="1"/>
      <c r="Q516" s="1"/>
      <c r="R516" s="1"/>
      <c r="S516" s="1"/>
      <c r="T516" s="1"/>
      <c r="U516" s="1"/>
      <c r="V516" s="1"/>
      <c r="W516" s="1"/>
      <c r="X516" s="1"/>
      <c r="Y516" s="1"/>
      <c r="Z516" s="1"/>
    </row>
    <row r="517" spans="1:26" ht="15.5" x14ac:dyDescent="0.35">
      <c r="A517" s="1"/>
      <c r="B517" s="1"/>
      <c r="C517" s="86"/>
      <c r="D517" s="86"/>
      <c r="E517" s="86"/>
      <c r="F517" s="86"/>
      <c r="G517" s="86"/>
      <c r="H517" s="86"/>
      <c r="I517" s="86"/>
      <c r="J517" s="1"/>
      <c r="K517" s="1"/>
      <c r="L517" s="1"/>
      <c r="M517" s="1"/>
      <c r="N517" s="1"/>
      <c r="O517" s="1"/>
      <c r="P517" s="1"/>
      <c r="Q517" s="1"/>
      <c r="R517" s="1"/>
      <c r="S517" s="1"/>
      <c r="T517" s="1"/>
      <c r="U517" s="1"/>
      <c r="V517" s="1"/>
      <c r="W517" s="1"/>
      <c r="X517" s="1"/>
      <c r="Y517" s="1"/>
      <c r="Z517" s="1"/>
    </row>
    <row r="518" spans="1:26" ht="15.5" x14ac:dyDescent="0.35">
      <c r="A518" s="1"/>
      <c r="B518" s="1"/>
      <c r="C518" s="86"/>
      <c r="D518" s="86"/>
      <c r="E518" s="86"/>
      <c r="F518" s="86"/>
      <c r="G518" s="86"/>
      <c r="H518" s="86"/>
      <c r="I518" s="86"/>
      <c r="J518" s="1"/>
      <c r="K518" s="1"/>
      <c r="L518" s="1"/>
      <c r="M518" s="1"/>
      <c r="N518" s="1"/>
      <c r="O518" s="1"/>
      <c r="P518" s="1"/>
      <c r="Q518" s="1"/>
      <c r="R518" s="1"/>
      <c r="S518" s="1"/>
      <c r="T518" s="1"/>
      <c r="U518" s="1"/>
      <c r="V518" s="1"/>
      <c r="W518" s="1"/>
      <c r="X518" s="1"/>
      <c r="Y518" s="1"/>
      <c r="Z518" s="1"/>
    </row>
    <row r="519" spans="1:26" ht="15.5" x14ac:dyDescent="0.35">
      <c r="A519" s="1"/>
      <c r="B519" s="1"/>
      <c r="C519" s="86"/>
      <c r="D519" s="86"/>
      <c r="E519" s="86"/>
      <c r="F519" s="86"/>
      <c r="G519" s="86"/>
      <c r="H519" s="86"/>
      <c r="I519" s="86"/>
      <c r="J519" s="1"/>
      <c r="K519" s="1"/>
      <c r="L519" s="1"/>
      <c r="M519" s="1"/>
      <c r="N519" s="1"/>
      <c r="O519" s="1"/>
      <c r="P519" s="1"/>
      <c r="Q519" s="1"/>
      <c r="R519" s="1"/>
      <c r="S519" s="1"/>
      <c r="T519" s="1"/>
      <c r="U519" s="1"/>
      <c r="V519" s="1"/>
      <c r="W519" s="1"/>
      <c r="X519" s="1"/>
      <c r="Y519" s="1"/>
      <c r="Z519" s="1"/>
    </row>
    <row r="520" spans="1:26" ht="15.5" x14ac:dyDescent="0.35">
      <c r="A520" s="1"/>
      <c r="B520" s="1"/>
      <c r="C520" s="86"/>
      <c r="D520" s="86"/>
      <c r="E520" s="86"/>
      <c r="F520" s="86"/>
      <c r="G520" s="86"/>
      <c r="H520" s="86"/>
      <c r="I520" s="86"/>
      <c r="J520" s="1"/>
      <c r="K520" s="1"/>
      <c r="L520" s="1"/>
      <c r="M520" s="1"/>
      <c r="N520" s="1"/>
      <c r="O520" s="1"/>
      <c r="P520" s="1"/>
      <c r="Q520" s="1"/>
      <c r="R520" s="1"/>
      <c r="S520" s="1"/>
      <c r="T520" s="1"/>
      <c r="U520" s="1"/>
      <c r="V520" s="1"/>
      <c r="W520" s="1"/>
      <c r="X520" s="1"/>
      <c r="Y520" s="1"/>
      <c r="Z520" s="1"/>
    </row>
    <row r="521" spans="1:26" ht="15.5" x14ac:dyDescent="0.35">
      <c r="A521" s="1"/>
      <c r="B521" s="1"/>
      <c r="C521" s="86"/>
      <c r="D521" s="86"/>
      <c r="E521" s="86"/>
      <c r="F521" s="86"/>
      <c r="G521" s="86"/>
      <c r="H521" s="86"/>
      <c r="I521" s="86"/>
      <c r="J521" s="1"/>
      <c r="K521" s="1"/>
      <c r="L521" s="1"/>
      <c r="M521" s="1"/>
      <c r="N521" s="1"/>
      <c r="O521" s="1"/>
      <c r="P521" s="1"/>
      <c r="Q521" s="1"/>
      <c r="R521" s="1"/>
      <c r="S521" s="1"/>
      <c r="T521" s="1"/>
      <c r="U521" s="1"/>
      <c r="V521" s="1"/>
      <c r="W521" s="1"/>
      <c r="X521" s="1"/>
      <c r="Y521" s="1"/>
      <c r="Z521" s="1"/>
    </row>
    <row r="522" spans="1:26" ht="15.5" x14ac:dyDescent="0.35">
      <c r="A522" s="1"/>
      <c r="B522" s="1"/>
      <c r="C522" s="86"/>
      <c r="D522" s="86"/>
      <c r="E522" s="86"/>
      <c r="F522" s="86"/>
      <c r="G522" s="86"/>
      <c r="H522" s="86"/>
      <c r="I522" s="86"/>
      <c r="J522" s="1"/>
      <c r="K522" s="1"/>
      <c r="L522" s="1"/>
      <c r="M522" s="1"/>
      <c r="N522" s="1"/>
      <c r="O522" s="1"/>
      <c r="P522" s="1"/>
      <c r="Q522" s="1"/>
      <c r="R522" s="1"/>
      <c r="S522" s="1"/>
      <c r="T522" s="1"/>
      <c r="U522" s="1"/>
      <c r="V522" s="1"/>
      <c r="W522" s="1"/>
      <c r="X522" s="1"/>
      <c r="Y522" s="1"/>
      <c r="Z522" s="1"/>
    </row>
    <row r="523" spans="1:26" ht="15.5" x14ac:dyDescent="0.35">
      <c r="A523" s="1"/>
      <c r="B523" s="1"/>
      <c r="C523" s="86"/>
      <c r="D523" s="86"/>
      <c r="E523" s="86"/>
      <c r="F523" s="86"/>
      <c r="G523" s="86"/>
      <c r="H523" s="86"/>
      <c r="I523" s="86"/>
      <c r="J523" s="1"/>
      <c r="K523" s="1"/>
      <c r="L523" s="1"/>
      <c r="M523" s="1"/>
      <c r="N523" s="1"/>
      <c r="O523" s="1"/>
      <c r="P523" s="1"/>
      <c r="Q523" s="1"/>
      <c r="R523" s="1"/>
      <c r="S523" s="1"/>
      <c r="T523" s="1"/>
      <c r="U523" s="1"/>
      <c r="V523" s="1"/>
      <c r="W523" s="1"/>
      <c r="X523" s="1"/>
      <c r="Y523" s="1"/>
      <c r="Z523" s="1"/>
    </row>
    <row r="524" spans="1:26" ht="15.5" x14ac:dyDescent="0.35">
      <c r="A524" s="1"/>
      <c r="B524" s="1"/>
      <c r="C524" s="86"/>
      <c r="D524" s="86"/>
      <c r="E524" s="86"/>
      <c r="F524" s="86"/>
      <c r="G524" s="86"/>
      <c r="H524" s="86"/>
      <c r="I524" s="86"/>
      <c r="J524" s="1"/>
      <c r="K524" s="1"/>
      <c r="L524" s="1"/>
      <c r="M524" s="1"/>
      <c r="N524" s="1"/>
      <c r="O524" s="1"/>
      <c r="P524" s="1"/>
      <c r="Q524" s="1"/>
      <c r="R524" s="1"/>
      <c r="S524" s="1"/>
      <c r="T524" s="1"/>
      <c r="U524" s="1"/>
      <c r="V524" s="1"/>
      <c r="W524" s="1"/>
      <c r="X524" s="1"/>
      <c r="Y524" s="1"/>
      <c r="Z524" s="1"/>
    </row>
    <row r="525" spans="1:26" ht="15.5" x14ac:dyDescent="0.35">
      <c r="A525" s="1"/>
      <c r="B525" s="1"/>
      <c r="C525" s="86"/>
      <c r="D525" s="86"/>
      <c r="E525" s="86"/>
      <c r="F525" s="86"/>
      <c r="G525" s="86"/>
      <c r="H525" s="86"/>
      <c r="I525" s="86"/>
      <c r="J525" s="1"/>
      <c r="K525" s="1"/>
      <c r="L525" s="1"/>
      <c r="M525" s="1"/>
      <c r="N525" s="1"/>
      <c r="O525" s="1"/>
      <c r="P525" s="1"/>
      <c r="Q525" s="1"/>
      <c r="R525" s="1"/>
      <c r="S525" s="1"/>
      <c r="T525" s="1"/>
      <c r="U525" s="1"/>
      <c r="V525" s="1"/>
      <c r="W525" s="1"/>
      <c r="X525" s="1"/>
      <c r="Y525" s="1"/>
      <c r="Z525" s="1"/>
    </row>
    <row r="526" spans="1:26" ht="15.5" x14ac:dyDescent="0.35">
      <c r="A526" s="1"/>
      <c r="B526" s="1"/>
      <c r="C526" s="86"/>
      <c r="D526" s="86"/>
      <c r="E526" s="86"/>
      <c r="F526" s="86"/>
      <c r="G526" s="86"/>
      <c r="H526" s="86"/>
      <c r="I526" s="86"/>
      <c r="J526" s="1"/>
      <c r="K526" s="1"/>
      <c r="L526" s="1"/>
      <c r="M526" s="1"/>
      <c r="N526" s="1"/>
      <c r="O526" s="1"/>
      <c r="P526" s="1"/>
      <c r="Q526" s="1"/>
      <c r="R526" s="1"/>
      <c r="S526" s="1"/>
      <c r="T526" s="1"/>
      <c r="U526" s="1"/>
      <c r="V526" s="1"/>
      <c r="W526" s="1"/>
      <c r="X526" s="1"/>
      <c r="Y526" s="1"/>
      <c r="Z526" s="1"/>
    </row>
    <row r="527" spans="1:26" ht="15.5" x14ac:dyDescent="0.35">
      <c r="A527" s="1"/>
      <c r="B527" s="1"/>
      <c r="C527" s="86"/>
      <c r="D527" s="86"/>
      <c r="E527" s="86"/>
      <c r="F527" s="86"/>
      <c r="G527" s="86"/>
      <c r="H527" s="86"/>
      <c r="I527" s="86"/>
      <c r="J527" s="1"/>
      <c r="K527" s="1"/>
      <c r="L527" s="1"/>
      <c r="M527" s="1"/>
      <c r="N527" s="1"/>
      <c r="O527" s="1"/>
      <c r="P527" s="1"/>
      <c r="Q527" s="1"/>
      <c r="R527" s="1"/>
      <c r="S527" s="1"/>
      <c r="T527" s="1"/>
      <c r="U527" s="1"/>
      <c r="V527" s="1"/>
      <c r="W527" s="1"/>
      <c r="X527" s="1"/>
      <c r="Y527" s="1"/>
      <c r="Z527" s="1"/>
    </row>
    <row r="528" spans="1:26" ht="15.5" x14ac:dyDescent="0.35">
      <c r="A528" s="1"/>
      <c r="B528" s="1"/>
      <c r="C528" s="86"/>
      <c r="D528" s="86"/>
      <c r="E528" s="86"/>
      <c r="F528" s="86"/>
      <c r="G528" s="86"/>
      <c r="H528" s="86"/>
      <c r="I528" s="86"/>
      <c r="J528" s="1"/>
      <c r="K528" s="1"/>
      <c r="L528" s="1"/>
      <c r="M528" s="1"/>
      <c r="N528" s="1"/>
      <c r="O528" s="1"/>
      <c r="P528" s="1"/>
      <c r="Q528" s="1"/>
      <c r="R528" s="1"/>
      <c r="S528" s="1"/>
      <c r="T528" s="1"/>
      <c r="U528" s="1"/>
      <c r="V528" s="1"/>
      <c r="W528" s="1"/>
      <c r="X528" s="1"/>
      <c r="Y528" s="1"/>
      <c r="Z528" s="1"/>
    </row>
    <row r="529" spans="1:26" ht="15.5" x14ac:dyDescent="0.35">
      <c r="A529" s="1"/>
      <c r="B529" s="1"/>
      <c r="C529" s="86"/>
      <c r="D529" s="86"/>
      <c r="E529" s="86"/>
      <c r="F529" s="86"/>
      <c r="G529" s="86"/>
      <c r="H529" s="86"/>
      <c r="I529" s="86"/>
      <c r="J529" s="1"/>
      <c r="K529" s="1"/>
      <c r="L529" s="1"/>
      <c r="M529" s="1"/>
      <c r="N529" s="1"/>
      <c r="O529" s="1"/>
      <c r="P529" s="1"/>
      <c r="Q529" s="1"/>
      <c r="R529" s="1"/>
      <c r="S529" s="1"/>
      <c r="T529" s="1"/>
      <c r="U529" s="1"/>
      <c r="V529" s="1"/>
      <c r="W529" s="1"/>
      <c r="X529" s="1"/>
      <c r="Y529" s="1"/>
      <c r="Z529" s="1"/>
    </row>
    <row r="530" spans="1:26" ht="15.5" x14ac:dyDescent="0.35">
      <c r="A530" s="1"/>
      <c r="B530" s="1"/>
      <c r="C530" s="86"/>
      <c r="D530" s="86"/>
      <c r="E530" s="86"/>
      <c r="F530" s="86"/>
      <c r="G530" s="86"/>
      <c r="H530" s="86"/>
      <c r="I530" s="86"/>
      <c r="J530" s="1"/>
      <c r="K530" s="1"/>
      <c r="L530" s="1"/>
      <c r="M530" s="1"/>
      <c r="N530" s="1"/>
      <c r="O530" s="1"/>
      <c r="P530" s="1"/>
      <c r="Q530" s="1"/>
      <c r="R530" s="1"/>
      <c r="S530" s="1"/>
      <c r="T530" s="1"/>
      <c r="U530" s="1"/>
      <c r="V530" s="1"/>
      <c r="W530" s="1"/>
      <c r="X530" s="1"/>
      <c r="Y530" s="1"/>
      <c r="Z530" s="1"/>
    </row>
    <row r="531" spans="1:26" ht="15.5" x14ac:dyDescent="0.35">
      <c r="A531" s="1"/>
      <c r="B531" s="1"/>
      <c r="C531" s="86"/>
      <c r="D531" s="86"/>
      <c r="E531" s="86"/>
      <c r="F531" s="86"/>
      <c r="G531" s="86"/>
      <c r="H531" s="86"/>
      <c r="I531" s="86"/>
      <c r="J531" s="1"/>
      <c r="K531" s="1"/>
      <c r="L531" s="1"/>
      <c r="M531" s="1"/>
      <c r="N531" s="1"/>
      <c r="O531" s="1"/>
      <c r="P531" s="1"/>
      <c r="Q531" s="1"/>
      <c r="R531" s="1"/>
      <c r="S531" s="1"/>
      <c r="T531" s="1"/>
      <c r="U531" s="1"/>
      <c r="V531" s="1"/>
      <c r="W531" s="1"/>
      <c r="X531" s="1"/>
      <c r="Y531" s="1"/>
      <c r="Z531" s="1"/>
    </row>
    <row r="532" spans="1:26" ht="15.5" x14ac:dyDescent="0.35">
      <c r="A532" s="1"/>
      <c r="B532" s="1"/>
      <c r="C532" s="86"/>
      <c r="D532" s="86"/>
      <c r="E532" s="86"/>
      <c r="F532" s="86"/>
      <c r="G532" s="86"/>
      <c r="H532" s="86"/>
      <c r="I532" s="86"/>
      <c r="J532" s="1"/>
      <c r="K532" s="1"/>
      <c r="L532" s="1"/>
      <c r="M532" s="1"/>
      <c r="N532" s="1"/>
      <c r="O532" s="1"/>
      <c r="P532" s="1"/>
      <c r="Q532" s="1"/>
      <c r="R532" s="1"/>
      <c r="S532" s="1"/>
      <c r="T532" s="1"/>
      <c r="U532" s="1"/>
      <c r="V532" s="1"/>
      <c r="W532" s="1"/>
      <c r="X532" s="1"/>
      <c r="Y532" s="1"/>
      <c r="Z532" s="1"/>
    </row>
    <row r="533" spans="1:26" ht="15.5" x14ac:dyDescent="0.35">
      <c r="A533" s="1"/>
      <c r="B533" s="1"/>
      <c r="C533" s="86"/>
      <c r="D533" s="86"/>
      <c r="E533" s="86"/>
      <c r="F533" s="86"/>
      <c r="G533" s="86"/>
      <c r="H533" s="86"/>
      <c r="I533" s="86"/>
      <c r="J533" s="1"/>
      <c r="K533" s="1"/>
      <c r="L533" s="1"/>
      <c r="M533" s="1"/>
      <c r="N533" s="1"/>
      <c r="O533" s="1"/>
      <c r="P533" s="1"/>
      <c r="Q533" s="1"/>
      <c r="R533" s="1"/>
      <c r="S533" s="1"/>
      <c r="T533" s="1"/>
      <c r="U533" s="1"/>
      <c r="V533" s="1"/>
      <c r="W533" s="1"/>
      <c r="X533" s="1"/>
      <c r="Y533" s="1"/>
      <c r="Z533" s="1"/>
    </row>
    <row r="534" spans="1:26" ht="15.5" x14ac:dyDescent="0.35">
      <c r="A534" s="1"/>
      <c r="B534" s="1"/>
      <c r="C534" s="86"/>
      <c r="D534" s="86"/>
      <c r="E534" s="86"/>
      <c r="F534" s="86"/>
      <c r="G534" s="86"/>
      <c r="H534" s="86"/>
      <c r="I534" s="86"/>
      <c r="J534" s="1"/>
      <c r="K534" s="1"/>
      <c r="L534" s="1"/>
      <c r="M534" s="1"/>
      <c r="N534" s="1"/>
      <c r="O534" s="1"/>
      <c r="P534" s="1"/>
      <c r="Q534" s="1"/>
      <c r="R534" s="1"/>
      <c r="S534" s="1"/>
      <c r="T534" s="1"/>
      <c r="U534" s="1"/>
      <c r="V534" s="1"/>
      <c r="W534" s="1"/>
      <c r="X534" s="1"/>
      <c r="Y534" s="1"/>
      <c r="Z534" s="1"/>
    </row>
    <row r="535" spans="1:26" ht="15.5" x14ac:dyDescent="0.35">
      <c r="A535" s="1"/>
      <c r="B535" s="1"/>
      <c r="C535" s="86"/>
      <c r="D535" s="86"/>
      <c r="E535" s="86"/>
      <c r="F535" s="86"/>
      <c r="G535" s="86"/>
      <c r="H535" s="86"/>
      <c r="I535" s="86"/>
      <c r="J535" s="1"/>
      <c r="K535" s="1"/>
      <c r="L535" s="1"/>
      <c r="M535" s="1"/>
      <c r="N535" s="1"/>
      <c r="O535" s="1"/>
      <c r="P535" s="1"/>
      <c r="Q535" s="1"/>
      <c r="R535" s="1"/>
      <c r="S535" s="1"/>
      <c r="T535" s="1"/>
      <c r="U535" s="1"/>
      <c r="V535" s="1"/>
      <c r="W535" s="1"/>
      <c r="X535" s="1"/>
      <c r="Y535" s="1"/>
      <c r="Z535" s="1"/>
    </row>
    <row r="536" spans="1:26" ht="15.5" x14ac:dyDescent="0.35">
      <c r="A536" s="1"/>
      <c r="B536" s="1"/>
      <c r="C536" s="86"/>
      <c r="D536" s="86"/>
      <c r="E536" s="86"/>
      <c r="F536" s="86"/>
      <c r="G536" s="86"/>
      <c r="H536" s="86"/>
      <c r="I536" s="86"/>
      <c r="J536" s="1"/>
      <c r="K536" s="1"/>
      <c r="L536" s="1"/>
      <c r="M536" s="1"/>
      <c r="N536" s="1"/>
      <c r="O536" s="1"/>
      <c r="P536" s="1"/>
      <c r="Q536" s="1"/>
      <c r="R536" s="1"/>
      <c r="S536" s="1"/>
      <c r="T536" s="1"/>
      <c r="U536" s="1"/>
      <c r="V536" s="1"/>
      <c r="W536" s="1"/>
      <c r="X536" s="1"/>
      <c r="Y536" s="1"/>
      <c r="Z536" s="1"/>
    </row>
    <row r="537" spans="1:26" ht="15.5" x14ac:dyDescent="0.35">
      <c r="A537" s="1"/>
      <c r="B537" s="1"/>
      <c r="C537" s="86"/>
      <c r="D537" s="86"/>
      <c r="E537" s="86"/>
      <c r="F537" s="86"/>
      <c r="G537" s="86"/>
      <c r="H537" s="86"/>
      <c r="I537" s="86"/>
      <c r="J537" s="1"/>
      <c r="K537" s="1"/>
      <c r="L537" s="1"/>
      <c r="M537" s="1"/>
      <c r="N537" s="1"/>
      <c r="O537" s="1"/>
      <c r="P537" s="1"/>
      <c r="Q537" s="1"/>
      <c r="R537" s="1"/>
      <c r="S537" s="1"/>
      <c r="T537" s="1"/>
      <c r="U537" s="1"/>
      <c r="V537" s="1"/>
      <c r="W537" s="1"/>
      <c r="X537" s="1"/>
      <c r="Y537" s="1"/>
      <c r="Z537" s="1"/>
    </row>
    <row r="538" spans="1:26" ht="15.5" x14ac:dyDescent="0.35">
      <c r="A538" s="1"/>
      <c r="B538" s="1"/>
      <c r="C538" s="86"/>
      <c r="D538" s="86"/>
      <c r="E538" s="86"/>
      <c r="F538" s="86"/>
      <c r="G538" s="86"/>
      <c r="H538" s="86"/>
      <c r="I538" s="86"/>
      <c r="J538" s="1"/>
      <c r="K538" s="1"/>
      <c r="L538" s="1"/>
      <c r="M538" s="1"/>
      <c r="N538" s="1"/>
      <c r="O538" s="1"/>
      <c r="P538" s="1"/>
      <c r="Q538" s="1"/>
      <c r="R538" s="1"/>
      <c r="S538" s="1"/>
      <c r="T538" s="1"/>
      <c r="U538" s="1"/>
      <c r="V538" s="1"/>
      <c r="W538" s="1"/>
      <c r="X538" s="1"/>
      <c r="Y538" s="1"/>
      <c r="Z538" s="1"/>
    </row>
    <row r="539" spans="1:26" ht="15.5" x14ac:dyDescent="0.35">
      <c r="A539" s="1"/>
      <c r="B539" s="1"/>
      <c r="C539" s="86"/>
      <c r="D539" s="86"/>
      <c r="E539" s="86"/>
      <c r="F539" s="86"/>
      <c r="G539" s="86"/>
      <c r="H539" s="86"/>
      <c r="I539" s="86"/>
      <c r="J539" s="1"/>
      <c r="K539" s="1"/>
      <c r="L539" s="1"/>
      <c r="M539" s="1"/>
      <c r="N539" s="1"/>
      <c r="O539" s="1"/>
      <c r="P539" s="1"/>
      <c r="Q539" s="1"/>
      <c r="R539" s="1"/>
      <c r="S539" s="1"/>
      <c r="T539" s="1"/>
      <c r="U539" s="1"/>
      <c r="V539" s="1"/>
      <c r="W539" s="1"/>
      <c r="X539" s="1"/>
      <c r="Y539" s="1"/>
      <c r="Z539" s="1"/>
    </row>
    <row r="540" spans="1:26" ht="15.5" x14ac:dyDescent="0.35">
      <c r="A540" s="1"/>
      <c r="B540" s="1"/>
      <c r="C540" s="86"/>
      <c r="D540" s="86"/>
      <c r="E540" s="86"/>
      <c r="F540" s="86"/>
      <c r="G540" s="86"/>
      <c r="H540" s="86"/>
      <c r="I540" s="86"/>
      <c r="J540" s="1"/>
      <c r="K540" s="1"/>
      <c r="L540" s="1"/>
      <c r="M540" s="1"/>
      <c r="N540" s="1"/>
      <c r="O540" s="1"/>
      <c r="P540" s="1"/>
      <c r="Q540" s="1"/>
      <c r="R540" s="1"/>
      <c r="S540" s="1"/>
      <c r="T540" s="1"/>
      <c r="U540" s="1"/>
      <c r="V540" s="1"/>
      <c r="W540" s="1"/>
      <c r="X540" s="1"/>
      <c r="Y540" s="1"/>
      <c r="Z540" s="1"/>
    </row>
    <row r="541" spans="1:26" ht="15.5" x14ac:dyDescent="0.35">
      <c r="A541" s="1"/>
      <c r="B541" s="1"/>
      <c r="C541" s="86"/>
      <c r="D541" s="86"/>
      <c r="E541" s="86"/>
      <c r="F541" s="86"/>
      <c r="G541" s="86"/>
      <c r="H541" s="86"/>
      <c r="I541" s="86"/>
      <c r="J541" s="1"/>
      <c r="K541" s="1"/>
      <c r="L541" s="1"/>
      <c r="M541" s="1"/>
      <c r="N541" s="1"/>
      <c r="O541" s="1"/>
      <c r="P541" s="1"/>
      <c r="Q541" s="1"/>
      <c r="R541" s="1"/>
      <c r="S541" s="1"/>
      <c r="T541" s="1"/>
      <c r="U541" s="1"/>
      <c r="V541" s="1"/>
      <c r="W541" s="1"/>
      <c r="X541" s="1"/>
      <c r="Y541" s="1"/>
      <c r="Z541" s="1"/>
    </row>
    <row r="542" spans="1:26" ht="15.5" x14ac:dyDescent="0.35">
      <c r="A542" s="1"/>
      <c r="B542" s="1"/>
      <c r="C542" s="86"/>
      <c r="D542" s="86"/>
      <c r="E542" s="86"/>
      <c r="F542" s="86"/>
      <c r="G542" s="86"/>
      <c r="H542" s="86"/>
      <c r="I542" s="86"/>
      <c r="J542" s="1"/>
      <c r="K542" s="1"/>
      <c r="L542" s="1"/>
      <c r="M542" s="1"/>
      <c r="N542" s="1"/>
      <c r="O542" s="1"/>
      <c r="P542" s="1"/>
      <c r="Q542" s="1"/>
      <c r="R542" s="1"/>
      <c r="S542" s="1"/>
      <c r="T542" s="1"/>
      <c r="U542" s="1"/>
      <c r="V542" s="1"/>
      <c r="W542" s="1"/>
      <c r="X542" s="1"/>
      <c r="Y542" s="1"/>
      <c r="Z542" s="1"/>
    </row>
    <row r="543" spans="1:26" ht="15.5" x14ac:dyDescent="0.35">
      <c r="A543" s="1"/>
      <c r="B543" s="1"/>
      <c r="C543" s="86"/>
      <c r="D543" s="86"/>
      <c r="E543" s="86"/>
      <c r="F543" s="86"/>
      <c r="G543" s="86"/>
      <c r="H543" s="86"/>
      <c r="I543" s="86"/>
      <c r="J543" s="1"/>
      <c r="K543" s="1"/>
      <c r="L543" s="1"/>
      <c r="M543" s="1"/>
      <c r="N543" s="1"/>
      <c r="O543" s="1"/>
      <c r="P543" s="1"/>
      <c r="Q543" s="1"/>
      <c r="R543" s="1"/>
      <c r="S543" s="1"/>
      <c r="T543" s="1"/>
      <c r="U543" s="1"/>
      <c r="V543" s="1"/>
      <c r="W543" s="1"/>
      <c r="X543" s="1"/>
      <c r="Y543" s="1"/>
      <c r="Z543" s="1"/>
    </row>
    <row r="544" spans="1:26" ht="15.5" x14ac:dyDescent="0.35">
      <c r="A544" s="1"/>
      <c r="B544" s="1"/>
      <c r="C544" s="86"/>
      <c r="D544" s="86"/>
      <c r="E544" s="86"/>
      <c r="F544" s="86"/>
      <c r="G544" s="86"/>
      <c r="H544" s="86"/>
      <c r="I544" s="86"/>
      <c r="J544" s="1"/>
      <c r="K544" s="1"/>
      <c r="L544" s="1"/>
      <c r="M544" s="1"/>
      <c r="N544" s="1"/>
      <c r="O544" s="1"/>
      <c r="P544" s="1"/>
      <c r="Q544" s="1"/>
      <c r="R544" s="1"/>
      <c r="S544" s="1"/>
      <c r="T544" s="1"/>
      <c r="U544" s="1"/>
      <c r="V544" s="1"/>
      <c r="W544" s="1"/>
      <c r="X544" s="1"/>
      <c r="Y544" s="1"/>
      <c r="Z544" s="1"/>
    </row>
    <row r="545" spans="1:26" ht="15.5" x14ac:dyDescent="0.35">
      <c r="A545" s="1"/>
      <c r="B545" s="1"/>
      <c r="C545" s="86"/>
      <c r="D545" s="86"/>
      <c r="E545" s="86"/>
      <c r="F545" s="86"/>
      <c r="G545" s="86"/>
      <c r="H545" s="86"/>
      <c r="I545" s="86"/>
      <c r="J545" s="1"/>
      <c r="K545" s="1"/>
      <c r="L545" s="1"/>
      <c r="M545" s="1"/>
      <c r="N545" s="1"/>
      <c r="O545" s="1"/>
      <c r="P545" s="1"/>
      <c r="Q545" s="1"/>
      <c r="R545" s="1"/>
      <c r="S545" s="1"/>
      <c r="T545" s="1"/>
      <c r="U545" s="1"/>
      <c r="V545" s="1"/>
      <c r="W545" s="1"/>
      <c r="X545" s="1"/>
      <c r="Y545" s="1"/>
      <c r="Z545" s="1"/>
    </row>
    <row r="546" spans="1:26" ht="15.5" x14ac:dyDescent="0.35">
      <c r="A546" s="1"/>
      <c r="B546" s="1"/>
      <c r="C546" s="86"/>
      <c r="D546" s="86"/>
      <c r="E546" s="86"/>
      <c r="F546" s="86"/>
      <c r="G546" s="86"/>
      <c r="H546" s="86"/>
      <c r="I546" s="86"/>
      <c r="J546" s="1"/>
      <c r="K546" s="1"/>
      <c r="L546" s="1"/>
      <c r="M546" s="1"/>
      <c r="N546" s="1"/>
      <c r="O546" s="1"/>
      <c r="P546" s="1"/>
      <c r="Q546" s="1"/>
      <c r="R546" s="1"/>
      <c r="S546" s="1"/>
      <c r="T546" s="1"/>
      <c r="U546" s="1"/>
      <c r="V546" s="1"/>
      <c r="W546" s="1"/>
      <c r="X546" s="1"/>
      <c r="Y546" s="1"/>
      <c r="Z546" s="1"/>
    </row>
    <row r="547" spans="1:26" ht="15.5" x14ac:dyDescent="0.35">
      <c r="A547" s="1"/>
      <c r="B547" s="1"/>
      <c r="C547" s="86"/>
      <c r="D547" s="86"/>
      <c r="E547" s="86"/>
      <c r="F547" s="86"/>
      <c r="G547" s="86"/>
      <c r="H547" s="86"/>
      <c r="I547" s="86"/>
      <c r="J547" s="1"/>
      <c r="K547" s="1"/>
      <c r="L547" s="1"/>
      <c r="M547" s="1"/>
      <c r="N547" s="1"/>
      <c r="O547" s="1"/>
      <c r="P547" s="1"/>
      <c r="Q547" s="1"/>
      <c r="R547" s="1"/>
      <c r="S547" s="1"/>
      <c r="T547" s="1"/>
      <c r="U547" s="1"/>
      <c r="V547" s="1"/>
      <c r="W547" s="1"/>
      <c r="X547" s="1"/>
      <c r="Y547" s="1"/>
      <c r="Z547" s="1"/>
    </row>
    <row r="548" spans="1:26" ht="15.5" x14ac:dyDescent="0.35">
      <c r="A548" s="1"/>
      <c r="B548" s="1"/>
      <c r="C548" s="86"/>
      <c r="D548" s="86"/>
      <c r="E548" s="86"/>
      <c r="F548" s="86"/>
      <c r="G548" s="86"/>
      <c r="H548" s="86"/>
      <c r="I548" s="86"/>
      <c r="J548" s="1"/>
      <c r="K548" s="1"/>
      <c r="L548" s="1"/>
      <c r="M548" s="1"/>
      <c r="N548" s="1"/>
      <c r="O548" s="1"/>
      <c r="P548" s="1"/>
      <c r="Q548" s="1"/>
      <c r="R548" s="1"/>
      <c r="S548" s="1"/>
      <c r="T548" s="1"/>
      <c r="U548" s="1"/>
      <c r="V548" s="1"/>
      <c r="W548" s="1"/>
      <c r="X548" s="1"/>
      <c r="Y548" s="1"/>
      <c r="Z548" s="1"/>
    </row>
    <row r="549" spans="1:26" ht="15.5" x14ac:dyDescent="0.35">
      <c r="A549" s="1"/>
      <c r="B549" s="1"/>
      <c r="C549" s="86"/>
      <c r="D549" s="86"/>
      <c r="E549" s="86"/>
      <c r="F549" s="86"/>
      <c r="G549" s="86"/>
      <c r="H549" s="86"/>
      <c r="I549" s="86"/>
      <c r="J549" s="1"/>
      <c r="K549" s="1"/>
      <c r="L549" s="1"/>
      <c r="M549" s="1"/>
      <c r="N549" s="1"/>
      <c r="O549" s="1"/>
      <c r="P549" s="1"/>
      <c r="Q549" s="1"/>
      <c r="R549" s="1"/>
      <c r="S549" s="1"/>
      <c r="T549" s="1"/>
      <c r="U549" s="1"/>
      <c r="V549" s="1"/>
      <c r="W549" s="1"/>
      <c r="X549" s="1"/>
      <c r="Y549" s="1"/>
      <c r="Z549" s="1"/>
    </row>
    <row r="550" spans="1:26" ht="15.5" x14ac:dyDescent="0.35">
      <c r="A550" s="1"/>
      <c r="B550" s="1"/>
      <c r="C550" s="86"/>
      <c r="D550" s="86"/>
      <c r="E550" s="86"/>
      <c r="F550" s="86"/>
      <c r="G550" s="86"/>
      <c r="H550" s="86"/>
      <c r="I550" s="86"/>
      <c r="J550" s="1"/>
      <c r="K550" s="1"/>
      <c r="L550" s="1"/>
      <c r="M550" s="1"/>
      <c r="N550" s="1"/>
      <c r="O550" s="1"/>
      <c r="P550" s="1"/>
      <c r="Q550" s="1"/>
      <c r="R550" s="1"/>
      <c r="S550" s="1"/>
      <c r="T550" s="1"/>
      <c r="U550" s="1"/>
      <c r="V550" s="1"/>
      <c r="W550" s="1"/>
      <c r="X550" s="1"/>
      <c r="Y550" s="1"/>
      <c r="Z550" s="1"/>
    </row>
    <row r="551" spans="1:26" ht="15.5" x14ac:dyDescent="0.35">
      <c r="A551" s="1"/>
      <c r="B551" s="1"/>
      <c r="C551" s="86"/>
      <c r="D551" s="86"/>
      <c r="E551" s="86"/>
      <c r="F551" s="86"/>
      <c r="G551" s="86"/>
      <c r="H551" s="86"/>
      <c r="I551" s="86"/>
      <c r="J551" s="1"/>
      <c r="K551" s="1"/>
      <c r="L551" s="1"/>
      <c r="M551" s="1"/>
      <c r="N551" s="1"/>
      <c r="O551" s="1"/>
      <c r="P551" s="1"/>
      <c r="Q551" s="1"/>
      <c r="R551" s="1"/>
      <c r="S551" s="1"/>
      <c r="T551" s="1"/>
      <c r="U551" s="1"/>
      <c r="V551" s="1"/>
      <c r="W551" s="1"/>
      <c r="X551" s="1"/>
      <c r="Y551" s="1"/>
      <c r="Z551" s="1"/>
    </row>
    <row r="552" spans="1:26" ht="15.5" x14ac:dyDescent="0.35">
      <c r="A552" s="1"/>
      <c r="B552" s="1"/>
      <c r="C552" s="86"/>
      <c r="D552" s="86"/>
      <c r="E552" s="86"/>
      <c r="F552" s="86"/>
      <c r="G552" s="86"/>
      <c r="H552" s="86"/>
      <c r="I552" s="86"/>
      <c r="J552" s="1"/>
      <c r="K552" s="1"/>
      <c r="L552" s="1"/>
      <c r="M552" s="1"/>
      <c r="N552" s="1"/>
      <c r="O552" s="1"/>
      <c r="P552" s="1"/>
      <c r="Q552" s="1"/>
      <c r="R552" s="1"/>
      <c r="S552" s="1"/>
      <c r="T552" s="1"/>
      <c r="U552" s="1"/>
      <c r="V552" s="1"/>
      <c r="W552" s="1"/>
      <c r="X552" s="1"/>
      <c r="Y552" s="1"/>
      <c r="Z552" s="1"/>
    </row>
    <row r="553" spans="1:26" ht="15.5" x14ac:dyDescent="0.35">
      <c r="A553" s="1"/>
      <c r="B553" s="1"/>
      <c r="C553" s="86"/>
      <c r="D553" s="86"/>
      <c r="E553" s="86"/>
      <c r="F553" s="86"/>
      <c r="G553" s="86"/>
      <c r="H553" s="86"/>
      <c r="I553" s="86"/>
      <c r="J553" s="1"/>
      <c r="K553" s="1"/>
      <c r="L553" s="1"/>
      <c r="M553" s="1"/>
      <c r="N553" s="1"/>
      <c r="O553" s="1"/>
      <c r="P553" s="1"/>
      <c r="Q553" s="1"/>
      <c r="R553" s="1"/>
      <c r="S553" s="1"/>
      <c r="T553" s="1"/>
      <c r="U553" s="1"/>
      <c r="V553" s="1"/>
      <c r="W553" s="1"/>
      <c r="X553" s="1"/>
      <c r="Y553" s="1"/>
      <c r="Z553" s="1"/>
    </row>
    <row r="554" spans="1:26" ht="15.5" x14ac:dyDescent="0.35">
      <c r="A554" s="1"/>
      <c r="B554" s="1"/>
      <c r="C554" s="86"/>
      <c r="D554" s="86"/>
      <c r="E554" s="86"/>
      <c r="F554" s="86"/>
      <c r="G554" s="86"/>
      <c r="H554" s="86"/>
      <c r="I554" s="86"/>
      <c r="J554" s="1"/>
      <c r="K554" s="1"/>
      <c r="L554" s="1"/>
      <c r="M554" s="1"/>
      <c r="N554" s="1"/>
      <c r="O554" s="1"/>
      <c r="P554" s="1"/>
      <c r="Q554" s="1"/>
      <c r="R554" s="1"/>
      <c r="S554" s="1"/>
      <c r="T554" s="1"/>
      <c r="U554" s="1"/>
      <c r="V554" s="1"/>
      <c r="W554" s="1"/>
      <c r="X554" s="1"/>
      <c r="Y554" s="1"/>
      <c r="Z554" s="1"/>
    </row>
    <row r="555" spans="1:26" ht="15.5" x14ac:dyDescent="0.35">
      <c r="A555" s="1"/>
      <c r="B555" s="1"/>
      <c r="C555" s="86"/>
      <c r="D555" s="86"/>
      <c r="E555" s="86"/>
      <c r="F555" s="86"/>
      <c r="G555" s="86"/>
      <c r="H555" s="86"/>
      <c r="I555" s="86"/>
      <c r="J555" s="1"/>
      <c r="K555" s="1"/>
      <c r="L555" s="1"/>
      <c r="M555" s="1"/>
      <c r="N555" s="1"/>
      <c r="O555" s="1"/>
      <c r="P555" s="1"/>
      <c r="Q555" s="1"/>
      <c r="R555" s="1"/>
      <c r="S555" s="1"/>
      <c r="T555" s="1"/>
      <c r="U555" s="1"/>
      <c r="V555" s="1"/>
      <c r="W555" s="1"/>
      <c r="X555" s="1"/>
      <c r="Y555" s="1"/>
      <c r="Z555" s="1"/>
    </row>
    <row r="556" spans="1:26" ht="15.5" x14ac:dyDescent="0.35">
      <c r="A556" s="1"/>
      <c r="B556" s="1"/>
      <c r="C556" s="86"/>
      <c r="D556" s="86"/>
      <c r="E556" s="86"/>
      <c r="F556" s="86"/>
      <c r="G556" s="86"/>
      <c r="H556" s="86"/>
      <c r="I556" s="86"/>
      <c r="J556" s="1"/>
      <c r="K556" s="1"/>
      <c r="L556" s="1"/>
      <c r="M556" s="1"/>
      <c r="N556" s="1"/>
      <c r="O556" s="1"/>
      <c r="P556" s="1"/>
      <c r="Q556" s="1"/>
      <c r="R556" s="1"/>
      <c r="S556" s="1"/>
      <c r="T556" s="1"/>
      <c r="U556" s="1"/>
      <c r="V556" s="1"/>
      <c r="W556" s="1"/>
      <c r="X556" s="1"/>
      <c r="Y556" s="1"/>
      <c r="Z556" s="1"/>
    </row>
    <row r="557" spans="1:26" ht="15.5" x14ac:dyDescent="0.35">
      <c r="A557" s="1"/>
      <c r="B557" s="1"/>
      <c r="C557" s="86"/>
      <c r="D557" s="86"/>
      <c r="E557" s="86"/>
      <c r="F557" s="86"/>
      <c r="G557" s="86"/>
      <c r="H557" s="86"/>
      <c r="I557" s="86"/>
      <c r="J557" s="1"/>
      <c r="K557" s="1"/>
      <c r="L557" s="1"/>
      <c r="M557" s="1"/>
      <c r="N557" s="1"/>
      <c r="O557" s="1"/>
      <c r="P557" s="1"/>
      <c r="Q557" s="1"/>
      <c r="R557" s="1"/>
      <c r="S557" s="1"/>
      <c r="T557" s="1"/>
      <c r="U557" s="1"/>
      <c r="V557" s="1"/>
      <c r="W557" s="1"/>
      <c r="X557" s="1"/>
      <c r="Y557" s="1"/>
      <c r="Z557" s="1"/>
    </row>
    <row r="558" spans="1:26" ht="15.5" x14ac:dyDescent="0.35">
      <c r="A558" s="1"/>
      <c r="B558" s="1"/>
      <c r="C558" s="86"/>
      <c r="D558" s="86"/>
      <c r="E558" s="86"/>
      <c r="F558" s="86"/>
      <c r="G558" s="86"/>
      <c r="H558" s="86"/>
      <c r="I558" s="86"/>
      <c r="J558" s="1"/>
      <c r="K558" s="1"/>
      <c r="L558" s="1"/>
      <c r="M558" s="1"/>
      <c r="N558" s="1"/>
      <c r="O558" s="1"/>
      <c r="P558" s="1"/>
      <c r="Q558" s="1"/>
      <c r="R558" s="1"/>
      <c r="S558" s="1"/>
      <c r="T558" s="1"/>
      <c r="U558" s="1"/>
      <c r="V558" s="1"/>
      <c r="W558" s="1"/>
      <c r="X558" s="1"/>
      <c r="Y558" s="1"/>
      <c r="Z558" s="1"/>
    </row>
    <row r="559" spans="1:26" ht="15.5" x14ac:dyDescent="0.35">
      <c r="A559" s="1"/>
      <c r="B559" s="1"/>
      <c r="C559" s="86"/>
      <c r="D559" s="86"/>
      <c r="E559" s="86"/>
      <c r="F559" s="86"/>
      <c r="G559" s="86"/>
      <c r="H559" s="86"/>
      <c r="I559" s="86"/>
      <c r="J559" s="1"/>
      <c r="K559" s="1"/>
      <c r="L559" s="1"/>
      <c r="M559" s="1"/>
      <c r="N559" s="1"/>
      <c r="O559" s="1"/>
      <c r="P559" s="1"/>
      <c r="Q559" s="1"/>
      <c r="R559" s="1"/>
      <c r="S559" s="1"/>
      <c r="T559" s="1"/>
      <c r="U559" s="1"/>
      <c r="V559" s="1"/>
      <c r="W559" s="1"/>
      <c r="X559" s="1"/>
      <c r="Y559" s="1"/>
      <c r="Z559" s="1"/>
    </row>
    <row r="560" spans="1:26" ht="15.5" x14ac:dyDescent="0.35">
      <c r="A560" s="1"/>
      <c r="B560" s="1"/>
      <c r="C560" s="86"/>
      <c r="D560" s="86"/>
      <c r="E560" s="86"/>
      <c r="F560" s="86"/>
      <c r="G560" s="86"/>
      <c r="H560" s="86"/>
      <c r="I560" s="86"/>
      <c r="J560" s="1"/>
      <c r="K560" s="1"/>
      <c r="L560" s="1"/>
      <c r="M560" s="1"/>
      <c r="N560" s="1"/>
      <c r="O560" s="1"/>
      <c r="P560" s="1"/>
      <c r="Q560" s="1"/>
      <c r="R560" s="1"/>
      <c r="S560" s="1"/>
      <c r="T560" s="1"/>
      <c r="U560" s="1"/>
      <c r="V560" s="1"/>
      <c r="W560" s="1"/>
      <c r="X560" s="1"/>
      <c r="Y560" s="1"/>
      <c r="Z560" s="1"/>
    </row>
    <row r="561" spans="1:26" ht="15.5" x14ac:dyDescent="0.35">
      <c r="A561" s="1"/>
      <c r="B561" s="1"/>
      <c r="C561" s="86"/>
      <c r="D561" s="86"/>
      <c r="E561" s="86"/>
      <c r="F561" s="86"/>
      <c r="G561" s="86"/>
      <c r="H561" s="86"/>
      <c r="I561" s="86"/>
      <c r="J561" s="1"/>
      <c r="K561" s="1"/>
      <c r="L561" s="1"/>
      <c r="M561" s="1"/>
      <c r="N561" s="1"/>
      <c r="O561" s="1"/>
      <c r="P561" s="1"/>
      <c r="Q561" s="1"/>
      <c r="R561" s="1"/>
      <c r="S561" s="1"/>
      <c r="T561" s="1"/>
      <c r="U561" s="1"/>
      <c r="V561" s="1"/>
      <c r="W561" s="1"/>
      <c r="X561" s="1"/>
      <c r="Y561" s="1"/>
      <c r="Z561" s="1"/>
    </row>
    <row r="562" spans="1:26" ht="15.5" x14ac:dyDescent="0.35">
      <c r="A562" s="1"/>
      <c r="B562" s="1"/>
      <c r="C562" s="86"/>
      <c r="D562" s="86"/>
      <c r="E562" s="86"/>
      <c r="F562" s="86"/>
      <c r="G562" s="86"/>
      <c r="H562" s="86"/>
      <c r="I562" s="86"/>
      <c r="J562" s="1"/>
      <c r="K562" s="1"/>
      <c r="L562" s="1"/>
      <c r="M562" s="1"/>
      <c r="N562" s="1"/>
      <c r="O562" s="1"/>
      <c r="P562" s="1"/>
      <c r="Q562" s="1"/>
      <c r="R562" s="1"/>
      <c r="S562" s="1"/>
      <c r="T562" s="1"/>
      <c r="U562" s="1"/>
      <c r="V562" s="1"/>
      <c r="W562" s="1"/>
      <c r="X562" s="1"/>
      <c r="Y562" s="1"/>
      <c r="Z562" s="1"/>
    </row>
    <row r="563" spans="1:26" ht="15.5" x14ac:dyDescent="0.35">
      <c r="A563" s="1"/>
      <c r="B563" s="1"/>
      <c r="C563" s="86"/>
      <c r="D563" s="86"/>
      <c r="E563" s="86"/>
      <c r="F563" s="86"/>
      <c r="G563" s="86"/>
      <c r="H563" s="86"/>
      <c r="I563" s="86"/>
      <c r="J563" s="1"/>
      <c r="K563" s="1"/>
      <c r="L563" s="1"/>
      <c r="M563" s="1"/>
      <c r="N563" s="1"/>
      <c r="O563" s="1"/>
      <c r="P563" s="1"/>
      <c r="Q563" s="1"/>
      <c r="R563" s="1"/>
      <c r="S563" s="1"/>
      <c r="T563" s="1"/>
      <c r="U563" s="1"/>
      <c r="V563" s="1"/>
      <c r="W563" s="1"/>
      <c r="X563" s="1"/>
      <c r="Y563" s="1"/>
      <c r="Z563" s="1"/>
    </row>
    <row r="564" spans="1:26" ht="15.5" x14ac:dyDescent="0.35">
      <c r="A564" s="1"/>
      <c r="B564" s="1"/>
      <c r="C564" s="86"/>
      <c r="D564" s="86"/>
      <c r="E564" s="86"/>
      <c r="F564" s="86"/>
      <c r="G564" s="86"/>
      <c r="H564" s="86"/>
      <c r="I564" s="86"/>
      <c r="J564" s="1"/>
      <c r="K564" s="1"/>
      <c r="L564" s="1"/>
      <c r="M564" s="1"/>
      <c r="N564" s="1"/>
      <c r="O564" s="1"/>
      <c r="P564" s="1"/>
      <c r="Q564" s="1"/>
      <c r="R564" s="1"/>
      <c r="S564" s="1"/>
      <c r="T564" s="1"/>
      <c r="U564" s="1"/>
      <c r="V564" s="1"/>
      <c r="W564" s="1"/>
      <c r="X564" s="1"/>
      <c r="Y564" s="1"/>
      <c r="Z564" s="1"/>
    </row>
    <row r="565" spans="1:26" ht="15.5" x14ac:dyDescent="0.35">
      <c r="A565" s="1"/>
      <c r="B565" s="1"/>
      <c r="C565" s="86"/>
      <c r="D565" s="86"/>
      <c r="E565" s="86"/>
      <c r="F565" s="86"/>
      <c r="G565" s="86"/>
      <c r="H565" s="86"/>
      <c r="I565" s="86"/>
      <c r="J565" s="1"/>
      <c r="K565" s="1"/>
      <c r="L565" s="1"/>
      <c r="M565" s="1"/>
      <c r="N565" s="1"/>
      <c r="O565" s="1"/>
      <c r="P565" s="1"/>
      <c r="Q565" s="1"/>
      <c r="R565" s="1"/>
      <c r="S565" s="1"/>
      <c r="T565" s="1"/>
      <c r="U565" s="1"/>
      <c r="V565" s="1"/>
      <c r="W565" s="1"/>
      <c r="X565" s="1"/>
      <c r="Y565" s="1"/>
      <c r="Z565" s="1"/>
    </row>
    <row r="566" spans="1:26" ht="15.5" x14ac:dyDescent="0.35">
      <c r="A566" s="1"/>
      <c r="B566" s="1"/>
      <c r="C566" s="86"/>
      <c r="D566" s="86"/>
      <c r="E566" s="86"/>
      <c r="F566" s="86"/>
      <c r="G566" s="86"/>
      <c r="H566" s="86"/>
      <c r="I566" s="86"/>
      <c r="J566" s="1"/>
      <c r="K566" s="1"/>
      <c r="L566" s="1"/>
      <c r="M566" s="1"/>
      <c r="N566" s="1"/>
      <c r="O566" s="1"/>
      <c r="P566" s="1"/>
      <c r="Q566" s="1"/>
      <c r="R566" s="1"/>
      <c r="S566" s="1"/>
      <c r="T566" s="1"/>
      <c r="U566" s="1"/>
      <c r="V566" s="1"/>
      <c r="W566" s="1"/>
      <c r="X566" s="1"/>
      <c r="Y566" s="1"/>
      <c r="Z566" s="1"/>
    </row>
    <row r="567" spans="1:26" ht="15.5" x14ac:dyDescent="0.35">
      <c r="A567" s="1"/>
      <c r="B567" s="1"/>
      <c r="C567" s="86"/>
      <c r="D567" s="86"/>
      <c r="E567" s="86"/>
      <c r="F567" s="86"/>
      <c r="G567" s="86"/>
      <c r="H567" s="86"/>
      <c r="I567" s="86"/>
      <c r="J567" s="1"/>
      <c r="K567" s="1"/>
      <c r="L567" s="1"/>
      <c r="M567" s="1"/>
      <c r="N567" s="1"/>
      <c r="O567" s="1"/>
      <c r="P567" s="1"/>
      <c r="Q567" s="1"/>
      <c r="R567" s="1"/>
      <c r="S567" s="1"/>
      <c r="T567" s="1"/>
      <c r="U567" s="1"/>
      <c r="V567" s="1"/>
      <c r="W567" s="1"/>
      <c r="X567" s="1"/>
      <c r="Y567" s="1"/>
      <c r="Z567" s="1"/>
    </row>
    <row r="568" spans="1:26" ht="15.5" x14ac:dyDescent="0.35">
      <c r="A568" s="1"/>
      <c r="B568" s="1"/>
      <c r="C568" s="86"/>
      <c r="D568" s="86"/>
      <c r="E568" s="86"/>
      <c r="F568" s="86"/>
      <c r="G568" s="86"/>
      <c r="H568" s="86"/>
      <c r="I568" s="86"/>
      <c r="J568" s="1"/>
      <c r="K568" s="1"/>
      <c r="L568" s="1"/>
      <c r="M568" s="1"/>
      <c r="N568" s="1"/>
      <c r="O568" s="1"/>
      <c r="P568" s="1"/>
      <c r="Q568" s="1"/>
      <c r="R568" s="1"/>
      <c r="S568" s="1"/>
      <c r="T568" s="1"/>
      <c r="U568" s="1"/>
      <c r="V568" s="1"/>
      <c r="W568" s="1"/>
      <c r="X568" s="1"/>
      <c r="Y568" s="1"/>
      <c r="Z568" s="1"/>
    </row>
    <row r="569" spans="1:26" ht="15.5" x14ac:dyDescent="0.35">
      <c r="A569" s="1"/>
      <c r="B569" s="1"/>
      <c r="C569" s="86"/>
      <c r="D569" s="86"/>
      <c r="E569" s="86"/>
      <c r="F569" s="86"/>
      <c r="G569" s="86"/>
      <c r="H569" s="86"/>
      <c r="I569" s="86"/>
      <c r="J569" s="1"/>
      <c r="K569" s="1"/>
      <c r="L569" s="1"/>
      <c r="M569" s="1"/>
      <c r="N569" s="1"/>
      <c r="O569" s="1"/>
      <c r="P569" s="1"/>
      <c r="Q569" s="1"/>
      <c r="R569" s="1"/>
      <c r="S569" s="1"/>
      <c r="T569" s="1"/>
      <c r="U569" s="1"/>
      <c r="V569" s="1"/>
      <c r="W569" s="1"/>
      <c r="X569" s="1"/>
      <c r="Y569" s="1"/>
      <c r="Z569" s="1"/>
    </row>
    <row r="570" spans="1:26" ht="15.5" x14ac:dyDescent="0.35">
      <c r="A570" s="1"/>
      <c r="B570" s="1"/>
      <c r="C570" s="86"/>
      <c r="D570" s="86"/>
      <c r="E570" s="86"/>
      <c r="F570" s="86"/>
      <c r="G570" s="86"/>
      <c r="H570" s="86"/>
      <c r="I570" s="86"/>
      <c r="J570" s="1"/>
      <c r="K570" s="1"/>
      <c r="L570" s="1"/>
      <c r="M570" s="1"/>
      <c r="N570" s="1"/>
      <c r="O570" s="1"/>
      <c r="P570" s="1"/>
      <c r="Q570" s="1"/>
      <c r="R570" s="1"/>
      <c r="S570" s="1"/>
      <c r="T570" s="1"/>
      <c r="U570" s="1"/>
      <c r="V570" s="1"/>
      <c r="W570" s="1"/>
      <c r="X570" s="1"/>
      <c r="Y570" s="1"/>
      <c r="Z570" s="1"/>
    </row>
    <row r="571" spans="1:26" ht="15.5" x14ac:dyDescent="0.35">
      <c r="A571" s="1"/>
      <c r="B571" s="1"/>
      <c r="C571" s="86"/>
      <c r="D571" s="86"/>
      <c r="E571" s="86"/>
      <c r="F571" s="86"/>
      <c r="G571" s="86"/>
      <c r="H571" s="86"/>
      <c r="I571" s="86"/>
      <c r="J571" s="1"/>
      <c r="K571" s="1"/>
      <c r="L571" s="1"/>
      <c r="M571" s="1"/>
      <c r="N571" s="1"/>
      <c r="O571" s="1"/>
      <c r="P571" s="1"/>
      <c r="Q571" s="1"/>
      <c r="R571" s="1"/>
      <c r="S571" s="1"/>
      <c r="T571" s="1"/>
      <c r="U571" s="1"/>
      <c r="V571" s="1"/>
      <c r="W571" s="1"/>
      <c r="X571" s="1"/>
      <c r="Y571" s="1"/>
      <c r="Z571" s="1"/>
    </row>
    <row r="572" spans="1:26" ht="15.5" x14ac:dyDescent="0.35">
      <c r="A572" s="1"/>
      <c r="B572" s="1"/>
      <c r="C572" s="86"/>
      <c r="D572" s="86"/>
      <c r="E572" s="86"/>
      <c r="F572" s="86"/>
      <c r="G572" s="86"/>
      <c r="H572" s="86"/>
      <c r="I572" s="86"/>
      <c r="J572" s="1"/>
      <c r="K572" s="1"/>
      <c r="L572" s="1"/>
      <c r="M572" s="1"/>
      <c r="N572" s="1"/>
      <c r="O572" s="1"/>
      <c r="P572" s="1"/>
      <c r="Q572" s="1"/>
      <c r="R572" s="1"/>
      <c r="S572" s="1"/>
      <c r="T572" s="1"/>
      <c r="U572" s="1"/>
      <c r="V572" s="1"/>
      <c r="W572" s="1"/>
      <c r="X572" s="1"/>
      <c r="Y572" s="1"/>
      <c r="Z572" s="1"/>
    </row>
    <row r="573" spans="1:26" ht="15.5" x14ac:dyDescent="0.35">
      <c r="A573" s="1"/>
      <c r="B573" s="1"/>
      <c r="C573" s="86"/>
      <c r="D573" s="86"/>
      <c r="E573" s="86"/>
      <c r="F573" s="86"/>
      <c r="G573" s="86"/>
      <c r="H573" s="86"/>
      <c r="I573" s="86"/>
      <c r="J573" s="1"/>
      <c r="K573" s="1"/>
      <c r="L573" s="1"/>
      <c r="M573" s="1"/>
      <c r="N573" s="1"/>
      <c r="O573" s="1"/>
      <c r="P573" s="1"/>
      <c r="Q573" s="1"/>
      <c r="R573" s="1"/>
      <c r="S573" s="1"/>
      <c r="T573" s="1"/>
      <c r="U573" s="1"/>
      <c r="V573" s="1"/>
      <c r="W573" s="1"/>
      <c r="X573" s="1"/>
      <c r="Y573" s="1"/>
      <c r="Z573" s="1"/>
    </row>
    <row r="574" spans="1:26" ht="15.5" x14ac:dyDescent="0.35">
      <c r="A574" s="1"/>
      <c r="B574" s="1"/>
      <c r="C574" s="86"/>
      <c r="D574" s="86"/>
      <c r="E574" s="86"/>
      <c r="F574" s="86"/>
      <c r="G574" s="86"/>
      <c r="H574" s="86"/>
      <c r="I574" s="86"/>
      <c r="J574" s="1"/>
      <c r="K574" s="1"/>
      <c r="L574" s="1"/>
      <c r="M574" s="1"/>
      <c r="N574" s="1"/>
      <c r="O574" s="1"/>
      <c r="P574" s="1"/>
      <c r="Q574" s="1"/>
      <c r="R574" s="1"/>
      <c r="S574" s="1"/>
      <c r="T574" s="1"/>
      <c r="U574" s="1"/>
      <c r="V574" s="1"/>
      <c r="W574" s="1"/>
      <c r="X574" s="1"/>
      <c r="Y574" s="1"/>
      <c r="Z574" s="1"/>
    </row>
    <row r="575" spans="1:26" ht="15.5" x14ac:dyDescent="0.35">
      <c r="A575" s="1"/>
      <c r="B575" s="1"/>
      <c r="C575" s="86"/>
      <c r="D575" s="86"/>
      <c r="E575" s="86"/>
      <c r="F575" s="86"/>
      <c r="G575" s="86"/>
      <c r="H575" s="86"/>
      <c r="I575" s="86"/>
      <c r="J575" s="1"/>
      <c r="K575" s="1"/>
      <c r="L575" s="1"/>
      <c r="M575" s="1"/>
      <c r="N575" s="1"/>
      <c r="O575" s="1"/>
      <c r="P575" s="1"/>
      <c r="Q575" s="1"/>
      <c r="R575" s="1"/>
      <c r="S575" s="1"/>
      <c r="T575" s="1"/>
      <c r="U575" s="1"/>
      <c r="V575" s="1"/>
      <c r="W575" s="1"/>
      <c r="X575" s="1"/>
      <c r="Y575" s="1"/>
      <c r="Z575" s="1"/>
    </row>
    <row r="576" spans="1:26" ht="15.5" x14ac:dyDescent="0.35">
      <c r="A576" s="1"/>
      <c r="B576" s="1"/>
      <c r="C576" s="86"/>
      <c r="D576" s="86"/>
      <c r="E576" s="86"/>
      <c r="F576" s="86"/>
      <c r="G576" s="86"/>
      <c r="H576" s="86"/>
      <c r="I576" s="86"/>
      <c r="J576" s="1"/>
      <c r="K576" s="1"/>
      <c r="L576" s="1"/>
      <c r="M576" s="1"/>
      <c r="N576" s="1"/>
      <c r="O576" s="1"/>
      <c r="P576" s="1"/>
      <c r="Q576" s="1"/>
      <c r="R576" s="1"/>
      <c r="S576" s="1"/>
      <c r="T576" s="1"/>
      <c r="U576" s="1"/>
      <c r="V576" s="1"/>
      <c r="W576" s="1"/>
      <c r="X576" s="1"/>
      <c r="Y576" s="1"/>
      <c r="Z576" s="1"/>
    </row>
    <row r="577" spans="1:26" ht="15.5" x14ac:dyDescent="0.35">
      <c r="A577" s="1"/>
      <c r="B577" s="1"/>
      <c r="C577" s="86"/>
      <c r="D577" s="86"/>
      <c r="E577" s="86"/>
      <c r="F577" s="86"/>
      <c r="G577" s="86"/>
      <c r="H577" s="86"/>
      <c r="I577" s="86"/>
      <c r="J577" s="1"/>
      <c r="K577" s="1"/>
      <c r="L577" s="1"/>
      <c r="M577" s="1"/>
      <c r="N577" s="1"/>
      <c r="O577" s="1"/>
      <c r="P577" s="1"/>
      <c r="Q577" s="1"/>
      <c r="R577" s="1"/>
      <c r="S577" s="1"/>
      <c r="T577" s="1"/>
      <c r="U577" s="1"/>
      <c r="V577" s="1"/>
      <c r="W577" s="1"/>
      <c r="X577" s="1"/>
      <c r="Y577" s="1"/>
      <c r="Z577" s="1"/>
    </row>
    <row r="578" spans="1:26" ht="15.5" x14ac:dyDescent="0.35">
      <c r="A578" s="1"/>
      <c r="B578" s="1"/>
      <c r="C578" s="86"/>
      <c r="D578" s="86"/>
      <c r="E578" s="86"/>
      <c r="F578" s="86"/>
      <c r="G578" s="86"/>
      <c r="H578" s="86"/>
      <c r="I578" s="86"/>
      <c r="J578" s="1"/>
      <c r="K578" s="1"/>
      <c r="L578" s="1"/>
      <c r="M578" s="1"/>
      <c r="N578" s="1"/>
      <c r="O578" s="1"/>
      <c r="P578" s="1"/>
      <c r="Q578" s="1"/>
      <c r="R578" s="1"/>
      <c r="S578" s="1"/>
      <c r="T578" s="1"/>
      <c r="U578" s="1"/>
      <c r="V578" s="1"/>
      <c r="W578" s="1"/>
      <c r="X578" s="1"/>
      <c r="Y578" s="1"/>
      <c r="Z578" s="1"/>
    </row>
    <row r="579" spans="1:26" ht="15.5" x14ac:dyDescent="0.35">
      <c r="A579" s="1"/>
      <c r="B579" s="1"/>
      <c r="C579" s="86"/>
      <c r="D579" s="86"/>
      <c r="E579" s="86"/>
      <c r="F579" s="86"/>
      <c r="G579" s="86"/>
      <c r="H579" s="86"/>
      <c r="I579" s="86"/>
      <c r="J579" s="1"/>
      <c r="K579" s="1"/>
      <c r="L579" s="1"/>
      <c r="M579" s="1"/>
      <c r="N579" s="1"/>
      <c r="O579" s="1"/>
      <c r="P579" s="1"/>
      <c r="Q579" s="1"/>
      <c r="R579" s="1"/>
      <c r="S579" s="1"/>
      <c r="T579" s="1"/>
      <c r="U579" s="1"/>
      <c r="V579" s="1"/>
      <c r="W579" s="1"/>
      <c r="X579" s="1"/>
      <c r="Y579" s="1"/>
      <c r="Z579" s="1"/>
    </row>
    <row r="580" spans="1:26" ht="15.5" x14ac:dyDescent="0.35">
      <c r="A580" s="1"/>
      <c r="B580" s="1"/>
      <c r="C580" s="86"/>
      <c r="D580" s="86"/>
      <c r="E580" s="86"/>
      <c r="F580" s="86"/>
      <c r="G580" s="86"/>
      <c r="H580" s="86"/>
      <c r="I580" s="86"/>
      <c r="J580" s="1"/>
      <c r="K580" s="1"/>
      <c r="L580" s="1"/>
      <c r="M580" s="1"/>
      <c r="N580" s="1"/>
      <c r="O580" s="1"/>
      <c r="P580" s="1"/>
      <c r="Q580" s="1"/>
      <c r="R580" s="1"/>
      <c r="S580" s="1"/>
      <c r="T580" s="1"/>
      <c r="U580" s="1"/>
      <c r="V580" s="1"/>
      <c r="W580" s="1"/>
      <c r="X580" s="1"/>
      <c r="Y580" s="1"/>
      <c r="Z580" s="1"/>
    </row>
    <row r="581" spans="1:26" ht="15.5" x14ac:dyDescent="0.35">
      <c r="A581" s="1"/>
      <c r="B581" s="1"/>
      <c r="C581" s="86"/>
      <c r="D581" s="86"/>
      <c r="E581" s="86"/>
      <c r="F581" s="86"/>
      <c r="G581" s="86"/>
      <c r="H581" s="86"/>
      <c r="I581" s="86"/>
      <c r="J581" s="1"/>
      <c r="K581" s="1"/>
      <c r="L581" s="1"/>
      <c r="M581" s="1"/>
      <c r="N581" s="1"/>
      <c r="O581" s="1"/>
      <c r="P581" s="1"/>
      <c r="Q581" s="1"/>
      <c r="R581" s="1"/>
      <c r="S581" s="1"/>
      <c r="T581" s="1"/>
      <c r="U581" s="1"/>
      <c r="V581" s="1"/>
      <c r="W581" s="1"/>
      <c r="X581" s="1"/>
      <c r="Y581" s="1"/>
      <c r="Z581" s="1"/>
    </row>
    <row r="582" spans="1:26" ht="15.5" x14ac:dyDescent="0.35">
      <c r="A582" s="1"/>
      <c r="B582" s="1"/>
      <c r="C582" s="86"/>
      <c r="D582" s="86"/>
      <c r="E582" s="86"/>
      <c r="F582" s="86"/>
      <c r="G582" s="86"/>
      <c r="H582" s="86"/>
      <c r="I582" s="86"/>
      <c r="J582" s="1"/>
      <c r="K582" s="1"/>
      <c r="L582" s="1"/>
      <c r="M582" s="1"/>
      <c r="N582" s="1"/>
      <c r="O582" s="1"/>
      <c r="P582" s="1"/>
      <c r="Q582" s="1"/>
      <c r="R582" s="1"/>
      <c r="S582" s="1"/>
      <c r="T582" s="1"/>
      <c r="U582" s="1"/>
      <c r="V582" s="1"/>
      <c r="W582" s="1"/>
      <c r="X582" s="1"/>
      <c r="Y582" s="1"/>
      <c r="Z582" s="1"/>
    </row>
    <row r="583" spans="1:26" ht="15.5" x14ac:dyDescent="0.35">
      <c r="A583" s="1"/>
      <c r="B583" s="1"/>
      <c r="C583" s="86"/>
      <c r="D583" s="86"/>
      <c r="E583" s="86"/>
      <c r="F583" s="86"/>
      <c r="G583" s="86"/>
      <c r="H583" s="86"/>
      <c r="I583" s="86"/>
      <c r="J583" s="1"/>
      <c r="K583" s="1"/>
      <c r="L583" s="1"/>
      <c r="M583" s="1"/>
      <c r="N583" s="1"/>
      <c r="O583" s="1"/>
      <c r="P583" s="1"/>
      <c r="Q583" s="1"/>
      <c r="R583" s="1"/>
      <c r="S583" s="1"/>
      <c r="T583" s="1"/>
      <c r="U583" s="1"/>
      <c r="V583" s="1"/>
      <c r="W583" s="1"/>
      <c r="X583" s="1"/>
      <c r="Y583" s="1"/>
      <c r="Z583" s="1"/>
    </row>
    <row r="584" spans="1:26" ht="15.5" x14ac:dyDescent="0.35">
      <c r="A584" s="1"/>
      <c r="B584" s="1"/>
      <c r="C584" s="86"/>
      <c r="D584" s="86"/>
      <c r="E584" s="86"/>
      <c r="F584" s="86"/>
      <c r="G584" s="86"/>
      <c r="H584" s="86"/>
      <c r="I584" s="86"/>
      <c r="J584" s="1"/>
      <c r="K584" s="1"/>
      <c r="L584" s="1"/>
      <c r="M584" s="1"/>
      <c r="N584" s="1"/>
      <c r="O584" s="1"/>
      <c r="P584" s="1"/>
      <c r="Q584" s="1"/>
      <c r="R584" s="1"/>
      <c r="S584" s="1"/>
      <c r="T584" s="1"/>
      <c r="U584" s="1"/>
      <c r="V584" s="1"/>
      <c r="W584" s="1"/>
      <c r="X584" s="1"/>
      <c r="Y584" s="1"/>
      <c r="Z584" s="1"/>
    </row>
    <row r="585" spans="1:26" ht="15.5" x14ac:dyDescent="0.35">
      <c r="A585" s="1"/>
      <c r="B585" s="1"/>
      <c r="C585" s="86"/>
      <c r="D585" s="86"/>
      <c r="E585" s="86"/>
      <c r="F585" s="86"/>
      <c r="G585" s="86"/>
      <c r="H585" s="86"/>
      <c r="I585" s="86"/>
      <c r="J585" s="1"/>
      <c r="K585" s="1"/>
      <c r="L585" s="1"/>
      <c r="M585" s="1"/>
      <c r="N585" s="1"/>
      <c r="O585" s="1"/>
      <c r="P585" s="1"/>
      <c r="Q585" s="1"/>
      <c r="R585" s="1"/>
      <c r="S585" s="1"/>
      <c r="T585" s="1"/>
      <c r="U585" s="1"/>
      <c r="V585" s="1"/>
      <c r="W585" s="1"/>
      <c r="X585" s="1"/>
      <c r="Y585" s="1"/>
      <c r="Z585" s="1"/>
    </row>
    <row r="586" spans="1:26" ht="15.5" x14ac:dyDescent="0.35">
      <c r="A586" s="1"/>
      <c r="B586" s="1"/>
      <c r="C586" s="86"/>
      <c r="D586" s="86"/>
      <c r="E586" s="86"/>
      <c r="F586" s="86"/>
      <c r="G586" s="86"/>
      <c r="H586" s="86"/>
      <c r="I586" s="86"/>
      <c r="J586" s="1"/>
      <c r="K586" s="1"/>
      <c r="L586" s="1"/>
      <c r="M586" s="1"/>
      <c r="N586" s="1"/>
      <c r="O586" s="1"/>
      <c r="P586" s="1"/>
      <c r="Q586" s="1"/>
      <c r="R586" s="1"/>
      <c r="S586" s="1"/>
      <c r="T586" s="1"/>
      <c r="U586" s="1"/>
      <c r="V586" s="1"/>
      <c r="W586" s="1"/>
      <c r="X586" s="1"/>
      <c r="Y586" s="1"/>
      <c r="Z586" s="1"/>
    </row>
    <row r="587" spans="1:26" ht="15.5" x14ac:dyDescent="0.35">
      <c r="A587" s="1"/>
      <c r="B587" s="1"/>
      <c r="C587" s="86"/>
      <c r="D587" s="86"/>
      <c r="E587" s="86"/>
      <c r="F587" s="86"/>
      <c r="G587" s="86"/>
      <c r="H587" s="86"/>
      <c r="I587" s="86"/>
      <c r="J587" s="1"/>
      <c r="K587" s="1"/>
      <c r="L587" s="1"/>
      <c r="M587" s="1"/>
      <c r="N587" s="1"/>
      <c r="O587" s="1"/>
      <c r="P587" s="1"/>
      <c r="Q587" s="1"/>
      <c r="R587" s="1"/>
      <c r="S587" s="1"/>
      <c r="T587" s="1"/>
      <c r="U587" s="1"/>
      <c r="V587" s="1"/>
      <c r="W587" s="1"/>
      <c r="X587" s="1"/>
      <c r="Y587" s="1"/>
      <c r="Z587" s="1"/>
    </row>
    <row r="588" spans="1:26" ht="15.5" x14ac:dyDescent="0.35">
      <c r="A588" s="1"/>
      <c r="B588" s="1"/>
      <c r="C588" s="86"/>
      <c r="D588" s="86"/>
      <c r="E588" s="86"/>
      <c r="F588" s="86"/>
      <c r="G588" s="86"/>
      <c r="H588" s="86"/>
      <c r="I588" s="86"/>
      <c r="J588" s="1"/>
      <c r="K588" s="1"/>
      <c r="L588" s="1"/>
      <c r="M588" s="1"/>
      <c r="N588" s="1"/>
      <c r="O588" s="1"/>
      <c r="P588" s="1"/>
      <c r="Q588" s="1"/>
      <c r="R588" s="1"/>
      <c r="S588" s="1"/>
      <c r="T588" s="1"/>
      <c r="U588" s="1"/>
      <c r="V588" s="1"/>
      <c r="W588" s="1"/>
      <c r="X588" s="1"/>
      <c r="Y588" s="1"/>
      <c r="Z588" s="1"/>
    </row>
    <row r="589" spans="1:26" ht="15.5" x14ac:dyDescent="0.35">
      <c r="A589" s="1"/>
      <c r="B589" s="1"/>
      <c r="C589" s="86"/>
      <c r="D589" s="86"/>
      <c r="E589" s="86"/>
      <c r="F589" s="86"/>
      <c r="G589" s="86"/>
      <c r="H589" s="86"/>
      <c r="I589" s="86"/>
      <c r="J589" s="1"/>
      <c r="K589" s="1"/>
      <c r="L589" s="1"/>
      <c r="M589" s="1"/>
      <c r="N589" s="1"/>
      <c r="O589" s="1"/>
      <c r="P589" s="1"/>
      <c r="Q589" s="1"/>
      <c r="R589" s="1"/>
      <c r="S589" s="1"/>
      <c r="T589" s="1"/>
      <c r="U589" s="1"/>
      <c r="V589" s="1"/>
      <c r="W589" s="1"/>
      <c r="X589" s="1"/>
      <c r="Y589" s="1"/>
      <c r="Z589" s="1"/>
    </row>
    <row r="590" spans="1:26" ht="15.5" x14ac:dyDescent="0.35">
      <c r="A590" s="1"/>
      <c r="B590" s="1"/>
      <c r="C590" s="86"/>
      <c r="D590" s="86"/>
      <c r="E590" s="86"/>
      <c r="F590" s="86"/>
      <c r="G590" s="86"/>
      <c r="H590" s="86"/>
      <c r="I590" s="86"/>
      <c r="J590" s="1"/>
      <c r="K590" s="1"/>
      <c r="L590" s="1"/>
      <c r="M590" s="1"/>
      <c r="N590" s="1"/>
      <c r="O590" s="1"/>
      <c r="P590" s="1"/>
      <c r="Q590" s="1"/>
      <c r="R590" s="1"/>
      <c r="S590" s="1"/>
      <c r="T590" s="1"/>
      <c r="U590" s="1"/>
      <c r="V590" s="1"/>
      <c r="W590" s="1"/>
      <c r="X590" s="1"/>
      <c r="Y590" s="1"/>
      <c r="Z590" s="1"/>
    </row>
    <row r="591" spans="1:26" ht="15.5" x14ac:dyDescent="0.35">
      <c r="A591" s="1"/>
      <c r="B591" s="1"/>
      <c r="C591" s="86"/>
      <c r="D591" s="86"/>
      <c r="E591" s="86"/>
      <c r="F591" s="86"/>
      <c r="G591" s="86"/>
      <c r="H591" s="86"/>
      <c r="I591" s="86"/>
      <c r="J591" s="1"/>
      <c r="K591" s="1"/>
      <c r="L591" s="1"/>
      <c r="M591" s="1"/>
      <c r="N591" s="1"/>
      <c r="O591" s="1"/>
      <c r="P591" s="1"/>
      <c r="Q591" s="1"/>
      <c r="R591" s="1"/>
      <c r="S591" s="1"/>
      <c r="T591" s="1"/>
      <c r="U591" s="1"/>
      <c r="V591" s="1"/>
      <c r="W591" s="1"/>
      <c r="X591" s="1"/>
      <c r="Y591" s="1"/>
      <c r="Z591" s="1"/>
    </row>
    <row r="592" spans="1:26" ht="15.5" x14ac:dyDescent="0.35">
      <c r="A592" s="1"/>
      <c r="B592" s="1"/>
      <c r="C592" s="86"/>
      <c r="D592" s="86"/>
      <c r="E592" s="86"/>
      <c r="F592" s="86"/>
      <c r="G592" s="86"/>
      <c r="H592" s="86"/>
      <c r="I592" s="86"/>
      <c r="J592" s="1"/>
      <c r="K592" s="1"/>
      <c r="L592" s="1"/>
      <c r="M592" s="1"/>
      <c r="N592" s="1"/>
      <c r="O592" s="1"/>
      <c r="P592" s="1"/>
      <c r="Q592" s="1"/>
      <c r="R592" s="1"/>
      <c r="S592" s="1"/>
      <c r="T592" s="1"/>
      <c r="U592" s="1"/>
      <c r="V592" s="1"/>
      <c r="W592" s="1"/>
      <c r="X592" s="1"/>
      <c r="Y592" s="1"/>
      <c r="Z592" s="1"/>
    </row>
    <row r="593" spans="1:26" ht="15.5" x14ac:dyDescent="0.35">
      <c r="A593" s="1"/>
      <c r="B593" s="1"/>
      <c r="C593" s="86"/>
      <c r="D593" s="86"/>
      <c r="E593" s="86"/>
      <c r="F593" s="86"/>
      <c r="G593" s="86"/>
      <c r="H593" s="86"/>
      <c r="I593" s="86"/>
      <c r="J593" s="1"/>
      <c r="K593" s="1"/>
      <c r="L593" s="1"/>
      <c r="M593" s="1"/>
      <c r="N593" s="1"/>
      <c r="O593" s="1"/>
      <c r="P593" s="1"/>
      <c r="Q593" s="1"/>
      <c r="R593" s="1"/>
      <c r="S593" s="1"/>
      <c r="T593" s="1"/>
      <c r="U593" s="1"/>
      <c r="V593" s="1"/>
      <c r="W593" s="1"/>
      <c r="X593" s="1"/>
      <c r="Y593" s="1"/>
      <c r="Z593" s="1"/>
    </row>
    <row r="594" spans="1:26" ht="15.5" x14ac:dyDescent="0.35">
      <c r="A594" s="1"/>
      <c r="B594" s="1"/>
      <c r="C594" s="86"/>
      <c r="D594" s="86"/>
      <c r="E594" s="86"/>
      <c r="F594" s="86"/>
      <c r="G594" s="86"/>
      <c r="H594" s="86"/>
      <c r="I594" s="86"/>
      <c r="J594" s="1"/>
      <c r="K594" s="1"/>
      <c r="L594" s="1"/>
      <c r="M594" s="1"/>
      <c r="N594" s="1"/>
      <c r="O594" s="1"/>
      <c r="P594" s="1"/>
      <c r="Q594" s="1"/>
      <c r="R594" s="1"/>
      <c r="S594" s="1"/>
      <c r="T594" s="1"/>
      <c r="U594" s="1"/>
      <c r="V594" s="1"/>
      <c r="W594" s="1"/>
      <c r="X594" s="1"/>
      <c r="Y594" s="1"/>
      <c r="Z594" s="1"/>
    </row>
    <row r="595" spans="1:26" ht="15.5" x14ac:dyDescent="0.35">
      <c r="A595" s="1"/>
      <c r="B595" s="1"/>
      <c r="C595" s="86"/>
      <c r="D595" s="86"/>
      <c r="E595" s="86"/>
      <c r="F595" s="86"/>
      <c r="G595" s="86"/>
      <c r="H595" s="86"/>
      <c r="I595" s="86"/>
      <c r="J595" s="1"/>
      <c r="K595" s="1"/>
      <c r="L595" s="1"/>
      <c r="M595" s="1"/>
      <c r="N595" s="1"/>
      <c r="O595" s="1"/>
      <c r="P595" s="1"/>
      <c r="Q595" s="1"/>
      <c r="R595" s="1"/>
      <c r="S595" s="1"/>
      <c r="T595" s="1"/>
      <c r="U595" s="1"/>
      <c r="V595" s="1"/>
      <c r="W595" s="1"/>
      <c r="X595" s="1"/>
      <c r="Y595" s="1"/>
      <c r="Z595" s="1"/>
    </row>
    <row r="596" spans="1:26" ht="15.5" x14ac:dyDescent="0.35">
      <c r="A596" s="1"/>
      <c r="B596" s="1"/>
      <c r="C596" s="86"/>
      <c r="D596" s="86"/>
      <c r="E596" s="86"/>
      <c r="F596" s="86"/>
      <c r="G596" s="86"/>
      <c r="H596" s="86"/>
      <c r="I596" s="86"/>
      <c r="J596" s="1"/>
      <c r="K596" s="1"/>
      <c r="L596" s="1"/>
      <c r="M596" s="1"/>
      <c r="N596" s="1"/>
      <c r="O596" s="1"/>
      <c r="P596" s="1"/>
      <c r="Q596" s="1"/>
      <c r="R596" s="1"/>
      <c r="S596" s="1"/>
      <c r="T596" s="1"/>
      <c r="U596" s="1"/>
      <c r="V596" s="1"/>
      <c r="W596" s="1"/>
      <c r="X596" s="1"/>
      <c r="Y596" s="1"/>
      <c r="Z596" s="1"/>
    </row>
    <row r="597" spans="1:26" ht="15.5" x14ac:dyDescent="0.35">
      <c r="A597" s="1"/>
      <c r="B597" s="1"/>
      <c r="C597" s="86"/>
      <c r="D597" s="86"/>
      <c r="E597" s="86"/>
      <c r="F597" s="86"/>
      <c r="G597" s="86"/>
      <c r="H597" s="86"/>
      <c r="I597" s="86"/>
      <c r="J597" s="1"/>
      <c r="K597" s="1"/>
      <c r="L597" s="1"/>
      <c r="M597" s="1"/>
      <c r="N597" s="1"/>
      <c r="O597" s="1"/>
      <c r="P597" s="1"/>
      <c r="Q597" s="1"/>
      <c r="R597" s="1"/>
      <c r="S597" s="1"/>
      <c r="T597" s="1"/>
      <c r="U597" s="1"/>
      <c r="V597" s="1"/>
      <c r="W597" s="1"/>
      <c r="X597" s="1"/>
      <c r="Y597" s="1"/>
      <c r="Z597" s="1"/>
    </row>
    <row r="598" spans="1:26" ht="15.5" x14ac:dyDescent="0.35">
      <c r="A598" s="1"/>
      <c r="B598" s="1"/>
      <c r="C598" s="86"/>
      <c r="D598" s="86"/>
      <c r="E598" s="86"/>
      <c r="F598" s="86"/>
      <c r="G598" s="86"/>
      <c r="H598" s="86"/>
      <c r="I598" s="86"/>
      <c r="J598" s="1"/>
      <c r="K598" s="1"/>
      <c r="L598" s="1"/>
      <c r="M598" s="1"/>
      <c r="N598" s="1"/>
      <c r="O598" s="1"/>
      <c r="P598" s="1"/>
      <c r="Q598" s="1"/>
      <c r="R598" s="1"/>
      <c r="S598" s="1"/>
      <c r="T598" s="1"/>
      <c r="U598" s="1"/>
      <c r="V598" s="1"/>
      <c r="W598" s="1"/>
      <c r="X598" s="1"/>
      <c r="Y598" s="1"/>
      <c r="Z598" s="1"/>
    </row>
    <row r="599" spans="1:26" ht="15.5" x14ac:dyDescent="0.35">
      <c r="A599" s="1"/>
      <c r="B599" s="1"/>
      <c r="C599" s="86"/>
      <c r="D599" s="86"/>
      <c r="E599" s="86"/>
      <c r="F599" s="86"/>
      <c r="G599" s="86"/>
      <c r="H599" s="86"/>
      <c r="I599" s="86"/>
      <c r="J599" s="1"/>
      <c r="K599" s="1"/>
      <c r="L599" s="1"/>
      <c r="M599" s="1"/>
      <c r="N599" s="1"/>
      <c r="O599" s="1"/>
      <c r="P599" s="1"/>
      <c r="Q599" s="1"/>
      <c r="R599" s="1"/>
      <c r="S599" s="1"/>
      <c r="T599" s="1"/>
      <c r="U599" s="1"/>
      <c r="V599" s="1"/>
      <c r="W599" s="1"/>
      <c r="X599" s="1"/>
      <c r="Y599" s="1"/>
      <c r="Z599" s="1"/>
    </row>
    <row r="600" spans="1:26" ht="15.5" x14ac:dyDescent="0.35">
      <c r="A600" s="1"/>
      <c r="B600" s="1"/>
      <c r="C600" s="86"/>
      <c r="D600" s="86"/>
      <c r="E600" s="86"/>
      <c r="F600" s="86"/>
      <c r="G600" s="86"/>
      <c r="H600" s="86"/>
      <c r="I600" s="86"/>
      <c r="J600" s="1"/>
      <c r="K600" s="1"/>
      <c r="L600" s="1"/>
      <c r="M600" s="1"/>
      <c r="N600" s="1"/>
      <c r="O600" s="1"/>
      <c r="P600" s="1"/>
      <c r="Q600" s="1"/>
      <c r="R600" s="1"/>
      <c r="S600" s="1"/>
      <c r="T600" s="1"/>
      <c r="U600" s="1"/>
      <c r="V600" s="1"/>
      <c r="W600" s="1"/>
      <c r="X600" s="1"/>
      <c r="Y600" s="1"/>
      <c r="Z600" s="1"/>
    </row>
    <row r="601" spans="1:26" ht="15.5" x14ac:dyDescent="0.35">
      <c r="A601" s="1"/>
      <c r="B601" s="1"/>
      <c r="C601" s="86"/>
      <c r="D601" s="86"/>
      <c r="E601" s="86"/>
      <c r="F601" s="86"/>
      <c r="G601" s="86"/>
      <c r="H601" s="86"/>
      <c r="I601" s="86"/>
      <c r="J601" s="1"/>
      <c r="K601" s="1"/>
      <c r="L601" s="1"/>
      <c r="M601" s="1"/>
      <c r="N601" s="1"/>
      <c r="O601" s="1"/>
      <c r="P601" s="1"/>
      <c r="Q601" s="1"/>
      <c r="R601" s="1"/>
      <c r="S601" s="1"/>
      <c r="T601" s="1"/>
      <c r="U601" s="1"/>
      <c r="V601" s="1"/>
      <c r="W601" s="1"/>
      <c r="X601" s="1"/>
      <c r="Y601" s="1"/>
      <c r="Z601" s="1"/>
    </row>
    <row r="602" spans="1:26" ht="15.5" x14ac:dyDescent="0.35">
      <c r="A602" s="1"/>
      <c r="B602" s="1"/>
      <c r="C602" s="86"/>
      <c r="D602" s="86"/>
      <c r="E602" s="86"/>
      <c r="F602" s="86"/>
      <c r="G602" s="86"/>
      <c r="H602" s="86"/>
      <c r="I602" s="86"/>
      <c r="J602" s="1"/>
      <c r="K602" s="1"/>
      <c r="L602" s="1"/>
      <c r="M602" s="1"/>
      <c r="N602" s="1"/>
      <c r="O602" s="1"/>
      <c r="P602" s="1"/>
      <c r="Q602" s="1"/>
      <c r="R602" s="1"/>
      <c r="S602" s="1"/>
      <c r="T602" s="1"/>
      <c r="U602" s="1"/>
      <c r="V602" s="1"/>
      <c r="W602" s="1"/>
      <c r="X602" s="1"/>
      <c r="Y602" s="1"/>
      <c r="Z602" s="1"/>
    </row>
    <row r="603" spans="1:26" ht="15.5" x14ac:dyDescent="0.35">
      <c r="A603" s="1"/>
      <c r="B603" s="1"/>
      <c r="C603" s="86"/>
      <c r="D603" s="86"/>
      <c r="E603" s="86"/>
      <c r="F603" s="86"/>
      <c r="G603" s="86"/>
      <c r="H603" s="86"/>
      <c r="I603" s="86"/>
      <c r="J603" s="1"/>
      <c r="K603" s="1"/>
      <c r="L603" s="1"/>
      <c r="M603" s="1"/>
      <c r="N603" s="1"/>
      <c r="O603" s="1"/>
      <c r="P603" s="1"/>
      <c r="Q603" s="1"/>
      <c r="R603" s="1"/>
      <c r="S603" s="1"/>
      <c r="T603" s="1"/>
      <c r="U603" s="1"/>
      <c r="V603" s="1"/>
      <c r="W603" s="1"/>
      <c r="X603" s="1"/>
      <c r="Y603" s="1"/>
      <c r="Z603" s="1"/>
    </row>
    <row r="604" spans="1:26" ht="15.5" x14ac:dyDescent="0.35">
      <c r="A604" s="1"/>
      <c r="B604" s="1"/>
      <c r="C604" s="86"/>
      <c r="D604" s="86"/>
      <c r="E604" s="86"/>
      <c r="F604" s="86"/>
      <c r="G604" s="86"/>
      <c r="H604" s="86"/>
      <c r="I604" s="86"/>
      <c r="J604" s="1"/>
      <c r="K604" s="1"/>
      <c r="L604" s="1"/>
      <c r="M604" s="1"/>
      <c r="N604" s="1"/>
      <c r="O604" s="1"/>
      <c r="P604" s="1"/>
      <c r="Q604" s="1"/>
      <c r="R604" s="1"/>
      <c r="S604" s="1"/>
      <c r="T604" s="1"/>
      <c r="U604" s="1"/>
      <c r="V604" s="1"/>
      <c r="W604" s="1"/>
      <c r="X604" s="1"/>
      <c r="Y604" s="1"/>
      <c r="Z604" s="1"/>
    </row>
    <row r="605" spans="1:26" ht="15.5" x14ac:dyDescent="0.35">
      <c r="A605" s="1"/>
      <c r="B605" s="1"/>
      <c r="C605" s="86"/>
      <c r="D605" s="86"/>
      <c r="E605" s="86"/>
      <c r="F605" s="86"/>
      <c r="G605" s="86"/>
      <c r="H605" s="86"/>
      <c r="I605" s="86"/>
      <c r="J605" s="1"/>
      <c r="K605" s="1"/>
      <c r="L605" s="1"/>
      <c r="M605" s="1"/>
      <c r="N605" s="1"/>
      <c r="O605" s="1"/>
      <c r="P605" s="1"/>
      <c r="Q605" s="1"/>
      <c r="R605" s="1"/>
      <c r="S605" s="1"/>
      <c r="T605" s="1"/>
      <c r="U605" s="1"/>
      <c r="V605" s="1"/>
      <c r="W605" s="1"/>
      <c r="X605" s="1"/>
      <c r="Y605" s="1"/>
      <c r="Z605" s="1"/>
    </row>
    <row r="606" spans="1:26" ht="15.5" x14ac:dyDescent="0.35">
      <c r="A606" s="1"/>
      <c r="B606" s="1"/>
      <c r="C606" s="86"/>
      <c r="D606" s="86"/>
      <c r="E606" s="86"/>
      <c r="F606" s="86"/>
      <c r="G606" s="86"/>
      <c r="H606" s="86"/>
      <c r="I606" s="86"/>
      <c r="J606" s="1"/>
      <c r="K606" s="1"/>
      <c r="L606" s="1"/>
      <c r="M606" s="1"/>
      <c r="N606" s="1"/>
      <c r="O606" s="1"/>
      <c r="P606" s="1"/>
      <c r="Q606" s="1"/>
      <c r="R606" s="1"/>
      <c r="S606" s="1"/>
      <c r="T606" s="1"/>
      <c r="U606" s="1"/>
      <c r="V606" s="1"/>
      <c r="W606" s="1"/>
      <c r="X606" s="1"/>
      <c r="Y606" s="1"/>
      <c r="Z606" s="1"/>
    </row>
    <row r="607" spans="1:26" ht="15.5" x14ac:dyDescent="0.35">
      <c r="A607" s="1"/>
      <c r="B607" s="1"/>
      <c r="C607" s="86"/>
      <c r="D607" s="86"/>
      <c r="E607" s="86"/>
      <c r="F607" s="86"/>
      <c r="G607" s="86"/>
      <c r="H607" s="86"/>
      <c r="I607" s="86"/>
      <c r="J607" s="1"/>
      <c r="K607" s="1"/>
      <c r="L607" s="1"/>
      <c r="M607" s="1"/>
      <c r="N607" s="1"/>
      <c r="O607" s="1"/>
      <c r="P607" s="1"/>
      <c r="Q607" s="1"/>
      <c r="R607" s="1"/>
      <c r="S607" s="1"/>
      <c r="T607" s="1"/>
      <c r="U607" s="1"/>
      <c r="V607" s="1"/>
      <c r="W607" s="1"/>
      <c r="X607" s="1"/>
      <c r="Y607" s="1"/>
      <c r="Z607" s="1"/>
    </row>
    <row r="608" spans="1:26" ht="15.5" x14ac:dyDescent="0.35">
      <c r="A608" s="1"/>
      <c r="B608" s="1"/>
      <c r="C608" s="86"/>
      <c r="D608" s="86"/>
      <c r="E608" s="86"/>
      <c r="F608" s="86"/>
      <c r="G608" s="86"/>
      <c r="H608" s="86"/>
      <c r="I608" s="86"/>
      <c r="J608" s="1"/>
      <c r="K608" s="1"/>
      <c r="L608" s="1"/>
      <c r="M608" s="1"/>
      <c r="N608" s="1"/>
      <c r="O608" s="1"/>
      <c r="P608" s="1"/>
      <c r="Q608" s="1"/>
      <c r="R608" s="1"/>
      <c r="S608" s="1"/>
      <c r="T608" s="1"/>
      <c r="U608" s="1"/>
      <c r="V608" s="1"/>
      <c r="W608" s="1"/>
      <c r="X608" s="1"/>
      <c r="Y608" s="1"/>
      <c r="Z608" s="1"/>
    </row>
    <row r="609" spans="1:26" ht="15.5" x14ac:dyDescent="0.35">
      <c r="A609" s="1"/>
      <c r="B609" s="1"/>
      <c r="C609" s="86"/>
      <c r="D609" s="86"/>
      <c r="E609" s="86"/>
      <c r="F609" s="86"/>
      <c r="G609" s="86"/>
      <c r="H609" s="86"/>
      <c r="I609" s="86"/>
      <c r="J609" s="1"/>
      <c r="K609" s="1"/>
      <c r="L609" s="1"/>
      <c r="M609" s="1"/>
      <c r="N609" s="1"/>
      <c r="O609" s="1"/>
      <c r="P609" s="1"/>
      <c r="Q609" s="1"/>
      <c r="R609" s="1"/>
      <c r="S609" s="1"/>
      <c r="T609" s="1"/>
      <c r="U609" s="1"/>
      <c r="V609" s="1"/>
      <c r="W609" s="1"/>
      <c r="X609" s="1"/>
      <c r="Y609" s="1"/>
      <c r="Z609" s="1"/>
    </row>
    <row r="610" spans="1:26" ht="15.5" x14ac:dyDescent="0.35">
      <c r="A610" s="1"/>
      <c r="B610" s="1"/>
      <c r="C610" s="86"/>
      <c r="D610" s="86"/>
      <c r="E610" s="86"/>
      <c r="F610" s="86"/>
      <c r="G610" s="86"/>
      <c r="H610" s="86"/>
      <c r="I610" s="86"/>
      <c r="J610" s="1"/>
      <c r="K610" s="1"/>
      <c r="L610" s="1"/>
      <c r="M610" s="1"/>
      <c r="N610" s="1"/>
      <c r="O610" s="1"/>
      <c r="P610" s="1"/>
      <c r="Q610" s="1"/>
      <c r="R610" s="1"/>
      <c r="S610" s="1"/>
      <c r="T610" s="1"/>
      <c r="U610" s="1"/>
      <c r="V610" s="1"/>
      <c r="W610" s="1"/>
      <c r="X610" s="1"/>
      <c r="Y610" s="1"/>
      <c r="Z610" s="1"/>
    </row>
    <row r="611" spans="1:26" ht="15.5" x14ac:dyDescent="0.35">
      <c r="A611" s="1"/>
      <c r="B611" s="1"/>
      <c r="C611" s="86"/>
      <c r="D611" s="86"/>
      <c r="E611" s="86"/>
      <c r="F611" s="86"/>
      <c r="G611" s="86"/>
      <c r="H611" s="86"/>
      <c r="I611" s="86"/>
      <c r="J611" s="1"/>
      <c r="K611" s="1"/>
      <c r="L611" s="1"/>
      <c r="M611" s="1"/>
      <c r="N611" s="1"/>
      <c r="O611" s="1"/>
      <c r="P611" s="1"/>
      <c r="Q611" s="1"/>
      <c r="R611" s="1"/>
      <c r="S611" s="1"/>
      <c r="T611" s="1"/>
      <c r="U611" s="1"/>
      <c r="V611" s="1"/>
      <c r="W611" s="1"/>
      <c r="X611" s="1"/>
      <c r="Y611" s="1"/>
      <c r="Z611" s="1"/>
    </row>
    <row r="612" spans="1:26" ht="15.5" x14ac:dyDescent="0.35">
      <c r="A612" s="1"/>
      <c r="B612" s="1"/>
      <c r="C612" s="86"/>
      <c r="D612" s="86"/>
      <c r="E612" s="86"/>
      <c r="F612" s="86"/>
      <c r="G612" s="86"/>
      <c r="H612" s="86"/>
      <c r="I612" s="86"/>
      <c r="J612" s="1"/>
      <c r="K612" s="1"/>
      <c r="L612" s="1"/>
      <c r="M612" s="1"/>
      <c r="N612" s="1"/>
      <c r="O612" s="1"/>
      <c r="P612" s="1"/>
      <c r="Q612" s="1"/>
      <c r="R612" s="1"/>
      <c r="S612" s="1"/>
      <c r="T612" s="1"/>
      <c r="U612" s="1"/>
      <c r="V612" s="1"/>
      <c r="W612" s="1"/>
      <c r="X612" s="1"/>
      <c r="Y612" s="1"/>
      <c r="Z612" s="1"/>
    </row>
    <row r="613" spans="1:26" ht="15.5" x14ac:dyDescent="0.35">
      <c r="A613" s="1"/>
      <c r="B613" s="1"/>
      <c r="C613" s="86"/>
      <c r="D613" s="86"/>
      <c r="E613" s="86"/>
      <c r="F613" s="86"/>
      <c r="G613" s="86"/>
      <c r="H613" s="86"/>
      <c r="I613" s="86"/>
      <c r="J613" s="1"/>
      <c r="K613" s="1"/>
      <c r="L613" s="1"/>
      <c r="M613" s="1"/>
      <c r="N613" s="1"/>
      <c r="O613" s="1"/>
      <c r="P613" s="1"/>
      <c r="Q613" s="1"/>
      <c r="R613" s="1"/>
      <c r="S613" s="1"/>
      <c r="T613" s="1"/>
      <c r="U613" s="1"/>
      <c r="V613" s="1"/>
      <c r="W613" s="1"/>
      <c r="X613" s="1"/>
      <c r="Y613" s="1"/>
      <c r="Z613" s="1"/>
    </row>
    <row r="614" spans="1:26" ht="15.5" x14ac:dyDescent="0.35">
      <c r="A614" s="1"/>
      <c r="B614" s="1"/>
      <c r="C614" s="86"/>
      <c r="D614" s="86"/>
      <c r="E614" s="86"/>
      <c r="F614" s="86"/>
      <c r="G614" s="86"/>
      <c r="H614" s="86"/>
      <c r="I614" s="86"/>
      <c r="J614" s="1"/>
      <c r="K614" s="1"/>
      <c r="L614" s="1"/>
      <c r="M614" s="1"/>
      <c r="N614" s="1"/>
      <c r="O614" s="1"/>
      <c r="P614" s="1"/>
      <c r="Q614" s="1"/>
      <c r="R614" s="1"/>
      <c r="S614" s="1"/>
      <c r="T614" s="1"/>
      <c r="U614" s="1"/>
      <c r="V614" s="1"/>
      <c r="W614" s="1"/>
      <c r="X614" s="1"/>
      <c r="Y614" s="1"/>
      <c r="Z614" s="1"/>
    </row>
    <row r="615" spans="1:26" ht="15.5" x14ac:dyDescent="0.35">
      <c r="A615" s="1"/>
      <c r="B615" s="1"/>
      <c r="C615" s="86"/>
      <c r="D615" s="86"/>
      <c r="E615" s="86"/>
      <c r="F615" s="86"/>
      <c r="G615" s="86"/>
      <c r="H615" s="86"/>
      <c r="I615" s="86"/>
      <c r="J615" s="1"/>
      <c r="K615" s="1"/>
      <c r="L615" s="1"/>
      <c r="M615" s="1"/>
      <c r="N615" s="1"/>
      <c r="O615" s="1"/>
      <c r="P615" s="1"/>
      <c r="Q615" s="1"/>
      <c r="R615" s="1"/>
      <c r="S615" s="1"/>
      <c r="T615" s="1"/>
      <c r="U615" s="1"/>
      <c r="V615" s="1"/>
      <c r="W615" s="1"/>
      <c r="X615" s="1"/>
      <c r="Y615" s="1"/>
      <c r="Z615" s="1"/>
    </row>
    <row r="616" spans="1:26" ht="15.5" x14ac:dyDescent="0.35">
      <c r="A616" s="1"/>
      <c r="B616" s="1"/>
      <c r="C616" s="86"/>
      <c r="D616" s="86"/>
      <c r="E616" s="86"/>
      <c r="F616" s="86"/>
      <c r="G616" s="86"/>
      <c r="H616" s="86"/>
      <c r="I616" s="86"/>
      <c r="J616" s="1"/>
      <c r="K616" s="1"/>
      <c r="L616" s="1"/>
      <c r="M616" s="1"/>
      <c r="N616" s="1"/>
      <c r="O616" s="1"/>
      <c r="P616" s="1"/>
      <c r="Q616" s="1"/>
      <c r="R616" s="1"/>
      <c r="S616" s="1"/>
      <c r="T616" s="1"/>
      <c r="U616" s="1"/>
      <c r="V616" s="1"/>
      <c r="W616" s="1"/>
      <c r="X616" s="1"/>
      <c r="Y616" s="1"/>
      <c r="Z616" s="1"/>
    </row>
    <row r="617" spans="1:26" ht="15.5" x14ac:dyDescent="0.35">
      <c r="A617" s="1"/>
      <c r="B617" s="1"/>
      <c r="C617" s="86"/>
      <c r="D617" s="86"/>
      <c r="E617" s="86"/>
      <c r="F617" s="86"/>
      <c r="G617" s="86"/>
      <c r="H617" s="86"/>
      <c r="I617" s="86"/>
      <c r="J617" s="1"/>
      <c r="K617" s="1"/>
      <c r="L617" s="1"/>
      <c r="M617" s="1"/>
      <c r="N617" s="1"/>
      <c r="O617" s="1"/>
      <c r="P617" s="1"/>
      <c r="Q617" s="1"/>
      <c r="R617" s="1"/>
      <c r="S617" s="1"/>
      <c r="T617" s="1"/>
      <c r="U617" s="1"/>
      <c r="V617" s="1"/>
      <c r="W617" s="1"/>
      <c r="X617" s="1"/>
      <c r="Y617" s="1"/>
      <c r="Z617" s="1"/>
    </row>
    <row r="618" spans="1:26" ht="15.5" x14ac:dyDescent="0.35">
      <c r="A618" s="1"/>
      <c r="B618" s="1"/>
      <c r="C618" s="86"/>
      <c r="D618" s="86"/>
      <c r="E618" s="86"/>
      <c r="F618" s="86"/>
      <c r="G618" s="86"/>
      <c r="H618" s="86"/>
      <c r="I618" s="86"/>
      <c r="J618" s="1"/>
      <c r="K618" s="1"/>
      <c r="L618" s="1"/>
      <c r="M618" s="1"/>
      <c r="N618" s="1"/>
      <c r="O618" s="1"/>
      <c r="P618" s="1"/>
      <c r="Q618" s="1"/>
      <c r="R618" s="1"/>
      <c r="S618" s="1"/>
      <c r="T618" s="1"/>
      <c r="U618" s="1"/>
      <c r="V618" s="1"/>
      <c r="W618" s="1"/>
      <c r="X618" s="1"/>
      <c r="Y618" s="1"/>
      <c r="Z618" s="1"/>
    </row>
    <row r="619" spans="1:26" ht="15.5" x14ac:dyDescent="0.35">
      <c r="A619" s="1"/>
      <c r="B619" s="1"/>
      <c r="C619" s="86"/>
      <c r="D619" s="86"/>
      <c r="E619" s="86"/>
      <c r="F619" s="86"/>
      <c r="G619" s="86"/>
      <c r="H619" s="86"/>
      <c r="I619" s="86"/>
      <c r="J619" s="1"/>
      <c r="K619" s="1"/>
      <c r="L619" s="1"/>
      <c r="M619" s="1"/>
      <c r="N619" s="1"/>
      <c r="O619" s="1"/>
      <c r="P619" s="1"/>
      <c r="Q619" s="1"/>
      <c r="R619" s="1"/>
      <c r="S619" s="1"/>
      <c r="T619" s="1"/>
      <c r="U619" s="1"/>
      <c r="V619" s="1"/>
      <c r="W619" s="1"/>
      <c r="X619" s="1"/>
      <c r="Y619" s="1"/>
      <c r="Z619" s="1"/>
    </row>
    <row r="620" spans="1:26" ht="15.5" x14ac:dyDescent="0.35">
      <c r="A620" s="1"/>
      <c r="B620" s="1"/>
      <c r="C620" s="86"/>
      <c r="D620" s="86"/>
      <c r="E620" s="86"/>
      <c r="F620" s="86"/>
      <c r="G620" s="86"/>
      <c r="H620" s="86"/>
      <c r="I620" s="86"/>
      <c r="J620" s="1"/>
      <c r="K620" s="1"/>
      <c r="L620" s="1"/>
      <c r="M620" s="1"/>
      <c r="N620" s="1"/>
      <c r="O620" s="1"/>
      <c r="P620" s="1"/>
      <c r="Q620" s="1"/>
      <c r="R620" s="1"/>
      <c r="S620" s="1"/>
      <c r="T620" s="1"/>
      <c r="U620" s="1"/>
      <c r="V620" s="1"/>
      <c r="W620" s="1"/>
      <c r="X620" s="1"/>
      <c r="Y620" s="1"/>
      <c r="Z620" s="1"/>
    </row>
    <row r="621" spans="1:26" ht="15.5" x14ac:dyDescent="0.35">
      <c r="A621" s="1"/>
      <c r="B621" s="1"/>
      <c r="C621" s="86"/>
      <c r="D621" s="86"/>
      <c r="E621" s="86"/>
      <c r="F621" s="86"/>
      <c r="G621" s="86"/>
      <c r="H621" s="86"/>
      <c r="I621" s="86"/>
      <c r="J621" s="1"/>
      <c r="K621" s="1"/>
      <c r="L621" s="1"/>
      <c r="M621" s="1"/>
      <c r="N621" s="1"/>
      <c r="O621" s="1"/>
      <c r="P621" s="1"/>
      <c r="Q621" s="1"/>
      <c r="R621" s="1"/>
      <c r="S621" s="1"/>
      <c r="T621" s="1"/>
      <c r="U621" s="1"/>
      <c r="V621" s="1"/>
      <c r="W621" s="1"/>
      <c r="X621" s="1"/>
      <c r="Y621" s="1"/>
      <c r="Z621" s="1"/>
    </row>
    <row r="622" spans="1:26" ht="15.5" x14ac:dyDescent="0.35">
      <c r="A622" s="1"/>
      <c r="B622" s="1"/>
      <c r="C622" s="86"/>
      <c r="D622" s="86"/>
      <c r="E622" s="86"/>
      <c r="F622" s="86"/>
      <c r="G622" s="86"/>
      <c r="H622" s="86"/>
      <c r="I622" s="86"/>
      <c r="J622" s="1"/>
      <c r="K622" s="1"/>
      <c r="L622" s="1"/>
      <c r="M622" s="1"/>
      <c r="N622" s="1"/>
      <c r="O622" s="1"/>
      <c r="P622" s="1"/>
      <c r="Q622" s="1"/>
      <c r="R622" s="1"/>
      <c r="S622" s="1"/>
      <c r="T622" s="1"/>
      <c r="U622" s="1"/>
      <c r="V622" s="1"/>
      <c r="W622" s="1"/>
      <c r="X622" s="1"/>
      <c r="Y622" s="1"/>
      <c r="Z622" s="1"/>
    </row>
    <row r="623" spans="1:26" ht="15.5" x14ac:dyDescent="0.35">
      <c r="A623" s="1"/>
      <c r="B623" s="1"/>
      <c r="C623" s="86"/>
      <c r="D623" s="86"/>
      <c r="E623" s="86"/>
      <c r="F623" s="86"/>
      <c r="G623" s="86"/>
      <c r="H623" s="86"/>
      <c r="I623" s="86"/>
      <c r="J623" s="1"/>
      <c r="K623" s="1"/>
      <c r="L623" s="1"/>
      <c r="M623" s="1"/>
      <c r="N623" s="1"/>
      <c r="O623" s="1"/>
      <c r="P623" s="1"/>
      <c r="Q623" s="1"/>
      <c r="R623" s="1"/>
      <c r="S623" s="1"/>
      <c r="T623" s="1"/>
      <c r="U623" s="1"/>
      <c r="V623" s="1"/>
      <c r="W623" s="1"/>
      <c r="X623" s="1"/>
      <c r="Y623" s="1"/>
      <c r="Z623" s="1"/>
    </row>
    <row r="624" spans="1:26" ht="15.5" x14ac:dyDescent="0.35">
      <c r="A624" s="1"/>
      <c r="B624" s="1"/>
      <c r="C624" s="86"/>
      <c r="D624" s="86"/>
      <c r="E624" s="86"/>
      <c r="F624" s="86"/>
      <c r="G624" s="86"/>
      <c r="H624" s="86"/>
      <c r="I624" s="86"/>
      <c r="J624" s="1"/>
      <c r="K624" s="1"/>
      <c r="L624" s="1"/>
      <c r="M624" s="1"/>
      <c r="N624" s="1"/>
      <c r="O624" s="1"/>
      <c r="P624" s="1"/>
      <c r="Q624" s="1"/>
      <c r="R624" s="1"/>
      <c r="S624" s="1"/>
      <c r="T624" s="1"/>
      <c r="U624" s="1"/>
      <c r="V624" s="1"/>
      <c r="W624" s="1"/>
      <c r="X624" s="1"/>
      <c r="Y624" s="1"/>
      <c r="Z624" s="1"/>
    </row>
    <row r="625" spans="1:26" ht="15.5" x14ac:dyDescent="0.35">
      <c r="A625" s="1"/>
      <c r="B625" s="1"/>
      <c r="C625" s="86"/>
      <c r="D625" s="86"/>
      <c r="E625" s="86"/>
      <c r="F625" s="86"/>
      <c r="G625" s="86"/>
      <c r="H625" s="86"/>
      <c r="I625" s="86"/>
      <c r="J625" s="1"/>
      <c r="K625" s="1"/>
      <c r="L625" s="1"/>
      <c r="M625" s="1"/>
      <c r="N625" s="1"/>
      <c r="O625" s="1"/>
      <c r="P625" s="1"/>
      <c r="Q625" s="1"/>
      <c r="R625" s="1"/>
      <c r="S625" s="1"/>
      <c r="T625" s="1"/>
      <c r="U625" s="1"/>
      <c r="V625" s="1"/>
      <c r="W625" s="1"/>
      <c r="X625" s="1"/>
      <c r="Y625" s="1"/>
      <c r="Z625" s="1"/>
    </row>
    <row r="626" spans="1:26" ht="15.5" x14ac:dyDescent="0.35">
      <c r="A626" s="1"/>
      <c r="B626" s="1"/>
      <c r="C626" s="86"/>
      <c r="D626" s="86"/>
      <c r="E626" s="86"/>
      <c r="F626" s="86"/>
      <c r="G626" s="86"/>
      <c r="H626" s="86"/>
      <c r="I626" s="86"/>
      <c r="J626" s="1"/>
      <c r="K626" s="1"/>
      <c r="L626" s="1"/>
      <c r="M626" s="1"/>
      <c r="N626" s="1"/>
      <c r="O626" s="1"/>
      <c r="P626" s="1"/>
      <c r="Q626" s="1"/>
      <c r="R626" s="1"/>
      <c r="S626" s="1"/>
      <c r="T626" s="1"/>
      <c r="U626" s="1"/>
      <c r="V626" s="1"/>
      <c r="W626" s="1"/>
      <c r="X626" s="1"/>
      <c r="Y626" s="1"/>
      <c r="Z626" s="1"/>
    </row>
    <row r="627" spans="1:26" ht="15.5" x14ac:dyDescent="0.35">
      <c r="A627" s="1"/>
      <c r="B627" s="1"/>
      <c r="C627" s="86"/>
      <c r="D627" s="86"/>
      <c r="E627" s="86"/>
      <c r="F627" s="86"/>
      <c r="G627" s="86"/>
      <c r="H627" s="86"/>
      <c r="I627" s="86"/>
      <c r="J627" s="1"/>
      <c r="K627" s="1"/>
      <c r="L627" s="1"/>
      <c r="M627" s="1"/>
      <c r="N627" s="1"/>
      <c r="O627" s="1"/>
      <c r="P627" s="1"/>
      <c r="Q627" s="1"/>
      <c r="R627" s="1"/>
      <c r="S627" s="1"/>
      <c r="T627" s="1"/>
      <c r="U627" s="1"/>
      <c r="V627" s="1"/>
      <c r="W627" s="1"/>
      <c r="X627" s="1"/>
      <c r="Y627" s="1"/>
      <c r="Z627" s="1"/>
    </row>
    <row r="628" spans="1:26" ht="15.5" x14ac:dyDescent="0.35">
      <c r="A628" s="1"/>
      <c r="B628" s="1"/>
      <c r="C628" s="86"/>
      <c r="D628" s="86"/>
      <c r="E628" s="86"/>
      <c r="F628" s="86"/>
      <c r="G628" s="86"/>
      <c r="H628" s="86"/>
      <c r="I628" s="86"/>
      <c r="J628" s="1"/>
      <c r="K628" s="1"/>
      <c r="L628" s="1"/>
      <c r="M628" s="1"/>
      <c r="N628" s="1"/>
      <c r="O628" s="1"/>
      <c r="P628" s="1"/>
      <c r="Q628" s="1"/>
      <c r="R628" s="1"/>
      <c r="S628" s="1"/>
      <c r="T628" s="1"/>
      <c r="U628" s="1"/>
      <c r="V628" s="1"/>
      <c r="W628" s="1"/>
      <c r="X628" s="1"/>
      <c r="Y628" s="1"/>
      <c r="Z628" s="1"/>
    </row>
    <row r="629" spans="1:26" ht="15.5" x14ac:dyDescent="0.35">
      <c r="A629" s="1"/>
      <c r="B629" s="1"/>
      <c r="C629" s="86"/>
      <c r="D629" s="86"/>
      <c r="E629" s="86"/>
      <c r="F629" s="86"/>
      <c r="G629" s="86"/>
      <c r="H629" s="86"/>
      <c r="I629" s="86"/>
      <c r="J629" s="1"/>
      <c r="K629" s="1"/>
      <c r="L629" s="1"/>
      <c r="M629" s="1"/>
      <c r="N629" s="1"/>
      <c r="O629" s="1"/>
      <c r="P629" s="1"/>
      <c r="Q629" s="1"/>
      <c r="R629" s="1"/>
      <c r="S629" s="1"/>
      <c r="T629" s="1"/>
      <c r="U629" s="1"/>
      <c r="V629" s="1"/>
      <c r="W629" s="1"/>
      <c r="X629" s="1"/>
      <c r="Y629" s="1"/>
      <c r="Z629" s="1"/>
    </row>
    <row r="630" spans="1:26" ht="15.5" x14ac:dyDescent="0.35">
      <c r="A630" s="1"/>
      <c r="B630" s="1"/>
      <c r="C630" s="86"/>
      <c r="D630" s="86"/>
      <c r="E630" s="86"/>
      <c r="F630" s="86"/>
      <c r="G630" s="86"/>
      <c r="H630" s="86"/>
      <c r="I630" s="86"/>
      <c r="J630" s="1"/>
      <c r="K630" s="1"/>
      <c r="L630" s="1"/>
      <c r="M630" s="1"/>
      <c r="N630" s="1"/>
      <c r="O630" s="1"/>
      <c r="P630" s="1"/>
      <c r="Q630" s="1"/>
      <c r="R630" s="1"/>
      <c r="S630" s="1"/>
      <c r="T630" s="1"/>
      <c r="U630" s="1"/>
      <c r="V630" s="1"/>
      <c r="W630" s="1"/>
      <c r="X630" s="1"/>
      <c r="Y630" s="1"/>
      <c r="Z630" s="1"/>
    </row>
    <row r="631" spans="1:26" ht="15.5" x14ac:dyDescent="0.35">
      <c r="A631" s="1"/>
      <c r="B631" s="1"/>
      <c r="C631" s="86"/>
      <c r="D631" s="86"/>
      <c r="E631" s="86"/>
      <c r="F631" s="86"/>
      <c r="G631" s="86"/>
      <c r="H631" s="86"/>
      <c r="I631" s="86"/>
      <c r="J631" s="1"/>
      <c r="K631" s="1"/>
      <c r="L631" s="1"/>
      <c r="M631" s="1"/>
      <c r="N631" s="1"/>
      <c r="O631" s="1"/>
      <c r="P631" s="1"/>
      <c r="Q631" s="1"/>
      <c r="R631" s="1"/>
      <c r="S631" s="1"/>
      <c r="T631" s="1"/>
      <c r="U631" s="1"/>
      <c r="V631" s="1"/>
      <c r="W631" s="1"/>
      <c r="X631" s="1"/>
      <c r="Y631" s="1"/>
      <c r="Z631" s="1"/>
    </row>
    <row r="632" spans="1:26" ht="15.5" x14ac:dyDescent="0.35">
      <c r="A632" s="1"/>
      <c r="B632" s="1"/>
      <c r="C632" s="86"/>
      <c r="D632" s="86"/>
      <c r="E632" s="86"/>
      <c r="F632" s="86"/>
      <c r="G632" s="86"/>
      <c r="H632" s="86"/>
      <c r="I632" s="86"/>
      <c r="J632" s="1"/>
      <c r="K632" s="1"/>
      <c r="L632" s="1"/>
      <c r="M632" s="1"/>
      <c r="N632" s="1"/>
      <c r="O632" s="1"/>
      <c r="P632" s="1"/>
      <c r="Q632" s="1"/>
      <c r="R632" s="1"/>
      <c r="S632" s="1"/>
      <c r="T632" s="1"/>
      <c r="U632" s="1"/>
      <c r="V632" s="1"/>
      <c r="W632" s="1"/>
      <c r="X632" s="1"/>
      <c r="Y632" s="1"/>
      <c r="Z632" s="1"/>
    </row>
    <row r="633" spans="1:26" ht="15.5" x14ac:dyDescent="0.35">
      <c r="A633" s="1"/>
      <c r="B633" s="1"/>
      <c r="C633" s="86"/>
      <c r="D633" s="86"/>
      <c r="E633" s="86"/>
      <c r="F633" s="86"/>
      <c r="G633" s="86"/>
      <c r="H633" s="86"/>
      <c r="I633" s="86"/>
      <c r="J633" s="1"/>
      <c r="K633" s="1"/>
      <c r="L633" s="1"/>
      <c r="M633" s="1"/>
      <c r="N633" s="1"/>
      <c r="O633" s="1"/>
      <c r="P633" s="1"/>
      <c r="Q633" s="1"/>
      <c r="R633" s="1"/>
      <c r="S633" s="1"/>
      <c r="T633" s="1"/>
      <c r="U633" s="1"/>
      <c r="V633" s="1"/>
      <c r="W633" s="1"/>
      <c r="X633" s="1"/>
      <c r="Y633" s="1"/>
      <c r="Z633" s="1"/>
    </row>
    <row r="634" spans="1:26" ht="15.5" x14ac:dyDescent="0.35">
      <c r="A634" s="1"/>
      <c r="B634" s="1"/>
      <c r="C634" s="86"/>
      <c r="D634" s="86"/>
      <c r="E634" s="86"/>
      <c r="F634" s="86"/>
      <c r="G634" s="86"/>
      <c r="H634" s="86"/>
      <c r="I634" s="86"/>
      <c r="J634" s="1"/>
      <c r="K634" s="1"/>
      <c r="L634" s="1"/>
      <c r="M634" s="1"/>
      <c r="N634" s="1"/>
      <c r="O634" s="1"/>
      <c r="P634" s="1"/>
      <c r="Q634" s="1"/>
      <c r="R634" s="1"/>
      <c r="S634" s="1"/>
      <c r="T634" s="1"/>
      <c r="U634" s="1"/>
      <c r="V634" s="1"/>
      <c r="W634" s="1"/>
      <c r="X634" s="1"/>
      <c r="Y634" s="1"/>
      <c r="Z634" s="1"/>
    </row>
    <row r="635" spans="1:26" ht="15.5" x14ac:dyDescent="0.35">
      <c r="A635" s="1"/>
      <c r="B635" s="1"/>
      <c r="C635" s="86"/>
      <c r="D635" s="86"/>
      <c r="E635" s="86"/>
      <c r="F635" s="86"/>
      <c r="G635" s="86"/>
      <c r="H635" s="86"/>
      <c r="I635" s="86"/>
      <c r="J635" s="1"/>
      <c r="K635" s="1"/>
      <c r="L635" s="1"/>
      <c r="M635" s="1"/>
      <c r="N635" s="1"/>
      <c r="O635" s="1"/>
      <c r="P635" s="1"/>
      <c r="Q635" s="1"/>
      <c r="R635" s="1"/>
      <c r="S635" s="1"/>
      <c r="T635" s="1"/>
      <c r="U635" s="1"/>
      <c r="V635" s="1"/>
      <c r="W635" s="1"/>
      <c r="X635" s="1"/>
      <c r="Y635" s="1"/>
      <c r="Z635" s="1"/>
    </row>
    <row r="636" spans="1:26" ht="15.5" x14ac:dyDescent="0.35">
      <c r="A636" s="1"/>
      <c r="B636" s="1"/>
      <c r="C636" s="86"/>
      <c r="D636" s="86"/>
      <c r="E636" s="86"/>
      <c r="F636" s="86"/>
      <c r="G636" s="86"/>
      <c r="H636" s="86"/>
      <c r="I636" s="86"/>
      <c r="J636" s="1"/>
      <c r="K636" s="1"/>
      <c r="L636" s="1"/>
      <c r="M636" s="1"/>
      <c r="N636" s="1"/>
      <c r="O636" s="1"/>
      <c r="P636" s="1"/>
      <c r="Q636" s="1"/>
      <c r="R636" s="1"/>
      <c r="S636" s="1"/>
      <c r="T636" s="1"/>
      <c r="U636" s="1"/>
      <c r="V636" s="1"/>
      <c r="W636" s="1"/>
      <c r="X636" s="1"/>
      <c r="Y636" s="1"/>
      <c r="Z636" s="1"/>
    </row>
    <row r="637" spans="1:26" ht="15.5" x14ac:dyDescent="0.35">
      <c r="A637" s="1"/>
      <c r="B637" s="1"/>
      <c r="C637" s="86"/>
      <c r="D637" s="86"/>
      <c r="E637" s="86"/>
      <c r="F637" s="86"/>
      <c r="G637" s="86"/>
      <c r="H637" s="86"/>
      <c r="I637" s="86"/>
      <c r="J637" s="1"/>
      <c r="K637" s="1"/>
      <c r="L637" s="1"/>
      <c r="M637" s="1"/>
      <c r="N637" s="1"/>
      <c r="O637" s="1"/>
      <c r="P637" s="1"/>
      <c r="Q637" s="1"/>
      <c r="R637" s="1"/>
      <c r="S637" s="1"/>
      <c r="T637" s="1"/>
      <c r="U637" s="1"/>
      <c r="V637" s="1"/>
      <c r="W637" s="1"/>
      <c r="X637" s="1"/>
      <c r="Y637" s="1"/>
      <c r="Z637" s="1"/>
    </row>
    <row r="638" spans="1:26" ht="15.5" x14ac:dyDescent="0.35">
      <c r="A638" s="1"/>
      <c r="B638" s="1"/>
      <c r="C638" s="86"/>
      <c r="D638" s="86"/>
      <c r="E638" s="86"/>
      <c r="F638" s="86"/>
      <c r="G638" s="86"/>
      <c r="H638" s="86"/>
      <c r="I638" s="86"/>
      <c r="J638" s="1"/>
      <c r="K638" s="1"/>
      <c r="L638" s="1"/>
      <c r="M638" s="1"/>
      <c r="N638" s="1"/>
      <c r="O638" s="1"/>
      <c r="P638" s="1"/>
      <c r="Q638" s="1"/>
      <c r="R638" s="1"/>
      <c r="S638" s="1"/>
      <c r="T638" s="1"/>
      <c r="U638" s="1"/>
      <c r="V638" s="1"/>
      <c r="W638" s="1"/>
      <c r="X638" s="1"/>
      <c r="Y638" s="1"/>
      <c r="Z638" s="1"/>
    </row>
    <row r="639" spans="1:26" ht="15.5" x14ac:dyDescent="0.35">
      <c r="A639" s="1"/>
      <c r="B639" s="1"/>
      <c r="C639" s="86"/>
      <c r="D639" s="86"/>
      <c r="E639" s="86"/>
      <c r="F639" s="86"/>
      <c r="G639" s="86"/>
      <c r="H639" s="86"/>
      <c r="I639" s="86"/>
      <c r="J639" s="1"/>
      <c r="K639" s="1"/>
      <c r="L639" s="1"/>
      <c r="M639" s="1"/>
      <c r="N639" s="1"/>
      <c r="O639" s="1"/>
      <c r="P639" s="1"/>
      <c r="Q639" s="1"/>
      <c r="R639" s="1"/>
      <c r="S639" s="1"/>
      <c r="T639" s="1"/>
      <c r="U639" s="1"/>
      <c r="V639" s="1"/>
      <c r="W639" s="1"/>
      <c r="X639" s="1"/>
      <c r="Y639" s="1"/>
      <c r="Z639" s="1"/>
    </row>
    <row r="640" spans="1:26" ht="15.5" x14ac:dyDescent="0.35">
      <c r="A640" s="1"/>
      <c r="B640" s="1"/>
      <c r="C640" s="86"/>
      <c r="D640" s="86"/>
      <c r="E640" s="86"/>
      <c r="F640" s="86"/>
      <c r="G640" s="86"/>
      <c r="H640" s="86"/>
      <c r="I640" s="86"/>
      <c r="J640" s="1"/>
      <c r="K640" s="1"/>
      <c r="L640" s="1"/>
      <c r="M640" s="1"/>
      <c r="N640" s="1"/>
      <c r="O640" s="1"/>
      <c r="P640" s="1"/>
      <c r="Q640" s="1"/>
      <c r="R640" s="1"/>
      <c r="S640" s="1"/>
      <c r="T640" s="1"/>
      <c r="U640" s="1"/>
      <c r="V640" s="1"/>
      <c r="W640" s="1"/>
      <c r="X640" s="1"/>
      <c r="Y640" s="1"/>
      <c r="Z640" s="1"/>
    </row>
    <row r="641" spans="1:26" ht="15.5" x14ac:dyDescent="0.35">
      <c r="A641" s="1"/>
      <c r="B641" s="1"/>
      <c r="C641" s="86"/>
      <c r="D641" s="86"/>
      <c r="E641" s="86"/>
      <c r="F641" s="86"/>
      <c r="G641" s="86"/>
      <c r="H641" s="86"/>
      <c r="I641" s="86"/>
      <c r="J641" s="1"/>
      <c r="K641" s="1"/>
      <c r="L641" s="1"/>
      <c r="M641" s="1"/>
      <c r="N641" s="1"/>
      <c r="O641" s="1"/>
      <c r="P641" s="1"/>
      <c r="Q641" s="1"/>
      <c r="R641" s="1"/>
      <c r="S641" s="1"/>
      <c r="T641" s="1"/>
      <c r="U641" s="1"/>
      <c r="V641" s="1"/>
      <c r="W641" s="1"/>
      <c r="X641" s="1"/>
      <c r="Y641" s="1"/>
      <c r="Z641" s="1"/>
    </row>
    <row r="642" spans="1:26" ht="15.5" x14ac:dyDescent="0.35">
      <c r="A642" s="1"/>
      <c r="B642" s="1"/>
      <c r="C642" s="86"/>
      <c r="D642" s="86"/>
      <c r="E642" s="86"/>
      <c r="F642" s="86"/>
      <c r="G642" s="86"/>
      <c r="H642" s="86"/>
      <c r="I642" s="86"/>
      <c r="J642" s="1"/>
      <c r="K642" s="1"/>
      <c r="L642" s="1"/>
      <c r="M642" s="1"/>
      <c r="N642" s="1"/>
      <c r="O642" s="1"/>
      <c r="P642" s="1"/>
      <c r="Q642" s="1"/>
      <c r="R642" s="1"/>
      <c r="S642" s="1"/>
      <c r="T642" s="1"/>
      <c r="U642" s="1"/>
      <c r="V642" s="1"/>
      <c r="W642" s="1"/>
      <c r="X642" s="1"/>
      <c r="Y642" s="1"/>
      <c r="Z642" s="1"/>
    </row>
    <row r="643" spans="1:26" ht="15.5" x14ac:dyDescent="0.35">
      <c r="A643" s="1"/>
      <c r="B643" s="1"/>
      <c r="C643" s="86"/>
      <c r="D643" s="86"/>
      <c r="E643" s="86"/>
      <c r="F643" s="86"/>
      <c r="G643" s="86"/>
      <c r="H643" s="86"/>
      <c r="I643" s="86"/>
      <c r="J643" s="1"/>
      <c r="K643" s="1"/>
      <c r="L643" s="1"/>
      <c r="M643" s="1"/>
      <c r="N643" s="1"/>
      <c r="O643" s="1"/>
      <c r="P643" s="1"/>
      <c r="Q643" s="1"/>
      <c r="R643" s="1"/>
      <c r="S643" s="1"/>
      <c r="T643" s="1"/>
      <c r="U643" s="1"/>
      <c r="V643" s="1"/>
      <c r="W643" s="1"/>
      <c r="X643" s="1"/>
      <c r="Y643" s="1"/>
      <c r="Z643" s="1"/>
    </row>
    <row r="644" spans="1:26" ht="15.5" x14ac:dyDescent="0.35">
      <c r="A644" s="1"/>
      <c r="B644" s="1"/>
      <c r="C644" s="86"/>
      <c r="D644" s="86"/>
      <c r="E644" s="86"/>
      <c r="F644" s="86"/>
      <c r="G644" s="86"/>
      <c r="H644" s="86"/>
      <c r="I644" s="86"/>
      <c r="J644" s="1"/>
      <c r="K644" s="1"/>
      <c r="L644" s="1"/>
      <c r="M644" s="1"/>
      <c r="N644" s="1"/>
      <c r="O644" s="1"/>
      <c r="P644" s="1"/>
      <c r="Q644" s="1"/>
      <c r="R644" s="1"/>
      <c r="S644" s="1"/>
      <c r="T644" s="1"/>
      <c r="U644" s="1"/>
      <c r="V644" s="1"/>
      <c r="W644" s="1"/>
      <c r="X644" s="1"/>
      <c r="Y644" s="1"/>
      <c r="Z644" s="1"/>
    </row>
    <row r="645" spans="1:26" ht="15.5" x14ac:dyDescent="0.35">
      <c r="A645" s="1"/>
      <c r="B645" s="1"/>
      <c r="C645" s="86"/>
      <c r="D645" s="86"/>
      <c r="E645" s="86"/>
      <c r="F645" s="86"/>
      <c r="G645" s="86"/>
      <c r="H645" s="86"/>
      <c r="I645" s="86"/>
      <c r="J645" s="1"/>
      <c r="K645" s="1"/>
      <c r="L645" s="1"/>
      <c r="M645" s="1"/>
      <c r="N645" s="1"/>
      <c r="O645" s="1"/>
      <c r="P645" s="1"/>
      <c r="Q645" s="1"/>
      <c r="R645" s="1"/>
      <c r="S645" s="1"/>
      <c r="T645" s="1"/>
      <c r="U645" s="1"/>
      <c r="V645" s="1"/>
      <c r="W645" s="1"/>
      <c r="X645" s="1"/>
      <c r="Y645" s="1"/>
      <c r="Z645" s="1"/>
    </row>
    <row r="646" spans="1:26" ht="15.5" x14ac:dyDescent="0.35">
      <c r="A646" s="1"/>
      <c r="B646" s="1"/>
      <c r="C646" s="86"/>
      <c r="D646" s="86"/>
      <c r="E646" s="86"/>
      <c r="F646" s="86"/>
      <c r="G646" s="86"/>
      <c r="H646" s="86"/>
      <c r="I646" s="86"/>
      <c r="J646" s="1"/>
      <c r="K646" s="1"/>
      <c r="L646" s="1"/>
      <c r="M646" s="1"/>
      <c r="N646" s="1"/>
      <c r="O646" s="1"/>
      <c r="P646" s="1"/>
      <c r="Q646" s="1"/>
      <c r="R646" s="1"/>
      <c r="S646" s="1"/>
      <c r="T646" s="1"/>
      <c r="U646" s="1"/>
      <c r="V646" s="1"/>
      <c r="W646" s="1"/>
      <c r="X646" s="1"/>
      <c r="Y646" s="1"/>
      <c r="Z646" s="1"/>
    </row>
    <row r="647" spans="1:26" ht="15.5" x14ac:dyDescent="0.35">
      <c r="A647" s="1"/>
      <c r="B647" s="1"/>
      <c r="C647" s="86"/>
      <c r="D647" s="86"/>
      <c r="E647" s="86"/>
      <c r="F647" s="86"/>
      <c r="G647" s="86"/>
      <c r="H647" s="86"/>
      <c r="I647" s="86"/>
      <c r="J647" s="1"/>
      <c r="K647" s="1"/>
      <c r="L647" s="1"/>
      <c r="M647" s="1"/>
      <c r="N647" s="1"/>
      <c r="O647" s="1"/>
      <c r="P647" s="1"/>
      <c r="Q647" s="1"/>
      <c r="R647" s="1"/>
      <c r="S647" s="1"/>
      <c r="T647" s="1"/>
      <c r="U647" s="1"/>
      <c r="V647" s="1"/>
      <c r="W647" s="1"/>
      <c r="X647" s="1"/>
      <c r="Y647" s="1"/>
      <c r="Z647" s="1"/>
    </row>
    <row r="648" spans="1:26" ht="15.5" x14ac:dyDescent="0.35">
      <c r="A648" s="1"/>
      <c r="B648" s="1"/>
      <c r="C648" s="86"/>
      <c r="D648" s="86"/>
      <c r="E648" s="86"/>
      <c r="F648" s="86"/>
      <c r="G648" s="86"/>
      <c r="H648" s="86"/>
      <c r="I648" s="86"/>
      <c r="J648" s="1"/>
      <c r="K648" s="1"/>
      <c r="L648" s="1"/>
      <c r="M648" s="1"/>
      <c r="N648" s="1"/>
      <c r="O648" s="1"/>
      <c r="P648" s="1"/>
      <c r="Q648" s="1"/>
      <c r="R648" s="1"/>
      <c r="S648" s="1"/>
      <c r="T648" s="1"/>
      <c r="U648" s="1"/>
      <c r="V648" s="1"/>
      <c r="W648" s="1"/>
      <c r="X648" s="1"/>
      <c r="Y648" s="1"/>
      <c r="Z648" s="1"/>
    </row>
    <row r="649" spans="1:26" ht="15.5" x14ac:dyDescent="0.35">
      <c r="A649" s="1"/>
      <c r="B649" s="1"/>
      <c r="C649" s="86"/>
      <c r="D649" s="86"/>
      <c r="E649" s="86"/>
      <c r="F649" s="86"/>
      <c r="G649" s="86"/>
      <c r="H649" s="86"/>
      <c r="I649" s="86"/>
      <c r="J649" s="1"/>
      <c r="K649" s="1"/>
      <c r="L649" s="1"/>
      <c r="M649" s="1"/>
      <c r="N649" s="1"/>
      <c r="O649" s="1"/>
      <c r="P649" s="1"/>
      <c r="Q649" s="1"/>
      <c r="R649" s="1"/>
      <c r="S649" s="1"/>
      <c r="T649" s="1"/>
      <c r="U649" s="1"/>
      <c r="V649" s="1"/>
      <c r="W649" s="1"/>
      <c r="X649" s="1"/>
      <c r="Y649" s="1"/>
      <c r="Z649" s="1"/>
    </row>
    <row r="650" spans="1:26" ht="15.5" x14ac:dyDescent="0.35">
      <c r="A650" s="1"/>
      <c r="B650" s="1"/>
      <c r="C650" s="86"/>
      <c r="D650" s="86"/>
      <c r="E650" s="86"/>
      <c r="F650" s="86"/>
      <c r="G650" s="86"/>
      <c r="H650" s="86"/>
      <c r="I650" s="86"/>
      <c r="J650" s="1"/>
      <c r="K650" s="1"/>
      <c r="L650" s="1"/>
      <c r="M650" s="1"/>
      <c r="N650" s="1"/>
      <c r="O650" s="1"/>
      <c r="P650" s="1"/>
      <c r="Q650" s="1"/>
      <c r="R650" s="1"/>
      <c r="S650" s="1"/>
      <c r="T650" s="1"/>
      <c r="U650" s="1"/>
      <c r="V650" s="1"/>
      <c r="W650" s="1"/>
      <c r="X650" s="1"/>
      <c r="Y650" s="1"/>
      <c r="Z650" s="1"/>
    </row>
    <row r="651" spans="1:26" ht="15.5" x14ac:dyDescent="0.35">
      <c r="A651" s="1"/>
      <c r="B651" s="1"/>
      <c r="C651" s="86"/>
      <c r="D651" s="86"/>
      <c r="E651" s="86"/>
      <c r="F651" s="86"/>
      <c r="G651" s="86"/>
      <c r="H651" s="86"/>
      <c r="I651" s="86"/>
      <c r="J651" s="1"/>
      <c r="K651" s="1"/>
      <c r="L651" s="1"/>
      <c r="M651" s="1"/>
      <c r="N651" s="1"/>
      <c r="O651" s="1"/>
      <c r="P651" s="1"/>
      <c r="Q651" s="1"/>
      <c r="R651" s="1"/>
      <c r="S651" s="1"/>
      <c r="T651" s="1"/>
      <c r="U651" s="1"/>
      <c r="V651" s="1"/>
      <c r="W651" s="1"/>
      <c r="X651" s="1"/>
      <c r="Y651" s="1"/>
      <c r="Z651" s="1"/>
    </row>
    <row r="652" spans="1:26" ht="15.5" x14ac:dyDescent="0.35">
      <c r="A652" s="1"/>
      <c r="B652" s="1"/>
      <c r="C652" s="86"/>
      <c r="D652" s="86"/>
      <c r="E652" s="86"/>
      <c r="F652" s="86"/>
      <c r="G652" s="86"/>
      <c r="H652" s="86"/>
      <c r="I652" s="86"/>
      <c r="J652" s="1"/>
      <c r="K652" s="1"/>
      <c r="L652" s="1"/>
      <c r="M652" s="1"/>
      <c r="N652" s="1"/>
      <c r="O652" s="1"/>
      <c r="P652" s="1"/>
      <c r="Q652" s="1"/>
      <c r="R652" s="1"/>
      <c r="S652" s="1"/>
      <c r="T652" s="1"/>
      <c r="U652" s="1"/>
      <c r="V652" s="1"/>
      <c r="W652" s="1"/>
      <c r="X652" s="1"/>
      <c r="Y652" s="1"/>
      <c r="Z652" s="1"/>
    </row>
    <row r="653" spans="1:26" ht="15.5" x14ac:dyDescent="0.35">
      <c r="A653" s="1"/>
      <c r="B653" s="1"/>
      <c r="C653" s="86"/>
      <c r="D653" s="86"/>
      <c r="E653" s="86"/>
      <c r="F653" s="86"/>
      <c r="G653" s="86"/>
      <c r="H653" s="86"/>
      <c r="I653" s="86"/>
      <c r="J653" s="1"/>
      <c r="K653" s="1"/>
      <c r="L653" s="1"/>
      <c r="M653" s="1"/>
      <c r="N653" s="1"/>
      <c r="O653" s="1"/>
      <c r="P653" s="1"/>
      <c r="Q653" s="1"/>
      <c r="R653" s="1"/>
      <c r="S653" s="1"/>
      <c r="T653" s="1"/>
      <c r="U653" s="1"/>
      <c r="V653" s="1"/>
      <c r="W653" s="1"/>
      <c r="X653" s="1"/>
      <c r="Y653" s="1"/>
      <c r="Z653" s="1"/>
    </row>
    <row r="654" spans="1:26" ht="15.5" x14ac:dyDescent="0.35">
      <c r="A654" s="1"/>
      <c r="B654" s="1"/>
      <c r="C654" s="86"/>
      <c r="D654" s="86"/>
      <c r="E654" s="86"/>
      <c r="F654" s="86"/>
      <c r="G654" s="86"/>
      <c r="H654" s="86"/>
      <c r="I654" s="86"/>
      <c r="J654" s="1"/>
      <c r="K654" s="1"/>
      <c r="L654" s="1"/>
      <c r="M654" s="1"/>
      <c r="N654" s="1"/>
      <c r="O654" s="1"/>
      <c r="P654" s="1"/>
      <c r="Q654" s="1"/>
      <c r="R654" s="1"/>
      <c r="S654" s="1"/>
      <c r="T654" s="1"/>
      <c r="U654" s="1"/>
      <c r="V654" s="1"/>
      <c r="W654" s="1"/>
      <c r="X654" s="1"/>
      <c r="Y654" s="1"/>
      <c r="Z654" s="1"/>
    </row>
    <row r="655" spans="1:26" ht="15.5" x14ac:dyDescent="0.35">
      <c r="A655" s="1"/>
      <c r="B655" s="1"/>
      <c r="C655" s="86"/>
      <c r="D655" s="86"/>
      <c r="E655" s="86"/>
      <c r="F655" s="86"/>
      <c r="G655" s="86"/>
      <c r="H655" s="86"/>
      <c r="I655" s="86"/>
      <c r="J655" s="1"/>
      <c r="K655" s="1"/>
      <c r="L655" s="1"/>
      <c r="M655" s="1"/>
      <c r="N655" s="1"/>
      <c r="O655" s="1"/>
      <c r="P655" s="1"/>
      <c r="Q655" s="1"/>
      <c r="R655" s="1"/>
      <c r="S655" s="1"/>
      <c r="T655" s="1"/>
      <c r="U655" s="1"/>
      <c r="V655" s="1"/>
      <c r="W655" s="1"/>
      <c r="X655" s="1"/>
      <c r="Y655" s="1"/>
      <c r="Z655" s="1"/>
    </row>
    <row r="656" spans="1:26" ht="15.5" x14ac:dyDescent="0.35">
      <c r="A656" s="1"/>
      <c r="B656" s="1"/>
      <c r="C656" s="86"/>
      <c r="D656" s="86"/>
      <c r="E656" s="86"/>
      <c r="F656" s="86"/>
      <c r="G656" s="86"/>
      <c r="H656" s="86"/>
      <c r="I656" s="86"/>
      <c r="J656" s="1"/>
      <c r="K656" s="1"/>
      <c r="L656" s="1"/>
      <c r="M656" s="1"/>
      <c r="N656" s="1"/>
      <c r="O656" s="1"/>
      <c r="P656" s="1"/>
      <c r="Q656" s="1"/>
      <c r="R656" s="1"/>
      <c r="S656" s="1"/>
      <c r="T656" s="1"/>
      <c r="U656" s="1"/>
      <c r="V656" s="1"/>
      <c r="W656" s="1"/>
      <c r="X656" s="1"/>
      <c r="Y656" s="1"/>
      <c r="Z656" s="1"/>
    </row>
    <row r="657" spans="1:26" ht="15.5" x14ac:dyDescent="0.35">
      <c r="A657" s="1"/>
      <c r="B657" s="1"/>
      <c r="C657" s="86"/>
      <c r="D657" s="86"/>
      <c r="E657" s="86"/>
      <c r="F657" s="86"/>
      <c r="G657" s="86"/>
      <c r="H657" s="86"/>
      <c r="I657" s="86"/>
      <c r="J657" s="1"/>
      <c r="K657" s="1"/>
      <c r="L657" s="1"/>
      <c r="M657" s="1"/>
      <c r="N657" s="1"/>
      <c r="O657" s="1"/>
      <c r="P657" s="1"/>
      <c r="Q657" s="1"/>
      <c r="R657" s="1"/>
      <c r="S657" s="1"/>
      <c r="T657" s="1"/>
      <c r="U657" s="1"/>
      <c r="V657" s="1"/>
      <c r="W657" s="1"/>
      <c r="X657" s="1"/>
      <c r="Y657" s="1"/>
      <c r="Z657" s="1"/>
    </row>
    <row r="658" spans="1:26" ht="15.5" x14ac:dyDescent="0.35">
      <c r="A658" s="1"/>
      <c r="B658" s="1"/>
      <c r="C658" s="86"/>
      <c r="D658" s="86"/>
      <c r="E658" s="86"/>
      <c r="F658" s="86"/>
      <c r="G658" s="86"/>
      <c r="H658" s="86"/>
      <c r="I658" s="86"/>
      <c r="J658" s="1"/>
      <c r="K658" s="1"/>
      <c r="L658" s="1"/>
      <c r="M658" s="1"/>
      <c r="N658" s="1"/>
      <c r="O658" s="1"/>
      <c r="P658" s="1"/>
      <c r="Q658" s="1"/>
      <c r="R658" s="1"/>
      <c r="S658" s="1"/>
      <c r="T658" s="1"/>
      <c r="U658" s="1"/>
      <c r="V658" s="1"/>
      <c r="W658" s="1"/>
      <c r="X658" s="1"/>
      <c r="Y658" s="1"/>
      <c r="Z658" s="1"/>
    </row>
    <row r="659" spans="1:26" ht="15.5" x14ac:dyDescent="0.35">
      <c r="A659" s="1"/>
      <c r="B659" s="1"/>
      <c r="C659" s="86"/>
      <c r="D659" s="86"/>
      <c r="E659" s="86"/>
      <c r="F659" s="86"/>
      <c r="G659" s="86"/>
      <c r="H659" s="86"/>
      <c r="I659" s="86"/>
      <c r="J659" s="1"/>
      <c r="K659" s="1"/>
      <c r="L659" s="1"/>
      <c r="M659" s="1"/>
      <c r="N659" s="1"/>
      <c r="O659" s="1"/>
      <c r="P659" s="1"/>
      <c r="Q659" s="1"/>
      <c r="R659" s="1"/>
      <c r="S659" s="1"/>
      <c r="T659" s="1"/>
      <c r="U659" s="1"/>
      <c r="V659" s="1"/>
      <c r="W659" s="1"/>
      <c r="X659" s="1"/>
      <c r="Y659" s="1"/>
      <c r="Z659" s="1"/>
    </row>
    <row r="660" spans="1:26" ht="15.5" x14ac:dyDescent="0.35">
      <c r="A660" s="1"/>
      <c r="B660" s="1"/>
      <c r="C660" s="86"/>
      <c r="D660" s="86"/>
      <c r="E660" s="86"/>
      <c r="F660" s="86"/>
      <c r="G660" s="86"/>
      <c r="H660" s="86"/>
      <c r="I660" s="86"/>
      <c r="J660" s="1"/>
      <c r="K660" s="1"/>
      <c r="L660" s="1"/>
      <c r="M660" s="1"/>
      <c r="N660" s="1"/>
      <c r="O660" s="1"/>
      <c r="P660" s="1"/>
      <c r="Q660" s="1"/>
      <c r="R660" s="1"/>
      <c r="S660" s="1"/>
      <c r="T660" s="1"/>
      <c r="U660" s="1"/>
      <c r="V660" s="1"/>
      <c r="W660" s="1"/>
      <c r="X660" s="1"/>
      <c r="Y660" s="1"/>
      <c r="Z660" s="1"/>
    </row>
    <row r="661" spans="1:26" ht="15.5" x14ac:dyDescent="0.35">
      <c r="A661" s="1"/>
      <c r="B661" s="1"/>
      <c r="C661" s="86"/>
      <c r="D661" s="86"/>
      <c r="E661" s="86"/>
      <c r="F661" s="86"/>
      <c r="G661" s="86"/>
      <c r="H661" s="86"/>
      <c r="I661" s="86"/>
      <c r="J661" s="1"/>
      <c r="K661" s="1"/>
      <c r="L661" s="1"/>
      <c r="M661" s="1"/>
      <c r="N661" s="1"/>
      <c r="O661" s="1"/>
      <c r="P661" s="1"/>
      <c r="Q661" s="1"/>
      <c r="R661" s="1"/>
      <c r="S661" s="1"/>
      <c r="T661" s="1"/>
      <c r="U661" s="1"/>
      <c r="V661" s="1"/>
      <c r="W661" s="1"/>
      <c r="X661" s="1"/>
      <c r="Y661" s="1"/>
      <c r="Z661" s="1"/>
    </row>
    <row r="662" spans="1:26" ht="15.5" x14ac:dyDescent="0.35">
      <c r="A662" s="1"/>
      <c r="B662" s="1"/>
      <c r="C662" s="86"/>
      <c r="D662" s="86"/>
      <c r="E662" s="86"/>
      <c r="F662" s="86"/>
      <c r="G662" s="86"/>
      <c r="H662" s="86"/>
      <c r="I662" s="86"/>
      <c r="J662" s="1"/>
      <c r="K662" s="1"/>
      <c r="L662" s="1"/>
      <c r="M662" s="1"/>
      <c r="N662" s="1"/>
      <c r="O662" s="1"/>
      <c r="P662" s="1"/>
      <c r="Q662" s="1"/>
      <c r="R662" s="1"/>
      <c r="S662" s="1"/>
      <c r="T662" s="1"/>
      <c r="U662" s="1"/>
      <c r="V662" s="1"/>
      <c r="W662" s="1"/>
      <c r="X662" s="1"/>
      <c r="Y662" s="1"/>
      <c r="Z662" s="1"/>
    </row>
    <row r="663" spans="1:26" ht="15.5" x14ac:dyDescent="0.35">
      <c r="A663" s="1"/>
      <c r="B663" s="1"/>
      <c r="C663" s="86"/>
      <c r="D663" s="86"/>
      <c r="E663" s="86"/>
      <c r="F663" s="86"/>
      <c r="G663" s="86"/>
      <c r="H663" s="86"/>
      <c r="I663" s="86"/>
      <c r="J663" s="1"/>
      <c r="K663" s="1"/>
      <c r="L663" s="1"/>
      <c r="M663" s="1"/>
      <c r="N663" s="1"/>
      <c r="O663" s="1"/>
      <c r="P663" s="1"/>
      <c r="Q663" s="1"/>
      <c r="R663" s="1"/>
      <c r="S663" s="1"/>
      <c r="T663" s="1"/>
      <c r="U663" s="1"/>
      <c r="V663" s="1"/>
      <c r="W663" s="1"/>
      <c r="X663" s="1"/>
      <c r="Y663" s="1"/>
      <c r="Z663" s="1"/>
    </row>
    <row r="664" spans="1:26" ht="15.5" x14ac:dyDescent="0.35">
      <c r="A664" s="1"/>
      <c r="B664" s="1"/>
      <c r="C664" s="86"/>
      <c r="D664" s="86"/>
      <c r="E664" s="86"/>
      <c r="F664" s="86"/>
      <c r="G664" s="86"/>
      <c r="H664" s="86"/>
      <c r="I664" s="86"/>
      <c r="J664" s="1"/>
      <c r="K664" s="1"/>
      <c r="L664" s="1"/>
      <c r="M664" s="1"/>
      <c r="N664" s="1"/>
      <c r="O664" s="1"/>
      <c r="P664" s="1"/>
      <c r="Q664" s="1"/>
      <c r="R664" s="1"/>
      <c r="S664" s="1"/>
      <c r="T664" s="1"/>
      <c r="U664" s="1"/>
      <c r="V664" s="1"/>
      <c r="W664" s="1"/>
      <c r="X664" s="1"/>
      <c r="Y664" s="1"/>
      <c r="Z664" s="1"/>
    </row>
    <row r="665" spans="1:26" ht="15.5" x14ac:dyDescent="0.35">
      <c r="A665" s="1"/>
      <c r="B665" s="1"/>
      <c r="C665" s="86"/>
      <c r="D665" s="86"/>
      <c r="E665" s="86"/>
      <c r="F665" s="86"/>
      <c r="G665" s="86"/>
      <c r="H665" s="86"/>
      <c r="I665" s="86"/>
      <c r="J665" s="1"/>
      <c r="K665" s="1"/>
      <c r="L665" s="1"/>
      <c r="M665" s="1"/>
      <c r="N665" s="1"/>
      <c r="O665" s="1"/>
      <c r="P665" s="1"/>
      <c r="Q665" s="1"/>
      <c r="R665" s="1"/>
      <c r="S665" s="1"/>
      <c r="T665" s="1"/>
      <c r="U665" s="1"/>
      <c r="V665" s="1"/>
      <c r="W665" s="1"/>
      <c r="X665" s="1"/>
      <c r="Y665" s="1"/>
      <c r="Z665" s="1"/>
    </row>
    <row r="666" spans="1:26" ht="15.5" x14ac:dyDescent="0.35">
      <c r="A666" s="1"/>
      <c r="B666" s="1"/>
      <c r="C666" s="86"/>
      <c r="D666" s="86"/>
      <c r="E666" s="86"/>
      <c r="F666" s="86"/>
      <c r="G666" s="86"/>
      <c r="H666" s="86"/>
      <c r="I666" s="86"/>
      <c r="J666" s="1"/>
      <c r="K666" s="1"/>
      <c r="L666" s="1"/>
      <c r="M666" s="1"/>
      <c r="N666" s="1"/>
      <c r="O666" s="1"/>
      <c r="P666" s="1"/>
      <c r="Q666" s="1"/>
      <c r="R666" s="1"/>
      <c r="S666" s="1"/>
      <c r="T666" s="1"/>
      <c r="U666" s="1"/>
      <c r="V666" s="1"/>
      <c r="W666" s="1"/>
      <c r="X666" s="1"/>
      <c r="Y666" s="1"/>
      <c r="Z666" s="1"/>
    </row>
    <row r="667" spans="1:26" ht="15.5" x14ac:dyDescent="0.35">
      <c r="A667" s="1"/>
      <c r="B667" s="1"/>
      <c r="C667" s="86"/>
      <c r="D667" s="86"/>
      <c r="E667" s="86"/>
      <c r="F667" s="86"/>
      <c r="G667" s="86"/>
      <c r="H667" s="86"/>
      <c r="I667" s="86"/>
      <c r="J667" s="1"/>
      <c r="K667" s="1"/>
      <c r="L667" s="1"/>
      <c r="M667" s="1"/>
      <c r="N667" s="1"/>
      <c r="O667" s="1"/>
      <c r="P667" s="1"/>
      <c r="Q667" s="1"/>
      <c r="R667" s="1"/>
      <c r="S667" s="1"/>
      <c r="T667" s="1"/>
      <c r="U667" s="1"/>
      <c r="V667" s="1"/>
      <c r="W667" s="1"/>
      <c r="X667" s="1"/>
      <c r="Y667" s="1"/>
      <c r="Z667" s="1"/>
    </row>
    <row r="668" spans="1:26" ht="15.5" x14ac:dyDescent="0.35">
      <c r="A668" s="1"/>
      <c r="B668" s="1"/>
      <c r="C668" s="86"/>
      <c r="D668" s="86"/>
      <c r="E668" s="86"/>
      <c r="F668" s="86"/>
      <c r="G668" s="86"/>
      <c r="H668" s="86"/>
      <c r="I668" s="86"/>
      <c r="J668" s="1"/>
      <c r="K668" s="1"/>
      <c r="L668" s="1"/>
      <c r="M668" s="1"/>
      <c r="N668" s="1"/>
      <c r="O668" s="1"/>
      <c r="P668" s="1"/>
      <c r="Q668" s="1"/>
      <c r="R668" s="1"/>
      <c r="S668" s="1"/>
      <c r="T668" s="1"/>
      <c r="U668" s="1"/>
      <c r="V668" s="1"/>
      <c r="W668" s="1"/>
      <c r="X668" s="1"/>
      <c r="Y668" s="1"/>
      <c r="Z668" s="1"/>
    </row>
    <row r="669" spans="1:26" ht="15.5" x14ac:dyDescent="0.35">
      <c r="A669" s="1"/>
      <c r="B669" s="1"/>
      <c r="C669" s="86"/>
      <c r="D669" s="86"/>
      <c r="E669" s="86"/>
      <c r="F669" s="86"/>
      <c r="G669" s="86"/>
      <c r="H669" s="86"/>
      <c r="I669" s="86"/>
      <c r="J669" s="1"/>
      <c r="K669" s="1"/>
      <c r="L669" s="1"/>
      <c r="M669" s="1"/>
      <c r="N669" s="1"/>
      <c r="O669" s="1"/>
      <c r="P669" s="1"/>
      <c r="Q669" s="1"/>
      <c r="R669" s="1"/>
      <c r="S669" s="1"/>
      <c r="T669" s="1"/>
      <c r="U669" s="1"/>
      <c r="V669" s="1"/>
      <c r="W669" s="1"/>
      <c r="X669" s="1"/>
      <c r="Y669" s="1"/>
      <c r="Z669" s="1"/>
    </row>
    <row r="670" spans="1:26" ht="15.5" x14ac:dyDescent="0.35">
      <c r="A670" s="1"/>
      <c r="B670" s="1"/>
      <c r="C670" s="86"/>
      <c r="D670" s="86"/>
      <c r="E670" s="86"/>
      <c r="F670" s="86"/>
      <c r="G670" s="86"/>
      <c r="H670" s="86"/>
      <c r="I670" s="86"/>
      <c r="J670" s="1"/>
      <c r="K670" s="1"/>
      <c r="L670" s="1"/>
      <c r="M670" s="1"/>
      <c r="N670" s="1"/>
      <c r="O670" s="1"/>
      <c r="P670" s="1"/>
      <c r="Q670" s="1"/>
      <c r="R670" s="1"/>
      <c r="S670" s="1"/>
      <c r="T670" s="1"/>
      <c r="U670" s="1"/>
      <c r="V670" s="1"/>
      <c r="W670" s="1"/>
      <c r="X670" s="1"/>
      <c r="Y670" s="1"/>
      <c r="Z670" s="1"/>
    </row>
    <row r="671" spans="1:26" ht="15.5" x14ac:dyDescent="0.35">
      <c r="A671" s="1"/>
      <c r="B671" s="1"/>
      <c r="C671" s="86"/>
      <c r="D671" s="86"/>
      <c r="E671" s="86"/>
      <c r="F671" s="86"/>
      <c r="G671" s="86"/>
      <c r="H671" s="86"/>
      <c r="I671" s="86"/>
      <c r="J671" s="1"/>
      <c r="K671" s="1"/>
      <c r="L671" s="1"/>
      <c r="M671" s="1"/>
      <c r="N671" s="1"/>
      <c r="O671" s="1"/>
      <c r="P671" s="1"/>
      <c r="Q671" s="1"/>
      <c r="R671" s="1"/>
      <c r="S671" s="1"/>
      <c r="T671" s="1"/>
      <c r="U671" s="1"/>
      <c r="V671" s="1"/>
      <c r="W671" s="1"/>
      <c r="X671" s="1"/>
      <c r="Y671" s="1"/>
      <c r="Z671" s="1"/>
    </row>
    <row r="672" spans="1:26" ht="15.5" x14ac:dyDescent="0.35">
      <c r="A672" s="1"/>
      <c r="B672" s="1"/>
      <c r="C672" s="86"/>
      <c r="D672" s="86"/>
      <c r="E672" s="86"/>
      <c r="F672" s="86"/>
      <c r="G672" s="86"/>
      <c r="H672" s="86"/>
      <c r="I672" s="86"/>
      <c r="J672" s="1"/>
      <c r="K672" s="1"/>
      <c r="L672" s="1"/>
      <c r="M672" s="1"/>
      <c r="N672" s="1"/>
      <c r="O672" s="1"/>
      <c r="P672" s="1"/>
      <c r="Q672" s="1"/>
      <c r="R672" s="1"/>
      <c r="S672" s="1"/>
      <c r="T672" s="1"/>
      <c r="U672" s="1"/>
      <c r="V672" s="1"/>
      <c r="W672" s="1"/>
      <c r="X672" s="1"/>
      <c r="Y672" s="1"/>
      <c r="Z672" s="1"/>
    </row>
    <row r="673" spans="1:26" ht="15.5" x14ac:dyDescent="0.35">
      <c r="A673" s="1"/>
      <c r="B673" s="1"/>
      <c r="C673" s="86"/>
      <c r="D673" s="86"/>
      <c r="E673" s="86"/>
      <c r="F673" s="86"/>
      <c r="G673" s="86"/>
      <c r="H673" s="86"/>
      <c r="I673" s="86"/>
      <c r="J673" s="1"/>
      <c r="K673" s="1"/>
      <c r="L673" s="1"/>
      <c r="M673" s="1"/>
      <c r="N673" s="1"/>
      <c r="O673" s="1"/>
      <c r="P673" s="1"/>
      <c r="Q673" s="1"/>
      <c r="R673" s="1"/>
      <c r="S673" s="1"/>
      <c r="T673" s="1"/>
      <c r="U673" s="1"/>
      <c r="V673" s="1"/>
      <c r="W673" s="1"/>
      <c r="X673" s="1"/>
      <c r="Y673" s="1"/>
      <c r="Z673" s="1"/>
    </row>
    <row r="674" spans="1:26" ht="15.5" x14ac:dyDescent="0.35">
      <c r="A674" s="1"/>
      <c r="B674" s="1"/>
      <c r="C674" s="86"/>
      <c r="D674" s="86"/>
      <c r="E674" s="86"/>
      <c r="F674" s="86"/>
      <c r="G674" s="86"/>
      <c r="H674" s="86"/>
      <c r="I674" s="86"/>
      <c r="J674" s="1"/>
      <c r="K674" s="1"/>
      <c r="L674" s="1"/>
      <c r="M674" s="1"/>
      <c r="N674" s="1"/>
      <c r="O674" s="1"/>
      <c r="P674" s="1"/>
      <c r="Q674" s="1"/>
      <c r="R674" s="1"/>
      <c r="S674" s="1"/>
      <c r="T674" s="1"/>
      <c r="U674" s="1"/>
      <c r="V674" s="1"/>
      <c r="W674" s="1"/>
      <c r="X674" s="1"/>
      <c r="Y674" s="1"/>
      <c r="Z674" s="1"/>
    </row>
    <row r="675" spans="1:26" ht="15.5" x14ac:dyDescent="0.35">
      <c r="A675" s="1"/>
      <c r="B675" s="1"/>
      <c r="C675" s="86"/>
      <c r="D675" s="86"/>
      <c r="E675" s="86"/>
      <c r="F675" s="86"/>
      <c r="G675" s="86"/>
      <c r="H675" s="86"/>
      <c r="I675" s="86"/>
      <c r="J675" s="1"/>
      <c r="K675" s="1"/>
      <c r="L675" s="1"/>
      <c r="M675" s="1"/>
      <c r="N675" s="1"/>
      <c r="O675" s="1"/>
      <c r="P675" s="1"/>
      <c r="Q675" s="1"/>
      <c r="R675" s="1"/>
      <c r="S675" s="1"/>
      <c r="T675" s="1"/>
      <c r="U675" s="1"/>
      <c r="V675" s="1"/>
      <c r="W675" s="1"/>
      <c r="X675" s="1"/>
      <c r="Y675" s="1"/>
      <c r="Z675" s="1"/>
    </row>
    <row r="676" spans="1:26" ht="15.5" x14ac:dyDescent="0.35">
      <c r="A676" s="1"/>
      <c r="B676" s="1"/>
      <c r="C676" s="86"/>
      <c r="D676" s="86"/>
      <c r="E676" s="86"/>
      <c r="F676" s="86"/>
      <c r="G676" s="86"/>
      <c r="H676" s="86"/>
      <c r="I676" s="86"/>
      <c r="J676" s="1"/>
      <c r="K676" s="1"/>
      <c r="L676" s="1"/>
      <c r="M676" s="1"/>
      <c r="N676" s="1"/>
      <c r="O676" s="1"/>
      <c r="P676" s="1"/>
      <c r="Q676" s="1"/>
      <c r="R676" s="1"/>
      <c r="S676" s="1"/>
      <c r="T676" s="1"/>
      <c r="U676" s="1"/>
      <c r="V676" s="1"/>
      <c r="W676" s="1"/>
      <c r="X676" s="1"/>
      <c r="Y676" s="1"/>
      <c r="Z676" s="1"/>
    </row>
    <row r="677" spans="1:26" ht="15.5" x14ac:dyDescent="0.35">
      <c r="A677" s="1"/>
      <c r="B677" s="1"/>
      <c r="C677" s="86"/>
      <c r="D677" s="86"/>
      <c r="E677" s="86"/>
      <c r="F677" s="86"/>
      <c r="G677" s="86"/>
      <c r="H677" s="86"/>
      <c r="I677" s="86"/>
      <c r="J677" s="1"/>
      <c r="K677" s="1"/>
      <c r="L677" s="1"/>
      <c r="M677" s="1"/>
      <c r="N677" s="1"/>
      <c r="O677" s="1"/>
      <c r="P677" s="1"/>
      <c r="Q677" s="1"/>
      <c r="R677" s="1"/>
      <c r="S677" s="1"/>
      <c r="T677" s="1"/>
      <c r="U677" s="1"/>
      <c r="V677" s="1"/>
      <c r="W677" s="1"/>
      <c r="X677" s="1"/>
      <c r="Y677" s="1"/>
      <c r="Z677" s="1"/>
    </row>
    <row r="678" spans="1:26" ht="15.5" x14ac:dyDescent="0.35">
      <c r="A678" s="1"/>
      <c r="B678" s="1"/>
      <c r="C678" s="86"/>
      <c r="D678" s="86"/>
      <c r="E678" s="86"/>
      <c r="F678" s="86"/>
      <c r="G678" s="86"/>
      <c r="H678" s="86"/>
      <c r="I678" s="86"/>
      <c r="J678" s="1"/>
      <c r="K678" s="1"/>
      <c r="L678" s="1"/>
      <c r="M678" s="1"/>
      <c r="N678" s="1"/>
      <c r="O678" s="1"/>
      <c r="P678" s="1"/>
      <c r="Q678" s="1"/>
      <c r="R678" s="1"/>
      <c r="S678" s="1"/>
      <c r="T678" s="1"/>
      <c r="U678" s="1"/>
      <c r="V678" s="1"/>
      <c r="W678" s="1"/>
      <c r="X678" s="1"/>
      <c r="Y678" s="1"/>
      <c r="Z678" s="1"/>
    </row>
    <row r="679" spans="1:26" ht="15.5" x14ac:dyDescent="0.35">
      <c r="A679" s="1"/>
      <c r="B679" s="1"/>
      <c r="C679" s="86"/>
      <c r="D679" s="86"/>
      <c r="E679" s="86"/>
      <c r="F679" s="86"/>
      <c r="G679" s="86"/>
      <c r="H679" s="86"/>
      <c r="I679" s="86"/>
      <c r="J679" s="1"/>
      <c r="K679" s="1"/>
      <c r="L679" s="1"/>
      <c r="M679" s="1"/>
      <c r="N679" s="1"/>
      <c r="O679" s="1"/>
      <c r="P679" s="1"/>
      <c r="Q679" s="1"/>
      <c r="R679" s="1"/>
      <c r="S679" s="1"/>
      <c r="T679" s="1"/>
      <c r="U679" s="1"/>
      <c r="V679" s="1"/>
      <c r="W679" s="1"/>
      <c r="X679" s="1"/>
      <c r="Y679" s="1"/>
      <c r="Z679" s="1"/>
    </row>
    <row r="680" spans="1:26" ht="15.5" x14ac:dyDescent="0.35">
      <c r="A680" s="1"/>
      <c r="B680" s="1"/>
      <c r="C680" s="86"/>
      <c r="D680" s="86"/>
      <c r="E680" s="86"/>
      <c r="F680" s="86"/>
      <c r="G680" s="86"/>
      <c r="H680" s="86"/>
      <c r="I680" s="86"/>
      <c r="J680" s="1"/>
      <c r="K680" s="1"/>
      <c r="L680" s="1"/>
      <c r="M680" s="1"/>
      <c r="N680" s="1"/>
      <c r="O680" s="1"/>
      <c r="P680" s="1"/>
      <c r="Q680" s="1"/>
      <c r="R680" s="1"/>
      <c r="S680" s="1"/>
      <c r="T680" s="1"/>
      <c r="U680" s="1"/>
      <c r="V680" s="1"/>
      <c r="W680" s="1"/>
      <c r="X680" s="1"/>
      <c r="Y680" s="1"/>
      <c r="Z680" s="1"/>
    </row>
    <row r="681" spans="1:26" ht="15.5" x14ac:dyDescent="0.35">
      <c r="A681" s="1"/>
      <c r="B681" s="1"/>
      <c r="C681" s="86"/>
      <c r="D681" s="86"/>
      <c r="E681" s="86"/>
      <c r="F681" s="86"/>
      <c r="G681" s="86"/>
      <c r="H681" s="86"/>
      <c r="I681" s="86"/>
      <c r="J681" s="1"/>
      <c r="K681" s="1"/>
      <c r="L681" s="1"/>
      <c r="M681" s="1"/>
      <c r="N681" s="1"/>
      <c r="O681" s="1"/>
      <c r="P681" s="1"/>
      <c r="Q681" s="1"/>
      <c r="R681" s="1"/>
      <c r="S681" s="1"/>
      <c r="T681" s="1"/>
      <c r="U681" s="1"/>
      <c r="V681" s="1"/>
      <c r="W681" s="1"/>
      <c r="X681" s="1"/>
      <c r="Y681" s="1"/>
      <c r="Z681" s="1"/>
    </row>
    <row r="682" spans="1:26" ht="15.5" x14ac:dyDescent="0.35">
      <c r="A682" s="1"/>
      <c r="B682" s="1"/>
      <c r="C682" s="86"/>
      <c r="D682" s="86"/>
      <c r="E682" s="86"/>
      <c r="F682" s="86"/>
      <c r="G682" s="86"/>
      <c r="H682" s="86"/>
      <c r="I682" s="86"/>
      <c r="J682" s="1"/>
      <c r="K682" s="1"/>
      <c r="L682" s="1"/>
      <c r="M682" s="1"/>
      <c r="N682" s="1"/>
      <c r="O682" s="1"/>
      <c r="P682" s="1"/>
      <c r="Q682" s="1"/>
      <c r="R682" s="1"/>
      <c r="S682" s="1"/>
      <c r="T682" s="1"/>
      <c r="U682" s="1"/>
      <c r="V682" s="1"/>
      <c r="W682" s="1"/>
      <c r="X682" s="1"/>
      <c r="Y682" s="1"/>
      <c r="Z682" s="1"/>
    </row>
    <row r="683" spans="1:26" ht="15.5" x14ac:dyDescent="0.35">
      <c r="A683" s="1"/>
      <c r="B683" s="1"/>
      <c r="C683" s="86"/>
      <c r="D683" s="86"/>
      <c r="E683" s="86"/>
      <c r="F683" s="86"/>
      <c r="G683" s="86"/>
      <c r="H683" s="86"/>
      <c r="I683" s="86"/>
      <c r="J683" s="1"/>
      <c r="K683" s="1"/>
      <c r="L683" s="1"/>
      <c r="M683" s="1"/>
      <c r="N683" s="1"/>
      <c r="O683" s="1"/>
      <c r="P683" s="1"/>
      <c r="Q683" s="1"/>
      <c r="R683" s="1"/>
      <c r="S683" s="1"/>
      <c r="T683" s="1"/>
      <c r="U683" s="1"/>
      <c r="V683" s="1"/>
      <c r="W683" s="1"/>
      <c r="X683" s="1"/>
      <c r="Y683" s="1"/>
      <c r="Z683" s="1"/>
    </row>
    <row r="684" spans="1:26" ht="15.5" x14ac:dyDescent="0.35">
      <c r="A684" s="1"/>
      <c r="B684" s="1"/>
      <c r="C684" s="86"/>
      <c r="D684" s="86"/>
      <c r="E684" s="86"/>
      <c r="F684" s="86"/>
      <c r="G684" s="86"/>
      <c r="H684" s="86"/>
      <c r="I684" s="86"/>
      <c r="J684" s="1"/>
      <c r="K684" s="1"/>
      <c r="L684" s="1"/>
      <c r="M684" s="1"/>
      <c r="N684" s="1"/>
      <c r="O684" s="1"/>
      <c r="P684" s="1"/>
      <c r="Q684" s="1"/>
      <c r="R684" s="1"/>
      <c r="S684" s="1"/>
      <c r="T684" s="1"/>
      <c r="U684" s="1"/>
      <c r="V684" s="1"/>
      <c r="W684" s="1"/>
      <c r="X684" s="1"/>
      <c r="Y684" s="1"/>
      <c r="Z684" s="1"/>
    </row>
    <row r="685" spans="1:26" ht="15.5" x14ac:dyDescent="0.35">
      <c r="A685" s="1"/>
      <c r="B685" s="1"/>
      <c r="C685" s="86"/>
      <c r="D685" s="86"/>
      <c r="E685" s="86"/>
      <c r="F685" s="86"/>
      <c r="G685" s="86"/>
      <c r="H685" s="86"/>
      <c r="I685" s="86"/>
      <c r="J685" s="1"/>
      <c r="K685" s="1"/>
      <c r="L685" s="1"/>
      <c r="M685" s="1"/>
      <c r="N685" s="1"/>
      <c r="O685" s="1"/>
      <c r="P685" s="1"/>
      <c r="Q685" s="1"/>
      <c r="R685" s="1"/>
      <c r="S685" s="1"/>
      <c r="T685" s="1"/>
      <c r="U685" s="1"/>
      <c r="V685" s="1"/>
      <c r="W685" s="1"/>
      <c r="X685" s="1"/>
      <c r="Y685" s="1"/>
      <c r="Z685" s="1"/>
    </row>
    <row r="686" spans="1:26" ht="15.5" x14ac:dyDescent="0.35">
      <c r="A686" s="1"/>
      <c r="B686" s="1"/>
      <c r="C686" s="86"/>
      <c r="D686" s="86"/>
      <c r="E686" s="86"/>
      <c r="F686" s="86"/>
      <c r="G686" s="86"/>
      <c r="H686" s="86"/>
      <c r="I686" s="86"/>
      <c r="J686" s="1"/>
      <c r="K686" s="1"/>
      <c r="L686" s="1"/>
      <c r="M686" s="1"/>
      <c r="N686" s="1"/>
      <c r="O686" s="1"/>
      <c r="P686" s="1"/>
      <c r="Q686" s="1"/>
      <c r="R686" s="1"/>
      <c r="S686" s="1"/>
      <c r="T686" s="1"/>
      <c r="U686" s="1"/>
      <c r="V686" s="1"/>
      <c r="W686" s="1"/>
      <c r="X686" s="1"/>
      <c r="Y686" s="1"/>
      <c r="Z686" s="1"/>
    </row>
    <row r="687" spans="1:26" ht="15.5" x14ac:dyDescent="0.35">
      <c r="A687" s="1"/>
      <c r="B687" s="1"/>
      <c r="C687" s="86"/>
      <c r="D687" s="86"/>
      <c r="E687" s="86"/>
      <c r="F687" s="86"/>
      <c r="G687" s="86"/>
      <c r="H687" s="86"/>
      <c r="I687" s="86"/>
      <c r="J687" s="1"/>
      <c r="K687" s="1"/>
      <c r="L687" s="1"/>
      <c r="M687" s="1"/>
      <c r="N687" s="1"/>
      <c r="O687" s="1"/>
      <c r="P687" s="1"/>
      <c r="Q687" s="1"/>
      <c r="R687" s="1"/>
      <c r="S687" s="1"/>
      <c r="T687" s="1"/>
      <c r="U687" s="1"/>
      <c r="V687" s="1"/>
      <c r="W687" s="1"/>
      <c r="X687" s="1"/>
      <c r="Y687" s="1"/>
      <c r="Z687" s="1"/>
    </row>
    <row r="688" spans="1:26" ht="15.5" x14ac:dyDescent="0.35">
      <c r="A688" s="1"/>
      <c r="B688" s="1"/>
      <c r="C688" s="86"/>
      <c r="D688" s="86"/>
      <c r="E688" s="86"/>
      <c r="F688" s="86"/>
      <c r="G688" s="86"/>
      <c r="H688" s="86"/>
      <c r="I688" s="86"/>
      <c r="J688" s="1"/>
      <c r="K688" s="1"/>
      <c r="L688" s="1"/>
      <c r="M688" s="1"/>
      <c r="N688" s="1"/>
      <c r="O688" s="1"/>
      <c r="P688" s="1"/>
      <c r="Q688" s="1"/>
      <c r="R688" s="1"/>
      <c r="S688" s="1"/>
      <c r="T688" s="1"/>
      <c r="U688" s="1"/>
      <c r="V688" s="1"/>
      <c r="W688" s="1"/>
      <c r="X688" s="1"/>
      <c r="Y688" s="1"/>
      <c r="Z688" s="1"/>
    </row>
    <row r="689" spans="1:26" ht="15.5" x14ac:dyDescent="0.35">
      <c r="A689" s="1"/>
      <c r="B689" s="1"/>
      <c r="C689" s="86"/>
      <c r="D689" s="86"/>
      <c r="E689" s="86"/>
      <c r="F689" s="86"/>
      <c r="G689" s="86"/>
      <c r="H689" s="86"/>
      <c r="I689" s="86"/>
      <c r="J689" s="1"/>
      <c r="K689" s="1"/>
      <c r="L689" s="1"/>
      <c r="M689" s="1"/>
      <c r="N689" s="1"/>
      <c r="O689" s="1"/>
      <c r="P689" s="1"/>
      <c r="Q689" s="1"/>
      <c r="R689" s="1"/>
      <c r="S689" s="1"/>
      <c r="T689" s="1"/>
      <c r="U689" s="1"/>
      <c r="V689" s="1"/>
      <c r="W689" s="1"/>
      <c r="X689" s="1"/>
      <c r="Y689" s="1"/>
      <c r="Z689" s="1"/>
    </row>
    <row r="690" spans="1:26" ht="15.5" x14ac:dyDescent="0.35">
      <c r="A690" s="1"/>
      <c r="B690" s="1"/>
      <c r="C690" s="86"/>
      <c r="D690" s="86"/>
      <c r="E690" s="86"/>
      <c r="F690" s="86"/>
      <c r="G690" s="86"/>
      <c r="H690" s="86"/>
      <c r="I690" s="86"/>
      <c r="J690" s="1"/>
      <c r="K690" s="1"/>
      <c r="L690" s="1"/>
      <c r="M690" s="1"/>
      <c r="N690" s="1"/>
      <c r="O690" s="1"/>
      <c r="P690" s="1"/>
      <c r="Q690" s="1"/>
      <c r="R690" s="1"/>
      <c r="S690" s="1"/>
      <c r="T690" s="1"/>
      <c r="U690" s="1"/>
      <c r="V690" s="1"/>
      <c r="W690" s="1"/>
      <c r="X690" s="1"/>
      <c r="Y690" s="1"/>
      <c r="Z690" s="1"/>
    </row>
    <row r="691" spans="1:26" ht="15.5" x14ac:dyDescent="0.35">
      <c r="A691" s="1"/>
      <c r="B691" s="1"/>
      <c r="C691" s="86"/>
      <c r="D691" s="86"/>
      <c r="E691" s="86"/>
      <c r="F691" s="86"/>
      <c r="G691" s="86"/>
      <c r="H691" s="86"/>
      <c r="I691" s="86"/>
      <c r="J691" s="1"/>
      <c r="K691" s="1"/>
      <c r="L691" s="1"/>
      <c r="M691" s="1"/>
      <c r="N691" s="1"/>
      <c r="O691" s="1"/>
      <c r="P691" s="1"/>
      <c r="Q691" s="1"/>
      <c r="R691" s="1"/>
      <c r="S691" s="1"/>
      <c r="T691" s="1"/>
      <c r="U691" s="1"/>
      <c r="V691" s="1"/>
      <c r="W691" s="1"/>
      <c r="X691" s="1"/>
      <c r="Y691" s="1"/>
      <c r="Z691" s="1"/>
    </row>
    <row r="692" spans="1:26" ht="15.5" x14ac:dyDescent="0.35">
      <c r="A692" s="1"/>
      <c r="B692" s="1"/>
      <c r="C692" s="86"/>
      <c r="D692" s="86"/>
      <c r="E692" s="86"/>
      <c r="F692" s="86"/>
      <c r="G692" s="86"/>
      <c r="H692" s="86"/>
      <c r="I692" s="86"/>
      <c r="J692" s="1"/>
      <c r="K692" s="1"/>
      <c r="L692" s="1"/>
      <c r="M692" s="1"/>
      <c r="N692" s="1"/>
      <c r="O692" s="1"/>
      <c r="P692" s="1"/>
      <c r="Q692" s="1"/>
      <c r="R692" s="1"/>
      <c r="S692" s="1"/>
      <c r="T692" s="1"/>
      <c r="U692" s="1"/>
      <c r="V692" s="1"/>
      <c r="W692" s="1"/>
      <c r="X692" s="1"/>
      <c r="Y692" s="1"/>
      <c r="Z692" s="1"/>
    </row>
    <row r="693" spans="1:26" ht="15.5" x14ac:dyDescent="0.35">
      <c r="A693" s="1"/>
      <c r="B693" s="1"/>
      <c r="C693" s="86"/>
      <c r="D693" s="86"/>
      <c r="E693" s="86"/>
      <c r="F693" s="86"/>
      <c r="G693" s="86"/>
      <c r="H693" s="86"/>
      <c r="I693" s="86"/>
      <c r="J693" s="1"/>
      <c r="K693" s="1"/>
      <c r="L693" s="1"/>
      <c r="M693" s="1"/>
      <c r="N693" s="1"/>
      <c r="O693" s="1"/>
      <c r="P693" s="1"/>
      <c r="Q693" s="1"/>
      <c r="R693" s="1"/>
      <c r="S693" s="1"/>
      <c r="T693" s="1"/>
      <c r="U693" s="1"/>
      <c r="V693" s="1"/>
      <c r="W693" s="1"/>
      <c r="X693" s="1"/>
      <c r="Y693" s="1"/>
      <c r="Z693" s="1"/>
    </row>
    <row r="694" spans="1:26" ht="15.5" x14ac:dyDescent="0.35">
      <c r="A694" s="1"/>
      <c r="B694" s="1"/>
      <c r="C694" s="86"/>
      <c r="D694" s="86"/>
      <c r="E694" s="86"/>
      <c r="F694" s="86"/>
      <c r="G694" s="86"/>
      <c r="H694" s="86"/>
      <c r="I694" s="86"/>
      <c r="J694" s="1"/>
      <c r="K694" s="1"/>
      <c r="L694" s="1"/>
      <c r="M694" s="1"/>
      <c r="N694" s="1"/>
      <c r="O694" s="1"/>
      <c r="P694" s="1"/>
      <c r="Q694" s="1"/>
      <c r="R694" s="1"/>
      <c r="S694" s="1"/>
      <c r="T694" s="1"/>
      <c r="U694" s="1"/>
      <c r="V694" s="1"/>
      <c r="W694" s="1"/>
      <c r="X694" s="1"/>
      <c r="Y694" s="1"/>
      <c r="Z694" s="1"/>
    </row>
    <row r="695" spans="1:26" ht="15.5" x14ac:dyDescent="0.35">
      <c r="A695" s="1"/>
      <c r="B695" s="1"/>
      <c r="C695" s="86"/>
      <c r="D695" s="86"/>
      <c r="E695" s="86"/>
      <c r="F695" s="86"/>
      <c r="G695" s="86"/>
      <c r="H695" s="86"/>
      <c r="I695" s="86"/>
      <c r="J695" s="1"/>
      <c r="K695" s="1"/>
      <c r="L695" s="1"/>
      <c r="M695" s="1"/>
      <c r="N695" s="1"/>
      <c r="O695" s="1"/>
      <c r="P695" s="1"/>
      <c r="Q695" s="1"/>
      <c r="R695" s="1"/>
      <c r="S695" s="1"/>
      <c r="T695" s="1"/>
      <c r="U695" s="1"/>
      <c r="V695" s="1"/>
      <c r="W695" s="1"/>
      <c r="X695" s="1"/>
      <c r="Y695" s="1"/>
      <c r="Z695" s="1"/>
    </row>
    <row r="696" spans="1:26" ht="15.5" x14ac:dyDescent="0.35">
      <c r="A696" s="1"/>
      <c r="B696" s="1"/>
      <c r="C696" s="86"/>
      <c r="D696" s="86"/>
      <c r="E696" s="86"/>
      <c r="F696" s="86"/>
      <c r="G696" s="86"/>
      <c r="H696" s="86"/>
      <c r="I696" s="86"/>
      <c r="J696" s="1"/>
      <c r="K696" s="1"/>
      <c r="L696" s="1"/>
      <c r="M696" s="1"/>
      <c r="N696" s="1"/>
      <c r="O696" s="1"/>
      <c r="P696" s="1"/>
      <c r="Q696" s="1"/>
      <c r="R696" s="1"/>
      <c r="S696" s="1"/>
      <c r="T696" s="1"/>
      <c r="U696" s="1"/>
      <c r="V696" s="1"/>
      <c r="W696" s="1"/>
      <c r="X696" s="1"/>
      <c r="Y696" s="1"/>
      <c r="Z696" s="1"/>
    </row>
    <row r="697" spans="1:26" ht="15.5" x14ac:dyDescent="0.35">
      <c r="A697" s="1"/>
      <c r="B697" s="1"/>
      <c r="C697" s="86"/>
      <c r="D697" s="86"/>
      <c r="E697" s="86"/>
      <c r="F697" s="86"/>
      <c r="G697" s="86"/>
      <c r="H697" s="86"/>
      <c r="I697" s="86"/>
      <c r="J697" s="1"/>
      <c r="K697" s="1"/>
      <c r="L697" s="1"/>
      <c r="M697" s="1"/>
      <c r="N697" s="1"/>
      <c r="O697" s="1"/>
      <c r="P697" s="1"/>
      <c r="Q697" s="1"/>
      <c r="R697" s="1"/>
      <c r="S697" s="1"/>
      <c r="T697" s="1"/>
      <c r="U697" s="1"/>
      <c r="V697" s="1"/>
      <c r="W697" s="1"/>
      <c r="X697" s="1"/>
      <c r="Y697" s="1"/>
      <c r="Z697" s="1"/>
    </row>
    <row r="698" spans="1:26" ht="15.5" x14ac:dyDescent="0.35">
      <c r="A698" s="1"/>
      <c r="B698" s="1"/>
      <c r="C698" s="86"/>
      <c r="D698" s="86"/>
      <c r="E698" s="86"/>
      <c r="F698" s="86"/>
      <c r="G698" s="86"/>
      <c r="H698" s="86"/>
      <c r="I698" s="86"/>
      <c r="J698" s="1"/>
      <c r="K698" s="1"/>
      <c r="L698" s="1"/>
      <c r="M698" s="1"/>
      <c r="N698" s="1"/>
      <c r="O698" s="1"/>
      <c r="P698" s="1"/>
      <c r="Q698" s="1"/>
      <c r="R698" s="1"/>
      <c r="S698" s="1"/>
      <c r="T698" s="1"/>
      <c r="U698" s="1"/>
      <c r="V698" s="1"/>
      <c r="W698" s="1"/>
      <c r="X698" s="1"/>
      <c r="Y698" s="1"/>
      <c r="Z698" s="1"/>
    </row>
    <row r="699" spans="1:26" ht="15.5" x14ac:dyDescent="0.35">
      <c r="A699" s="1"/>
      <c r="B699" s="1"/>
      <c r="C699" s="86"/>
      <c r="D699" s="86"/>
      <c r="E699" s="86"/>
      <c r="F699" s="86"/>
      <c r="G699" s="86"/>
      <c r="H699" s="86"/>
      <c r="I699" s="86"/>
      <c r="J699" s="1"/>
      <c r="K699" s="1"/>
      <c r="L699" s="1"/>
      <c r="M699" s="1"/>
      <c r="N699" s="1"/>
      <c r="O699" s="1"/>
      <c r="P699" s="1"/>
      <c r="Q699" s="1"/>
      <c r="R699" s="1"/>
      <c r="S699" s="1"/>
      <c r="T699" s="1"/>
      <c r="U699" s="1"/>
      <c r="V699" s="1"/>
      <c r="W699" s="1"/>
      <c r="X699" s="1"/>
      <c r="Y699" s="1"/>
      <c r="Z699" s="1"/>
    </row>
    <row r="700" spans="1:26" ht="15.5" x14ac:dyDescent="0.35">
      <c r="A700" s="1"/>
      <c r="B700" s="1"/>
      <c r="C700" s="86"/>
      <c r="D700" s="86"/>
      <c r="E700" s="86"/>
      <c r="F700" s="86"/>
      <c r="G700" s="86"/>
      <c r="H700" s="86"/>
      <c r="I700" s="86"/>
      <c r="J700" s="1"/>
      <c r="K700" s="1"/>
      <c r="L700" s="1"/>
      <c r="M700" s="1"/>
      <c r="N700" s="1"/>
      <c r="O700" s="1"/>
      <c r="P700" s="1"/>
      <c r="Q700" s="1"/>
      <c r="R700" s="1"/>
      <c r="S700" s="1"/>
      <c r="T700" s="1"/>
      <c r="U700" s="1"/>
      <c r="V700" s="1"/>
      <c r="W700" s="1"/>
      <c r="X700" s="1"/>
      <c r="Y700" s="1"/>
      <c r="Z700" s="1"/>
    </row>
    <row r="701" spans="1:26" ht="15.5" x14ac:dyDescent="0.35">
      <c r="A701" s="1"/>
      <c r="B701" s="1"/>
      <c r="C701" s="86"/>
      <c r="D701" s="86"/>
      <c r="E701" s="86"/>
      <c r="F701" s="86"/>
      <c r="G701" s="86"/>
      <c r="H701" s="86"/>
      <c r="I701" s="86"/>
      <c r="J701" s="1"/>
      <c r="K701" s="1"/>
      <c r="L701" s="1"/>
      <c r="M701" s="1"/>
      <c r="N701" s="1"/>
      <c r="O701" s="1"/>
      <c r="P701" s="1"/>
      <c r="Q701" s="1"/>
      <c r="R701" s="1"/>
      <c r="S701" s="1"/>
      <c r="T701" s="1"/>
      <c r="U701" s="1"/>
      <c r="V701" s="1"/>
      <c r="W701" s="1"/>
      <c r="X701" s="1"/>
      <c r="Y701" s="1"/>
      <c r="Z701" s="1"/>
    </row>
    <row r="702" spans="1:26" ht="15.5" x14ac:dyDescent="0.35">
      <c r="A702" s="1"/>
      <c r="B702" s="1"/>
      <c r="C702" s="86"/>
      <c r="D702" s="86"/>
      <c r="E702" s="86"/>
      <c r="F702" s="86"/>
      <c r="G702" s="86"/>
      <c r="H702" s="86"/>
      <c r="I702" s="86"/>
      <c r="J702" s="1"/>
      <c r="K702" s="1"/>
      <c r="L702" s="1"/>
      <c r="M702" s="1"/>
      <c r="N702" s="1"/>
      <c r="O702" s="1"/>
      <c r="P702" s="1"/>
      <c r="Q702" s="1"/>
      <c r="R702" s="1"/>
      <c r="S702" s="1"/>
      <c r="T702" s="1"/>
      <c r="U702" s="1"/>
      <c r="V702" s="1"/>
      <c r="W702" s="1"/>
      <c r="X702" s="1"/>
      <c r="Y702" s="1"/>
      <c r="Z702" s="1"/>
    </row>
    <row r="703" spans="1:26" ht="15.5" x14ac:dyDescent="0.35">
      <c r="A703" s="1"/>
      <c r="B703" s="1"/>
      <c r="C703" s="86"/>
      <c r="D703" s="86"/>
      <c r="E703" s="86"/>
      <c r="F703" s="86"/>
      <c r="G703" s="86"/>
      <c r="H703" s="86"/>
      <c r="I703" s="86"/>
      <c r="J703" s="1"/>
      <c r="K703" s="1"/>
      <c r="L703" s="1"/>
      <c r="M703" s="1"/>
      <c r="N703" s="1"/>
      <c r="O703" s="1"/>
      <c r="P703" s="1"/>
      <c r="Q703" s="1"/>
      <c r="R703" s="1"/>
      <c r="S703" s="1"/>
      <c r="T703" s="1"/>
      <c r="U703" s="1"/>
      <c r="V703" s="1"/>
      <c r="W703" s="1"/>
      <c r="X703" s="1"/>
      <c r="Y703" s="1"/>
      <c r="Z703" s="1"/>
    </row>
    <row r="704" spans="1:26" ht="15.5" x14ac:dyDescent="0.35">
      <c r="A704" s="1"/>
      <c r="B704" s="1"/>
      <c r="C704" s="86"/>
      <c r="D704" s="86"/>
      <c r="E704" s="86"/>
      <c r="F704" s="86"/>
      <c r="G704" s="86"/>
      <c r="H704" s="86"/>
      <c r="I704" s="86"/>
      <c r="J704" s="1"/>
      <c r="K704" s="1"/>
      <c r="L704" s="1"/>
      <c r="M704" s="1"/>
      <c r="N704" s="1"/>
      <c r="O704" s="1"/>
      <c r="P704" s="1"/>
      <c r="Q704" s="1"/>
      <c r="R704" s="1"/>
      <c r="S704" s="1"/>
      <c r="T704" s="1"/>
      <c r="U704" s="1"/>
      <c r="V704" s="1"/>
      <c r="W704" s="1"/>
      <c r="X704" s="1"/>
      <c r="Y704" s="1"/>
      <c r="Z704" s="1"/>
    </row>
    <row r="705" spans="1:26" ht="15.5" x14ac:dyDescent="0.35">
      <c r="A705" s="1"/>
      <c r="B705" s="1"/>
      <c r="C705" s="86"/>
      <c r="D705" s="86"/>
      <c r="E705" s="86"/>
      <c r="F705" s="86"/>
      <c r="G705" s="86"/>
      <c r="H705" s="86"/>
      <c r="I705" s="86"/>
      <c r="J705" s="1"/>
      <c r="K705" s="1"/>
      <c r="L705" s="1"/>
      <c r="M705" s="1"/>
      <c r="N705" s="1"/>
      <c r="O705" s="1"/>
      <c r="P705" s="1"/>
      <c r="Q705" s="1"/>
      <c r="R705" s="1"/>
      <c r="S705" s="1"/>
      <c r="T705" s="1"/>
      <c r="U705" s="1"/>
      <c r="V705" s="1"/>
      <c r="W705" s="1"/>
      <c r="X705" s="1"/>
      <c r="Y705" s="1"/>
      <c r="Z705" s="1"/>
    </row>
    <row r="706" spans="1:26" ht="15.5" x14ac:dyDescent="0.35">
      <c r="A706" s="1"/>
      <c r="B706" s="1"/>
      <c r="C706" s="86"/>
      <c r="D706" s="86"/>
      <c r="E706" s="86"/>
      <c r="F706" s="86"/>
      <c r="G706" s="86"/>
      <c r="H706" s="86"/>
      <c r="I706" s="86"/>
      <c r="J706" s="1"/>
      <c r="K706" s="1"/>
      <c r="L706" s="1"/>
      <c r="M706" s="1"/>
      <c r="N706" s="1"/>
      <c r="O706" s="1"/>
      <c r="P706" s="1"/>
      <c r="Q706" s="1"/>
      <c r="R706" s="1"/>
      <c r="S706" s="1"/>
      <c r="T706" s="1"/>
      <c r="U706" s="1"/>
      <c r="V706" s="1"/>
      <c r="W706" s="1"/>
      <c r="X706" s="1"/>
      <c r="Y706" s="1"/>
      <c r="Z706" s="1"/>
    </row>
    <row r="707" spans="1:26" ht="15.5" x14ac:dyDescent="0.35">
      <c r="A707" s="1"/>
      <c r="B707" s="1"/>
      <c r="C707" s="86"/>
      <c r="D707" s="86"/>
      <c r="E707" s="86"/>
      <c r="F707" s="86"/>
      <c r="G707" s="86"/>
      <c r="H707" s="86"/>
      <c r="I707" s="86"/>
      <c r="J707" s="1"/>
      <c r="K707" s="1"/>
      <c r="L707" s="1"/>
      <c r="M707" s="1"/>
      <c r="N707" s="1"/>
      <c r="O707" s="1"/>
      <c r="P707" s="1"/>
      <c r="Q707" s="1"/>
      <c r="R707" s="1"/>
      <c r="S707" s="1"/>
      <c r="T707" s="1"/>
      <c r="U707" s="1"/>
      <c r="V707" s="1"/>
      <c r="W707" s="1"/>
      <c r="X707" s="1"/>
      <c r="Y707" s="1"/>
      <c r="Z707" s="1"/>
    </row>
    <row r="708" spans="1:26" ht="15.5" x14ac:dyDescent="0.35">
      <c r="A708" s="1"/>
      <c r="B708" s="1"/>
      <c r="C708" s="86"/>
      <c r="D708" s="86"/>
      <c r="E708" s="86"/>
      <c r="F708" s="86"/>
      <c r="G708" s="86"/>
      <c r="H708" s="86"/>
      <c r="I708" s="86"/>
      <c r="J708" s="1"/>
      <c r="K708" s="1"/>
      <c r="L708" s="1"/>
      <c r="M708" s="1"/>
      <c r="N708" s="1"/>
      <c r="O708" s="1"/>
      <c r="P708" s="1"/>
      <c r="Q708" s="1"/>
      <c r="R708" s="1"/>
      <c r="S708" s="1"/>
      <c r="T708" s="1"/>
      <c r="U708" s="1"/>
      <c r="V708" s="1"/>
      <c r="W708" s="1"/>
      <c r="X708" s="1"/>
      <c r="Y708" s="1"/>
      <c r="Z708" s="1"/>
    </row>
    <row r="709" spans="1:26" ht="15.5" x14ac:dyDescent="0.35">
      <c r="A709" s="1"/>
      <c r="B709" s="1"/>
      <c r="C709" s="86"/>
      <c r="D709" s="86"/>
      <c r="E709" s="86"/>
      <c r="F709" s="86"/>
      <c r="G709" s="86"/>
      <c r="H709" s="86"/>
      <c r="I709" s="86"/>
      <c r="J709" s="1"/>
      <c r="K709" s="1"/>
      <c r="L709" s="1"/>
      <c r="M709" s="1"/>
      <c r="N709" s="1"/>
      <c r="O709" s="1"/>
      <c r="P709" s="1"/>
      <c r="Q709" s="1"/>
      <c r="R709" s="1"/>
      <c r="S709" s="1"/>
      <c r="T709" s="1"/>
      <c r="U709" s="1"/>
      <c r="V709" s="1"/>
      <c r="W709" s="1"/>
      <c r="X709" s="1"/>
      <c r="Y709" s="1"/>
      <c r="Z709" s="1"/>
    </row>
    <row r="710" spans="1:26" ht="15.5" x14ac:dyDescent="0.35">
      <c r="A710" s="1"/>
      <c r="B710" s="1"/>
      <c r="C710" s="86"/>
      <c r="D710" s="86"/>
      <c r="E710" s="86"/>
      <c r="F710" s="86"/>
      <c r="G710" s="86"/>
      <c r="H710" s="86"/>
      <c r="I710" s="86"/>
      <c r="J710" s="1"/>
      <c r="K710" s="1"/>
      <c r="L710" s="1"/>
      <c r="M710" s="1"/>
      <c r="N710" s="1"/>
      <c r="O710" s="1"/>
      <c r="P710" s="1"/>
      <c r="Q710" s="1"/>
      <c r="R710" s="1"/>
      <c r="S710" s="1"/>
      <c r="T710" s="1"/>
      <c r="U710" s="1"/>
      <c r="V710" s="1"/>
      <c r="W710" s="1"/>
      <c r="X710" s="1"/>
      <c r="Y710" s="1"/>
      <c r="Z710" s="1"/>
    </row>
    <row r="711" spans="1:26" ht="15.5" x14ac:dyDescent="0.35">
      <c r="A711" s="1"/>
      <c r="B711" s="1"/>
      <c r="C711" s="86"/>
      <c r="D711" s="86"/>
      <c r="E711" s="86"/>
      <c r="F711" s="86"/>
      <c r="G711" s="86"/>
      <c r="H711" s="86"/>
      <c r="I711" s="86"/>
      <c r="J711" s="1"/>
      <c r="K711" s="1"/>
      <c r="L711" s="1"/>
      <c r="M711" s="1"/>
      <c r="N711" s="1"/>
      <c r="O711" s="1"/>
      <c r="P711" s="1"/>
      <c r="Q711" s="1"/>
      <c r="R711" s="1"/>
      <c r="S711" s="1"/>
      <c r="T711" s="1"/>
      <c r="U711" s="1"/>
      <c r="V711" s="1"/>
      <c r="W711" s="1"/>
      <c r="X711" s="1"/>
      <c r="Y711" s="1"/>
      <c r="Z711" s="1"/>
    </row>
    <row r="712" spans="1:26" ht="15.5" x14ac:dyDescent="0.35">
      <c r="A712" s="1"/>
      <c r="B712" s="1"/>
      <c r="C712" s="86"/>
      <c r="D712" s="86"/>
      <c r="E712" s="86"/>
      <c r="F712" s="86"/>
      <c r="G712" s="86"/>
      <c r="H712" s="86"/>
      <c r="I712" s="86"/>
      <c r="J712" s="1"/>
      <c r="K712" s="1"/>
      <c r="L712" s="1"/>
      <c r="M712" s="1"/>
      <c r="N712" s="1"/>
      <c r="O712" s="1"/>
      <c r="P712" s="1"/>
      <c r="Q712" s="1"/>
      <c r="R712" s="1"/>
      <c r="S712" s="1"/>
      <c r="T712" s="1"/>
      <c r="U712" s="1"/>
      <c r="V712" s="1"/>
      <c r="W712" s="1"/>
      <c r="X712" s="1"/>
      <c r="Y712" s="1"/>
      <c r="Z712" s="1"/>
    </row>
    <row r="713" spans="1:26" ht="15.5" x14ac:dyDescent="0.35">
      <c r="A713" s="1"/>
      <c r="B713" s="1"/>
      <c r="C713" s="86"/>
      <c r="D713" s="86"/>
      <c r="E713" s="86"/>
      <c r="F713" s="86"/>
      <c r="G713" s="86"/>
      <c r="H713" s="86"/>
      <c r="I713" s="86"/>
      <c r="J713" s="1"/>
      <c r="K713" s="1"/>
      <c r="L713" s="1"/>
      <c r="M713" s="1"/>
      <c r="N713" s="1"/>
      <c r="O713" s="1"/>
      <c r="P713" s="1"/>
      <c r="Q713" s="1"/>
      <c r="R713" s="1"/>
      <c r="S713" s="1"/>
      <c r="T713" s="1"/>
      <c r="U713" s="1"/>
      <c r="V713" s="1"/>
      <c r="W713" s="1"/>
      <c r="X713" s="1"/>
      <c r="Y713" s="1"/>
      <c r="Z713" s="1"/>
    </row>
    <row r="714" spans="1:26" ht="15.5" x14ac:dyDescent="0.35">
      <c r="A714" s="1"/>
      <c r="B714" s="1"/>
      <c r="C714" s="86"/>
      <c r="D714" s="86"/>
      <c r="E714" s="86"/>
      <c r="F714" s="86"/>
      <c r="G714" s="86"/>
      <c r="H714" s="86"/>
      <c r="I714" s="86"/>
      <c r="J714" s="1"/>
      <c r="K714" s="1"/>
      <c r="L714" s="1"/>
      <c r="M714" s="1"/>
      <c r="N714" s="1"/>
      <c r="O714" s="1"/>
      <c r="P714" s="1"/>
      <c r="Q714" s="1"/>
      <c r="R714" s="1"/>
      <c r="S714" s="1"/>
      <c r="T714" s="1"/>
      <c r="U714" s="1"/>
      <c r="V714" s="1"/>
      <c r="W714" s="1"/>
      <c r="X714" s="1"/>
      <c r="Y714" s="1"/>
      <c r="Z714" s="1"/>
    </row>
    <row r="715" spans="1:26" ht="15.5" x14ac:dyDescent="0.35">
      <c r="A715" s="1"/>
      <c r="B715" s="1"/>
      <c r="C715" s="86"/>
      <c r="D715" s="86"/>
      <c r="E715" s="86"/>
      <c r="F715" s="86"/>
      <c r="G715" s="86"/>
      <c r="H715" s="86"/>
      <c r="I715" s="86"/>
      <c r="J715" s="1"/>
      <c r="K715" s="1"/>
      <c r="L715" s="1"/>
      <c r="M715" s="1"/>
      <c r="N715" s="1"/>
      <c r="O715" s="1"/>
      <c r="P715" s="1"/>
      <c r="Q715" s="1"/>
      <c r="R715" s="1"/>
      <c r="S715" s="1"/>
      <c r="T715" s="1"/>
      <c r="U715" s="1"/>
      <c r="V715" s="1"/>
      <c r="W715" s="1"/>
      <c r="X715" s="1"/>
      <c r="Y715" s="1"/>
      <c r="Z715" s="1"/>
    </row>
    <row r="716" spans="1:26" ht="15.5" x14ac:dyDescent="0.35">
      <c r="A716" s="1"/>
      <c r="B716" s="1"/>
      <c r="C716" s="86"/>
      <c r="D716" s="86"/>
      <c r="E716" s="86"/>
      <c r="F716" s="86"/>
      <c r="G716" s="86"/>
      <c r="H716" s="86"/>
      <c r="I716" s="86"/>
      <c r="J716" s="1"/>
      <c r="K716" s="1"/>
      <c r="L716" s="1"/>
      <c r="M716" s="1"/>
      <c r="N716" s="1"/>
      <c r="O716" s="1"/>
      <c r="P716" s="1"/>
      <c r="Q716" s="1"/>
      <c r="R716" s="1"/>
      <c r="S716" s="1"/>
      <c r="T716" s="1"/>
      <c r="U716" s="1"/>
      <c r="V716" s="1"/>
      <c r="W716" s="1"/>
      <c r="X716" s="1"/>
      <c r="Y716" s="1"/>
      <c r="Z716" s="1"/>
    </row>
    <row r="717" spans="1:26" ht="15.5" x14ac:dyDescent="0.35">
      <c r="A717" s="1"/>
      <c r="B717" s="1"/>
      <c r="C717" s="86"/>
      <c r="D717" s="86"/>
      <c r="E717" s="86"/>
      <c r="F717" s="86"/>
      <c r="G717" s="86"/>
      <c r="H717" s="86"/>
      <c r="I717" s="86"/>
      <c r="J717" s="1"/>
      <c r="K717" s="1"/>
      <c r="L717" s="1"/>
      <c r="M717" s="1"/>
      <c r="N717" s="1"/>
      <c r="O717" s="1"/>
      <c r="P717" s="1"/>
      <c r="Q717" s="1"/>
      <c r="R717" s="1"/>
      <c r="S717" s="1"/>
      <c r="T717" s="1"/>
      <c r="U717" s="1"/>
      <c r="V717" s="1"/>
      <c r="W717" s="1"/>
      <c r="X717" s="1"/>
      <c r="Y717" s="1"/>
      <c r="Z717" s="1"/>
    </row>
    <row r="718" spans="1:26" ht="15.5" x14ac:dyDescent="0.35">
      <c r="A718" s="1"/>
      <c r="B718" s="1"/>
      <c r="C718" s="86"/>
      <c r="D718" s="86"/>
      <c r="E718" s="86"/>
      <c r="F718" s="86"/>
      <c r="G718" s="86"/>
      <c r="H718" s="86"/>
      <c r="I718" s="86"/>
      <c r="J718" s="1"/>
      <c r="K718" s="1"/>
      <c r="L718" s="1"/>
      <c r="M718" s="1"/>
      <c r="N718" s="1"/>
      <c r="O718" s="1"/>
      <c r="P718" s="1"/>
      <c r="Q718" s="1"/>
      <c r="R718" s="1"/>
      <c r="S718" s="1"/>
      <c r="T718" s="1"/>
      <c r="U718" s="1"/>
      <c r="V718" s="1"/>
      <c r="W718" s="1"/>
      <c r="X718" s="1"/>
      <c r="Y718" s="1"/>
      <c r="Z718" s="1"/>
    </row>
    <row r="719" spans="1:26" ht="15.5" x14ac:dyDescent="0.35">
      <c r="A719" s="1"/>
      <c r="B719" s="1"/>
      <c r="C719" s="86"/>
      <c r="D719" s="86"/>
      <c r="E719" s="86"/>
      <c r="F719" s="86"/>
      <c r="G719" s="86"/>
      <c r="H719" s="86"/>
      <c r="I719" s="86"/>
      <c r="J719" s="1"/>
      <c r="K719" s="1"/>
      <c r="L719" s="1"/>
      <c r="M719" s="1"/>
      <c r="N719" s="1"/>
      <c r="O719" s="1"/>
      <c r="P719" s="1"/>
      <c r="Q719" s="1"/>
      <c r="R719" s="1"/>
      <c r="S719" s="1"/>
      <c r="T719" s="1"/>
      <c r="U719" s="1"/>
      <c r="V719" s="1"/>
      <c r="W719" s="1"/>
      <c r="X719" s="1"/>
      <c r="Y719" s="1"/>
      <c r="Z719" s="1"/>
    </row>
    <row r="720" spans="1:26" ht="15.5" x14ac:dyDescent="0.35">
      <c r="A720" s="1"/>
      <c r="B720" s="1"/>
      <c r="C720" s="86"/>
      <c r="D720" s="86"/>
      <c r="E720" s="86"/>
      <c r="F720" s="86"/>
      <c r="G720" s="86"/>
      <c r="H720" s="86"/>
      <c r="I720" s="86"/>
      <c r="J720" s="1"/>
      <c r="K720" s="1"/>
      <c r="L720" s="1"/>
      <c r="M720" s="1"/>
      <c r="N720" s="1"/>
      <c r="O720" s="1"/>
      <c r="P720" s="1"/>
      <c r="Q720" s="1"/>
      <c r="R720" s="1"/>
      <c r="S720" s="1"/>
      <c r="T720" s="1"/>
      <c r="U720" s="1"/>
      <c r="V720" s="1"/>
      <c r="W720" s="1"/>
      <c r="X720" s="1"/>
      <c r="Y720" s="1"/>
      <c r="Z720" s="1"/>
    </row>
    <row r="721" spans="1:26" ht="15.5" x14ac:dyDescent="0.35">
      <c r="A721" s="1"/>
      <c r="B721" s="1"/>
      <c r="C721" s="86"/>
      <c r="D721" s="86"/>
      <c r="E721" s="86"/>
      <c r="F721" s="86"/>
      <c r="G721" s="86"/>
      <c r="H721" s="86"/>
      <c r="I721" s="86"/>
      <c r="J721" s="1"/>
      <c r="K721" s="1"/>
      <c r="L721" s="1"/>
      <c r="M721" s="1"/>
      <c r="N721" s="1"/>
      <c r="O721" s="1"/>
      <c r="P721" s="1"/>
      <c r="Q721" s="1"/>
      <c r="R721" s="1"/>
      <c r="S721" s="1"/>
      <c r="T721" s="1"/>
      <c r="U721" s="1"/>
      <c r="V721" s="1"/>
      <c r="W721" s="1"/>
      <c r="X721" s="1"/>
      <c r="Y721" s="1"/>
      <c r="Z721" s="1"/>
    </row>
    <row r="722" spans="1:26" ht="15.5" x14ac:dyDescent="0.35">
      <c r="A722" s="1"/>
      <c r="B722" s="1"/>
      <c r="C722" s="86"/>
      <c r="D722" s="86"/>
      <c r="E722" s="86"/>
      <c r="F722" s="86"/>
      <c r="G722" s="86"/>
      <c r="H722" s="86"/>
      <c r="I722" s="86"/>
      <c r="J722" s="1"/>
      <c r="K722" s="1"/>
      <c r="L722" s="1"/>
      <c r="M722" s="1"/>
      <c r="N722" s="1"/>
      <c r="O722" s="1"/>
      <c r="P722" s="1"/>
      <c r="Q722" s="1"/>
      <c r="R722" s="1"/>
      <c r="S722" s="1"/>
      <c r="T722" s="1"/>
      <c r="U722" s="1"/>
      <c r="V722" s="1"/>
      <c r="W722" s="1"/>
      <c r="X722" s="1"/>
      <c r="Y722" s="1"/>
      <c r="Z722" s="1"/>
    </row>
    <row r="723" spans="1:26" ht="15.5" x14ac:dyDescent="0.35">
      <c r="A723" s="1"/>
      <c r="B723" s="1"/>
      <c r="C723" s="86"/>
      <c r="D723" s="86"/>
      <c r="E723" s="86"/>
      <c r="F723" s="86"/>
      <c r="G723" s="86"/>
      <c r="H723" s="86"/>
      <c r="I723" s="86"/>
      <c r="J723" s="1"/>
      <c r="K723" s="1"/>
      <c r="L723" s="1"/>
      <c r="M723" s="1"/>
      <c r="N723" s="1"/>
      <c r="O723" s="1"/>
      <c r="P723" s="1"/>
      <c r="Q723" s="1"/>
      <c r="R723" s="1"/>
      <c r="S723" s="1"/>
      <c r="T723" s="1"/>
      <c r="U723" s="1"/>
      <c r="V723" s="1"/>
      <c r="W723" s="1"/>
      <c r="X723" s="1"/>
      <c r="Y723" s="1"/>
      <c r="Z723" s="1"/>
    </row>
    <row r="724" spans="1:26" ht="15.5" x14ac:dyDescent="0.35">
      <c r="A724" s="1"/>
      <c r="B724" s="1"/>
      <c r="C724" s="86"/>
      <c r="D724" s="86"/>
      <c r="E724" s="86"/>
      <c r="F724" s="86"/>
      <c r="G724" s="86"/>
      <c r="H724" s="86"/>
      <c r="I724" s="86"/>
      <c r="J724" s="1"/>
      <c r="K724" s="1"/>
      <c r="L724" s="1"/>
      <c r="M724" s="1"/>
      <c r="N724" s="1"/>
      <c r="O724" s="1"/>
      <c r="P724" s="1"/>
      <c r="Q724" s="1"/>
      <c r="R724" s="1"/>
      <c r="S724" s="1"/>
      <c r="T724" s="1"/>
      <c r="U724" s="1"/>
      <c r="V724" s="1"/>
      <c r="W724" s="1"/>
      <c r="X724" s="1"/>
      <c r="Y724" s="1"/>
      <c r="Z724" s="1"/>
    </row>
    <row r="725" spans="1:26" ht="15.5" x14ac:dyDescent="0.35">
      <c r="A725" s="1"/>
      <c r="B725" s="1"/>
      <c r="C725" s="86"/>
      <c r="D725" s="86"/>
      <c r="E725" s="86"/>
      <c r="F725" s="86"/>
      <c r="G725" s="86"/>
      <c r="H725" s="86"/>
      <c r="I725" s="86"/>
      <c r="J725" s="1"/>
      <c r="K725" s="1"/>
      <c r="L725" s="1"/>
      <c r="M725" s="1"/>
      <c r="N725" s="1"/>
      <c r="O725" s="1"/>
      <c r="P725" s="1"/>
      <c r="Q725" s="1"/>
      <c r="R725" s="1"/>
      <c r="S725" s="1"/>
      <c r="T725" s="1"/>
      <c r="U725" s="1"/>
      <c r="V725" s="1"/>
      <c r="W725" s="1"/>
      <c r="X725" s="1"/>
      <c r="Y725" s="1"/>
      <c r="Z725" s="1"/>
    </row>
    <row r="726" spans="1:26" ht="15.5" x14ac:dyDescent="0.35">
      <c r="A726" s="1"/>
      <c r="B726" s="1"/>
      <c r="C726" s="86"/>
      <c r="D726" s="86"/>
      <c r="E726" s="86"/>
      <c r="F726" s="86"/>
      <c r="G726" s="86"/>
      <c r="H726" s="86"/>
      <c r="I726" s="86"/>
      <c r="J726" s="1"/>
      <c r="K726" s="1"/>
      <c r="L726" s="1"/>
      <c r="M726" s="1"/>
      <c r="N726" s="1"/>
      <c r="O726" s="1"/>
      <c r="P726" s="1"/>
      <c r="Q726" s="1"/>
      <c r="R726" s="1"/>
      <c r="S726" s="1"/>
      <c r="T726" s="1"/>
      <c r="U726" s="1"/>
      <c r="V726" s="1"/>
      <c r="W726" s="1"/>
      <c r="X726" s="1"/>
      <c r="Y726" s="1"/>
      <c r="Z726" s="1"/>
    </row>
    <row r="727" spans="1:26" ht="15.5" x14ac:dyDescent="0.35">
      <c r="A727" s="1"/>
      <c r="B727" s="1"/>
      <c r="C727" s="86"/>
      <c r="D727" s="86"/>
      <c r="E727" s="86"/>
      <c r="F727" s="86"/>
      <c r="G727" s="86"/>
      <c r="H727" s="86"/>
      <c r="I727" s="86"/>
      <c r="J727" s="1"/>
      <c r="K727" s="1"/>
      <c r="L727" s="1"/>
      <c r="M727" s="1"/>
      <c r="N727" s="1"/>
      <c r="O727" s="1"/>
      <c r="P727" s="1"/>
      <c r="Q727" s="1"/>
      <c r="R727" s="1"/>
      <c r="S727" s="1"/>
      <c r="T727" s="1"/>
      <c r="U727" s="1"/>
      <c r="V727" s="1"/>
      <c r="W727" s="1"/>
      <c r="X727" s="1"/>
      <c r="Y727" s="1"/>
      <c r="Z727" s="1"/>
    </row>
    <row r="728" spans="1:26" ht="15.5" x14ac:dyDescent="0.35">
      <c r="A728" s="1"/>
      <c r="B728" s="1"/>
      <c r="C728" s="86"/>
      <c r="D728" s="86"/>
      <c r="E728" s="86"/>
      <c r="F728" s="86"/>
      <c r="G728" s="86"/>
      <c r="H728" s="86"/>
      <c r="I728" s="86"/>
      <c r="J728" s="1"/>
      <c r="K728" s="1"/>
      <c r="L728" s="1"/>
      <c r="M728" s="1"/>
      <c r="N728" s="1"/>
      <c r="O728" s="1"/>
      <c r="P728" s="1"/>
      <c r="Q728" s="1"/>
      <c r="R728" s="1"/>
      <c r="S728" s="1"/>
      <c r="T728" s="1"/>
      <c r="U728" s="1"/>
      <c r="V728" s="1"/>
      <c r="W728" s="1"/>
      <c r="X728" s="1"/>
      <c r="Y728" s="1"/>
      <c r="Z728" s="1"/>
    </row>
    <row r="729" spans="1:26" ht="15.5" x14ac:dyDescent="0.35">
      <c r="A729" s="1"/>
      <c r="B729" s="1"/>
      <c r="C729" s="86"/>
      <c r="D729" s="86"/>
      <c r="E729" s="86"/>
      <c r="F729" s="86"/>
      <c r="G729" s="86"/>
      <c r="H729" s="86"/>
      <c r="I729" s="86"/>
      <c r="J729" s="1"/>
      <c r="K729" s="1"/>
      <c r="L729" s="1"/>
      <c r="M729" s="1"/>
      <c r="N729" s="1"/>
      <c r="O729" s="1"/>
      <c r="P729" s="1"/>
      <c r="Q729" s="1"/>
      <c r="R729" s="1"/>
      <c r="S729" s="1"/>
      <c r="T729" s="1"/>
      <c r="U729" s="1"/>
      <c r="V729" s="1"/>
      <c r="W729" s="1"/>
      <c r="X729" s="1"/>
      <c r="Y729" s="1"/>
      <c r="Z729" s="1"/>
    </row>
    <row r="730" spans="1:26" ht="15.5" x14ac:dyDescent="0.35">
      <c r="A730" s="1"/>
      <c r="B730" s="1"/>
      <c r="C730" s="86"/>
      <c r="D730" s="86"/>
      <c r="E730" s="86"/>
      <c r="F730" s="86"/>
      <c r="G730" s="86"/>
      <c r="H730" s="86"/>
      <c r="I730" s="86"/>
      <c r="J730" s="1"/>
      <c r="K730" s="1"/>
      <c r="L730" s="1"/>
      <c r="M730" s="1"/>
      <c r="N730" s="1"/>
      <c r="O730" s="1"/>
      <c r="P730" s="1"/>
      <c r="Q730" s="1"/>
      <c r="R730" s="1"/>
      <c r="S730" s="1"/>
      <c r="T730" s="1"/>
      <c r="U730" s="1"/>
      <c r="V730" s="1"/>
      <c r="W730" s="1"/>
      <c r="X730" s="1"/>
      <c r="Y730" s="1"/>
      <c r="Z730" s="1"/>
    </row>
    <row r="731" spans="1:26" ht="15.5" x14ac:dyDescent="0.35">
      <c r="A731" s="1"/>
      <c r="B731" s="1"/>
      <c r="C731" s="86"/>
      <c r="D731" s="86"/>
      <c r="E731" s="86"/>
      <c r="F731" s="86"/>
      <c r="G731" s="86"/>
      <c r="H731" s="86"/>
      <c r="I731" s="86"/>
      <c r="J731" s="1"/>
      <c r="K731" s="1"/>
      <c r="L731" s="1"/>
      <c r="M731" s="1"/>
      <c r="N731" s="1"/>
      <c r="O731" s="1"/>
      <c r="P731" s="1"/>
      <c r="Q731" s="1"/>
      <c r="R731" s="1"/>
      <c r="S731" s="1"/>
      <c r="T731" s="1"/>
      <c r="U731" s="1"/>
      <c r="V731" s="1"/>
      <c r="W731" s="1"/>
      <c r="X731" s="1"/>
      <c r="Y731" s="1"/>
      <c r="Z731" s="1"/>
    </row>
    <row r="732" spans="1:26" ht="15.5" x14ac:dyDescent="0.35">
      <c r="A732" s="1"/>
      <c r="B732" s="1"/>
      <c r="C732" s="86"/>
      <c r="D732" s="86"/>
      <c r="E732" s="86"/>
      <c r="F732" s="86"/>
      <c r="G732" s="86"/>
      <c r="H732" s="86"/>
      <c r="I732" s="86"/>
      <c r="J732" s="1"/>
      <c r="K732" s="1"/>
      <c r="L732" s="1"/>
      <c r="M732" s="1"/>
      <c r="N732" s="1"/>
      <c r="O732" s="1"/>
      <c r="P732" s="1"/>
      <c r="Q732" s="1"/>
      <c r="R732" s="1"/>
      <c r="S732" s="1"/>
      <c r="T732" s="1"/>
      <c r="U732" s="1"/>
      <c r="V732" s="1"/>
      <c r="W732" s="1"/>
      <c r="X732" s="1"/>
      <c r="Y732" s="1"/>
      <c r="Z732" s="1"/>
    </row>
    <row r="733" spans="1:26" ht="15.5" x14ac:dyDescent="0.35">
      <c r="A733" s="1"/>
      <c r="B733" s="1"/>
      <c r="C733" s="86"/>
      <c r="D733" s="86"/>
      <c r="E733" s="86"/>
      <c r="F733" s="86"/>
      <c r="G733" s="86"/>
      <c r="H733" s="86"/>
      <c r="I733" s="86"/>
      <c r="J733" s="1"/>
      <c r="K733" s="1"/>
      <c r="L733" s="1"/>
      <c r="M733" s="1"/>
      <c r="N733" s="1"/>
      <c r="O733" s="1"/>
      <c r="P733" s="1"/>
      <c r="Q733" s="1"/>
      <c r="R733" s="1"/>
      <c r="S733" s="1"/>
      <c r="T733" s="1"/>
      <c r="U733" s="1"/>
      <c r="V733" s="1"/>
      <c r="W733" s="1"/>
      <c r="X733" s="1"/>
      <c r="Y733" s="1"/>
      <c r="Z733" s="1"/>
    </row>
    <row r="734" spans="1:26" ht="15.5" x14ac:dyDescent="0.35">
      <c r="A734" s="1"/>
      <c r="B734" s="1"/>
      <c r="C734" s="86"/>
      <c r="D734" s="86"/>
      <c r="E734" s="86"/>
      <c r="F734" s="86"/>
      <c r="G734" s="86"/>
      <c r="H734" s="86"/>
      <c r="I734" s="86"/>
      <c r="J734" s="1"/>
      <c r="K734" s="1"/>
      <c r="L734" s="1"/>
      <c r="M734" s="1"/>
      <c r="N734" s="1"/>
      <c r="O734" s="1"/>
      <c r="P734" s="1"/>
      <c r="Q734" s="1"/>
      <c r="R734" s="1"/>
      <c r="S734" s="1"/>
      <c r="T734" s="1"/>
      <c r="U734" s="1"/>
      <c r="V734" s="1"/>
      <c r="W734" s="1"/>
      <c r="X734" s="1"/>
      <c r="Y734" s="1"/>
      <c r="Z734" s="1"/>
    </row>
    <row r="735" spans="1:26" ht="15.5" x14ac:dyDescent="0.35">
      <c r="A735" s="1"/>
      <c r="B735" s="1"/>
      <c r="C735" s="86"/>
      <c r="D735" s="86"/>
      <c r="E735" s="86"/>
      <c r="F735" s="86"/>
      <c r="G735" s="86"/>
      <c r="H735" s="86"/>
      <c r="I735" s="86"/>
      <c r="J735" s="1"/>
      <c r="K735" s="1"/>
      <c r="L735" s="1"/>
      <c r="M735" s="1"/>
      <c r="N735" s="1"/>
      <c r="O735" s="1"/>
      <c r="P735" s="1"/>
      <c r="Q735" s="1"/>
      <c r="R735" s="1"/>
      <c r="S735" s="1"/>
      <c r="T735" s="1"/>
      <c r="U735" s="1"/>
      <c r="V735" s="1"/>
      <c r="W735" s="1"/>
      <c r="X735" s="1"/>
      <c r="Y735" s="1"/>
      <c r="Z735" s="1"/>
    </row>
    <row r="736" spans="1:26" ht="15.5" x14ac:dyDescent="0.35">
      <c r="A736" s="1"/>
      <c r="B736" s="1"/>
      <c r="C736" s="86"/>
      <c r="D736" s="86"/>
      <c r="E736" s="86"/>
      <c r="F736" s="86"/>
      <c r="G736" s="86"/>
      <c r="H736" s="86"/>
      <c r="I736" s="86"/>
      <c r="J736" s="1"/>
      <c r="K736" s="1"/>
      <c r="L736" s="1"/>
      <c r="M736" s="1"/>
      <c r="N736" s="1"/>
      <c r="O736" s="1"/>
      <c r="P736" s="1"/>
      <c r="Q736" s="1"/>
      <c r="R736" s="1"/>
      <c r="S736" s="1"/>
      <c r="T736" s="1"/>
      <c r="U736" s="1"/>
      <c r="V736" s="1"/>
      <c r="W736" s="1"/>
      <c r="X736" s="1"/>
      <c r="Y736" s="1"/>
      <c r="Z736" s="1"/>
    </row>
    <row r="737" spans="1:26" ht="15.5" x14ac:dyDescent="0.35">
      <c r="A737" s="1"/>
      <c r="B737" s="1"/>
      <c r="C737" s="86"/>
      <c r="D737" s="86"/>
      <c r="E737" s="86"/>
      <c r="F737" s="86"/>
      <c r="G737" s="86"/>
      <c r="H737" s="86"/>
      <c r="I737" s="86"/>
      <c r="J737" s="1"/>
      <c r="K737" s="1"/>
      <c r="L737" s="1"/>
      <c r="M737" s="1"/>
      <c r="N737" s="1"/>
      <c r="O737" s="1"/>
      <c r="P737" s="1"/>
      <c r="Q737" s="1"/>
      <c r="R737" s="1"/>
      <c r="S737" s="1"/>
      <c r="T737" s="1"/>
      <c r="U737" s="1"/>
      <c r="V737" s="1"/>
      <c r="W737" s="1"/>
      <c r="X737" s="1"/>
      <c r="Y737" s="1"/>
      <c r="Z737" s="1"/>
    </row>
    <row r="738" spans="1:26" ht="15.5" x14ac:dyDescent="0.35">
      <c r="A738" s="1"/>
      <c r="B738" s="1"/>
      <c r="C738" s="86"/>
      <c r="D738" s="86"/>
      <c r="E738" s="86"/>
      <c r="F738" s="86"/>
      <c r="G738" s="86"/>
      <c r="H738" s="86"/>
      <c r="I738" s="86"/>
      <c r="J738" s="1"/>
      <c r="K738" s="1"/>
      <c r="L738" s="1"/>
      <c r="M738" s="1"/>
      <c r="N738" s="1"/>
      <c r="O738" s="1"/>
      <c r="P738" s="1"/>
      <c r="Q738" s="1"/>
      <c r="R738" s="1"/>
      <c r="S738" s="1"/>
      <c r="T738" s="1"/>
      <c r="U738" s="1"/>
      <c r="V738" s="1"/>
      <c r="W738" s="1"/>
      <c r="X738" s="1"/>
      <c r="Y738" s="1"/>
      <c r="Z738" s="1"/>
    </row>
    <row r="739" spans="1:26" ht="15.5" x14ac:dyDescent="0.35">
      <c r="A739" s="1"/>
      <c r="B739" s="1"/>
      <c r="C739" s="86"/>
      <c r="D739" s="86"/>
      <c r="E739" s="86"/>
      <c r="F739" s="86"/>
      <c r="G739" s="86"/>
      <c r="H739" s="86"/>
      <c r="I739" s="86"/>
      <c r="J739" s="1"/>
      <c r="K739" s="1"/>
      <c r="L739" s="1"/>
      <c r="M739" s="1"/>
      <c r="N739" s="1"/>
      <c r="O739" s="1"/>
      <c r="P739" s="1"/>
      <c r="Q739" s="1"/>
      <c r="R739" s="1"/>
      <c r="S739" s="1"/>
      <c r="T739" s="1"/>
      <c r="U739" s="1"/>
      <c r="V739" s="1"/>
      <c r="W739" s="1"/>
      <c r="X739" s="1"/>
      <c r="Y739" s="1"/>
      <c r="Z739" s="1"/>
    </row>
    <row r="740" spans="1:26" ht="15.5" x14ac:dyDescent="0.35">
      <c r="A740" s="1"/>
      <c r="B740" s="1"/>
      <c r="C740" s="86"/>
      <c r="D740" s="86"/>
      <c r="E740" s="86"/>
      <c r="F740" s="86"/>
      <c r="G740" s="86"/>
      <c r="H740" s="86"/>
      <c r="I740" s="86"/>
      <c r="J740" s="1"/>
      <c r="K740" s="1"/>
      <c r="L740" s="1"/>
      <c r="M740" s="1"/>
      <c r="N740" s="1"/>
      <c r="O740" s="1"/>
      <c r="P740" s="1"/>
      <c r="Q740" s="1"/>
      <c r="R740" s="1"/>
      <c r="S740" s="1"/>
      <c r="T740" s="1"/>
      <c r="U740" s="1"/>
      <c r="V740" s="1"/>
      <c r="W740" s="1"/>
      <c r="X740" s="1"/>
      <c r="Y740" s="1"/>
      <c r="Z740" s="1"/>
    </row>
    <row r="741" spans="1:26" ht="15.5" x14ac:dyDescent="0.35">
      <c r="A741" s="1"/>
      <c r="B741" s="1"/>
      <c r="C741" s="86"/>
      <c r="D741" s="86"/>
      <c r="E741" s="86"/>
      <c r="F741" s="86"/>
      <c r="G741" s="86"/>
      <c r="H741" s="86"/>
      <c r="I741" s="86"/>
      <c r="J741" s="1"/>
      <c r="K741" s="1"/>
      <c r="L741" s="1"/>
      <c r="M741" s="1"/>
      <c r="N741" s="1"/>
      <c r="O741" s="1"/>
      <c r="P741" s="1"/>
      <c r="Q741" s="1"/>
      <c r="R741" s="1"/>
      <c r="S741" s="1"/>
      <c r="T741" s="1"/>
      <c r="U741" s="1"/>
      <c r="V741" s="1"/>
      <c r="W741" s="1"/>
      <c r="X741" s="1"/>
      <c r="Y741" s="1"/>
      <c r="Z741" s="1"/>
    </row>
    <row r="742" spans="1:26" ht="15.5" x14ac:dyDescent="0.35">
      <c r="A742" s="1"/>
      <c r="B742" s="1"/>
      <c r="C742" s="86"/>
      <c r="D742" s="86"/>
      <c r="E742" s="86"/>
      <c r="F742" s="86"/>
      <c r="G742" s="86"/>
      <c r="H742" s="86"/>
      <c r="I742" s="86"/>
      <c r="J742" s="1"/>
      <c r="K742" s="1"/>
      <c r="L742" s="1"/>
      <c r="M742" s="1"/>
      <c r="N742" s="1"/>
      <c r="O742" s="1"/>
      <c r="P742" s="1"/>
      <c r="Q742" s="1"/>
      <c r="R742" s="1"/>
      <c r="S742" s="1"/>
      <c r="T742" s="1"/>
      <c r="U742" s="1"/>
      <c r="V742" s="1"/>
      <c r="W742" s="1"/>
      <c r="X742" s="1"/>
      <c r="Y742" s="1"/>
      <c r="Z742" s="1"/>
    </row>
    <row r="743" spans="1:26" ht="15.5" x14ac:dyDescent="0.35">
      <c r="A743" s="1"/>
      <c r="B743" s="1"/>
      <c r="C743" s="86"/>
      <c r="D743" s="86"/>
      <c r="E743" s="86"/>
      <c r="F743" s="86"/>
      <c r="G743" s="86"/>
      <c r="H743" s="86"/>
      <c r="I743" s="86"/>
      <c r="J743" s="1"/>
      <c r="K743" s="1"/>
      <c r="L743" s="1"/>
      <c r="M743" s="1"/>
      <c r="N743" s="1"/>
      <c r="O743" s="1"/>
      <c r="P743" s="1"/>
      <c r="Q743" s="1"/>
      <c r="R743" s="1"/>
      <c r="S743" s="1"/>
      <c r="T743" s="1"/>
      <c r="U743" s="1"/>
      <c r="V743" s="1"/>
      <c r="W743" s="1"/>
      <c r="X743" s="1"/>
      <c r="Y743" s="1"/>
      <c r="Z743" s="1"/>
    </row>
    <row r="744" spans="1:26" ht="15.5" x14ac:dyDescent="0.35">
      <c r="A744" s="1"/>
      <c r="B744" s="1"/>
      <c r="C744" s="86"/>
      <c r="D744" s="86"/>
      <c r="E744" s="86"/>
      <c r="F744" s="86"/>
      <c r="G744" s="86"/>
      <c r="H744" s="86"/>
      <c r="I744" s="86"/>
      <c r="J744" s="1"/>
      <c r="K744" s="1"/>
      <c r="L744" s="1"/>
      <c r="M744" s="1"/>
      <c r="N744" s="1"/>
      <c r="O744" s="1"/>
      <c r="P744" s="1"/>
      <c r="Q744" s="1"/>
      <c r="R744" s="1"/>
      <c r="S744" s="1"/>
      <c r="T744" s="1"/>
      <c r="U744" s="1"/>
      <c r="V744" s="1"/>
      <c r="W744" s="1"/>
      <c r="X744" s="1"/>
      <c r="Y744" s="1"/>
      <c r="Z744" s="1"/>
    </row>
    <row r="745" spans="1:26" ht="15.5" x14ac:dyDescent="0.35">
      <c r="A745" s="1"/>
      <c r="B745" s="1"/>
      <c r="C745" s="86"/>
      <c r="D745" s="86"/>
      <c r="E745" s="86"/>
      <c r="F745" s="86"/>
      <c r="G745" s="86"/>
      <c r="H745" s="86"/>
      <c r="I745" s="86"/>
      <c r="J745" s="1"/>
      <c r="K745" s="1"/>
      <c r="L745" s="1"/>
      <c r="M745" s="1"/>
      <c r="N745" s="1"/>
      <c r="O745" s="1"/>
      <c r="P745" s="1"/>
      <c r="Q745" s="1"/>
      <c r="R745" s="1"/>
      <c r="S745" s="1"/>
      <c r="T745" s="1"/>
      <c r="U745" s="1"/>
      <c r="V745" s="1"/>
      <c r="W745" s="1"/>
      <c r="X745" s="1"/>
      <c r="Y745" s="1"/>
      <c r="Z745" s="1"/>
    </row>
    <row r="746" spans="1:26" ht="15.5" x14ac:dyDescent="0.35">
      <c r="A746" s="1"/>
      <c r="B746" s="1"/>
      <c r="C746" s="86"/>
      <c r="D746" s="86"/>
      <c r="E746" s="86"/>
      <c r="F746" s="86"/>
      <c r="G746" s="86"/>
      <c r="H746" s="86"/>
      <c r="I746" s="86"/>
      <c r="J746" s="1"/>
      <c r="K746" s="1"/>
      <c r="L746" s="1"/>
      <c r="M746" s="1"/>
      <c r="N746" s="1"/>
      <c r="O746" s="1"/>
      <c r="P746" s="1"/>
      <c r="Q746" s="1"/>
      <c r="R746" s="1"/>
      <c r="S746" s="1"/>
      <c r="T746" s="1"/>
      <c r="U746" s="1"/>
      <c r="V746" s="1"/>
      <c r="W746" s="1"/>
      <c r="X746" s="1"/>
      <c r="Y746" s="1"/>
      <c r="Z746" s="1"/>
    </row>
    <row r="747" spans="1:26" ht="15.5" x14ac:dyDescent="0.35">
      <c r="A747" s="1"/>
      <c r="B747" s="1"/>
      <c r="C747" s="86"/>
      <c r="D747" s="86"/>
      <c r="E747" s="86"/>
      <c r="F747" s="86"/>
      <c r="G747" s="86"/>
      <c r="H747" s="86"/>
      <c r="I747" s="86"/>
      <c r="J747" s="1"/>
      <c r="K747" s="1"/>
      <c r="L747" s="1"/>
      <c r="M747" s="1"/>
      <c r="N747" s="1"/>
      <c r="O747" s="1"/>
      <c r="P747" s="1"/>
      <c r="Q747" s="1"/>
      <c r="R747" s="1"/>
      <c r="S747" s="1"/>
      <c r="T747" s="1"/>
      <c r="U747" s="1"/>
      <c r="V747" s="1"/>
      <c r="W747" s="1"/>
      <c r="X747" s="1"/>
      <c r="Y747" s="1"/>
      <c r="Z747" s="1"/>
    </row>
    <row r="748" spans="1:26" ht="15.5" x14ac:dyDescent="0.35">
      <c r="A748" s="1"/>
      <c r="B748" s="1"/>
      <c r="C748" s="86"/>
      <c r="D748" s="86"/>
      <c r="E748" s="86"/>
      <c r="F748" s="86"/>
      <c r="G748" s="86"/>
      <c r="H748" s="86"/>
      <c r="I748" s="86"/>
      <c r="J748" s="1"/>
      <c r="K748" s="1"/>
      <c r="L748" s="1"/>
      <c r="M748" s="1"/>
      <c r="N748" s="1"/>
      <c r="O748" s="1"/>
      <c r="P748" s="1"/>
      <c r="Q748" s="1"/>
      <c r="R748" s="1"/>
      <c r="S748" s="1"/>
      <c r="T748" s="1"/>
      <c r="U748" s="1"/>
      <c r="V748" s="1"/>
      <c r="W748" s="1"/>
      <c r="X748" s="1"/>
      <c r="Y748" s="1"/>
      <c r="Z748" s="1"/>
    </row>
    <row r="749" spans="1:26" ht="15.5" x14ac:dyDescent="0.35">
      <c r="A749" s="1"/>
      <c r="B749" s="1"/>
      <c r="C749" s="86"/>
      <c r="D749" s="86"/>
      <c r="E749" s="86"/>
      <c r="F749" s="86"/>
      <c r="G749" s="86"/>
      <c r="H749" s="86"/>
      <c r="I749" s="86"/>
      <c r="J749" s="1"/>
      <c r="K749" s="1"/>
      <c r="L749" s="1"/>
      <c r="M749" s="1"/>
      <c r="N749" s="1"/>
      <c r="O749" s="1"/>
      <c r="P749" s="1"/>
      <c r="Q749" s="1"/>
      <c r="R749" s="1"/>
      <c r="S749" s="1"/>
      <c r="T749" s="1"/>
      <c r="U749" s="1"/>
      <c r="V749" s="1"/>
      <c r="W749" s="1"/>
      <c r="X749" s="1"/>
      <c r="Y749" s="1"/>
      <c r="Z749" s="1"/>
    </row>
    <row r="750" spans="1:26" ht="15.5" x14ac:dyDescent="0.35">
      <c r="A750" s="1"/>
      <c r="B750" s="1"/>
      <c r="C750" s="86"/>
      <c r="D750" s="86"/>
      <c r="E750" s="86"/>
      <c r="F750" s="86"/>
      <c r="G750" s="86"/>
      <c r="H750" s="86"/>
      <c r="I750" s="86"/>
      <c r="J750" s="1"/>
      <c r="K750" s="1"/>
      <c r="L750" s="1"/>
      <c r="M750" s="1"/>
      <c r="N750" s="1"/>
      <c r="O750" s="1"/>
      <c r="P750" s="1"/>
      <c r="Q750" s="1"/>
      <c r="R750" s="1"/>
      <c r="S750" s="1"/>
      <c r="T750" s="1"/>
      <c r="U750" s="1"/>
      <c r="V750" s="1"/>
      <c r="W750" s="1"/>
      <c r="X750" s="1"/>
      <c r="Y750" s="1"/>
      <c r="Z750" s="1"/>
    </row>
    <row r="751" spans="1:26" ht="15.5" x14ac:dyDescent="0.35">
      <c r="A751" s="1"/>
      <c r="B751" s="1"/>
      <c r="C751" s="86"/>
      <c r="D751" s="86"/>
      <c r="E751" s="86"/>
      <c r="F751" s="86"/>
      <c r="G751" s="86"/>
      <c r="H751" s="86"/>
      <c r="I751" s="86"/>
      <c r="J751" s="1"/>
      <c r="K751" s="1"/>
      <c r="L751" s="1"/>
      <c r="M751" s="1"/>
      <c r="N751" s="1"/>
      <c r="O751" s="1"/>
      <c r="P751" s="1"/>
      <c r="Q751" s="1"/>
      <c r="R751" s="1"/>
      <c r="S751" s="1"/>
      <c r="T751" s="1"/>
      <c r="U751" s="1"/>
      <c r="V751" s="1"/>
      <c r="W751" s="1"/>
      <c r="X751" s="1"/>
      <c r="Y751" s="1"/>
      <c r="Z751" s="1"/>
    </row>
    <row r="752" spans="1:26" ht="15.5" x14ac:dyDescent="0.35">
      <c r="A752" s="1"/>
      <c r="B752" s="1"/>
      <c r="C752" s="86"/>
      <c r="D752" s="86"/>
      <c r="E752" s="86"/>
      <c r="F752" s="86"/>
      <c r="G752" s="86"/>
      <c r="H752" s="86"/>
      <c r="I752" s="86"/>
      <c r="J752" s="1"/>
      <c r="K752" s="1"/>
      <c r="L752" s="1"/>
      <c r="M752" s="1"/>
      <c r="N752" s="1"/>
      <c r="O752" s="1"/>
      <c r="P752" s="1"/>
      <c r="Q752" s="1"/>
      <c r="R752" s="1"/>
      <c r="S752" s="1"/>
      <c r="T752" s="1"/>
      <c r="U752" s="1"/>
      <c r="V752" s="1"/>
      <c r="W752" s="1"/>
      <c r="X752" s="1"/>
      <c r="Y752" s="1"/>
      <c r="Z752" s="1"/>
    </row>
    <row r="753" spans="1:26" ht="15.5" x14ac:dyDescent="0.35">
      <c r="A753" s="1"/>
      <c r="B753" s="1"/>
      <c r="C753" s="86"/>
      <c r="D753" s="86"/>
      <c r="E753" s="86"/>
      <c r="F753" s="86"/>
      <c r="G753" s="86"/>
      <c r="H753" s="86"/>
      <c r="I753" s="86"/>
      <c r="J753" s="1"/>
      <c r="K753" s="1"/>
      <c r="L753" s="1"/>
      <c r="M753" s="1"/>
      <c r="N753" s="1"/>
      <c r="O753" s="1"/>
      <c r="P753" s="1"/>
      <c r="Q753" s="1"/>
      <c r="R753" s="1"/>
      <c r="S753" s="1"/>
      <c r="T753" s="1"/>
      <c r="U753" s="1"/>
      <c r="V753" s="1"/>
      <c r="W753" s="1"/>
      <c r="X753" s="1"/>
      <c r="Y753" s="1"/>
      <c r="Z753" s="1"/>
    </row>
    <row r="754" spans="1:26" ht="15.5" x14ac:dyDescent="0.35">
      <c r="A754" s="1"/>
      <c r="B754" s="1"/>
      <c r="C754" s="86"/>
      <c r="D754" s="86"/>
      <c r="E754" s="86"/>
      <c r="F754" s="86"/>
      <c r="G754" s="86"/>
      <c r="H754" s="86"/>
      <c r="I754" s="86"/>
      <c r="J754" s="1"/>
      <c r="K754" s="1"/>
      <c r="L754" s="1"/>
      <c r="M754" s="1"/>
      <c r="N754" s="1"/>
      <c r="O754" s="1"/>
      <c r="P754" s="1"/>
      <c r="Q754" s="1"/>
      <c r="R754" s="1"/>
      <c r="S754" s="1"/>
      <c r="T754" s="1"/>
      <c r="U754" s="1"/>
      <c r="V754" s="1"/>
      <c r="W754" s="1"/>
      <c r="X754" s="1"/>
      <c r="Y754" s="1"/>
      <c r="Z754" s="1"/>
    </row>
    <row r="755" spans="1:26" ht="15.5" x14ac:dyDescent="0.35">
      <c r="A755" s="1"/>
      <c r="B755" s="1"/>
      <c r="C755" s="86"/>
      <c r="D755" s="86"/>
      <c r="E755" s="86"/>
      <c r="F755" s="86"/>
      <c r="G755" s="86"/>
      <c r="H755" s="86"/>
      <c r="I755" s="86"/>
      <c r="J755" s="1"/>
      <c r="K755" s="1"/>
      <c r="L755" s="1"/>
      <c r="M755" s="1"/>
      <c r="N755" s="1"/>
      <c r="O755" s="1"/>
      <c r="P755" s="1"/>
      <c r="Q755" s="1"/>
      <c r="R755" s="1"/>
      <c r="S755" s="1"/>
      <c r="T755" s="1"/>
      <c r="U755" s="1"/>
      <c r="V755" s="1"/>
      <c r="W755" s="1"/>
      <c r="X755" s="1"/>
      <c r="Y755" s="1"/>
      <c r="Z755" s="1"/>
    </row>
    <row r="756" spans="1:26" ht="15.5" x14ac:dyDescent="0.35">
      <c r="A756" s="1"/>
      <c r="B756" s="1"/>
      <c r="C756" s="86"/>
      <c r="D756" s="86"/>
      <c r="E756" s="86"/>
      <c r="F756" s="86"/>
      <c r="G756" s="86"/>
      <c r="H756" s="86"/>
      <c r="I756" s="86"/>
      <c r="J756" s="1"/>
      <c r="K756" s="1"/>
      <c r="L756" s="1"/>
      <c r="M756" s="1"/>
      <c r="N756" s="1"/>
      <c r="O756" s="1"/>
      <c r="P756" s="1"/>
      <c r="Q756" s="1"/>
      <c r="R756" s="1"/>
      <c r="S756" s="1"/>
      <c r="T756" s="1"/>
      <c r="U756" s="1"/>
      <c r="V756" s="1"/>
      <c r="W756" s="1"/>
      <c r="X756" s="1"/>
      <c r="Y756" s="1"/>
      <c r="Z756" s="1"/>
    </row>
    <row r="757" spans="1:26" ht="15.5" x14ac:dyDescent="0.35">
      <c r="A757" s="1"/>
      <c r="B757" s="1"/>
      <c r="C757" s="86"/>
      <c r="D757" s="86"/>
      <c r="E757" s="86"/>
      <c r="F757" s="86"/>
      <c r="G757" s="86"/>
      <c r="H757" s="86"/>
      <c r="I757" s="86"/>
      <c r="J757" s="1"/>
      <c r="K757" s="1"/>
      <c r="L757" s="1"/>
      <c r="M757" s="1"/>
      <c r="N757" s="1"/>
      <c r="O757" s="1"/>
      <c r="P757" s="1"/>
      <c r="Q757" s="1"/>
      <c r="R757" s="1"/>
      <c r="S757" s="1"/>
      <c r="T757" s="1"/>
      <c r="U757" s="1"/>
      <c r="V757" s="1"/>
      <c r="W757" s="1"/>
      <c r="X757" s="1"/>
      <c r="Y757" s="1"/>
      <c r="Z757" s="1"/>
    </row>
    <row r="758" spans="1:26" ht="15.5" x14ac:dyDescent="0.35">
      <c r="A758" s="1"/>
      <c r="B758" s="1"/>
      <c r="C758" s="86"/>
      <c r="D758" s="86"/>
      <c r="E758" s="86"/>
      <c r="F758" s="86"/>
      <c r="G758" s="86"/>
      <c r="H758" s="86"/>
      <c r="I758" s="86"/>
      <c r="J758" s="1"/>
      <c r="K758" s="1"/>
      <c r="L758" s="1"/>
      <c r="M758" s="1"/>
      <c r="N758" s="1"/>
      <c r="O758" s="1"/>
      <c r="P758" s="1"/>
      <c r="Q758" s="1"/>
      <c r="R758" s="1"/>
      <c r="S758" s="1"/>
      <c r="T758" s="1"/>
      <c r="U758" s="1"/>
      <c r="V758" s="1"/>
      <c r="W758" s="1"/>
      <c r="X758" s="1"/>
      <c r="Y758" s="1"/>
      <c r="Z758" s="1"/>
    </row>
    <row r="759" spans="1:26" ht="15.5" x14ac:dyDescent="0.35">
      <c r="A759" s="1"/>
      <c r="B759" s="1"/>
      <c r="C759" s="86"/>
      <c r="D759" s="86"/>
      <c r="E759" s="86"/>
      <c r="F759" s="86"/>
      <c r="G759" s="86"/>
      <c r="H759" s="86"/>
      <c r="I759" s="86"/>
      <c r="J759" s="1"/>
      <c r="K759" s="1"/>
      <c r="L759" s="1"/>
      <c r="M759" s="1"/>
      <c r="N759" s="1"/>
      <c r="O759" s="1"/>
      <c r="P759" s="1"/>
      <c r="Q759" s="1"/>
      <c r="R759" s="1"/>
      <c r="S759" s="1"/>
      <c r="T759" s="1"/>
      <c r="U759" s="1"/>
      <c r="V759" s="1"/>
      <c r="W759" s="1"/>
      <c r="X759" s="1"/>
      <c r="Y759" s="1"/>
      <c r="Z759" s="1"/>
    </row>
    <row r="760" spans="1:26" ht="15.5" x14ac:dyDescent="0.35">
      <c r="A760" s="1"/>
      <c r="B760" s="1"/>
      <c r="C760" s="86"/>
      <c r="D760" s="86"/>
      <c r="E760" s="86"/>
      <c r="F760" s="86"/>
      <c r="G760" s="86"/>
      <c r="H760" s="86"/>
      <c r="I760" s="86"/>
      <c r="J760" s="1"/>
      <c r="K760" s="1"/>
      <c r="L760" s="1"/>
      <c r="M760" s="1"/>
      <c r="N760" s="1"/>
      <c r="O760" s="1"/>
      <c r="P760" s="1"/>
      <c r="Q760" s="1"/>
      <c r="R760" s="1"/>
      <c r="S760" s="1"/>
      <c r="T760" s="1"/>
      <c r="U760" s="1"/>
      <c r="V760" s="1"/>
      <c r="W760" s="1"/>
      <c r="X760" s="1"/>
      <c r="Y760" s="1"/>
      <c r="Z760" s="1"/>
    </row>
    <row r="761" spans="1:26" ht="15.5" x14ac:dyDescent="0.35">
      <c r="A761" s="1"/>
      <c r="B761" s="1"/>
      <c r="C761" s="86"/>
      <c r="D761" s="86"/>
      <c r="E761" s="86"/>
      <c r="F761" s="86"/>
      <c r="G761" s="86"/>
      <c r="H761" s="86"/>
      <c r="I761" s="86"/>
      <c r="J761" s="1"/>
      <c r="K761" s="1"/>
      <c r="L761" s="1"/>
      <c r="M761" s="1"/>
      <c r="N761" s="1"/>
      <c r="O761" s="1"/>
      <c r="P761" s="1"/>
      <c r="Q761" s="1"/>
      <c r="R761" s="1"/>
      <c r="S761" s="1"/>
      <c r="T761" s="1"/>
      <c r="U761" s="1"/>
      <c r="V761" s="1"/>
      <c r="W761" s="1"/>
      <c r="X761" s="1"/>
      <c r="Y761" s="1"/>
      <c r="Z761" s="1"/>
    </row>
    <row r="762" spans="1:26" ht="15.5" x14ac:dyDescent="0.35">
      <c r="A762" s="1"/>
      <c r="B762" s="1"/>
      <c r="C762" s="86"/>
      <c r="D762" s="86"/>
      <c r="E762" s="86"/>
      <c r="F762" s="86"/>
      <c r="G762" s="86"/>
      <c r="H762" s="86"/>
      <c r="I762" s="86"/>
      <c r="J762" s="1"/>
      <c r="K762" s="1"/>
      <c r="L762" s="1"/>
      <c r="M762" s="1"/>
      <c r="N762" s="1"/>
      <c r="O762" s="1"/>
      <c r="P762" s="1"/>
      <c r="Q762" s="1"/>
      <c r="R762" s="1"/>
      <c r="S762" s="1"/>
      <c r="T762" s="1"/>
      <c r="U762" s="1"/>
      <c r="V762" s="1"/>
      <c r="W762" s="1"/>
      <c r="X762" s="1"/>
      <c r="Y762" s="1"/>
      <c r="Z762" s="1"/>
    </row>
    <row r="763" spans="1:26" ht="15.5" x14ac:dyDescent="0.35">
      <c r="A763" s="1"/>
      <c r="B763" s="1"/>
      <c r="C763" s="86"/>
      <c r="D763" s="86"/>
      <c r="E763" s="86"/>
      <c r="F763" s="86"/>
      <c r="G763" s="86"/>
      <c r="H763" s="86"/>
      <c r="I763" s="86"/>
      <c r="J763" s="1"/>
      <c r="K763" s="1"/>
      <c r="L763" s="1"/>
      <c r="M763" s="1"/>
      <c r="N763" s="1"/>
      <c r="O763" s="1"/>
      <c r="P763" s="1"/>
      <c r="Q763" s="1"/>
      <c r="R763" s="1"/>
      <c r="S763" s="1"/>
      <c r="T763" s="1"/>
      <c r="U763" s="1"/>
      <c r="V763" s="1"/>
      <c r="W763" s="1"/>
      <c r="X763" s="1"/>
      <c r="Y763" s="1"/>
      <c r="Z763" s="1"/>
    </row>
    <row r="764" spans="1:26" ht="15.5" x14ac:dyDescent="0.35">
      <c r="A764" s="1"/>
      <c r="B764" s="1"/>
      <c r="C764" s="86"/>
      <c r="D764" s="86"/>
      <c r="E764" s="86"/>
      <c r="F764" s="86"/>
      <c r="G764" s="86"/>
      <c r="H764" s="86"/>
      <c r="I764" s="86"/>
      <c r="J764" s="1"/>
      <c r="K764" s="1"/>
      <c r="L764" s="1"/>
      <c r="M764" s="1"/>
      <c r="N764" s="1"/>
      <c r="O764" s="1"/>
      <c r="P764" s="1"/>
      <c r="Q764" s="1"/>
      <c r="R764" s="1"/>
      <c r="S764" s="1"/>
      <c r="T764" s="1"/>
      <c r="U764" s="1"/>
      <c r="V764" s="1"/>
      <c r="W764" s="1"/>
      <c r="X764" s="1"/>
      <c r="Y764" s="1"/>
      <c r="Z764" s="1"/>
    </row>
    <row r="765" spans="1:26" ht="15.5" x14ac:dyDescent="0.35">
      <c r="A765" s="1"/>
      <c r="B765" s="1"/>
      <c r="C765" s="86"/>
      <c r="D765" s="86"/>
      <c r="E765" s="86"/>
      <c r="F765" s="86"/>
      <c r="G765" s="86"/>
      <c r="H765" s="86"/>
      <c r="I765" s="86"/>
      <c r="J765" s="1"/>
      <c r="K765" s="1"/>
      <c r="L765" s="1"/>
      <c r="M765" s="1"/>
      <c r="N765" s="1"/>
      <c r="O765" s="1"/>
      <c r="P765" s="1"/>
      <c r="Q765" s="1"/>
      <c r="R765" s="1"/>
      <c r="S765" s="1"/>
      <c r="T765" s="1"/>
      <c r="U765" s="1"/>
      <c r="V765" s="1"/>
      <c r="W765" s="1"/>
      <c r="X765" s="1"/>
      <c r="Y765" s="1"/>
      <c r="Z765" s="1"/>
    </row>
    <row r="766" spans="1:26" ht="15.5" x14ac:dyDescent="0.35">
      <c r="A766" s="1"/>
      <c r="B766" s="1"/>
      <c r="C766" s="86"/>
      <c r="D766" s="86"/>
      <c r="E766" s="86"/>
      <c r="F766" s="86"/>
      <c r="G766" s="86"/>
      <c r="H766" s="86"/>
      <c r="I766" s="86"/>
      <c r="J766" s="1"/>
      <c r="K766" s="1"/>
      <c r="L766" s="1"/>
      <c r="M766" s="1"/>
      <c r="N766" s="1"/>
      <c r="O766" s="1"/>
      <c r="P766" s="1"/>
      <c r="Q766" s="1"/>
      <c r="R766" s="1"/>
      <c r="S766" s="1"/>
      <c r="T766" s="1"/>
      <c r="U766" s="1"/>
      <c r="V766" s="1"/>
      <c r="W766" s="1"/>
      <c r="X766" s="1"/>
      <c r="Y766" s="1"/>
      <c r="Z766" s="1"/>
    </row>
    <row r="767" spans="1:26" ht="15.5" x14ac:dyDescent="0.35">
      <c r="A767" s="1"/>
      <c r="B767" s="1"/>
      <c r="C767" s="86"/>
      <c r="D767" s="86"/>
      <c r="E767" s="86"/>
      <c r="F767" s="86"/>
      <c r="G767" s="86"/>
      <c r="H767" s="86"/>
      <c r="I767" s="86"/>
      <c r="J767" s="1"/>
      <c r="K767" s="1"/>
      <c r="L767" s="1"/>
      <c r="M767" s="1"/>
      <c r="N767" s="1"/>
      <c r="O767" s="1"/>
      <c r="P767" s="1"/>
      <c r="Q767" s="1"/>
      <c r="R767" s="1"/>
      <c r="S767" s="1"/>
      <c r="T767" s="1"/>
      <c r="U767" s="1"/>
      <c r="V767" s="1"/>
      <c r="W767" s="1"/>
      <c r="X767" s="1"/>
      <c r="Y767" s="1"/>
      <c r="Z767" s="1"/>
    </row>
    <row r="768" spans="1:26" ht="15.5" x14ac:dyDescent="0.35">
      <c r="A768" s="1"/>
      <c r="B768" s="1"/>
      <c r="C768" s="86"/>
      <c r="D768" s="86"/>
      <c r="E768" s="86"/>
      <c r="F768" s="86"/>
      <c r="G768" s="86"/>
      <c r="H768" s="86"/>
      <c r="I768" s="86"/>
      <c r="J768" s="1"/>
      <c r="K768" s="1"/>
      <c r="L768" s="1"/>
      <c r="M768" s="1"/>
      <c r="N768" s="1"/>
      <c r="O768" s="1"/>
      <c r="P768" s="1"/>
      <c r="Q768" s="1"/>
      <c r="R768" s="1"/>
      <c r="S768" s="1"/>
      <c r="T768" s="1"/>
      <c r="U768" s="1"/>
      <c r="V768" s="1"/>
      <c r="W768" s="1"/>
      <c r="X768" s="1"/>
      <c r="Y768" s="1"/>
      <c r="Z768" s="1"/>
    </row>
    <row r="769" spans="1:26" ht="15.5" x14ac:dyDescent="0.35">
      <c r="A769" s="1"/>
      <c r="B769" s="1"/>
      <c r="C769" s="86"/>
      <c r="D769" s="86"/>
      <c r="E769" s="86"/>
      <c r="F769" s="86"/>
      <c r="G769" s="86"/>
      <c r="H769" s="86"/>
      <c r="I769" s="86"/>
      <c r="J769" s="1"/>
      <c r="K769" s="1"/>
      <c r="L769" s="1"/>
      <c r="M769" s="1"/>
      <c r="N769" s="1"/>
      <c r="O769" s="1"/>
      <c r="P769" s="1"/>
      <c r="Q769" s="1"/>
      <c r="R769" s="1"/>
      <c r="S769" s="1"/>
      <c r="T769" s="1"/>
      <c r="U769" s="1"/>
      <c r="V769" s="1"/>
      <c r="W769" s="1"/>
      <c r="X769" s="1"/>
      <c r="Y769" s="1"/>
      <c r="Z769" s="1"/>
    </row>
    <row r="770" spans="1:26" ht="15.5" x14ac:dyDescent="0.35">
      <c r="A770" s="1"/>
      <c r="B770" s="1"/>
      <c r="C770" s="86"/>
      <c r="D770" s="86"/>
      <c r="E770" s="86"/>
      <c r="F770" s="86"/>
      <c r="G770" s="86"/>
      <c r="H770" s="86"/>
      <c r="I770" s="86"/>
      <c r="J770" s="1"/>
      <c r="K770" s="1"/>
      <c r="L770" s="1"/>
      <c r="M770" s="1"/>
      <c r="N770" s="1"/>
      <c r="O770" s="1"/>
      <c r="P770" s="1"/>
      <c r="Q770" s="1"/>
      <c r="R770" s="1"/>
      <c r="S770" s="1"/>
      <c r="T770" s="1"/>
      <c r="U770" s="1"/>
      <c r="V770" s="1"/>
      <c r="W770" s="1"/>
      <c r="X770" s="1"/>
      <c r="Y770" s="1"/>
      <c r="Z770" s="1"/>
    </row>
    <row r="771" spans="1:26" ht="15.5" x14ac:dyDescent="0.35">
      <c r="A771" s="1"/>
      <c r="B771" s="1"/>
      <c r="C771" s="86"/>
      <c r="D771" s="86"/>
      <c r="E771" s="86"/>
      <c r="F771" s="86"/>
      <c r="G771" s="86"/>
      <c r="H771" s="86"/>
      <c r="I771" s="86"/>
      <c r="J771" s="1"/>
      <c r="K771" s="1"/>
      <c r="L771" s="1"/>
      <c r="M771" s="1"/>
      <c r="N771" s="1"/>
      <c r="O771" s="1"/>
      <c r="P771" s="1"/>
      <c r="Q771" s="1"/>
      <c r="R771" s="1"/>
      <c r="S771" s="1"/>
      <c r="T771" s="1"/>
      <c r="U771" s="1"/>
      <c r="V771" s="1"/>
      <c r="W771" s="1"/>
      <c r="X771" s="1"/>
      <c r="Y771" s="1"/>
      <c r="Z771" s="1"/>
    </row>
    <row r="772" spans="1:26" ht="15.5" x14ac:dyDescent="0.35">
      <c r="A772" s="1"/>
      <c r="B772" s="1"/>
      <c r="C772" s="86"/>
      <c r="D772" s="86"/>
      <c r="E772" s="86"/>
      <c r="F772" s="86"/>
      <c r="G772" s="86"/>
      <c r="H772" s="86"/>
      <c r="I772" s="86"/>
      <c r="J772" s="1"/>
      <c r="K772" s="1"/>
      <c r="L772" s="1"/>
      <c r="M772" s="1"/>
      <c r="N772" s="1"/>
      <c r="O772" s="1"/>
      <c r="P772" s="1"/>
      <c r="Q772" s="1"/>
      <c r="R772" s="1"/>
      <c r="S772" s="1"/>
      <c r="T772" s="1"/>
      <c r="U772" s="1"/>
      <c r="V772" s="1"/>
      <c r="W772" s="1"/>
      <c r="X772" s="1"/>
      <c r="Y772" s="1"/>
      <c r="Z772" s="1"/>
    </row>
    <row r="773" spans="1:26" ht="15.5" x14ac:dyDescent="0.35">
      <c r="A773" s="1"/>
      <c r="B773" s="1"/>
      <c r="C773" s="86"/>
      <c r="D773" s="86"/>
      <c r="E773" s="86"/>
      <c r="F773" s="86"/>
      <c r="G773" s="86"/>
      <c r="H773" s="86"/>
      <c r="I773" s="86"/>
      <c r="J773" s="1"/>
      <c r="K773" s="1"/>
      <c r="L773" s="1"/>
      <c r="M773" s="1"/>
      <c r="N773" s="1"/>
      <c r="O773" s="1"/>
      <c r="P773" s="1"/>
      <c r="Q773" s="1"/>
      <c r="R773" s="1"/>
      <c r="S773" s="1"/>
      <c r="T773" s="1"/>
      <c r="U773" s="1"/>
      <c r="V773" s="1"/>
      <c r="W773" s="1"/>
      <c r="X773" s="1"/>
      <c r="Y773" s="1"/>
      <c r="Z773" s="1"/>
    </row>
    <row r="774" spans="1:26" ht="15.5" x14ac:dyDescent="0.35">
      <c r="A774" s="1"/>
      <c r="B774" s="1"/>
      <c r="C774" s="86"/>
      <c r="D774" s="86"/>
      <c r="E774" s="86"/>
      <c r="F774" s="86"/>
      <c r="G774" s="86"/>
      <c r="H774" s="86"/>
      <c r="I774" s="86"/>
      <c r="J774" s="1"/>
      <c r="K774" s="1"/>
      <c r="L774" s="1"/>
      <c r="M774" s="1"/>
      <c r="N774" s="1"/>
      <c r="O774" s="1"/>
      <c r="P774" s="1"/>
      <c r="Q774" s="1"/>
      <c r="R774" s="1"/>
      <c r="S774" s="1"/>
      <c r="T774" s="1"/>
      <c r="U774" s="1"/>
      <c r="V774" s="1"/>
      <c r="W774" s="1"/>
      <c r="X774" s="1"/>
      <c r="Y774" s="1"/>
      <c r="Z774" s="1"/>
    </row>
    <row r="775" spans="1:26" ht="15.5" x14ac:dyDescent="0.35">
      <c r="A775" s="1"/>
      <c r="B775" s="1"/>
      <c r="C775" s="86"/>
      <c r="D775" s="86"/>
      <c r="E775" s="86"/>
      <c r="F775" s="86"/>
      <c r="G775" s="86"/>
      <c r="H775" s="86"/>
      <c r="I775" s="86"/>
      <c r="J775" s="1"/>
      <c r="K775" s="1"/>
      <c r="L775" s="1"/>
      <c r="M775" s="1"/>
      <c r="N775" s="1"/>
      <c r="O775" s="1"/>
      <c r="P775" s="1"/>
      <c r="Q775" s="1"/>
      <c r="R775" s="1"/>
      <c r="S775" s="1"/>
      <c r="T775" s="1"/>
      <c r="U775" s="1"/>
      <c r="V775" s="1"/>
      <c r="W775" s="1"/>
      <c r="X775" s="1"/>
      <c r="Y775" s="1"/>
      <c r="Z775" s="1"/>
    </row>
    <row r="776" spans="1:26" ht="15.5" x14ac:dyDescent="0.35">
      <c r="A776" s="1"/>
      <c r="B776" s="1"/>
      <c r="C776" s="86"/>
      <c r="D776" s="86"/>
      <c r="E776" s="86"/>
      <c r="F776" s="86"/>
      <c r="G776" s="86"/>
      <c r="H776" s="86"/>
      <c r="I776" s="86"/>
      <c r="J776" s="1"/>
      <c r="K776" s="1"/>
      <c r="L776" s="1"/>
      <c r="M776" s="1"/>
      <c r="N776" s="1"/>
      <c r="O776" s="1"/>
      <c r="P776" s="1"/>
      <c r="Q776" s="1"/>
      <c r="R776" s="1"/>
      <c r="S776" s="1"/>
      <c r="T776" s="1"/>
      <c r="U776" s="1"/>
      <c r="V776" s="1"/>
      <c r="W776" s="1"/>
      <c r="X776" s="1"/>
      <c r="Y776" s="1"/>
      <c r="Z776" s="1"/>
    </row>
    <row r="777" spans="1:26" ht="15.5" x14ac:dyDescent="0.35">
      <c r="A777" s="1"/>
      <c r="B777" s="1"/>
      <c r="C777" s="86"/>
      <c r="D777" s="86"/>
      <c r="E777" s="86"/>
      <c r="F777" s="86"/>
      <c r="G777" s="86"/>
      <c r="H777" s="86"/>
      <c r="I777" s="86"/>
      <c r="J777" s="1"/>
      <c r="K777" s="1"/>
      <c r="L777" s="1"/>
      <c r="M777" s="1"/>
      <c r="N777" s="1"/>
      <c r="O777" s="1"/>
      <c r="P777" s="1"/>
      <c r="Q777" s="1"/>
      <c r="R777" s="1"/>
      <c r="S777" s="1"/>
      <c r="T777" s="1"/>
      <c r="U777" s="1"/>
      <c r="V777" s="1"/>
      <c r="W777" s="1"/>
      <c r="X777" s="1"/>
      <c r="Y777" s="1"/>
      <c r="Z777" s="1"/>
    </row>
    <row r="778" spans="1:26" ht="15.5" x14ac:dyDescent="0.35">
      <c r="A778" s="1"/>
      <c r="B778" s="1"/>
      <c r="C778" s="86"/>
      <c r="D778" s="86"/>
      <c r="E778" s="86"/>
      <c r="F778" s="86"/>
      <c r="G778" s="86"/>
      <c r="H778" s="86"/>
      <c r="I778" s="86"/>
      <c r="J778" s="1"/>
      <c r="K778" s="1"/>
      <c r="L778" s="1"/>
      <c r="M778" s="1"/>
      <c r="N778" s="1"/>
      <c r="O778" s="1"/>
      <c r="P778" s="1"/>
      <c r="Q778" s="1"/>
      <c r="R778" s="1"/>
      <c r="S778" s="1"/>
      <c r="T778" s="1"/>
      <c r="U778" s="1"/>
      <c r="V778" s="1"/>
      <c r="W778" s="1"/>
      <c r="X778" s="1"/>
      <c r="Y778" s="1"/>
      <c r="Z778" s="1"/>
    </row>
    <row r="779" spans="1:26" ht="15.5" x14ac:dyDescent="0.35">
      <c r="A779" s="1"/>
      <c r="B779" s="1"/>
      <c r="C779" s="86"/>
      <c r="D779" s="86"/>
      <c r="E779" s="86"/>
      <c r="F779" s="86"/>
      <c r="G779" s="86"/>
      <c r="H779" s="86"/>
      <c r="I779" s="86"/>
      <c r="J779" s="1"/>
      <c r="K779" s="1"/>
      <c r="L779" s="1"/>
      <c r="M779" s="1"/>
      <c r="N779" s="1"/>
      <c r="O779" s="1"/>
      <c r="P779" s="1"/>
      <c r="Q779" s="1"/>
      <c r="R779" s="1"/>
      <c r="S779" s="1"/>
      <c r="T779" s="1"/>
      <c r="U779" s="1"/>
      <c r="V779" s="1"/>
      <c r="W779" s="1"/>
      <c r="X779" s="1"/>
      <c r="Y779" s="1"/>
      <c r="Z779" s="1"/>
    </row>
    <row r="780" spans="1:26" ht="15.5" x14ac:dyDescent="0.35">
      <c r="A780" s="1"/>
      <c r="B780" s="1"/>
      <c r="C780" s="86"/>
      <c r="D780" s="86"/>
      <c r="E780" s="86"/>
      <c r="F780" s="86"/>
      <c r="G780" s="86"/>
      <c r="H780" s="86"/>
      <c r="I780" s="86"/>
      <c r="J780" s="1"/>
      <c r="K780" s="1"/>
      <c r="L780" s="1"/>
      <c r="M780" s="1"/>
      <c r="N780" s="1"/>
      <c r="O780" s="1"/>
      <c r="P780" s="1"/>
      <c r="Q780" s="1"/>
      <c r="R780" s="1"/>
      <c r="S780" s="1"/>
      <c r="T780" s="1"/>
      <c r="U780" s="1"/>
      <c r="V780" s="1"/>
      <c r="W780" s="1"/>
      <c r="X780" s="1"/>
      <c r="Y780" s="1"/>
      <c r="Z780" s="1"/>
    </row>
    <row r="781" spans="1:26" ht="15.5" x14ac:dyDescent="0.35">
      <c r="A781" s="1"/>
      <c r="B781" s="1"/>
      <c r="C781" s="86"/>
      <c r="D781" s="86"/>
      <c r="E781" s="86"/>
      <c r="F781" s="86"/>
      <c r="G781" s="86"/>
      <c r="H781" s="86"/>
      <c r="I781" s="86"/>
      <c r="J781" s="1"/>
      <c r="K781" s="1"/>
      <c r="L781" s="1"/>
      <c r="M781" s="1"/>
      <c r="N781" s="1"/>
      <c r="O781" s="1"/>
      <c r="P781" s="1"/>
      <c r="Q781" s="1"/>
      <c r="R781" s="1"/>
      <c r="S781" s="1"/>
      <c r="T781" s="1"/>
      <c r="U781" s="1"/>
      <c r="V781" s="1"/>
      <c r="W781" s="1"/>
      <c r="X781" s="1"/>
      <c r="Y781" s="1"/>
      <c r="Z781" s="1"/>
    </row>
    <row r="782" spans="1:26" ht="15.5" x14ac:dyDescent="0.35">
      <c r="A782" s="1"/>
      <c r="B782" s="1"/>
      <c r="C782" s="86"/>
      <c r="D782" s="86"/>
      <c r="E782" s="86"/>
      <c r="F782" s="86"/>
      <c r="G782" s="86"/>
      <c r="H782" s="86"/>
      <c r="I782" s="86"/>
      <c r="J782" s="1"/>
      <c r="K782" s="1"/>
      <c r="L782" s="1"/>
      <c r="M782" s="1"/>
      <c r="N782" s="1"/>
      <c r="O782" s="1"/>
      <c r="P782" s="1"/>
      <c r="Q782" s="1"/>
      <c r="R782" s="1"/>
      <c r="S782" s="1"/>
      <c r="T782" s="1"/>
      <c r="U782" s="1"/>
      <c r="V782" s="1"/>
      <c r="W782" s="1"/>
      <c r="X782" s="1"/>
      <c r="Y782" s="1"/>
      <c r="Z782" s="1"/>
    </row>
    <row r="783" spans="1:26" ht="15.5" x14ac:dyDescent="0.35">
      <c r="A783" s="1"/>
      <c r="B783" s="1"/>
      <c r="C783" s="86"/>
      <c r="D783" s="86"/>
      <c r="E783" s="86"/>
      <c r="F783" s="86"/>
      <c r="G783" s="86"/>
      <c r="H783" s="86"/>
      <c r="I783" s="86"/>
      <c r="J783" s="1"/>
      <c r="K783" s="1"/>
      <c r="L783" s="1"/>
      <c r="M783" s="1"/>
      <c r="N783" s="1"/>
      <c r="O783" s="1"/>
      <c r="P783" s="1"/>
      <c r="Q783" s="1"/>
      <c r="R783" s="1"/>
      <c r="S783" s="1"/>
      <c r="T783" s="1"/>
      <c r="U783" s="1"/>
      <c r="V783" s="1"/>
      <c r="W783" s="1"/>
      <c r="X783" s="1"/>
      <c r="Y783" s="1"/>
      <c r="Z783" s="1"/>
    </row>
    <row r="784" spans="1:26" ht="15.5" x14ac:dyDescent="0.35">
      <c r="A784" s="1"/>
      <c r="B784" s="1"/>
      <c r="C784" s="86"/>
      <c r="D784" s="86"/>
      <c r="E784" s="86"/>
      <c r="F784" s="86"/>
      <c r="G784" s="86"/>
      <c r="H784" s="86"/>
      <c r="I784" s="86"/>
      <c r="J784" s="1"/>
      <c r="K784" s="1"/>
      <c r="L784" s="1"/>
      <c r="M784" s="1"/>
      <c r="N784" s="1"/>
      <c r="O784" s="1"/>
      <c r="P784" s="1"/>
      <c r="Q784" s="1"/>
      <c r="R784" s="1"/>
      <c r="S784" s="1"/>
      <c r="T784" s="1"/>
      <c r="U784" s="1"/>
      <c r="V784" s="1"/>
      <c r="W784" s="1"/>
      <c r="X784" s="1"/>
      <c r="Y784" s="1"/>
      <c r="Z784" s="1"/>
    </row>
    <row r="785" spans="1:26" ht="15.5" x14ac:dyDescent="0.35">
      <c r="A785" s="1"/>
      <c r="B785" s="1"/>
      <c r="C785" s="86"/>
      <c r="D785" s="86"/>
      <c r="E785" s="86"/>
      <c r="F785" s="86"/>
      <c r="G785" s="86"/>
      <c r="H785" s="86"/>
      <c r="I785" s="86"/>
      <c r="J785" s="1"/>
      <c r="K785" s="1"/>
      <c r="L785" s="1"/>
      <c r="M785" s="1"/>
      <c r="N785" s="1"/>
      <c r="O785" s="1"/>
      <c r="P785" s="1"/>
      <c r="Q785" s="1"/>
      <c r="R785" s="1"/>
      <c r="S785" s="1"/>
      <c r="T785" s="1"/>
      <c r="U785" s="1"/>
      <c r="V785" s="1"/>
      <c r="W785" s="1"/>
      <c r="X785" s="1"/>
      <c r="Y785" s="1"/>
      <c r="Z785" s="1"/>
    </row>
    <row r="786" spans="1:26" ht="15.5" x14ac:dyDescent="0.35">
      <c r="A786" s="1"/>
      <c r="B786" s="1"/>
      <c r="C786" s="86"/>
      <c r="D786" s="86"/>
      <c r="E786" s="86"/>
      <c r="F786" s="86"/>
      <c r="G786" s="86"/>
      <c r="H786" s="86"/>
      <c r="I786" s="86"/>
      <c r="J786" s="1"/>
      <c r="K786" s="1"/>
      <c r="L786" s="1"/>
      <c r="M786" s="1"/>
      <c r="N786" s="1"/>
      <c r="O786" s="1"/>
      <c r="P786" s="1"/>
      <c r="Q786" s="1"/>
      <c r="R786" s="1"/>
      <c r="S786" s="1"/>
      <c r="T786" s="1"/>
      <c r="U786" s="1"/>
      <c r="V786" s="1"/>
      <c r="W786" s="1"/>
      <c r="X786" s="1"/>
      <c r="Y786" s="1"/>
      <c r="Z786" s="1"/>
    </row>
    <row r="787" spans="1:26" ht="15.5" x14ac:dyDescent="0.35">
      <c r="A787" s="1"/>
      <c r="B787" s="1"/>
      <c r="C787" s="86"/>
      <c r="D787" s="86"/>
      <c r="E787" s="86"/>
      <c r="F787" s="86"/>
      <c r="G787" s="86"/>
      <c r="H787" s="86"/>
      <c r="I787" s="86"/>
      <c r="J787" s="1"/>
      <c r="K787" s="1"/>
      <c r="L787" s="1"/>
      <c r="M787" s="1"/>
      <c r="N787" s="1"/>
      <c r="O787" s="1"/>
      <c r="P787" s="1"/>
      <c r="Q787" s="1"/>
      <c r="R787" s="1"/>
      <c r="S787" s="1"/>
      <c r="T787" s="1"/>
      <c r="U787" s="1"/>
      <c r="V787" s="1"/>
      <c r="W787" s="1"/>
      <c r="X787" s="1"/>
      <c r="Y787" s="1"/>
      <c r="Z787" s="1"/>
    </row>
    <row r="788" spans="1:26" ht="15.5" x14ac:dyDescent="0.35">
      <c r="A788" s="1"/>
      <c r="B788" s="1"/>
      <c r="C788" s="86"/>
      <c r="D788" s="86"/>
      <c r="E788" s="86"/>
      <c r="F788" s="86"/>
      <c r="G788" s="86"/>
      <c r="H788" s="86"/>
      <c r="I788" s="86"/>
      <c r="J788" s="1"/>
      <c r="K788" s="1"/>
      <c r="L788" s="1"/>
      <c r="M788" s="1"/>
      <c r="N788" s="1"/>
      <c r="O788" s="1"/>
      <c r="P788" s="1"/>
      <c r="Q788" s="1"/>
      <c r="R788" s="1"/>
      <c r="S788" s="1"/>
      <c r="T788" s="1"/>
      <c r="U788" s="1"/>
      <c r="V788" s="1"/>
      <c r="W788" s="1"/>
      <c r="X788" s="1"/>
      <c r="Y788" s="1"/>
      <c r="Z788" s="1"/>
    </row>
    <row r="789" spans="1:26" ht="15.5" x14ac:dyDescent="0.35">
      <c r="A789" s="1"/>
      <c r="B789" s="1"/>
      <c r="C789" s="86"/>
      <c r="D789" s="86"/>
      <c r="E789" s="86"/>
      <c r="F789" s="86"/>
      <c r="G789" s="86"/>
      <c r="H789" s="86"/>
      <c r="I789" s="86"/>
      <c r="J789" s="1"/>
      <c r="K789" s="1"/>
      <c r="L789" s="1"/>
      <c r="M789" s="1"/>
      <c r="N789" s="1"/>
      <c r="O789" s="1"/>
      <c r="P789" s="1"/>
      <c r="Q789" s="1"/>
      <c r="R789" s="1"/>
      <c r="S789" s="1"/>
      <c r="T789" s="1"/>
      <c r="U789" s="1"/>
      <c r="V789" s="1"/>
      <c r="W789" s="1"/>
      <c r="X789" s="1"/>
      <c r="Y789" s="1"/>
      <c r="Z789" s="1"/>
    </row>
    <row r="790" spans="1:26" ht="15.5" x14ac:dyDescent="0.35">
      <c r="A790" s="1"/>
      <c r="B790" s="1"/>
      <c r="C790" s="86"/>
      <c r="D790" s="86"/>
      <c r="E790" s="86"/>
      <c r="F790" s="86"/>
      <c r="G790" s="86"/>
      <c r="H790" s="86"/>
      <c r="I790" s="86"/>
      <c r="J790" s="1"/>
      <c r="K790" s="1"/>
      <c r="L790" s="1"/>
      <c r="M790" s="1"/>
      <c r="N790" s="1"/>
      <c r="O790" s="1"/>
      <c r="P790" s="1"/>
      <c r="Q790" s="1"/>
      <c r="R790" s="1"/>
      <c r="S790" s="1"/>
      <c r="T790" s="1"/>
      <c r="U790" s="1"/>
      <c r="V790" s="1"/>
      <c r="W790" s="1"/>
      <c r="X790" s="1"/>
      <c r="Y790" s="1"/>
      <c r="Z790" s="1"/>
    </row>
    <row r="791" spans="1:26" ht="15.5" x14ac:dyDescent="0.35">
      <c r="A791" s="1"/>
      <c r="B791" s="1"/>
      <c r="C791" s="86"/>
      <c r="D791" s="86"/>
      <c r="E791" s="86"/>
      <c r="F791" s="86"/>
      <c r="G791" s="86"/>
      <c r="H791" s="86"/>
      <c r="I791" s="86"/>
      <c r="J791" s="1"/>
      <c r="K791" s="1"/>
      <c r="L791" s="1"/>
      <c r="M791" s="1"/>
      <c r="N791" s="1"/>
      <c r="O791" s="1"/>
      <c r="P791" s="1"/>
      <c r="Q791" s="1"/>
      <c r="R791" s="1"/>
      <c r="S791" s="1"/>
      <c r="T791" s="1"/>
      <c r="U791" s="1"/>
      <c r="V791" s="1"/>
      <c r="W791" s="1"/>
      <c r="X791" s="1"/>
      <c r="Y791" s="1"/>
      <c r="Z791" s="1"/>
    </row>
    <row r="792" spans="1:26" ht="15.5" x14ac:dyDescent="0.35">
      <c r="A792" s="1"/>
      <c r="B792" s="1"/>
      <c r="C792" s="86"/>
      <c r="D792" s="86"/>
      <c r="E792" s="86"/>
      <c r="F792" s="86"/>
      <c r="G792" s="86"/>
      <c r="H792" s="86"/>
      <c r="I792" s="86"/>
      <c r="J792" s="1"/>
      <c r="K792" s="1"/>
      <c r="L792" s="1"/>
      <c r="M792" s="1"/>
      <c r="N792" s="1"/>
      <c r="O792" s="1"/>
      <c r="P792" s="1"/>
      <c r="Q792" s="1"/>
      <c r="R792" s="1"/>
      <c r="S792" s="1"/>
      <c r="T792" s="1"/>
      <c r="U792" s="1"/>
      <c r="V792" s="1"/>
      <c r="W792" s="1"/>
      <c r="X792" s="1"/>
      <c r="Y792" s="1"/>
      <c r="Z792" s="1"/>
    </row>
    <row r="793" spans="1:26" ht="15.5" x14ac:dyDescent="0.35">
      <c r="A793" s="1"/>
      <c r="B793" s="1"/>
      <c r="C793" s="86"/>
      <c r="D793" s="86"/>
      <c r="E793" s="86"/>
      <c r="F793" s="86"/>
      <c r="G793" s="86"/>
      <c r="H793" s="86"/>
      <c r="I793" s="86"/>
      <c r="J793" s="1"/>
      <c r="K793" s="1"/>
      <c r="L793" s="1"/>
      <c r="M793" s="1"/>
      <c r="N793" s="1"/>
      <c r="O793" s="1"/>
      <c r="P793" s="1"/>
      <c r="Q793" s="1"/>
      <c r="R793" s="1"/>
      <c r="S793" s="1"/>
      <c r="T793" s="1"/>
      <c r="U793" s="1"/>
      <c r="V793" s="1"/>
      <c r="W793" s="1"/>
      <c r="X793" s="1"/>
      <c r="Y793" s="1"/>
      <c r="Z793" s="1"/>
    </row>
    <row r="794" spans="1:26" ht="15.5" x14ac:dyDescent="0.35">
      <c r="A794" s="1"/>
      <c r="B794" s="1"/>
      <c r="C794" s="86"/>
      <c r="D794" s="86"/>
      <c r="E794" s="86"/>
      <c r="F794" s="86"/>
      <c r="G794" s="86"/>
      <c r="H794" s="86"/>
      <c r="I794" s="86"/>
      <c r="J794" s="1"/>
      <c r="K794" s="1"/>
      <c r="L794" s="1"/>
      <c r="M794" s="1"/>
      <c r="N794" s="1"/>
      <c r="O794" s="1"/>
      <c r="P794" s="1"/>
      <c r="Q794" s="1"/>
      <c r="R794" s="1"/>
      <c r="S794" s="1"/>
      <c r="T794" s="1"/>
      <c r="U794" s="1"/>
      <c r="V794" s="1"/>
      <c r="W794" s="1"/>
      <c r="X794" s="1"/>
      <c r="Y794" s="1"/>
      <c r="Z794" s="1"/>
    </row>
    <row r="795" spans="1:26" ht="15.5" x14ac:dyDescent="0.35">
      <c r="A795" s="1"/>
      <c r="B795" s="1"/>
      <c r="C795" s="86"/>
      <c r="D795" s="86"/>
      <c r="E795" s="86"/>
      <c r="F795" s="86"/>
      <c r="G795" s="86"/>
      <c r="H795" s="86"/>
      <c r="I795" s="86"/>
      <c r="J795" s="1"/>
      <c r="K795" s="1"/>
      <c r="L795" s="1"/>
      <c r="M795" s="1"/>
      <c r="N795" s="1"/>
      <c r="O795" s="1"/>
      <c r="P795" s="1"/>
      <c r="Q795" s="1"/>
      <c r="R795" s="1"/>
      <c r="S795" s="1"/>
      <c r="T795" s="1"/>
      <c r="U795" s="1"/>
      <c r="V795" s="1"/>
      <c r="W795" s="1"/>
      <c r="X795" s="1"/>
      <c r="Y795" s="1"/>
      <c r="Z795" s="1"/>
    </row>
    <row r="796" spans="1:26" ht="15.5" x14ac:dyDescent="0.35">
      <c r="A796" s="1"/>
      <c r="B796" s="1"/>
      <c r="C796" s="86"/>
      <c r="D796" s="86"/>
      <c r="E796" s="86"/>
      <c r="F796" s="86"/>
      <c r="G796" s="86"/>
      <c r="H796" s="86"/>
      <c r="I796" s="86"/>
      <c r="J796" s="1"/>
      <c r="K796" s="1"/>
      <c r="L796" s="1"/>
      <c r="M796" s="1"/>
      <c r="N796" s="1"/>
      <c r="O796" s="1"/>
      <c r="P796" s="1"/>
      <c r="Q796" s="1"/>
      <c r="R796" s="1"/>
      <c r="S796" s="1"/>
      <c r="T796" s="1"/>
      <c r="U796" s="1"/>
      <c r="V796" s="1"/>
      <c r="W796" s="1"/>
      <c r="X796" s="1"/>
      <c r="Y796" s="1"/>
      <c r="Z796" s="1"/>
    </row>
    <row r="797" spans="1:26" ht="15.5" x14ac:dyDescent="0.35">
      <c r="A797" s="1"/>
      <c r="B797" s="1"/>
      <c r="C797" s="86"/>
      <c r="D797" s="86"/>
      <c r="E797" s="86"/>
      <c r="F797" s="86"/>
      <c r="G797" s="86"/>
      <c r="H797" s="86"/>
      <c r="I797" s="86"/>
      <c r="J797" s="1"/>
      <c r="K797" s="1"/>
      <c r="L797" s="1"/>
      <c r="M797" s="1"/>
      <c r="N797" s="1"/>
      <c r="O797" s="1"/>
      <c r="P797" s="1"/>
      <c r="Q797" s="1"/>
      <c r="R797" s="1"/>
      <c r="S797" s="1"/>
      <c r="T797" s="1"/>
      <c r="U797" s="1"/>
      <c r="V797" s="1"/>
      <c r="W797" s="1"/>
      <c r="X797" s="1"/>
      <c r="Y797" s="1"/>
      <c r="Z797" s="1"/>
    </row>
    <row r="798" spans="1:26" ht="15.5" x14ac:dyDescent="0.35">
      <c r="A798" s="1"/>
      <c r="B798" s="1"/>
      <c r="C798" s="86"/>
      <c r="D798" s="86"/>
      <c r="E798" s="86"/>
      <c r="F798" s="86"/>
      <c r="G798" s="86"/>
      <c r="H798" s="86"/>
      <c r="I798" s="86"/>
      <c r="J798" s="1"/>
      <c r="K798" s="1"/>
      <c r="L798" s="1"/>
      <c r="M798" s="1"/>
      <c r="N798" s="1"/>
      <c r="O798" s="1"/>
      <c r="P798" s="1"/>
      <c r="Q798" s="1"/>
      <c r="R798" s="1"/>
      <c r="S798" s="1"/>
      <c r="T798" s="1"/>
      <c r="U798" s="1"/>
      <c r="V798" s="1"/>
      <c r="W798" s="1"/>
      <c r="X798" s="1"/>
      <c r="Y798" s="1"/>
      <c r="Z798" s="1"/>
    </row>
    <row r="799" spans="1:26" ht="15.5" x14ac:dyDescent="0.35">
      <c r="A799" s="1"/>
      <c r="B799" s="1"/>
      <c r="C799" s="86"/>
      <c r="D799" s="86"/>
      <c r="E799" s="86"/>
      <c r="F799" s="86"/>
      <c r="G799" s="86"/>
      <c r="H799" s="86"/>
      <c r="I799" s="86"/>
      <c r="J799" s="1"/>
      <c r="K799" s="1"/>
      <c r="L799" s="1"/>
      <c r="M799" s="1"/>
      <c r="N799" s="1"/>
      <c r="O799" s="1"/>
      <c r="P799" s="1"/>
      <c r="Q799" s="1"/>
      <c r="R799" s="1"/>
      <c r="S799" s="1"/>
      <c r="T799" s="1"/>
      <c r="U799" s="1"/>
      <c r="V799" s="1"/>
      <c r="W799" s="1"/>
      <c r="X799" s="1"/>
      <c r="Y799" s="1"/>
      <c r="Z799" s="1"/>
    </row>
    <row r="800" spans="1:26" ht="15.5" x14ac:dyDescent="0.35">
      <c r="A800" s="1"/>
      <c r="B800" s="1"/>
      <c r="C800" s="86"/>
      <c r="D800" s="86"/>
      <c r="E800" s="86"/>
      <c r="F800" s="86"/>
      <c r="G800" s="86"/>
      <c r="H800" s="86"/>
      <c r="I800" s="86"/>
      <c r="J800" s="1"/>
      <c r="K800" s="1"/>
      <c r="L800" s="1"/>
      <c r="M800" s="1"/>
      <c r="N800" s="1"/>
      <c r="O800" s="1"/>
      <c r="P800" s="1"/>
      <c r="Q800" s="1"/>
      <c r="R800" s="1"/>
      <c r="S800" s="1"/>
      <c r="T800" s="1"/>
      <c r="U800" s="1"/>
      <c r="V800" s="1"/>
      <c r="W800" s="1"/>
      <c r="X800" s="1"/>
      <c r="Y800" s="1"/>
      <c r="Z800" s="1"/>
    </row>
    <row r="801" spans="1:26" ht="15.5" x14ac:dyDescent="0.35">
      <c r="A801" s="1"/>
      <c r="B801" s="1"/>
      <c r="C801" s="86"/>
      <c r="D801" s="86"/>
      <c r="E801" s="86"/>
      <c r="F801" s="86"/>
      <c r="G801" s="86"/>
      <c r="H801" s="86"/>
      <c r="I801" s="86"/>
      <c r="J801" s="1"/>
      <c r="K801" s="1"/>
      <c r="L801" s="1"/>
      <c r="M801" s="1"/>
      <c r="N801" s="1"/>
      <c r="O801" s="1"/>
      <c r="P801" s="1"/>
      <c r="Q801" s="1"/>
      <c r="R801" s="1"/>
      <c r="S801" s="1"/>
      <c r="T801" s="1"/>
      <c r="U801" s="1"/>
      <c r="V801" s="1"/>
      <c r="W801" s="1"/>
      <c r="X801" s="1"/>
      <c r="Y801" s="1"/>
      <c r="Z801" s="1"/>
    </row>
    <row r="802" spans="1:26" ht="15.5" x14ac:dyDescent="0.35">
      <c r="A802" s="1"/>
      <c r="B802" s="1"/>
      <c r="C802" s="86"/>
      <c r="D802" s="86"/>
      <c r="E802" s="86"/>
      <c r="F802" s="86"/>
      <c r="G802" s="86"/>
      <c r="H802" s="86"/>
      <c r="I802" s="86"/>
      <c r="J802" s="1"/>
      <c r="K802" s="1"/>
      <c r="L802" s="1"/>
      <c r="M802" s="1"/>
      <c r="N802" s="1"/>
      <c r="O802" s="1"/>
      <c r="P802" s="1"/>
      <c r="Q802" s="1"/>
      <c r="R802" s="1"/>
      <c r="S802" s="1"/>
      <c r="T802" s="1"/>
      <c r="U802" s="1"/>
      <c r="V802" s="1"/>
      <c r="W802" s="1"/>
      <c r="X802" s="1"/>
      <c r="Y802" s="1"/>
      <c r="Z802" s="1"/>
    </row>
    <row r="803" spans="1:26" ht="15.5" x14ac:dyDescent="0.35">
      <c r="A803" s="1"/>
      <c r="B803" s="1"/>
      <c r="C803" s="86"/>
      <c r="D803" s="86"/>
      <c r="E803" s="86"/>
      <c r="F803" s="86"/>
      <c r="G803" s="86"/>
      <c r="H803" s="86"/>
      <c r="I803" s="86"/>
      <c r="J803" s="1"/>
      <c r="K803" s="1"/>
      <c r="L803" s="1"/>
      <c r="M803" s="1"/>
      <c r="N803" s="1"/>
      <c r="O803" s="1"/>
      <c r="P803" s="1"/>
      <c r="Q803" s="1"/>
      <c r="R803" s="1"/>
      <c r="S803" s="1"/>
      <c r="T803" s="1"/>
      <c r="U803" s="1"/>
      <c r="V803" s="1"/>
      <c r="W803" s="1"/>
      <c r="X803" s="1"/>
      <c r="Y803" s="1"/>
      <c r="Z803" s="1"/>
    </row>
    <row r="804" spans="1:26" ht="15.5" x14ac:dyDescent="0.35">
      <c r="A804" s="1"/>
      <c r="B804" s="1"/>
      <c r="C804" s="86"/>
      <c r="D804" s="86"/>
      <c r="E804" s="86"/>
      <c r="F804" s="86"/>
      <c r="G804" s="86"/>
      <c r="H804" s="86"/>
      <c r="I804" s="86"/>
      <c r="J804" s="1"/>
      <c r="K804" s="1"/>
      <c r="L804" s="1"/>
      <c r="M804" s="1"/>
      <c r="N804" s="1"/>
      <c r="O804" s="1"/>
      <c r="P804" s="1"/>
      <c r="Q804" s="1"/>
      <c r="R804" s="1"/>
      <c r="S804" s="1"/>
      <c r="T804" s="1"/>
      <c r="U804" s="1"/>
      <c r="V804" s="1"/>
      <c r="W804" s="1"/>
      <c r="X804" s="1"/>
      <c r="Y804" s="1"/>
      <c r="Z804" s="1"/>
    </row>
    <row r="805" spans="1:26" ht="15.5" x14ac:dyDescent="0.35">
      <c r="A805" s="1"/>
      <c r="B805" s="1"/>
      <c r="C805" s="86"/>
      <c r="D805" s="86"/>
      <c r="E805" s="86"/>
      <c r="F805" s="86"/>
      <c r="G805" s="86"/>
      <c r="H805" s="86"/>
      <c r="I805" s="86"/>
      <c r="J805" s="1"/>
      <c r="K805" s="1"/>
      <c r="L805" s="1"/>
      <c r="M805" s="1"/>
      <c r="N805" s="1"/>
      <c r="O805" s="1"/>
      <c r="P805" s="1"/>
      <c r="Q805" s="1"/>
      <c r="R805" s="1"/>
      <c r="S805" s="1"/>
      <c r="T805" s="1"/>
      <c r="U805" s="1"/>
      <c r="V805" s="1"/>
      <c r="W805" s="1"/>
      <c r="X805" s="1"/>
      <c r="Y805" s="1"/>
      <c r="Z805" s="1"/>
    </row>
    <row r="806" spans="1:26" ht="15.5" x14ac:dyDescent="0.35">
      <c r="A806" s="1"/>
      <c r="B806" s="1"/>
      <c r="C806" s="86"/>
      <c r="D806" s="86"/>
      <c r="E806" s="86"/>
      <c r="F806" s="86"/>
      <c r="G806" s="86"/>
      <c r="H806" s="86"/>
      <c r="I806" s="86"/>
      <c r="J806" s="1"/>
      <c r="K806" s="1"/>
      <c r="L806" s="1"/>
      <c r="M806" s="1"/>
      <c r="N806" s="1"/>
      <c r="O806" s="1"/>
      <c r="P806" s="1"/>
      <c r="Q806" s="1"/>
      <c r="R806" s="1"/>
      <c r="S806" s="1"/>
      <c r="T806" s="1"/>
      <c r="U806" s="1"/>
      <c r="V806" s="1"/>
      <c r="W806" s="1"/>
      <c r="X806" s="1"/>
      <c r="Y806" s="1"/>
      <c r="Z806" s="1"/>
    </row>
    <row r="807" spans="1:26" ht="15.5" x14ac:dyDescent="0.35">
      <c r="A807" s="1"/>
      <c r="B807" s="1"/>
      <c r="C807" s="86"/>
      <c r="D807" s="86"/>
      <c r="E807" s="86"/>
      <c r="F807" s="86"/>
      <c r="G807" s="86"/>
      <c r="H807" s="86"/>
      <c r="I807" s="86"/>
      <c r="J807" s="1"/>
      <c r="K807" s="1"/>
      <c r="L807" s="1"/>
      <c r="M807" s="1"/>
      <c r="N807" s="1"/>
      <c r="O807" s="1"/>
      <c r="P807" s="1"/>
      <c r="Q807" s="1"/>
      <c r="R807" s="1"/>
      <c r="S807" s="1"/>
      <c r="T807" s="1"/>
      <c r="U807" s="1"/>
      <c r="V807" s="1"/>
      <c r="W807" s="1"/>
      <c r="X807" s="1"/>
      <c r="Y807" s="1"/>
      <c r="Z807" s="1"/>
    </row>
    <row r="808" spans="1:26" ht="15.5" x14ac:dyDescent="0.35">
      <c r="A808" s="1"/>
      <c r="B808" s="1"/>
      <c r="C808" s="86"/>
      <c r="D808" s="86"/>
      <c r="E808" s="86"/>
      <c r="F808" s="86"/>
      <c r="G808" s="86"/>
      <c r="H808" s="86"/>
      <c r="I808" s="86"/>
      <c r="J808" s="1"/>
      <c r="K808" s="1"/>
      <c r="L808" s="1"/>
      <c r="M808" s="1"/>
      <c r="N808" s="1"/>
      <c r="O808" s="1"/>
      <c r="P808" s="1"/>
      <c r="Q808" s="1"/>
      <c r="R808" s="1"/>
      <c r="S808" s="1"/>
      <c r="T808" s="1"/>
      <c r="U808" s="1"/>
      <c r="V808" s="1"/>
      <c r="W808" s="1"/>
      <c r="X808" s="1"/>
      <c r="Y808" s="1"/>
      <c r="Z808" s="1"/>
    </row>
    <row r="809" spans="1:26" ht="15.5" x14ac:dyDescent="0.35">
      <c r="A809" s="1"/>
      <c r="B809" s="1"/>
      <c r="C809" s="86"/>
      <c r="D809" s="86"/>
      <c r="E809" s="86"/>
      <c r="F809" s="86"/>
      <c r="G809" s="86"/>
      <c r="H809" s="86"/>
      <c r="I809" s="86"/>
      <c r="J809" s="1"/>
      <c r="K809" s="1"/>
      <c r="L809" s="1"/>
      <c r="M809" s="1"/>
      <c r="N809" s="1"/>
      <c r="O809" s="1"/>
      <c r="P809" s="1"/>
      <c r="Q809" s="1"/>
      <c r="R809" s="1"/>
      <c r="S809" s="1"/>
      <c r="T809" s="1"/>
      <c r="U809" s="1"/>
      <c r="V809" s="1"/>
      <c r="W809" s="1"/>
      <c r="X809" s="1"/>
      <c r="Y809" s="1"/>
      <c r="Z809" s="1"/>
    </row>
    <row r="810" spans="1:26" ht="15.5" x14ac:dyDescent="0.35">
      <c r="A810" s="1"/>
      <c r="B810" s="1"/>
      <c r="C810" s="86"/>
      <c r="D810" s="86"/>
      <c r="E810" s="86"/>
      <c r="F810" s="86"/>
      <c r="G810" s="86"/>
      <c r="H810" s="86"/>
      <c r="I810" s="86"/>
      <c r="J810" s="1"/>
      <c r="K810" s="1"/>
      <c r="L810" s="1"/>
      <c r="M810" s="1"/>
      <c r="N810" s="1"/>
      <c r="O810" s="1"/>
      <c r="P810" s="1"/>
      <c r="Q810" s="1"/>
      <c r="R810" s="1"/>
      <c r="S810" s="1"/>
      <c r="T810" s="1"/>
      <c r="U810" s="1"/>
      <c r="V810" s="1"/>
      <c r="W810" s="1"/>
      <c r="X810" s="1"/>
      <c r="Y810" s="1"/>
      <c r="Z810" s="1"/>
    </row>
    <row r="811" spans="1:26" ht="15.5" x14ac:dyDescent="0.35">
      <c r="A811" s="1"/>
      <c r="B811" s="1"/>
      <c r="C811" s="86"/>
      <c r="D811" s="86"/>
      <c r="E811" s="86"/>
      <c r="F811" s="86"/>
      <c r="G811" s="86"/>
      <c r="H811" s="86"/>
      <c r="I811" s="86"/>
      <c r="J811" s="1"/>
      <c r="K811" s="1"/>
      <c r="L811" s="1"/>
      <c r="M811" s="1"/>
      <c r="N811" s="1"/>
      <c r="O811" s="1"/>
      <c r="P811" s="1"/>
      <c r="Q811" s="1"/>
      <c r="R811" s="1"/>
      <c r="S811" s="1"/>
      <c r="T811" s="1"/>
      <c r="U811" s="1"/>
      <c r="V811" s="1"/>
      <c r="W811" s="1"/>
      <c r="X811" s="1"/>
      <c r="Y811" s="1"/>
      <c r="Z811" s="1"/>
    </row>
    <row r="812" spans="1:26" ht="15.5" x14ac:dyDescent="0.35">
      <c r="A812" s="1"/>
      <c r="B812" s="1"/>
      <c r="C812" s="86"/>
      <c r="D812" s="86"/>
      <c r="E812" s="86"/>
      <c r="F812" s="86"/>
      <c r="G812" s="86"/>
      <c r="H812" s="86"/>
      <c r="I812" s="86"/>
      <c r="J812" s="1"/>
      <c r="K812" s="1"/>
      <c r="L812" s="1"/>
      <c r="M812" s="1"/>
      <c r="N812" s="1"/>
      <c r="O812" s="1"/>
      <c r="P812" s="1"/>
      <c r="Q812" s="1"/>
      <c r="R812" s="1"/>
      <c r="S812" s="1"/>
      <c r="T812" s="1"/>
      <c r="U812" s="1"/>
      <c r="V812" s="1"/>
      <c r="W812" s="1"/>
      <c r="X812" s="1"/>
      <c r="Y812" s="1"/>
      <c r="Z812" s="1"/>
    </row>
    <row r="813" spans="1:26" ht="15.5" x14ac:dyDescent="0.35">
      <c r="A813" s="1"/>
      <c r="B813" s="1"/>
      <c r="C813" s="86"/>
      <c r="D813" s="86"/>
      <c r="E813" s="86"/>
      <c r="F813" s="86"/>
      <c r="G813" s="86"/>
      <c r="H813" s="86"/>
      <c r="I813" s="86"/>
      <c r="J813" s="1"/>
      <c r="K813" s="1"/>
      <c r="L813" s="1"/>
      <c r="M813" s="1"/>
      <c r="N813" s="1"/>
      <c r="O813" s="1"/>
      <c r="P813" s="1"/>
      <c r="Q813" s="1"/>
      <c r="R813" s="1"/>
      <c r="S813" s="1"/>
      <c r="T813" s="1"/>
      <c r="U813" s="1"/>
      <c r="V813" s="1"/>
      <c r="W813" s="1"/>
      <c r="X813" s="1"/>
      <c r="Y813" s="1"/>
      <c r="Z813" s="1"/>
    </row>
    <row r="814" spans="1:26" ht="15.5" x14ac:dyDescent="0.35">
      <c r="A814" s="1"/>
      <c r="B814" s="1"/>
      <c r="C814" s="86"/>
      <c r="D814" s="86"/>
      <c r="E814" s="86"/>
      <c r="F814" s="86"/>
      <c r="G814" s="86"/>
      <c r="H814" s="86"/>
      <c r="I814" s="86"/>
      <c r="J814" s="1"/>
      <c r="K814" s="1"/>
      <c r="L814" s="1"/>
      <c r="M814" s="1"/>
      <c r="N814" s="1"/>
      <c r="O814" s="1"/>
      <c r="P814" s="1"/>
      <c r="Q814" s="1"/>
      <c r="R814" s="1"/>
      <c r="S814" s="1"/>
      <c r="T814" s="1"/>
      <c r="U814" s="1"/>
      <c r="V814" s="1"/>
      <c r="W814" s="1"/>
      <c r="X814" s="1"/>
      <c r="Y814" s="1"/>
      <c r="Z814" s="1"/>
    </row>
    <row r="815" spans="1:26" ht="15.5" x14ac:dyDescent="0.35">
      <c r="A815" s="1"/>
      <c r="B815" s="1"/>
      <c r="C815" s="86"/>
      <c r="D815" s="86"/>
      <c r="E815" s="86"/>
      <c r="F815" s="86"/>
      <c r="G815" s="86"/>
      <c r="H815" s="86"/>
      <c r="I815" s="86"/>
      <c r="J815" s="1"/>
      <c r="K815" s="1"/>
      <c r="L815" s="1"/>
      <c r="M815" s="1"/>
      <c r="N815" s="1"/>
      <c r="O815" s="1"/>
      <c r="P815" s="1"/>
      <c r="Q815" s="1"/>
      <c r="R815" s="1"/>
      <c r="S815" s="1"/>
      <c r="T815" s="1"/>
      <c r="U815" s="1"/>
      <c r="V815" s="1"/>
      <c r="W815" s="1"/>
      <c r="X815" s="1"/>
      <c r="Y815" s="1"/>
      <c r="Z815" s="1"/>
    </row>
    <row r="816" spans="1:26" ht="15.5" x14ac:dyDescent="0.35">
      <c r="A816" s="1"/>
      <c r="B816" s="1"/>
      <c r="C816" s="86"/>
      <c r="D816" s="86"/>
      <c r="E816" s="86"/>
      <c r="F816" s="86"/>
      <c r="G816" s="86"/>
      <c r="H816" s="86"/>
      <c r="I816" s="86"/>
      <c r="J816" s="1"/>
      <c r="K816" s="1"/>
      <c r="L816" s="1"/>
      <c r="M816" s="1"/>
      <c r="N816" s="1"/>
      <c r="O816" s="1"/>
      <c r="P816" s="1"/>
      <c r="Q816" s="1"/>
      <c r="R816" s="1"/>
      <c r="S816" s="1"/>
      <c r="T816" s="1"/>
      <c r="U816" s="1"/>
      <c r="V816" s="1"/>
      <c r="W816" s="1"/>
      <c r="X816" s="1"/>
      <c r="Y816" s="1"/>
      <c r="Z816" s="1"/>
    </row>
    <row r="817" spans="1:26" ht="15.5" x14ac:dyDescent="0.35">
      <c r="A817" s="1"/>
      <c r="B817" s="1"/>
      <c r="C817" s="86"/>
      <c r="D817" s="86"/>
      <c r="E817" s="86"/>
      <c r="F817" s="86"/>
      <c r="G817" s="86"/>
      <c r="H817" s="86"/>
      <c r="I817" s="86"/>
      <c r="J817" s="1"/>
      <c r="K817" s="1"/>
      <c r="L817" s="1"/>
      <c r="M817" s="1"/>
      <c r="N817" s="1"/>
      <c r="O817" s="1"/>
      <c r="P817" s="1"/>
      <c r="Q817" s="1"/>
      <c r="R817" s="1"/>
      <c r="S817" s="1"/>
      <c r="T817" s="1"/>
      <c r="U817" s="1"/>
      <c r="V817" s="1"/>
      <c r="W817" s="1"/>
      <c r="X817" s="1"/>
      <c r="Y817" s="1"/>
      <c r="Z817" s="1"/>
    </row>
    <row r="818" spans="1:26" ht="15.5" x14ac:dyDescent="0.35">
      <c r="A818" s="1"/>
      <c r="B818" s="1"/>
      <c r="C818" s="86"/>
      <c r="D818" s="86"/>
      <c r="E818" s="86"/>
      <c r="F818" s="86"/>
      <c r="G818" s="86"/>
      <c r="H818" s="86"/>
      <c r="I818" s="86"/>
      <c r="J818" s="1"/>
      <c r="K818" s="1"/>
      <c r="L818" s="1"/>
      <c r="M818" s="1"/>
      <c r="N818" s="1"/>
      <c r="O818" s="1"/>
      <c r="P818" s="1"/>
      <c r="Q818" s="1"/>
      <c r="R818" s="1"/>
      <c r="S818" s="1"/>
      <c r="T818" s="1"/>
      <c r="U818" s="1"/>
      <c r="V818" s="1"/>
      <c r="W818" s="1"/>
      <c r="X818" s="1"/>
      <c r="Y818" s="1"/>
      <c r="Z818" s="1"/>
    </row>
    <row r="819" spans="1:26" ht="15.5" x14ac:dyDescent="0.35">
      <c r="A819" s="1"/>
      <c r="B819" s="1"/>
      <c r="C819" s="86"/>
      <c r="D819" s="86"/>
      <c r="E819" s="86"/>
      <c r="F819" s="86"/>
      <c r="G819" s="86"/>
      <c r="H819" s="86"/>
      <c r="I819" s="86"/>
      <c r="J819" s="1"/>
      <c r="K819" s="1"/>
      <c r="L819" s="1"/>
      <c r="M819" s="1"/>
      <c r="N819" s="1"/>
      <c r="O819" s="1"/>
      <c r="P819" s="1"/>
      <c r="Q819" s="1"/>
      <c r="R819" s="1"/>
      <c r="S819" s="1"/>
      <c r="T819" s="1"/>
      <c r="U819" s="1"/>
      <c r="V819" s="1"/>
      <c r="W819" s="1"/>
      <c r="X819" s="1"/>
      <c r="Y819" s="1"/>
      <c r="Z819" s="1"/>
    </row>
    <row r="820" spans="1:26" ht="15.5" x14ac:dyDescent="0.35">
      <c r="A820" s="1"/>
      <c r="B820" s="1"/>
      <c r="C820" s="86"/>
      <c r="D820" s="86"/>
      <c r="E820" s="86"/>
      <c r="F820" s="86"/>
      <c r="G820" s="86"/>
      <c r="H820" s="86"/>
      <c r="I820" s="86"/>
      <c r="J820" s="1"/>
      <c r="K820" s="1"/>
      <c r="L820" s="1"/>
      <c r="M820" s="1"/>
      <c r="N820" s="1"/>
      <c r="O820" s="1"/>
      <c r="P820" s="1"/>
      <c r="Q820" s="1"/>
      <c r="R820" s="1"/>
      <c r="S820" s="1"/>
      <c r="T820" s="1"/>
      <c r="U820" s="1"/>
      <c r="V820" s="1"/>
      <c r="W820" s="1"/>
      <c r="X820" s="1"/>
      <c r="Y820" s="1"/>
      <c r="Z820" s="1"/>
    </row>
    <row r="821" spans="1:26" ht="15.5" x14ac:dyDescent="0.35">
      <c r="A821" s="1"/>
      <c r="B821" s="1"/>
      <c r="C821" s="86"/>
      <c r="D821" s="86"/>
      <c r="E821" s="86"/>
      <c r="F821" s="86"/>
      <c r="G821" s="86"/>
      <c r="H821" s="86"/>
      <c r="I821" s="86"/>
      <c r="J821" s="1"/>
      <c r="K821" s="1"/>
      <c r="L821" s="1"/>
      <c r="M821" s="1"/>
      <c r="N821" s="1"/>
      <c r="O821" s="1"/>
      <c r="P821" s="1"/>
      <c r="Q821" s="1"/>
      <c r="R821" s="1"/>
      <c r="S821" s="1"/>
      <c r="T821" s="1"/>
      <c r="U821" s="1"/>
      <c r="V821" s="1"/>
      <c r="W821" s="1"/>
      <c r="X821" s="1"/>
      <c r="Y821" s="1"/>
      <c r="Z821" s="1"/>
    </row>
    <row r="822" spans="1:26" ht="15.5" x14ac:dyDescent="0.35">
      <c r="A822" s="1"/>
      <c r="B822" s="1"/>
      <c r="C822" s="86"/>
      <c r="D822" s="86"/>
      <c r="E822" s="86"/>
      <c r="F822" s="86"/>
      <c r="G822" s="86"/>
      <c r="H822" s="86"/>
      <c r="I822" s="86"/>
      <c r="J822" s="1"/>
      <c r="K822" s="1"/>
      <c r="L822" s="1"/>
      <c r="M822" s="1"/>
      <c r="N822" s="1"/>
      <c r="O822" s="1"/>
      <c r="P822" s="1"/>
      <c r="Q822" s="1"/>
      <c r="R822" s="1"/>
      <c r="S822" s="1"/>
      <c r="T822" s="1"/>
      <c r="U822" s="1"/>
      <c r="V822" s="1"/>
      <c r="W822" s="1"/>
      <c r="X822" s="1"/>
      <c r="Y822" s="1"/>
      <c r="Z822" s="1"/>
    </row>
    <row r="823" spans="1:26" ht="15.5" x14ac:dyDescent="0.35">
      <c r="A823" s="1"/>
      <c r="B823" s="1"/>
      <c r="C823" s="86"/>
      <c r="D823" s="86"/>
      <c r="E823" s="86"/>
      <c r="F823" s="86"/>
      <c r="G823" s="86"/>
      <c r="H823" s="86"/>
      <c r="I823" s="86"/>
      <c r="J823" s="1"/>
      <c r="K823" s="1"/>
      <c r="L823" s="1"/>
      <c r="M823" s="1"/>
      <c r="N823" s="1"/>
      <c r="O823" s="1"/>
      <c r="P823" s="1"/>
      <c r="Q823" s="1"/>
      <c r="R823" s="1"/>
      <c r="S823" s="1"/>
      <c r="T823" s="1"/>
      <c r="U823" s="1"/>
      <c r="V823" s="1"/>
      <c r="W823" s="1"/>
      <c r="X823" s="1"/>
      <c r="Y823" s="1"/>
      <c r="Z823" s="1"/>
    </row>
    <row r="824" spans="1:26" ht="15.5" x14ac:dyDescent="0.35">
      <c r="A824" s="1"/>
      <c r="B824" s="1"/>
      <c r="C824" s="86"/>
      <c r="D824" s="86"/>
      <c r="E824" s="86"/>
      <c r="F824" s="86"/>
      <c r="G824" s="86"/>
      <c r="H824" s="86"/>
      <c r="I824" s="86"/>
      <c r="J824" s="1"/>
      <c r="K824" s="1"/>
      <c r="L824" s="1"/>
      <c r="M824" s="1"/>
      <c r="N824" s="1"/>
      <c r="O824" s="1"/>
      <c r="P824" s="1"/>
      <c r="Q824" s="1"/>
      <c r="R824" s="1"/>
      <c r="S824" s="1"/>
      <c r="T824" s="1"/>
      <c r="U824" s="1"/>
      <c r="V824" s="1"/>
      <c r="W824" s="1"/>
      <c r="X824" s="1"/>
      <c r="Y824" s="1"/>
      <c r="Z824" s="1"/>
    </row>
    <row r="825" spans="1:26" ht="15.5" x14ac:dyDescent="0.35">
      <c r="A825" s="1"/>
      <c r="B825" s="1"/>
      <c r="C825" s="86"/>
      <c r="D825" s="86"/>
      <c r="E825" s="86"/>
      <c r="F825" s="86"/>
      <c r="G825" s="86"/>
      <c r="H825" s="86"/>
      <c r="I825" s="86"/>
      <c r="J825" s="1"/>
      <c r="K825" s="1"/>
      <c r="L825" s="1"/>
      <c r="M825" s="1"/>
      <c r="N825" s="1"/>
      <c r="O825" s="1"/>
      <c r="P825" s="1"/>
      <c r="Q825" s="1"/>
      <c r="R825" s="1"/>
      <c r="S825" s="1"/>
      <c r="T825" s="1"/>
      <c r="U825" s="1"/>
      <c r="V825" s="1"/>
      <c r="W825" s="1"/>
      <c r="X825" s="1"/>
      <c r="Y825" s="1"/>
      <c r="Z825" s="1"/>
    </row>
    <row r="826" spans="1:26" ht="15.5" x14ac:dyDescent="0.35">
      <c r="A826" s="1"/>
      <c r="B826" s="1"/>
      <c r="C826" s="86"/>
      <c r="D826" s="86"/>
      <c r="E826" s="86"/>
      <c r="F826" s="86"/>
      <c r="G826" s="86"/>
      <c r="H826" s="86"/>
      <c r="I826" s="86"/>
      <c r="J826" s="1"/>
      <c r="K826" s="1"/>
      <c r="L826" s="1"/>
      <c r="M826" s="1"/>
      <c r="N826" s="1"/>
      <c r="O826" s="1"/>
      <c r="P826" s="1"/>
      <c r="Q826" s="1"/>
      <c r="R826" s="1"/>
      <c r="S826" s="1"/>
      <c r="T826" s="1"/>
      <c r="U826" s="1"/>
      <c r="V826" s="1"/>
      <c r="W826" s="1"/>
      <c r="X826" s="1"/>
      <c r="Y826" s="1"/>
      <c r="Z826" s="1"/>
    </row>
    <row r="827" spans="1:26" ht="15.5" x14ac:dyDescent="0.35">
      <c r="A827" s="1"/>
      <c r="B827" s="1"/>
      <c r="C827" s="86"/>
      <c r="D827" s="86"/>
      <c r="E827" s="86"/>
      <c r="F827" s="86"/>
      <c r="G827" s="86"/>
      <c r="H827" s="86"/>
      <c r="I827" s="86"/>
      <c r="J827" s="1"/>
      <c r="K827" s="1"/>
      <c r="L827" s="1"/>
      <c r="M827" s="1"/>
      <c r="N827" s="1"/>
      <c r="O827" s="1"/>
      <c r="P827" s="1"/>
      <c r="Q827" s="1"/>
      <c r="R827" s="1"/>
      <c r="S827" s="1"/>
      <c r="T827" s="1"/>
      <c r="U827" s="1"/>
      <c r="V827" s="1"/>
      <c r="W827" s="1"/>
      <c r="X827" s="1"/>
      <c r="Y827" s="1"/>
      <c r="Z827" s="1"/>
    </row>
    <row r="828" spans="1:26" ht="15.5" x14ac:dyDescent="0.35">
      <c r="A828" s="1"/>
      <c r="B828" s="1"/>
      <c r="C828" s="86"/>
      <c r="D828" s="86"/>
      <c r="E828" s="86"/>
      <c r="F828" s="86"/>
      <c r="G828" s="86"/>
      <c r="H828" s="86"/>
      <c r="I828" s="86"/>
      <c r="J828" s="1"/>
      <c r="K828" s="1"/>
      <c r="L828" s="1"/>
      <c r="M828" s="1"/>
      <c r="N828" s="1"/>
      <c r="O828" s="1"/>
      <c r="P828" s="1"/>
      <c r="Q828" s="1"/>
      <c r="R828" s="1"/>
      <c r="S828" s="1"/>
      <c r="T828" s="1"/>
      <c r="U828" s="1"/>
      <c r="V828" s="1"/>
      <c r="W828" s="1"/>
      <c r="X828" s="1"/>
      <c r="Y828" s="1"/>
      <c r="Z828" s="1"/>
    </row>
    <row r="829" spans="1:26" ht="15.5" x14ac:dyDescent="0.35">
      <c r="A829" s="1"/>
      <c r="B829" s="1"/>
      <c r="C829" s="86"/>
      <c r="D829" s="86"/>
      <c r="E829" s="86"/>
      <c r="F829" s="86"/>
      <c r="G829" s="86"/>
      <c r="H829" s="86"/>
      <c r="I829" s="86"/>
      <c r="J829" s="1"/>
      <c r="K829" s="1"/>
      <c r="L829" s="1"/>
      <c r="M829" s="1"/>
      <c r="N829" s="1"/>
      <c r="O829" s="1"/>
      <c r="P829" s="1"/>
      <c r="Q829" s="1"/>
      <c r="R829" s="1"/>
      <c r="S829" s="1"/>
      <c r="T829" s="1"/>
      <c r="U829" s="1"/>
      <c r="V829" s="1"/>
      <c r="W829" s="1"/>
      <c r="X829" s="1"/>
      <c r="Y829" s="1"/>
      <c r="Z829" s="1"/>
    </row>
    <row r="830" spans="1:26" ht="15.5" x14ac:dyDescent="0.35">
      <c r="A830" s="1"/>
      <c r="B830" s="1"/>
      <c r="C830" s="86"/>
      <c r="D830" s="86"/>
      <c r="E830" s="86"/>
      <c r="F830" s="86"/>
      <c r="G830" s="86"/>
      <c r="H830" s="86"/>
      <c r="I830" s="86"/>
      <c r="J830" s="1"/>
      <c r="K830" s="1"/>
      <c r="L830" s="1"/>
      <c r="M830" s="1"/>
      <c r="N830" s="1"/>
      <c r="O830" s="1"/>
      <c r="P830" s="1"/>
      <c r="Q830" s="1"/>
      <c r="R830" s="1"/>
      <c r="S830" s="1"/>
      <c r="T830" s="1"/>
      <c r="U830" s="1"/>
      <c r="V830" s="1"/>
      <c r="W830" s="1"/>
      <c r="X830" s="1"/>
      <c r="Y830" s="1"/>
      <c r="Z830" s="1"/>
    </row>
    <row r="831" spans="1:26" ht="15.5" x14ac:dyDescent="0.35">
      <c r="A831" s="1"/>
      <c r="B831" s="1"/>
      <c r="C831" s="86"/>
      <c r="D831" s="86"/>
      <c r="E831" s="86"/>
      <c r="F831" s="86"/>
      <c r="G831" s="86"/>
      <c r="H831" s="86"/>
      <c r="I831" s="86"/>
      <c r="J831" s="1"/>
      <c r="K831" s="1"/>
      <c r="L831" s="1"/>
      <c r="M831" s="1"/>
      <c r="N831" s="1"/>
      <c r="O831" s="1"/>
      <c r="P831" s="1"/>
      <c r="Q831" s="1"/>
      <c r="R831" s="1"/>
      <c r="S831" s="1"/>
      <c r="T831" s="1"/>
      <c r="U831" s="1"/>
      <c r="V831" s="1"/>
      <c r="W831" s="1"/>
      <c r="X831" s="1"/>
      <c r="Y831" s="1"/>
      <c r="Z831" s="1"/>
    </row>
    <row r="832" spans="1:26" ht="15.5" x14ac:dyDescent="0.35">
      <c r="A832" s="1"/>
      <c r="B832" s="1"/>
      <c r="C832" s="86"/>
      <c r="D832" s="86"/>
      <c r="E832" s="86"/>
      <c r="F832" s="86"/>
      <c r="G832" s="86"/>
      <c r="H832" s="86"/>
      <c r="I832" s="86"/>
      <c r="J832" s="1"/>
      <c r="K832" s="1"/>
      <c r="L832" s="1"/>
      <c r="M832" s="1"/>
      <c r="N832" s="1"/>
      <c r="O832" s="1"/>
      <c r="P832" s="1"/>
      <c r="Q832" s="1"/>
      <c r="R832" s="1"/>
      <c r="S832" s="1"/>
      <c r="T832" s="1"/>
      <c r="U832" s="1"/>
      <c r="V832" s="1"/>
      <c r="W832" s="1"/>
      <c r="X832" s="1"/>
      <c r="Y832" s="1"/>
      <c r="Z832" s="1"/>
    </row>
    <row r="833" spans="1:26" ht="15.5" x14ac:dyDescent="0.35">
      <c r="A833" s="1"/>
      <c r="B833" s="1"/>
      <c r="C833" s="86"/>
      <c r="D833" s="86"/>
      <c r="E833" s="86"/>
      <c r="F833" s="86"/>
      <c r="G833" s="86"/>
      <c r="H833" s="86"/>
      <c r="I833" s="86"/>
      <c r="J833" s="1"/>
      <c r="K833" s="1"/>
      <c r="L833" s="1"/>
      <c r="M833" s="1"/>
      <c r="N833" s="1"/>
      <c r="O833" s="1"/>
      <c r="P833" s="1"/>
      <c r="Q833" s="1"/>
      <c r="R833" s="1"/>
      <c r="S833" s="1"/>
      <c r="T833" s="1"/>
      <c r="U833" s="1"/>
      <c r="V833" s="1"/>
      <c r="W833" s="1"/>
      <c r="X833" s="1"/>
      <c r="Y833" s="1"/>
      <c r="Z833" s="1"/>
    </row>
    <row r="834" spans="1:26" ht="15.5" x14ac:dyDescent="0.35">
      <c r="A834" s="1"/>
      <c r="B834" s="1"/>
      <c r="C834" s="86"/>
      <c r="D834" s="86"/>
      <c r="E834" s="86"/>
      <c r="F834" s="86"/>
      <c r="G834" s="86"/>
      <c r="H834" s="86"/>
      <c r="I834" s="86"/>
      <c r="J834" s="1"/>
      <c r="K834" s="1"/>
      <c r="L834" s="1"/>
      <c r="M834" s="1"/>
      <c r="N834" s="1"/>
      <c r="O834" s="1"/>
      <c r="P834" s="1"/>
      <c r="Q834" s="1"/>
      <c r="R834" s="1"/>
      <c r="S834" s="1"/>
      <c r="T834" s="1"/>
      <c r="U834" s="1"/>
      <c r="V834" s="1"/>
      <c r="W834" s="1"/>
      <c r="X834" s="1"/>
      <c r="Y834" s="1"/>
      <c r="Z834" s="1"/>
    </row>
    <row r="835" spans="1:26" ht="15.5" x14ac:dyDescent="0.35">
      <c r="A835" s="1"/>
      <c r="B835" s="1"/>
      <c r="C835" s="86"/>
      <c r="D835" s="86"/>
      <c r="E835" s="86"/>
      <c r="F835" s="86"/>
      <c r="G835" s="86"/>
      <c r="H835" s="86"/>
      <c r="I835" s="86"/>
      <c r="J835" s="1"/>
      <c r="K835" s="1"/>
      <c r="L835" s="1"/>
      <c r="M835" s="1"/>
      <c r="N835" s="1"/>
      <c r="O835" s="1"/>
      <c r="P835" s="1"/>
      <c r="Q835" s="1"/>
      <c r="R835" s="1"/>
      <c r="S835" s="1"/>
      <c r="T835" s="1"/>
      <c r="U835" s="1"/>
      <c r="V835" s="1"/>
      <c r="W835" s="1"/>
      <c r="X835" s="1"/>
      <c r="Y835" s="1"/>
      <c r="Z835" s="1"/>
    </row>
    <row r="836" spans="1:26" ht="15.5" x14ac:dyDescent="0.35">
      <c r="A836" s="1"/>
      <c r="B836" s="1"/>
      <c r="C836" s="86"/>
      <c r="D836" s="86"/>
      <c r="E836" s="86"/>
      <c r="F836" s="86"/>
      <c r="G836" s="86"/>
      <c r="H836" s="86"/>
      <c r="I836" s="86"/>
      <c r="J836" s="1"/>
      <c r="K836" s="1"/>
      <c r="L836" s="1"/>
      <c r="M836" s="1"/>
      <c r="N836" s="1"/>
      <c r="O836" s="1"/>
      <c r="P836" s="1"/>
      <c r="Q836" s="1"/>
      <c r="R836" s="1"/>
      <c r="S836" s="1"/>
      <c r="T836" s="1"/>
      <c r="U836" s="1"/>
      <c r="V836" s="1"/>
      <c r="W836" s="1"/>
      <c r="X836" s="1"/>
      <c r="Y836" s="1"/>
      <c r="Z836" s="1"/>
    </row>
    <row r="837" spans="1:26" ht="15.5" x14ac:dyDescent="0.35">
      <c r="A837" s="1"/>
      <c r="B837" s="1"/>
      <c r="C837" s="86"/>
      <c r="D837" s="86"/>
      <c r="E837" s="86"/>
      <c r="F837" s="86"/>
      <c r="G837" s="86"/>
      <c r="H837" s="86"/>
      <c r="I837" s="86"/>
      <c r="J837" s="1"/>
      <c r="K837" s="1"/>
      <c r="L837" s="1"/>
      <c r="M837" s="1"/>
      <c r="N837" s="1"/>
      <c r="O837" s="1"/>
      <c r="P837" s="1"/>
      <c r="Q837" s="1"/>
      <c r="R837" s="1"/>
      <c r="S837" s="1"/>
      <c r="T837" s="1"/>
      <c r="U837" s="1"/>
      <c r="V837" s="1"/>
      <c r="W837" s="1"/>
      <c r="X837" s="1"/>
      <c r="Y837" s="1"/>
      <c r="Z837" s="1"/>
    </row>
    <row r="838" spans="1:26" ht="15.5" x14ac:dyDescent="0.35">
      <c r="A838" s="1"/>
      <c r="B838" s="1"/>
      <c r="C838" s="86"/>
      <c r="D838" s="86"/>
      <c r="E838" s="86"/>
      <c r="F838" s="86"/>
      <c r="G838" s="86"/>
      <c r="H838" s="86"/>
      <c r="I838" s="86"/>
      <c r="J838" s="1"/>
      <c r="K838" s="1"/>
      <c r="L838" s="1"/>
      <c r="M838" s="1"/>
      <c r="N838" s="1"/>
      <c r="O838" s="1"/>
      <c r="P838" s="1"/>
      <c r="Q838" s="1"/>
      <c r="R838" s="1"/>
      <c r="S838" s="1"/>
      <c r="T838" s="1"/>
      <c r="U838" s="1"/>
      <c r="V838" s="1"/>
      <c r="W838" s="1"/>
      <c r="X838" s="1"/>
      <c r="Y838" s="1"/>
      <c r="Z838" s="1"/>
    </row>
    <row r="839" spans="1:26" ht="15.5" x14ac:dyDescent="0.35">
      <c r="A839" s="1"/>
      <c r="B839" s="1"/>
      <c r="C839" s="86"/>
      <c r="D839" s="86"/>
      <c r="E839" s="86"/>
      <c r="F839" s="86"/>
      <c r="G839" s="86"/>
      <c r="H839" s="86"/>
      <c r="I839" s="86"/>
      <c r="J839" s="1"/>
      <c r="K839" s="1"/>
      <c r="L839" s="1"/>
      <c r="M839" s="1"/>
      <c r="N839" s="1"/>
      <c r="O839" s="1"/>
      <c r="P839" s="1"/>
      <c r="Q839" s="1"/>
      <c r="R839" s="1"/>
      <c r="S839" s="1"/>
      <c r="T839" s="1"/>
      <c r="U839" s="1"/>
      <c r="V839" s="1"/>
      <c r="W839" s="1"/>
      <c r="X839" s="1"/>
      <c r="Y839" s="1"/>
      <c r="Z839" s="1"/>
    </row>
    <row r="840" spans="1:26" ht="15.5" x14ac:dyDescent="0.35">
      <c r="A840" s="1"/>
      <c r="B840" s="1"/>
      <c r="C840" s="86"/>
      <c r="D840" s="86"/>
      <c r="E840" s="86"/>
      <c r="F840" s="86"/>
      <c r="G840" s="86"/>
      <c r="H840" s="86"/>
      <c r="I840" s="86"/>
      <c r="J840" s="1"/>
      <c r="K840" s="1"/>
      <c r="L840" s="1"/>
      <c r="M840" s="1"/>
      <c r="N840" s="1"/>
      <c r="O840" s="1"/>
      <c r="P840" s="1"/>
      <c r="Q840" s="1"/>
      <c r="R840" s="1"/>
      <c r="S840" s="1"/>
      <c r="T840" s="1"/>
      <c r="U840" s="1"/>
      <c r="V840" s="1"/>
      <c r="W840" s="1"/>
      <c r="X840" s="1"/>
      <c r="Y840" s="1"/>
      <c r="Z840" s="1"/>
    </row>
    <row r="841" spans="1:26" ht="15.5" x14ac:dyDescent="0.35">
      <c r="A841" s="1"/>
      <c r="B841" s="1"/>
      <c r="C841" s="86"/>
      <c r="D841" s="86"/>
      <c r="E841" s="86"/>
      <c r="F841" s="86"/>
      <c r="G841" s="86"/>
      <c r="H841" s="86"/>
      <c r="I841" s="86"/>
      <c r="J841" s="1"/>
      <c r="K841" s="1"/>
      <c r="L841" s="1"/>
      <c r="M841" s="1"/>
      <c r="N841" s="1"/>
      <c r="O841" s="1"/>
      <c r="P841" s="1"/>
      <c r="Q841" s="1"/>
      <c r="R841" s="1"/>
      <c r="S841" s="1"/>
      <c r="T841" s="1"/>
      <c r="U841" s="1"/>
      <c r="V841" s="1"/>
      <c r="W841" s="1"/>
      <c r="X841" s="1"/>
      <c r="Y841" s="1"/>
      <c r="Z841" s="1"/>
    </row>
    <row r="842" spans="1:26" ht="15.5" x14ac:dyDescent="0.35">
      <c r="A842" s="1"/>
      <c r="B842" s="1"/>
      <c r="C842" s="86"/>
      <c r="D842" s="86"/>
      <c r="E842" s="86"/>
      <c r="F842" s="86"/>
      <c r="G842" s="86"/>
      <c r="H842" s="86"/>
      <c r="I842" s="86"/>
      <c r="J842" s="1"/>
      <c r="K842" s="1"/>
      <c r="L842" s="1"/>
      <c r="M842" s="1"/>
      <c r="N842" s="1"/>
      <c r="O842" s="1"/>
      <c r="P842" s="1"/>
      <c r="Q842" s="1"/>
      <c r="R842" s="1"/>
      <c r="S842" s="1"/>
      <c r="T842" s="1"/>
      <c r="U842" s="1"/>
      <c r="V842" s="1"/>
      <c r="W842" s="1"/>
      <c r="X842" s="1"/>
      <c r="Y842" s="1"/>
      <c r="Z842" s="1"/>
    </row>
    <row r="843" spans="1:26" ht="15.5" x14ac:dyDescent="0.35">
      <c r="A843" s="1"/>
      <c r="B843" s="1"/>
      <c r="C843" s="86"/>
      <c r="D843" s="86"/>
      <c r="E843" s="86"/>
      <c r="F843" s="86"/>
      <c r="G843" s="86"/>
      <c r="H843" s="86"/>
      <c r="I843" s="86"/>
      <c r="J843" s="1"/>
      <c r="K843" s="1"/>
      <c r="L843" s="1"/>
      <c r="M843" s="1"/>
      <c r="N843" s="1"/>
      <c r="O843" s="1"/>
      <c r="P843" s="1"/>
      <c r="Q843" s="1"/>
      <c r="R843" s="1"/>
      <c r="S843" s="1"/>
      <c r="T843" s="1"/>
      <c r="U843" s="1"/>
      <c r="V843" s="1"/>
      <c r="W843" s="1"/>
      <c r="X843" s="1"/>
      <c r="Y843" s="1"/>
      <c r="Z843" s="1"/>
    </row>
    <row r="844" spans="1:26" ht="15.5" x14ac:dyDescent="0.35">
      <c r="A844" s="1"/>
      <c r="B844" s="1"/>
      <c r="C844" s="86"/>
      <c r="D844" s="86"/>
      <c r="E844" s="86"/>
      <c r="F844" s="86"/>
      <c r="G844" s="86"/>
      <c r="H844" s="86"/>
      <c r="I844" s="86"/>
      <c r="J844" s="1"/>
      <c r="K844" s="1"/>
      <c r="L844" s="1"/>
      <c r="M844" s="1"/>
      <c r="N844" s="1"/>
      <c r="O844" s="1"/>
      <c r="P844" s="1"/>
      <c r="Q844" s="1"/>
      <c r="R844" s="1"/>
      <c r="S844" s="1"/>
      <c r="T844" s="1"/>
      <c r="U844" s="1"/>
      <c r="V844" s="1"/>
      <c r="W844" s="1"/>
      <c r="X844" s="1"/>
      <c r="Y844" s="1"/>
      <c r="Z844" s="1"/>
    </row>
    <row r="845" spans="1:26" ht="15.5" x14ac:dyDescent="0.35">
      <c r="A845" s="1"/>
      <c r="B845" s="1"/>
      <c r="C845" s="86"/>
      <c r="D845" s="86"/>
      <c r="E845" s="86"/>
      <c r="F845" s="86"/>
      <c r="G845" s="86"/>
      <c r="H845" s="86"/>
      <c r="I845" s="86"/>
      <c r="J845" s="1"/>
      <c r="K845" s="1"/>
      <c r="L845" s="1"/>
      <c r="M845" s="1"/>
      <c r="N845" s="1"/>
      <c r="O845" s="1"/>
      <c r="P845" s="1"/>
      <c r="Q845" s="1"/>
      <c r="R845" s="1"/>
      <c r="S845" s="1"/>
      <c r="T845" s="1"/>
      <c r="U845" s="1"/>
      <c r="V845" s="1"/>
      <c r="W845" s="1"/>
      <c r="X845" s="1"/>
      <c r="Y845" s="1"/>
      <c r="Z845" s="1"/>
    </row>
    <row r="846" spans="1:26" ht="15.5" x14ac:dyDescent="0.35">
      <c r="A846" s="1"/>
      <c r="B846" s="1"/>
      <c r="C846" s="86"/>
      <c r="D846" s="86"/>
      <c r="E846" s="86"/>
      <c r="F846" s="86"/>
      <c r="G846" s="86"/>
      <c r="H846" s="86"/>
      <c r="I846" s="86"/>
      <c r="J846" s="1"/>
      <c r="K846" s="1"/>
      <c r="L846" s="1"/>
      <c r="M846" s="1"/>
      <c r="N846" s="1"/>
      <c r="O846" s="1"/>
      <c r="P846" s="1"/>
      <c r="Q846" s="1"/>
      <c r="R846" s="1"/>
      <c r="S846" s="1"/>
      <c r="T846" s="1"/>
      <c r="U846" s="1"/>
      <c r="V846" s="1"/>
      <c r="W846" s="1"/>
      <c r="X846" s="1"/>
      <c r="Y846" s="1"/>
      <c r="Z846" s="1"/>
    </row>
    <row r="847" spans="1:26" ht="15.5" x14ac:dyDescent="0.35">
      <c r="A847" s="1"/>
      <c r="B847" s="1"/>
      <c r="C847" s="86"/>
      <c r="D847" s="86"/>
      <c r="E847" s="86"/>
      <c r="F847" s="86"/>
      <c r="G847" s="86"/>
      <c r="H847" s="86"/>
      <c r="I847" s="86"/>
      <c r="J847" s="1"/>
      <c r="K847" s="1"/>
      <c r="L847" s="1"/>
      <c r="M847" s="1"/>
      <c r="N847" s="1"/>
      <c r="O847" s="1"/>
      <c r="P847" s="1"/>
      <c r="Q847" s="1"/>
      <c r="R847" s="1"/>
      <c r="S847" s="1"/>
      <c r="T847" s="1"/>
      <c r="U847" s="1"/>
      <c r="V847" s="1"/>
      <c r="W847" s="1"/>
      <c r="X847" s="1"/>
      <c r="Y847" s="1"/>
      <c r="Z847" s="1"/>
    </row>
    <row r="848" spans="1:26" ht="15.5" x14ac:dyDescent="0.35">
      <c r="A848" s="1"/>
      <c r="B848" s="1"/>
      <c r="C848" s="86"/>
      <c r="D848" s="86"/>
      <c r="E848" s="86"/>
      <c r="F848" s="86"/>
      <c r="G848" s="86"/>
      <c r="H848" s="86"/>
      <c r="I848" s="86"/>
      <c r="J848" s="1"/>
      <c r="K848" s="1"/>
      <c r="L848" s="1"/>
      <c r="M848" s="1"/>
      <c r="N848" s="1"/>
      <c r="O848" s="1"/>
      <c r="P848" s="1"/>
      <c r="Q848" s="1"/>
      <c r="R848" s="1"/>
      <c r="S848" s="1"/>
      <c r="T848" s="1"/>
      <c r="U848" s="1"/>
      <c r="V848" s="1"/>
      <c r="W848" s="1"/>
      <c r="X848" s="1"/>
      <c r="Y848" s="1"/>
      <c r="Z848" s="1"/>
    </row>
    <row r="849" spans="1:26" ht="15.5" x14ac:dyDescent="0.35">
      <c r="A849" s="1"/>
      <c r="B849" s="1"/>
      <c r="C849" s="86"/>
      <c r="D849" s="86"/>
      <c r="E849" s="86"/>
      <c r="F849" s="86"/>
      <c r="G849" s="86"/>
      <c r="H849" s="86"/>
      <c r="I849" s="86"/>
      <c r="J849" s="1"/>
      <c r="K849" s="1"/>
      <c r="L849" s="1"/>
      <c r="M849" s="1"/>
      <c r="N849" s="1"/>
      <c r="O849" s="1"/>
      <c r="P849" s="1"/>
      <c r="Q849" s="1"/>
      <c r="R849" s="1"/>
      <c r="S849" s="1"/>
      <c r="T849" s="1"/>
      <c r="U849" s="1"/>
      <c r="V849" s="1"/>
      <c r="W849" s="1"/>
      <c r="X849" s="1"/>
      <c r="Y849" s="1"/>
      <c r="Z849" s="1"/>
    </row>
    <row r="850" spans="1:26" ht="15.5" x14ac:dyDescent="0.35">
      <c r="A850" s="1"/>
      <c r="B850" s="1"/>
      <c r="C850" s="86"/>
      <c r="D850" s="86"/>
      <c r="E850" s="86"/>
      <c r="F850" s="86"/>
      <c r="G850" s="86"/>
      <c r="H850" s="86"/>
      <c r="I850" s="86"/>
      <c r="J850" s="1"/>
      <c r="K850" s="1"/>
      <c r="L850" s="1"/>
      <c r="M850" s="1"/>
      <c r="N850" s="1"/>
      <c r="O850" s="1"/>
      <c r="P850" s="1"/>
      <c r="Q850" s="1"/>
      <c r="R850" s="1"/>
      <c r="S850" s="1"/>
      <c r="T850" s="1"/>
      <c r="U850" s="1"/>
      <c r="V850" s="1"/>
      <c r="W850" s="1"/>
      <c r="X850" s="1"/>
      <c r="Y850" s="1"/>
      <c r="Z850" s="1"/>
    </row>
    <row r="851" spans="1:26" ht="15.5" x14ac:dyDescent="0.35">
      <c r="A851" s="1"/>
      <c r="B851" s="1"/>
      <c r="C851" s="86"/>
      <c r="D851" s="86"/>
      <c r="E851" s="86"/>
      <c r="F851" s="86"/>
      <c r="G851" s="86"/>
      <c r="H851" s="86"/>
      <c r="I851" s="86"/>
      <c r="J851" s="1"/>
      <c r="K851" s="1"/>
      <c r="L851" s="1"/>
      <c r="M851" s="1"/>
      <c r="N851" s="1"/>
      <c r="O851" s="1"/>
      <c r="P851" s="1"/>
      <c r="Q851" s="1"/>
      <c r="R851" s="1"/>
      <c r="S851" s="1"/>
      <c r="T851" s="1"/>
      <c r="U851" s="1"/>
      <c r="V851" s="1"/>
      <c r="W851" s="1"/>
      <c r="X851" s="1"/>
      <c r="Y851" s="1"/>
      <c r="Z851" s="1"/>
    </row>
    <row r="852" spans="1:26" ht="15.5" x14ac:dyDescent="0.35">
      <c r="A852" s="1"/>
      <c r="B852" s="1"/>
      <c r="C852" s="86"/>
      <c r="D852" s="86"/>
      <c r="E852" s="86"/>
      <c r="F852" s="86"/>
      <c r="G852" s="86"/>
      <c r="H852" s="86"/>
      <c r="I852" s="86"/>
      <c r="J852" s="1"/>
      <c r="K852" s="1"/>
      <c r="L852" s="1"/>
      <c r="M852" s="1"/>
      <c r="N852" s="1"/>
      <c r="O852" s="1"/>
      <c r="P852" s="1"/>
      <c r="Q852" s="1"/>
      <c r="R852" s="1"/>
      <c r="S852" s="1"/>
      <c r="T852" s="1"/>
      <c r="U852" s="1"/>
      <c r="V852" s="1"/>
      <c r="W852" s="1"/>
      <c r="X852" s="1"/>
      <c r="Y852" s="1"/>
      <c r="Z852" s="1"/>
    </row>
    <row r="853" spans="1:26" ht="15.5" x14ac:dyDescent="0.35">
      <c r="A853" s="1"/>
      <c r="B853" s="1"/>
      <c r="C853" s="86"/>
      <c r="D853" s="86"/>
      <c r="E853" s="86"/>
      <c r="F853" s="86"/>
      <c r="G853" s="86"/>
      <c r="H853" s="86"/>
      <c r="I853" s="86"/>
      <c r="J853" s="1"/>
      <c r="K853" s="1"/>
      <c r="L853" s="1"/>
      <c r="M853" s="1"/>
      <c r="N853" s="1"/>
      <c r="O853" s="1"/>
      <c r="P853" s="1"/>
      <c r="Q853" s="1"/>
      <c r="R853" s="1"/>
      <c r="S853" s="1"/>
      <c r="T853" s="1"/>
      <c r="U853" s="1"/>
      <c r="V853" s="1"/>
      <c r="W853" s="1"/>
      <c r="X853" s="1"/>
      <c r="Y853" s="1"/>
      <c r="Z853" s="1"/>
    </row>
    <row r="854" spans="1:26" ht="15.5" x14ac:dyDescent="0.35">
      <c r="A854" s="1"/>
      <c r="B854" s="1"/>
      <c r="C854" s="86"/>
      <c r="D854" s="86"/>
      <c r="E854" s="86"/>
      <c r="F854" s="86"/>
      <c r="G854" s="86"/>
      <c r="H854" s="86"/>
      <c r="I854" s="86"/>
      <c r="J854" s="1"/>
      <c r="K854" s="1"/>
      <c r="L854" s="1"/>
      <c r="M854" s="1"/>
      <c r="N854" s="1"/>
      <c r="O854" s="1"/>
      <c r="P854" s="1"/>
      <c r="Q854" s="1"/>
      <c r="R854" s="1"/>
      <c r="S854" s="1"/>
      <c r="T854" s="1"/>
      <c r="U854" s="1"/>
      <c r="V854" s="1"/>
      <c r="W854" s="1"/>
      <c r="X854" s="1"/>
      <c r="Y854" s="1"/>
      <c r="Z854" s="1"/>
    </row>
    <row r="855" spans="1:26" ht="15.5" x14ac:dyDescent="0.35">
      <c r="A855" s="1"/>
      <c r="B855" s="1"/>
      <c r="C855" s="86"/>
      <c r="D855" s="86"/>
      <c r="E855" s="86"/>
      <c r="F855" s="86"/>
      <c r="G855" s="86"/>
      <c r="H855" s="86"/>
      <c r="I855" s="86"/>
      <c r="J855" s="1"/>
      <c r="K855" s="1"/>
      <c r="L855" s="1"/>
      <c r="M855" s="1"/>
      <c r="N855" s="1"/>
      <c r="O855" s="1"/>
      <c r="P855" s="1"/>
      <c r="Q855" s="1"/>
      <c r="R855" s="1"/>
      <c r="S855" s="1"/>
      <c r="T855" s="1"/>
      <c r="U855" s="1"/>
      <c r="V855" s="1"/>
      <c r="W855" s="1"/>
      <c r="X855" s="1"/>
      <c r="Y855" s="1"/>
      <c r="Z855" s="1"/>
    </row>
    <row r="856" spans="1:26" ht="15.5" x14ac:dyDescent="0.35">
      <c r="A856" s="1"/>
      <c r="B856" s="1"/>
      <c r="C856" s="86"/>
      <c r="D856" s="86"/>
      <c r="E856" s="86"/>
      <c r="F856" s="86"/>
      <c r="G856" s="86"/>
      <c r="H856" s="86"/>
      <c r="I856" s="86"/>
      <c r="J856" s="1"/>
      <c r="K856" s="1"/>
      <c r="L856" s="1"/>
      <c r="M856" s="1"/>
      <c r="N856" s="1"/>
      <c r="O856" s="1"/>
      <c r="P856" s="1"/>
      <c r="Q856" s="1"/>
      <c r="R856" s="1"/>
      <c r="S856" s="1"/>
      <c r="T856" s="1"/>
      <c r="U856" s="1"/>
      <c r="V856" s="1"/>
      <c r="W856" s="1"/>
      <c r="X856" s="1"/>
      <c r="Y856" s="1"/>
      <c r="Z856" s="1"/>
    </row>
    <row r="857" spans="1:26" ht="15.5" x14ac:dyDescent="0.35">
      <c r="A857" s="1"/>
      <c r="B857" s="1"/>
      <c r="C857" s="86"/>
      <c r="D857" s="86"/>
      <c r="E857" s="86"/>
      <c r="F857" s="86"/>
      <c r="G857" s="86"/>
      <c r="H857" s="86"/>
      <c r="I857" s="86"/>
      <c r="J857" s="1"/>
      <c r="K857" s="1"/>
      <c r="L857" s="1"/>
      <c r="M857" s="1"/>
      <c r="N857" s="1"/>
      <c r="O857" s="1"/>
      <c r="P857" s="1"/>
      <c r="Q857" s="1"/>
      <c r="R857" s="1"/>
      <c r="S857" s="1"/>
      <c r="T857" s="1"/>
      <c r="U857" s="1"/>
      <c r="V857" s="1"/>
      <c r="W857" s="1"/>
      <c r="X857" s="1"/>
      <c r="Y857" s="1"/>
      <c r="Z857" s="1"/>
    </row>
    <row r="858" spans="1:26" ht="15.5" x14ac:dyDescent="0.35">
      <c r="A858" s="1"/>
      <c r="B858" s="1"/>
      <c r="C858" s="86"/>
      <c r="D858" s="86"/>
      <c r="E858" s="86"/>
      <c r="F858" s="86"/>
      <c r="G858" s="86"/>
      <c r="H858" s="86"/>
      <c r="I858" s="86"/>
      <c r="J858" s="1"/>
      <c r="K858" s="1"/>
      <c r="L858" s="1"/>
      <c r="M858" s="1"/>
      <c r="N858" s="1"/>
      <c r="O858" s="1"/>
      <c r="P858" s="1"/>
      <c r="Q858" s="1"/>
      <c r="R858" s="1"/>
      <c r="S858" s="1"/>
      <c r="T858" s="1"/>
      <c r="U858" s="1"/>
      <c r="V858" s="1"/>
      <c r="W858" s="1"/>
      <c r="X858" s="1"/>
      <c r="Y858" s="1"/>
      <c r="Z858" s="1"/>
    </row>
    <row r="859" spans="1:26" ht="15.5" x14ac:dyDescent="0.35">
      <c r="A859" s="1"/>
      <c r="B859" s="1"/>
      <c r="C859" s="86"/>
      <c r="D859" s="86"/>
      <c r="E859" s="86"/>
      <c r="F859" s="86"/>
      <c r="G859" s="86"/>
      <c r="H859" s="86"/>
      <c r="I859" s="86"/>
      <c r="J859" s="1"/>
      <c r="K859" s="1"/>
      <c r="L859" s="1"/>
      <c r="M859" s="1"/>
      <c r="N859" s="1"/>
      <c r="O859" s="1"/>
      <c r="P859" s="1"/>
      <c r="Q859" s="1"/>
      <c r="R859" s="1"/>
      <c r="S859" s="1"/>
      <c r="T859" s="1"/>
      <c r="U859" s="1"/>
      <c r="V859" s="1"/>
      <c r="W859" s="1"/>
      <c r="X859" s="1"/>
      <c r="Y859" s="1"/>
      <c r="Z859" s="1"/>
    </row>
    <row r="860" spans="1:26" ht="15.5" x14ac:dyDescent="0.35">
      <c r="A860" s="1"/>
      <c r="B860" s="1"/>
      <c r="C860" s="86"/>
      <c r="D860" s="86"/>
      <c r="E860" s="86"/>
      <c r="F860" s="86"/>
      <c r="G860" s="86"/>
      <c r="H860" s="86"/>
      <c r="I860" s="86"/>
      <c r="J860" s="1"/>
      <c r="K860" s="1"/>
      <c r="L860" s="1"/>
      <c r="M860" s="1"/>
      <c r="N860" s="1"/>
      <c r="O860" s="1"/>
      <c r="P860" s="1"/>
      <c r="Q860" s="1"/>
      <c r="R860" s="1"/>
      <c r="S860" s="1"/>
      <c r="T860" s="1"/>
      <c r="U860" s="1"/>
      <c r="V860" s="1"/>
      <c r="W860" s="1"/>
      <c r="X860" s="1"/>
      <c r="Y860" s="1"/>
      <c r="Z860" s="1"/>
    </row>
    <row r="861" spans="1:26" ht="15.5" x14ac:dyDescent="0.35">
      <c r="A861" s="1"/>
      <c r="B861" s="1"/>
      <c r="C861" s="86"/>
      <c r="D861" s="86"/>
      <c r="E861" s="86"/>
      <c r="F861" s="86"/>
      <c r="G861" s="86"/>
      <c r="H861" s="86"/>
      <c r="I861" s="86"/>
      <c r="J861" s="1"/>
      <c r="K861" s="1"/>
      <c r="L861" s="1"/>
      <c r="M861" s="1"/>
      <c r="N861" s="1"/>
      <c r="O861" s="1"/>
      <c r="P861" s="1"/>
      <c r="Q861" s="1"/>
      <c r="R861" s="1"/>
      <c r="S861" s="1"/>
      <c r="T861" s="1"/>
      <c r="U861" s="1"/>
      <c r="V861" s="1"/>
      <c r="W861" s="1"/>
      <c r="X861" s="1"/>
      <c r="Y861" s="1"/>
      <c r="Z861" s="1"/>
    </row>
    <row r="862" spans="1:26" ht="15.5" x14ac:dyDescent="0.35">
      <c r="A862" s="1"/>
      <c r="B862" s="1"/>
      <c r="C862" s="86"/>
      <c r="D862" s="86"/>
      <c r="E862" s="86"/>
      <c r="F862" s="86"/>
      <c r="G862" s="86"/>
      <c r="H862" s="86"/>
      <c r="I862" s="86"/>
      <c r="J862" s="1"/>
      <c r="K862" s="1"/>
      <c r="L862" s="1"/>
      <c r="M862" s="1"/>
      <c r="N862" s="1"/>
      <c r="O862" s="1"/>
      <c r="P862" s="1"/>
      <c r="Q862" s="1"/>
      <c r="R862" s="1"/>
      <c r="S862" s="1"/>
      <c r="T862" s="1"/>
      <c r="U862" s="1"/>
      <c r="V862" s="1"/>
      <c r="W862" s="1"/>
      <c r="X862" s="1"/>
      <c r="Y862" s="1"/>
      <c r="Z862" s="1"/>
    </row>
    <row r="863" spans="1:26" ht="15.5" x14ac:dyDescent="0.35">
      <c r="A863" s="1"/>
      <c r="B863" s="1"/>
      <c r="C863" s="86"/>
      <c r="D863" s="86"/>
      <c r="E863" s="86"/>
      <c r="F863" s="86"/>
      <c r="G863" s="86"/>
      <c r="H863" s="86"/>
      <c r="I863" s="86"/>
      <c r="J863" s="1"/>
      <c r="K863" s="1"/>
      <c r="L863" s="1"/>
      <c r="M863" s="1"/>
      <c r="N863" s="1"/>
      <c r="O863" s="1"/>
      <c r="P863" s="1"/>
      <c r="Q863" s="1"/>
      <c r="R863" s="1"/>
      <c r="S863" s="1"/>
      <c r="T863" s="1"/>
      <c r="U863" s="1"/>
      <c r="V863" s="1"/>
      <c r="W863" s="1"/>
      <c r="X863" s="1"/>
      <c r="Y863" s="1"/>
      <c r="Z863" s="1"/>
    </row>
    <row r="864" spans="1:26" ht="15.5" x14ac:dyDescent="0.35">
      <c r="A864" s="1"/>
      <c r="B864" s="1"/>
      <c r="C864" s="86"/>
      <c r="D864" s="86"/>
      <c r="E864" s="86"/>
      <c r="F864" s="86"/>
      <c r="G864" s="86"/>
      <c r="H864" s="86"/>
      <c r="I864" s="86"/>
      <c r="J864" s="1"/>
      <c r="K864" s="1"/>
      <c r="L864" s="1"/>
      <c r="M864" s="1"/>
      <c r="N864" s="1"/>
      <c r="O864" s="1"/>
      <c r="P864" s="1"/>
      <c r="Q864" s="1"/>
      <c r="R864" s="1"/>
      <c r="S864" s="1"/>
      <c r="T864" s="1"/>
      <c r="U864" s="1"/>
      <c r="V864" s="1"/>
      <c r="W864" s="1"/>
      <c r="X864" s="1"/>
      <c r="Y864" s="1"/>
      <c r="Z864" s="1"/>
    </row>
    <row r="865" spans="1:26" ht="15.5" x14ac:dyDescent="0.35">
      <c r="A865" s="1"/>
      <c r="B865" s="1"/>
      <c r="C865" s="86"/>
      <c r="D865" s="86"/>
      <c r="E865" s="86"/>
      <c r="F865" s="86"/>
      <c r="G865" s="86"/>
      <c r="H865" s="86"/>
      <c r="I865" s="86"/>
      <c r="J865" s="1"/>
      <c r="K865" s="1"/>
      <c r="L865" s="1"/>
      <c r="M865" s="1"/>
      <c r="N865" s="1"/>
      <c r="O865" s="1"/>
      <c r="P865" s="1"/>
      <c r="Q865" s="1"/>
      <c r="R865" s="1"/>
      <c r="S865" s="1"/>
      <c r="T865" s="1"/>
      <c r="U865" s="1"/>
      <c r="V865" s="1"/>
      <c r="W865" s="1"/>
      <c r="X865" s="1"/>
      <c r="Y865" s="1"/>
      <c r="Z865" s="1"/>
    </row>
    <row r="866" spans="1:26" ht="15.5" x14ac:dyDescent="0.35">
      <c r="A866" s="1"/>
      <c r="B866" s="1"/>
      <c r="C866" s="86"/>
      <c r="D866" s="86"/>
      <c r="E866" s="86"/>
      <c r="F866" s="86"/>
      <c r="G866" s="86"/>
      <c r="H866" s="86"/>
      <c r="I866" s="86"/>
      <c r="J866" s="1"/>
      <c r="K866" s="1"/>
      <c r="L866" s="1"/>
      <c r="M866" s="1"/>
      <c r="N866" s="1"/>
      <c r="O866" s="1"/>
      <c r="P866" s="1"/>
      <c r="Q866" s="1"/>
      <c r="R866" s="1"/>
      <c r="S866" s="1"/>
      <c r="T866" s="1"/>
      <c r="U866" s="1"/>
      <c r="V866" s="1"/>
      <c r="W866" s="1"/>
      <c r="X866" s="1"/>
      <c r="Y866" s="1"/>
      <c r="Z866" s="1"/>
    </row>
    <row r="867" spans="1:26" ht="15.5" x14ac:dyDescent="0.35">
      <c r="A867" s="1"/>
      <c r="B867" s="1"/>
      <c r="C867" s="86"/>
      <c r="D867" s="86"/>
      <c r="E867" s="86"/>
      <c r="F867" s="86"/>
      <c r="G867" s="86"/>
      <c r="H867" s="86"/>
      <c r="I867" s="86"/>
      <c r="J867" s="1"/>
      <c r="K867" s="1"/>
      <c r="L867" s="1"/>
      <c r="M867" s="1"/>
      <c r="N867" s="1"/>
      <c r="O867" s="1"/>
      <c r="P867" s="1"/>
      <c r="Q867" s="1"/>
      <c r="R867" s="1"/>
      <c r="S867" s="1"/>
      <c r="T867" s="1"/>
      <c r="U867" s="1"/>
      <c r="V867" s="1"/>
      <c r="W867" s="1"/>
      <c r="X867" s="1"/>
      <c r="Y867" s="1"/>
      <c r="Z867" s="1"/>
    </row>
    <row r="868" spans="1:26" ht="15.5" x14ac:dyDescent="0.35">
      <c r="A868" s="1"/>
      <c r="B868" s="1"/>
      <c r="C868" s="86"/>
      <c r="D868" s="86"/>
      <c r="E868" s="86"/>
      <c r="F868" s="86"/>
      <c r="G868" s="86"/>
      <c r="H868" s="86"/>
      <c r="I868" s="86"/>
      <c r="J868" s="1"/>
      <c r="K868" s="1"/>
      <c r="L868" s="1"/>
      <c r="M868" s="1"/>
      <c r="N868" s="1"/>
      <c r="O868" s="1"/>
      <c r="P868" s="1"/>
      <c r="Q868" s="1"/>
      <c r="R868" s="1"/>
      <c r="S868" s="1"/>
      <c r="T868" s="1"/>
      <c r="U868" s="1"/>
      <c r="V868" s="1"/>
      <c r="W868" s="1"/>
      <c r="X868" s="1"/>
      <c r="Y868" s="1"/>
      <c r="Z868" s="1"/>
    </row>
    <row r="869" spans="1:26" ht="15.5" x14ac:dyDescent="0.35">
      <c r="A869" s="1"/>
      <c r="B869" s="1"/>
      <c r="C869" s="86"/>
      <c r="D869" s="86"/>
      <c r="E869" s="86"/>
      <c r="F869" s="86"/>
      <c r="G869" s="86"/>
      <c r="H869" s="86"/>
      <c r="I869" s="86"/>
      <c r="J869" s="1"/>
      <c r="K869" s="1"/>
      <c r="L869" s="1"/>
      <c r="M869" s="1"/>
      <c r="N869" s="1"/>
      <c r="O869" s="1"/>
      <c r="P869" s="1"/>
      <c r="Q869" s="1"/>
      <c r="R869" s="1"/>
      <c r="S869" s="1"/>
      <c r="T869" s="1"/>
      <c r="U869" s="1"/>
      <c r="V869" s="1"/>
      <c r="W869" s="1"/>
      <c r="X869" s="1"/>
      <c r="Y869" s="1"/>
      <c r="Z869" s="1"/>
    </row>
    <row r="870" spans="1:26" ht="15.5" x14ac:dyDescent="0.35">
      <c r="A870" s="1"/>
      <c r="B870" s="1"/>
      <c r="C870" s="86"/>
      <c r="D870" s="86"/>
      <c r="E870" s="86"/>
      <c r="F870" s="86"/>
      <c r="G870" s="86"/>
      <c r="H870" s="86"/>
      <c r="I870" s="86"/>
      <c r="J870" s="1"/>
      <c r="K870" s="1"/>
      <c r="L870" s="1"/>
      <c r="M870" s="1"/>
      <c r="N870" s="1"/>
      <c r="O870" s="1"/>
      <c r="P870" s="1"/>
      <c r="Q870" s="1"/>
      <c r="R870" s="1"/>
      <c r="S870" s="1"/>
      <c r="T870" s="1"/>
      <c r="U870" s="1"/>
      <c r="V870" s="1"/>
      <c r="W870" s="1"/>
      <c r="X870" s="1"/>
      <c r="Y870" s="1"/>
      <c r="Z870" s="1"/>
    </row>
    <row r="871" spans="1:26" ht="15.5" x14ac:dyDescent="0.35">
      <c r="A871" s="1"/>
      <c r="B871" s="1"/>
      <c r="C871" s="86"/>
      <c r="D871" s="86"/>
      <c r="E871" s="86"/>
      <c r="F871" s="86"/>
      <c r="G871" s="86"/>
      <c r="H871" s="86"/>
      <c r="I871" s="86"/>
      <c r="J871" s="1"/>
      <c r="K871" s="1"/>
      <c r="L871" s="1"/>
      <c r="M871" s="1"/>
      <c r="N871" s="1"/>
      <c r="O871" s="1"/>
      <c r="P871" s="1"/>
      <c r="Q871" s="1"/>
      <c r="R871" s="1"/>
      <c r="S871" s="1"/>
      <c r="T871" s="1"/>
      <c r="U871" s="1"/>
      <c r="V871" s="1"/>
      <c r="W871" s="1"/>
      <c r="X871" s="1"/>
      <c r="Y871" s="1"/>
      <c r="Z871" s="1"/>
    </row>
    <row r="872" spans="1:26" ht="15.5" x14ac:dyDescent="0.35">
      <c r="A872" s="1"/>
      <c r="B872" s="1"/>
      <c r="C872" s="86"/>
      <c r="D872" s="86"/>
      <c r="E872" s="86"/>
      <c r="F872" s="86"/>
      <c r="G872" s="86"/>
      <c r="H872" s="86"/>
      <c r="I872" s="86"/>
      <c r="J872" s="1"/>
      <c r="K872" s="1"/>
      <c r="L872" s="1"/>
      <c r="M872" s="1"/>
      <c r="N872" s="1"/>
      <c r="O872" s="1"/>
      <c r="P872" s="1"/>
      <c r="Q872" s="1"/>
      <c r="R872" s="1"/>
      <c r="S872" s="1"/>
      <c r="T872" s="1"/>
      <c r="U872" s="1"/>
      <c r="V872" s="1"/>
      <c r="W872" s="1"/>
      <c r="X872" s="1"/>
      <c r="Y872" s="1"/>
      <c r="Z872" s="1"/>
    </row>
    <row r="873" spans="1:26" ht="15.5" x14ac:dyDescent="0.35">
      <c r="A873" s="1"/>
      <c r="B873" s="1"/>
      <c r="C873" s="86"/>
      <c r="D873" s="86"/>
      <c r="E873" s="86"/>
      <c r="F873" s="86"/>
      <c r="G873" s="86"/>
      <c r="H873" s="86"/>
      <c r="I873" s="86"/>
      <c r="J873" s="1"/>
      <c r="K873" s="1"/>
      <c r="L873" s="1"/>
      <c r="M873" s="1"/>
      <c r="N873" s="1"/>
      <c r="O873" s="1"/>
      <c r="P873" s="1"/>
      <c r="Q873" s="1"/>
      <c r="R873" s="1"/>
      <c r="S873" s="1"/>
      <c r="T873" s="1"/>
      <c r="U873" s="1"/>
      <c r="V873" s="1"/>
      <c r="W873" s="1"/>
      <c r="X873" s="1"/>
      <c r="Y873" s="1"/>
      <c r="Z873" s="1"/>
    </row>
    <row r="874" spans="1:26" ht="15.5" x14ac:dyDescent="0.35">
      <c r="A874" s="1"/>
      <c r="B874" s="1"/>
      <c r="C874" s="86"/>
      <c r="D874" s="86"/>
      <c r="E874" s="86"/>
      <c r="F874" s="86"/>
      <c r="G874" s="86"/>
      <c r="H874" s="86"/>
      <c r="I874" s="86"/>
      <c r="J874" s="1"/>
      <c r="K874" s="1"/>
      <c r="L874" s="1"/>
      <c r="M874" s="1"/>
      <c r="N874" s="1"/>
      <c r="O874" s="1"/>
      <c r="P874" s="1"/>
      <c r="Q874" s="1"/>
      <c r="R874" s="1"/>
      <c r="S874" s="1"/>
      <c r="T874" s="1"/>
      <c r="U874" s="1"/>
      <c r="V874" s="1"/>
      <c r="W874" s="1"/>
      <c r="X874" s="1"/>
      <c r="Y874" s="1"/>
      <c r="Z874" s="1"/>
    </row>
    <row r="875" spans="1:26" ht="15.5" x14ac:dyDescent="0.35">
      <c r="A875" s="1"/>
      <c r="B875" s="1"/>
      <c r="C875" s="86"/>
      <c r="D875" s="86"/>
      <c r="E875" s="86"/>
      <c r="F875" s="86"/>
      <c r="G875" s="86"/>
      <c r="H875" s="86"/>
      <c r="I875" s="86"/>
      <c r="J875" s="1"/>
      <c r="K875" s="1"/>
      <c r="L875" s="1"/>
      <c r="M875" s="1"/>
      <c r="N875" s="1"/>
      <c r="O875" s="1"/>
      <c r="P875" s="1"/>
      <c r="Q875" s="1"/>
      <c r="R875" s="1"/>
      <c r="S875" s="1"/>
      <c r="T875" s="1"/>
      <c r="U875" s="1"/>
      <c r="V875" s="1"/>
      <c r="W875" s="1"/>
      <c r="X875" s="1"/>
      <c r="Y875" s="1"/>
      <c r="Z875" s="1"/>
    </row>
    <row r="876" spans="1:26" ht="15.5" x14ac:dyDescent="0.35">
      <c r="A876" s="1"/>
      <c r="B876" s="1"/>
      <c r="C876" s="86"/>
      <c r="D876" s="86"/>
      <c r="E876" s="86"/>
      <c r="F876" s="86"/>
      <c r="G876" s="86"/>
      <c r="H876" s="86"/>
      <c r="I876" s="86"/>
      <c r="J876" s="1"/>
      <c r="K876" s="1"/>
      <c r="L876" s="1"/>
      <c r="M876" s="1"/>
      <c r="N876" s="1"/>
      <c r="O876" s="1"/>
      <c r="P876" s="1"/>
      <c r="Q876" s="1"/>
      <c r="R876" s="1"/>
      <c r="S876" s="1"/>
      <c r="T876" s="1"/>
      <c r="U876" s="1"/>
      <c r="V876" s="1"/>
      <c r="W876" s="1"/>
      <c r="X876" s="1"/>
      <c r="Y876" s="1"/>
      <c r="Z876" s="1"/>
    </row>
    <row r="877" spans="1:26" ht="15.5" x14ac:dyDescent="0.35">
      <c r="A877" s="1"/>
      <c r="B877" s="1"/>
      <c r="C877" s="86"/>
      <c r="D877" s="86"/>
      <c r="E877" s="86"/>
      <c r="F877" s="86"/>
      <c r="G877" s="86"/>
      <c r="H877" s="86"/>
      <c r="I877" s="86"/>
      <c r="J877" s="1"/>
      <c r="K877" s="1"/>
      <c r="L877" s="1"/>
      <c r="M877" s="1"/>
      <c r="N877" s="1"/>
      <c r="O877" s="1"/>
      <c r="P877" s="1"/>
      <c r="Q877" s="1"/>
      <c r="R877" s="1"/>
      <c r="S877" s="1"/>
      <c r="T877" s="1"/>
      <c r="U877" s="1"/>
      <c r="V877" s="1"/>
      <c r="W877" s="1"/>
      <c r="X877" s="1"/>
      <c r="Y877" s="1"/>
      <c r="Z877" s="1"/>
    </row>
    <row r="878" spans="1:26" ht="15.5" x14ac:dyDescent="0.35">
      <c r="A878" s="1"/>
      <c r="B878" s="1"/>
      <c r="C878" s="86"/>
      <c r="D878" s="86"/>
      <c r="E878" s="86"/>
      <c r="F878" s="86"/>
      <c r="G878" s="86"/>
      <c r="H878" s="86"/>
      <c r="I878" s="86"/>
      <c r="J878" s="1"/>
      <c r="K878" s="1"/>
      <c r="L878" s="1"/>
      <c r="M878" s="1"/>
      <c r="N878" s="1"/>
      <c r="O878" s="1"/>
      <c r="P878" s="1"/>
      <c r="Q878" s="1"/>
      <c r="R878" s="1"/>
      <c r="S878" s="1"/>
      <c r="T878" s="1"/>
      <c r="U878" s="1"/>
      <c r="V878" s="1"/>
      <c r="W878" s="1"/>
      <c r="X878" s="1"/>
      <c r="Y878" s="1"/>
      <c r="Z878" s="1"/>
    </row>
    <row r="879" spans="1:26" ht="15.5" x14ac:dyDescent="0.35">
      <c r="A879" s="1"/>
      <c r="B879" s="1"/>
      <c r="C879" s="86"/>
      <c r="D879" s="86"/>
      <c r="E879" s="86"/>
      <c r="F879" s="86"/>
      <c r="G879" s="86"/>
      <c r="H879" s="86"/>
      <c r="I879" s="86"/>
      <c r="J879" s="1"/>
      <c r="K879" s="1"/>
      <c r="L879" s="1"/>
      <c r="M879" s="1"/>
      <c r="N879" s="1"/>
      <c r="O879" s="1"/>
      <c r="P879" s="1"/>
      <c r="Q879" s="1"/>
      <c r="R879" s="1"/>
      <c r="S879" s="1"/>
      <c r="T879" s="1"/>
      <c r="U879" s="1"/>
      <c r="V879" s="1"/>
      <c r="W879" s="1"/>
      <c r="X879" s="1"/>
      <c r="Y879" s="1"/>
      <c r="Z879" s="1"/>
    </row>
    <row r="880" spans="1:26" ht="15.5" x14ac:dyDescent="0.35">
      <c r="A880" s="1"/>
      <c r="B880" s="1"/>
      <c r="C880" s="86"/>
      <c r="D880" s="86"/>
      <c r="E880" s="86"/>
      <c r="F880" s="86"/>
      <c r="G880" s="86"/>
      <c r="H880" s="86"/>
      <c r="I880" s="86"/>
      <c r="J880" s="1"/>
      <c r="K880" s="1"/>
      <c r="L880" s="1"/>
      <c r="M880" s="1"/>
      <c r="N880" s="1"/>
      <c r="O880" s="1"/>
      <c r="P880" s="1"/>
      <c r="Q880" s="1"/>
      <c r="R880" s="1"/>
      <c r="S880" s="1"/>
      <c r="T880" s="1"/>
      <c r="U880" s="1"/>
      <c r="V880" s="1"/>
      <c r="W880" s="1"/>
      <c r="X880" s="1"/>
      <c r="Y880" s="1"/>
      <c r="Z880" s="1"/>
    </row>
    <row r="881" spans="1:26" ht="15.5" x14ac:dyDescent="0.35">
      <c r="A881" s="1"/>
      <c r="B881" s="1"/>
      <c r="C881" s="86"/>
      <c r="D881" s="86"/>
      <c r="E881" s="86"/>
      <c r="F881" s="86"/>
      <c r="G881" s="86"/>
      <c r="H881" s="86"/>
      <c r="I881" s="86"/>
      <c r="J881" s="1"/>
      <c r="K881" s="1"/>
      <c r="L881" s="1"/>
      <c r="M881" s="1"/>
      <c r="N881" s="1"/>
      <c r="O881" s="1"/>
      <c r="P881" s="1"/>
      <c r="Q881" s="1"/>
      <c r="R881" s="1"/>
      <c r="S881" s="1"/>
      <c r="T881" s="1"/>
      <c r="U881" s="1"/>
      <c r="V881" s="1"/>
      <c r="W881" s="1"/>
      <c r="X881" s="1"/>
      <c r="Y881" s="1"/>
      <c r="Z881" s="1"/>
    </row>
    <row r="882" spans="1:26" ht="15.5" x14ac:dyDescent="0.35">
      <c r="A882" s="1"/>
      <c r="B882" s="1"/>
      <c r="C882" s="86"/>
      <c r="D882" s="86"/>
      <c r="E882" s="86"/>
      <c r="F882" s="86"/>
      <c r="G882" s="86"/>
      <c r="H882" s="86"/>
      <c r="I882" s="86"/>
      <c r="J882" s="1"/>
      <c r="K882" s="1"/>
      <c r="L882" s="1"/>
      <c r="M882" s="1"/>
      <c r="N882" s="1"/>
      <c r="O882" s="1"/>
      <c r="P882" s="1"/>
      <c r="Q882" s="1"/>
      <c r="R882" s="1"/>
      <c r="S882" s="1"/>
      <c r="T882" s="1"/>
      <c r="U882" s="1"/>
      <c r="V882" s="1"/>
      <c r="W882" s="1"/>
      <c r="X882" s="1"/>
      <c r="Y882" s="1"/>
      <c r="Z882" s="1"/>
    </row>
    <row r="883" spans="1:26" ht="15.5" x14ac:dyDescent="0.35">
      <c r="A883" s="1"/>
      <c r="B883" s="1"/>
      <c r="C883" s="86"/>
      <c r="D883" s="86"/>
      <c r="E883" s="86"/>
      <c r="F883" s="86"/>
      <c r="G883" s="86"/>
      <c r="H883" s="86"/>
      <c r="I883" s="86"/>
      <c r="J883" s="1"/>
      <c r="K883" s="1"/>
      <c r="L883" s="1"/>
      <c r="M883" s="1"/>
      <c r="N883" s="1"/>
      <c r="O883" s="1"/>
      <c r="P883" s="1"/>
      <c r="Q883" s="1"/>
      <c r="R883" s="1"/>
      <c r="S883" s="1"/>
      <c r="T883" s="1"/>
      <c r="U883" s="1"/>
      <c r="V883" s="1"/>
      <c r="W883" s="1"/>
      <c r="X883" s="1"/>
      <c r="Y883" s="1"/>
      <c r="Z883" s="1"/>
    </row>
    <row r="884" spans="1:26" ht="15.5" x14ac:dyDescent="0.35">
      <c r="A884" s="1"/>
      <c r="B884" s="1"/>
      <c r="C884" s="86"/>
      <c r="D884" s="86"/>
      <c r="E884" s="86"/>
      <c r="F884" s="86"/>
      <c r="G884" s="86"/>
      <c r="H884" s="86"/>
      <c r="I884" s="86"/>
      <c r="J884" s="1"/>
      <c r="K884" s="1"/>
      <c r="L884" s="1"/>
      <c r="M884" s="1"/>
      <c r="N884" s="1"/>
      <c r="O884" s="1"/>
      <c r="P884" s="1"/>
      <c r="Q884" s="1"/>
      <c r="R884" s="1"/>
      <c r="S884" s="1"/>
      <c r="T884" s="1"/>
      <c r="U884" s="1"/>
      <c r="V884" s="1"/>
      <c r="W884" s="1"/>
      <c r="X884" s="1"/>
      <c r="Y884" s="1"/>
      <c r="Z884" s="1"/>
    </row>
    <row r="885" spans="1:26" ht="15.5" x14ac:dyDescent="0.35">
      <c r="A885" s="1"/>
      <c r="B885" s="1"/>
      <c r="C885" s="86"/>
      <c r="D885" s="86"/>
      <c r="E885" s="86"/>
      <c r="F885" s="86"/>
      <c r="G885" s="86"/>
      <c r="H885" s="86"/>
      <c r="I885" s="86"/>
      <c r="J885" s="1"/>
      <c r="K885" s="1"/>
      <c r="L885" s="1"/>
      <c r="M885" s="1"/>
      <c r="N885" s="1"/>
      <c r="O885" s="1"/>
      <c r="P885" s="1"/>
      <c r="Q885" s="1"/>
      <c r="R885" s="1"/>
      <c r="S885" s="1"/>
      <c r="T885" s="1"/>
      <c r="U885" s="1"/>
      <c r="V885" s="1"/>
      <c r="W885" s="1"/>
      <c r="X885" s="1"/>
      <c r="Y885" s="1"/>
      <c r="Z885" s="1"/>
    </row>
    <row r="886" spans="1:26" ht="15.5" x14ac:dyDescent="0.35">
      <c r="A886" s="1"/>
      <c r="B886" s="1"/>
      <c r="C886" s="86"/>
      <c r="D886" s="86"/>
      <c r="E886" s="86"/>
      <c r="F886" s="86"/>
      <c r="G886" s="86"/>
      <c r="H886" s="86"/>
      <c r="I886" s="86"/>
      <c r="J886" s="1"/>
      <c r="K886" s="1"/>
      <c r="L886" s="1"/>
      <c r="M886" s="1"/>
      <c r="N886" s="1"/>
      <c r="O886" s="1"/>
      <c r="P886" s="1"/>
      <c r="Q886" s="1"/>
      <c r="R886" s="1"/>
      <c r="S886" s="1"/>
      <c r="T886" s="1"/>
      <c r="U886" s="1"/>
      <c r="V886" s="1"/>
      <c r="W886" s="1"/>
      <c r="X886" s="1"/>
      <c r="Y886" s="1"/>
      <c r="Z886" s="1"/>
    </row>
    <row r="887" spans="1:26" ht="15.5" x14ac:dyDescent="0.35">
      <c r="A887" s="1"/>
      <c r="B887" s="1"/>
      <c r="C887" s="86"/>
      <c r="D887" s="86"/>
      <c r="E887" s="86"/>
      <c r="F887" s="86"/>
      <c r="G887" s="86"/>
      <c r="H887" s="86"/>
      <c r="I887" s="86"/>
      <c r="J887" s="1"/>
      <c r="K887" s="1"/>
      <c r="L887" s="1"/>
      <c r="M887" s="1"/>
      <c r="N887" s="1"/>
      <c r="O887" s="1"/>
      <c r="P887" s="1"/>
      <c r="Q887" s="1"/>
      <c r="R887" s="1"/>
      <c r="S887" s="1"/>
      <c r="T887" s="1"/>
      <c r="U887" s="1"/>
      <c r="V887" s="1"/>
      <c r="W887" s="1"/>
      <c r="X887" s="1"/>
      <c r="Y887" s="1"/>
      <c r="Z887" s="1"/>
    </row>
    <row r="888" spans="1:26" ht="15.5" x14ac:dyDescent="0.35">
      <c r="A888" s="1"/>
      <c r="B888" s="1"/>
      <c r="C888" s="86"/>
      <c r="D888" s="86"/>
      <c r="E888" s="86"/>
      <c r="F888" s="86"/>
      <c r="G888" s="86"/>
      <c r="H888" s="86"/>
      <c r="I888" s="86"/>
      <c r="J888" s="1"/>
      <c r="K888" s="1"/>
      <c r="L888" s="1"/>
      <c r="M888" s="1"/>
      <c r="N888" s="1"/>
      <c r="O888" s="1"/>
      <c r="P888" s="1"/>
      <c r="Q888" s="1"/>
      <c r="R888" s="1"/>
      <c r="S888" s="1"/>
      <c r="T888" s="1"/>
      <c r="U888" s="1"/>
      <c r="V888" s="1"/>
      <c r="W888" s="1"/>
      <c r="X888" s="1"/>
      <c r="Y888" s="1"/>
      <c r="Z888" s="1"/>
    </row>
    <row r="889" spans="1:26" ht="15.5" x14ac:dyDescent="0.35">
      <c r="A889" s="1"/>
      <c r="B889" s="1"/>
      <c r="C889" s="86"/>
      <c r="D889" s="86"/>
      <c r="E889" s="86"/>
      <c r="F889" s="86"/>
      <c r="G889" s="86"/>
      <c r="H889" s="86"/>
      <c r="I889" s="86"/>
      <c r="J889" s="1"/>
      <c r="K889" s="1"/>
      <c r="L889" s="1"/>
      <c r="M889" s="1"/>
      <c r="N889" s="1"/>
      <c r="O889" s="1"/>
      <c r="P889" s="1"/>
      <c r="Q889" s="1"/>
      <c r="R889" s="1"/>
      <c r="S889" s="1"/>
      <c r="T889" s="1"/>
      <c r="U889" s="1"/>
      <c r="V889" s="1"/>
      <c r="W889" s="1"/>
      <c r="X889" s="1"/>
      <c r="Y889" s="1"/>
      <c r="Z889" s="1"/>
    </row>
    <row r="890" spans="1:26" ht="15.5" x14ac:dyDescent="0.35">
      <c r="A890" s="1"/>
      <c r="B890" s="1"/>
      <c r="C890" s="86"/>
      <c r="D890" s="86"/>
      <c r="E890" s="86"/>
      <c r="F890" s="86"/>
      <c r="G890" s="86"/>
      <c r="H890" s="86"/>
      <c r="I890" s="86"/>
      <c r="J890" s="1"/>
      <c r="K890" s="1"/>
      <c r="L890" s="1"/>
      <c r="M890" s="1"/>
      <c r="N890" s="1"/>
      <c r="O890" s="1"/>
      <c r="P890" s="1"/>
      <c r="Q890" s="1"/>
      <c r="R890" s="1"/>
      <c r="S890" s="1"/>
      <c r="T890" s="1"/>
      <c r="U890" s="1"/>
      <c r="V890" s="1"/>
      <c r="W890" s="1"/>
      <c r="X890" s="1"/>
      <c r="Y890" s="1"/>
      <c r="Z890" s="1"/>
    </row>
    <row r="891" spans="1:26" ht="15.5" x14ac:dyDescent="0.35">
      <c r="A891" s="1"/>
      <c r="B891" s="1"/>
      <c r="C891" s="86"/>
      <c r="D891" s="86"/>
      <c r="E891" s="86"/>
      <c r="F891" s="86"/>
      <c r="G891" s="86"/>
      <c r="H891" s="86"/>
      <c r="I891" s="86"/>
      <c r="J891" s="1"/>
      <c r="K891" s="1"/>
      <c r="L891" s="1"/>
      <c r="M891" s="1"/>
      <c r="N891" s="1"/>
      <c r="O891" s="1"/>
      <c r="P891" s="1"/>
      <c r="Q891" s="1"/>
      <c r="R891" s="1"/>
      <c r="S891" s="1"/>
      <c r="T891" s="1"/>
      <c r="U891" s="1"/>
      <c r="V891" s="1"/>
      <c r="W891" s="1"/>
      <c r="X891" s="1"/>
      <c r="Y891" s="1"/>
      <c r="Z891" s="1"/>
    </row>
    <row r="892" spans="1:26" ht="15.5" x14ac:dyDescent="0.35">
      <c r="A892" s="1"/>
      <c r="B892" s="1"/>
      <c r="C892" s="86"/>
      <c r="D892" s="86"/>
      <c r="E892" s="86"/>
      <c r="F892" s="86"/>
      <c r="G892" s="86"/>
      <c r="H892" s="86"/>
      <c r="I892" s="86"/>
      <c r="J892" s="1"/>
      <c r="K892" s="1"/>
      <c r="L892" s="1"/>
      <c r="M892" s="1"/>
      <c r="N892" s="1"/>
      <c r="O892" s="1"/>
      <c r="P892" s="1"/>
      <c r="Q892" s="1"/>
      <c r="R892" s="1"/>
      <c r="S892" s="1"/>
      <c r="T892" s="1"/>
      <c r="U892" s="1"/>
      <c r="V892" s="1"/>
      <c r="W892" s="1"/>
      <c r="X892" s="1"/>
      <c r="Y892" s="1"/>
      <c r="Z892" s="1"/>
    </row>
    <row r="893" spans="1:26" ht="15.5" x14ac:dyDescent="0.35">
      <c r="A893" s="1"/>
      <c r="B893" s="1"/>
      <c r="C893" s="86"/>
      <c r="D893" s="86"/>
      <c r="E893" s="86"/>
      <c r="F893" s="86"/>
      <c r="G893" s="86"/>
      <c r="H893" s="86"/>
      <c r="I893" s="86"/>
      <c r="J893" s="1"/>
      <c r="K893" s="1"/>
      <c r="L893" s="1"/>
      <c r="M893" s="1"/>
      <c r="N893" s="1"/>
      <c r="O893" s="1"/>
      <c r="P893" s="1"/>
      <c r="Q893" s="1"/>
      <c r="R893" s="1"/>
      <c r="S893" s="1"/>
      <c r="T893" s="1"/>
      <c r="U893" s="1"/>
      <c r="V893" s="1"/>
      <c r="W893" s="1"/>
      <c r="X893" s="1"/>
      <c r="Y893" s="1"/>
      <c r="Z893" s="1"/>
    </row>
    <row r="894" spans="1:26" ht="15.5" x14ac:dyDescent="0.35">
      <c r="A894" s="1"/>
      <c r="B894" s="1"/>
      <c r="C894" s="86"/>
      <c r="D894" s="86"/>
      <c r="E894" s="86"/>
      <c r="F894" s="86"/>
      <c r="G894" s="86"/>
      <c r="H894" s="86"/>
      <c r="I894" s="86"/>
      <c r="J894" s="1"/>
      <c r="K894" s="1"/>
      <c r="L894" s="1"/>
      <c r="M894" s="1"/>
      <c r="N894" s="1"/>
      <c r="O894" s="1"/>
      <c r="P894" s="1"/>
      <c r="Q894" s="1"/>
      <c r="R894" s="1"/>
      <c r="S894" s="1"/>
      <c r="T894" s="1"/>
      <c r="U894" s="1"/>
      <c r="V894" s="1"/>
      <c r="W894" s="1"/>
      <c r="X894" s="1"/>
      <c r="Y894" s="1"/>
      <c r="Z894" s="1"/>
    </row>
    <row r="895" spans="1:26" ht="15.5" x14ac:dyDescent="0.35">
      <c r="A895" s="1"/>
      <c r="B895" s="1"/>
      <c r="C895" s="86"/>
      <c r="D895" s="86"/>
      <c r="E895" s="86"/>
      <c r="F895" s="86"/>
      <c r="G895" s="86"/>
      <c r="H895" s="86"/>
      <c r="I895" s="86"/>
      <c r="J895" s="1"/>
      <c r="K895" s="1"/>
      <c r="L895" s="1"/>
      <c r="M895" s="1"/>
      <c r="N895" s="1"/>
      <c r="O895" s="1"/>
      <c r="P895" s="1"/>
      <c r="Q895" s="1"/>
      <c r="R895" s="1"/>
      <c r="S895" s="1"/>
      <c r="T895" s="1"/>
      <c r="U895" s="1"/>
      <c r="V895" s="1"/>
      <c r="W895" s="1"/>
      <c r="X895" s="1"/>
      <c r="Y895" s="1"/>
      <c r="Z895" s="1"/>
    </row>
    <row r="896" spans="1:26" ht="15.5" x14ac:dyDescent="0.35">
      <c r="A896" s="1"/>
      <c r="B896" s="1"/>
      <c r="C896" s="86"/>
      <c r="D896" s="86"/>
      <c r="E896" s="86"/>
      <c r="F896" s="86"/>
      <c r="G896" s="86"/>
      <c r="H896" s="86"/>
      <c r="I896" s="86"/>
      <c r="J896" s="1"/>
      <c r="K896" s="1"/>
      <c r="L896" s="1"/>
      <c r="M896" s="1"/>
      <c r="N896" s="1"/>
      <c r="O896" s="1"/>
      <c r="P896" s="1"/>
      <c r="Q896" s="1"/>
      <c r="R896" s="1"/>
      <c r="S896" s="1"/>
      <c r="T896" s="1"/>
      <c r="U896" s="1"/>
      <c r="V896" s="1"/>
      <c r="W896" s="1"/>
      <c r="X896" s="1"/>
      <c r="Y896" s="1"/>
      <c r="Z896" s="1"/>
    </row>
    <row r="897" spans="1:26" ht="15.5" x14ac:dyDescent="0.35">
      <c r="A897" s="1"/>
      <c r="B897" s="1"/>
      <c r="C897" s="86"/>
      <c r="D897" s="86"/>
      <c r="E897" s="86"/>
      <c r="F897" s="86"/>
      <c r="G897" s="86"/>
      <c r="H897" s="86"/>
      <c r="I897" s="86"/>
      <c r="J897" s="1"/>
      <c r="K897" s="1"/>
      <c r="L897" s="1"/>
      <c r="M897" s="1"/>
      <c r="N897" s="1"/>
      <c r="O897" s="1"/>
      <c r="P897" s="1"/>
      <c r="Q897" s="1"/>
      <c r="R897" s="1"/>
      <c r="S897" s="1"/>
      <c r="T897" s="1"/>
      <c r="U897" s="1"/>
      <c r="V897" s="1"/>
      <c r="W897" s="1"/>
      <c r="X897" s="1"/>
      <c r="Y897" s="1"/>
      <c r="Z897" s="1"/>
    </row>
    <row r="898" spans="1:26" ht="15.5" x14ac:dyDescent="0.35">
      <c r="A898" s="1"/>
      <c r="B898" s="1"/>
      <c r="C898" s="86"/>
      <c r="D898" s="86"/>
      <c r="E898" s="86"/>
      <c r="F898" s="86"/>
      <c r="G898" s="86"/>
      <c r="H898" s="86"/>
      <c r="I898" s="86"/>
      <c r="J898" s="1"/>
      <c r="K898" s="1"/>
      <c r="L898" s="1"/>
      <c r="M898" s="1"/>
      <c r="N898" s="1"/>
      <c r="O898" s="1"/>
      <c r="P898" s="1"/>
      <c r="Q898" s="1"/>
      <c r="R898" s="1"/>
      <c r="S898" s="1"/>
      <c r="T898" s="1"/>
      <c r="U898" s="1"/>
      <c r="V898" s="1"/>
      <c r="W898" s="1"/>
      <c r="X898" s="1"/>
      <c r="Y898" s="1"/>
      <c r="Z898" s="1"/>
    </row>
    <row r="899" spans="1:26" ht="15.5" x14ac:dyDescent="0.35">
      <c r="A899" s="1"/>
      <c r="B899" s="1"/>
      <c r="C899" s="86"/>
      <c r="D899" s="86"/>
      <c r="E899" s="86"/>
      <c r="F899" s="86"/>
      <c r="G899" s="86"/>
      <c r="H899" s="86"/>
      <c r="I899" s="86"/>
      <c r="J899" s="1"/>
      <c r="K899" s="1"/>
      <c r="L899" s="1"/>
      <c r="M899" s="1"/>
      <c r="N899" s="1"/>
      <c r="O899" s="1"/>
      <c r="P899" s="1"/>
      <c r="Q899" s="1"/>
      <c r="R899" s="1"/>
      <c r="S899" s="1"/>
      <c r="T899" s="1"/>
      <c r="U899" s="1"/>
      <c r="V899" s="1"/>
      <c r="W899" s="1"/>
      <c r="X899" s="1"/>
      <c r="Y899" s="1"/>
      <c r="Z899" s="1"/>
    </row>
    <row r="900" spans="1:26" ht="15.5" x14ac:dyDescent="0.35">
      <c r="A900" s="1"/>
      <c r="B900" s="1"/>
      <c r="C900" s="86"/>
      <c r="D900" s="86"/>
      <c r="E900" s="86"/>
      <c r="F900" s="86"/>
      <c r="G900" s="86"/>
      <c r="H900" s="86"/>
      <c r="I900" s="86"/>
      <c r="J900" s="1"/>
      <c r="K900" s="1"/>
      <c r="L900" s="1"/>
      <c r="M900" s="1"/>
      <c r="N900" s="1"/>
      <c r="O900" s="1"/>
      <c r="P900" s="1"/>
      <c r="Q900" s="1"/>
      <c r="R900" s="1"/>
      <c r="S900" s="1"/>
      <c r="T900" s="1"/>
      <c r="U900" s="1"/>
      <c r="V900" s="1"/>
      <c r="W900" s="1"/>
      <c r="X900" s="1"/>
      <c r="Y900" s="1"/>
      <c r="Z900" s="1"/>
    </row>
    <row r="901" spans="1:26" ht="15.5" x14ac:dyDescent="0.35">
      <c r="A901" s="1"/>
      <c r="B901" s="1"/>
      <c r="C901" s="86"/>
      <c r="D901" s="86"/>
      <c r="E901" s="86"/>
      <c r="F901" s="86"/>
      <c r="G901" s="86"/>
      <c r="H901" s="86"/>
      <c r="I901" s="86"/>
      <c r="J901" s="1"/>
      <c r="K901" s="1"/>
      <c r="L901" s="1"/>
      <c r="M901" s="1"/>
      <c r="N901" s="1"/>
      <c r="O901" s="1"/>
      <c r="P901" s="1"/>
      <c r="Q901" s="1"/>
      <c r="R901" s="1"/>
      <c r="S901" s="1"/>
      <c r="T901" s="1"/>
      <c r="U901" s="1"/>
      <c r="V901" s="1"/>
      <c r="W901" s="1"/>
      <c r="X901" s="1"/>
      <c r="Y901" s="1"/>
      <c r="Z901" s="1"/>
    </row>
    <row r="902" spans="1:26" ht="15.5" x14ac:dyDescent="0.35">
      <c r="A902" s="1"/>
      <c r="B902" s="1"/>
      <c r="C902" s="86"/>
      <c r="D902" s="86"/>
      <c r="E902" s="86"/>
      <c r="F902" s="86"/>
      <c r="G902" s="86"/>
      <c r="H902" s="86"/>
      <c r="I902" s="86"/>
      <c r="J902" s="1"/>
      <c r="K902" s="1"/>
      <c r="L902" s="1"/>
      <c r="M902" s="1"/>
      <c r="N902" s="1"/>
      <c r="O902" s="1"/>
      <c r="P902" s="1"/>
      <c r="Q902" s="1"/>
      <c r="R902" s="1"/>
      <c r="S902" s="1"/>
      <c r="T902" s="1"/>
      <c r="U902" s="1"/>
      <c r="V902" s="1"/>
      <c r="W902" s="1"/>
      <c r="X902" s="1"/>
      <c r="Y902" s="1"/>
      <c r="Z902" s="1"/>
    </row>
    <row r="903" spans="1:26" ht="15.5" x14ac:dyDescent="0.35">
      <c r="A903" s="1"/>
      <c r="B903" s="1"/>
      <c r="C903" s="86"/>
      <c r="D903" s="86"/>
      <c r="E903" s="86"/>
      <c r="F903" s="86"/>
      <c r="G903" s="86"/>
      <c r="H903" s="86"/>
      <c r="I903" s="86"/>
      <c r="J903" s="1"/>
      <c r="K903" s="1"/>
      <c r="L903" s="1"/>
      <c r="M903" s="1"/>
      <c r="N903" s="1"/>
      <c r="O903" s="1"/>
      <c r="P903" s="1"/>
      <c r="Q903" s="1"/>
      <c r="R903" s="1"/>
      <c r="S903" s="1"/>
      <c r="T903" s="1"/>
      <c r="U903" s="1"/>
      <c r="V903" s="1"/>
      <c r="W903" s="1"/>
      <c r="X903" s="1"/>
      <c r="Y903" s="1"/>
      <c r="Z903" s="1"/>
    </row>
    <row r="904" spans="1:26" ht="15.5" x14ac:dyDescent="0.35">
      <c r="A904" s="1"/>
      <c r="B904" s="1"/>
      <c r="C904" s="86"/>
      <c r="D904" s="86"/>
      <c r="E904" s="86"/>
      <c r="F904" s="86"/>
      <c r="G904" s="86"/>
      <c r="H904" s="86"/>
      <c r="I904" s="86"/>
      <c r="J904" s="1"/>
      <c r="K904" s="1"/>
      <c r="L904" s="1"/>
      <c r="M904" s="1"/>
      <c r="N904" s="1"/>
      <c r="O904" s="1"/>
      <c r="P904" s="1"/>
      <c r="Q904" s="1"/>
      <c r="R904" s="1"/>
      <c r="S904" s="1"/>
      <c r="T904" s="1"/>
      <c r="U904" s="1"/>
      <c r="V904" s="1"/>
      <c r="W904" s="1"/>
      <c r="X904" s="1"/>
      <c r="Y904" s="1"/>
      <c r="Z904" s="1"/>
    </row>
    <row r="905" spans="1:26" ht="15.5" x14ac:dyDescent="0.35">
      <c r="A905" s="1"/>
      <c r="B905" s="1"/>
      <c r="C905" s="86"/>
      <c r="D905" s="86"/>
      <c r="E905" s="86"/>
      <c r="F905" s="86"/>
      <c r="G905" s="86"/>
      <c r="H905" s="86"/>
      <c r="I905" s="86"/>
      <c r="J905" s="1"/>
      <c r="K905" s="1"/>
      <c r="L905" s="1"/>
      <c r="M905" s="1"/>
      <c r="N905" s="1"/>
      <c r="O905" s="1"/>
      <c r="P905" s="1"/>
      <c r="Q905" s="1"/>
      <c r="R905" s="1"/>
      <c r="S905" s="1"/>
      <c r="T905" s="1"/>
      <c r="U905" s="1"/>
      <c r="V905" s="1"/>
      <c r="W905" s="1"/>
      <c r="X905" s="1"/>
      <c r="Y905" s="1"/>
      <c r="Z905" s="1"/>
    </row>
    <row r="906" spans="1:26" ht="15.5" x14ac:dyDescent="0.35">
      <c r="A906" s="1"/>
      <c r="B906" s="1"/>
      <c r="C906" s="86"/>
      <c r="D906" s="86"/>
      <c r="E906" s="86"/>
      <c r="F906" s="86"/>
      <c r="G906" s="86"/>
      <c r="H906" s="86"/>
      <c r="I906" s="86"/>
      <c r="J906" s="1"/>
      <c r="K906" s="1"/>
      <c r="L906" s="1"/>
      <c r="M906" s="1"/>
      <c r="N906" s="1"/>
      <c r="O906" s="1"/>
      <c r="P906" s="1"/>
      <c r="Q906" s="1"/>
      <c r="R906" s="1"/>
      <c r="S906" s="1"/>
      <c r="T906" s="1"/>
      <c r="U906" s="1"/>
      <c r="V906" s="1"/>
      <c r="W906" s="1"/>
      <c r="X906" s="1"/>
      <c r="Y906" s="1"/>
      <c r="Z906" s="1"/>
    </row>
    <row r="907" spans="1:26" ht="15.5" x14ac:dyDescent="0.35">
      <c r="A907" s="1"/>
      <c r="B907" s="1"/>
      <c r="C907" s="86"/>
      <c r="D907" s="86"/>
      <c r="E907" s="86"/>
      <c r="F907" s="86"/>
      <c r="G907" s="86"/>
      <c r="H907" s="86"/>
      <c r="I907" s="86"/>
      <c r="J907" s="1"/>
      <c r="K907" s="1"/>
      <c r="L907" s="1"/>
      <c r="M907" s="1"/>
      <c r="N907" s="1"/>
      <c r="O907" s="1"/>
      <c r="P907" s="1"/>
      <c r="Q907" s="1"/>
      <c r="R907" s="1"/>
      <c r="S907" s="1"/>
      <c r="T907" s="1"/>
      <c r="U907" s="1"/>
      <c r="V907" s="1"/>
      <c r="W907" s="1"/>
      <c r="X907" s="1"/>
      <c r="Y907" s="1"/>
      <c r="Z907" s="1"/>
    </row>
    <row r="908" spans="1:26" ht="15.5" x14ac:dyDescent="0.35">
      <c r="A908" s="1"/>
      <c r="B908" s="1"/>
      <c r="C908" s="86"/>
      <c r="D908" s="86"/>
      <c r="E908" s="86"/>
      <c r="F908" s="86"/>
      <c r="G908" s="86"/>
      <c r="H908" s="86"/>
      <c r="I908" s="86"/>
      <c r="J908" s="1"/>
      <c r="K908" s="1"/>
      <c r="L908" s="1"/>
      <c r="M908" s="1"/>
      <c r="N908" s="1"/>
      <c r="O908" s="1"/>
      <c r="P908" s="1"/>
      <c r="Q908" s="1"/>
      <c r="R908" s="1"/>
      <c r="S908" s="1"/>
      <c r="T908" s="1"/>
      <c r="U908" s="1"/>
      <c r="V908" s="1"/>
      <c r="W908" s="1"/>
      <c r="X908" s="1"/>
      <c r="Y908" s="1"/>
      <c r="Z908" s="1"/>
    </row>
    <row r="909" spans="1:26" ht="15.5" x14ac:dyDescent="0.35">
      <c r="A909" s="1"/>
      <c r="B909" s="1"/>
      <c r="C909" s="86"/>
      <c r="D909" s="86"/>
      <c r="E909" s="86"/>
      <c r="F909" s="86"/>
      <c r="G909" s="86"/>
      <c r="H909" s="86"/>
      <c r="I909" s="86"/>
      <c r="J909" s="1"/>
      <c r="K909" s="1"/>
      <c r="L909" s="1"/>
      <c r="M909" s="1"/>
      <c r="N909" s="1"/>
      <c r="O909" s="1"/>
      <c r="P909" s="1"/>
      <c r="Q909" s="1"/>
      <c r="R909" s="1"/>
      <c r="S909" s="1"/>
      <c r="T909" s="1"/>
      <c r="U909" s="1"/>
      <c r="V909" s="1"/>
      <c r="W909" s="1"/>
      <c r="X909" s="1"/>
      <c r="Y909" s="1"/>
      <c r="Z909" s="1"/>
    </row>
    <row r="910" spans="1:26" ht="15.5" x14ac:dyDescent="0.35">
      <c r="A910" s="1"/>
      <c r="B910" s="1"/>
      <c r="C910" s="86"/>
      <c r="D910" s="86"/>
      <c r="E910" s="86"/>
      <c r="F910" s="86"/>
      <c r="G910" s="86"/>
      <c r="H910" s="86"/>
      <c r="I910" s="86"/>
      <c r="J910" s="1"/>
      <c r="K910" s="1"/>
      <c r="L910" s="1"/>
      <c r="M910" s="1"/>
      <c r="N910" s="1"/>
      <c r="O910" s="1"/>
      <c r="P910" s="1"/>
      <c r="Q910" s="1"/>
      <c r="R910" s="1"/>
      <c r="S910" s="1"/>
      <c r="T910" s="1"/>
      <c r="U910" s="1"/>
      <c r="V910" s="1"/>
      <c r="W910" s="1"/>
      <c r="X910" s="1"/>
      <c r="Y910" s="1"/>
      <c r="Z910" s="1"/>
    </row>
    <row r="911" spans="1:26" ht="15.5" x14ac:dyDescent="0.35">
      <c r="A911" s="1"/>
      <c r="B911" s="1"/>
      <c r="C911" s="86"/>
      <c r="D911" s="86"/>
      <c r="E911" s="86"/>
      <c r="F911" s="86"/>
      <c r="G911" s="86"/>
      <c r="H911" s="86"/>
      <c r="I911" s="86"/>
      <c r="J911" s="1"/>
      <c r="K911" s="1"/>
      <c r="L911" s="1"/>
      <c r="M911" s="1"/>
      <c r="N911" s="1"/>
      <c r="O911" s="1"/>
      <c r="P911" s="1"/>
      <c r="Q911" s="1"/>
      <c r="R911" s="1"/>
      <c r="S911" s="1"/>
      <c r="T911" s="1"/>
      <c r="U911" s="1"/>
      <c r="V911" s="1"/>
      <c r="W911" s="1"/>
      <c r="X911" s="1"/>
      <c r="Y911" s="1"/>
      <c r="Z911" s="1"/>
    </row>
    <row r="912" spans="1:26" ht="15.5" x14ac:dyDescent="0.35">
      <c r="A912" s="1"/>
      <c r="B912" s="1"/>
      <c r="C912" s="86"/>
      <c r="D912" s="86"/>
      <c r="E912" s="86"/>
      <c r="F912" s="86"/>
      <c r="G912" s="86"/>
      <c r="H912" s="86"/>
      <c r="I912" s="86"/>
      <c r="J912" s="1"/>
      <c r="K912" s="1"/>
      <c r="L912" s="1"/>
      <c r="M912" s="1"/>
      <c r="N912" s="1"/>
      <c r="O912" s="1"/>
      <c r="P912" s="1"/>
      <c r="Q912" s="1"/>
      <c r="R912" s="1"/>
      <c r="S912" s="1"/>
      <c r="T912" s="1"/>
      <c r="U912" s="1"/>
      <c r="V912" s="1"/>
      <c r="W912" s="1"/>
      <c r="X912" s="1"/>
      <c r="Y912" s="1"/>
      <c r="Z912" s="1"/>
    </row>
    <row r="913" spans="1:26" ht="15.5" x14ac:dyDescent="0.35">
      <c r="A913" s="1"/>
      <c r="B913" s="1"/>
      <c r="C913" s="86"/>
      <c r="D913" s="86"/>
      <c r="E913" s="86"/>
      <c r="F913" s="86"/>
      <c r="G913" s="86"/>
      <c r="H913" s="86"/>
      <c r="I913" s="86"/>
      <c r="J913" s="1"/>
      <c r="K913" s="1"/>
      <c r="L913" s="1"/>
      <c r="M913" s="1"/>
      <c r="N913" s="1"/>
      <c r="O913" s="1"/>
      <c r="P913" s="1"/>
      <c r="Q913" s="1"/>
      <c r="R913" s="1"/>
      <c r="S913" s="1"/>
      <c r="T913" s="1"/>
      <c r="U913" s="1"/>
      <c r="V913" s="1"/>
      <c r="W913" s="1"/>
      <c r="X913" s="1"/>
      <c r="Y913" s="1"/>
      <c r="Z913" s="1"/>
    </row>
    <row r="914" spans="1:26" ht="15.5" x14ac:dyDescent="0.35">
      <c r="A914" s="1"/>
      <c r="B914" s="1"/>
      <c r="C914" s="86"/>
      <c r="D914" s="86"/>
      <c r="E914" s="86"/>
      <c r="F914" s="86"/>
      <c r="G914" s="86"/>
      <c r="H914" s="86"/>
      <c r="I914" s="86"/>
      <c r="J914" s="1"/>
      <c r="K914" s="1"/>
      <c r="L914" s="1"/>
      <c r="M914" s="1"/>
      <c r="N914" s="1"/>
      <c r="O914" s="1"/>
      <c r="P914" s="1"/>
      <c r="Q914" s="1"/>
      <c r="R914" s="1"/>
      <c r="S914" s="1"/>
      <c r="T914" s="1"/>
      <c r="U914" s="1"/>
      <c r="V914" s="1"/>
      <c r="W914" s="1"/>
      <c r="X914" s="1"/>
      <c r="Y914" s="1"/>
      <c r="Z914" s="1"/>
    </row>
    <row r="915" spans="1:26" ht="15.5" x14ac:dyDescent="0.35">
      <c r="A915" s="1"/>
      <c r="B915" s="1"/>
      <c r="C915" s="86"/>
      <c r="D915" s="86"/>
      <c r="E915" s="86"/>
      <c r="F915" s="86"/>
      <c r="G915" s="86"/>
      <c r="H915" s="86"/>
      <c r="I915" s="86"/>
      <c r="J915" s="1"/>
      <c r="K915" s="1"/>
      <c r="L915" s="1"/>
      <c r="M915" s="1"/>
      <c r="N915" s="1"/>
      <c r="O915" s="1"/>
      <c r="P915" s="1"/>
      <c r="Q915" s="1"/>
      <c r="R915" s="1"/>
      <c r="S915" s="1"/>
      <c r="T915" s="1"/>
      <c r="U915" s="1"/>
      <c r="V915" s="1"/>
      <c r="W915" s="1"/>
      <c r="X915" s="1"/>
      <c r="Y915" s="1"/>
      <c r="Z915" s="1"/>
    </row>
    <row r="916" spans="1:26" ht="15.5" x14ac:dyDescent="0.35">
      <c r="A916" s="1"/>
      <c r="B916" s="1"/>
      <c r="C916" s="86"/>
      <c r="D916" s="86"/>
      <c r="E916" s="86"/>
      <c r="F916" s="86"/>
      <c r="G916" s="86"/>
      <c r="H916" s="86"/>
      <c r="I916" s="86"/>
      <c r="J916" s="1"/>
      <c r="K916" s="1"/>
      <c r="L916" s="1"/>
      <c r="M916" s="1"/>
      <c r="N916" s="1"/>
      <c r="O916" s="1"/>
      <c r="P916" s="1"/>
      <c r="Q916" s="1"/>
      <c r="R916" s="1"/>
      <c r="S916" s="1"/>
      <c r="T916" s="1"/>
      <c r="U916" s="1"/>
      <c r="V916" s="1"/>
      <c r="W916" s="1"/>
      <c r="X916" s="1"/>
      <c r="Y916" s="1"/>
      <c r="Z916" s="1"/>
    </row>
    <row r="917" spans="1:26" ht="15.5" x14ac:dyDescent="0.35">
      <c r="A917" s="1"/>
      <c r="B917" s="1"/>
      <c r="C917" s="86"/>
      <c r="D917" s="86"/>
      <c r="E917" s="86"/>
      <c r="F917" s="86"/>
      <c r="G917" s="86"/>
      <c r="H917" s="86"/>
      <c r="I917" s="86"/>
      <c r="J917" s="1"/>
      <c r="K917" s="1"/>
      <c r="L917" s="1"/>
      <c r="M917" s="1"/>
      <c r="N917" s="1"/>
      <c r="O917" s="1"/>
      <c r="P917" s="1"/>
      <c r="Q917" s="1"/>
      <c r="R917" s="1"/>
      <c r="S917" s="1"/>
      <c r="T917" s="1"/>
      <c r="U917" s="1"/>
      <c r="V917" s="1"/>
      <c r="W917" s="1"/>
      <c r="X917" s="1"/>
      <c r="Y917" s="1"/>
      <c r="Z917" s="1"/>
    </row>
    <row r="918" spans="1:26" ht="15.5" x14ac:dyDescent="0.35">
      <c r="A918" s="1"/>
      <c r="B918" s="1"/>
      <c r="C918" s="86"/>
      <c r="D918" s="86"/>
      <c r="E918" s="86"/>
      <c r="F918" s="86"/>
      <c r="G918" s="86"/>
      <c r="H918" s="86"/>
      <c r="I918" s="86"/>
      <c r="J918" s="1"/>
      <c r="K918" s="1"/>
      <c r="L918" s="1"/>
      <c r="M918" s="1"/>
      <c r="N918" s="1"/>
      <c r="O918" s="1"/>
      <c r="P918" s="1"/>
      <c r="Q918" s="1"/>
      <c r="R918" s="1"/>
      <c r="S918" s="1"/>
      <c r="T918" s="1"/>
      <c r="U918" s="1"/>
      <c r="V918" s="1"/>
      <c r="W918" s="1"/>
      <c r="X918" s="1"/>
      <c r="Y918" s="1"/>
      <c r="Z918" s="1"/>
    </row>
    <row r="919" spans="1:26" ht="15.5" x14ac:dyDescent="0.35">
      <c r="A919" s="1"/>
      <c r="B919" s="1"/>
      <c r="C919" s="86"/>
      <c r="D919" s="86"/>
      <c r="E919" s="86"/>
      <c r="F919" s="86"/>
      <c r="G919" s="86"/>
      <c r="H919" s="86"/>
      <c r="I919" s="86"/>
      <c r="J919" s="1"/>
      <c r="K919" s="1"/>
      <c r="L919" s="1"/>
      <c r="M919" s="1"/>
      <c r="N919" s="1"/>
      <c r="O919" s="1"/>
      <c r="P919" s="1"/>
      <c r="Q919" s="1"/>
      <c r="R919" s="1"/>
      <c r="S919" s="1"/>
      <c r="T919" s="1"/>
      <c r="U919" s="1"/>
      <c r="V919" s="1"/>
      <c r="W919" s="1"/>
      <c r="X919" s="1"/>
      <c r="Y919" s="1"/>
      <c r="Z919" s="1"/>
    </row>
    <row r="920" spans="1:26" ht="15.5" x14ac:dyDescent="0.35">
      <c r="A920" s="1"/>
      <c r="B920" s="1"/>
      <c r="C920" s="86"/>
      <c r="D920" s="86"/>
      <c r="E920" s="86"/>
      <c r="F920" s="86"/>
      <c r="G920" s="86"/>
      <c r="H920" s="86"/>
      <c r="I920" s="86"/>
      <c r="J920" s="1"/>
      <c r="K920" s="1"/>
      <c r="L920" s="1"/>
      <c r="M920" s="1"/>
      <c r="N920" s="1"/>
      <c r="O920" s="1"/>
      <c r="P920" s="1"/>
      <c r="Q920" s="1"/>
      <c r="R920" s="1"/>
      <c r="S920" s="1"/>
      <c r="T920" s="1"/>
      <c r="U920" s="1"/>
      <c r="V920" s="1"/>
      <c r="W920" s="1"/>
      <c r="X920" s="1"/>
      <c r="Y920" s="1"/>
      <c r="Z920" s="1"/>
    </row>
    <row r="921" spans="1:26" ht="15.5" x14ac:dyDescent="0.35">
      <c r="A921" s="1"/>
      <c r="B921" s="1"/>
      <c r="C921" s="86"/>
      <c r="D921" s="86"/>
      <c r="E921" s="86"/>
      <c r="F921" s="86"/>
      <c r="G921" s="86"/>
      <c r="H921" s="86"/>
      <c r="I921" s="86"/>
      <c r="J921" s="1"/>
      <c r="K921" s="1"/>
      <c r="L921" s="1"/>
      <c r="M921" s="1"/>
      <c r="N921" s="1"/>
      <c r="O921" s="1"/>
      <c r="P921" s="1"/>
      <c r="Q921" s="1"/>
      <c r="R921" s="1"/>
      <c r="S921" s="1"/>
      <c r="T921" s="1"/>
      <c r="U921" s="1"/>
      <c r="V921" s="1"/>
      <c r="W921" s="1"/>
      <c r="X921" s="1"/>
      <c r="Y921" s="1"/>
      <c r="Z921" s="1"/>
    </row>
    <row r="922" spans="1:26" ht="15.5" x14ac:dyDescent="0.35">
      <c r="A922" s="1"/>
      <c r="B922" s="1"/>
      <c r="C922" s="86"/>
      <c r="D922" s="86"/>
      <c r="E922" s="86"/>
      <c r="F922" s="86"/>
      <c r="G922" s="86"/>
      <c r="H922" s="86"/>
      <c r="I922" s="86"/>
      <c r="J922" s="1"/>
      <c r="K922" s="1"/>
      <c r="L922" s="1"/>
      <c r="M922" s="1"/>
      <c r="N922" s="1"/>
      <c r="O922" s="1"/>
      <c r="P922" s="1"/>
      <c r="Q922" s="1"/>
      <c r="R922" s="1"/>
      <c r="S922" s="1"/>
      <c r="T922" s="1"/>
      <c r="U922" s="1"/>
      <c r="V922" s="1"/>
      <c r="W922" s="1"/>
      <c r="X922" s="1"/>
      <c r="Y922" s="1"/>
      <c r="Z922" s="1"/>
    </row>
    <row r="923" spans="1:26" ht="15.5" x14ac:dyDescent="0.35">
      <c r="A923" s="1"/>
      <c r="B923" s="1"/>
      <c r="C923" s="86"/>
      <c r="D923" s="86"/>
      <c r="E923" s="86"/>
      <c r="F923" s="86"/>
      <c r="G923" s="86"/>
      <c r="H923" s="86"/>
      <c r="I923" s="86"/>
      <c r="J923" s="1"/>
      <c r="K923" s="1"/>
      <c r="L923" s="1"/>
      <c r="M923" s="1"/>
      <c r="N923" s="1"/>
      <c r="O923" s="1"/>
      <c r="P923" s="1"/>
      <c r="Q923" s="1"/>
      <c r="R923" s="1"/>
      <c r="S923" s="1"/>
      <c r="T923" s="1"/>
      <c r="U923" s="1"/>
      <c r="V923" s="1"/>
      <c r="W923" s="1"/>
      <c r="X923" s="1"/>
      <c r="Y923" s="1"/>
      <c r="Z923" s="1"/>
    </row>
    <row r="924" spans="1:26" ht="15.5" x14ac:dyDescent="0.35">
      <c r="A924" s="1"/>
      <c r="B924" s="1"/>
      <c r="C924" s="86"/>
      <c r="D924" s="86"/>
      <c r="E924" s="86"/>
      <c r="F924" s="86"/>
      <c r="G924" s="86"/>
      <c r="H924" s="86"/>
      <c r="I924" s="86"/>
      <c r="J924" s="1"/>
      <c r="K924" s="1"/>
      <c r="L924" s="1"/>
      <c r="M924" s="1"/>
      <c r="N924" s="1"/>
      <c r="O924" s="1"/>
      <c r="P924" s="1"/>
      <c r="Q924" s="1"/>
      <c r="R924" s="1"/>
      <c r="S924" s="1"/>
      <c r="T924" s="1"/>
      <c r="U924" s="1"/>
      <c r="V924" s="1"/>
      <c r="W924" s="1"/>
      <c r="X924" s="1"/>
      <c r="Y924" s="1"/>
      <c r="Z924" s="1"/>
    </row>
    <row r="925" spans="1:26" ht="15.5" x14ac:dyDescent="0.35">
      <c r="A925" s="1"/>
      <c r="B925" s="1"/>
      <c r="C925" s="86"/>
      <c r="D925" s="86"/>
      <c r="E925" s="86"/>
      <c r="F925" s="86"/>
      <c r="G925" s="86"/>
      <c r="H925" s="86"/>
      <c r="I925" s="86"/>
      <c r="J925" s="1"/>
      <c r="K925" s="1"/>
      <c r="L925" s="1"/>
      <c r="M925" s="1"/>
      <c r="N925" s="1"/>
      <c r="O925" s="1"/>
      <c r="P925" s="1"/>
      <c r="Q925" s="1"/>
      <c r="R925" s="1"/>
      <c r="S925" s="1"/>
      <c r="T925" s="1"/>
      <c r="U925" s="1"/>
      <c r="V925" s="1"/>
      <c r="W925" s="1"/>
      <c r="X925" s="1"/>
      <c r="Y925" s="1"/>
      <c r="Z925" s="1"/>
    </row>
    <row r="926" spans="1:26" ht="15.5" x14ac:dyDescent="0.35">
      <c r="A926" s="1"/>
      <c r="B926" s="1"/>
      <c r="C926" s="86"/>
      <c r="D926" s="86"/>
      <c r="E926" s="86"/>
      <c r="F926" s="86"/>
      <c r="G926" s="86"/>
      <c r="H926" s="86"/>
      <c r="I926" s="86"/>
      <c r="J926" s="1"/>
      <c r="K926" s="1"/>
      <c r="L926" s="1"/>
      <c r="M926" s="1"/>
      <c r="N926" s="1"/>
      <c r="O926" s="1"/>
      <c r="P926" s="1"/>
      <c r="Q926" s="1"/>
      <c r="R926" s="1"/>
      <c r="S926" s="1"/>
      <c r="T926" s="1"/>
      <c r="U926" s="1"/>
      <c r="V926" s="1"/>
      <c r="W926" s="1"/>
      <c r="X926" s="1"/>
      <c r="Y926" s="1"/>
      <c r="Z926" s="1"/>
    </row>
    <row r="927" spans="1:26" ht="15.5" x14ac:dyDescent="0.35">
      <c r="A927" s="1"/>
      <c r="B927" s="1"/>
      <c r="C927" s="86"/>
      <c r="D927" s="86"/>
      <c r="E927" s="86"/>
      <c r="F927" s="86"/>
      <c r="G927" s="86"/>
      <c r="H927" s="86"/>
      <c r="I927" s="86"/>
      <c r="J927" s="1"/>
      <c r="K927" s="1"/>
      <c r="L927" s="1"/>
      <c r="M927" s="1"/>
      <c r="N927" s="1"/>
      <c r="O927" s="1"/>
      <c r="P927" s="1"/>
      <c r="Q927" s="1"/>
      <c r="R927" s="1"/>
      <c r="S927" s="1"/>
      <c r="T927" s="1"/>
      <c r="U927" s="1"/>
      <c r="V927" s="1"/>
      <c r="W927" s="1"/>
      <c r="X927" s="1"/>
      <c r="Y927" s="1"/>
      <c r="Z927" s="1"/>
    </row>
    <row r="928" spans="1:26" ht="15.5" x14ac:dyDescent="0.35">
      <c r="A928" s="1"/>
      <c r="B928" s="1"/>
      <c r="C928" s="86"/>
      <c r="D928" s="86"/>
      <c r="E928" s="86"/>
      <c r="F928" s="86"/>
      <c r="G928" s="86"/>
      <c r="H928" s="86"/>
      <c r="I928" s="86"/>
      <c r="J928" s="1"/>
      <c r="K928" s="1"/>
      <c r="L928" s="1"/>
      <c r="M928" s="1"/>
      <c r="N928" s="1"/>
      <c r="O928" s="1"/>
      <c r="P928" s="1"/>
      <c r="Q928" s="1"/>
      <c r="R928" s="1"/>
      <c r="S928" s="1"/>
      <c r="T928" s="1"/>
      <c r="U928" s="1"/>
      <c r="V928" s="1"/>
      <c r="W928" s="1"/>
      <c r="X928" s="1"/>
      <c r="Y928" s="1"/>
      <c r="Z928" s="1"/>
    </row>
    <row r="929" spans="1:26" ht="15.5" x14ac:dyDescent="0.35">
      <c r="A929" s="1"/>
      <c r="B929" s="1"/>
      <c r="C929" s="86"/>
      <c r="D929" s="86"/>
      <c r="E929" s="86"/>
      <c r="F929" s="86"/>
      <c r="G929" s="86"/>
      <c r="H929" s="86"/>
      <c r="I929" s="86"/>
      <c r="J929" s="1"/>
      <c r="K929" s="1"/>
      <c r="L929" s="1"/>
      <c r="M929" s="1"/>
      <c r="N929" s="1"/>
      <c r="O929" s="1"/>
      <c r="P929" s="1"/>
      <c r="Q929" s="1"/>
      <c r="R929" s="1"/>
      <c r="S929" s="1"/>
      <c r="T929" s="1"/>
      <c r="U929" s="1"/>
      <c r="V929" s="1"/>
      <c r="W929" s="1"/>
      <c r="X929" s="1"/>
      <c r="Y929" s="1"/>
      <c r="Z929" s="1"/>
    </row>
    <row r="930" spans="1:26" ht="15.5" x14ac:dyDescent="0.35">
      <c r="A930" s="1"/>
      <c r="B930" s="1"/>
      <c r="C930" s="86"/>
      <c r="D930" s="86"/>
      <c r="E930" s="86"/>
      <c r="F930" s="86"/>
      <c r="G930" s="86"/>
      <c r="H930" s="86"/>
      <c r="I930" s="86"/>
      <c r="J930" s="1"/>
      <c r="K930" s="1"/>
      <c r="L930" s="1"/>
      <c r="M930" s="1"/>
      <c r="N930" s="1"/>
      <c r="O930" s="1"/>
      <c r="P930" s="1"/>
      <c r="Q930" s="1"/>
      <c r="R930" s="1"/>
      <c r="S930" s="1"/>
      <c r="T930" s="1"/>
      <c r="U930" s="1"/>
      <c r="V930" s="1"/>
      <c r="W930" s="1"/>
      <c r="X930" s="1"/>
      <c r="Y930" s="1"/>
      <c r="Z930" s="1"/>
    </row>
    <row r="931" spans="1:26" ht="15.5" x14ac:dyDescent="0.35">
      <c r="A931" s="1"/>
      <c r="B931" s="1"/>
      <c r="C931" s="86"/>
      <c r="D931" s="86"/>
      <c r="E931" s="86"/>
      <c r="F931" s="86"/>
      <c r="G931" s="86"/>
      <c r="H931" s="86"/>
      <c r="I931" s="86"/>
      <c r="J931" s="1"/>
      <c r="K931" s="1"/>
      <c r="L931" s="1"/>
      <c r="M931" s="1"/>
      <c r="N931" s="1"/>
      <c r="O931" s="1"/>
      <c r="P931" s="1"/>
      <c r="Q931" s="1"/>
      <c r="R931" s="1"/>
      <c r="S931" s="1"/>
      <c r="T931" s="1"/>
      <c r="U931" s="1"/>
      <c r="V931" s="1"/>
      <c r="W931" s="1"/>
      <c r="X931" s="1"/>
      <c r="Y931" s="1"/>
      <c r="Z931" s="1"/>
    </row>
    <row r="932" spans="1:26" ht="15.5" x14ac:dyDescent="0.35">
      <c r="A932" s="1"/>
      <c r="B932" s="1"/>
      <c r="C932" s="86"/>
      <c r="D932" s="86"/>
      <c r="E932" s="86"/>
      <c r="F932" s="86"/>
      <c r="G932" s="86"/>
      <c r="H932" s="86"/>
      <c r="I932" s="86"/>
      <c r="J932" s="1"/>
      <c r="K932" s="1"/>
      <c r="L932" s="1"/>
      <c r="M932" s="1"/>
      <c r="N932" s="1"/>
      <c r="O932" s="1"/>
      <c r="P932" s="1"/>
      <c r="Q932" s="1"/>
      <c r="R932" s="1"/>
      <c r="S932" s="1"/>
      <c r="T932" s="1"/>
      <c r="U932" s="1"/>
      <c r="V932" s="1"/>
      <c r="W932" s="1"/>
      <c r="X932" s="1"/>
      <c r="Y932" s="1"/>
      <c r="Z932" s="1"/>
    </row>
    <row r="933" spans="1:26" ht="15.5" x14ac:dyDescent="0.35">
      <c r="A933" s="1"/>
      <c r="B933" s="1"/>
      <c r="C933" s="86"/>
      <c r="D933" s="86"/>
      <c r="E933" s="86"/>
      <c r="F933" s="86"/>
      <c r="G933" s="86"/>
      <c r="H933" s="86"/>
      <c r="I933" s="86"/>
      <c r="J933" s="1"/>
      <c r="K933" s="1"/>
      <c r="L933" s="1"/>
      <c r="M933" s="1"/>
      <c r="N933" s="1"/>
      <c r="O933" s="1"/>
      <c r="P933" s="1"/>
      <c r="Q933" s="1"/>
      <c r="R933" s="1"/>
      <c r="S933" s="1"/>
      <c r="T933" s="1"/>
      <c r="U933" s="1"/>
      <c r="V933" s="1"/>
      <c r="W933" s="1"/>
      <c r="X933" s="1"/>
      <c r="Y933" s="1"/>
      <c r="Z933" s="1"/>
    </row>
    <row r="934" spans="1:26" ht="15.5" x14ac:dyDescent="0.35">
      <c r="A934" s="1"/>
      <c r="B934" s="1"/>
      <c r="C934" s="86"/>
      <c r="D934" s="86"/>
      <c r="E934" s="86"/>
      <c r="F934" s="86"/>
      <c r="G934" s="86"/>
      <c r="H934" s="86"/>
      <c r="I934" s="86"/>
      <c r="J934" s="1"/>
      <c r="K934" s="1"/>
      <c r="L934" s="1"/>
      <c r="M934" s="1"/>
      <c r="N934" s="1"/>
      <c r="O934" s="1"/>
      <c r="P934" s="1"/>
      <c r="Q934" s="1"/>
      <c r="R934" s="1"/>
      <c r="S934" s="1"/>
      <c r="T934" s="1"/>
      <c r="U934" s="1"/>
      <c r="V934" s="1"/>
      <c r="W934" s="1"/>
      <c r="X934" s="1"/>
      <c r="Y934" s="1"/>
      <c r="Z934" s="1"/>
    </row>
    <row r="935" spans="1:26" ht="15.5" x14ac:dyDescent="0.35">
      <c r="A935" s="1"/>
      <c r="B935" s="1"/>
      <c r="C935" s="86"/>
      <c r="D935" s="86"/>
      <c r="E935" s="86"/>
      <c r="F935" s="86"/>
      <c r="G935" s="86"/>
      <c r="H935" s="86"/>
      <c r="I935" s="86"/>
      <c r="J935" s="1"/>
      <c r="K935" s="1"/>
      <c r="L935" s="1"/>
      <c r="M935" s="1"/>
      <c r="N935" s="1"/>
      <c r="O935" s="1"/>
      <c r="P935" s="1"/>
      <c r="Q935" s="1"/>
      <c r="R935" s="1"/>
      <c r="S935" s="1"/>
      <c r="T935" s="1"/>
      <c r="U935" s="1"/>
      <c r="V935" s="1"/>
      <c r="W935" s="1"/>
      <c r="X935" s="1"/>
      <c r="Y935" s="1"/>
      <c r="Z935" s="1"/>
    </row>
    <row r="936" spans="1:26" ht="15.5" x14ac:dyDescent="0.35">
      <c r="A936" s="1"/>
      <c r="B936" s="1"/>
      <c r="C936" s="86"/>
      <c r="D936" s="86"/>
      <c r="E936" s="86"/>
      <c r="F936" s="86"/>
      <c r="G936" s="86"/>
      <c r="H936" s="86"/>
      <c r="I936" s="86"/>
      <c r="J936" s="1"/>
      <c r="K936" s="1"/>
      <c r="L936" s="1"/>
      <c r="M936" s="1"/>
      <c r="N936" s="1"/>
      <c r="O936" s="1"/>
      <c r="P936" s="1"/>
      <c r="Q936" s="1"/>
      <c r="R936" s="1"/>
      <c r="S936" s="1"/>
      <c r="T936" s="1"/>
      <c r="U936" s="1"/>
      <c r="V936" s="1"/>
      <c r="W936" s="1"/>
      <c r="X936" s="1"/>
      <c r="Y936" s="1"/>
      <c r="Z936" s="1"/>
    </row>
    <row r="937" spans="1:26" ht="15.5" x14ac:dyDescent="0.35">
      <c r="A937" s="1"/>
      <c r="B937" s="1"/>
      <c r="C937" s="86"/>
      <c r="D937" s="86"/>
      <c r="E937" s="86"/>
      <c r="F937" s="86"/>
      <c r="G937" s="86"/>
      <c r="H937" s="86"/>
      <c r="I937" s="86"/>
      <c r="J937" s="1"/>
      <c r="K937" s="1"/>
      <c r="L937" s="1"/>
      <c r="M937" s="1"/>
      <c r="N937" s="1"/>
      <c r="O937" s="1"/>
      <c r="P937" s="1"/>
      <c r="Q937" s="1"/>
      <c r="R937" s="1"/>
      <c r="S937" s="1"/>
      <c r="T937" s="1"/>
      <c r="U937" s="1"/>
      <c r="V937" s="1"/>
      <c r="W937" s="1"/>
      <c r="X937" s="1"/>
      <c r="Y937" s="1"/>
      <c r="Z937" s="1"/>
    </row>
    <row r="938" spans="1:26" ht="15.5" x14ac:dyDescent="0.35">
      <c r="A938" s="1"/>
      <c r="B938" s="1"/>
      <c r="C938" s="86"/>
      <c r="D938" s="86"/>
      <c r="E938" s="86"/>
      <c r="F938" s="86"/>
      <c r="G938" s="86"/>
      <c r="H938" s="86"/>
      <c r="I938" s="86"/>
      <c r="J938" s="1"/>
      <c r="K938" s="1"/>
      <c r="L938" s="1"/>
      <c r="M938" s="1"/>
      <c r="N938" s="1"/>
      <c r="O938" s="1"/>
      <c r="P938" s="1"/>
      <c r="Q938" s="1"/>
      <c r="R938" s="1"/>
      <c r="S938" s="1"/>
      <c r="T938" s="1"/>
      <c r="U938" s="1"/>
      <c r="V938" s="1"/>
      <c r="W938" s="1"/>
      <c r="X938" s="1"/>
      <c r="Y938" s="1"/>
      <c r="Z938" s="1"/>
    </row>
    <row r="939" spans="1:26" ht="15.5" x14ac:dyDescent="0.35">
      <c r="A939" s="1"/>
      <c r="B939" s="1"/>
      <c r="C939" s="86"/>
      <c r="D939" s="86"/>
      <c r="E939" s="86"/>
      <c r="F939" s="86"/>
      <c r="G939" s="86"/>
      <c r="H939" s="86"/>
      <c r="I939" s="86"/>
      <c r="J939" s="1"/>
      <c r="K939" s="1"/>
      <c r="L939" s="1"/>
      <c r="M939" s="1"/>
      <c r="N939" s="1"/>
      <c r="O939" s="1"/>
      <c r="P939" s="1"/>
      <c r="Q939" s="1"/>
      <c r="R939" s="1"/>
      <c r="S939" s="1"/>
      <c r="T939" s="1"/>
      <c r="U939" s="1"/>
      <c r="V939" s="1"/>
      <c r="W939" s="1"/>
      <c r="X939" s="1"/>
      <c r="Y939" s="1"/>
      <c r="Z939" s="1"/>
    </row>
    <row r="940" spans="1:26" ht="15.5" x14ac:dyDescent="0.35">
      <c r="A940" s="1"/>
      <c r="B940" s="1"/>
      <c r="C940" s="86"/>
      <c r="D940" s="86"/>
      <c r="E940" s="86"/>
      <c r="F940" s="86"/>
      <c r="G940" s="86"/>
      <c r="H940" s="86"/>
      <c r="I940" s="86"/>
      <c r="J940" s="1"/>
      <c r="K940" s="1"/>
      <c r="L940" s="1"/>
      <c r="M940" s="1"/>
      <c r="N940" s="1"/>
      <c r="O940" s="1"/>
      <c r="P940" s="1"/>
      <c r="Q940" s="1"/>
      <c r="R940" s="1"/>
      <c r="S940" s="1"/>
      <c r="T940" s="1"/>
      <c r="U940" s="1"/>
      <c r="V940" s="1"/>
      <c r="W940" s="1"/>
      <c r="X940" s="1"/>
      <c r="Y940" s="1"/>
      <c r="Z940" s="1"/>
    </row>
    <row r="941" spans="1:26" ht="15.5" x14ac:dyDescent="0.35">
      <c r="A941" s="1"/>
      <c r="B941" s="1"/>
      <c r="C941" s="86"/>
      <c r="D941" s="86"/>
      <c r="E941" s="86"/>
      <c r="F941" s="86"/>
      <c r="G941" s="86"/>
      <c r="H941" s="86"/>
      <c r="I941" s="86"/>
      <c r="J941" s="1"/>
      <c r="K941" s="1"/>
      <c r="L941" s="1"/>
      <c r="M941" s="1"/>
      <c r="N941" s="1"/>
      <c r="O941" s="1"/>
      <c r="P941" s="1"/>
      <c r="Q941" s="1"/>
      <c r="R941" s="1"/>
      <c r="S941" s="1"/>
      <c r="T941" s="1"/>
      <c r="U941" s="1"/>
      <c r="V941" s="1"/>
      <c r="W941" s="1"/>
      <c r="X941" s="1"/>
      <c r="Y941" s="1"/>
      <c r="Z941" s="1"/>
    </row>
    <row r="942" spans="1:26" ht="15.5" x14ac:dyDescent="0.35">
      <c r="A942" s="1"/>
      <c r="B942" s="1"/>
      <c r="C942" s="86"/>
      <c r="D942" s="86"/>
      <c r="E942" s="86"/>
      <c r="F942" s="86"/>
      <c r="G942" s="86"/>
      <c r="H942" s="86"/>
      <c r="I942" s="86"/>
      <c r="J942" s="1"/>
      <c r="K942" s="1"/>
      <c r="L942" s="1"/>
      <c r="M942" s="1"/>
      <c r="N942" s="1"/>
      <c r="O942" s="1"/>
      <c r="P942" s="1"/>
      <c r="Q942" s="1"/>
      <c r="R942" s="1"/>
      <c r="S942" s="1"/>
      <c r="T942" s="1"/>
      <c r="U942" s="1"/>
      <c r="V942" s="1"/>
      <c r="W942" s="1"/>
      <c r="X942" s="1"/>
      <c r="Y942" s="1"/>
      <c r="Z942" s="1"/>
    </row>
    <row r="943" spans="1:26" ht="15.5" x14ac:dyDescent="0.35">
      <c r="A943" s="1"/>
      <c r="B943" s="1"/>
      <c r="C943" s="86"/>
      <c r="D943" s="86"/>
      <c r="E943" s="86"/>
      <c r="F943" s="86"/>
      <c r="G943" s="86"/>
      <c r="H943" s="86"/>
      <c r="I943" s="86"/>
      <c r="J943" s="1"/>
      <c r="K943" s="1"/>
      <c r="L943" s="1"/>
      <c r="M943" s="1"/>
      <c r="N943" s="1"/>
      <c r="O943" s="1"/>
      <c r="P943" s="1"/>
      <c r="Q943" s="1"/>
      <c r="R943" s="1"/>
      <c r="S943" s="1"/>
      <c r="T943" s="1"/>
      <c r="U943" s="1"/>
      <c r="V943" s="1"/>
      <c r="W943" s="1"/>
      <c r="X943" s="1"/>
      <c r="Y943" s="1"/>
      <c r="Z943" s="1"/>
    </row>
    <row r="944" spans="1:26" ht="15.5" x14ac:dyDescent="0.35">
      <c r="A944" s="1"/>
      <c r="B944" s="1"/>
      <c r="C944" s="86"/>
      <c r="D944" s="86"/>
      <c r="E944" s="86"/>
      <c r="F944" s="86"/>
      <c r="G944" s="86"/>
      <c r="H944" s="86"/>
      <c r="I944" s="86"/>
      <c r="J944" s="1"/>
      <c r="K944" s="1"/>
      <c r="L944" s="1"/>
      <c r="M944" s="1"/>
      <c r="N944" s="1"/>
      <c r="O944" s="1"/>
      <c r="P944" s="1"/>
      <c r="Q944" s="1"/>
      <c r="R944" s="1"/>
      <c r="S944" s="1"/>
      <c r="T944" s="1"/>
      <c r="U944" s="1"/>
      <c r="V944" s="1"/>
      <c r="W944" s="1"/>
      <c r="X944" s="1"/>
      <c r="Y944" s="1"/>
      <c r="Z944" s="1"/>
    </row>
    <row r="945" spans="1:26" ht="15.5" x14ac:dyDescent="0.35">
      <c r="A945" s="1"/>
      <c r="B945" s="1"/>
      <c r="C945" s="86"/>
      <c r="D945" s="86"/>
      <c r="E945" s="86"/>
      <c r="F945" s="86"/>
      <c r="G945" s="86"/>
      <c r="H945" s="86"/>
      <c r="I945" s="86"/>
      <c r="J945" s="1"/>
      <c r="K945" s="1"/>
      <c r="L945" s="1"/>
      <c r="M945" s="1"/>
      <c r="N945" s="1"/>
      <c r="O945" s="1"/>
      <c r="P945" s="1"/>
      <c r="Q945" s="1"/>
      <c r="R945" s="1"/>
      <c r="S945" s="1"/>
      <c r="T945" s="1"/>
      <c r="U945" s="1"/>
      <c r="V945" s="1"/>
      <c r="W945" s="1"/>
      <c r="X945" s="1"/>
      <c r="Y945" s="1"/>
      <c r="Z945" s="1"/>
    </row>
    <row r="946" spans="1:26" ht="15.5" x14ac:dyDescent="0.35">
      <c r="A946" s="1"/>
      <c r="B946" s="1"/>
      <c r="C946" s="86"/>
      <c r="D946" s="86"/>
      <c r="E946" s="86"/>
      <c r="F946" s="86"/>
      <c r="G946" s="86"/>
      <c r="H946" s="86"/>
      <c r="I946" s="86"/>
      <c r="J946" s="1"/>
      <c r="K946" s="1"/>
      <c r="L946" s="1"/>
      <c r="M946" s="1"/>
      <c r="N946" s="1"/>
      <c r="O946" s="1"/>
      <c r="P946" s="1"/>
      <c r="Q946" s="1"/>
      <c r="R946" s="1"/>
      <c r="S946" s="1"/>
      <c r="T946" s="1"/>
      <c r="U946" s="1"/>
      <c r="V946" s="1"/>
      <c r="W946" s="1"/>
      <c r="X946" s="1"/>
      <c r="Y946" s="1"/>
      <c r="Z946" s="1"/>
    </row>
    <row r="947" spans="1:26" ht="15.5" x14ac:dyDescent="0.35">
      <c r="A947" s="1"/>
      <c r="B947" s="1"/>
      <c r="C947" s="86"/>
      <c r="D947" s="86"/>
      <c r="E947" s="86"/>
      <c r="F947" s="86"/>
      <c r="G947" s="86"/>
      <c r="H947" s="86"/>
      <c r="I947" s="86"/>
      <c r="J947" s="1"/>
      <c r="K947" s="1"/>
      <c r="L947" s="1"/>
      <c r="M947" s="1"/>
      <c r="N947" s="1"/>
      <c r="O947" s="1"/>
      <c r="P947" s="1"/>
      <c r="Q947" s="1"/>
      <c r="R947" s="1"/>
      <c r="S947" s="1"/>
      <c r="T947" s="1"/>
      <c r="U947" s="1"/>
      <c r="V947" s="1"/>
      <c r="W947" s="1"/>
      <c r="X947" s="1"/>
      <c r="Y947" s="1"/>
      <c r="Z947" s="1"/>
    </row>
    <row r="948" spans="1:26" ht="15.5" x14ac:dyDescent="0.35">
      <c r="A948" s="1"/>
      <c r="B948" s="1"/>
      <c r="C948" s="86"/>
      <c r="D948" s="86"/>
      <c r="E948" s="86"/>
      <c r="F948" s="86"/>
      <c r="G948" s="86"/>
      <c r="H948" s="86"/>
      <c r="I948" s="86"/>
      <c r="J948" s="1"/>
      <c r="K948" s="1"/>
      <c r="L948" s="1"/>
      <c r="M948" s="1"/>
      <c r="N948" s="1"/>
      <c r="O948" s="1"/>
      <c r="P948" s="1"/>
      <c r="Q948" s="1"/>
      <c r="R948" s="1"/>
      <c r="S948" s="1"/>
      <c r="T948" s="1"/>
      <c r="U948" s="1"/>
      <c r="V948" s="1"/>
      <c r="W948" s="1"/>
      <c r="X948" s="1"/>
      <c r="Y948" s="1"/>
      <c r="Z948" s="1"/>
    </row>
    <row r="949" spans="1:26" ht="15.5" x14ac:dyDescent="0.35">
      <c r="A949" s="1"/>
      <c r="B949" s="1"/>
      <c r="C949" s="86"/>
      <c r="D949" s="86"/>
      <c r="E949" s="86"/>
      <c r="F949" s="86"/>
      <c r="G949" s="86"/>
      <c r="H949" s="86"/>
      <c r="I949" s="86"/>
      <c r="J949" s="1"/>
      <c r="K949" s="1"/>
      <c r="L949" s="1"/>
      <c r="M949" s="1"/>
      <c r="N949" s="1"/>
      <c r="O949" s="1"/>
      <c r="P949" s="1"/>
      <c r="Q949" s="1"/>
      <c r="R949" s="1"/>
      <c r="S949" s="1"/>
      <c r="T949" s="1"/>
      <c r="U949" s="1"/>
      <c r="V949" s="1"/>
      <c r="W949" s="1"/>
      <c r="X949" s="1"/>
      <c r="Y949" s="1"/>
      <c r="Z949" s="1"/>
    </row>
    <row r="950" spans="1:26" ht="15.5" x14ac:dyDescent="0.35">
      <c r="A950" s="1"/>
      <c r="B950" s="1"/>
      <c r="C950" s="86"/>
      <c r="D950" s="86"/>
      <c r="E950" s="86"/>
      <c r="F950" s="86"/>
      <c r="G950" s="86"/>
      <c r="H950" s="86"/>
      <c r="I950" s="86"/>
      <c r="J950" s="1"/>
      <c r="K950" s="1"/>
      <c r="L950" s="1"/>
      <c r="M950" s="1"/>
      <c r="N950" s="1"/>
      <c r="O950" s="1"/>
      <c r="P950" s="1"/>
      <c r="Q950" s="1"/>
      <c r="R950" s="1"/>
      <c r="S950" s="1"/>
      <c r="T950" s="1"/>
      <c r="U950" s="1"/>
      <c r="V950" s="1"/>
      <c r="W950" s="1"/>
      <c r="X950" s="1"/>
      <c r="Y950" s="1"/>
      <c r="Z950" s="1"/>
    </row>
    <row r="951" spans="1:26" ht="15.5" x14ac:dyDescent="0.35">
      <c r="A951" s="1"/>
      <c r="B951" s="1"/>
      <c r="C951" s="86"/>
      <c r="D951" s="86"/>
      <c r="E951" s="86"/>
      <c r="F951" s="86"/>
      <c r="G951" s="86"/>
      <c r="H951" s="86"/>
      <c r="I951" s="86"/>
      <c r="J951" s="1"/>
      <c r="K951" s="1"/>
      <c r="L951" s="1"/>
      <c r="M951" s="1"/>
      <c r="N951" s="1"/>
      <c r="O951" s="1"/>
      <c r="P951" s="1"/>
      <c r="Q951" s="1"/>
      <c r="R951" s="1"/>
      <c r="S951" s="1"/>
      <c r="T951" s="1"/>
      <c r="U951" s="1"/>
      <c r="V951" s="1"/>
      <c r="W951" s="1"/>
      <c r="X951" s="1"/>
      <c r="Y951" s="1"/>
      <c r="Z951" s="1"/>
    </row>
    <row r="952" spans="1:26" ht="15.5" x14ac:dyDescent="0.35">
      <c r="A952" s="1"/>
      <c r="B952" s="1"/>
      <c r="C952" s="86"/>
      <c r="D952" s="86"/>
      <c r="E952" s="86"/>
      <c r="F952" s="86"/>
      <c r="G952" s="86"/>
      <c r="H952" s="86"/>
      <c r="I952" s="86"/>
      <c r="J952" s="1"/>
      <c r="K952" s="1"/>
      <c r="L952" s="1"/>
      <c r="M952" s="1"/>
      <c r="N952" s="1"/>
      <c r="O952" s="1"/>
      <c r="P952" s="1"/>
      <c r="Q952" s="1"/>
      <c r="R952" s="1"/>
      <c r="S952" s="1"/>
      <c r="T952" s="1"/>
      <c r="U952" s="1"/>
      <c r="V952" s="1"/>
      <c r="W952" s="1"/>
      <c r="X952" s="1"/>
      <c r="Y952" s="1"/>
      <c r="Z952" s="1"/>
    </row>
    <row r="953" spans="1:26" ht="15.5" x14ac:dyDescent="0.35">
      <c r="A953" s="1"/>
      <c r="B953" s="1"/>
      <c r="C953" s="86"/>
      <c r="D953" s="86"/>
      <c r="E953" s="86"/>
      <c r="F953" s="86"/>
      <c r="G953" s="86"/>
      <c r="H953" s="86"/>
      <c r="I953" s="86"/>
      <c r="J953" s="1"/>
      <c r="K953" s="1"/>
      <c r="L953" s="1"/>
      <c r="M953" s="1"/>
      <c r="N953" s="1"/>
      <c r="O953" s="1"/>
      <c r="P953" s="1"/>
      <c r="Q953" s="1"/>
      <c r="R953" s="1"/>
      <c r="S953" s="1"/>
      <c r="T953" s="1"/>
      <c r="U953" s="1"/>
      <c r="V953" s="1"/>
      <c r="W953" s="1"/>
      <c r="X953" s="1"/>
      <c r="Y953" s="1"/>
      <c r="Z953" s="1"/>
    </row>
    <row r="954" spans="1:26" ht="15.5" x14ac:dyDescent="0.35">
      <c r="A954" s="1"/>
      <c r="B954" s="1"/>
      <c r="C954" s="86"/>
      <c r="D954" s="86"/>
      <c r="E954" s="86"/>
      <c r="F954" s="86"/>
      <c r="G954" s="86"/>
      <c r="H954" s="86"/>
      <c r="I954" s="86"/>
      <c r="J954" s="1"/>
      <c r="K954" s="1"/>
      <c r="L954" s="1"/>
      <c r="M954" s="1"/>
      <c r="N954" s="1"/>
      <c r="O954" s="1"/>
      <c r="P954" s="1"/>
      <c r="Q954" s="1"/>
      <c r="R954" s="1"/>
      <c r="S954" s="1"/>
      <c r="T954" s="1"/>
      <c r="U954" s="1"/>
      <c r="V954" s="1"/>
      <c r="W954" s="1"/>
      <c r="X954" s="1"/>
      <c r="Y954" s="1"/>
      <c r="Z954" s="1"/>
    </row>
    <row r="955" spans="1:26" ht="15.5" x14ac:dyDescent="0.35">
      <c r="A955" s="1"/>
      <c r="B955" s="1"/>
      <c r="C955" s="86"/>
      <c r="D955" s="86"/>
      <c r="E955" s="86"/>
      <c r="F955" s="86"/>
      <c r="G955" s="86"/>
      <c r="H955" s="86"/>
      <c r="I955" s="86"/>
      <c r="J955" s="1"/>
      <c r="K955" s="1"/>
      <c r="L955" s="1"/>
      <c r="M955" s="1"/>
      <c r="N955" s="1"/>
      <c r="O955" s="1"/>
      <c r="P955" s="1"/>
      <c r="Q955" s="1"/>
      <c r="R955" s="1"/>
      <c r="S955" s="1"/>
      <c r="T955" s="1"/>
      <c r="U955" s="1"/>
      <c r="V955" s="1"/>
      <c r="W955" s="1"/>
      <c r="X955" s="1"/>
      <c r="Y955" s="1"/>
      <c r="Z955" s="1"/>
    </row>
    <row r="956" spans="1:26" ht="15.5" x14ac:dyDescent="0.35">
      <c r="A956" s="1"/>
      <c r="B956" s="1"/>
      <c r="C956" s="86"/>
      <c r="D956" s="86"/>
      <c r="E956" s="86"/>
      <c r="F956" s="86"/>
      <c r="G956" s="86"/>
      <c r="H956" s="86"/>
      <c r="I956" s="86"/>
      <c r="J956" s="1"/>
      <c r="K956" s="1"/>
      <c r="L956" s="1"/>
      <c r="M956" s="1"/>
      <c r="N956" s="1"/>
      <c r="O956" s="1"/>
      <c r="P956" s="1"/>
      <c r="Q956" s="1"/>
      <c r="R956" s="1"/>
      <c r="S956" s="1"/>
      <c r="T956" s="1"/>
      <c r="U956" s="1"/>
      <c r="V956" s="1"/>
      <c r="W956" s="1"/>
      <c r="X956" s="1"/>
      <c r="Y956" s="1"/>
      <c r="Z956" s="1"/>
    </row>
    <row r="957" spans="1:26" ht="15.5" x14ac:dyDescent="0.35">
      <c r="A957" s="1"/>
      <c r="B957" s="1"/>
      <c r="C957" s="86"/>
      <c r="D957" s="86"/>
      <c r="E957" s="86"/>
      <c r="F957" s="86"/>
      <c r="G957" s="86"/>
      <c r="H957" s="86"/>
      <c r="I957" s="86"/>
      <c r="J957" s="1"/>
      <c r="K957" s="1"/>
      <c r="L957" s="1"/>
      <c r="M957" s="1"/>
      <c r="N957" s="1"/>
      <c r="O957" s="1"/>
      <c r="P957" s="1"/>
      <c r="Q957" s="1"/>
      <c r="R957" s="1"/>
      <c r="S957" s="1"/>
      <c r="T957" s="1"/>
      <c r="U957" s="1"/>
      <c r="V957" s="1"/>
      <c r="W957" s="1"/>
      <c r="X957" s="1"/>
      <c r="Y957" s="1"/>
      <c r="Z957" s="1"/>
    </row>
    <row r="958" spans="1:26" ht="15.5" x14ac:dyDescent="0.35">
      <c r="A958" s="1"/>
      <c r="B958" s="1"/>
      <c r="C958" s="86"/>
      <c r="D958" s="86"/>
      <c r="E958" s="86"/>
      <c r="F958" s="86"/>
      <c r="G958" s="86"/>
      <c r="H958" s="86"/>
      <c r="I958" s="86"/>
      <c r="J958" s="1"/>
      <c r="K958" s="1"/>
      <c r="L958" s="1"/>
      <c r="M958" s="1"/>
      <c r="N958" s="1"/>
      <c r="O958" s="1"/>
      <c r="P958" s="1"/>
      <c r="Q958" s="1"/>
      <c r="R958" s="1"/>
      <c r="S958" s="1"/>
      <c r="T958" s="1"/>
      <c r="U958" s="1"/>
      <c r="V958" s="1"/>
      <c r="W958" s="1"/>
      <c r="X958" s="1"/>
      <c r="Y958" s="1"/>
      <c r="Z958" s="1"/>
    </row>
    <row r="959" spans="1:26" ht="15.5" x14ac:dyDescent="0.35">
      <c r="A959" s="1"/>
      <c r="B959" s="1"/>
      <c r="C959" s="86"/>
      <c r="D959" s="86"/>
      <c r="E959" s="86"/>
      <c r="F959" s="86"/>
      <c r="G959" s="86"/>
      <c r="H959" s="86"/>
      <c r="I959" s="86"/>
      <c r="J959" s="1"/>
      <c r="K959" s="1"/>
      <c r="L959" s="1"/>
      <c r="M959" s="1"/>
      <c r="N959" s="1"/>
      <c r="O959" s="1"/>
      <c r="P959" s="1"/>
      <c r="Q959" s="1"/>
      <c r="R959" s="1"/>
      <c r="S959" s="1"/>
      <c r="T959" s="1"/>
      <c r="U959" s="1"/>
      <c r="V959" s="1"/>
      <c r="W959" s="1"/>
      <c r="X959" s="1"/>
      <c r="Y959" s="1"/>
      <c r="Z959" s="1"/>
    </row>
    <row r="960" spans="1:26" ht="15.5" x14ac:dyDescent="0.35">
      <c r="A960" s="1"/>
      <c r="B960" s="1"/>
      <c r="C960" s="86"/>
      <c r="D960" s="86"/>
      <c r="E960" s="86"/>
      <c r="F960" s="86"/>
      <c r="G960" s="86"/>
      <c r="H960" s="86"/>
      <c r="I960" s="86"/>
      <c r="J960" s="1"/>
      <c r="K960" s="1"/>
      <c r="L960" s="1"/>
      <c r="M960" s="1"/>
      <c r="N960" s="1"/>
      <c r="O960" s="1"/>
      <c r="P960" s="1"/>
      <c r="Q960" s="1"/>
      <c r="R960" s="1"/>
      <c r="S960" s="1"/>
      <c r="T960" s="1"/>
      <c r="U960" s="1"/>
      <c r="V960" s="1"/>
      <c r="W960" s="1"/>
      <c r="X960" s="1"/>
      <c r="Y960" s="1"/>
      <c r="Z960" s="1"/>
    </row>
    <row r="961" spans="1:26" ht="15.5" x14ac:dyDescent="0.35">
      <c r="A961" s="1"/>
      <c r="B961" s="1"/>
      <c r="C961" s="86"/>
      <c r="D961" s="86"/>
      <c r="E961" s="86"/>
      <c r="F961" s="86"/>
      <c r="G961" s="86"/>
      <c r="H961" s="86"/>
      <c r="I961" s="86"/>
      <c r="J961" s="1"/>
      <c r="K961" s="1"/>
      <c r="L961" s="1"/>
      <c r="M961" s="1"/>
      <c r="N961" s="1"/>
      <c r="O961" s="1"/>
      <c r="P961" s="1"/>
      <c r="Q961" s="1"/>
      <c r="R961" s="1"/>
      <c r="S961" s="1"/>
      <c r="T961" s="1"/>
      <c r="U961" s="1"/>
      <c r="V961" s="1"/>
      <c r="W961" s="1"/>
      <c r="X961" s="1"/>
      <c r="Y961" s="1"/>
      <c r="Z961" s="1"/>
    </row>
    <row r="962" spans="1:26" ht="15.5" x14ac:dyDescent="0.35">
      <c r="A962" s="1"/>
      <c r="B962" s="1"/>
      <c r="C962" s="86"/>
      <c r="D962" s="86"/>
      <c r="E962" s="86"/>
      <c r="F962" s="86"/>
      <c r="G962" s="86"/>
      <c r="H962" s="86"/>
      <c r="I962" s="86"/>
      <c r="J962" s="1"/>
      <c r="K962" s="1"/>
      <c r="L962" s="1"/>
      <c r="M962" s="1"/>
      <c r="N962" s="1"/>
      <c r="O962" s="1"/>
      <c r="P962" s="1"/>
      <c r="Q962" s="1"/>
      <c r="R962" s="1"/>
      <c r="S962" s="1"/>
      <c r="T962" s="1"/>
      <c r="U962" s="1"/>
      <c r="V962" s="1"/>
      <c r="W962" s="1"/>
      <c r="X962" s="1"/>
      <c r="Y962" s="1"/>
      <c r="Z962" s="1"/>
    </row>
    <row r="963" spans="1:26" ht="15.5" x14ac:dyDescent="0.35">
      <c r="A963" s="1"/>
      <c r="B963" s="1"/>
      <c r="C963" s="86"/>
      <c r="D963" s="86"/>
      <c r="E963" s="86"/>
      <c r="F963" s="86"/>
      <c r="G963" s="86"/>
      <c r="H963" s="86"/>
      <c r="I963" s="86"/>
      <c r="J963" s="1"/>
      <c r="K963" s="1"/>
      <c r="L963" s="1"/>
      <c r="M963" s="1"/>
      <c r="N963" s="1"/>
      <c r="O963" s="1"/>
      <c r="P963" s="1"/>
      <c r="Q963" s="1"/>
      <c r="R963" s="1"/>
      <c r="S963" s="1"/>
      <c r="T963" s="1"/>
      <c r="U963" s="1"/>
      <c r="V963" s="1"/>
      <c r="W963" s="1"/>
      <c r="X963" s="1"/>
      <c r="Y963" s="1"/>
      <c r="Z963" s="1"/>
    </row>
    <row r="964" spans="1:26" ht="15.5" x14ac:dyDescent="0.35">
      <c r="A964" s="1"/>
      <c r="B964" s="1"/>
      <c r="C964" s="86"/>
      <c r="D964" s="86"/>
      <c r="E964" s="86"/>
      <c r="F964" s="86"/>
      <c r="G964" s="86"/>
      <c r="H964" s="86"/>
      <c r="I964" s="86"/>
      <c r="J964" s="1"/>
      <c r="K964" s="1"/>
      <c r="L964" s="1"/>
      <c r="M964" s="1"/>
      <c r="N964" s="1"/>
      <c r="O964" s="1"/>
      <c r="P964" s="1"/>
      <c r="Q964" s="1"/>
      <c r="R964" s="1"/>
      <c r="S964" s="1"/>
      <c r="T964" s="1"/>
      <c r="U964" s="1"/>
      <c r="V964" s="1"/>
      <c r="W964" s="1"/>
      <c r="X964" s="1"/>
      <c r="Y964" s="1"/>
      <c r="Z964" s="1"/>
    </row>
    <row r="965" spans="1:26" ht="15.5" x14ac:dyDescent="0.35">
      <c r="A965" s="1"/>
      <c r="B965" s="1"/>
      <c r="C965" s="86"/>
      <c r="D965" s="86"/>
      <c r="E965" s="86"/>
      <c r="F965" s="86"/>
      <c r="G965" s="86"/>
      <c r="H965" s="86"/>
      <c r="I965" s="86"/>
      <c r="J965" s="1"/>
      <c r="K965" s="1"/>
      <c r="L965" s="1"/>
      <c r="M965" s="1"/>
      <c r="N965" s="1"/>
      <c r="O965" s="1"/>
      <c r="P965" s="1"/>
      <c r="Q965" s="1"/>
      <c r="R965" s="1"/>
      <c r="S965" s="1"/>
      <c r="T965" s="1"/>
      <c r="U965" s="1"/>
      <c r="V965" s="1"/>
      <c r="W965" s="1"/>
      <c r="X965" s="1"/>
      <c r="Y965" s="1"/>
      <c r="Z965" s="1"/>
    </row>
    <row r="966" spans="1:26" ht="15.5" x14ac:dyDescent="0.35">
      <c r="A966" s="1"/>
      <c r="B966" s="1"/>
      <c r="C966" s="86"/>
      <c r="D966" s="86"/>
      <c r="E966" s="86"/>
      <c r="F966" s="86"/>
      <c r="G966" s="86"/>
      <c r="H966" s="86"/>
      <c r="I966" s="86"/>
      <c r="J966" s="1"/>
      <c r="K966" s="1"/>
      <c r="L966" s="1"/>
      <c r="M966" s="1"/>
      <c r="N966" s="1"/>
      <c r="O966" s="1"/>
      <c r="P966" s="1"/>
      <c r="Q966" s="1"/>
      <c r="R966" s="1"/>
      <c r="S966" s="1"/>
      <c r="T966" s="1"/>
      <c r="U966" s="1"/>
      <c r="V966" s="1"/>
      <c r="W966" s="1"/>
      <c r="X966" s="1"/>
      <c r="Y966" s="1"/>
      <c r="Z966" s="1"/>
    </row>
    <row r="967" spans="1:26" ht="15.5" x14ac:dyDescent="0.35">
      <c r="A967" s="1"/>
      <c r="B967" s="1"/>
      <c r="C967" s="86"/>
      <c r="D967" s="86"/>
      <c r="E967" s="86"/>
      <c r="F967" s="86"/>
      <c r="G967" s="86"/>
      <c r="H967" s="86"/>
      <c r="I967" s="86"/>
      <c r="J967" s="1"/>
      <c r="K967" s="1"/>
      <c r="L967" s="1"/>
      <c r="M967" s="1"/>
      <c r="N967" s="1"/>
      <c r="O967" s="1"/>
      <c r="P967" s="1"/>
      <c r="Q967" s="1"/>
      <c r="R967" s="1"/>
      <c r="S967" s="1"/>
      <c r="T967" s="1"/>
      <c r="U967" s="1"/>
      <c r="V967" s="1"/>
      <c r="W967" s="1"/>
      <c r="X967" s="1"/>
      <c r="Y967" s="1"/>
      <c r="Z967" s="1"/>
    </row>
    <row r="968" spans="1:26" ht="15.5" x14ac:dyDescent="0.35">
      <c r="A968" s="1"/>
      <c r="B968" s="1"/>
      <c r="C968" s="86"/>
      <c r="D968" s="86"/>
      <c r="E968" s="86"/>
      <c r="F968" s="86"/>
      <c r="G968" s="86"/>
      <c r="H968" s="86"/>
      <c r="I968" s="86"/>
      <c r="J968" s="1"/>
      <c r="K968" s="1"/>
      <c r="L968" s="1"/>
      <c r="M968" s="1"/>
      <c r="N968" s="1"/>
      <c r="O968" s="1"/>
      <c r="P968" s="1"/>
      <c r="Q968" s="1"/>
      <c r="R968" s="1"/>
      <c r="S968" s="1"/>
      <c r="T968" s="1"/>
      <c r="U968" s="1"/>
      <c r="V968" s="1"/>
      <c r="W968" s="1"/>
      <c r="X968" s="1"/>
      <c r="Y968" s="1"/>
      <c r="Z968" s="1"/>
    </row>
    <row r="969" spans="1:26" ht="15.5" x14ac:dyDescent="0.35">
      <c r="A969" s="1"/>
      <c r="B969" s="1"/>
      <c r="C969" s="86"/>
      <c r="D969" s="86"/>
      <c r="E969" s="86"/>
      <c r="F969" s="86"/>
      <c r="G969" s="86"/>
      <c r="H969" s="86"/>
      <c r="I969" s="86"/>
      <c r="J969" s="1"/>
      <c r="K969" s="1"/>
      <c r="L969" s="1"/>
      <c r="M969" s="1"/>
      <c r="N969" s="1"/>
      <c r="O969" s="1"/>
      <c r="P969" s="1"/>
      <c r="Q969" s="1"/>
      <c r="R969" s="1"/>
      <c r="S969" s="1"/>
      <c r="T969" s="1"/>
      <c r="U969" s="1"/>
      <c r="V969" s="1"/>
      <c r="W969" s="1"/>
      <c r="X969" s="1"/>
      <c r="Y969" s="1"/>
      <c r="Z969" s="1"/>
    </row>
    <row r="970" spans="1:26" ht="15.5" x14ac:dyDescent="0.35">
      <c r="A970" s="1"/>
      <c r="B970" s="1"/>
      <c r="C970" s="86"/>
      <c r="D970" s="86"/>
      <c r="E970" s="86"/>
      <c r="F970" s="86"/>
      <c r="G970" s="86"/>
      <c r="H970" s="86"/>
      <c r="I970" s="86"/>
      <c r="J970" s="1"/>
      <c r="K970" s="1"/>
      <c r="L970" s="1"/>
      <c r="M970" s="1"/>
      <c r="N970" s="1"/>
      <c r="O970" s="1"/>
      <c r="P970" s="1"/>
      <c r="Q970" s="1"/>
      <c r="R970" s="1"/>
      <c r="S970" s="1"/>
      <c r="T970" s="1"/>
      <c r="U970" s="1"/>
      <c r="V970" s="1"/>
      <c r="W970" s="1"/>
      <c r="X970" s="1"/>
      <c r="Y970" s="1"/>
      <c r="Z970" s="1"/>
    </row>
    <row r="971" spans="1:26" ht="15.5" x14ac:dyDescent="0.35">
      <c r="A971" s="1"/>
      <c r="B971" s="1"/>
      <c r="C971" s="86"/>
      <c r="D971" s="86"/>
      <c r="E971" s="86"/>
      <c r="F971" s="86"/>
      <c r="G971" s="86"/>
      <c r="H971" s="86"/>
      <c r="I971" s="86"/>
      <c r="J971" s="1"/>
      <c r="K971" s="1"/>
      <c r="L971" s="1"/>
      <c r="M971" s="1"/>
      <c r="N971" s="1"/>
      <c r="O971" s="1"/>
      <c r="P971" s="1"/>
      <c r="Q971" s="1"/>
      <c r="R971" s="1"/>
      <c r="S971" s="1"/>
      <c r="T971" s="1"/>
      <c r="U971" s="1"/>
      <c r="V971" s="1"/>
      <c r="W971" s="1"/>
      <c r="X971" s="1"/>
      <c r="Y971" s="1"/>
      <c r="Z971" s="1"/>
    </row>
    <row r="972" spans="1:26" ht="15.5" x14ac:dyDescent="0.35">
      <c r="A972" s="1"/>
      <c r="B972" s="1"/>
      <c r="C972" s="86"/>
      <c r="D972" s="86"/>
      <c r="E972" s="86"/>
      <c r="F972" s="86"/>
      <c r="G972" s="86"/>
      <c r="H972" s="86"/>
      <c r="I972" s="86"/>
      <c r="J972" s="1"/>
      <c r="K972" s="1"/>
      <c r="L972" s="1"/>
      <c r="M972" s="1"/>
      <c r="N972" s="1"/>
      <c r="O972" s="1"/>
      <c r="P972" s="1"/>
      <c r="Q972" s="1"/>
      <c r="R972" s="1"/>
      <c r="S972" s="1"/>
      <c r="T972" s="1"/>
      <c r="U972" s="1"/>
      <c r="V972" s="1"/>
      <c r="W972" s="1"/>
      <c r="X972" s="1"/>
      <c r="Y972" s="1"/>
      <c r="Z972" s="1"/>
    </row>
    <row r="973" spans="1:26" ht="15.5" x14ac:dyDescent="0.35">
      <c r="A973" s="1"/>
      <c r="B973" s="1"/>
      <c r="C973" s="86"/>
      <c r="D973" s="86"/>
      <c r="E973" s="86"/>
      <c r="F973" s="86"/>
      <c r="G973" s="86"/>
      <c r="H973" s="86"/>
      <c r="I973" s="86"/>
      <c r="J973" s="1"/>
      <c r="K973" s="1"/>
      <c r="L973" s="1"/>
      <c r="M973" s="1"/>
      <c r="N973" s="1"/>
      <c r="O973" s="1"/>
      <c r="P973" s="1"/>
      <c r="Q973" s="1"/>
      <c r="R973" s="1"/>
      <c r="S973" s="1"/>
      <c r="T973" s="1"/>
      <c r="U973" s="1"/>
      <c r="V973" s="1"/>
      <c r="W973" s="1"/>
      <c r="X973" s="1"/>
      <c r="Y973" s="1"/>
      <c r="Z973" s="1"/>
    </row>
    <row r="974" spans="1:26" ht="15.5" x14ac:dyDescent="0.35">
      <c r="A974" s="1"/>
      <c r="B974" s="1"/>
      <c r="C974" s="86"/>
      <c r="D974" s="86"/>
      <c r="E974" s="86"/>
      <c r="F974" s="86"/>
      <c r="G974" s="86"/>
      <c r="H974" s="86"/>
      <c r="I974" s="86"/>
      <c r="J974" s="1"/>
      <c r="K974" s="1"/>
      <c r="L974" s="1"/>
      <c r="M974" s="1"/>
      <c r="N974" s="1"/>
      <c r="O974" s="1"/>
      <c r="P974" s="1"/>
      <c r="Q974" s="1"/>
      <c r="R974" s="1"/>
      <c r="S974" s="1"/>
      <c r="T974" s="1"/>
      <c r="U974" s="1"/>
      <c r="V974" s="1"/>
      <c r="W974" s="1"/>
      <c r="X974" s="1"/>
      <c r="Y974" s="1"/>
      <c r="Z974" s="1"/>
    </row>
    <row r="975" spans="1:26" ht="15.5" x14ac:dyDescent="0.35">
      <c r="A975" s="1"/>
      <c r="B975" s="1"/>
      <c r="C975" s="86"/>
      <c r="D975" s="86"/>
      <c r="E975" s="86"/>
      <c r="F975" s="86"/>
      <c r="G975" s="86"/>
      <c r="H975" s="86"/>
      <c r="I975" s="86"/>
      <c r="J975" s="1"/>
      <c r="K975" s="1"/>
      <c r="L975" s="1"/>
      <c r="M975" s="1"/>
      <c r="N975" s="1"/>
      <c r="O975" s="1"/>
      <c r="P975" s="1"/>
      <c r="Q975" s="1"/>
      <c r="R975" s="1"/>
      <c r="S975" s="1"/>
      <c r="T975" s="1"/>
      <c r="U975" s="1"/>
      <c r="V975" s="1"/>
      <c r="W975" s="1"/>
      <c r="X975" s="1"/>
      <c r="Y975" s="1"/>
      <c r="Z975" s="1"/>
    </row>
    <row r="976" spans="1:26" ht="15.5" x14ac:dyDescent="0.35">
      <c r="A976" s="1"/>
      <c r="B976" s="1"/>
      <c r="C976" s="86"/>
      <c r="D976" s="86"/>
      <c r="E976" s="86"/>
      <c r="F976" s="86"/>
      <c r="G976" s="86"/>
      <c r="H976" s="86"/>
      <c r="I976" s="86"/>
      <c r="J976" s="1"/>
      <c r="K976" s="1"/>
      <c r="L976" s="1"/>
      <c r="M976" s="1"/>
      <c r="N976" s="1"/>
      <c r="O976" s="1"/>
      <c r="P976" s="1"/>
      <c r="Q976" s="1"/>
      <c r="R976" s="1"/>
      <c r="S976" s="1"/>
      <c r="T976" s="1"/>
      <c r="U976" s="1"/>
      <c r="V976" s="1"/>
      <c r="W976" s="1"/>
      <c r="X976" s="1"/>
      <c r="Y976" s="1"/>
      <c r="Z976" s="1"/>
    </row>
    <row r="977" spans="1:26" ht="15.5" x14ac:dyDescent="0.35">
      <c r="A977" s="1"/>
      <c r="B977" s="1"/>
      <c r="C977" s="86"/>
      <c r="D977" s="86"/>
      <c r="E977" s="86"/>
      <c r="F977" s="86"/>
      <c r="G977" s="86"/>
      <c r="H977" s="86"/>
      <c r="I977" s="86"/>
      <c r="J977" s="1"/>
      <c r="K977" s="1"/>
      <c r="L977" s="1"/>
      <c r="M977" s="1"/>
      <c r="N977" s="1"/>
      <c r="O977" s="1"/>
      <c r="P977" s="1"/>
      <c r="Q977" s="1"/>
      <c r="R977" s="1"/>
      <c r="S977" s="1"/>
      <c r="T977" s="1"/>
      <c r="U977" s="1"/>
      <c r="V977" s="1"/>
      <c r="W977" s="1"/>
      <c r="X977" s="1"/>
      <c r="Y977" s="1"/>
      <c r="Z977" s="1"/>
    </row>
    <row r="978" spans="1:26" ht="15.5" x14ac:dyDescent="0.35">
      <c r="A978" s="1"/>
      <c r="B978" s="1"/>
      <c r="C978" s="86"/>
      <c r="D978" s="86"/>
      <c r="E978" s="86"/>
      <c r="F978" s="86"/>
      <c r="G978" s="86"/>
      <c r="H978" s="86"/>
      <c r="I978" s="86"/>
      <c r="J978" s="1"/>
      <c r="K978" s="1"/>
      <c r="L978" s="1"/>
      <c r="M978" s="1"/>
      <c r="N978" s="1"/>
      <c r="O978" s="1"/>
      <c r="P978" s="1"/>
      <c r="Q978" s="1"/>
      <c r="R978" s="1"/>
      <c r="S978" s="1"/>
      <c r="T978" s="1"/>
      <c r="U978" s="1"/>
      <c r="V978" s="1"/>
      <c r="W978" s="1"/>
      <c r="X978" s="1"/>
      <c r="Y978" s="1"/>
      <c r="Z978" s="1"/>
    </row>
    <row r="979" spans="1:26" ht="15.5" x14ac:dyDescent="0.35">
      <c r="A979" s="1"/>
      <c r="B979" s="1"/>
      <c r="C979" s="86"/>
      <c r="D979" s="86"/>
      <c r="E979" s="86"/>
      <c r="F979" s="86"/>
      <c r="G979" s="86"/>
      <c r="H979" s="86"/>
      <c r="I979" s="86"/>
      <c r="J979" s="1"/>
      <c r="K979" s="1"/>
      <c r="L979" s="1"/>
      <c r="M979" s="1"/>
      <c r="N979" s="1"/>
      <c r="O979" s="1"/>
      <c r="P979" s="1"/>
      <c r="Q979" s="1"/>
      <c r="R979" s="1"/>
      <c r="S979" s="1"/>
      <c r="T979" s="1"/>
      <c r="U979" s="1"/>
      <c r="V979" s="1"/>
      <c r="W979" s="1"/>
      <c r="X979" s="1"/>
      <c r="Y979" s="1"/>
      <c r="Z979" s="1"/>
    </row>
    <row r="980" spans="1:26" ht="15.5" x14ac:dyDescent="0.35">
      <c r="A980" s="1"/>
      <c r="B980" s="1"/>
      <c r="C980" s="86"/>
      <c r="D980" s="86"/>
      <c r="E980" s="86"/>
      <c r="F980" s="86"/>
      <c r="G980" s="86"/>
      <c r="H980" s="86"/>
      <c r="I980" s="86"/>
      <c r="J980" s="1"/>
      <c r="K980" s="1"/>
      <c r="L980" s="1"/>
      <c r="M980" s="1"/>
      <c r="N980" s="1"/>
      <c r="O980" s="1"/>
      <c r="P980" s="1"/>
      <c r="Q980" s="1"/>
      <c r="R980" s="1"/>
      <c r="S980" s="1"/>
      <c r="T980" s="1"/>
      <c r="U980" s="1"/>
      <c r="V980" s="1"/>
      <c r="W980" s="1"/>
      <c r="X980" s="1"/>
      <c r="Y980" s="1"/>
      <c r="Z980" s="1"/>
    </row>
    <row r="981" spans="1:26" ht="15.5" x14ac:dyDescent="0.35">
      <c r="A981" s="1"/>
      <c r="B981" s="1"/>
      <c r="C981" s="86"/>
      <c r="D981" s="86"/>
      <c r="E981" s="86"/>
      <c r="F981" s="86"/>
      <c r="G981" s="86"/>
      <c r="H981" s="86"/>
      <c r="I981" s="86"/>
      <c r="J981" s="1"/>
      <c r="K981" s="1"/>
      <c r="L981" s="1"/>
      <c r="M981" s="1"/>
      <c r="N981" s="1"/>
      <c r="O981" s="1"/>
      <c r="P981" s="1"/>
      <c r="Q981" s="1"/>
      <c r="R981" s="1"/>
      <c r="S981" s="1"/>
      <c r="T981" s="1"/>
      <c r="U981" s="1"/>
      <c r="V981" s="1"/>
      <c r="W981" s="1"/>
      <c r="X981" s="1"/>
      <c r="Y981" s="1"/>
      <c r="Z981" s="1"/>
    </row>
    <row r="982" spans="1:26" ht="15.5" x14ac:dyDescent="0.35">
      <c r="A982" s="1"/>
      <c r="B982" s="1"/>
      <c r="C982" s="86"/>
      <c r="D982" s="86"/>
      <c r="E982" s="86"/>
      <c r="F982" s="86"/>
      <c r="G982" s="86"/>
      <c r="H982" s="86"/>
      <c r="I982" s="86"/>
      <c r="J982" s="1"/>
      <c r="K982" s="1"/>
      <c r="L982" s="1"/>
      <c r="M982" s="1"/>
      <c r="N982" s="1"/>
      <c r="O982" s="1"/>
      <c r="P982" s="1"/>
      <c r="Q982" s="1"/>
      <c r="R982" s="1"/>
      <c r="S982" s="1"/>
      <c r="T982" s="1"/>
      <c r="U982" s="1"/>
      <c r="V982" s="1"/>
      <c r="W982" s="1"/>
      <c r="X982" s="1"/>
      <c r="Y982" s="1"/>
      <c r="Z982" s="1"/>
    </row>
    <row r="983" spans="1:26" ht="15.5" x14ac:dyDescent="0.35">
      <c r="A983" s="1"/>
      <c r="B983" s="1"/>
      <c r="C983" s="86"/>
      <c r="D983" s="86"/>
      <c r="E983" s="86"/>
      <c r="F983" s="86"/>
      <c r="G983" s="86"/>
      <c r="H983" s="86"/>
      <c r="I983" s="86"/>
      <c r="J983" s="1"/>
      <c r="K983" s="1"/>
      <c r="L983" s="1"/>
      <c r="M983" s="1"/>
      <c r="N983" s="1"/>
      <c r="O983" s="1"/>
      <c r="P983" s="1"/>
      <c r="Q983" s="1"/>
      <c r="R983" s="1"/>
      <c r="S983" s="1"/>
      <c r="T983" s="1"/>
      <c r="U983" s="1"/>
      <c r="V983" s="1"/>
      <c r="W983" s="1"/>
      <c r="X983" s="1"/>
      <c r="Y983" s="1"/>
      <c r="Z983" s="1"/>
    </row>
    <row r="984" spans="1:26" ht="15.5" x14ac:dyDescent="0.35">
      <c r="A984" s="1"/>
      <c r="B984" s="1"/>
      <c r="C984" s="86"/>
      <c r="D984" s="86"/>
      <c r="E984" s="86"/>
      <c r="F984" s="86"/>
      <c r="G984" s="86"/>
      <c r="H984" s="86"/>
      <c r="I984" s="86"/>
      <c r="J984" s="1"/>
      <c r="K984" s="1"/>
      <c r="L984" s="1"/>
      <c r="M984" s="1"/>
      <c r="N984" s="1"/>
      <c r="O984" s="1"/>
      <c r="P984" s="1"/>
      <c r="Q984" s="1"/>
      <c r="R984" s="1"/>
      <c r="S984" s="1"/>
      <c r="T984" s="1"/>
      <c r="U984" s="1"/>
      <c r="V984" s="1"/>
      <c r="W984" s="1"/>
      <c r="X984" s="1"/>
      <c r="Y984" s="1"/>
      <c r="Z984" s="1"/>
    </row>
    <row r="985" spans="1:26" ht="15.5" x14ac:dyDescent="0.35">
      <c r="A985" s="1"/>
      <c r="B985" s="1"/>
      <c r="C985" s="86"/>
      <c r="D985" s="86"/>
      <c r="E985" s="86"/>
      <c r="F985" s="86"/>
      <c r="G985" s="86"/>
      <c r="H985" s="86"/>
      <c r="I985" s="86"/>
      <c r="J985" s="1"/>
      <c r="K985" s="1"/>
      <c r="L985" s="1"/>
      <c r="M985" s="1"/>
      <c r="N985" s="1"/>
      <c r="O985" s="1"/>
      <c r="P985" s="1"/>
      <c r="Q985" s="1"/>
      <c r="R985" s="1"/>
      <c r="S985" s="1"/>
      <c r="T985" s="1"/>
      <c r="U985" s="1"/>
      <c r="V985" s="1"/>
      <c r="W985" s="1"/>
      <c r="X985" s="1"/>
      <c r="Y985" s="1"/>
      <c r="Z985" s="1"/>
    </row>
    <row r="986" spans="1:26" ht="15.5" x14ac:dyDescent="0.35">
      <c r="A986" s="1"/>
      <c r="B986" s="1"/>
      <c r="C986" s="86"/>
      <c r="D986" s="86"/>
      <c r="E986" s="86"/>
      <c r="F986" s="86"/>
      <c r="G986" s="86"/>
      <c r="H986" s="86"/>
      <c r="I986" s="86"/>
      <c r="J986" s="1"/>
      <c r="K986" s="1"/>
      <c r="L986" s="1"/>
      <c r="M986" s="1"/>
      <c r="N986" s="1"/>
      <c r="O986" s="1"/>
      <c r="P986" s="1"/>
      <c r="Q986" s="1"/>
      <c r="R986" s="1"/>
      <c r="S986" s="1"/>
      <c r="T986" s="1"/>
      <c r="U986" s="1"/>
      <c r="V986" s="1"/>
      <c r="W986" s="1"/>
      <c r="X986" s="1"/>
      <c r="Y986" s="1"/>
      <c r="Z986" s="1"/>
    </row>
    <row r="987" spans="1:26" ht="15.5" x14ac:dyDescent="0.35">
      <c r="A987" s="1"/>
      <c r="B987" s="1"/>
      <c r="C987" s="86"/>
      <c r="D987" s="86"/>
      <c r="E987" s="86"/>
      <c r="F987" s="86"/>
      <c r="G987" s="86"/>
      <c r="H987" s="86"/>
      <c r="I987" s="86"/>
      <c r="J987" s="1"/>
      <c r="K987" s="1"/>
      <c r="L987" s="1"/>
      <c r="M987" s="1"/>
      <c r="N987" s="1"/>
      <c r="O987" s="1"/>
      <c r="P987" s="1"/>
      <c r="Q987" s="1"/>
      <c r="R987" s="1"/>
      <c r="S987" s="1"/>
      <c r="T987" s="1"/>
      <c r="U987" s="1"/>
      <c r="V987" s="1"/>
      <c r="W987" s="1"/>
      <c r="X987" s="1"/>
      <c r="Y987" s="1"/>
      <c r="Z987" s="1"/>
    </row>
    <row r="988" spans="1:26" ht="15.5" x14ac:dyDescent="0.35">
      <c r="A988" s="1"/>
      <c r="B988" s="1"/>
      <c r="C988" s="86"/>
      <c r="D988" s="86"/>
      <c r="E988" s="86"/>
      <c r="F988" s="86"/>
      <c r="G988" s="86"/>
      <c r="H988" s="86"/>
      <c r="I988" s="86"/>
      <c r="J988" s="1"/>
      <c r="K988" s="1"/>
      <c r="L988" s="1"/>
      <c r="M988" s="1"/>
      <c r="N988" s="1"/>
      <c r="O988" s="1"/>
      <c r="P988" s="1"/>
      <c r="Q988" s="1"/>
      <c r="R988" s="1"/>
      <c r="S988" s="1"/>
      <c r="T988" s="1"/>
      <c r="U988" s="1"/>
      <c r="V988" s="1"/>
      <c r="W988" s="1"/>
      <c r="X988" s="1"/>
      <c r="Y988" s="1"/>
      <c r="Z988" s="1"/>
    </row>
    <row r="989" spans="1:26" ht="15.5" x14ac:dyDescent="0.35">
      <c r="A989" s="1"/>
      <c r="B989" s="1"/>
      <c r="C989" s="86"/>
      <c r="D989" s="86"/>
      <c r="E989" s="86"/>
      <c r="F989" s="86"/>
      <c r="G989" s="86"/>
      <c r="H989" s="86"/>
      <c r="I989" s="86"/>
      <c r="J989" s="1"/>
      <c r="K989" s="1"/>
      <c r="L989" s="1"/>
      <c r="M989" s="1"/>
      <c r="N989" s="1"/>
      <c r="O989" s="1"/>
      <c r="P989" s="1"/>
      <c r="Q989" s="1"/>
      <c r="R989" s="1"/>
      <c r="S989" s="1"/>
      <c r="T989" s="1"/>
      <c r="U989" s="1"/>
      <c r="V989" s="1"/>
      <c r="W989" s="1"/>
      <c r="X989" s="1"/>
      <c r="Y989" s="1"/>
      <c r="Z989" s="1"/>
    </row>
    <row r="990" spans="1:26" ht="15.5" x14ac:dyDescent="0.35">
      <c r="A990" s="1"/>
      <c r="B990" s="1"/>
      <c r="C990" s="86"/>
      <c r="D990" s="86"/>
      <c r="E990" s="86"/>
      <c r="F990" s="86"/>
      <c r="G990" s="86"/>
      <c r="H990" s="86"/>
      <c r="I990" s="86"/>
      <c r="J990" s="1"/>
      <c r="K990" s="1"/>
      <c r="L990" s="1"/>
      <c r="M990" s="1"/>
      <c r="N990" s="1"/>
      <c r="O990" s="1"/>
      <c r="P990" s="1"/>
      <c r="Q990" s="1"/>
      <c r="R990" s="1"/>
      <c r="S990" s="1"/>
      <c r="T990" s="1"/>
      <c r="U990" s="1"/>
      <c r="V990" s="1"/>
      <c r="W990" s="1"/>
      <c r="X990" s="1"/>
      <c r="Y990" s="1"/>
      <c r="Z990" s="1"/>
    </row>
    <row r="991" spans="1:26" ht="15.5" x14ac:dyDescent="0.35">
      <c r="A991" s="1"/>
      <c r="B991" s="1"/>
      <c r="C991" s="86"/>
      <c r="D991" s="86"/>
      <c r="E991" s="86"/>
      <c r="F991" s="86"/>
      <c r="G991" s="86"/>
      <c r="H991" s="86"/>
      <c r="I991" s="86"/>
      <c r="J991" s="1"/>
      <c r="K991" s="1"/>
      <c r="L991" s="1"/>
      <c r="M991" s="1"/>
      <c r="N991" s="1"/>
      <c r="O991" s="1"/>
      <c r="P991" s="1"/>
      <c r="Q991" s="1"/>
      <c r="R991" s="1"/>
      <c r="S991" s="1"/>
      <c r="T991" s="1"/>
      <c r="U991" s="1"/>
      <c r="V991" s="1"/>
      <c r="W991" s="1"/>
      <c r="X991" s="1"/>
      <c r="Y991" s="1"/>
      <c r="Z991" s="1"/>
    </row>
    <row r="992" spans="1:26" ht="15.5" x14ac:dyDescent="0.35">
      <c r="A992" s="1"/>
      <c r="B992" s="1"/>
      <c r="C992" s="86"/>
      <c r="D992" s="86"/>
      <c r="E992" s="86"/>
      <c r="F992" s="86"/>
      <c r="G992" s="86"/>
      <c r="H992" s="86"/>
      <c r="I992" s="86"/>
      <c r="J992" s="1"/>
      <c r="K992" s="1"/>
      <c r="L992" s="1"/>
      <c r="M992" s="1"/>
      <c r="N992" s="1"/>
      <c r="O992" s="1"/>
      <c r="P992" s="1"/>
      <c r="Q992" s="1"/>
      <c r="R992" s="1"/>
      <c r="S992" s="1"/>
      <c r="T992" s="1"/>
      <c r="U992" s="1"/>
      <c r="V992" s="1"/>
      <c r="W992" s="1"/>
      <c r="X992" s="1"/>
      <c r="Y992" s="1"/>
      <c r="Z992" s="1"/>
    </row>
    <row r="993" spans="1:26" ht="15.5" x14ac:dyDescent="0.35">
      <c r="A993" s="1"/>
      <c r="B993" s="1"/>
      <c r="C993" s="86"/>
      <c r="D993" s="86"/>
      <c r="E993" s="86"/>
      <c r="F993" s="86"/>
      <c r="G993" s="86"/>
      <c r="H993" s="86"/>
      <c r="I993" s="86"/>
      <c r="J993" s="1"/>
      <c r="K993" s="1"/>
      <c r="L993" s="1"/>
      <c r="M993" s="1"/>
      <c r="N993" s="1"/>
      <c r="O993" s="1"/>
      <c r="P993" s="1"/>
      <c r="Q993" s="1"/>
      <c r="R993" s="1"/>
      <c r="S993" s="1"/>
      <c r="T993" s="1"/>
      <c r="U993" s="1"/>
      <c r="V993" s="1"/>
      <c r="W993" s="1"/>
      <c r="X993" s="1"/>
      <c r="Y993" s="1"/>
      <c r="Z993" s="1"/>
    </row>
    <row r="994" spans="1:26" ht="15.5" x14ac:dyDescent="0.35">
      <c r="A994" s="1"/>
      <c r="B994" s="1"/>
      <c r="C994" s="86"/>
      <c r="D994" s="86"/>
      <c r="E994" s="86"/>
      <c r="F994" s="86"/>
      <c r="G994" s="86"/>
      <c r="H994" s="86"/>
      <c r="I994" s="86"/>
      <c r="J994" s="1"/>
      <c r="K994" s="1"/>
      <c r="L994" s="1"/>
      <c r="M994" s="1"/>
      <c r="N994" s="1"/>
      <c r="O994" s="1"/>
      <c r="P994" s="1"/>
      <c r="Q994" s="1"/>
      <c r="R994" s="1"/>
      <c r="S994" s="1"/>
      <c r="T994" s="1"/>
      <c r="U994" s="1"/>
      <c r="V994" s="1"/>
      <c r="W994" s="1"/>
      <c r="X994" s="1"/>
      <c r="Y994" s="1"/>
      <c r="Z994" s="1"/>
    </row>
    <row r="995" spans="1:26" ht="15.5" x14ac:dyDescent="0.35">
      <c r="A995" s="1"/>
      <c r="B995" s="1"/>
      <c r="C995" s="86"/>
      <c r="D995" s="86"/>
      <c r="E995" s="86"/>
      <c r="F995" s="86"/>
      <c r="G995" s="86"/>
      <c r="H995" s="86"/>
      <c r="I995" s="86"/>
      <c r="J995" s="1"/>
      <c r="K995" s="1"/>
      <c r="L995" s="1"/>
      <c r="M995" s="1"/>
      <c r="N995" s="1"/>
      <c r="O995" s="1"/>
      <c r="P995" s="1"/>
      <c r="Q995" s="1"/>
      <c r="R995" s="1"/>
      <c r="S995" s="1"/>
      <c r="T995" s="1"/>
      <c r="U995" s="1"/>
      <c r="V995" s="1"/>
      <c r="W995" s="1"/>
      <c r="X995" s="1"/>
      <c r="Y995" s="1"/>
      <c r="Z995" s="1"/>
    </row>
    <row r="996" spans="1:26" ht="15.5" x14ac:dyDescent="0.35">
      <c r="A996" s="1"/>
      <c r="B996" s="1"/>
      <c r="C996" s="86"/>
      <c r="D996" s="86"/>
      <c r="E996" s="86"/>
      <c r="F996" s="86"/>
      <c r="G996" s="86"/>
      <c r="H996" s="86"/>
      <c r="I996" s="86"/>
      <c r="J996" s="1"/>
      <c r="K996" s="1"/>
      <c r="L996" s="1"/>
      <c r="M996" s="1"/>
      <c r="N996" s="1"/>
      <c r="O996" s="1"/>
      <c r="P996" s="1"/>
      <c r="Q996" s="1"/>
      <c r="R996" s="1"/>
      <c r="S996" s="1"/>
      <c r="T996" s="1"/>
      <c r="U996" s="1"/>
      <c r="V996" s="1"/>
      <c r="W996" s="1"/>
      <c r="X996" s="1"/>
      <c r="Y996" s="1"/>
      <c r="Z996" s="1"/>
    </row>
    <row r="997" spans="1:26" ht="15.5" x14ac:dyDescent="0.35">
      <c r="A997" s="1"/>
      <c r="B997" s="1"/>
      <c r="C997" s="86"/>
      <c r="D997" s="86"/>
      <c r="E997" s="86"/>
      <c r="F997" s="86"/>
      <c r="G997" s="86"/>
      <c r="H997" s="86"/>
      <c r="I997" s="86"/>
      <c r="J997" s="1"/>
      <c r="K997" s="1"/>
      <c r="L997" s="1"/>
      <c r="M997" s="1"/>
      <c r="N997" s="1"/>
      <c r="O997" s="1"/>
      <c r="P997" s="1"/>
      <c r="Q997" s="1"/>
      <c r="R997" s="1"/>
      <c r="S997" s="1"/>
      <c r="T997" s="1"/>
      <c r="U997" s="1"/>
      <c r="V997" s="1"/>
      <c r="W997" s="1"/>
      <c r="X997" s="1"/>
      <c r="Y997" s="1"/>
      <c r="Z997" s="1"/>
    </row>
    <row r="998" spans="1:26" ht="15.5" x14ac:dyDescent="0.35">
      <c r="A998" s="1"/>
      <c r="B998" s="1"/>
      <c r="C998" s="86"/>
      <c r="D998" s="86"/>
      <c r="E998" s="86"/>
      <c r="F998" s="86"/>
      <c r="G998" s="86"/>
      <c r="H998" s="86"/>
      <c r="I998" s="86"/>
      <c r="J998" s="1"/>
      <c r="K998" s="1"/>
      <c r="L998" s="1"/>
      <c r="M998" s="1"/>
      <c r="N998" s="1"/>
      <c r="O998" s="1"/>
      <c r="P998" s="1"/>
      <c r="Q998" s="1"/>
      <c r="R998" s="1"/>
      <c r="S998" s="1"/>
      <c r="T998" s="1"/>
      <c r="U998" s="1"/>
      <c r="V998" s="1"/>
      <c r="W998" s="1"/>
      <c r="X998" s="1"/>
      <c r="Y998" s="1"/>
      <c r="Z998" s="1"/>
    </row>
    <row r="999" spans="1:26" ht="15.5" x14ac:dyDescent="0.35">
      <c r="A999" s="1"/>
      <c r="B999" s="1"/>
      <c r="C999" s="86"/>
      <c r="D999" s="86"/>
      <c r="E999" s="86"/>
      <c r="F999" s="86"/>
      <c r="G999" s="86"/>
      <c r="H999" s="86"/>
      <c r="I999" s="86"/>
      <c r="J999" s="1"/>
      <c r="K999" s="1"/>
      <c r="L999" s="1"/>
      <c r="M999" s="1"/>
      <c r="N999" s="1"/>
      <c r="O999" s="1"/>
      <c r="P999" s="1"/>
      <c r="Q999" s="1"/>
      <c r="R999" s="1"/>
      <c r="S999" s="1"/>
      <c r="T999" s="1"/>
      <c r="U999" s="1"/>
      <c r="V999" s="1"/>
      <c r="W999" s="1"/>
      <c r="X999" s="1"/>
      <c r="Y999" s="1"/>
      <c r="Z999" s="1"/>
    </row>
    <row r="1000" spans="1:26" ht="15.5" x14ac:dyDescent="0.35">
      <c r="A1000" s="1"/>
      <c r="B1000" s="1"/>
      <c r="C1000" s="86"/>
      <c r="D1000" s="86"/>
      <c r="E1000" s="86"/>
      <c r="F1000" s="86"/>
      <c r="G1000" s="86"/>
      <c r="H1000" s="86"/>
      <c r="I1000" s="86"/>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1.1640625" defaultRowHeight="15" customHeight="1" x14ac:dyDescent="0.35"/>
  <cols>
    <col min="1" max="2" width="52.5" customWidth="1"/>
    <col min="3" max="4" width="66.6640625" customWidth="1"/>
    <col min="5" max="26" width="8.83203125" customWidth="1"/>
  </cols>
  <sheetData>
    <row r="1" spans="1:26" ht="27" customHeight="1" x14ac:dyDescent="0.35">
      <c r="A1" s="106" t="s">
        <v>1306</v>
      </c>
      <c r="B1" s="106"/>
      <c r="C1" s="77"/>
      <c r="D1" s="92"/>
      <c r="E1" s="1"/>
      <c r="F1" s="1"/>
      <c r="G1" s="1"/>
      <c r="H1" s="1"/>
      <c r="I1" s="1"/>
      <c r="J1" s="1"/>
      <c r="K1" s="1"/>
      <c r="L1" s="1"/>
      <c r="M1" s="1"/>
      <c r="N1" s="1"/>
      <c r="O1" s="1"/>
      <c r="P1" s="1"/>
      <c r="Q1" s="1"/>
      <c r="R1" s="1"/>
      <c r="S1" s="1"/>
      <c r="T1" s="1"/>
      <c r="U1" s="1"/>
      <c r="V1" s="1"/>
      <c r="W1" s="1"/>
      <c r="X1" s="1"/>
      <c r="Y1" s="1"/>
      <c r="Z1" s="1"/>
    </row>
    <row r="2" spans="1:26" ht="15" customHeight="1" x14ac:dyDescent="0.35">
      <c r="A2" s="75" t="s">
        <v>1</v>
      </c>
      <c r="B2" s="75"/>
      <c r="C2" s="77"/>
      <c r="D2" s="92"/>
      <c r="E2" s="1"/>
      <c r="F2" s="1"/>
      <c r="G2" s="1"/>
      <c r="H2" s="1"/>
      <c r="I2" s="1"/>
      <c r="J2" s="1"/>
      <c r="K2" s="1"/>
      <c r="L2" s="1"/>
      <c r="M2" s="1"/>
      <c r="N2" s="1"/>
      <c r="O2" s="1"/>
      <c r="P2" s="1"/>
      <c r="Q2" s="1"/>
      <c r="R2" s="1"/>
      <c r="S2" s="1"/>
      <c r="T2" s="1"/>
      <c r="U2" s="1"/>
      <c r="V2" s="1"/>
      <c r="W2" s="1"/>
      <c r="X2" s="1"/>
      <c r="Y2" s="1"/>
      <c r="Z2" s="1"/>
    </row>
    <row r="3" spans="1:26" ht="113.25" customHeight="1" x14ac:dyDescent="0.35">
      <c r="A3" s="94"/>
      <c r="B3" s="94"/>
      <c r="C3" s="94"/>
      <c r="D3" s="81"/>
      <c r="E3" s="1"/>
      <c r="F3" s="1"/>
      <c r="G3" s="1"/>
      <c r="H3" s="1"/>
      <c r="I3" s="1"/>
      <c r="J3" s="1"/>
      <c r="K3" s="1"/>
      <c r="L3" s="1"/>
      <c r="M3" s="1"/>
      <c r="N3" s="1"/>
      <c r="O3" s="1"/>
      <c r="P3" s="1"/>
      <c r="Q3" s="1"/>
      <c r="R3" s="1"/>
      <c r="S3" s="1"/>
      <c r="T3" s="1"/>
      <c r="U3" s="1"/>
      <c r="V3" s="1"/>
      <c r="W3" s="1"/>
      <c r="X3" s="1"/>
      <c r="Y3" s="1"/>
      <c r="Z3" s="1"/>
    </row>
    <row r="4" spans="1:26" ht="36" customHeight="1" x14ac:dyDescent="0.35">
      <c r="A4" s="107" t="s">
        <v>1307</v>
      </c>
      <c r="B4" s="107" t="s">
        <v>1308</v>
      </c>
      <c r="C4" s="107" t="s">
        <v>1309</v>
      </c>
      <c r="D4" s="107" t="s">
        <v>824</v>
      </c>
      <c r="E4" s="108"/>
      <c r="F4" s="108"/>
      <c r="G4" s="108"/>
      <c r="H4" s="108"/>
      <c r="I4" s="108"/>
      <c r="J4" s="108"/>
      <c r="K4" s="108"/>
      <c r="L4" s="108"/>
      <c r="M4" s="108"/>
      <c r="N4" s="108"/>
      <c r="O4" s="108"/>
      <c r="P4" s="108"/>
      <c r="Q4" s="108"/>
      <c r="R4" s="108"/>
      <c r="S4" s="108"/>
      <c r="T4" s="108"/>
      <c r="U4" s="108"/>
      <c r="V4" s="108"/>
      <c r="W4" s="108"/>
      <c r="X4" s="108"/>
      <c r="Y4" s="108"/>
      <c r="Z4" s="108"/>
    </row>
    <row r="5" spans="1:26" ht="15" customHeight="1" x14ac:dyDescent="0.35">
      <c r="A5" s="81" t="s">
        <v>20</v>
      </c>
      <c r="B5" s="81"/>
      <c r="C5" s="81"/>
      <c r="D5" s="81"/>
      <c r="E5" s="1"/>
      <c r="F5" s="1"/>
      <c r="G5" s="1"/>
      <c r="H5" s="1"/>
      <c r="I5" s="1"/>
      <c r="J5" s="1"/>
      <c r="K5" s="1"/>
      <c r="L5" s="1"/>
      <c r="M5" s="1"/>
      <c r="N5" s="1"/>
      <c r="O5" s="1"/>
      <c r="P5" s="1"/>
      <c r="Q5" s="1"/>
      <c r="R5" s="1"/>
      <c r="S5" s="1"/>
      <c r="T5" s="1"/>
      <c r="U5" s="1"/>
      <c r="V5" s="1"/>
      <c r="W5" s="1"/>
      <c r="X5" s="1"/>
      <c r="Y5" s="1"/>
      <c r="Z5" s="1"/>
    </row>
    <row r="6" spans="1:26" ht="15" customHeight="1" x14ac:dyDescent="0.35">
      <c r="A6" s="22" t="s">
        <v>125</v>
      </c>
      <c r="B6" s="22" t="s">
        <v>1310</v>
      </c>
      <c r="C6" s="22" t="s">
        <v>1311</v>
      </c>
      <c r="D6" s="45" t="s">
        <v>1312</v>
      </c>
      <c r="E6" s="1"/>
      <c r="F6" s="1"/>
      <c r="G6" s="1"/>
      <c r="H6" s="1"/>
      <c r="I6" s="1"/>
      <c r="J6" s="1"/>
      <c r="K6" s="1"/>
      <c r="L6" s="1"/>
      <c r="M6" s="1"/>
      <c r="N6" s="1"/>
      <c r="O6" s="1"/>
      <c r="P6" s="1"/>
      <c r="Q6" s="1"/>
      <c r="R6" s="1"/>
      <c r="S6" s="1"/>
      <c r="T6" s="1"/>
      <c r="U6" s="1"/>
      <c r="V6" s="1"/>
      <c r="W6" s="1"/>
      <c r="X6" s="1"/>
      <c r="Y6" s="1"/>
      <c r="Z6" s="1"/>
    </row>
    <row r="7" spans="1:26" ht="15" customHeight="1" x14ac:dyDescent="0.35">
      <c r="A7" s="22" t="s">
        <v>127</v>
      </c>
      <c r="B7" s="97" t="s">
        <v>845</v>
      </c>
      <c r="C7" s="22" t="s">
        <v>1313</v>
      </c>
      <c r="D7" s="62" t="s">
        <v>1314</v>
      </c>
      <c r="E7" s="1"/>
      <c r="F7" s="1"/>
      <c r="G7" s="1"/>
      <c r="H7" s="1"/>
      <c r="I7" s="1"/>
      <c r="J7" s="1"/>
      <c r="K7" s="1"/>
      <c r="L7" s="1"/>
      <c r="M7" s="1"/>
      <c r="N7" s="1"/>
      <c r="O7" s="1"/>
      <c r="P7" s="1"/>
      <c r="Q7" s="1"/>
      <c r="R7" s="1"/>
      <c r="S7" s="1"/>
      <c r="T7" s="1"/>
      <c r="U7" s="1"/>
      <c r="V7" s="1"/>
      <c r="W7" s="1"/>
      <c r="X7" s="1"/>
      <c r="Y7" s="1"/>
      <c r="Z7" s="1"/>
    </row>
    <row r="8" spans="1:26" ht="15" customHeight="1" x14ac:dyDescent="0.35">
      <c r="A8" s="22" t="s">
        <v>130</v>
      </c>
      <c r="B8" s="97" t="s">
        <v>845</v>
      </c>
      <c r="C8" s="22" t="s">
        <v>1313</v>
      </c>
      <c r="D8" s="62" t="s">
        <v>1314</v>
      </c>
      <c r="E8" s="1"/>
      <c r="F8" s="1"/>
      <c r="G8" s="1"/>
      <c r="H8" s="1"/>
      <c r="I8" s="1"/>
      <c r="J8" s="1"/>
      <c r="K8" s="1"/>
      <c r="L8" s="1"/>
      <c r="M8" s="1"/>
      <c r="N8" s="1"/>
      <c r="O8" s="1"/>
      <c r="P8" s="1"/>
      <c r="Q8" s="1"/>
      <c r="R8" s="1"/>
      <c r="S8" s="1"/>
      <c r="T8" s="1"/>
      <c r="U8" s="1"/>
      <c r="V8" s="1"/>
      <c r="W8" s="1"/>
      <c r="X8" s="1"/>
      <c r="Y8" s="1"/>
      <c r="Z8" s="1"/>
    </row>
    <row r="9" spans="1:26" ht="15" customHeight="1" x14ac:dyDescent="0.35">
      <c r="A9" s="22" t="s">
        <v>132</v>
      </c>
      <c r="B9" s="97" t="s">
        <v>845</v>
      </c>
      <c r="C9" s="22" t="s">
        <v>1315</v>
      </c>
      <c r="D9" s="45" t="s">
        <v>1316</v>
      </c>
      <c r="E9" s="1"/>
      <c r="F9" s="1"/>
      <c r="G9" s="1"/>
      <c r="H9" s="1"/>
      <c r="I9" s="1"/>
      <c r="J9" s="1"/>
      <c r="K9" s="1"/>
      <c r="L9" s="1"/>
      <c r="M9" s="1"/>
      <c r="N9" s="1"/>
      <c r="O9" s="1"/>
      <c r="P9" s="1"/>
      <c r="Q9" s="1"/>
      <c r="R9" s="1"/>
      <c r="S9" s="1"/>
      <c r="T9" s="1"/>
      <c r="U9" s="1"/>
      <c r="V9" s="1"/>
      <c r="W9" s="1"/>
      <c r="X9" s="1"/>
      <c r="Y9" s="1"/>
      <c r="Z9" s="1"/>
    </row>
    <row r="10" spans="1:26" ht="15" customHeight="1" x14ac:dyDescent="0.35">
      <c r="A10" s="22" t="s">
        <v>134</v>
      </c>
      <c r="B10" s="45" t="s">
        <v>1317</v>
      </c>
      <c r="C10" s="22" t="s">
        <v>1318</v>
      </c>
      <c r="D10" s="45" t="s">
        <v>1319</v>
      </c>
      <c r="E10" s="1"/>
      <c r="F10" s="1"/>
      <c r="G10" s="1"/>
      <c r="H10" s="1"/>
      <c r="I10" s="1"/>
      <c r="J10" s="1"/>
      <c r="K10" s="1"/>
      <c r="L10" s="1"/>
      <c r="M10" s="1"/>
      <c r="N10" s="1"/>
      <c r="O10" s="1"/>
      <c r="P10" s="1"/>
      <c r="Q10" s="1"/>
      <c r="R10" s="1"/>
      <c r="S10" s="1"/>
      <c r="T10" s="1"/>
      <c r="U10" s="1"/>
      <c r="V10" s="1"/>
      <c r="W10" s="1"/>
      <c r="X10" s="1"/>
      <c r="Y10" s="1"/>
      <c r="Z10" s="1"/>
    </row>
    <row r="11" spans="1:26" ht="15" customHeight="1" x14ac:dyDescent="0.35">
      <c r="A11" s="81" t="s">
        <v>45</v>
      </c>
      <c r="B11" s="81"/>
      <c r="C11" s="81"/>
      <c r="D11" s="81"/>
      <c r="E11" s="1"/>
      <c r="F11" s="1"/>
      <c r="G11" s="1"/>
      <c r="H11" s="1"/>
      <c r="I11" s="1"/>
      <c r="J11" s="1"/>
      <c r="K11" s="1"/>
      <c r="L11" s="1"/>
      <c r="M11" s="1"/>
      <c r="N11" s="1"/>
      <c r="O11" s="1"/>
      <c r="P11" s="1"/>
      <c r="Q11" s="1"/>
      <c r="R11" s="1"/>
      <c r="S11" s="1"/>
      <c r="T11" s="1"/>
      <c r="U11" s="1"/>
      <c r="V11" s="1"/>
      <c r="W11" s="1"/>
      <c r="X11" s="1"/>
      <c r="Y11" s="1"/>
      <c r="Z11" s="1"/>
    </row>
    <row r="12" spans="1:26" ht="15" customHeight="1" x14ac:dyDescent="0.35">
      <c r="A12" s="22" t="s">
        <v>142</v>
      </c>
      <c r="B12" s="97" t="s">
        <v>845</v>
      </c>
      <c r="C12" s="109" t="s">
        <v>1320</v>
      </c>
      <c r="D12" s="62" t="s">
        <v>1321</v>
      </c>
      <c r="E12" s="1"/>
      <c r="F12" s="1"/>
      <c r="G12" s="1"/>
      <c r="H12" s="1"/>
      <c r="I12" s="1"/>
      <c r="J12" s="1"/>
      <c r="K12" s="1"/>
      <c r="L12" s="1"/>
      <c r="M12" s="1"/>
      <c r="N12" s="1"/>
      <c r="O12" s="1"/>
      <c r="P12" s="1"/>
      <c r="Q12" s="1"/>
      <c r="R12" s="1"/>
      <c r="S12" s="1"/>
      <c r="T12" s="1"/>
      <c r="U12" s="1"/>
      <c r="V12" s="1"/>
      <c r="W12" s="1"/>
      <c r="X12" s="1"/>
      <c r="Y12" s="1"/>
      <c r="Z12" s="1"/>
    </row>
    <row r="13" spans="1:26" ht="15" customHeight="1" x14ac:dyDescent="0.35">
      <c r="A13" s="81" t="s">
        <v>866</v>
      </c>
      <c r="B13" s="81"/>
      <c r="C13" s="81"/>
      <c r="D13" s="81"/>
      <c r="E13" s="1"/>
      <c r="F13" s="1"/>
      <c r="G13" s="1"/>
      <c r="H13" s="1"/>
      <c r="I13" s="1"/>
      <c r="J13" s="1"/>
      <c r="K13" s="1"/>
      <c r="L13" s="1"/>
      <c r="M13" s="1"/>
      <c r="N13" s="1"/>
      <c r="O13" s="1"/>
      <c r="P13" s="1"/>
      <c r="Q13" s="1"/>
      <c r="R13" s="1"/>
      <c r="S13" s="1"/>
      <c r="T13" s="1"/>
      <c r="U13" s="1"/>
      <c r="V13" s="1"/>
      <c r="W13" s="1"/>
      <c r="X13" s="1"/>
      <c r="Y13" s="1"/>
      <c r="Z13" s="1"/>
    </row>
    <row r="14" spans="1:26" ht="15" customHeight="1" x14ac:dyDescent="0.35">
      <c r="A14" s="22" t="s">
        <v>145</v>
      </c>
      <c r="B14" s="22" t="s">
        <v>1322</v>
      </c>
      <c r="C14" s="45" t="s">
        <v>1323</v>
      </c>
      <c r="D14" s="62" t="s">
        <v>1324</v>
      </c>
      <c r="E14" s="1"/>
      <c r="F14" s="1"/>
      <c r="G14" s="1"/>
      <c r="H14" s="1"/>
      <c r="I14" s="1"/>
      <c r="J14" s="1"/>
      <c r="K14" s="1"/>
      <c r="L14" s="1"/>
      <c r="M14" s="1"/>
      <c r="N14" s="1"/>
      <c r="O14" s="1"/>
      <c r="P14" s="1"/>
      <c r="Q14" s="1"/>
      <c r="R14" s="1"/>
      <c r="S14" s="1"/>
      <c r="T14" s="1"/>
      <c r="U14" s="1"/>
      <c r="V14" s="1"/>
      <c r="W14" s="1"/>
      <c r="X14" s="1"/>
      <c r="Y14" s="1"/>
      <c r="Z14" s="1"/>
    </row>
    <row r="15" spans="1:26" ht="15" customHeight="1" x14ac:dyDescent="0.35">
      <c r="A15" s="22" t="s">
        <v>1325</v>
      </c>
      <c r="B15" s="22" t="s">
        <v>1326</v>
      </c>
      <c r="C15" s="45" t="s">
        <v>1313</v>
      </c>
      <c r="D15" s="62" t="s">
        <v>1314</v>
      </c>
      <c r="E15" s="1"/>
      <c r="F15" s="1"/>
      <c r="G15" s="1"/>
      <c r="H15" s="1"/>
      <c r="I15" s="1"/>
      <c r="J15" s="1"/>
      <c r="K15" s="1"/>
      <c r="L15" s="1"/>
      <c r="M15" s="1"/>
      <c r="N15" s="1"/>
      <c r="O15" s="1"/>
      <c r="P15" s="1"/>
      <c r="Q15" s="1"/>
      <c r="R15" s="1"/>
      <c r="S15" s="1"/>
      <c r="T15" s="1"/>
      <c r="U15" s="1"/>
      <c r="V15" s="1"/>
      <c r="W15" s="1"/>
      <c r="X15" s="1"/>
      <c r="Y15" s="1"/>
      <c r="Z15" s="1"/>
    </row>
    <row r="16" spans="1:26" ht="15" customHeight="1" x14ac:dyDescent="0.35">
      <c r="A16" s="22" t="s">
        <v>152</v>
      </c>
      <c r="B16" s="97" t="s">
        <v>1327</v>
      </c>
      <c r="C16" s="45" t="s">
        <v>1313</v>
      </c>
      <c r="D16" s="62" t="s">
        <v>1314</v>
      </c>
      <c r="E16" s="1"/>
      <c r="F16" s="1"/>
      <c r="G16" s="1"/>
      <c r="H16" s="1"/>
      <c r="I16" s="1"/>
      <c r="J16" s="1"/>
      <c r="K16" s="1"/>
      <c r="L16" s="1"/>
      <c r="M16" s="1"/>
      <c r="N16" s="1"/>
      <c r="O16" s="1"/>
      <c r="P16" s="1"/>
      <c r="Q16" s="1"/>
      <c r="R16" s="1"/>
      <c r="S16" s="1"/>
      <c r="T16" s="1"/>
      <c r="U16" s="1"/>
      <c r="V16" s="1"/>
      <c r="W16" s="1"/>
      <c r="X16" s="1"/>
      <c r="Y16" s="1"/>
      <c r="Z16" s="1"/>
    </row>
    <row r="17" spans="1:26" ht="15" customHeight="1" x14ac:dyDescent="0.35">
      <c r="A17" s="22" t="s">
        <v>154</v>
      </c>
      <c r="B17" s="22" t="s">
        <v>1328</v>
      </c>
      <c r="C17" s="22" t="s">
        <v>1329</v>
      </c>
      <c r="D17" s="62" t="s">
        <v>1330</v>
      </c>
      <c r="E17" s="1"/>
      <c r="F17" s="1"/>
      <c r="G17" s="1"/>
      <c r="H17" s="1"/>
      <c r="I17" s="1"/>
      <c r="J17" s="1"/>
      <c r="K17" s="1"/>
      <c r="L17" s="1"/>
      <c r="M17" s="1"/>
      <c r="N17" s="1"/>
      <c r="O17" s="1"/>
      <c r="P17" s="1"/>
      <c r="Q17" s="1"/>
      <c r="R17" s="1"/>
      <c r="S17" s="1"/>
      <c r="T17" s="1"/>
      <c r="U17" s="1"/>
      <c r="V17" s="1"/>
      <c r="W17" s="1"/>
      <c r="X17" s="1"/>
      <c r="Y17" s="1"/>
      <c r="Z17" s="1"/>
    </row>
    <row r="18" spans="1:26" ht="15" customHeight="1" x14ac:dyDescent="0.35">
      <c r="A18" s="22" t="s">
        <v>162</v>
      </c>
      <c r="B18" s="97" t="s">
        <v>1331</v>
      </c>
      <c r="C18" s="45" t="s">
        <v>1313</v>
      </c>
      <c r="D18" s="62" t="s">
        <v>1314</v>
      </c>
      <c r="E18" s="1"/>
      <c r="F18" s="1"/>
      <c r="G18" s="1"/>
      <c r="H18" s="1"/>
      <c r="I18" s="1"/>
      <c r="J18" s="1"/>
      <c r="K18" s="1"/>
      <c r="L18" s="1"/>
      <c r="M18" s="1"/>
      <c r="N18" s="1"/>
      <c r="O18" s="1"/>
      <c r="P18" s="1"/>
      <c r="Q18" s="1"/>
      <c r="R18" s="1"/>
      <c r="S18" s="1"/>
      <c r="T18" s="1"/>
      <c r="U18" s="1"/>
      <c r="V18" s="1"/>
      <c r="W18" s="1"/>
      <c r="X18" s="1"/>
      <c r="Y18" s="1"/>
      <c r="Z18" s="1"/>
    </row>
    <row r="19" spans="1:26" ht="15" customHeight="1" x14ac:dyDescent="0.35">
      <c r="A19" s="22" t="s">
        <v>165</v>
      </c>
      <c r="B19" s="22" t="s">
        <v>1332</v>
      </c>
      <c r="C19" s="22" t="s">
        <v>1333</v>
      </c>
      <c r="D19" s="62" t="s">
        <v>1334</v>
      </c>
      <c r="E19" s="1"/>
      <c r="F19" s="1"/>
      <c r="G19" s="1"/>
      <c r="H19" s="1"/>
      <c r="I19" s="1"/>
      <c r="J19" s="1"/>
      <c r="K19" s="1"/>
      <c r="L19" s="1"/>
      <c r="M19" s="1"/>
      <c r="N19" s="1"/>
      <c r="O19" s="1"/>
      <c r="P19" s="1"/>
      <c r="Q19" s="1"/>
      <c r="R19" s="1"/>
      <c r="S19" s="1"/>
      <c r="T19" s="1"/>
      <c r="U19" s="1"/>
      <c r="V19" s="1"/>
      <c r="W19" s="1"/>
      <c r="X19" s="1"/>
      <c r="Y19" s="1"/>
      <c r="Z19" s="1"/>
    </row>
    <row r="20" spans="1:26" ht="15" customHeight="1" x14ac:dyDescent="0.35">
      <c r="A20" s="22" t="s">
        <v>891</v>
      </c>
      <c r="B20" s="97" t="s">
        <v>845</v>
      </c>
      <c r="C20" s="45" t="s">
        <v>1335</v>
      </c>
      <c r="D20" s="62" t="s">
        <v>1336</v>
      </c>
      <c r="E20" s="1"/>
      <c r="F20" s="1"/>
      <c r="G20" s="1"/>
      <c r="H20" s="1"/>
      <c r="I20" s="1"/>
      <c r="J20" s="1"/>
      <c r="K20" s="1"/>
      <c r="L20" s="1"/>
      <c r="M20" s="1"/>
      <c r="N20" s="1"/>
      <c r="O20" s="1"/>
      <c r="P20" s="1"/>
      <c r="Q20" s="1"/>
      <c r="R20" s="1"/>
      <c r="S20" s="1"/>
      <c r="T20" s="1"/>
      <c r="U20" s="1"/>
      <c r="V20" s="1"/>
      <c r="W20" s="1"/>
      <c r="X20" s="1"/>
      <c r="Y20" s="1"/>
      <c r="Z20" s="1"/>
    </row>
    <row r="21" spans="1:26" ht="15" customHeight="1" x14ac:dyDescent="0.35">
      <c r="A21" s="81" t="s">
        <v>65</v>
      </c>
      <c r="B21" s="81"/>
      <c r="C21" s="94"/>
      <c r="D21" s="81"/>
      <c r="E21" s="1"/>
      <c r="F21" s="1"/>
      <c r="G21" s="1"/>
      <c r="H21" s="1"/>
      <c r="I21" s="1"/>
      <c r="J21" s="1"/>
      <c r="K21" s="1"/>
      <c r="L21" s="1"/>
      <c r="M21" s="1"/>
      <c r="N21" s="1"/>
      <c r="O21" s="1"/>
      <c r="P21" s="1"/>
      <c r="Q21" s="1"/>
      <c r="R21" s="1"/>
      <c r="S21" s="1"/>
      <c r="T21" s="1"/>
      <c r="U21" s="1"/>
      <c r="V21" s="1"/>
      <c r="W21" s="1"/>
      <c r="X21" s="1"/>
      <c r="Y21" s="1"/>
      <c r="Z21" s="1"/>
    </row>
    <row r="22" spans="1:26" ht="15" customHeight="1" x14ac:dyDescent="0.35">
      <c r="A22" s="22" t="s">
        <v>897</v>
      </c>
      <c r="B22" s="22" t="s">
        <v>1337</v>
      </c>
      <c r="C22" s="45" t="s">
        <v>1338</v>
      </c>
      <c r="D22" s="62" t="s">
        <v>1339</v>
      </c>
      <c r="E22" s="1"/>
      <c r="F22" s="1"/>
      <c r="G22" s="1"/>
      <c r="H22" s="1"/>
      <c r="I22" s="1"/>
      <c r="J22" s="1"/>
      <c r="K22" s="1"/>
      <c r="L22" s="1"/>
      <c r="M22" s="1"/>
      <c r="N22" s="1"/>
      <c r="O22" s="1"/>
      <c r="P22" s="1"/>
      <c r="Q22" s="1"/>
      <c r="R22" s="1"/>
      <c r="S22" s="1"/>
      <c r="T22" s="1"/>
      <c r="U22" s="1"/>
      <c r="V22" s="1"/>
      <c r="W22" s="1"/>
      <c r="X22" s="1"/>
      <c r="Y22" s="1"/>
      <c r="Z22" s="1"/>
    </row>
    <row r="23" spans="1:26" ht="15" customHeight="1" x14ac:dyDescent="0.35">
      <c r="A23" s="81" t="s">
        <v>79</v>
      </c>
      <c r="B23" s="81"/>
      <c r="C23" s="81"/>
      <c r="D23" s="81"/>
      <c r="E23" s="1"/>
      <c r="F23" s="1"/>
      <c r="G23" s="1"/>
      <c r="H23" s="1"/>
      <c r="I23" s="1"/>
      <c r="J23" s="1"/>
      <c r="K23" s="1"/>
      <c r="L23" s="1"/>
      <c r="M23" s="1"/>
      <c r="N23" s="1"/>
      <c r="O23" s="1"/>
      <c r="P23" s="1"/>
      <c r="Q23" s="1"/>
      <c r="R23" s="1"/>
      <c r="S23" s="1"/>
      <c r="T23" s="1"/>
      <c r="U23" s="1"/>
      <c r="V23" s="1"/>
      <c r="W23" s="1"/>
      <c r="X23" s="1"/>
      <c r="Y23" s="1"/>
      <c r="Z23" s="1"/>
    </row>
    <row r="24" spans="1:26" ht="15" customHeight="1" x14ac:dyDescent="0.35">
      <c r="A24" s="22" t="s">
        <v>196</v>
      </c>
      <c r="B24" s="22" t="s">
        <v>1340</v>
      </c>
      <c r="C24" s="22" t="s">
        <v>1341</v>
      </c>
      <c r="D24" s="62" t="s">
        <v>1342</v>
      </c>
      <c r="E24" s="1"/>
      <c r="F24" s="1"/>
      <c r="G24" s="1"/>
      <c r="H24" s="1"/>
      <c r="I24" s="1"/>
      <c r="J24" s="1"/>
      <c r="K24" s="1"/>
      <c r="L24" s="1"/>
      <c r="M24" s="1"/>
      <c r="N24" s="1"/>
      <c r="O24" s="1"/>
      <c r="P24" s="1"/>
      <c r="Q24" s="1"/>
      <c r="R24" s="1"/>
      <c r="S24" s="1"/>
      <c r="T24" s="1"/>
      <c r="U24" s="1"/>
      <c r="V24" s="1"/>
      <c r="W24" s="1"/>
      <c r="X24" s="1"/>
      <c r="Y24" s="1"/>
      <c r="Z24" s="1"/>
    </row>
    <row r="25" spans="1:26" ht="15" customHeight="1" x14ac:dyDescent="0.35">
      <c r="A25" s="22" t="s">
        <v>198</v>
      </c>
      <c r="B25" s="22" t="s">
        <v>1343</v>
      </c>
      <c r="C25" s="22" t="s">
        <v>1344</v>
      </c>
      <c r="D25" s="62" t="s">
        <v>1345</v>
      </c>
      <c r="E25" s="1"/>
      <c r="F25" s="1"/>
      <c r="G25" s="1"/>
      <c r="H25" s="1"/>
      <c r="I25" s="1"/>
      <c r="J25" s="1"/>
      <c r="K25" s="1"/>
      <c r="L25" s="1"/>
      <c r="M25" s="1"/>
      <c r="N25" s="1"/>
      <c r="O25" s="1"/>
      <c r="P25" s="1"/>
      <c r="Q25" s="1"/>
      <c r="R25" s="1"/>
      <c r="S25" s="1"/>
      <c r="T25" s="1"/>
      <c r="U25" s="1"/>
      <c r="V25" s="1"/>
      <c r="W25" s="1"/>
      <c r="X25" s="1"/>
      <c r="Y25" s="1"/>
      <c r="Z25" s="1"/>
    </row>
    <row r="26" spans="1:26" ht="15" customHeight="1" x14ac:dyDescent="0.35">
      <c r="A26" s="81" t="s">
        <v>912</v>
      </c>
      <c r="B26" s="81"/>
      <c r="C26" s="81"/>
      <c r="D26" s="81"/>
      <c r="E26" s="1"/>
      <c r="F26" s="1"/>
      <c r="G26" s="1"/>
      <c r="H26" s="1"/>
      <c r="I26" s="1"/>
      <c r="J26" s="1"/>
      <c r="K26" s="1"/>
      <c r="L26" s="1"/>
      <c r="M26" s="1"/>
      <c r="N26" s="1"/>
      <c r="O26" s="1"/>
      <c r="P26" s="1"/>
      <c r="Q26" s="1"/>
      <c r="R26" s="1"/>
      <c r="S26" s="1"/>
      <c r="T26" s="1"/>
      <c r="U26" s="1"/>
      <c r="V26" s="1"/>
      <c r="W26" s="1"/>
      <c r="X26" s="1"/>
      <c r="Y26" s="1"/>
      <c r="Z26" s="1"/>
    </row>
    <row r="27" spans="1:26" ht="15" customHeight="1" x14ac:dyDescent="0.35">
      <c r="A27" s="22" t="s">
        <v>201</v>
      </c>
      <c r="B27" s="22" t="s">
        <v>1346</v>
      </c>
      <c r="C27" s="45" t="s">
        <v>1313</v>
      </c>
      <c r="D27" s="62" t="s">
        <v>1314</v>
      </c>
      <c r="E27" s="80"/>
      <c r="F27" s="80"/>
      <c r="G27" s="80"/>
      <c r="H27" s="80"/>
      <c r="I27" s="80"/>
      <c r="J27" s="80"/>
      <c r="K27" s="80"/>
      <c r="L27" s="80"/>
      <c r="M27" s="80"/>
      <c r="N27" s="80"/>
      <c r="O27" s="80"/>
      <c r="P27" s="80"/>
      <c r="Q27" s="80"/>
      <c r="R27" s="80"/>
      <c r="S27" s="80"/>
      <c r="T27" s="80"/>
      <c r="U27" s="80"/>
      <c r="V27" s="80"/>
      <c r="W27" s="80"/>
      <c r="X27" s="80"/>
      <c r="Y27" s="80"/>
      <c r="Z27" s="80"/>
    </row>
    <row r="28" spans="1:26" ht="15" customHeight="1" x14ac:dyDescent="0.35">
      <c r="A28" s="22" t="s">
        <v>203</v>
      </c>
      <c r="B28" s="22" t="s">
        <v>1346</v>
      </c>
      <c r="C28" s="45" t="s">
        <v>1313</v>
      </c>
      <c r="D28" s="62" t="s">
        <v>1314</v>
      </c>
      <c r="E28" s="1"/>
      <c r="F28" s="1"/>
      <c r="G28" s="1"/>
      <c r="H28" s="1"/>
      <c r="I28" s="1"/>
      <c r="J28" s="1"/>
      <c r="K28" s="1"/>
      <c r="L28" s="1"/>
      <c r="M28" s="1"/>
      <c r="N28" s="1"/>
      <c r="O28" s="1"/>
      <c r="P28" s="1"/>
      <c r="Q28" s="1"/>
      <c r="R28" s="1"/>
      <c r="S28" s="1"/>
      <c r="T28" s="1"/>
      <c r="U28" s="1"/>
      <c r="V28" s="1"/>
      <c r="W28" s="1"/>
      <c r="X28" s="1"/>
      <c r="Y28" s="1"/>
      <c r="Z28" s="1"/>
    </row>
    <row r="29" spans="1:26" ht="15" customHeight="1" x14ac:dyDescent="0.35">
      <c r="A29" s="22" t="s">
        <v>205</v>
      </c>
      <c r="B29" s="22" t="s">
        <v>1347</v>
      </c>
      <c r="C29" s="22" t="s">
        <v>1348</v>
      </c>
      <c r="D29" s="62" t="s">
        <v>1314</v>
      </c>
      <c r="E29" s="1"/>
      <c r="F29" s="1"/>
      <c r="G29" s="1"/>
      <c r="H29" s="1"/>
      <c r="I29" s="1"/>
      <c r="J29" s="1"/>
      <c r="K29" s="1"/>
      <c r="L29" s="1"/>
      <c r="M29" s="1"/>
      <c r="N29" s="1"/>
      <c r="O29" s="1"/>
      <c r="P29" s="1"/>
      <c r="Q29" s="1"/>
      <c r="R29" s="1"/>
      <c r="S29" s="1"/>
      <c r="T29" s="1"/>
      <c r="U29" s="1"/>
      <c r="V29" s="1"/>
      <c r="W29" s="1"/>
      <c r="X29" s="1"/>
      <c r="Y29" s="1"/>
      <c r="Z29" s="1"/>
    </row>
    <row r="30" spans="1:26" ht="15" customHeight="1" x14ac:dyDescent="0.35">
      <c r="A30" s="22" t="s">
        <v>207</v>
      </c>
      <c r="B30" s="22" t="s">
        <v>1347</v>
      </c>
      <c r="C30" s="45" t="s">
        <v>1313</v>
      </c>
      <c r="D30" s="62" t="s">
        <v>1314</v>
      </c>
      <c r="E30" s="1"/>
      <c r="F30" s="1"/>
      <c r="G30" s="1"/>
      <c r="H30" s="1"/>
      <c r="I30" s="1"/>
      <c r="J30" s="1"/>
      <c r="K30" s="1"/>
      <c r="L30" s="1"/>
      <c r="M30" s="1"/>
      <c r="N30" s="1"/>
      <c r="O30" s="1"/>
      <c r="P30" s="1"/>
      <c r="Q30" s="1"/>
      <c r="R30" s="1"/>
      <c r="S30" s="1"/>
      <c r="T30" s="1"/>
      <c r="U30" s="1"/>
      <c r="V30" s="1"/>
      <c r="W30" s="1"/>
      <c r="X30" s="1"/>
      <c r="Y30" s="1"/>
      <c r="Z30" s="1"/>
    </row>
    <row r="31" spans="1:26" ht="15" customHeight="1" x14ac:dyDescent="0.35">
      <c r="A31" s="81" t="s">
        <v>89</v>
      </c>
      <c r="B31" s="81"/>
      <c r="C31" s="81"/>
      <c r="D31" s="81"/>
      <c r="E31" s="1"/>
      <c r="F31" s="1"/>
      <c r="G31" s="1"/>
      <c r="H31" s="1"/>
      <c r="I31" s="1"/>
      <c r="J31" s="1"/>
      <c r="K31" s="1"/>
      <c r="L31" s="1"/>
      <c r="M31" s="1"/>
      <c r="N31" s="1"/>
      <c r="O31" s="1"/>
      <c r="P31" s="1"/>
      <c r="Q31" s="1"/>
      <c r="R31" s="1"/>
      <c r="S31" s="1"/>
      <c r="T31" s="1"/>
      <c r="U31" s="1"/>
      <c r="V31" s="1"/>
      <c r="W31" s="1"/>
      <c r="X31" s="1"/>
      <c r="Y31" s="1"/>
      <c r="Z31" s="1"/>
    </row>
    <row r="32" spans="1:26" ht="15" customHeight="1" x14ac:dyDescent="0.35">
      <c r="A32" s="22" t="s">
        <v>212</v>
      </c>
      <c r="B32" s="22" t="s">
        <v>1349</v>
      </c>
      <c r="C32" s="22" t="s">
        <v>1350</v>
      </c>
      <c r="D32" s="62" t="s">
        <v>1351</v>
      </c>
      <c r="E32" s="80"/>
      <c r="F32" s="80"/>
      <c r="G32" s="80"/>
      <c r="H32" s="80"/>
      <c r="I32" s="80"/>
      <c r="J32" s="80"/>
      <c r="K32" s="80"/>
      <c r="L32" s="80"/>
      <c r="M32" s="80"/>
      <c r="N32" s="80"/>
      <c r="O32" s="80"/>
      <c r="P32" s="80"/>
      <c r="Q32" s="80"/>
      <c r="R32" s="80"/>
      <c r="S32" s="80"/>
      <c r="T32" s="80"/>
      <c r="U32" s="80"/>
      <c r="V32" s="80"/>
      <c r="W32" s="80"/>
      <c r="X32" s="80"/>
      <c r="Y32" s="80"/>
      <c r="Z32" s="80"/>
    </row>
    <row r="33" spans="1:26" ht="15" customHeight="1" x14ac:dyDescent="0.35">
      <c r="A33" s="81" t="s">
        <v>935</v>
      </c>
      <c r="B33" s="81"/>
      <c r="C33" s="81"/>
      <c r="D33" s="81"/>
      <c r="E33" s="1"/>
      <c r="F33" s="1"/>
      <c r="G33" s="1"/>
      <c r="H33" s="1"/>
      <c r="I33" s="1"/>
      <c r="J33" s="1"/>
      <c r="K33" s="1"/>
      <c r="L33" s="1"/>
      <c r="M33" s="1"/>
      <c r="N33" s="1"/>
      <c r="O33" s="1"/>
      <c r="P33" s="1"/>
      <c r="Q33" s="1"/>
      <c r="R33" s="1"/>
      <c r="S33" s="1"/>
      <c r="T33" s="1"/>
      <c r="U33" s="1"/>
      <c r="V33" s="1"/>
      <c r="W33" s="1"/>
      <c r="X33" s="1"/>
      <c r="Y33" s="1"/>
      <c r="Z33" s="1"/>
    </row>
    <row r="34" spans="1:26" ht="15" customHeight="1" x14ac:dyDescent="0.35">
      <c r="A34" s="22" t="s">
        <v>1352</v>
      </c>
      <c r="B34" s="22" t="s">
        <v>1353</v>
      </c>
      <c r="C34" s="22" t="s">
        <v>1354</v>
      </c>
      <c r="D34" s="62" t="s">
        <v>1355</v>
      </c>
      <c r="E34" s="80"/>
      <c r="F34" s="80"/>
      <c r="G34" s="80"/>
      <c r="H34" s="80"/>
      <c r="I34" s="80"/>
      <c r="J34" s="80"/>
      <c r="K34" s="80"/>
      <c r="L34" s="80"/>
      <c r="M34" s="80"/>
      <c r="N34" s="80"/>
      <c r="O34" s="80"/>
      <c r="P34" s="80"/>
      <c r="Q34" s="80"/>
      <c r="R34" s="80"/>
      <c r="S34" s="80"/>
      <c r="T34" s="80"/>
      <c r="U34" s="80"/>
      <c r="V34" s="80"/>
      <c r="W34" s="80"/>
      <c r="X34" s="80"/>
      <c r="Y34" s="80"/>
      <c r="Z34" s="80"/>
    </row>
    <row r="35" spans="1:26" ht="15" customHeight="1" x14ac:dyDescent="0.35">
      <c r="A35" s="81" t="s">
        <v>937</v>
      </c>
      <c r="B35" s="81"/>
      <c r="C35" s="81"/>
      <c r="D35" s="81"/>
      <c r="E35" s="1"/>
      <c r="F35" s="1"/>
      <c r="G35" s="1"/>
      <c r="H35" s="1"/>
      <c r="I35" s="1"/>
      <c r="J35" s="1"/>
      <c r="K35" s="1"/>
      <c r="L35" s="1"/>
      <c r="M35" s="1"/>
      <c r="N35" s="1"/>
      <c r="O35" s="1"/>
      <c r="P35" s="1"/>
      <c r="Q35" s="1"/>
      <c r="R35" s="1"/>
      <c r="S35" s="1"/>
      <c r="T35" s="1"/>
      <c r="U35" s="1"/>
      <c r="V35" s="1"/>
      <c r="W35" s="1"/>
      <c r="X35" s="1"/>
      <c r="Y35" s="1"/>
      <c r="Z35" s="1"/>
    </row>
    <row r="36" spans="1:26" ht="15" customHeight="1" x14ac:dyDescent="0.35">
      <c r="A36" s="22" t="s">
        <v>219</v>
      </c>
      <c r="B36" s="97" t="s">
        <v>845</v>
      </c>
      <c r="C36" s="45" t="s">
        <v>1313</v>
      </c>
      <c r="D36" s="62" t="s">
        <v>1314</v>
      </c>
      <c r="E36" s="1"/>
      <c r="F36" s="1"/>
      <c r="G36" s="1"/>
      <c r="H36" s="1"/>
      <c r="I36" s="1"/>
      <c r="J36" s="1"/>
      <c r="K36" s="1"/>
      <c r="L36" s="1"/>
      <c r="M36" s="1"/>
      <c r="N36" s="1"/>
      <c r="O36" s="1"/>
      <c r="P36" s="1"/>
      <c r="Q36" s="1"/>
      <c r="R36" s="1"/>
      <c r="S36" s="1"/>
      <c r="T36" s="1"/>
      <c r="U36" s="1"/>
      <c r="V36" s="1"/>
      <c r="W36" s="1"/>
      <c r="X36" s="1"/>
      <c r="Y36" s="1"/>
      <c r="Z36" s="1"/>
    </row>
    <row r="37" spans="1:26" ht="15" customHeight="1" x14ac:dyDescent="0.35">
      <c r="A37" s="22" t="s">
        <v>221</v>
      </c>
      <c r="B37" s="97" t="s">
        <v>845</v>
      </c>
      <c r="C37" s="45" t="s">
        <v>1356</v>
      </c>
      <c r="D37" s="62" t="s">
        <v>1357</v>
      </c>
      <c r="E37" s="1"/>
      <c r="F37" s="1"/>
      <c r="G37" s="1"/>
      <c r="H37" s="1"/>
      <c r="I37" s="1"/>
      <c r="J37" s="1"/>
      <c r="K37" s="1"/>
      <c r="L37" s="1"/>
      <c r="M37" s="1"/>
      <c r="N37" s="1"/>
      <c r="O37" s="1"/>
      <c r="P37" s="1"/>
      <c r="Q37" s="1"/>
      <c r="R37" s="1"/>
      <c r="S37" s="1"/>
      <c r="T37" s="1"/>
      <c r="U37" s="1"/>
      <c r="V37" s="1"/>
      <c r="W37" s="1"/>
      <c r="X37" s="1"/>
      <c r="Y37" s="1"/>
      <c r="Z37" s="1"/>
    </row>
    <row r="38" spans="1:26" ht="15" customHeight="1" x14ac:dyDescent="0.35">
      <c r="A38" s="22" t="s">
        <v>247</v>
      </c>
      <c r="B38" s="22" t="s">
        <v>1358</v>
      </c>
      <c r="C38" s="45" t="s">
        <v>1359</v>
      </c>
      <c r="D38" s="62" t="s">
        <v>1360</v>
      </c>
      <c r="E38" s="1"/>
      <c r="F38" s="1"/>
      <c r="G38" s="1"/>
      <c r="H38" s="1"/>
      <c r="I38" s="1"/>
      <c r="J38" s="1"/>
      <c r="K38" s="1"/>
      <c r="L38" s="1"/>
      <c r="M38" s="1"/>
      <c r="N38" s="1"/>
      <c r="O38" s="1"/>
      <c r="P38" s="1"/>
      <c r="Q38" s="1"/>
      <c r="R38" s="1"/>
      <c r="S38" s="1"/>
      <c r="T38" s="1"/>
      <c r="U38" s="1"/>
      <c r="V38" s="1"/>
      <c r="W38" s="1"/>
      <c r="X38" s="1"/>
      <c r="Y38" s="1"/>
      <c r="Z38" s="1"/>
    </row>
    <row r="39" spans="1:26" ht="15" customHeight="1" x14ac:dyDescent="0.35">
      <c r="A39" s="22" t="s">
        <v>1361</v>
      </c>
      <c r="B39" s="97" t="s">
        <v>845</v>
      </c>
      <c r="C39" s="45" t="s">
        <v>1313</v>
      </c>
      <c r="D39" s="62" t="s">
        <v>1314</v>
      </c>
      <c r="E39" s="1"/>
      <c r="F39" s="1"/>
      <c r="G39" s="1"/>
      <c r="H39" s="1"/>
      <c r="I39" s="1"/>
      <c r="J39" s="1"/>
      <c r="K39" s="1"/>
      <c r="L39" s="1"/>
      <c r="M39" s="1"/>
      <c r="N39" s="1"/>
      <c r="O39" s="1"/>
      <c r="P39" s="1"/>
      <c r="Q39" s="1"/>
      <c r="R39" s="1"/>
      <c r="S39" s="1"/>
      <c r="T39" s="1"/>
      <c r="U39" s="1"/>
      <c r="V39" s="1"/>
      <c r="W39" s="1"/>
      <c r="X39" s="1"/>
      <c r="Y39" s="1"/>
      <c r="Z39" s="1"/>
    </row>
    <row r="40" spans="1:26" ht="15" customHeight="1" x14ac:dyDescent="0.35">
      <c r="A40" s="81" t="s">
        <v>953</v>
      </c>
      <c r="B40" s="81"/>
      <c r="C40" s="81"/>
      <c r="D40" s="81"/>
      <c r="E40" s="1"/>
      <c r="F40" s="1"/>
      <c r="G40" s="1"/>
      <c r="H40" s="1"/>
      <c r="I40" s="1"/>
      <c r="J40" s="1"/>
      <c r="K40" s="1"/>
      <c r="L40" s="1"/>
      <c r="M40" s="1"/>
      <c r="N40" s="1"/>
      <c r="O40" s="1"/>
      <c r="P40" s="1"/>
      <c r="Q40" s="1"/>
      <c r="R40" s="1"/>
      <c r="S40" s="1"/>
      <c r="T40" s="1"/>
      <c r="U40" s="1"/>
      <c r="V40" s="1"/>
      <c r="W40" s="1"/>
      <c r="X40" s="1"/>
      <c r="Y40" s="1"/>
      <c r="Z40" s="1"/>
    </row>
    <row r="41" spans="1:26" ht="15" customHeight="1" x14ac:dyDescent="0.35">
      <c r="A41" s="22" t="s">
        <v>257</v>
      </c>
      <c r="B41" s="22" t="s">
        <v>1362</v>
      </c>
      <c r="C41" s="47" t="s">
        <v>1363</v>
      </c>
      <c r="D41" s="62" t="s">
        <v>1314</v>
      </c>
      <c r="E41" s="1"/>
      <c r="F41" s="1"/>
      <c r="G41" s="1"/>
      <c r="H41" s="1"/>
      <c r="I41" s="1"/>
      <c r="J41" s="1"/>
      <c r="K41" s="1"/>
      <c r="L41" s="1"/>
      <c r="M41" s="1"/>
      <c r="N41" s="1"/>
      <c r="O41" s="1"/>
      <c r="P41" s="1"/>
      <c r="Q41" s="1"/>
      <c r="R41" s="1"/>
      <c r="S41" s="1"/>
      <c r="T41" s="1"/>
      <c r="U41" s="1"/>
      <c r="V41" s="1"/>
      <c r="W41" s="1"/>
      <c r="X41" s="1"/>
      <c r="Y41" s="1"/>
      <c r="Z41" s="1"/>
    </row>
    <row r="42" spans="1:26" ht="15" customHeight="1" x14ac:dyDescent="0.35">
      <c r="A42" s="22" t="s">
        <v>262</v>
      </c>
      <c r="B42" s="22" t="s">
        <v>1362</v>
      </c>
      <c r="C42" s="47" t="s">
        <v>1364</v>
      </c>
      <c r="D42" s="62" t="s">
        <v>1314</v>
      </c>
      <c r="E42" s="1"/>
      <c r="F42" s="1"/>
      <c r="G42" s="1"/>
      <c r="H42" s="1"/>
      <c r="I42" s="1"/>
      <c r="J42" s="1"/>
      <c r="K42" s="1"/>
      <c r="L42" s="1"/>
      <c r="M42" s="1"/>
      <c r="N42" s="1"/>
      <c r="O42" s="1"/>
      <c r="P42" s="1"/>
      <c r="Q42" s="1"/>
      <c r="R42" s="1"/>
      <c r="S42" s="1"/>
      <c r="T42" s="1"/>
      <c r="U42" s="1"/>
      <c r="V42" s="1"/>
      <c r="W42" s="1"/>
      <c r="X42" s="1"/>
      <c r="Y42" s="1"/>
      <c r="Z42" s="1"/>
    </row>
    <row r="43" spans="1:26" ht="15" customHeight="1" x14ac:dyDescent="0.35">
      <c r="A43" s="22" t="s">
        <v>264</v>
      </c>
      <c r="B43" s="22" t="s">
        <v>1362</v>
      </c>
      <c r="C43" s="47" t="s">
        <v>1364</v>
      </c>
      <c r="D43" s="62" t="s">
        <v>1314</v>
      </c>
      <c r="E43" s="1"/>
      <c r="F43" s="1"/>
      <c r="G43" s="1"/>
      <c r="H43" s="1"/>
      <c r="I43" s="1"/>
      <c r="J43" s="1"/>
      <c r="K43" s="1"/>
      <c r="L43" s="1"/>
      <c r="M43" s="1"/>
      <c r="N43" s="1"/>
      <c r="O43" s="1"/>
      <c r="P43" s="1"/>
      <c r="Q43" s="1"/>
      <c r="R43" s="1"/>
      <c r="S43" s="1"/>
      <c r="T43" s="1"/>
      <c r="U43" s="1"/>
      <c r="V43" s="1"/>
      <c r="W43" s="1"/>
      <c r="X43" s="1"/>
      <c r="Y43" s="1"/>
      <c r="Z43" s="1"/>
    </row>
    <row r="44" spans="1:26" ht="15" customHeight="1" x14ac:dyDescent="0.35">
      <c r="A44" s="81" t="s">
        <v>983</v>
      </c>
      <c r="B44" s="81"/>
      <c r="C44" s="81"/>
      <c r="D44" s="81"/>
      <c r="E44" s="1"/>
      <c r="F44" s="1"/>
      <c r="G44" s="1"/>
      <c r="H44" s="1"/>
      <c r="I44" s="1"/>
      <c r="J44" s="1"/>
      <c r="K44" s="1"/>
      <c r="L44" s="1"/>
      <c r="M44" s="1"/>
      <c r="N44" s="1"/>
      <c r="O44" s="1"/>
      <c r="P44" s="1"/>
      <c r="Q44" s="1"/>
      <c r="R44" s="1"/>
      <c r="S44" s="1"/>
      <c r="T44" s="1"/>
      <c r="U44" s="1"/>
      <c r="V44" s="1"/>
      <c r="W44" s="1"/>
      <c r="X44" s="1"/>
      <c r="Y44" s="1"/>
      <c r="Z44" s="1"/>
    </row>
    <row r="45" spans="1:26" ht="15" customHeight="1" x14ac:dyDescent="0.35">
      <c r="A45" s="22" t="s">
        <v>286</v>
      </c>
      <c r="B45" s="97" t="s">
        <v>845</v>
      </c>
      <c r="C45" s="45" t="s">
        <v>1313</v>
      </c>
      <c r="D45" s="62" t="s">
        <v>1314</v>
      </c>
      <c r="E45" s="1"/>
      <c r="F45" s="1"/>
      <c r="G45" s="1"/>
      <c r="H45" s="1"/>
      <c r="I45" s="1"/>
      <c r="J45" s="1"/>
      <c r="K45" s="1"/>
      <c r="L45" s="1"/>
      <c r="M45" s="1"/>
      <c r="N45" s="1"/>
      <c r="O45" s="1"/>
      <c r="P45" s="1"/>
      <c r="Q45" s="1"/>
      <c r="R45" s="1"/>
      <c r="S45" s="1"/>
      <c r="T45" s="1"/>
      <c r="U45" s="1"/>
      <c r="V45" s="1"/>
      <c r="W45" s="1"/>
      <c r="X45" s="1"/>
      <c r="Y45" s="1"/>
      <c r="Z45" s="1"/>
    </row>
    <row r="46" spans="1:26" ht="15" customHeight="1" x14ac:dyDescent="0.35">
      <c r="A46" s="22" t="s">
        <v>1365</v>
      </c>
      <c r="B46" s="22" t="s">
        <v>1366</v>
      </c>
      <c r="C46" s="45" t="s">
        <v>1367</v>
      </c>
      <c r="D46" s="62" t="s">
        <v>1368</v>
      </c>
      <c r="E46" s="1"/>
      <c r="F46" s="1"/>
      <c r="G46" s="1"/>
      <c r="H46" s="1"/>
      <c r="I46" s="1"/>
      <c r="J46" s="1"/>
      <c r="K46" s="1"/>
      <c r="L46" s="1"/>
      <c r="M46" s="1"/>
      <c r="N46" s="1"/>
      <c r="O46" s="1"/>
      <c r="P46" s="1"/>
      <c r="Q46" s="1"/>
      <c r="R46" s="1"/>
      <c r="S46" s="1"/>
      <c r="T46" s="1"/>
      <c r="U46" s="1"/>
      <c r="V46" s="1"/>
      <c r="W46" s="1"/>
      <c r="X46" s="1"/>
      <c r="Y46" s="1"/>
      <c r="Z46" s="1"/>
    </row>
    <row r="47" spans="1:26" ht="15" customHeight="1" x14ac:dyDescent="0.35">
      <c r="A47" s="22" t="s">
        <v>1369</v>
      </c>
      <c r="B47" s="97" t="s">
        <v>845</v>
      </c>
      <c r="C47" s="45" t="s">
        <v>1313</v>
      </c>
      <c r="D47" s="62" t="s">
        <v>1314</v>
      </c>
      <c r="E47" s="80"/>
      <c r="F47" s="80"/>
      <c r="G47" s="80"/>
      <c r="H47" s="80"/>
      <c r="I47" s="80"/>
      <c r="J47" s="80"/>
      <c r="K47" s="80"/>
      <c r="L47" s="80"/>
      <c r="M47" s="80"/>
      <c r="N47" s="80"/>
      <c r="O47" s="80"/>
      <c r="P47" s="80"/>
      <c r="Q47" s="80"/>
      <c r="R47" s="80"/>
      <c r="S47" s="80"/>
      <c r="T47" s="80"/>
      <c r="U47" s="80"/>
      <c r="V47" s="80"/>
      <c r="W47" s="80"/>
      <c r="X47" s="80"/>
      <c r="Y47" s="80"/>
      <c r="Z47" s="80"/>
    </row>
    <row r="48" spans="1:26" ht="15" customHeight="1" x14ac:dyDescent="0.35">
      <c r="A48" s="22" t="s">
        <v>295</v>
      </c>
      <c r="B48" s="97" t="s">
        <v>845</v>
      </c>
      <c r="C48" s="45" t="s">
        <v>1313</v>
      </c>
      <c r="D48" s="62" t="s">
        <v>1314</v>
      </c>
      <c r="E48" s="1"/>
      <c r="F48" s="1"/>
      <c r="G48" s="1"/>
      <c r="H48" s="1"/>
      <c r="I48" s="1"/>
      <c r="J48" s="1"/>
      <c r="K48" s="1"/>
      <c r="L48" s="1"/>
      <c r="M48" s="1"/>
      <c r="N48" s="1"/>
      <c r="O48" s="1"/>
      <c r="P48" s="1"/>
      <c r="Q48" s="1"/>
      <c r="R48" s="1"/>
      <c r="S48" s="1"/>
      <c r="T48" s="1"/>
      <c r="U48" s="1"/>
      <c r="V48" s="1"/>
      <c r="W48" s="1"/>
      <c r="X48" s="1"/>
      <c r="Y48" s="1"/>
      <c r="Z48" s="1"/>
    </row>
    <row r="49" spans="1:26" ht="15" customHeight="1" x14ac:dyDescent="0.35">
      <c r="A49" s="22" t="s">
        <v>297</v>
      </c>
      <c r="B49" s="97" t="s">
        <v>845</v>
      </c>
      <c r="C49" s="45" t="s">
        <v>1313</v>
      </c>
      <c r="D49" s="62" t="s">
        <v>1314</v>
      </c>
      <c r="E49" s="1"/>
      <c r="F49" s="1"/>
      <c r="G49" s="1"/>
      <c r="H49" s="1"/>
      <c r="I49" s="1"/>
      <c r="J49" s="1"/>
      <c r="K49" s="1"/>
      <c r="L49" s="1"/>
      <c r="M49" s="1"/>
      <c r="N49" s="1"/>
      <c r="O49" s="1"/>
      <c r="P49" s="1"/>
      <c r="Q49" s="1"/>
      <c r="R49" s="1"/>
      <c r="S49" s="1"/>
      <c r="T49" s="1"/>
      <c r="U49" s="1"/>
      <c r="V49" s="1"/>
      <c r="W49" s="1"/>
      <c r="X49" s="1"/>
      <c r="Y49" s="1"/>
      <c r="Z49" s="1"/>
    </row>
    <row r="50" spans="1:26" ht="15" customHeight="1" x14ac:dyDescent="0.35">
      <c r="A50" s="22" t="s">
        <v>299</v>
      </c>
      <c r="B50" s="97" t="s">
        <v>845</v>
      </c>
      <c r="C50" s="45" t="s">
        <v>1313</v>
      </c>
      <c r="D50" s="62" t="s">
        <v>1314</v>
      </c>
      <c r="E50" s="1"/>
      <c r="F50" s="1"/>
      <c r="G50" s="1"/>
      <c r="H50" s="1"/>
      <c r="I50" s="1"/>
      <c r="J50" s="1"/>
      <c r="K50" s="1"/>
      <c r="L50" s="1"/>
      <c r="M50" s="1"/>
      <c r="N50" s="1"/>
      <c r="O50" s="1"/>
      <c r="P50" s="1"/>
      <c r="Q50" s="1"/>
      <c r="R50" s="1"/>
      <c r="S50" s="1"/>
      <c r="T50" s="1"/>
      <c r="U50" s="1"/>
      <c r="V50" s="1"/>
      <c r="W50" s="1"/>
      <c r="X50" s="1"/>
      <c r="Y50" s="1"/>
      <c r="Z50" s="1"/>
    </row>
    <row r="51" spans="1:26" ht="15" customHeight="1" x14ac:dyDescent="0.35">
      <c r="A51" s="81" t="s">
        <v>1001</v>
      </c>
      <c r="B51" s="81"/>
      <c r="C51" s="81"/>
      <c r="D51" s="81"/>
      <c r="E51" s="80"/>
      <c r="F51" s="80"/>
      <c r="G51" s="80"/>
      <c r="H51" s="80"/>
      <c r="I51" s="80"/>
      <c r="J51" s="80"/>
      <c r="K51" s="80"/>
      <c r="L51" s="80"/>
      <c r="M51" s="80"/>
      <c r="N51" s="80"/>
      <c r="O51" s="80"/>
      <c r="P51" s="80"/>
      <c r="Q51" s="80"/>
      <c r="R51" s="80"/>
      <c r="S51" s="80"/>
      <c r="T51" s="80"/>
      <c r="U51" s="80"/>
      <c r="V51" s="80"/>
      <c r="W51" s="80"/>
      <c r="X51" s="80"/>
      <c r="Y51" s="80"/>
      <c r="Z51" s="80"/>
    </row>
    <row r="52" spans="1:26" ht="15" customHeight="1" x14ac:dyDescent="0.35">
      <c r="A52" s="22" t="s">
        <v>435</v>
      </c>
      <c r="B52" s="97" t="s">
        <v>845</v>
      </c>
      <c r="C52" s="45" t="s">
        <v>1313</v>
      </c>
      <c r="D52" s="62" t="s">
        <v>1314</v>
      </c>
      <c r="E52" s="1"/>
      <c r="F52" s="1"/>
      <c r="G52" s="1"/>
      <c r="H52" s="1"/>
      <c r="I52" s="1"/>
      <c r="J52" s="1"/>
      <c r="K52" s="1"/>
      <c r="L52" s="1"/>
      <c r="M52" s="1"/>
      <c r="N52" s="1"/>
      <c r="O52" s="1"/>
      <c r="P52" s="1"/>
      <c r="Q52" s="1"/>
      <c r="R52" s="1"/>
      <c r="S52" s="1"/>
      <c r="T52" s="1"/>
      <c r="U52" s="1"/>
      <c r="V52" s="1"/>
      <c r="W52" s="1"/>
      <c r="X52" s="1"/>
      <c r="Y52" s="1"/>
      <c r="Z52" s="1"/>
    </row>
    <row r="53" spans="1:26" ht="15" customHeight="1" x14ac:dyDescent="0.35">
      <c r="A53" s="22" t="s">
        <v>437</v>
      </c>
      <c r="B53" s="97" t="s">
        <v>845</v>
      </c>
      <c r="C53" s="45" t="s">
        <v>1313</v>
      </c>
      <c r="D53" s="62" t="s">
        <v>1314</v>
      </c>
      <c r="E53" s="1"/>
      <c r="F53" s="1"/>
      <c r="G53" s="1"/>
      <c r="H53" s="1"/>
      <c r="I53" s="1"/>
      <c r="J53" s="1"/>
      <c r="K53" s="1"/>
      <c r="L53" s="1"/>
      <c r="M53" s="1"/>
      <c r="N53" s="1"/>
      <c r="O53" s="1"/>
      <c r="P53" s="1"/>
      <c r="Q53" s="1"/>
      <c r="R53" s="1"/>
      <c r="S53" s="1"/>
      <c r="T53" s="1"/>
      <c r="U53" s="1"/>
      <c r="V53" s="1"/>
      <c r="W53" s="1"/>
      <c r="X53" s="1"/>
      <c r="Y53" s="1"/>
      <c r="Z53" s="1"/>
    </row>
    <row r="54" spans="1:26" ht="15" customHeight="1" x14ac:dyDescent="0.35">
      <c r="A54" s="22" t="s">
        <v>439</v>
      </c>
      <c r="B54" s="97" t="s">
        <v>845</v>
      </c>
      <c r="C54" s="45" t="s">
        <v>1313</v>
      </c>
      <c r="D54" s="62" t="s">
        <v>1314</v>
      </c>
      <c r="E54" s="1"/>
      <c r="F54" s="1"/>
      <c r="G54" s="1"/>
      <c r="H54" s="1"/>
      <c r="I54" s="1"/>
      <c r="J54" s="1"/>
      <c r="K54" s="1"/>
      <c r="L54" s="1"/>
      <c r="M54" s="1"/>
      <c r="N54" s="1"/>
      <c r="O54" s="1"/>
      <c r="P54" s="1"/>
      <c r="Q54" s="1"/>
      <c r="R54" s="1"/>
      <c r="S54" s="1"/>
      <c r="T54" s="1"/>
      <c r="U54" s="1"/>
      <c r="V54" s="1"/>
      <c r="W54" s="1"/>
      <c r="X54" s="1"/>
      <c r="Y54" s="1"/>
      <c r="Z54" s="1"/>
    </row>
    <row r="55" spans="1:26" ht="15" customHeight="1" x14ac:dyDescent="0.35">
      <c r="A55" s="81" t="s">
        <v>1370</v>
      </c>
      <c r="B55" s="81"/>
      <c r="C55" s="81"/>
      <c r="D55" s="81"/>
      <c r="E55" s="1"/>
      <c r="F55" s="1"/>
      <c r="G55" s="1"/>
      <c r="H55" s="1"/>
      <c r="I55" s="1"/>
      <c r="J55" s="1"/>
      <c r="K55" s="1"/>
      <c r="L55" s="1"/>
      <c r="M55" s="1"/>
      <c r="N55" s="1"/>
      <c r="O55" s="1"/>
      <c r="P55" s="1"/>
      <c r="Q55" s="1"/>
      <c r="R55" s="1"/>
      <c r="S55" s="1"/>
      <c r="T55" s="1"/>
      <c r="U55" s="1"/>
      <c r="V55" s="1"/>
      <c r="W55" s="1"/>
      <c r="X55" s="1"/>
      <c r="Y55" s="1"/>
      <c r="Z55" s="1"/>
    </row>
    <row r="56" spans="1:26" ht="15" customHeight="1" x14ac:dyDescent="0.35">
      <c r="A56" s="22" t="s">
        <v>1371</v>
      </c>
      <c r="B56" s="97" t="s">
        <v>845</v>
      </c>
      <c r="C56" s="45" t="s">
        <v>1313</v>
      </c>
      <c r="D56" s="62" t="s">
        <v>1314</v>
      </c>
      <c r="E56" s="80"/>
      <c r="F56" s="80"/>
      <c r="G56" s="80"/>
      <c r="H56" s="80"/>
      <c r="I56" s="80"/>
      <c r="J56" s="80"/>
      <c r="K56" s="80"/>
      <c r="L56" s="80"/>
      <c r="M56" s="80"/>
      <c r="N56" s="80"/>
      <c r="O56" s="80"/>
      <c r="P56" s="80"/>
      <c r="Q56" s="80"/>
      <c r="R56" s="80"/>
      <c r="S56" s="80"/>
      <c r="T56" s="80"/>
      <c r="U56" s="80"/>
      <c r="V56" s="80"/>
      <c r="W56" s="80"/>
      <c r="X56" s="80"/>
      <c r="Y56" s="80"/>
      <c r="Z56" s="80"/>
    </row>
    <row r="57" spans="1:26" ht="15" customHeight="1" x14ac:dyDescent="0.35">
      <c r="A57" s="22"/>
      <c r="B57" s="22"/>
      <c r="C57" s="22"/>
      <c r="D57" s="45"/>
      <c r="E57" s="1"/>
      <c r="F57" s="1"/>
      <c r="G57" s="1"/>
      <c r="H57" s="1"/>
      <c r="I57" s="1"/>
      <c r="J57" s="1"/>
      <c r="K57" s="1"/>
      <c r="L57" s="1"/>
      <c r="M57" s="1"/>
      <c r="N57" s="1"/>
      <c r="O57" s="1"/>
      <c r="P57" s="1"/>
      <c r="Q57" s="1"/>
      <c r="R57" s="1"/>
      <c r="S57" s="1"/>
      <c r="T57" s="1"/>
      <c r="U57" s="1"/>
      <c r="V57" s="1"/>
      <c r="W57" s="1"/>
      <c r="X57" s="1"/>
      <c r="Y57" s="1"/>
      <c r="Z57" s="1"/>
    </row>
    <row r="58" spans="1:26" ht="15" customHeight="1" x14ac:dyDescent="0.35">
      <c r="A58" s="75" t="s">
        <v>1035</v>
      </c>
      <c r="B58" s="75"/>
      <c r="C58" s="77"/>
      <c r="D58" s="92"/>
      <c r="E58" s="1"/>
      <c r="F58" s="1"/>
      <c r="G58" s="1"/>
      <c r="H58" s="1"/>
      <c r="I58" s="1"/>
      <c r="J58" s="1"/>
      <c r="K58" s="1"/>
      <c r="L58" s="1"/>
      <c r="M58" s="1"/>
      <c r="N58" s="1"/>
      <c r="O58" s="1"/>
      <c r="P58" s="1"/>
      <c r="Q58" s="1"/>
      <c r="R58" s="1"/>
      <c r="S58" s="1"/>
      <c r="T58" s="1"/>
      <c r="U58" s="1"/>
      <c r="V58" s="1"/>
      <c r="W58" s="1"/>
      <c r="X58" s="1"/>
      <c r="Y58" s="1"/>
      <c r="Z58" s="1"/>
    </row>
    <row r="59" spans="1:26" ht="15" customHeight="1" x14ac:dyDescent="0.35">
      <c r="A59" s="78" t="s">
        <v>822</v>
      </c>
      <c r="B59" s="78"/>
      <c r="C59" s="78" t="s">
        <v>823</v>
      </c>
      <c r="D59" s="79" t="s">
        <v>824</v>
      </c>
      <c r="E59" s="80"/>
      <c r="F59" s="80"/>
      <c r="G59" s="80"/>
      <c r="H59" s="80"/>
      <c r="I59" s="80"/>
      <c r="J59" s="80"/>
      <c r="K59" s="80"/>
      <c r="L59" s="80"/>
      <c r="M59" s="80"/>
      <c r="N59" s="80"/>
      <c r="O59" s="80"/>
      <c r="P59" s="80"/>
      <c r="Q59" s="80"/>
      <c r="R59" s="80"/>
      <c r="S59" s="80"/>
      <c r="T59" s="80"/>
      <c r="U59" s="80"/>
      <c r="V59" s="80"/>
      <c r="W59" s="80"/>
      <c r="X59" s="80"/>
      <c r="Y59" s="80"/>
      <c r="Z59" s="80"/>
    </row>
    <row r="60" spans="1:26" ht="15" customHeight="1" x14ac:dyDescent="0.35">
      <c r="A60" s="8" t="s">
        <v>339</v>
      </c>
      <c r="B60" s="110" t="s">
        <v>845</v>
      </c>
      <c r="C60" s="45" t="s">
        <v>1313</v>
      </c>
      <c r="D60" s="62" t="s">
        <v>1314</v>
      </c>
      <c r="E60" s="1"/>
      <c r="F60" s="1"/>
      <c r="G60" s="1"/>
      <c r="H60" s="1"/>
      <c r="I60" s="1"/>
      <c r="J60" s="1"/>
      <c r="K60" s="1"/>
      <c r="L60" s="1"/>
      <c r="M60" s="1"/>
      <c r="N60" s="1"/>
      <c r="O60" s="1"/>
      <c r="P60" s="1"/>
      <c r="Q60" s="1"/>
      <c r="R60" s="1"/>
      <c r="S60" s="1"/>
      <c r="T60" s="1"/>
      <c r="U60" s="1"/>
      <c r="V60" s="1"/>
      <c r="W60" s="1"/>
      <c r="X60" s="1"/>
      <c r="Y60" s="1"/>
      <c r="Z60" s="1"/>
    </row>
    <row r="61" spans="1:26" ht="15" customHeight="1" x14ac:dyDescent="0.35">
      <c r="A61" s="8" t="s">
        <v>346</v>
      </c>
      <c r="B61" s="110" t="s">
        <v>845</v>
      </c>
      <c r="C61" s="45" t="s">
        <v>1372</v>
      </c>
      <c r="D61" s="62" t="s">
        <v>1373</v>
      </c>
      <c r="E61" s="1"/>
      <c r="F61" s="1"/>
      <c r="G61" s="1"/>
      <c r="H61" s="1"/>
      <c r="I61" s="1"/>
      <c r="J61" s="1"/>
      <c r="K61" s="1"/>
      <c r="L61" s="1"/>
      <c r="M61" s="1"/>
      <c r="N61" s="1"/>
      <c r="O61" s="1"/>
      <c r="P61" s="1"/>
      <c r="Q61" s="1"/>
      <c r="R61" s="1"/>
      <c r="S61" s="1"/>
      <c r="T61" s="1"/>
      <c r="U61" s="1"/>
      <c r="V61" s="1"/>
      <c r="W61" s="1"/>
      <c r="X61" s="1"/>
      <c r="Y61" s="1"/>
      <c r="Z61" s="1"/>
    </row>
    <row r="62" spans="1:26" ht="15" customHeight="1" x14ac:dyDescent="0.35">
      <c r="A62" s="8" t="s">
        <v>348</v>
      </c>
      <c r="B62" s="110" t="s">
        <v>845</v>
      </c>
      <c r="C62" s="22" t="s">
        <v>1374</v>
      </c>
      <c r="D62" s="62" t="s">
        <v>1375</v>
      </c>
      <c r="E62" s="1"/>
      <c r="F62" s="1"/>
      <c r="G62" s="1"/>
      <c r="H62" s="1"/>
      <c r="I62" s="1"/>
      <c r="J62" s="1"/>
      <c r="K62" s="1"/>
      <c r="L62" s="1"/>
      <c r="M62" s="1"/>
      <c r="N62" s="1"/>
      <c r="O62" s="1"/>
      <c r="P62" s="1"/>
      <c r="Q62" s="1"/>
      <c r="R62" s="1"/>
      <c r="S62" s="1"/>
      <c r="T62" s="1"/>
      <c r="U62" s="1"/>
      <c r="V62" s="1"/>
      <c r="W62" s="1"/>
      <c r="X62" s="1"/>
      <c r="Y62" s="1"/>
      <c r="Z62" s="1"/>
    </row>
    <row r="63" spans="1:26" ht="15" customHeight="1" x14ac:dyDescent="0.35">
      <c r="A63" s="22" t="s">
        <v>350</v>
      </c>
      <c r="B63" s="22" t="s">
        <v>1376</v>
      </c>
      <c r="C63" s="45" t="s">
        <v>1377</v>
      </c>
      <c r="D63" s="65" t="s">
        <v>1378</v>
      </c>
      <c r="E63" s="1"/>
      <c r="F63" s="1"/>
      <c r="G63" s="1"/>
      <c r="H63" s="1"/>
      <c r="I63" s="1"/>
      <c r="J63" s="1"/>
      <c r="K63" s="1"/>
      <c r="L63" s="1"/>
      <c r="M63" s="1"/>
      <c r="N63" s="1"/>
      <c r="O63" s="1"/>
      <c r="P63" s="1"/>
      <c r="Q63" s="1"/>
      <c r="R63" s="1"/>
      <c r="S63" s="1"/>
      <c r="T63" s="1"/>
      <c r="U63" s="1"/>
      <c r="V63" s="1"/>
      <c r="W63" s="1"/>
      <c r="X63" s="1"/>
      <c r="Y63" s="1"/>
      <c r="Z63" s="1"/>
    </row>
    <row r="64" spans="1:26" ht="15" customHeight="1" x14ac:dyDescent="0.35">
      <c r="A64" s="22" t="s">
        <v>352</v>
      </c>
      <c r="B64" s="22" t="s">
        <v>1379</v>
      </c>
      <c r="C64" s="22" t="s">
        <v>1380</v>
      </c>
      <c r="D64" s="62" t="s">
        <v>1314</v>
      </c>
      <c r="E64" s="1"/>
      <c r="F64" s="1"/>
      <c r="G64" s="1"/>
      <c r="H64" s="1"/>
      <c r="I64" s="1"/>
      <c r="J64" s="1"/>
      <c r="K64" s="1"/>
      <c r="L64" s="1"/>
      <c r="M64" s="1"/>
      <c r="N64" s="1"/>
      <c r="O64" s="1"/>
      <c r="P64" s="1"/>
      <c r="Q64" s="1"/>
      <c r="R64" s="1"/>
      <c r="S64" s="1"/>
      <c r="T64" s="1"/>
      <c r="U64" s="1"/>
      <c r="V64" s="1"/>
      <c r="W64" s="1"/>
      <c r="X64" s="1"/>
      <c r="Y64" s="1"/>
      <c r="Z64" s="1"/>
    </row>
    <row r="65" spans="1:26" ht="15" customHeight="1" x14ac:dyDescent="0.35">
      <c r="A65" s="22" t="s">
        <v>354</v>
      </c>
      <c r="B65" s="22" t="s">
        <v>1381</v>
      </c>
      <c r="C65" s="22" t="s">
        <v>1382</v>
      </c>
      <c r="D65" s="62" t="s">
        <v>1314</v>
      </c>
      <c r="E65" s="1"/>
      <c r="F65" s="1"/>
      <c r="G65" s="1"/>
      <c r="H65" s="1"/>
      <c r="I65" s="1"/>
      <c r="J65" s="1"/>
      <c r="K65" s="1"/>
      <c r="L65" s="1"/>
      <c r="M65" s="1"/>
      <c r="N65" s="1"/>
      <c r="O65" s="1"/>
      <c r="P65" s="1"/>
      <c r="Q65" s="1"/>
      <c r="R65" s="1"/>
      <c r="S65" s="1"/>
      <c r="T65" s="1"/>
      <c r="U65" s="1"/>
      <c r="V65" s="1"/>
      <c r="W65" s="1"/>
      <c r="X65" s="1"/>
      <c r="Y65" s="1"/>
      <c r="Z65" s="1"/>
    </row>
    <row r="66" spans="1:26" ht="15" customHeight="1" x14ac:dyDescent="0.35">
      <c r="A66" s="22" t="s">
        <v>356</v>
      </c>
      <c r="B66" s="97" t="s">
        <v>845</v>
      </c>
      <c r="C66" s="22" t="s">
        <v>1382</v>
      </c>
      <c r="D66" s="62" t="s">
        <v>1314</v>
      </c>
      <c r="E66" s="1"/>
      <c r="F66" s="1"/>
      <c r="G66" s="1"/>
      <c r="H66" s="1"/>
      <c r="I66" s="1"/>
      <c r="J66" s="1"/>
      <c r="K66" s="1"/>
      <c r="L66" s="1"/>
      <c r="M66" s="1"/>
      <c r="N66" s="1"/>
      <c r="O66" s="1"/>
      <c r="P66" s="1"/>
      <c r="Q66" s="1"/>
      <c r="R66" s="1"/>
      <c r="S66" s="1"/>
      <c r="T66" s="1"/>
      <c r="U66" s="1"/>
      <c r="V66" s="1"/>
      <c r="W66" s="1"/>
      <c r="X66" s="1"/>
      <c r="Y66" s="1"/>
      <c r="Z66" s="1"/>
    </row>
    <row r="67" spans="1:26" ht="15" customHeight="1" x14ac:dyDescent="0.35">
      <c r="A67" s="22" t="s">
        <v>358</v>
      </c>
      <c r="B67" s="22" t="s">
        <v>1383</v>
      </c>
      <c r="C67" s="45" t="s">
        <v>1313</v>
      </c>
      <c r="D67" s="62" t="s">
        <v>1314</v>
      </c>
      <c r="E67" s="1"/>
      <c r="F67" s="1"/>
      <c r="G67" s="1"/>
      <c r="H67" s="1"/>
      <c r="I67" s="1"/>
      <c r="J67" s="1"/>
      <c r="K67" s="1"/>
      <c r="L67" s="1"/>
      <c r="M67" s="1"/>
      <c r="N67" s="1"/>
      <c r="O67" s="1"/>
      <c r="P67" s="1"/>
      <c r="Q67" s="1"/>
      <c r="R67" s="1"/>
      <c r="S67" s="1"/>
      <c r="T67" s="1"/>
      <c r="U67" s="1"/>
      <c r="V67" s="1"/>
      <c r="W67" s="1"/>
      <c r="X67" s="1"/>
      <c r="Y67" s="1"/>
      <c r="Z67" s="1"/>
    </row>
    <row r="68" spans="1:26" ht="15" customHeight="1" x14ac:dyDescent="0.35">
      <c r="A68" s="22" t="s">
        <v>360</v>
      </c>
      <c r="B68" s="97" t="s">
        <v>845</v>
      </c>
      <c r="C68" s="45" t="s">
        <v>1313</v>
      </c>
      <c r="D68" s="62" t="s">
        <v>1314</v>
      </c>
      <c r="E68" s="1"/>
      <c r="F68" s="1"/>
      <c r="G68" s="1"/>
      <c r="H68" s="1"/>
      <c r="I68" s="1"/>
      <c r="J68" s="1"/>
      <c r="K68" s="1"/>
      <c r="L68" s="1"/>
      <c r="M68" s="1"/>
      <c r="N68" s="1"/>
      <c r="O68" s="1"/>
      <c r="P68" s="1"/>
      <c r="Q68" s="1"/>
      <c r="R68" s="1"/>
      <c r="S68" s="1"/>
      <c r="T68" s="1"/>
      <c r="U68" s="1"/>
      <c r="V68" s="1"/>
      <c r="W68" s="1"/>
      <c r="X68" s="1"/>
      <c r="Y68" s="1"/>
      <c r="Z68" s="1"/>
    </row>
    <row r="69" spans="1:26" ht="15" customHeight="1" x14ac:dyDescent="0.35">
      <c r="A69" s="8" t="s">
        <v>362</v>
      </c>
      <c r="B69" s="8" t="s">
        <v>1384</v>
      </c>
      <c r="C69" s="45" t="s">
        <v>1313</v>
      </c>
      <c r="D69" s="62" t="s">
        <v>1314</v>
      </c>
      <c r="E69" s="1"/>
      <c r="F69" s="1"/>
      <c r="G69" s="1"/>
      <c r="H69" s="1"/>
      <c r="I69" s="1"/>
      <c r="J69" s="1"/>
      <c r="K69" s="1"/>
      <c r="L69" s="1"/>
      <c r="M69" s="1"/>
      <c r="N69" s="1"/>
      <c r="O69" s="1"/>
      <c r="P69" s="1"/>
      <c r="Q69" s="1"/>
      <c r="R69" s="1"/>
      <c r="S69" s="1"/>
      <c r="T69" s="1"/>
      <c r="U69" s="1"/>
      <c r="V69" s="1"/>
      <c r="W69" s="1"/>
      <c r="X69" s="1"/>
      <c r="Y69" s="1"/>
      <c r="Z69" s="1"/>
    </row>
    <row r="70" spans="1:26" ht="15" customHeight="1" x14ac:dyDescent="0.35">
      <c r="A70" s="8" t="s">
        <v>364</v>
      </c>
      <c r="B70" s="97" t="s">
        <v>845</v>
      </c>
      <c r="C70" s="45" t="s">
        <v>1313</v>
      </c>
      <c r="D70" s="62" t="s">
        <v>1314</v>
      </c>
      <c r="E70" s="1"/>
      <c r="F70" s="1"/>
      <c r="G70" s="1"/>
      <c r="H70" s="1"/>
      <c r="I70" s="1"/>
      <c r="J70" s="1"/>
      <c r="K70" s="1"/>
      <c r="L70" s="1"/>
      <c r="M70" s="1"/>
      <c r="N70" s="1"/>
      <c r="O70" s="1"/>
      <c r="P70" s="1"/>
      <c r="Q70" s="1"/>
      <c r="R70" s="1"/>
      <c r="S70" s="1"/>
      <c r="T70" s="1"/>
      <c r="U70" s="1"/>
      <c r="V70" s="1"/>
      <c r="W70" s="1"/>
      <c r="X70" s="1"/>
      <c r="Y70" s="1"/>
      <c r="Z70" s="1"/>
    </row>
    <row r="71" spans="1:26" ht="15" customHeight="1" x14ac:dyDescent="0.35">
      <c r="A71" s="8" t="s">
        <v>366</v>
      </c>
      <c r="B71" s="8" t="s">
        <v>1385</v>
      </c>
      <c r="C71" s="22" t="s">
        <v>1386</v>
      </c>
      <c r="D71" s="62" t="s">
        <v>1314</v>
      </c>
      <c r="E71" s="1"/>
      <c r="F71" s="1"/>
      <c r="G71" s="1"/>
      <c r="H71" s="1"/>
      <c r="I71" s="1"/>
      <c r="J71" s="1"/>
      <c r="K71" s="1"/>
      <c r="L71" s="1"/>
      <c r="M71" s="1"/>
      <c r="N71" s="1"/>
      <c r="O71" s="1"/>
      <c r="P71" s="1"/>
      <c r="Q71" s="1"/>
      <c r="R71" s="1"/>
      <c r="S71" s="1"/>
      <c r="T71" s="1"/>
      <c r="U71" s="1"/>
      <c r="V71" s="1"/>
      <c r="W71" s="1"/>
      <c r="X71" s="1"/>
      <c r="Y71" s="1"/>
      <c r="Z71" s="1"/>
    </row>
    <row r="72" spans="1:26" ht="15" customHeight="1" x14ac:dyDescent="0.35">
      <c r="A72" s="8" t="s">
        <v>368</v>
      </c>
      <c r="B72" s="8" t="s">
        <v>1387</v>
      </c>
      <c r="C72" s="45" t="s">
        <v>1313</v>
      </c>
      <c r="D72" s="62" t="s">
        <v>1314</v>
      </c>
      <c r="E72" s="1"/>
      <c r="F72" s="1"/>
      <c r="G72" s="1"/>
      <c r="H72" s="1"/>
      <c r="I72" s="1"/>
      <c r="J72" s="1"/>
      <c r="K72" s="1"/>
      <c r="L72" s="1"/>
      <c r="M72" s="1"/>
      <c r="N72" s="1"/>
      <c r="O72" s="1"/>
      <c r="P72" s="1"/>
      <c r="Q72" s="1"/>
      <c r="R72" s="1"/>
      <c r="S72" s="1"/>
      <c r="T72" s="1"/>
      <c r="U72" s="1"/>
      <c r="V72" s="1"/>
      <c r="W72" s="1"/>
      <c r="X72" s="1"/>
      <c r="Y72" s="1"/>
      <c r="Z72" s="1"/>
    </row>
    <row r="73" spans="1:26" ht="15" customHeight="1" x14ac:dyDescent="0.35">
      <c r="A73" s="8" t="s">
        <v>370</v>
      </c>
      <c r="B73" s="97" t="s">
        <v>845</v>
      </c>
      <c r="C73" s="45" t="s">
        <v>1388</v>
      </c>
      <c r="D73" s="62" t="s">
        <v>1314</v>
      </c>
      <c r="E73" s="1"/>
      <c r="F73" s="1"/>
      <c r="G73" s="1"/>
      <c r="H73" s="1"/>
      <c r="I73" s="1"/>
      <c r="J73" s="1"/>
      <c r="K73" s="1"/>
      <c r="L73" s="1"/>
      <c r="M73" s="1"/>
      <c r="N73" s="1"/>
      <c r="O73" s="1"/>
      <c r="P73" s="1"/>
      <c r="Q73" s="1"/>
      <c r="R73" s="1"/>
      <c r="S73" s="1"/>
      <c r="T73" s="1"/>
      <c r="U73" s="1"/>
      <c r="V73" s="1"/>
      <c r="W73" s="1"/>
      <c r="X73" s="1"/>
      <c r="Y73" s="1"/>
      <c r="Z73" s="1"/>
    </row>
    <row r="74" spans="1:26" ht="15" customHeight="1" x14ac:dyDescent="0.35">
      <c r="A74" s="22" t="s">
        <v>372</v>
      </c>
      <c r="B74" s="22" t="s">
        <v>1389</v>
      </c>
      <c r="C74" s="45" t="s">
        <v>1313</v>
      </c>
      <c r="D74" s="62" t="s">
        <v>1314</v>
      </c>
      <c r="E74" s="1"/>
      <c r="F74" s="1"/>
      <c r="G74" s="1"/>
      <c r="H74" s="1"/>
      <c r="I74" s="1"/>
      <c r="J74" s="1"/>
      <c r="K74" s="1"/>
      <c r="L74" s="1"/>
      <c r="M74" s="1"/>
      <c r="N74" s="1"/>
      <c r="O74" s="1"/>
      <c r="P74" s="1"/>
      <c r="Q74" s="1"/>
      <c r="R74" s="1"/>
      <c r="S74" s="1"/>
      <c r="T74" s="1"/>
      <c r="U74" s="1"/>
      <c r="V74" s="1"/>
      <c r="W74" s="1"/>
      <c r="X74" s="1"/>
      <c r="Y74" s="1"/>
      <c r="Z74" s="1"/>
    </row>
    <row r="75" spans="1:26" ht="15" customHeight="1" x14ac:dyDescent="0.35">
      <c r="A75" s="22" t="s">
        <v>374</v>
      </c>
      <c r="B75" s="22" t="s">
        <v>1390</v>
      </c>
      <c r="C75" s="45" t="s">
        <v>1313</v>
      </c>
      <c r="D75" s="62" t="s">
        <v>1314</v>
      </c>
      <c r="E75" s="1"/>
      <c r="F75" s="1"/>
      <c r="G75" s="1"/>
      <c r="H75" s="1"/>
      <c r="I75" s="1"/>
      <c r="J75" s="1"/>
      <c r="K75" s="1"/>
      <c r="L75" s="1"/>
      <c r="M75" s="1"/>
      <c r="N75" s="1"/>
      <c r="O75" s="1"/>
      <c r="P75" s="1"/>
      <c r="Q75" s="1"/>
      <c r="R75" s="1"/>
      <c r="S75" s="1"/>
      <c r="T75" s="1"/>
      <c r="U75" s="1"/>
      <c r="V75" s="1"/>
      <c r="W75" s="1"/>
      <c r="X75" s="1"/>
      <c r="Y75" s="1"/>
      <c r="Z75" s="1"/>
    </row>
    <row r="76" spans="1:26" ht="15" customHeight="1" x14ac:dyDescent="0.35">
      <c r="A76" s="22" t="s">
        <v>1391</v>
      </c>
      <c r="B76" s="97" t="s">
        <v>845</v>
      </c>
      <c r="C76" s="45" t="s">
        <v>1313</v>
      </c>
      <c r="D76" s="62" t="s">
        <v>1314</v>
      </c>
      <c r="E76" s="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c r="B77" s="22"/>
      <c r="C77" s="45"/>
      <c r="D77" s="45"/>
      <c r="E77" s="1"/>
      <c r="F77" s="1"/>
      <c r="G77" s="1"/>
      <c r="H77" s="1"/>
      <c r="I77" s="1"/>
      <c r="J77" s="1"/>
      <c r="K77" s="1"/>
      <c r="L77" s="1"/>
      <c r="M77" s="1"/>
      <c r="N77" s="1"/>
      <c r="O77" s="1"/>
      <c r="P77" s="1"/>
      <c r="Q77" s="1"/>
      <c r="R77" s="1"/>
      <c r="S77" s="1"/>
      <c r="T77" s="1"/>
      <c r="U77" s="1"/>
      <c r="V77" s="1"/>
      <c r="W77" s="1"/>
      <c r="X77" s="1"/>
      <c r="Y77" s="1"/>
      <c r="Z77" s="1"/>
    </row>
    <row r="78" spans="1:26" ht="15.5" x14ac:dyDescent="0.35">
      <c r="A78" s="22"/>
      <c r="B78" s="22"/>
      <c r="C78" s="22"/>
      <c r="D78" s="45"/>
      <c r="E78" s="1"/>
      <c r="F78" s="1"/>
      <c r="G78" s="1"/>
      <c r="H78" s="1"/>
      <c r="I78" s="1"/>
      <c r="J78" s="1"/>
      <c r="K78" s="1"/>
      <c r="L78" s="1"/>
      <c r="M78" s="1"/>
      <c r="N78" s="1"/>
      <c r="O78" s="1"/>
      <c r="P78" s="1"/>
      <c r="Q78" s="1"/>
      <c r="R78" s="1"/>
      <c r="S78" s="1"/>
      <c r="T78" s="1"/>
      <c r="U78" s="1"/>
      <c r="V78" s="1"/>
      <c r="W78" s="1"/>
      <c r="X78" s="1"/>
      <c r="Y78" s="1"/>
      <c r="Z78" s="1"/>
    </row>
    <row r="79" spans="1:26" ht="15.5" x14ac:dyDescent="0.35">
      <c r="A79" s="22"/>
      <c r="B79" s="22"/>
      <c r="C79" s="22"/>
      <c r="D79" s="45"/>
      <c r="E79" s="1"/>
      <c r="F79" s="1"/>
      <c r="G79" s="1"/>
      <c r="H79" s="1"/>
      <c r="I79" s="1"/>
      <c r="J79" s="1"/>
      <c r="K79" s="1"/>
      <c r="L79" s="1"/>
      <c r="M79" s="1"/>
      <c r="N79" s="1"/>
      <c r="O79" s="1"/>
      <c r="P79" s="1"/>
      <c r="Q79" s="1"/>
      <c r="R79" s="1"/>
      <c r="S79" s="1"/>
      <c r="T79" s="1"/>
      <c r="U79" s="1"/>
      <c r="V79" s="1"/>
      <c r="W79" s="1"/>
      <c r="X79" s="1"/>
      <c r="Y79" s="1"/>
      <c r="Z79" s="1"/>
    </row>
    <row r="80" spans="1:26" ht="15.5" x14ac:dyDescent="0.35">
      <c r="A80" s="22"/>
      <c r="B80" s="22"/>
      <c r="C80" s="22"/>
      <c r="D80" s="45"/>
      <c r="E80" s="1"/>
      <c r="F80" s="1"/>
      <c r="G80" s="1"/>
      <c r="H80" s="1"/>
      <c r="I80" s="1"/>
      <c r="J80" s="1"/>
      <c r="K80" s="1"/>
      <c r="L80" s="1"/>
      <c r="M80" s="1"/>
      <c r="N80" s="1"/>
      <c r="O80" s="1"/>
      <c r="P80" s="1"/>
      <c r="Q80" s="1"/>
      <c r="R80" s="1"/>
      <c r="S80" s="1"/>
      <c r="T80" s="1"/>
      <c r="U80" s="1"/>
      <c r="V80" s="1"/>
      <c r="W80" s="1"/>
      <c r="X80" s="1"/>
      <c r="Y80" s="1"/>
      <c r="Z80" s="1"/>
    </row>
    <row r="81" spans="1:26" ht="15.5" x14ac:dyDescent="0.35">
      <c r="A81" s="22"/>
      <c r="B81" s="22"/>
      <c r="C81" s="22"/>
      <c r="D81" s="45"/>
      <c r="E81" s="1"/>
      <c r="F81" s="1"/>
      <c r="G81" s="1"/>
      <c r="H81" s="1"/>
      <c r="I81" s="1"/>
      <c r="J81" s="1"/>
      <c r="K81" s="1"/>
      <c r="L81" s="1"/>
      <c r="M81" s="1"/>
      <c r="N81" s="1"/>
      <c r="O81" s="1"/>
      <c r="P81" s="1"/>
      <c r="Q81" s="1"/>
      <c r="R81" s="1"/>
      <c r="S81" s="1"/>
      <c r="T81" s="1"/>
      <c r="U81" s="1"/>
      <c r="V81" s="1"/>
      <c r="W81" s="1"/>
      <c r="X81" s="1"/>
      <c r="Y81" s="1"/>
      <c r="Z81" s="1"/>
    </row>
    <row r="82" spans="1:26" ht="15.5" x14ac:dyDescent="0.35">
      <c r="A82" s="22"/>
      <c r="B82" s="22"/>
      <c r="C82" s="22"/>
      <c r="D82" s="45"/>
      <c r="E82" s="1"/>
      <c r="F82" s="1"/>
      <c r="G82" s="1"/>
      <c r="H82" s="1"/>
      <c r="I82" s="1"/>
      <c r="J82" s="1"/>
      <c r="K82" s="1"/>
      <c r="L82" s="1"/>
      <c r="M82" s="1"/>
      <c r="N82" s="1"/>
      <c r="O82" s="1"/>
      <c r="P82" s="1"/>
      <c r="Q82" s="1"/>
      <c r="R82" s="1"/>
      <c r="S82" s="1"/>
      <c r="T82" s="1"/>
      <c r="U82" s="1"/>
      <c r="V82" s="1"/>
      <c r="W82" s="1"/>
      <c r="X82" s="1"/>
      <c r="Y82" s="1"/>
      <c r="Z82" s="1"/>
    </row>
    <row r="83" spans="1:26" ht="15.5" x14ac:dyDescent="0.35">
      <c r="A83" s="22"/>
      <c r="B83" s="22"/>
      <c r="C83" s="22"/>
      <c r="D83" s="45"/>
      <c r="E83" s="1"/>
      <c r="F83" s="1"/>
      <c r="G83" s="1"/>
      <c r="H83" s="1"/>
      <c r="I83" s="1"/>
      <c r="J83" s="1"/>
      <c r="K83" s="1"/>
      <c r="L83" s="1"/>
      <c r="M83" s="1"/>
      <c r="N83" s="1"/>
      <c r="O83" s="1"/>
      <c r="P83" s="1"/>
      <c r="Q83" s="1"/>
      <c r="R83" s="1"/>
      <c r="S83" s="1"/>
      <c r="T83" s="1"/>
      <c r="U83" s="1"/>
      <c r="V83" s="1"/>
      <c r="W83" s="1"/>
      <c r="X83" s="1"/>
      <c r="Y83" s="1"/>
      <c r="Z83" s="1"/>
    </row>
    <row r="84" spans="1:26" ht="15.5" x14ac:dyDescent="0.35">
      <c r="A84" s="22"/>
      <c r="B84" s="22"/>
      <c r="C84" s="22"/>
      <c r="D84" s="45"/>
      <c r="E84" s="1"/>
      <c r="F84" s="1"/>
      <c r="G84" s="1"/>
      <c r="H84" s="1"/>
      <c r="I84" s="1"/>
      <c r="J84" s="1"/>
      <c r="K84" s="1"/>
      <c r="L84" s="1"/>
      <c r="M84" s="1"/>
      <c r="N84" s="1"/>
      <c r="O84" s="1"/>
      <c r="P84" s="1"/>
      <c r="Q84" s="1"/>
      <c r="R84" s="1"/>
      <c r="S84" s="1"/>
      <c r="T84" s="1"/>
      <c r="U84" s="1"/>
      <c r="V84" s="1"/>
      <c r="W84" s="1"/>
      <c r="X84" s="1"/>
      <c r="Y84" s="1"/>
      <c r="Z84" s="1"/>
    </row>
    <row r="85" spans="1:26" ht="15.5" x14ac:dyDescent="0.35">
      <c r="A85" s="22"/>
      <c r="B85" s="22"/>
      <c r="C85" s="22"/>
      <c r="D85" s="45"/>
      <c r="E85" s="1"/>
      <c r="F85" s="1"/>
      <c r="G85" s="1"/>
      <c r="H85" s="1"/>
      <c r="I85" s="1"/>
      <c r="J85" s="1"/>
      <c r="K85" s="1"/>
      <c r="L85" s="1"/>
      <c r="M85" s="1"/>
      <c r="N85" s="1"/>
      <c r="O85" s="1"/>
      <c r="P85" s="1"/>
      <c r="Q85" s="1"/>
      <c r="R85" s="1"/>
      <c r="S85" s="1"/>
      <c r="T85" s="1"/>
      <c r="U85" s="1"/>
      <c r="V85" s="1"/>
      <c r="W85" s="1"/>
      <c r="X85" s="1"/>
      <c r="Y85" s="1"/>
      <c r="Z85" s="1"/>
    </row>
    <row r="86" spans="1:26" ht="15.5" x14ac:dyDescent="0.35">
      <c r="A86" s="22"/>
      <c r="B86" s="22"/>
      <c r="C86" s="22"/>
      <c r="D86" s="45"/>
      <c r="E86" s="1"/>
      <c r="F86" s="1"/>
      <c r="G86" s="1"/>
      <c r="H86" s="1"/>
      <c r="I86" s="1"/>
      <c r="J86" s="1"/>
      <c r="K86" s="1"/>
      <c r="L86" s="1"/>
      <c r="M86" s="1"/>
      <c r="N86" s="1"/>
      <c r="O86" s="1"/>
      <c r="P86" s="1"/>
      <c r="Q86" s="1"/>
      <c r="R86" s="1"/>
      <c r="S86" s="1"/>
      <c r="T86" s="1"/>
      <c r="U86" s="1"/>
      <c r="V86" s="1"/>
      <c r="W86" s="1"/>
      <c r="X86" s="1"/>
      <c r="Y86" s="1"/>
      <c r="Z86" s="1"/>
    </row>
    <row r="87" spans="1:26" ht="15.5" x14ac:dyDescent="0.35">
      <c r="A87" s="22"/>
      <c r="B87" s="22"/>
      <c r="C87" s="22"/>
      <c r="D87" s="45"/>
      <c r="E87" s="1"/>
      <c r="F87" s="1"/>
      <c r="G87" s="1"/>
      <c r="H87" s="1"/>
      <c r="I87" s="1"/>
      <c r="J87" s="1"/>
      <c r="K87" s="1"/>
      <c r="L87" s="1"/>
      <c r="M87" s="1"/>
      <c r="N87" s="1"/>
      <c r="O87" s="1"/>
      <c r="P87" s="1"/>
      <c r="Q87" s="1"/>
      <c r="R87" s="1"/>
      <c r="S87" s="1"/>
      <c r="T87" s="1"/>
      <c r="U87" s="1"/>
      <c r="V87" s="1"/>
      <c r="W87" s="1"/>
      <c r="X87" s="1"/>
      <c r="Y87" s="1"/>
      <c r="Z87" s="1"/>
    </row>
    <row r="88" spans="1:26" ht="15.5" x14ac:dyDescent="0.35">
      <c r="A88" s="22"/>
      <c r="B88" s="22"/>
      <c r="C88" s="22"/>
      <c r="D88" s="45"/>
      <c r="E88" s="1"/>
      <c r="F88" s="1"/>
      <c r="G88" s="1"/>
      <c r="H88" s="1"/>
      <c r="I88" s="1"/>
      <c r="J88" s="1"/>
      <c r="K88" s="1"/>
      <c r="L88" s="1"/>
      <c r="M88" s="1"/>
      <c r="N88" s="1"/>
      <c r="O88" s="1"/>
      <c r="P88" s="1"/>
      <c r="Q88" s="1"/>
      <c r="R88" s="1"/>
      <c r="S88" s="1"/>
      <c r="T88" s="1"/>
      <c r="U88" s="1"/>
      <c r="V88" s="1"/>
      <c r="W88" s="1"/>
      <c r="X88" s="1"/>
      <c r="Y88" s="1"/>
      <c r="Z88" s="1"/>
    </row>
    <row r="89" spans="1:26" ht="15.5" x14ac:dyDescent="0.35">
      <c r="A89" s="22"/>
      <c r="B89" s="22"/>
      <c r="C89" s="22"/>
      <c r="D89" s="45"/>
      <c r="E89" s="1"/>
      <c r="F89" s="1"/>
      <c r="G89" s="1"/>
      <c r="H89" s="1"/>
      <c r="I89" s="1"/>
      <c r="J89" s="1"/>
      <c r="K89" s="1"/>
      <c r="L89" s="1"/>
      <c r="M89" s="1"/>
      <c r="N89" s="1"/>
      <c r="O89" s="1"/>
      <c r="P89" s="1"/>
      <c r="Q89" s="1"/>
      <c r="R89" s="1"/>
      <c r="S89" s="1"/>
      <c r="T89" s="1"/>
      <c r="U89" s="1"/>
      <c r="V89" s="1"/>
      <c r="W89" s="1"/>
      <c r="X89" s="1"/>
      <c r="Y89" s="1"/>
      <c r="Z89" s="1"/>
    </row>
    <row r="90" spans="1:26" ht="15.5" x14ac:dyDescent="0.35">
      <c r="A90" s="22"/>
      <c r="B90" s="22"/>
      <c r="C90" s="22"/>
      <c r="D90" s="45"/>
      <c r="E90" s="1"/>
      <c r="F90" s="1"/>
      <c r="G90" s="1"/>
      <c r="H90" s="1"/>
      <c r="I90" s="1"/>
      <c r="J90" s="1"/>
      <c r="K90" s="1"/>
      <c r="L90" s="1"/>
      <c r="M90" s="1"/>
      <c r="N90" s="1"/>
      <c r="O90" s="1"/>
      <c r="P90" s="1"/>
      <c r="Q90" s="1"/>
      <c r="R90" s="1"/>
      <c r="S90" s="1"/>
      <c r="T90" s="1"/>
      <c r="U90" s="1"/>
      <c r="V90" s="1"/>
      <c r="W90" s="1"/>
      <c r="X90" s="1"/>
      <c r="Y90" s="1"/>
      <c r="Z90" s="1"/>
    </row>
    <row r="91" spans="1:26" ht="15.5" x14ac:dyDescent="0.35">
      <c r="A91" s="22"/>
      <c r="B91" s="22"/>
      <c r="C91" s="22"/>
      <c r="D91" s="45"/>
      <c r="E91" s="1"/>
      <c r="F91" s="1"/>
      <c r="G91" s="1"/>
      <c r="H91" s="1"/>
      <c r="I91" s="1"/>
      <c r="J91" s="1"/>
      <c r="K91" s="1"/>
      <c r="L91" s="1"/>
      <c r="M91" s="1"/>
      <c r="N91" s="1"/>
      <c r="O91" s="1"/>
      <c r="P91" s="1"/>
      <c r="Q91" s="1"/>
      <c r="R91" s="1"/>
      <c r="S91" s="1"/>
      <c r="T91" s="1"/>
      <c r="U91" s="1"/>
      <c r="V91" s="1"/>
      <c r="W91" s="1"/>
      <c r="X91" s="1"/>
      <c r="Y91" s="1"/>
      <c r="Z91" s="1"/>
    </row>
    <row r="92" spans="1:26" ht="15.5" x14ac:dyDescent="0.35">
      <c r="A92" s="22"/>
      <c r="B92" s="22"/>
      <c r="C92" s="22"/>
      <c r="D92" s="45"/>
      <c r="E92" s="1"/>
      <c r="F92" s="1"/>
      <c r="G92" s="1"/>
      <c r="H92" s="1"/>
      <c r="I92" s="1"/>
      <c r="J92" s="1"/>
      <c r="K92" s="1"/>
      <c r="L92" s="1"/>
      <c r="M92" s="1"/>
      <c r="N92" s="1"/>
      <c r="O92" s="1"/>
      <c r="P92" s="1"/>
      <c r="Q92" s="1"/>
      <c r="R92" s="1"/>
      <c r="S92" s="1"/>
      <c r="T92" s="1"/>
      <c r="U92" s="1"/>
      <c r="V92" s="1"/>
      <c r="W92" s="1"/>
      <c r="X92" s="1"/>
      <c r="Y92" s="1"/>
      <c r="Z92" s="1"/>
    </row>
    <row r="93" spans="1:26" ht="15.5" x14ac:dyDescent="0.35">
      <c r="A93" s="22"/>
      <c r="B93" s="22"/>
      <c r="C93" s="22"/>
      <c r="D93" s="45"/>
      <c r="E93" s="1"/>
      <c r="F93" s="1"/>
      <c r="G93" s="1"/>
      <c r="H93" s="1"/>
      <c r="I93" s="1"/>
      <c r="J93" s="1"/>
      <c r="K93" s="1"/>
      <c r="L93" s="1"/>
      <c r="M93" s="1"/>
      <c r="N93" s="1"/>
      <c r="O93" s="1"/>
      <c r="P93" s="1"/>
      <c r="Q93" s="1"/>
      <c r="R93" s="1"/>
      <c r="S93" s="1"/>
      <c r="T93" s="1"/>
      <c r="U93" s="1"/>
      <c r="V93" s="1"/>
      <c r="W93" s="1"/>
      <c r="X93" s="1"/>
      <c r="Y93" s="1"/>
      <c r="Z93" s="1"/>
    </row>
    <row r="94" spans="1:26" ht="15.5" x14ac:dyDescent="0.35">
      <c r="A94" s="22"/>
      <c r="B94" s="22"/>
      <c r="C94" s="22"/>
      <c r="D94" s="45"/>
      <c r="E94" s="1"/>
      <c r="F94" s="1"/>
      <c r="G94" s="1"/>
      <c r="H94" s="1"/>
      <c r="I94" s="1"/>
      <c r="J94" s="1"/>
      <c r="K94" s="1"/>
      <c r="L94" s="1"/>
      <c r="M94" s="1"/>
      <c r="N94" s="1"/>
      <c r="O94" s="1"/>
      <c r="P94" s="1"/>
      <c r="Q94" s="1"/>
      <c r="R94" s="1"/>
      <c r="S94" s="1"/>
      <c r="T94" s="1"/>
      <c r="U94" s="1"/>
      <c r="V94" s="1"/>
      <c r="W94" s="1"/>
      <c r="X94" s="1"/>
      <c r="Y94" s="1"/>
      <c r="Z94" s="1"/>
    </row>
    <row r="95" spans="1:26" ht="15.5" x14ac:dyDescent="0.35">
      <c r="A95" s="22"/>
      <c r="B95" s="22"/>
      <c r="C95" s="22"/>
      <c r="D95" s="45"/>
      <c r="E95" s="1"/>
      <c r="F95" s="1"/>
      <c r="G95" s="1"/>
      <c r="H95" s="1"/>
      <c r="I95" s="1"/>
      <c r="J95" s="1"/>
      <c r="K95" s="1"/>
      <c r="L95" s="1"/>
      <c r="M95" s="1"/>
      <c r="N95" s="1"/>
      <c r="O95" s="1"/>
      <c r="P95" s="1"/>
      <c r="Q95" s="1"/>
      <c r="R95" s="1"/>
      <c r="S95" s="1"/>
      <c r="T95" s="1"/>
      <c r="U95" s="1"/>
      <c r="V95" s="1"/>
      <c r="W95" s="1"/>
      <c r="X95" s="1"/>
      <c r="Y95" s="1"/>
      <c r="Z95" s="1"/>
    </row>
    <row r="96" spans="1:26" ht="15.5" x14ac:dyDescent="0.35">
      <c r="A96" s="22"/>
      <c r="B96" s="22"/>
      <c r="C96" s="22"/>
      <c r="D96" s="45"/>
      <c r="E96" s="1"/>
      <c r="F96" s="1"/>
      <c r="G96" s="1"/>
      <c r="H96" s="1"/>
      <c r="I96" s="1"/>
      <c r="J96" s="1"/>
      <c r="K96" s="1"/>
      <c r="L96" s="1"/>
      <c r="M96" s="1"/>
      <c r="N96" s="1"/>
      <c r="O96" s="1"/>
      <c r="P96" s="1"/>
      <c r="Q96" s="1"/>
      <c r="R96" s="1"/>
      <c r="S96" s="1"/>
      <c r="T96" s="1"/>
      <c r="U96" s="1"/>
      <c r="V96" s="1"/>
      <c r="W96" s="1"/>
      <c r="X96" s="1"/>
      <c r="Y96" s="1"/>
      <c r="Z96" s="1"/>
    </row>
    <row r="97" spans="1:26" ht="15.5" x14ac:dyDescent="0.35">
      <c r="A97" s="22"/>
      <c r="B97" s="22"/>
      <c r="C97" s="22"/>
      <c r="D97" s="45"/>
      <c r="E97" s="1"/>
      <c r="F97" s="1"/>
      <c r="G97" s="1"/>
      <c r="H97" s="1"/>
      <c r="I97" s="1"/>
      <c r="J97" s="1"/>
      <c r="K97" s="1"/>
      <c r="L97" s="1"/>
      <c r="M97" s="1"/>
      <c r="N97" s="1"/>
      <c r="O97" s="1"/>
      <c r="P97" s="1"/>
      <c r="Q97" s="1"/>
      <c r="R97" s="1"/>
      <c r="S97" s="1"/>
      <c r="T97" s="1"/>
      <c r="U97" s="1"/>
      <c r="V97" s="1"/>
      <c r="W97" s="1"/>
      <c r="X97" s="1"/>
      <c r="Y97" s="1"/>
      <c r="Z97" s="1"/>
    </row>
    <row r="98" spans="1:26" ht="15.5" x14ac:dyDescent="0.35">
      <c r="A98" s="22"/>
      <c r="B98" s="22"/>
      <c r="C98" s="22"/>
      <c r="D98" s="45"/>
      <c r="E98" s="1"/>
      <c r="F98" s="1"/>
      <c r="G98" s="1"/>
      <c r="H98" s="1"/>
      <c r="I98" s="1"/>
      <c r="J98" s="1"/>
      <c r="K98" s="1"/>
      <c r="L98" s="1"/>
      <c r="M98" s="1"/>
      <c r="N98" s="1"/>
      <c r="O98" s="1"/>
      <c r="P98" s="1"/>
      <c r="Q98" s="1"/>
      <c r="R98" s="1"/>
      <c r="S98" s="1"/>
      <c r="T98" s="1"/>
      <c r="U98" s="1"/>
      <c r="V98" s="1"/>
      <c r="W98" s="1"/>
      <c r="X98" s="1"/>
      <c r="Y98" s="1"/>
      <c r="Z98" s="1"/>
    </row>
    <row r="99" spans="1:26" ht="15.5" x14ac:dyDescent="0.35">
      <c r="A99" s="22"/>
      <c r="B99" s="22"/>
      <c r="C99" s="22"/>
      <c r="D99" s="45"/>
      <c r="E99" s="1"/>
      <c r="F99" s="1"/>
      <c r="G99" s="1"/>
      <c r="H99" s="1"/>
      <c r="I99" s="1"/>
      <c r="J99" s="1"/>
      <c r="K99" s="1"/>
      <c r="L99" s="1"/>
      <c r="M99" s="1"/>
      <c r="N99" s="1"/>
      <c r="O99" s="1"/>
      <c r="P99" s="1"/>
      <c r="Q99" s="1"/>
      <c r="R99" s="1"/>
      <c r="S99" s="1"/>
      <c r="T99" s="1"/>
      <c r="U99" s="1"/>
      <c r="V99" s="1"/>
      <c r="W99" s="1"/>
      <c r="X99" s="1"/>
      <c r="Y99" s="1"/>
      <c r="Z99" s="1"/>
    </row>
    <row r="100" spans="1:26" ht="15.5" x14ac:dyDescent="0.35">
      <c r="A100" s="22"/>
      <c r="B100" s="22"/>
      <c r="C100" s="22"/>
      <c r="D100" s="45"/>
      <c r="E100" s="1"/>
      <c r="F100" s="1"/>
      <c r="G100" s="1"/>
      <c r="H100" s="1"/>
      <c r="I100" s="1"/>
      <c r="J100" s="1"/>
      <c r="K100" s="1"/>
      <c r="L100" s="1"/>
      <c r="M100" s="1"/>
      <c r="N100" s="1"/>
      <c r="O100" s="1"/>
      <c r="P100" s="1"/>
      <c r="Q100" s="1"/>
      <c r="R100" s="1"/>
      <c r="S100" s="1"/>
      <c r="T100" s="1"/>
      <c r="U100" s="1"/>
      <c r="V100" s="1"/>
      <c r="W100" s="1"/>
      <c r="X100" s="1"/>
      <c r="Y100" s="1"/>
      <c r="Z100" s="1"/>
    </row>
    <row r="101" spans="1:26" ht="15.5" x14ac:dyDescent="0.35">
      <c r="A101" s="22"/>
      <c r="B101" s="22"/>
      <c r="C101" s="22"/>
      <c r="D101" s="45"/>
      <c r="E101" s="1"/>
      <c r="F101" s="1"/>
      <c r="G101" s="1"/>
      <c r="H101" s="1"/>
      <c r="I101" s="1"/>
      <c r="J101" s="1"/>
      <c r="K101" s="1"/>
      <c r="L101" s="1"/>
      <c r="M101" s="1"/>
      <c r="N101" s="1"/>
      <c r="O101" s="1"/>
      <c r="P101" s="1"/>
      <c r="Q101" s="1"/>
      <c r="R101" s="1"/>
      <c r="S101" s="1"/>
      <c r="T101" s="1"/>
      <c r="U101" s="1"/>
      <c r="V101" s="1"/>
      <c r="W101" s="1"/>
      <c r="X101" s="1"/>
      <c r="Y101" s="1"/>
      <c r="Z101" s="1"/>
    </row>
    <row r="102" spans="1:26" ht="15.5" x14ac:dyDescent="0.35">
      <c r="A102" s="22"/>
      <c r="B102" s="22"/>
      <c r="C102" s="22"/>
      <c r="D102" s="45"/>
      <c r="E102" s="1"/>
      <c r="F102" s="1"/>
      <c r="G102" s="1"/>
      <c r="H102" s="1"/>
      <c r="I102" s="1"/>
      <c r="J102" s="1"/>
      <c r="K102" s="1"/>
      <c r="L102" s="1"/>
      <c r="M102" s="1"/>
      <c r="N102" s="1"/>
      <c r="O102" s="1"/>
      <c r="P102" s="1"/>
      <c r="Q102" s="1"/>
      <c r="R102" s="1"/>
      <c r="S102" s="1"/>
      <c r="T102" s="1"/>
      <c r="U102" s="1"/>
      <c r="V102" s="1"/>
      <c r="W102" s="1"/>
      <c r="X102" s="1"/>
      <c r="Y102" s="1"/>
      <c r="Z102" s="1"/>
    </row>
    <row r="103" spans="1:26" ht="15.5" x14ac:dyDescent="0.35">
      <c r="A103" s="22"/>
      <c r="B103" s="22"/>
      <c r="C103" s="22"/>
      <c r="D103" s="45"/>
      <c r="E103" s="1"/>
      <c r="F103" s="1"/>
      <c r="G103" s="1"/>
      <c r="H103" s="1"/>
      <c r="I103" s="1"/>
      <c r="J103" s="1"/>
      <c r="K103" s="1"/>
      <c r="L103" s="1"/>
      <c r="M103" s="1"/>
      <c r="N103" s="1"/>
      <c r="O103" s="1"/>
      <c r="P103" s="1"/>
      <c r="Q103" s="1"/>
      <c r="R103" s="1"/>
      <c r="S103" s="1"/>
      <c r="T103" s="1"/>
      <c r="U103" s="1"/>
      <c r="V103" s="1"/>
      <c r="W103" s="1"/>
      <c r="X103" s="1"/>
      <c r="Y103" s="1"/>
      <c r="Z103" s="1"/>
    </row>
    <row r="104" spans="1:26" ht="15.5" x14ac:dyDescent="0.35">
      <c r="A104" s="22"/>
      <c r="B104" s="22"/>
      <c r="C104" s="22"/>
      <c r="D104" s="45"/>
      <c r="E104" s="1"/>
      <c r="F104" s="1"/>
      <c r="G104" s="1"/>
      <c r="H104" s="1"/>
      <c r="I104" s="1"/>
      <c r="J104" s="1"/>
      <c r="K104" s="1"/>
      <c r="L104" s="1"/>
      <c r="M104" s="1"/>
      <c r="N104" s="1"/>
      <c r="O104" s="1"/>
      <c r="P104" s="1"/>
      <c r="Q104" s="1"/>
      <c r="R104" s="1"/>
      <c r="S104" s="1"/>
      <c r="T104" s="1"/>
      <c r="U104" s="1"/>
      <c r="V104" s="1"/>
      <c r="W104" s="1"/>
      <c r="X104" s="1"/>
      <c r="Y104" s="1"/>
      <c r="Z104" s="1"/>
    </row>
    <row r="105" spans="1:26" ht="15.5" x14ac:dyDescent="0.35">
      <c r="A105" s="22"/>
      <c r="B105" s="22"/>
      <c r="C105" s="22"/>
      <c r="D105" s="45"/>
      <c r="E105" s="1"/>
      <c r="F105" s="1"/>
      <c r="G105" s="1"/>
      <c r="H105" s="1"/>
      <c r="I105" s="1"/>
      <c r="J105" s="1"/>
      <c r="K105" s="1"/>
      <c r="L105" s="1"/>
      <c r="M105" s="1"/>
      <c r="N105" s="1"/>
      <c r="O105" s="1"/>
      <c r="P105" s="1"/>
      <c r="Q105" s="1"/>
      <c r="R105" s="1"/>
      <c r="S105" s="1"/>
      <c r="T105" s="1"/>
      <c r="U105" s="1"/>
      <c r="V105" s="1"/>
      <c r="W105" s="1"/>
      <c r="X105" s="1"/>
      <c r="Y105" s="1"/>
      <c r="Z105" s="1"/>
    </row>
    <row r="106" spans="1:26" ht="15.5" x14ac:dyDescent="0.35">
      <c r="A106" s="22"/>
      <c r="B106" s="22"/>
      <c r="C106" s="22"/>
      <c r="D106" s="45"/>
      <c r="E106" s="1"/>
      <c r="F106" s="1"/>
      <c r="G106" s="1"/>
      <c r="H106" s="1"/>
      <c r="I106" s="1"/>
      <c r="J106" s="1"/>
      <c r="K106" s="1"/>
      <c r="L106" s="1"/>
      <c r="M106" s="1"/>
      <c r="N106" s="1"/>
      <c r="O106" s="1"/>
      <c r="P106" s="1"/>
      <c r="Q106" s="1"/>
      <c r="R106" s="1"/>
      <c r="S106" s="1"/>
      <c r="T106" s="1"/>
      <c r="U106" s="1"/>
      <c r="V106" s="1"/>
      <c r="W106" s="1"/>
      <c r="X106" s="1"/>
      <c r="Y106" s="1"/>
      <c r="Z106" s="1"/>
    </row>
    <row r="107" spans="1:26" ht="15.5" x14ac:dyDescent="0.35">
      <c r="A107" s="22"/>
      <c r="B107" s="22"/>
      <c r="C107" s="22"/>
      <c r="D107" s="45"/>
      <c r="E107" s="1"/>
      <c r="F107" s="1"/>
      <c r="G107" s="1"/>
      <c r="H107" s="1"/>
      <c r="I107" s="1"/>
      <c r="J107" s="1"/>
      <c r="K107" s="1"/>
      <c r="L107" s="1"/>
      <c r="M107" s="1"/>
      <c r="N107" s="1"/>
      <c r="O107" s="1"/>
      <c r="P107" s="1"/>
      <c r="Q107" s="1"/>
      <c r="R107" s="1"/>
      <c r="S107" s="1"/>
      <c r="T107" s="1"/>
      <c r="U107" s="1"/>
      <c r="V107" s="1"/>
      <c r="W107" s="1"/>
      <c r="X107" s="1"/>
      <c r="Y107" s="1"/>
      <c r="Z107" s="1"/>
    </row>
    <row r="108" spans="1:26" ht="15.5" x14ac:dyDescent="0.35">
      <c r="A108" s="22"/>
      <c r="B108" s="22"/>
      <c r="C108" s="22"/>
      <c r="D108" s="45"/>
      <c r="E108" s="1"/>
      <c r="F108" s="1"/>
      <c r="G108" s="1"/>
      <c r="H108" s="1"/>
      <c r="I108" s="1"/>
      <c r="J108" s="1"/>
      <c r="K108" s="1"/>
      <c r="L108" s="1"/>
      <c r="M108" s="1"/>
      <c r="N108" s="1"/>
      <c r="O108" s="1"/>
      <c r="P108" s="1"/>
      <c r="Q108" s="1"/>
      <c r="R108" s="1"/>
      <c r="S108" s="1"/>
      <c r="T108" s="1"/>
      <c r="U108" s="1"/>
      <c r="V108" s="1"/>
      <c r="W108" s="1"/>
      <c r="X108" s="1"/>
      <c r="Y108" s="1"/>
      <c r="Z108" s="1"/>
    </row>
    <row r="109" spans="1:26" ht="15.5" x14ac:dyDescent="0.35">
      <c r="A109" s="22"/>
      <c r="B109" s="22"/>
      <c r="C109" s="22"/>
      <c r="D109" s="45"/>
      <c r="E109" s="1"/>
      <c r="F109" s="1"/>
      <c r="G109" s="1"/>
      <c r="H109" s="1"/>
      <c r="I109" s="1"/>
      <c r="J109" s="1"/>
      <c r="K109" s="1"/>
      <c r="L109" s="1"/>
      <c r="M109" s="1"/>
      <c r="N109" s="1"/>
      <c r="O109" s="1"/>
      <c r="P109" s="1"/>
      <c r="Q109" s="1"/>
      <c r="R109" s="1"/>
      <c r="S109" s="1"/>
      <c r="T109" s="1"/>
      <c r="U109" s="1"/>
      <c r="V109" s="1"/>
      <c r="W109" s="1"/>
      <c r="X109" s="1"/>
      <c r="Y109" s="1"/>
      <c r="Z109" s="1"/>
    </row>
    <row r="110" spans="1:26" ht="15.5" x14ac:dyDescent="0.35">
      <c r="A110" s="22"/>
      <c r="B110" s="22"/>
      <c r="C110" s="22"/>
      <c r="D110" s="45"/>
      <c r="E110" s="1"/>
      <c r="F110" s="1"/>
      <c r="G110" s="1"/>
      <c r="H110" s="1"/>
      <c r="I110" s="1"/>
      <c r="J110" s="1"/>
      <c r="K110" s="1"/>
      <c r="L110" s="1"/>
      <c r="M110" s="1"/>
      <c r="N110" s="1"/>
      <c r="O110" s="1"/>
      <c r="P110" s="1"/>
      <c r="Q110" s="1"/>
      <c r="R110" s="1"/>
      <c r="S110" s="1"/>
      <c r="T110" s="1"/>
      <c r="U110" s="1"/>
      <c r="V110" s="1"/>
      <c r="W110" s="1"/>
      <c r="X110" s="1"/>
      <c r="Y110" s="1"/>
      <c r="Z110" s="1"/>
    </row>
    <row r="111" spans="1:26" ht="15.5" x14ac:dyDescent="0.35">
      <c r="A111" s="22"/>
      <c r="B111" s="22"/>
      <c r="C111" s="22"/>
      <c r="D111" s="45"/>
      <c r="E111" s="1"/>
      <c r="F111" s="1"/>
      <c r="G111" s="1"/>
      <c r="H111" s="1"/>
      <c r="I111" s="1"/>
      <c r="J111" s="1"/>
      <c r="K111" s="1"/>
      <c r="L111" s="1"/>
      <c r="M111" s="1"/>
      <c r="N111" s="1"/>
      <c r="O111" s="1"/>
      <c r="P111" s="1"/>
      <c r="Q111" s="1"/>
      <c r="R111" s="1"/>
      <c r="S111" s="1"/>
      <c r="T111" s="1"/>
      <c r="U111" s="1"/>
      <c r="V111" s="1"/>
      <c r="W111" s="1"/>
      <c r="X111" s="1"/>
      <c r="Y111" s="1"/>
      <c r="Z111" s="1"/>
    </row>
    <row r="112" spans="1:26" ht="15.5" x14ac:dyDescent="0.35">
      <c r="A112" s="22"/>
      <c r="B112" s="22"/>
      <c r="C112" s="22"/>
      <c r="D112" s="45"/>
      <c r="E112" s="1"/>
      <c r="F112" s="1"/>
      <c r="G112" s="1"/>
      <c r="H112" s="1"/>
      <c r="I112" s="1"/>
      <c r="J112" s="1"/>
      <c r="K112" s="1"/>
      <c r="L112" s="1"/>
      <c r="M112" s="1"/>
      <c r="N112" s="1"/>
      <c r="O112" s="1"/>
      <c r="P112" s="1"/>
      <c r="Q112" s="1"/>
      <c r="R112" s="1"/>
      <c r="S112" s="1"/>
      <c r="T112" s="1"/>
      <c r="U112" s="1"/>
      <c r="V112" s="1"/>
      <c r="W112" s="1"/>
      <c r="X112" s="1"/>
      <c r="Y112" s="1"/>
      <c r="Z112" s="1"/>
    </row>
    <row r="113" spans="1:26" ht="15.5" x14ac:dyDescent="0.35">
      <c r="A113" s="22"/>
      <c r="B113" s="22"/>
      <c r="C113" s="22"/>
      <c r="D113" s="45"/>
      <c r="E113" s="1"/>
      <c r="F113" s="1"/>
      <c r="G113" s="1"/>
      <c r="H113" s="1"/>
      <c r="I113" s="1"/>
      <c r="J113" s="1"/>
      <c r="K113" s="1"/>
      <c r="L113" s="1"/>
      <c r="M113" s="1"/>
      <c r="N113" s="1"/>
      <c r="O113" s="1"/>
      <c r="P113" s="1"/>
      <c r="Q113" s="1"/>
      <c r="R113" s="1"/>
      <c r="S113" s="1"/>
      <c r="T113" s="1"/>
      <c r="U113" s="1"/>
      <c r="V113" s="1"/>
      <c r="W113" s="1"/>
      <c r="X113" s="1"/>
      <c r="Y113" s="1"/>
      <c r="Z113" s="1"/>
    </row>
    <row r="114" spans="1:26" ht="15.5" x14ac:dyDescent="0.35">
      <c r="A114" s="22"/>
      <c r="B114" s="22"/>
      <c r="C114" s="22"/>
      <c r="D114" s="45"/>
      <c r="E114" s="1"/>
      <c r="F114" s="1"/>
      <c r="G114" s="1"/>
      <c r="H114" s="1"/>
      <c r="I114" s="1"/>
      <c r="J114" s="1"/>
      <c r="K114" s="1"/>
      <c r="L114" s="1"/>
      <c r="M114" s="1"/>
      <c r="N114" s="1"/>
      <c r="O114" s="1"/>
      <c r="P114" s="1"/>
      <c r="Q114" s="1"/>
      <c r="R114" s="1"/>
      <c r="S114" s="1"/>
      <c r="T114" s="1"/>
      <c r="U114" s="1"/>
      <c r="V114" s="1"/>
      <c r="W114" s="1"/>
      <c r="X114" s="1"/>
      <c r="Y114" s="1"/>
      <c r="Z114" s="1"/>
    </row>
    <row r="115" spans="1:26" ht="15.5" x14ac:dyDescent="0.35">
      <c r="A115" s="22"/>
      <c r="B115" s="22"/>
      <c r="C115" s="22"/>
      <c r="D115" s="45"/>
      <c r="E115" s="1"/>
      <c r="F115" s="1"/>
      <c r="G115" s="1"/>
      <c r="H115" s="1"/>
      <c r="I115" s="1"/>
      <c r="J115" s="1"/>
      <c r="K115" s="1"/>
      <c r="L115" s="1"/>
      <c r="M115" s="1"/>
      <c r="N115" s="1"/>
      <c r="O115" s="1"/>
      <c r="P115" s="1"/>
      <c r="Q115" s="1"/>
      <c r="R115" s="1"/>
      <c r="S115" s="1"/>
      <c r="T115" s="1"/>
      <c r="U115" s="1"/>
      <c r="V115" s="1"/>
      <c r="W115" s="1"/>
      <c r="X115" s="1"/>
      <c r="Y115" s="1"/>
      <c r="Z115" s="1"/>
    </row>
    <row r="116" spans="1:26" ht="15.5" x14ac:dyDescent="0.35">
      <c r="A116" s="22"/>
      <c r="B116" s="22"/>
      <c r="C116" s="22"/>
      <c r="D116" s="45"/>
      <c r="E116" s="1"/>
      <c r="F116" s="1"/>
      <c r="G116" s="1"/>
      <c r="H116" s="1"/>
      <c r="I116" s="1"/>
      <c r="J116" s="1"/>
      <c r="K116" s="1"/>
      <c r="L116" s="1"/>
      <c r="M116" s="1"/>
      <c r="N116" s="1"/>
      <c r="O116" s="1"/>
      <c r="P116" s="1"/>
      <c r="Q116" s="1"/>
      <c r="R116" s="1"/>
      <c r="S116" s="1"/>
      <c r="T116" s="1"/>
      <c r="U116" s="1"/>
      <c r="V116" s="1"/>
      <c r="W116" s="1"/>
      <c r="X116" s="1"/>
      <c r="Y116" s="1"/>
      <c r="Z116" s="1"/>
    </row>
    <row r="117" spans="1:26" ht="15.5" x14ac:dyDescent="0.35">
      <c r="A117" s="22"/>
      <c r="B117" s="22"/>
      <c r="C117" s="22"/>
      <c r="D117" s="45"/>
      <c r="E117" s="1"/>
      <c r="F117" s="1"/>
      <c r="G117" s="1"/>
      <c r="H117" s="1"/>
      <c r="I117" s="1"/>
      <c r="J117" s="1"/>
      <c r="K117" s="1"/>
      <c r="L117" s="1"/>
      <c r="M117" s="1"/>
      <c r="N117" s="1"/>
      <c r="O117" s="1"/>
      <c r="P117" s="1"/>
      <c r="Q117" s="1"/>
      <c r="R117" s="1"/>
      <c r="S117" s="1"/>
      <c r="T117" s="1"/>
      <c r="U117" s="1"/>
      <c r="V117" s="1"/>
      <c r="W117" s="1"/>
      <c r="X117" s="1"/>
      <c r="Y117" s="1"/>
      <c r="Z117" s="1"/>
    </row>
    <row r="118" spans="1:26" ht="15.5" x14ac:dyDescent="0.35">
      <c r="A118" s="22"/>
      <c r="B118" s="22"/>
      <c r="C118" s="22"/>
      <c r="D118" s="45"/>
      <c r="E118" s="1"/>
      <c r="F118" s="1"/>
      <c r="G118" s="1"/>
      <c r="H118" s="1"/>
      <c r="I118" s="1"/>
      <c r="J118" s="1"/>
      <c r="K118" s="1"/>
      <c r="L118" s="1"/>
      <c r="M118" s="1"/>
      <c r="N118" s="1"/>
      <c r="O118" s="1"/>
      <c r="P118" s="1"/>
      <c r="Q118" s="1"/>
      <c r="R118" s="1"/>
      <c r="S118" s="1"/>
      <c r="T118" s="1"/>
      <c r="U118" s="1"/>
      <c r="V118" s="1"/>
      <c r="W118" s="1"/>
      <c r="X118" s="1"/>
      <c r="Y118" s="1"/>
      <c r="Z118" s="1"/>
    </row>
    <row r="119" spans="1:26" ht="15.5" x14ac:dyDescent="0.35">
      <c r="A119" s="22"/>
      <c r="B119" s="22"/>
      <c r="C119" s="22"/>
      <c r="D119" s="45"/>
      <c r="E119" s="1"/>
      <c r="F119" s="1"/>
      <c r="G119" s="1"/>
      <c r="H119" s="1"/>
      <c r="I119" s="1"/>
      <c r="J119" s="1"/>
      <c r="K119" s="1"/>
      <c r="L119" s="1"/>
      <c r="M119" s="1"/>
      <c r="N119" s="1"/>
      <c r="O119" s="1"/>
      <c r="P119" s="1"/>
      <c r="Q119" s="1"/>
      <c r="R119" s="1"/>
      <c r="S119" s="1"/>
      <c r="T119" s="1"/>
      <c r="U119" s="1"/>
      <c r="V119" s="1"/>
      <c r="W119" s="1"/>
      <c r="X119" s="1"/>
      <c r="Y119" s="1"/>
      <c r="Z119" s="1"/>
    </row>
    <row r="120" spans="1:26" ht="15.5" x14ac:dyDescent="0.35">
      <c r="A120" s="22"/>
      <c r="B120" s="22"/>
      <c r="C120" s="22"/>
      <c r="D120" s="45"/>
      <c r="E120" s="1"/>
      <c r="F120" s="1"/>
      <c r="G120" s="1"/>
      <c r="H120" s="1"/>
      <c r="I120" s="1"/>
      <c r="J120" s="1"/>
      <c r="K120" s="1"/>
      <c r="L120" s="1"/>
      <c r="M120" s="1"/>
      <c r="N120" s="1"/>
      <c r="O120" s="1"/>
      <c r="P120" s="1"/>
      <c r="Q120" s="1"/>
      <c r="R120" s="1"/>
      <c r="S120" s="1"/>
      <c r="T120" s="1"/>
      <c r="U120" s="1"/>
      <c r="V120" s="1"/>
      <c r="W120" s="1"/>
      <c r="X120" s="1"/>
      <c r="Y120" s="1"/>
      <c r="Z120" s="1"/>
    </row>
    <row r="121" spans="1:26" ht="15.5" x14ac:dyDescent="0.35">
      <c r="A121" s="22"/>
      <c r="B121" s="22"/>
      <c r="C121" s="22"/>
      <c r="D121" s="45"/>
      <c r="E121" s="1"/>
      <c r="F121" s="1"/>
      <c r="G121" s="1"/>
      <c r="H121" s="1"/>
      <c r="I121" s="1"/>
      <c r="J121" s="1"/>
      <c r="K121" s="1"/>
      <c r="L121" s="1"/>
      <c r="M121" s="1"/>
      <c r="N121" s="1"/>
      <c r="O121" s="1"/>
      <c r="P121" s="1"/>
      <c r="Q121" s="1"/>
      <c r="R121" s="1"/>
      <c r="S121" s="1"/>
      <c r="T121" s="1"/>
      <c r="U121" s="1"/>
      <c r="V121" s="1"/>
      <c r="W121" s="1"/>
      <c r="X121" s="1"/>
      <c r="Y121" s="1"/>
      <c r="Z121" s="1"/>
    </row>
    <row r="122" spans="1:26" ht="15.5" x14ac:dyDescent="0.35">
      <c r="A122" s="22"/>
      <c r="B122" s="22"/>
      <c r="C122" s="22"/>
      <c r="D122" s="45"/>
      <c r="E122" s="1"/>
      <c r="F122" s="1"/>
      <c r="G122" s="1"/>
      <c r="H122" s="1"/>
      <c r="I122" s="1"/>
      <c r="J122" s="1"/>
      <c r="K122" s="1"/>
      <c r="L122" s="1"/>
      <c r="M122" s="1"/>
      <c r="N122" s="1"/>
      <c r="O122" s="1"/>
      <c r="P122" s="1"/>
      <c r="Q122" s="1"/>
      <c r="R122" s="1"/>
      <c r="S122" s="1"/>
      <c r="T122" s="1"/>
      <c r="U122" s="1"/>
      <c r="V122" s="1"/>
      <c r="W122" s="1"/>
      <c r="X122" s="1"/>
      <c r="Y122" s="1"/>
      <c r="Z122" s="1"/>
    </row>
    <row r="123" spans="1:26" ht="15.5" x14ac:dyDescent="0.35">
      <c r="A123" s="22"/>
      <c r="B123" s="22"/>
      <c r="C123" s="22"/>
      <c r="D123" s="45"/>
      <c r="E123" s="1"/>
      <c r="F123" s="1"/>
      <c r="G123" s="1"/>
      <c r="H123" s="1"/>
      <c r="I123" s="1"/>
      <c r="J123" s="1"/>
      <c r="K123" s="1"/>
      <c r="L123" s="1"/>
      <c r="M123" s="1"/>
      <c r="N123" s="1"/>
      <c r="O123" s="1"/>
      <c r="P123" s="1"/>
      <c r="Q123" s="1"/>
      <c r="R123" s="1"/>
      <c r="S123" s="1"/>
      <c r="T123" s="1"/>
      <c r="U123" s="1"/>
      <c r="V123" s="1"/>
      <c r="W123" s="1"/>
      <c r="X123" s="1"/>
      <c r="Y123" s="1"/>
      <c r="Z123" s="1"/>
    </row>
    <row r="124" spans="1:26" ht="15.5" x14ac:dyDescent="0.35">
      <c r="A124" s="22"/>
      <c r="B124" s="22"/>
      <c r="C124" s="22"/>
      <c r="D124" s="45"/>
      <c r="E124" s="1"/>
      <c r="F124" s="1"/>
      <c r="G124" s="1"/>
      <c r="H124" s="1"/>
      <c r="I124" s="1"/>
      <c r="J124" s="1"/>
      <c r="K124" s="1"/>
      <c r="L124" s="1"/>
      <c r="M124" s="1"/>
      <c r="N124" s="1"/>
      <c r="O124" s="1"/>
      <c r="P124" s="1"/>
      <c r="Q124" s="1"/>
      <c r="R124" s="1"/>
      <c r="S124" s="1"/>
      <c r="T124" s="1"/>
      <c r="U124" s="1"/>
      <c r="V124" s="1"/>
      <c r="W124" s="1"/>
      <c r="X124" s="1"/>
      <c r="Y124" s="1"/>
      <c r="Z124" s="1"/>
    </row>
    <row r="125" spans="1:26" ht="15.5" x14ac:dyDescent="0.35">
      <c r="A125" s="22"/>
      <c r="B125" s="22"/>
      <c r="C125" s="22"/>
      <c r="D125" s="45"/>
      <c r="E125" s="1"/>
      <c r="F125" s="1"/>
      <c r="G125" s="1"/>
      <c r="H125" s="1"/>
      <c r="I125" s="1"/>
      <c r="J125" s="1"/>
      <c r="K125" s="1"/>
      <c r="L125" s="1"/>
      <c r="M125" s="1"/>
      <c r="N125" s="1"/>
      <c r="O125" s="1"/>
      <c r="P125" s="1"/>
      <c r="Q125" s="1"/>
      <c r="R125" s="1"/>
      <c r="S125" s="1"/>
      <c r="T125" s="1"/>
      <c r="U125" s="1"/>
      <c r="V125" s="1"/>
      <c r="W125" s="1"/>
      <c r="X125" s="1"/>
      <c r="Y125" s="1"/>
      <c r="Z125" s="1"/>
    </row>
    <row r="126" spans="1:26" ht="15.5" x14ac:dyDescent="0.35">
      <c r="A126" s="22"/>
      <c r="B126" s="22"/>
      <c r="C126" s="22"/>
      <c r="D126" s="45"/>
      <c r="E126" s="1"/>
      <c r="F126" s="1"/>
      <c r="G126" s="1"/>
      <c r="H126" s="1"/>
      <c r="I126" s="1"/>
      <c r="J126" s="1"/>
      <c r="K126" s="1"/>
      <c r="L126" s="1"/>
      <c r="M126" s="1"/>
      <c r="N126" s="1"/>
      <c r="O126" s="1"/>
      <c r="P126" s="1"/>
      <c r="Q126" s="1"/>
      <c r="R126" s="1"/>
      <c r="S126" s="1"/>
      <c r="T126" s="1"/>
      <c r="U126" s="1"/>
      <c r="V126" s="1"/>
      <c r="W126" s="1"/>
      <c r="X126" s="1"/>
      <c r="Y126" s="1"/>
      <c r="Z126" s="1"/>
    </row>
    <row r="127" spans="1:26" ht="15.5" x14ac:dyDescent="0.35">
      <c r="A127" s="22"/>
      <c r="B127" s="22"/>
      <c r="C127" s="22"/>
      <c r="D127" s="45"/>
      <c r="E127" s="1"/>
      <c r="F127" s="1"/>
      <c r="G127" s="1"/>
      <c r="H127" s="1"/>
      <c r="I127" s="1"/>
      <c r="J127" s="1"/>
      <c r="K127" s="1"/>
      <c r="L127" s="1"/>
      <c r="M127" s="1"/>
      <c r="N127" s="1"/>
      <c r="O127" s="1"/>
      <c r="P127" s="1"/>
      <c r="Q127" s="1"/>
      <c r="R127" s="1"/>
      <c r="S127" s="1"/>
      <c r="T127" s="1"/>
      <c r="U127" s="1"/>
      <c r="V127" s="1"/>
      <c r="W127" s="1"/>
      <c r="X127" s="1"/>
      <c r="Y127" s="1"/>
      <c r="Z127" s="1"/>
    </row>
    <row r="128" spans="1:26" ht="15.5" x14ac:dyDescent="0.35">
      <c r="A128" s="22"/>
      <c r="B128" s="22"/>
      <c r="C128" s="22"/>
      <c r="D128" s="45"/>
      <c r="E128" s="1"/>
      <c r="F128" s="1"/>
      <c r="G128" s="1"/>
      <c r="H128" s="1"/>
      <c r="I128" s="1"/>
      <c r="J128" s="1"/>
      <c r="K128" s="1"/>
      <c r="L128" s="1"/>
      <c r="M128" s="1"/>
      <c r="N128" s="1"/>
      <c r="O128" s="1"/>
      <c r="P128" s="1"/>
      <c r="Q128" s="1"/>
      <c r="R128" s="1"/>
      <c r="S128" s="1"/>
      <c r="T128" s="1"/>
      <c r="U128" s="1"/>
      <c r="V128" s="1"/>
      <c r="W128" s="1"/>
      <c r="X128" s="1"/>
      <c r="Y128" s="1"/>
      <c r="Z128" s="1"/>
    </row>
    <row r="129" spans="1:26" ht="15.5" x14ac:dyDescent="0.35">
      <c r="A129" s="22"/>
      <c r="B129" s="22"/>
      <c r="C129" s="22"/>
      <c r="D129" s="45"/>
      <c r="E129" s="1"/>
      <c r="F129" s="1"/>
      <c r="G129" s="1"/>
      <c r="H129" s="1"/>
      <c r="I129" s="1"/>
      <c r="J129" s="1"/>
      <c r="K129" s="1"/>
      <c r="L129" s="1"/>
      <c r="M129" s="1"/>
      <c r="N129" s="1"/>
      <c r="O129" s="1"/>
      <c r="P129" s="1"/>
      <c r="Q129" s="1"/>
      <c r="R129" s="1"/>
      <c r="S129" s="1"/>
      <c r="T129" s="1"/>
      <c r="U129" s="1"/>
      <c r="V129" s="1"/>
      <c r="W129" s="1"/>
      <c r="X129" s="1"/>
      <c r="Y129" s="1"/>
      <c r="Z129" s="1"/>
    </row>
    <row r="130" spans="1:26" ht="15.5" x14ac:dyDescent="0.35">
      <c r="A130" s="22"/>
      <c r="B130" s="22"/>
      <c r="C130" s="22"/>
      <c r="D130" s="45"/>
      <c r="E130" s="1"/>
      <c r="F130" s="1"/>
      <c r="G130" s="1"/>
      <c r="H130" s="1"/>
      <c r="I130" s="1"/>
      <c r="J130" s="1"/>
      <c r="K130" s="1"/>
      <c r="L130" s="1"/>
      <c r="M130" s="1"/>
      <c r="N130" s="1"/>
      <c r="O130" s="1"/>
      <c r="P130" s="1"/>
      <c r="Q130" s="1"/>
      <c r="R130" s="1"/>
      <c r="S130" s="1"/>
      <c r="T130" s="1"/>
      <c r="U130" s="1"/>
      <c r="V130" s="1"/>
      <c r="W130" s="1"/>
      <c r="X130" s="1"/>
      <c r="Y130" s="1"/>
      <c r="Z130" s="1"/>
    </row>
    <row r="131" spans="1:26" ht="15.5" x14ac:dyDescent="0.35">
      <c r="A131" s="22"/>
      <c r="B131" s="22"/>
      <c r="C131" s="22"/>
      <c r="D131" s="45"/>
      <c r="E131" s="1"/>
      <c r="F131" s="1"/>
      <c r="G131" s="1"/>
      <c r="H131" s="1"/>
      <c r="I131" s="1"/>
      <c r="J131" s="1"/>
      <c r="K131" s="1"/>
      <c r="L131" s="1"/>
      <c r="M131" s="1"/>
      <c r="N131" s="1"/>
      <c r="O131" s="1"/>
      <c r="P131" s="1"/>
      <c r="Q131" s="1"/>
      <c r="R131" s="1"/>
      <c r="S131" s="1"/>
      <c r="T131" s="1"/>
      <c r="U131" s="1"/>
      <c r="V131" s="1"/>
      <c r="W131" s="1"/>
      <c r="X131" s="1"/>
      <c r="Y131" s="1"/>
      <c r="Z131" s="1"/>
    </row>
    <row r="132" spans="1:26" ht="15.5" x14ac:dyDescent="0.35">
      <c r="A132" s="22"/>
      <c r="B132" s="22"/>
      <c r="C132" s="22"/>
      <c r="D132" s="45"/>
      <c r="E132" s="1"/>
      <c r="F132" s="1"/>
      <c r="G132" s="1"/>
      <c r="H132" s="1"/>
      <c r="I132" s="1"/>
      <c r="J132" s="1"/>
      <c r="K132" s="1"/>
      <c r="L132" s="1"/>
      <c r="M132" s="1"/>
      <c r="N132" s="1"/>
      <c r="O132" s="1"/>
      <c r="P132" s="1"/>
      <c r="Q132" s="1"/>
      <c r="R132" s="1"/>
      <c r="S132" s="1"/>
      <c r="T132" s="1"/>
      <c r="U132" s="1"/>
      <c r="V132" s="1"/>
      <c r="W132" s="1"/>
      <c r="X132" s="1"/>
      <c r="Y132" s="1"/>
      <c r="Z132" s="1"/>
    </row>
    <row r="133" spans="1:26" ht="15.5" x14ac:dyDescent="0.35">
      <c r="A133" s="22"/>
      <c r="B133" s="22"/>
      <c r="C133" s="22"/>
      <c r="D133" s="45"/>
      <c r="E133" s="1"/>
      <c r="F133" s="1"/>
      <c r="G133" s="1"/>
      <c r="H133" s="1"/>
      <c r="I133" s="1"/>
      <c r="J133" s="1"/>
      <c r="K133" s="1"/>
      <c r="L133" s="1"/>
      <c r="M133" s="1"/>
      <c r="N133" s="1"/>
      <c r="O133" s="1"/>
      <c r="P133" s="1"/>
      <c r="Q133" s="1"/>
      <c r="R133" s="1"/>
      <c r="S133" s="1"/>
      <c r="T133" s="1"/>
      <c r="U133" s="1"/>
      <c r="V133" s="1"/>
      <c r="W133" s="1"/>
      <c r="X133" s="1"/>
      <c r="Y133" s="1"/>
      <c r="Z133" s="1"/>
    </row>
    <row r="134" spans="1:26" ht="15.5" x14ac:dyDescent="0.35">
      <c r="A134" s="22"/>
      <c r="B134" s="22"/>
      <c r="C134" s="22"/>
      <c r="D134" s="45"/>
      <c r="E134" s="1"/>
      <c r="F134" s="1"/>
      <c r="G134" s="1"/>
      <c r="H134" s="1"/>
      <c r="I134" s="1"/>
      <c r="J134" s="1"/>
      <c r="K134" s="1"/>
      <c r="L134" s="1"/>
      <c r="M134" s="1"/>
      <c r="N134" s="1"/>
      <c r="O134" s="1"/>
      <c r="P134" s="1"/>
      <c r="Q134" s="1"/>
      <c r="R134" s="1"/>
      <c r="S134" s="1"/>
      <c r="T134" s="1"/>
      <c r="U134" s="1"/>
      <c r="V134" s="1"/>
      <c r="W134" s="1"/>
      <c r="X134" s="1"/>
      <c r="Y134" s="1"/>
      <c r="Z134" s="1"/>
    </row>
    <row r="135" spans="1:26" ht="15.5" x14ac:dyDescent="0.35">
      <c r="A135" s="22"/>
      <c r="B135" s="22"/>
      <c r="C135" s="22"/>
      <c r="D135" s="45"/>
      <c r="E135" s="1"/>
      <c r="F135" s="1"/>
      <c r="G135" s="1"/>
      <c r="H135" s="1"/>
      <c r="I135" s="1"/>
      <c r="J135" s="1"/>
      <c r="K135" s="1"/>
      <c r="L135" s="1"/>
      <c r="M135" s="1"/>
      <c r="N135" s="1"/>
      <c r="O135" s="1"/>
      <c r="P135" s="1"/>
      <c r="Q135" s="1"/>
      <c r="R135" s="1"/>
      <c r="S135" s="1"/>
      <c r="T135" s="1"/>
      <c r="U135" s="1"/>
      <c r="V135" s="1"/>
      <c r="W135" s="1"/>
      <c r="X135" s="1"/>
      <c r="Y135" s="1"/>
      <c r="Z135" s="1"/>
    </row>
    <row r="136" spans="1:26" ht="15.5" x14ac:dyDescent="0.35">
      <c r="A136" s="22"/>
      <c r="B136" s="22"/>
      <c r="C136" s="22"/>
      <c r="D136" s="45"/>
      <c r="E136" s="1"/>
      <c r="F136" s="1"/>
      <c r="G136" s="1"/>
      <c r="H136" s="1"/>
      <c r="I136" s="1"/>
      <c r="J136" s="1"/>
      <c r="K136" s="1"/>
      <c r="L136" s="1"/>
      <c r="M136" s="1"/>
      <c r="N136" s="1"/>
      <c r="O136" s="1"/>
      <c r="P136" s="1"/>
      <c r="Q136" s="1"/>
      <c r="R136" s="1"/>
      <c r="S136" s="1"/>
      <c r="T136" s="1"/>
      <c r="U136" s="1"/>
      <c r="V136" s="1"/>
      <c r="W136" s="1"/>
      <c r="X136" s="1"/>
      <c r="Y136" s="1"/>
      <c r="Z136" s="1"/>
    </row>
    <row r="137" spans="1:26" ht="15.5" x14ac:dyDescent="0.35">
      <c r="A137" s="22"/>
      <c r="B137" s="22"/>
      <c r="C137" s="22"/>
      <c r="D137" s="45"/>
      <c r="E137" s="1"/>
      <c r="F137" s="1"/>
      <c r="G137" s="1"/>
      <c r="H137" s="1"/>
      <c r="I137" s="1"/>
      <c r="J137" s="1"/>
      <c r="K137" s="1"/>
      <c r="L137" s="1"/>
      <c r="M137" s="1"/>
      <c r="N137" s="1"/>
      <c r="O137" s="1"/>
      <c r="P137" s="1"/>
      <c r="Q137" s="1"/>
      <c r="R137" s="1"/>
      <c r="S137" s="1"/>
      <c r="T137" s="1"/>
      <c r="U137" s="1"/>
      <c r="V137" s="1"/>
      <c r="W137" s="1"/>
      <c r="X137" s="1"/>
      <c r="Y137" s="1"/>
      <c r="Z137" s="1"/>
    </row>
    <row r="138" spans="1:26" ht="15.5" x14ac:dyDescent="0.35">
      <c r="A138" s="22"/>
      <c r="B138" s="22"/>
      <c r="C138" s="22"/>
      <c r="D138" s="45"/>
      <c r="E138" s="1"/>
      <c r="F138" s="1"/>
      <c r="G138" s="1"/>
      <c r="H138" s="1"/>
      <c r="I138" s="1"/>
      <c r="J138" s="1"/>
      <c r="K138" s="1"/>
      <c r="L138" s="1"/>
      <c r="M138" s="1"/>
      <c r="N138" s="1"/>
      <c r="O138" s="1"/>
      <c r="P138" s="1"/>
      <c r="Q138" s="1"/>
      <c r="R138" s="1"/>
      <c r="S138" s="1"/>
      <c r="T138" s="1"/>
      <c r="U138" s="1"/>
      <c r="V138" s="1"/>
      <c r="W138" s="1"/>
      <c r="X138" s="1"/>
      <c r="Y138" s="1"/>
      <c r="Z138" s="1"/>
    </row>
    <row r="139" spans="1:26" ht="15.5" x14ac:dyDescent="0.35">
      <c r="A139" s="22"/>
      <c r="B139" s="22"/>
      <c r="C139" s="22"/>
      <c r="D139" s="45"/>
      <c r="E139" s="1"/>
      <c r="F139" s="1"/>
      <c r="G139" s="1"/>
      <c r="H139" s="1"/>
      <c r="I139" s="1"/>
      <c r="J139" s="1"/>
      <c r="K139" s="1"/>
      <c r="L139" s="1"/>
      <c r="M139" s="1"/>
      <c r="N139" s="1"/>
      <c r="O139" s="1"/>
      <c r="P139" s="1"/>
      <c r="Q139" s="1"/>
      <c r="R139" s="1"/>
      <c r="S139" s="1"/>
      <c r="T139" s="1"/>
      <c r="U139" s="1"/>
      <c r="V139" s="1"/>
      <c r="W139" s="1"/>
      <c r="X139" s="1"/>
      <c r="Y139" s="1"/>
      <c r="Z139" s="1"/>
    </row>
    <row r="140" spans="1:26" ht="15.5" x14ac:dyDescent="0.35">
      <c r="A140" s="22"/>
      <c r="B140" s="22"/>
      <c r="C140" s="22"/>
      <c r="D140" s="45"/>
      <c r="E140" s="1"/>
      <c r="F140" s="1"/>
      <c r="G140" s="1"/>
      <c r="H140" s="1"/>
      <c r="I140" s="1"/>
      <c r="J140" s="1"/>
      <c r="K140" s="1"/>
      <c r="L140" s="1"/>
      <c r="M140" s="1"/>
      <c r="N140" s="1"/>
      <c r="O140" s="1"/>
      <c r="P140" s="1"/>
      <c r="Q140" s="1"/>
      <c r="R140" s="1"/>
      <c r="S140" s="1"/>
      <c r="T140" s="1"/>
      <c r="U140" s="1"/>
      <c r="V140" s="1"/>
      <c r="W140" s="1"/>
      <c r="X140" s="1"/>
      <c r="Y140" s="1"/>
      <c r="Z140" s="1"/>
    </row>
    <row r="141" spans="1:26" ht="15.5" x14ac:dyDescent="0.35">
      <c r="A141" s="22"/>
      <c r="B141" s="22"/>
      <c r="C141" s="22"/>
      <c r="D141" s="45"/>
      <c r="E141" s="1"/>
      <c r="F141" s="1"/>
      <c r="G141" s="1"/>
      <c r="H141" s="1"/>
      <c r="I141" s="1"/>
      <c r="J141" s="1"/>
      <c r="K141" s="1"/>
      <c r="L141" s="1"/>
      <c r="M141" s="1"/>
      <c r="N141" s="1"/>
      <c r="O141" s="1"/>
      <c r="P141" s="1"/>
      <c r="Q141" s="1"/>
      <c r="R141" s="1"/>
      <c r="S141" s="1"/>
      <c r="T141" s="1"/>
      <c r="U141" s="1"/>
      <c r="V141" s="1"/>
      <c r="W141" s="1"/>
      <c r="X141" s="1"/>
      <c r="Y141" s="1"/>
      <c r="Z141" s="1"/>
    </row>
    <row r="142" spans="1:26" ht="15.5" x14ac:dyDescent="0.35">
      <c r="A142" s="22"/>
      <c r="B142" s="22"/>
      <c r="C142" s="22"/>
      <c r="D142" s="45"/>
      <c r="E142" s="1"/>
      <c r="F142" s="1"/>
      <c r="G142" s="1"/>
      <c r="H142" s="1"/>
      <c r="I142" s="1"/>
      <c r="J142" s="1"/>
      <c r="K142" s="1"/>
      <c r="L142" s="1"/>
      <c r="M142" s="1"/>
      <c r="N142" s="1"/>
      <c r="O142" s="1"/>
      <c r="P142" s="1"/>
      <c r="Q142" s="1"/>
      <c r="R142" s="1"/>
      <c r="S142" s="1"/>
      <c r="T142" s="1"/>
      <c r="U142" s="1"/>
      <c r="V142" s="1"/>
      <c r="W142" s="1"/>
      <c r="X142" s="1"/>
      <c r="Y142" s="1"/>
      <c r="Z142" s="1"/>
    </row>
    <row r="143" spans="1:26" ht="15.5" x14ac:dyDescent="0.35">
      <c r="A143" s="22"/>
      <c r="B143" s="22"/>
      <c r="C143" s="22"/>
      <c r="D143" s="45"/>
      <c r="E143" s="1"/>
      <c r="F143" s="1"/>
      <c r="G143" s="1"/>
      <c r="H143" s="1"/>
      <c r="I143" s="1"/>
      <c r="J143" s="1"/>
      <c r="K143" s="1"/>
      <c r="L143" s="1"/>
      <c r="M143" s="1"/>
      <c r="N143" s="1"/>
      <c r="O143" s="1"/>
      <c r="P143" s="1"/>
      <c r="Q143" s="1"/>
      <c r="R143" s="1"/>
      <c r="S143" s="1"/>
      <c r="T143" s="1"/>
      <c r="U143" s="1"/>
      <c r="V143" s="1"/>
      <c r="W143" s="1"/>
      <c r="X143" s="1"/>
      <c r="Y143" s="1"/>
      <c r="Z143" s="1"/>
    </row>
    <row r="144" spans="1:26" ht="15.5" x14ac:dyDescent="0.35">
      <c r="A144" s="22"/>
      <c r="B144" s="22"/>
      <c r="C144" s="22"/>
      <c r="D144" s="45"/>
      <c r="E144" s="1"/>
      <c r="F144" s="1"/>
      <c r="G144" s="1"/>
      <c r="H144" s="1"/>
      <c r="I144" s="1"/>
      <c r="J144" s="1"/>
      <c r="K144" s="1"/>
      <c r="L144" s="1"/>
      <c r="M144" s="1"/>
      <c r="N144" s="1"/>
      <c r="O144" s="1"/>
      <c r="P144" s="1"/>
      <c r="Q144" s="1"/>
      <c r="R144" s="1"/>
      <c r="S144" s="1"/>
      <c r="T144" s="1"/>
      <c r="U144" s="1"/>
      <c r="V144" s="1"/>
      <c r="W144" s="1"/>
      <c r="X144" s="1"/>
      <c r="Y144" s="1"/>
      <c r="Z144" s="1"/>
    </row>
    <row r="145" spans="1:26" ht="15.5" x14ac:dyDescent="0.35">
      <c r="A145" s="22"/>
      <c r="B145" s="22"/>
      <c r="C145" s="22"/>
      <c r="D145" s="45"/>
      <c r="E145" s="1"/>
      <c r="F145" s="1"/>
      <c r="G145" s="1"/>
      <c r="H145" s="1"/>
      <c r="I145" s="1"/>
      <c r="J145" s="1"/>
      <c r="K145" s="1"/>
      <c r="L145" s="1"/>
      <c r="M145" s="1"/>
      <c r="N145" s="1"/>
      <c r="O145" s="1"/>
      <c r="P145" s="1"/>
      <c r="Q145" s="1"/>
      <c r="R145" s="1"/>
      <c r="S145" s="1"/>
      <c r="T145" s="1"/>
      <c r="U145" s="1"/>
      <c r="V145" s="1"/>
      <c r="W145" s="1"/>
      <c r="X145" s="1"/>
      <c r="Y145" s="1"/>
      <c r="Z145" s="1"/>
    </row>
    <row r="146" spans="1:26" ht="15.5" x14ac:dyDescent="0.35">
      <c r="A146" s="22"/>
      <c r="B146" s="22"/>
      <c r="C146" s="22"/>
      <c r="D146" s="45"/>
      <c r="E146" s="1"/>
      <c r="F146" s="1"/>
      <c r="G146" s="1"/>
      <c r="H146" s="1"/>
      <c r="I146" s="1"/>
      <c r="J146" s="1"/>
      <c r="K146" s="1"/>
      <c r="L146" s="1"/>
      <c r="M146" s="1"/>
      <c r="N146" s="1"/>
      <c r="O146" s="1"/>
      <c r="P146" s="1"/>
      <c r="Q146" s="1"/>
      <c r="R146" s="1"/>
      <c r="S146" s="1"/>
      <c r="T146" s="1"/>
      <c r="U146" s="1"/>
      <c r="V146" s="1"/>
      <c r="W146" s="1"/>
      <c r="X146" s="1"/>
      <c r="Y146" s="1"/>
      <c r="Z146" s="1"/>
    </row>
    <row r="147" spans="1:26" ht="15.5" x14ac:dyDescent="0.35">
      <c r="A147" s="22"/>
      <c r="B147" s="22"/>
      <c r="C147" s="22"/>
      <c r="D147" s="45"/>
      <c r="E147" s="1"/>
      <c r="F147" s="1"/>
      <c r="G147" s="1"/>
      <c r="H147" s="1"/>
      <c r="I147" s="1"/>
      <c r="J147" s="1"/>
      <c r="K147" s="1"/>
      <c r="L147" s="1"/>
      <c r="M147" s="1"/>
      <c r="N147" s="1"/>
      <c r="O147" s="1"/>
      <c r="P147" s="1"/>
      <c r="Q147" s="1"/>
      <c r="R147" s="1"/>
      <c r="S147" s="1"/>
      <c r="T147" s="1"/>
      <c r="U147" s="1"/>
      <c r="V147" s="1"/>
      <c r="W147" s="1"/>
      <c r="X147" s="1"/>
      <c r="Y147" s="1"/>
      <c r="Z147" s="1"/>
    </row>
    <row r="148" spans="1:26" ht="15.5" x14ac:dyDescent="0.35">
      <c r="A148" s="22"/>
      <c r="B148" s="22"/>
      <c r="C148" s="22"/>
      <c r="D148" s="45"/>
      <c r="E148" s="1"/>
      <c r="F148" s="1"/>
      <c r="G148" s="1"/>
      <c r="H148" s="1"/>
      <c r="I148" s="1"/>
      <c r="J148" s="1"/>
      <c r="K148" s="1"/>
      <c r="L148" s="1"/>
      <c r="M148" s="1"/>
      <c r="N148" s="1"/>
      <c r="O148" s="1"/>
      <c r="P148" s="1"/>
      <c r="Q148" s="1"/>
      <c r="R148" s="1"/>
      <c r="S148" s="1"/>
      <c r="T148" s="1"/>
      <c r="U148" s="1"/>
      <c r="V148" s="1"/>
      <c r="W148" s="1"/>
      <c r="X148" s="1"/>
      <c r="Y148" s="1"/>
      <c r="Z148" s="1"/>
    </row>
    <row r="149" spans="1:26" ht="15.5" x14ac:dyDescent="0.35">
      <c r="A149" s="22"/>
      <c r="B149" s="22"/>
      <c r="C149" s="22"/>
      <c r="D149" s="45"/>
      <c r="E149" s="1"/>
      <c r="F149" s="1"/>
      <c r="G149" s="1"/>
      <c r="H149" s="1"/>
      <c r="I149" s="1"/>
      <c r="J149" s="1"/>
      <c r="K149" s="1"/>
      <c r="L149" s="1"/>
      <c r="M149" s="1"/>
      <c r="N149" s="1"/>
      <c r="O149" s="1"/>
      <c r="P149" s="1"/>
      <c r="Q149" s="1"/>
      <c r="R149" s="1"/>
      <c r="S149" s="1"/>
      <c r="T149" s="1"/>
      <c r="U149" s="1"/>
      <c r="V149" s="1"/>
      <c r="W149" s="1"/>
      <c r="X149" s="1"/>
      <c r="Y149" s="1"/>
      <c r="Z149" s="1"/>
    </row>
    <row r="150" spans="1:26" ht="15.5" x14ac:dyDescent="0.35">
      <c r="A150" s="22"/>
      <c r="B150" s="22"/>
      <c r="C150" s="22"/>
      <c r="D150" s="45"/>
      <c r="E150" s="1"/>
      <c r="F150" s="1"/>
      <c r="G150" s="1"/>
      <c r="H150" s="1"/>
      <c r="I150" s="1"/>
      <c r="J150" s="1"/>
      <c r="K150" s="1"/>
      <c r="L150" s="1"/>
      <c r="M150" s="1"/>
      <c r="N150" s="1"/>
      <c r="O150" s="1"/>
      <c r="P150" s="1"/>
      <c r="Q150" s="1"/>
      <c r="R150" s="1"/>
      <c r="S150" s="1"/>
      <c r="T150" s="1"/>
      <c r="U150" s="1"/>
      <c r="V150" s="1"/>
      <c r="W150" s="1"/>
      <c r="X150" s="1"/>
      <c r="Y150" s="1"/>
      <c r="Z150" s="1"/>
    </row>
    <row r="151" spans="1:26" ht="15.5" x14ac:dyDescent="0.35">
      <c r="A151" s="22"/>
      <c r="B151" s="22"/>
      <c r="C151" s="22"/>
      <c r="D151" s="45"/>
      <c r="E151" s="1"/>
      <c r="F151" s="1"/>
      <c r="G151" s="1"/>
      <c r="H151" s="1"/>
      <c r="I151" s="1"/>
      <c r="J151" s="1"/>
      <c r="K151" s="1"/>
      <c r="L151" s="1"/>
      <c r="M151" s="1"/>
      <c r="N151" s="1"/>
      <c r="O151" s="1"/>
      <c r="P151" s="1"/>
      <c r="Q151" s="1"/>
      <c r="R151" s="1"/>
      <c r="S151" s="1"/>
      <c r="T151" s="1"/>
      <c r="U151" s="1"/>
      <c r="V151" s="1"/>
      <c r="W151" s="1"/>
      <c r="X151" s="1"/>
      <c r="Y151" s="1"/>
      <c r="Z151" s="1"/>
    </row>
    <row r="152" spans="1:26" ht="15.5" x14ac:dyDescent="0.35">
      <c r="A152" s="22"/>
      <c r="B152" s="22"/>
      <c r="C152" s="22"/>
      <c r="D152" s="45"/>
      <c r="E152" s="1"/>
      <c r="F152" s="1"/>
      <c r="G152" s="1"/>
      <c r="H152" s="1"/>
      <c r="I152" s="1"/>
      <c r="J152" s="1"/>
      <c r="K152" s="1"/>
      <c r="L152" s="1"/>
      <c r="M152" s="1"/>
      <c r="N152" s="1"/>
      <c r="O152" s="1"/>
      <c r="P152" s="1"/>
      <c r="Q152" s="1"/>
      <c r="R152" s="1"/>
      <c r="S152" s="1"/>
      <c r="T152" s="1"/>
      <c r="U152" s="1"/>
      <c r="V152" s="1"/>
      <c r="W152" s="1"/>
      <c r="X152" s="1"/>
      <c r="Y152" s="1"/>
      <c r="Z152" s="1"/>
    </row>
    <row r="153" spans="1:26" ht="15.5" x14ac:dyDescent="0.35">
      <c r="A153" s="22"/>
      <c r="B153" s="22"/>
      <c r="C153" s="22"/>
      <c r="D153" s="45"/>
      <c r="E153" s="1"/>
      <c r="F153" s="1"/>
      <c r="G153" s="1"/>
      <c r="H153" s="1"/>
      <c r="I153" s="1"/>
      <c r="J153" s="1"/>
      <c r="K153" s="1"/>
      <c r="L153" s="1"/>
      <c r="M153" s="1"/>
      <c r="N153" s="1"/>
      <c r="O153" s="1"/>
      <c r="P153" s="1"/>
      <c r="Q153" s="1"/>
      <c r="R153" s="1"/>
      <c r="S153" s="1"/>
      <c r="T153" s="1"/>
      <c r="U153" s="1"/>
      <c r="V153" s="1"/>
      <c r="W153" s="1"/>
      <c r="X153" s="1"/>
      <c r="Y153" s="1"/>
      <c r="Z153" s="1"/>
    </row>
    <row r="154" spans="1:26" ht="15.5" x14ac:dyDescent="0.35">
      <c r="A154" s="22"/>
      <c r="B154" s="22"/>
      <c r="C154" s="22"/>
      <c r="D154" s="45"/>
      <c r="E154" s="1"/>
      <c r="F154" s="1"/>
      <c r="G154" s="1"/>
      <c r="H154" s="1"/>
      <c r="I154" s="1"/>
      <c r="J154" s="1"/>
      <c r="K154" s="1"/>
      <c r="L154" s="1"/>
      <c r="M154" s="1"/>
      <c r="N154" s="1"/>
      <c r="O154" s="1"/>
      <c r="P154" s="1"/>
      <c r="Q154" s="1"/>
      <c r="R154" s="1"/>
      <c r="S154" s="1"/>
      <c r="T154" s="1"/>
      <c r="U154" s="1"/>
      <c r="V154" s="1"/>
      <c r="W154" s="1"/>
      <c r="X154" s="1"/>
      <c r="Y154" s="1"/>
      <c r="Z154" s="1"/>
    </row>
    <row r="155" spans="1:26" ht="15.5" x14ac:dyDescent="0.35">
      <c r="A155" s="22"/>
      <c r="B155" s="22"/>
      <c r="C155" s="22"/>
      <c r="D155" s="45"/>
      <c r="E155" s="1"/>
      <c r="F155" s="1"/>
      <c r="G155" s="1"/>
      <c r="H155" s="1"/>
      <c r="I155" s="1"/>
      <c r="J155" s="1"/>
      <c r="K155" s="1"/>
      <c r="L155" s="1"/>
      <c r="M155" s="1"/>
      <c r="N155" s="1"/>
      <c r="O155" s="1"/>
      <c r="P155" s="1"/>
      <c r="Q155" s="1"/>
      <c r="R155" s="1"/>
      <c r="S155" s="1"/>
      <c r="T155" s="1"/>
      <c r="U155" s="1"/>
      <c r="V155" s="1"/>
      <c r="W155" s="1"/>
      <c r="X155" s="1"/>
      <c r="Y155" s="1"/>
      <c r="Z155" s="1"/>
    </row>
    <row r="156" spans="1:26" ht="15.5" x14ac:dyDescent="0.35">
      <c r="A156" s="22"/>
      <c r="B156" s="22"/>
      <c r="C156" s="22"/>
      <c r="D156" s="45"/>
      <c r="E156" s="1"/>
      <c r="F156" s="1"/>
      <c r="G156" s="1"/>
      <c r="H156" s="1"/>
      <c r="I156" s="1"/>
      <c r="J156" s="1"/>
      <c r="K156" s="1"/>
      <c r="L156" s="1"/>
      <c r="M156" s="1"/>
      <c r="N156" s="1"/>
      <c r="O156" s="1"/>
      <c r="P156" s="1"/>
      <c r="Q156" s="1"/>
      <c r="R156" s="1"/>
      <c r="S156" s="1"/>
      <c r="T156" s="1"/>
      <c r="U156" s="1"/>
      <c r="V156" s="1"/>
      <c r="W156" s="1"/>
      <c r="X156" s="1"/>
      <c r="Y156" s="1"/>
      <c r="Z156" s="1"/>
    </row>
    <row r="157" spans="1:26" ht="15.5" x14ac:dyDescent="0.35">
      <c r="A157" s="22"/>
      <c r="B157" s="22"/>
      <c r="C157" s="22"/>
      <c r="D157" s="45"/>
      <c r="E157" s="1"/>
      <c r="F157" s="1"/>
      <c r="G157" s="1"/>
      <c r="H157" s="1"/>
      <c r="I157" s="1"/>
      <c r="J157" s="1"/>
      <c r="K157" s="1"/>
      <c r="L157" s="1"/>
      <c r="M157" s="1"/>
      <c r="N157" s="1"/>
      <c r="O157" s="1"/>
      <c r="P157" s="1"/>
      <c r="Q157" s="1"/>
      <c r="R157" s="1"/>
      <c r="S157" s="1"/>
      <c r="T157" s="1"/>
      <c r="U157" s="1"/>
      <c r="V157" s="1"/>
      <c r="W157" s="1"/>
      <c r="X157" s="1"/>
      <c r="Y157" s="1"/>
      <c r="Z157" s="1"/>
    </row>
    <row r="158" spans="1:26" ht="15.5" x14ac:dyDescent="0.35">
      <c r="A158" s="22"/>
      <c r="B158" s="22"/>
      <c r="C158" s="22"/>
      <c r="D158" s="45"/>
      <c r="E158" s="1"/>
      <c r="F158" s="1"/>
      <c r="G158" s="1"/>
      <c r="H158" s="1"/>
      <c r="I158" s="1"/>
      <c r="J158" s="1"/>
      <c r="K158" s="1"/>
      <c r="L158" s="1"/>
      <c r="M158" s="1"/>
      <c r="N158" s="1"/>
      <c r="O158" s="1"/>
      <c r="P158" s="1"/>
      <c r="Q158" s="1"/>
      <c r="R158" s="1"/>
      <c r="S158" s="1"/>
      <c r="T158" s="1"/>
      <c r="U158" s="1"/>
      <c r="V158" s="1"/>
      <c r="W158" s="1"/>
      <c r="X158" s="1"/>
      <c r="Y158" s="1"/>
      <c r="Z158" s="1"/>
    </row>
    <row r="159" spans="1:26" ht="15.5" x14ac:dyDescent="0.35">
      <c r="A159" s="22"/>
      <c r="B159" s="22"/>
      <c r="C159" s="22"/>
      <c r="D159" s="45"/>
      <c r="E159" s="1"/>
      <c r="F159" s="1"/>
      <c r="G159" s="1"/>
      <c r="H159" s="1"/>
      <c r="I159" s="1"/>
      <c r="J159" s="1"/>
      <c r="K159" s="1"/>
      <c r="L159" s="1"/>
      <c r="M159" s="1"/>
      <c r="N159" s="1"/>
      <c r="O159" s="1"/>
      <c r="P159" s="1"/>
      <c r="Q159" s="1"/>
      <c r="R159" s="1"/>
      <c r="S159" s="1"/>
      <c r="T159" s="1"/>
      <c r="U159" s="1"/>
      <c r="V159" s="1"/>
      <c r="W159" s="1"/>
      <c r="X159" s="1"/>
      <c r="Y159" s="1"/>
      <c r="Z159" s="1"/>
    </row>
    <row r="160" spans="1:26" ht="15.5" x14ac:dyDescent="0.35">
      <c r="A160" s="22"/>
      <c r="B160" s="22"/>
      <c r="C160" s="22"/>
      <c r="D160" s="45"/>
      <c r="E160" s="1"/>
      <c r="F160" s="1"/>
      <c r="G160" s="1"/>
      <c r="H160" s="1"/>
      <c r="I160" s="1"/>
      <c r="J160" s="1"/>
      <c r="K160" s="1"/>
      <c r="L160" s="1"/>
      <c r="M160" s="1"/>
      <c r="N160" s="1"/>
      <c r="O160" s="1"/>
      <c r="P160" s="1"/>
      <c r="Q160" s="1"/>
      <c r="R160" s="1"/>
      <c r="S160" s="1"/>
      <c r="T160" s="1"/>
      <c r="U160" s="1"/>
      <c r="V160" s="1"/>
      <c r="W160" s="1"/>
      <c r="X160" s="1"/>
      <c r="Y160" s="1"/>
      <c r="Z160" s="1"/>
    </row>
    <row r="161" spans="1:26" ht="15.5" x14ac:dyDescent="0.35">
      <c r="A161" s="22"/>
      <c r="B161" s="22"/>
      <c r="C161" s="22"/>
      <c r="D161" s="45"/>
      <c r="E161" s="1"/>
      <c r="F161" s="1"/>
      <c r="G161" s="1"/>
      <c r="H161" s="1"/>
      <c r="I161" s="1"/>
      <c r="J161" s="1"/>
      <c r="K161" s="1"/>
      <c r="L161" s="1"/>
      <c r="M161" s="1"/>
      <c r="N161" s="1"/>
      <c r="O161" s="1"/>
      <c r="P161" s="1"/>
      <c r="Q161" s="1"/>
      <c r="R161" s="1"/>
      <c r="S161" s="1"/>
      <c r="T161" s="1"/>
      <c r="U161" s="1"/>
      <c r="V161" s="1"/>
      <c r="W161" s="1"/>
      <c r="X161" s="1"/>
      <c r="Y161" s="1"/>
      <c r="Z161" s="1"/>
    </row>
    <row r="162" spans="1:26" ht="15.5" x14ac:dyDescent="0.35">
      <c r="A162" s="22"/>
      <c r="B162" s="22"/>
      <c r="C162" s="22"/>
      <c r="D162" s="45"/>
      <c r="E162" s="1"/>
      <c r="F162" s="1"/>
      <c r="G162" s="1"/>
      <c r="H162" s="1"/>
      <c r="I162" s="1"/>
      <c r="J162" s="1"/>
      <c r="K162" s="1"/>
      <c r="L162" s="1"/>
      <c r="M162" s="1"/>
      <c r="N162" s="1"/>
      <c r="O162" s="1"/>
      <c r="P162" s="1"/>
      <c r="Q162" s="1"/>
      <c r="R162" s="1"/>
      <c r="S162" s="1"/>
      <c r="T162" s="1"/>
      <c r="U162" s="1"/>
      <c r="V162" s="1"/>
      <c r="W162" s="1"/>
      <c r="X162" s="1"/>
      <c r="Y162" s="1"/>
      <c r="Z162" s="1"/>
    </row>
    <row r="163" spans="1:26" ht="15.5" x14ac:dyDescent="0.35">
      <c r="A163" s="22"/>
      <c r="B163" s="22"/>
      <c r="C163" s="22"/>
      <c r="D163" s="45"/>
      <c r="E163" s="1"/>
      <c r="F163" s="1"/>
      <c r="G163" s="1"/>
      <c r="H163" s="1"/>
      <c r="I163" s="1"/>
      <c r="J163" s="1"/>
      <c r="K163" s="1"/>
      <c r="L163" s="1"/>
      <c r="M163" s="1"/>
      <c r="N163" s="1"/>
      <c r="O163" s="1"/>
      <c r="P163" s="1"/>
      <c r="Q163" s="1"/>
      <c r="R163" s="1"/>
      <c r="S163" s="1"/>
      <c r="T163" s="1"/>
      <c r="U163" s="1"/>
      <c r="V163" s="1"/>
      <c r="W163" s="1"/>
      <c r="X163" s="1"/>
      <c r="Y163" s="1"/>
      <c r="Z163" s="1"/>
    </row>
    <row r="164" spans="1:26" ht="15.5" x14ac:dyDescent="0.35">
      <c r="A164" s="22"/>
      <c r="B164" s="22"/>
      <c r="C164" s="22"/>
      <c r="D164" s="45"/>
      <c r="E164" s="1"/>
      <c r="F164" s="1"/>
      <c r="G164" s="1"/>
      <c r="H164" s="1"/>
      <c r="I164" s="1"/>
      <c r="J164" s="1"/>
      <c r="K164" s="1"/>
      <c r="L164" s="1"/>
      <c r="M164" s="1"/>
      <c r="N164" s="1"/>
      <c r="O164" s="1"/>
      <c r="P164" s="1"/>
      <c r="Q164" s="1"/>
      <c r="R164" s="1"/>
      <c r="S164" s="1"/>
      <c r="T164" s="1"/>
      <c r="U164" s="1"/>
      <c r="V164" s="1"/>
      <c r="W164" s="1"/>
      <c r="X164" s="1"/>
      <c r="Y164" s="1"/>
      <c r="Z164" s="1"/>
    </row>
    <row r="165" spans="1:26" ht="15.5" x14ac:dyDescent="0.35">
      <c r="A165" s="22"/>
      <c r="B165" s="22"/>
      <c r="C165" s="22"/>
      <c r="D165" s="45"/>
      <c r="E165" s="1"/>
      <c r="F165" s="1"/>
      <c r="G165" s="1"/>
      <c r="H165" s="1"/>
      <c r="I165" s="1"/>
      <c r="J165" s="1"/>
      <c r="K165" s="1"/>
      <c r="L165" s="1"/>
      <c r="M165" s="1"/>
      <c r="N165" s="1"/>
      <c r="O165" s="1"/>
      <c r="P165" s="1"/>
      <c r="Q165" s="1"/>
      <c r="R165" s="1"/>
      <c r="S165" s="1"/>
      <c r="T165" s="1"/>
      <c r="U165" s="1"/>
      <c r="V165" s="1"/>
      <c r="W165" s="1"/>
      <c r="X165" s="1"/>
      <c r="Y165" s="1"/>
      <c r="Z165" s="1"/>
    </row>
    <row r="166" spans="1:26" ht="15.5" x14ac:dyDescent="0.35">
      <c r="A166" s="22"/>
      <c r="B166" s="22"/>
      <c r="C166" s="22"/>
      <c r="D166" s="45"/>
      <c r="E166" s="1"/>
      <c r="F166" s="1"/>
      <c r="G166" s="1"/>
      <c r="H166" s="1"/>
      <c r="I166" s="1"/>
      <c r="J166" s="1"/>
      <c r="K166" s="1"/>
      <c r="L166" s="1"/>
      <c r="M166" s="1"/>
      <c r="N166" s="1"/>
      <c r="O166" s="1"/>
      <c r="P166" s="1"/>
      <c r="Q166" s="1"/>
      <c r="R166" s="1"/>
      <c r="S166" s="1"/>
      <c r="T166" s="1"/>
      <c r="U166" s="1"/>
      <c r="V166" s="1"/>
      <c r="W166" s="1"/>
      <c r="X166" s="1"/>
      <c r="Y166" s="1"/>
      <c r="Z166" s="1"/>
    </row>
    <row r="167" spans="1:26" ht="15.5" x14ac:dyDescent="0.35">
      <c r="A167" s="22"/>
      <c r="B167" s="22"/>
      <c r="C167" s="22"/>
      <c r="D167" s="45"/>
      <c r="E167" s="1"/>
      <c r="F167" s="1"/>
      <c r="G167" s="1"/>
      <c r="H167" s="1"/>
      <c r="I167" s="1"/>
      <c r="J167" s="1"/>
      <c r="K167" s="1"/>
      <c r="L167" s="1"/>
      <c r="M167" s="1"/>
      <c r="N167" s="1"/>
      <c r="O167" s="1"/>
      <c r="P167" s="1"/>
      <c r="Q167" s="1"/>
      <c r="R167" s="1"/>
      <c r="S167" s="1"/>
      <c r="T167" s="1"/>
      <c r="U167" s="1"/>
      <c r="V167" s="1"/>
      <c r="W167" s="1"/>
      <c r="X167" s="1"/>
      <c r="Y167" s="1"/>
      <c r="Z167" s="1"/>
    </row>
    <row r="168" spans="1:26" ht="15.5" x14ac:dyDescent="0.35">
      <c r="A168" s="22"/>
      <c r="B168" s="22"/>
      <c r="C168" s="22"/>
      <c r="D168" s="45"/>
      <c r="E168" s="1"/>
      <c r="F168" s="1"/>
      <c r="G168" s="1"/>
      <c r="H168" s="1"/>
      <c r="I168" s="1"/>
      <c r="J168" s="1"/>
      <c r="K168" s="1"/>
      <c r="L168" s="1"/>
      <c r="M168" s="1"/>
      <c r="N168" s="1"/>
      <c r="O168" s="1"/>
      <c r="P168" s="1"/>
      <c r="Q168" s="1"/>
      <c r="R168" s="1"/>
      <c r="S168" s="1"/>
      <c r="T168" s="1"/>
      <c r="U168" s="1"/>
      <c r="V168" s="1"/>
      <c r="W168" s="1"/>
      <c r="X168" s="1"/>
      <c r="Y168" s="1"/>
      <c r="Z168" s="1"/>
    </row>
    <row r="169" spans="1:26" ht="15.5" x14ac:dyDescent="0.35">
      <c r="A169" s="22"/>
      <c r="B169" s="22"/>
      <c r="C169" s="22"/>
      <c r="D169" s="45"/>
      <c r="E169" s="1"/>
      <c r="F169" s="1"/>
      <c r="G169" s="1"/>
      <c r="H169" s="1"/>
      <c r="I169" s="1"/>
      <c r="J169" s="1"/>
      <c r="K169" s="1"/>
      <c r="L169" s="1"/>
      <c r="M169" s="1"/>
      <c r="N169" s="1"/>
      <c r="O169" s="1"/>
      <c r="P169" s="1"/>
      <c r="Q169" s="1"/>
      <c r="R169" s="1"/>
      <c r="S169" s="1"/>
      <c r="T169" s="1"/>
      <c r="U169" s="1"/>
      <c r="V169" s="1"/>
      <c r="W169" s="1"/>
      <c r="X169" s="1"/>
      <c r="Y169" s="1"/>
      <c r="Z169" s="1"/>
    </row>
    <row r="170" spans="1:26" ht="15.5" x14ac:dyDescent="0.35">
      <c r="A170" s="22"/>
      <c r="B170" s="22"/>
      <c r="C170" s="22"/>
      <c r="D170" s="45"/>
      <c r="E170" s="1"/>
      <c r="F170" s="1"/>
      <c r="G170" s="1"/>
      <c r="H170" s="1"/>
      <c r="I170" s="1"/>
      <c r="J170" s="1"/>
      <c r="K170" s="1"/>
      <c r="L170" s="1"/>
      <c r="M170" s="1"/>
      <c r="N170" s="1"/>
      <c r="O170" s="1"/>
      <c r="P170" s="1"/>
      <c r="Q170" s="1"/>
      <c r="R170" s="1"/>
      <c r="S170" s="1"/>
      <c r="T170" s="1"/>
      <c r="U170" s="1"/>
      <c r="V170" s="1"/>
      <c r="W170" s="1"/>
      <c r="X170" s="1"/>
      <c r="Y170" s="1"/>
      <c r="Z170" s="1"/>
    </row>
    <row r="171" spans="1:26" ht="15.5" x14ac:dyDescent="0.35">
      <c r="A171" s="22"/>
      <c r="B171" s="22"/>
      <c r="C171" s="22"/>
      <c r="D171" s="45"/>
      <c r="E171" s="1"/>
      <c r="F171" s="1"/>
      <c r="G171" s="1"/>
      <c r="H171" s="1"/>
      <c r="I171" s="1"/>
      <c r="J171" s="1"/>
      <c r="K171" s="1"/>
      <c r="L171" s="1"/>
      <c r="M171" s="1"/>
      <c r="N171" s="1"/>
      <c r="O171" s="1"/>
      <c r="P171" s="1"/>
      <c r="Q171" s="1"/>
      <c r="R171" s="1"/>
      <c r="S171" s="1"/>
      <c r="T171" s="1"/>
      <c r="U171" s="1"/>
      <c r="V171" s="1"/>
      <c r="W171" s="1"/>
      <c r="X171" s="1"/>
      <c r="Y171" s="1"/>
      <c r="Z171" s="1"/>
    </row>
    <row r="172" spans="1:26" ht="15.5" x14ac:dyDescent="0.35">
      <c r="A172" s="22"/>
      <c r="B172" s="22"/>
      <c r="C172" s="22"/>
      <c r="D172" s="45"/>
      <c r="E172" s="1"/>
      <c r="F172" s="1"/>
      <c r="G172" s="1"/>
      <c r="H172" s="1"/>
      <c r="I172" s="1"/>
      <c r="J172" s="1"/>
      <c r="K172" s="1"/>
      <c r="L172" s="1"/>
      <c r="M172" s="1"/>
      <c r="N172" s="1"/>
      <c r="O172" s="1"/>
      <c r="P172" s="1"/>
      <c r="Q172" s="1"/>
      <c r="R172" s="1"/>
      <c r="S172" s="1"/>
      <c r="T172" s="1"/>
      <c r="U172" s="1"/>
      <c r="V172" s="1"/>
      <c r="W172" s="1"/>
      <c r="X172" s="1"/>
      <c r="Y172" s="1"/>
      <c r="Z172" s="1"/>
    </row>
    <row r="173" spans="1:26" ht="15.5" x14ac:dyDescent="0.35">
      <c r="A173" s="22"/>
      <c r="B173" s="22"/>
      <c r="C173" s="22"/>
      <c r="D173" s="45"/>
      <c r="E173" s="1"/>
      <c r="F173" s="1"/>
      <c r="G173" s="1"/>
      <c r="H173" s="1"/>
      <c r="I173" s="1"/>
      <c r="J173" s="1"/>
      <c r="K173" s="1"/>
      <c r="L173" s="1"/>
      <c r="M173" s="1"/>
      <c r="N173" s="1"/>
      <c r="O173" s="1"/>
      <c r="P173" s="1"/>
      <c r="Q173" s="1"/>
      <c r="R173" s="1"/>
      <c r="S173" s="1"/>
      <c r="T173" s="1"/>
      <c r="U173" s="1"/>
      <c r="V173" s="1"/>
      <c r="W173" s="1"/>
      <c r="X173" s="1"/>
      <c r="Y173" s="1"/>
      <c r="Z173" s="1"/>
    </row>
    <row r="174" spans="1:26" ht="15.5" x14ac:dyDescent="0.35">
      <c r="A174" s="22"/>
      <c r="B174" s="22"/>
      <c r="C174" s="22"/>
      <c r="D174" s="45"/>
      <c r="E174" s="1"/>
      <c r="F174" s="1"/>
      <c r="G174" s="1"/>
      <c r="H174" s="1"/>
      <c r="I174" s="1"/>
      <c r="J174" s="1"/>
      <c r="K174" s="1"/>
      <c r="L174" s="1"/>
      <c r="M174" s="1"/>
      <c r="N174" s="1"/>
      <c r="O174" s="1"/>
      <c r="P174" s="1"/>
      <c r="Q174" s="1"/>
      <c r="R174" s="1"/>
      <c r="S174" s="1"/>
      <c r="T174" s="1"/>
      <c r="U174" s="1"/>
      <c r="V174" s="1"/>
      <c r="W174" s="1"/>
      <c r="X174" s="1"/>
      <c r="Y174" s="1"/>
      <c r="Z174" s="1"/>
    </row>
    <row r="175" spans="1:26" ht="15.5" x14ac:dyDescent="0.35">
      <c r="A175" s="22"/>
      <c r="B175" s="22"/>
      <c r="C175" s="22"/>
      <c r="D175" s="45"/>
      <c r="E175" s="1"/>
      <c r="F175" s="1"/>
      <c r="G175" s="1"/>
      <c r="H175" s="1"/>
      <c r="I175" s="1"/>
      <c r="J175" s="1"/>
      <c r="K175" s="1"/>
      <c r="L175" s="1"/>
      <c r="M175" s="1"/>
      <c r="N175" s="1"/>
      <c r="O175" s="1"/>
      <c r="P175" s="1"/>
      <c r="Q175" s="1"/>
      <c r="R175" s="1"/>
      <c r="S175" s="1"/>
      <c r="T175" s="1"/>
      <c r="U175" s="1"/>
      <c r="V175" s="1"/>
      <c r="W175" s="1"/>
      <c r="X175" s="1"/>
      <c r="Y175" s="1"/>
      <c r="Z175" s="1"/>
    </row>
    <row r="176" spans="1:26" ht="15.5" x14ac:dyDescent="0.35">
      <c r="A176" s="22"/>
      <c r="B176" s="22"/>
      <c r="C176" s="22"/>
      <c r="D176" s="45"/>
      <c r="E176" s="1"/>
      <c r="F176" s="1"/>
      <c r="G176" s="1"/>
      <c r="H176" s="1"/>
      <c r="I176" s="1"/>
      <c r="J176" s="1"/>
      <c r="K176" s="1"/>
      <c r="L176" s="1"/>
      <c r="M176" s="1"/>
      <c r="N176" s="1"/>
      <c r="O176" s="1"/>
      <c r="P176" s="1"/>
      <c r="Q176" s="1"/>
      <c r="R176" s="1"/>
      <c r="S176" s="1"/>
      <c r="T176" s="1"/>
      <c r="U176" s="1"/>
      <c r="V176" s="1"/>
      <c r="W176" s="1"/>
      <c r="X176" s="1"/>
      <c r="Y176" s="1"/>
      <c r="Z176" s="1"/>
    </row>
    <row r="177" spans="1:26" ht="15.5" x14ac:dyDescent="0.35">
      <c r="A177" s="22"/>
      <c r="B177" s="22"/>
      <c r="C177" s="22"/>
      <c r="D177" s="45"/>
      <c r="E177" s="1"/>
      <c r="F177" s="1"/>
      <c r="G177" s="1"/>
      <c r="H177" s="1"/>
      <c r="I177" s="1"/>
      <c r="J177" s="1"/>
      <c r="K177" s="1"/>
      <c r="L177" s="1"/>
      <c r="M177" s="1"/>
      <c r="N177" s="1"/>
      <c r="O177" s="1"/>
      <c r="P177" s="1"/>
      <c r="Q177" s="1"/>
      <c r="R177" s="1"/>
      <c r="S177" s="1"/>
      <c r="T177" s="1"/>
      <c r="U177" s="1"/>
      <c r="V177" s="1"/>
      <c r="W177" s="1"/>
      <c r="X177" s="1"/>
      <c r="Y177" s="1"/>
      <c r="Z177" s="1"/>
    </row>
    <row r="178" spans="1:26" ht="15.5" x14ac:dyDescent="0.35">
      <c r="A178" s="22"/>
      <c r="B178" s="22"/>
      <c r="C178" s="22"/>
      <c r="D178" s="45"/>
      <c r="E178" s="1"/>
      <c r="F178" s="1"/>
      <c r="G178" s="1"/>
      <c r="H178" s="1"/>
      <c r="I178" s="1"/>
      <c r="J178" s="1"/>
      <c r="K178" s="1"/>
      <c r="L178" s="1"/>
      <c r="M178" s="1"/>
      <c r="N178" s="1"/>
      <c r="O178" s="1"/>
      <c r="P178" s="1"/>
      <c r="Q178" s="1"/>
      <c r="R178" s="1"/>
      <c r="S178" s="1"/>
      <c r="T178" s="1"/>
      <c r="U178" s="1"/>
      <c r="V178" s="1"/>
      <c r="W178" s="1"/>
      <c r="X178" s="1"/>
      <c r="Y178" s="1"/>
      <c r="Z178" s="1"/>
    </row>
    <row r="179" spans="1:26" ht="15.5" x14ac:dyDescent="0.35">
      <c r="A179" s="22"/>
      <c r="B179" s="22"/>
      <c r="C179" s="22"/>
      <c r="D179" s="45"/>
      <c r="E179" s="1"/>
      <c r="F179" s="1"/>
      <c r="G179" s="1"/>
      <c r="H179" s="1"/>
      <c r="I179" s="1"/>
      <c r="J179" s="1"/>
      <c r="K179" s="1"/>
      <c r="L179" s="1"/>
      <c r="M179" s="1"/>
      <c r="N179" s="1"/>
      <c r="O179" s="1"/>
      <c r="P179" s="1"/>
      <c r="Q179" s="1"/>
      <c r="R179" s="1"/>
      <c r="S179" s="1"/>
      <c r="T179" s="1"/>
      <c r="U179" s="1"/>
      <c r="V179" s="1"/>
      <c r="W179" s="1"/>
      <c r="X179" s="1"/>
      <c r="Y179" s="1"/>
      <c r="Z179" s="1"/>
    </row>
    <row r="180" spans="1:26" ht="15.5" x14ac:dyDescent="0.35">
      <c r="A180" s="22"/>
      <c r="B180" s="22"/>
      <c r="C180" s="22"/>
      <c r="D180" s="45"/>
      <c r="E180" s="1"/>
      <c r="F180" s="1"/>
      <c r="G180" s="1"/>
      <c r="H180" s="1"/>
      <c r="I180" s="1"/>
      <c r="J180" s="1"/>
      <c r="K180" s="1"/>
      <c r="L180" s="1"/>
      <c r="M180" s="1"/>
      <c r="N180" s="1"/>
      <c r="O180" s="1"/>
      <c r="P180" s="1"/>
      <c r="Q180" s="1"/>
      <c r="R180" s="1"/>
      <c r="S180" s="1"/>
      <c r="T180" s="1"/>
      <c r="U180" s="1"/>
      <c r="V180" s="1"/>
      <c r="W180" s="1"/>
      <c r="X180" s="1"/>
      <c r="Y180" s="1"/>
      <c r="Z180" s="1"/>
    </row>
    <row r="181" spans="1:26" ht="15.5" x14ac:dyDescent="0.35">
      <c r="A181" s="22"/>
      <c r="B181" s="22"/>
      <c r="C181" s="22"/>
      <c r="D181" s="45"/>
      <c r="E181" s="1"/>
      <c r="F181" s="1"/>
      <c r="G181" s="1"/>
      <c r="H181" s="1"/>
      <c r="I181" s="1"/>
      <c r="J181" s="1"/>
      <c r="K181" s="1"/>
      <c r="L181" s="1"/>
      <c r="M181" s="1"/>
      <c r="N181" s="1"/>
      <c r="O181" s="1"/>
      <c r="P181" s="1"/>
      <c r="Q181" s="1"/>
      <c r="R181" s="1"/>
      <c r="S181" s="1"/>
      <c r="T181" s="1"/>
      <c r="U181" s="1"/>
      <c r="V181" s="1"/>
      <c r="W181" s="1"/>
      <c r="X181" s="1"/>
      <c r="Y181" s="1"/>
      <c r="Z181" s="1"/>
    </row>
    <row r="182" spans="1:26" ht="15.5" x14ac:dyDescent="0.35">
      <c r="A182" s="22"/>
      <c r="B182" s="22"/>
      <c r="C182" s="22"/>
      <c r="D182" s="45"/>
      <c r="E182" s="1"/>
      <c r="F182" s="1"/>
      <c r="G182" s="1"/>
      <c r="H182" s="1"/>
      <c r="I182" s="1"/>
      <c r="J182" s="1"/>
      <c r="K182" s="1"/>
      <c r="L182" s="1"/>
      <c r="M182" s="1"/>
      <c r="N182" s="1"/>
      <c r="O182" s="1"/>
      <c r="P182" s="1"/>
      <c r="Q182" s="1"/>
      <c r="R182" s="1"/>
      <c r="S182" s="1"/>
      <c r="T182" s="1"/>
      <c r="U182" s="1"/>
      <c r="V182" s="1"/>
      <c r="W182" s="1"/>
      <c r="X182" s="1"/>
      <c r="Y182" s="1"/>
      <c r="Z182" s="1"/>
    </row>
    <row r="183" spans="1:26" ht="15.5" x14ac:dyDescent="0.35">
      <c r="A183" s="22"/>
      <c r="B183" s="22"/>
      <c r="C183" s="22"/>
      <c r="D183" s="45"/>
      <c r="E183" s="1"/>
      <c r="F183" s="1"/>
      <c r="G183" s="1"/>
      <c r="H183" s="1"/>
      <c r="I183" s="1"/>
      <c r="J183" s="1"/>
      <c r="K183" s="1"/>
      <c r="L183" s="1"/>
      <c r="M183" s="1"/>
      <c r="N183" s="1"/>
      <c r="O183" s="1"/>
      <c r="P183" s="1"/>
      <c r="Q183" s="1"/>
      <c r="R183" s="1"/>
      <c r="S183" s="1"/>
      <c r="T183" s="1"/>
      <c r="U183" s="1"/>
      <c r="V183" s="1"/>
      <c r="W183" s="1"/>
      <c r="X183" s="1"/>
      <c r="Y183" s="1"/>
      <c r="Z183" s="1"/>
    </row>
    <row r="184" spans="1:26" ht="15.5" x14ac:dyDescent="0.35">
      <c r="A184" s="22"/>
      <c r="B184" s="22"/>
      <c r="C184" s="22"/>
      <c r="D184" s="45"/>
      <c r="E184" s="1"/>
      <c r="F184" s="1"/>
      <c r="G184" s="1"/>
      <c r="H184" s="1"/>
      <c r="I184" s="1"/>
      <c r="J184" s="1"/>
      <c r="K184" s="1"/>
      <c r="L184" s="1"/>
      <c r="M184" s="1"/>
      <c r="N184" s="1"/>
      <c r="O184" s="1"/>
      <c r="P184" s="1"/>
      <c r="Q184" s="1"/>
      <c r="R184" s="1"/>
      <c r="S184" s="1"/>
      <c r="T184" s="1"/>
      <c r="U184" s="1"/>
      <c r="V184" s="1"/>
      <c r="W184" s="1"/>
      <c r="X184" s="1"/>
      <c r="Y184" s="1"/>
      <c r="Z184" s="1"/>
    </row>
    <row r="185" spans="1:26" ht="15.5" x14ac:dyDescent="0.35">
      <c r="A185" s="22"/>
      <c r="B185" s="22"/>
      <c r="C185" s="22"/>
      <c r="D185" s="45"/>
      <c r="E185" s="1"/>
      <c r="F185" s="1"/>
      <c r="G185" s="1"/>
      <c r="H185" s="1"/>
      <c r="I185" s="1"/>
      <c r="J185" s="1"/>
      <c r="K185" s="1"/>
      <c r="L185" s="1"/>
      <c r="M185" s="1"/>
      <c r="N185" s="1"/>
      <c r="O185" s="1"/>
      <c r="P185" s="1"/>
      <c r="Q185" s="1"/>
      <c r="R185" s="1"/>
      <c r="S185" s="1"/>
      <c r="T185" s="1"/>
      <c r="U185" s="1"/>
      <c r="V185" s="1"/>
      <c r="W185" s="1"/>
      <c r="X185" s="1"/>
      <c r="Y185" s="1"/>
      <c r="Z185" s="1"/>
    </row>
    <row r="186" spans="1:26" ht="15.5" x14ac:dyDescent="0.35">
      <c r="A186" s="22"/>
      <c r="B186" s="22"/>
      <c r="C186" s="22"/>
      <c r="D186" s="45"/>
      <c r="E186" s="1"/>
      <c r="F186" s="1"/>
      <c r="G186" s="1"/>
      <c r="H186" s="1"/>
      <c r="I186" s="1"/>
      <c r="J186" s="1"/>
      <c r="K186" s="1"/>
      <c r="L186" s="1"/>
      <c r="M186" s="1"/>
      <c r="N186" s="1"/>
      <c r="O186" s="1"/>
      <c r="P186" s="1"/>
      <c r="Q186" s="1"/>
      <c r="R186" s="1"/>
      <c r="S186" s="1"/>
      <c r="T186" s="1"/>
      <c r="U186" s="1"/>
      <c r="V186" s="1"/>
      <c r="W186" s="1"/>
      <c r="X186" s="1"/>
      <c r="Y186" s="1"/>
      <c r="Z186" s="1"/>
    </row>
    <row r="187" spans="1:26" ht="15.5" x14ac:dyDescent="0.35">
      <c r="A187" s="22"/>
      <c r="B187" s="22"/>
      <c r="C187" s="22"/>
      <c r="D187" s="45"/>
      <c r="E187" s="1"/>
      <c r="F187" s="1"/>
      <c r="G187" s="1"/>
      <c r="H187" s="1"/>
      <c r="I187" s="1"/>
      <c r="J187" s="1"/>
      <c r="K187" s="1"/>
      <c r="L187" s="1"/>
      <c r="M187" s="1"/>
      <c r="N187" s="1"/>
      <c r="O187" s="1"/>
      <c r="P187" s="1"/>
      <c r="Q187" s="1"/>
      <c r="R187" s="1"/>
      <c r="S187" s="1"/>
      <c r="T187" s="1"/>
      <c r="U187" s="1"/>
      <c r="V187" s="1"/>
      <c r="W187" s="1"/>
      <c r="X187" s="1"/>
      <c r="Y187" s="1"/>
      <c r="Z187" s="1"/>
    </row>
    <row r="188" spans="1:26" ht="15.5" x14ac:dyDescent="0.35">
      <c r="A188" s="22"/>
      <c r="B188" s="22"/>
      <c r="C188" s="22"/>
      <c r="D188" s="45"/>
      <c r="E188" s="1"/>
      <c r="F188" s="1"/>
      <c r="G188" s="1"/>
      <c r="H188" s="1"/>
      <c r="I188" s="1"/>
      <c r="J188" s="1"/>
      <c r="K188" s="1"/>
      <c r="L188" s="1"/>
      <c r="M188" s="1"/>
      <c r="N188" s="1"/>
      <c r="O188" s="1"/>
      <c r="P188" s="1"/>
      <c r="Q188" s="1"/>
      <c r="R188" s="1"/>
      <c r="S188" s="1"/>
      <c r="T188" s="1"/>
      <c r="U188" s="1"/>
      <c r="V188" s="1"/>
      <c r="W188" s="1"/>
      <c r="X188" s="1"/>
      <c r="Y188" s="1"/>
      <c r="Z188" s="1"/>
    </row>
    <row r="189" spans="1:26" ht="15.5" x14ac:dyDescent="0.35">
      <c r="A189" s="22"/>
      <c r="B189" s="22"/>
      <c r="C189" s="22"/>
      <c r="D189" s="45"/>
      <c r="E189" s="1"/>
      <c r="F189" s="1"/>
      <c r="G189" s="1"/>
      <c r="H189" s="1"/>
      <c r="I189" s="1"/>
      <c r="J189" s="1"/>
      <c r="K189" s="1"/>
      <c r="L189" s="1"/>
      <c r="M189" s="1"/>
      <c r="N189" s="1"/>
      <c r="O189" s="1"/>
      <c r="P189" s="1"/>
      <c r="Q189" s="1"/>
      <c r="R189" s="1"/>
      <c r="S189" s="1"/>
      <c r="T189" s="1"/>
      <c r="U189" s="1"/>
      <c r="V189" s="1"/>
      <c r="W189" s="1"/>
      <c r="X189" s="1"/>
      <c r="Y189" s="1"/>
      <c r="Z189" s="1"/>
    </row>
    <row r="190" spans="1:26" ht="15.5" x14ac:dyDescent="0.35">
      <c r="A190" s="22"/>
      <c r="B190" s="22"/>
      <c r="C190" s="22"/>
      <c r="D190" s="45"/>
      <c r="E190" s="1"/>
      <c r="F190" s="1"/>
      <c r="G190" s="1"/>
      <c r="H190" s="1"/>
      <c r="I190" s="1"/>
      <c r="J190" s="1"/>
      <c r="K190" s="1"/>
      <c r="L190" s="1"/>
      <c r="M190" s="1"/>
      <c r="N190" s="1"/>
      <c r="O190" s="1"/>
      <c r="P190" s="1"/>
      <c r="Q190" s="1"/>
      <c r="R190" s="1"/>
      <c r="S190" s="1"/>
      <c r="T190" s="1"/>
      <c r="U190" s="1"/>
      <c r="V190" s="1"/>
      <c r="W190" s="1"/>
      <c r="X190" s="1"/>
      <c r="Y190" s="1"/>
      <c r="Z190" s="1"/>
    </row>
    <row r="191" spans="1:26" ht="15.5" x14ac:dyDescent="0.35">
      <c r="A191" s="22"/>
      <c r="B191" s="22"/>
      <c r="C191" s="22"/>
      <c r="D191" s="45"/>
      <c r="E191" s="1"/>
      <c r="F191" s="1"/>
      <c r="G191" s="1"/>
      <c r="H191" s="1"/>
      <c r="I191" s="1"/>
      <c r="J191" s="1"/>
      <c r="K191" s="1"/>
      <c r="L191" s="1"/>
      <c r="M191" s="1"/>
      <c r="N191" s="1"/>
      <c r="O191" s="1"/>
      <c r="P191" s="1"/>
      <c r="Q191" s="1"/>
      <c r="R191" s="1"/>
      <c r="S191" s="1"/>
      <c r="T191" s="1"/>
      <c r="U191" s="1"/>
      <c r="V191" s="1"/>
      <c r="W191" s="1"/>
      <c r="X191" s="1"/>
      <c r="Y191" s="1"/>
      <c r="Z191" s="1"/>
    </row>
    <row r="192" spans="1:26" ht="15.5" x14ac:dyDescent="0.35">
      <c r="A192" s="22"/>
      <c r="B192" s="22"/>
      <c r="C192" s="22"/>
      <c r="D192" s="45"/>
      <c r="E192" s="1"/>
      <c r="F192" s="1"/>
      <c r="G192" s="1"/>
      <c r="H192" s="1"/>
      <c r="I192" s="1"/>
      <c r="J192" s="1"/>
      <c r="K192" s="1"/>
      <c r="L192" s="1"/>
      <c r="M192" s="1"/>
      <c r="N192" s="1"/>
      <c r="O192" s="1"/>
      <c r="P192" s="1"/>
      <c r="Q192" s="1"/>
      <c r="R192" s="1"/>
      <c r="S192" s="1"/>
      <c r="T192" s="1"/>
      <c r="U192" s="1"/>
      <c r="V192" s="1"/>
      <c r="W192" s="1"/>
      <c r="X192" s="1"/>
      <c r="Y192" s="1"/>
      <c r="Z192" s="1"/>
    </row>
    <row r="193" spans="1:26" ht="15.5" x14ac:dyDescent="0.35">
      <c r="A193" s="22"/>
      <c r="B193" s="22"/>
      <c r="C193" s="22"/>
      <c r="D193" s="45"/>
      <c r="E193" s="1"/>
      <c r="F193" s="1"/>
      <c r="G193" s="1"/>
      <c r="H193" s="1"/>
      <c r="I193" s="1"/>
      <c r="J193" s="1"/>
      <c r="K193" s="1"/>
      <c r="L193" s="1"/>
      <c r="M193" s="1"/>
      <c r="N193" s="1"/>
      <c r="O193" s="1"/>
      <c r="P193" s="1"/>
      <c r="Q193" s="1"/>
      <c r="R193" s="1"/>
      <c r="S193" s="1"/>
      <c r="T193" s="1"/>
      <c r="U193" s="1"/>
      <c r="V193" s="1"/>
      <c r="W193" s="1"/>
      <c r="X193" s="1"/>
      <c r="Y193" s="1"/>
      <c r="Z193" s="1"/>
    </row>
    <row r="194" spans="1:26" ht="15.5" x14ac:dyDescent="0.35">
      <c r="A194" s="22"/>
      <c r="B194" s="22"/>
      <c r="C194" s="22"/>
      <c r="D194" s="45"/>
      <c r="E194" s="1"/>
      <c r="F194" s="1"/>
      <c r="G194" s="1"/>
      <c r="H194" s="1"/>
      <c r="I194" s="1"/>
      <c r="J194" s="1"/>
      <c r="K194" s="1"/>
      <c r="L194" s="1"/>
      <c r="M194" s="1"/>
      <c r="N194" s="1"/>
      <c r="O194" s="1"/>
      <c r="P194" s="1"/>
      <c r="Q194" s="1"/>
      <c r="R194" s="1"/>
      <c r="S194" s="1"/>
      <c r="T194" s="1"/>
      <c r="U194" s="1"/>
      <c r="V194" s="1"/>
      <c r="W194" s="1"/>
      <c r="X194" s="1"/>
      <c r="Y194" s="1"/>
      <c r="Z194" s="1"/>
    </row>
    <row r="195" spans="1:26" ht="15.5" x14ac:dyDescent="0.35">
      <c r="A195" s="22"/>
      <c r="B195" s="22"/>
      <c r="C195" s="22"/>
      <c r="D195" s="45"/>
      <c r="E195" s="1"/>
      <c r="F195" s="1"/>
      <c r="G195" s="1"/>
      <c r="H195" s="1"/>
      <c r="I195" s="1"/>
      <c r="J195" s="1"/>
      <c r="K195" s="1"/>
      <c r="L195" s="1"/>
      <c r="M195" s="1"/>
      <c r="N195" s="1"/>
      <c r="O195" s="1"/>
      <c r="P195" s="1"/>
      <c r="Q195" s="1"/>
      <c r="R195" s="1"/>
      <c r="S195" s="1"/>
      <c r="T195" s="1"/>
      <c r="U195" s="1"/>
      <c r="V195" s="1"/>
      <c r="W195" s="1"/>
      <c r="X195" s="1"/>
      <c r="Y195" s="1"/>
      <c r="Z195" s="1"/>
    </row>
    <row r="196" spans="1:26" ht="15.5" x14ac:dyDescent="0.35">
      <c r="A196" s="22"/>
      <c r="B196" s="22"/>
      <c r="C196" s="22"/>
      <c r="D196" s="45"/>
      <c r="E196" s="1"/>
      <c r="F196" s="1"/>
      <c r="G196" s="1"/>
      <c r="H196" s="1"/>
      <c r="I196" s="1"/>
      <c r="J196" s="1"/>
      <c r="K196" s="1"/>
      <c r="L196" s="1"/>
      <c r="M196" s="1"/>
      <c r="N196" s="1"/>
      <c r="O196" s="1"/>
      <c r="P196" s="1"/>
      <c r="Q196" s="1"/>
      <c r="R196" s="1"/>
      <c r="S196" s="1"/>
      <c r="T196" s="1"/>
      <c r="U196" s="1"/>
      <c r="V196" s="1"/>
      <c r="W196" s="1"/>
      <c r="X196" s="1"/>
      <c r="Y196" s="1"/>
      <c r="Z196" s="1"/>
    </row>
    <row r="197" spans="1:26" ht="15.5" x14ac:dyDescent="0.35">
      <c r="A197" s="22"/>
      <c r="B197" s="22"/>
      <c r="C197" s="22"/>
      <c r="D197" s="45"/>
      <c r="E197" s="1"/>
      <c r="F197" s="1"/>
      <c r="G197" s="1"/>
      <c r="H197" s="1"/>
      <c r="I197" s="1"/>
      <c r="J197" s="1"/>
      <c r="K197" s="1"/>
      <c r="L197" s="1"/>
      <c r="M197" s="1"/>
      <c r="N197" s="1"/>
      <c r="O197" s="1"/>
      <c r="P197" s="1"/>
      <c r="Q197" s="1"/>
      <c r="R197" s="1"/>
      <c r="S197" s="1"/>
      <c r="T197" s="1"/>
      <c r="U197" s="1"/>
      <c r="V197" s="1"/>
      <c r="W197" s="1"/>
      <c r="X197" s="1"/>
      <c r="Y197" s="1"/>
      <c r="Z197" s="1"/>
    </row>
    <row r="198" spans="1:26" ht="15.5" x14ac:dyDescent="0.35">
      <c r="A198" s="22"/>
      <c r="B198" s="22"/>
      <c r="C198" s="22"/>
      <c r="D198" s="45"/>
      <c r="E198" s="1"/>
      <c r="F198" s="1"/>
      <c r="G198" s="1"/>
      <c r="H198" s="1"/>
      <c r="I198" s="1"/>
      <c r="J198" s="1"/>
      <c r="K198" s="1"/>
      <c r="L198" s="1"/>
      <c r="M198" s="1"/>
      <c r="N198" s="1"/>
      <c r="O198" s="1"/>
      <c r="P198" s="1"/>
      <c r="Q198" s="1"/>
      <c r="R198" s="1"/>
      <c r="S198" s="1"/>
      <c r="T198" s="1"/>
      <c r="U198" s="1"/>
      <c r="V198" s="1"/>
      <c r="W198" s="1"/>
      <c r="X198" s="1"/>
      <c r="Y198" s="1"/>
      <c r="Z198" s="1"/>
    </row>
    <row r="199" spans="1:26" ht="15.5" x14ac:dyDescent="0.35">
      <c r="A199" s="22"/>
      <c r="B199" s="22"/>
      <c r="C199" s="22"/>
      <c r="D199" s="45"/>
      <c r="E199" s="1"/>
      <c r="F199" s="1"/>
      <c r="G199" s="1"/>
      <c r="H199" s="1"/>
      <c r="I199" s="1"/>
      <c r="J199" s="1"/>
      <c r="K199" s="1"/>
      <c r="L199" s="1"/>
      <c r="M199" s="1"/>
      <c r="N199" s="1"/>
      <c r="O199" s="1"/>
      <c r="P199" s="1"/>
      <c r="Q199" s="1"/>
      <c r="R199" s="1"/>
      <c r="S199" s="1"/>
      <c r="T199" s="1"/>
      <c r="U199" s="1"/>
      <c r="V199" s="1"/>
      <c r="W199" s="1"/>
      <c r="X199" s="1"/>
      <c r="Y199" s="1"/>
      <c r="Z199" s="1"/>
    </row>
    <row r="200" spans="1:26" ht="15.5" x14ac:dyDescent="0.35">
      <c r="A200" s="22"/>
      <c r="B200" s="22"/>
      <c r="C200" s="22"/>
      <c r="D200" s="45"/>
      <c r="E200" s="1"/>
      <c r="F200" s="1"/>
      <c r="G200" s="1"/>
      <c r="H200" s="1"/>
      <c r="I200" s="1"/>
      <c r="J200" s="1"/>
      <c r="K200" s="1"/>
      <c r="L200" s="1"/>
      <c r="M200" s="1"/>
      <c r="N200" s="1"/>
      <c r="O200" s="1"/>
      <c r="P200" s="1"/>
      <c r="Q200" s="1"/>
      <c r="R200" s="1"/>
      <c r="S200" s="1"/>
      <c r="T200" s="1"/>
      <c r="U200" s="1"/>
      <c r="V200" s="1"/>
      <c r="W200" s="1"/>
      <c r="X200" s="1"/>
      <c r="Y200" s="1"/>
      <c r="Z200" s="1"/>
    </row>
    <row r="201" spans="1:26" ht="15.5" x14ac:dyDescent="0.35">
      <c r="A201" s="22"/>
      <c r="B201" s="22"/>
      <c r="C201" s="22"/>
      <c r="D201" s="45"/>
      <c r="E201" s="1"/>
      <c r="F201" s="1"/>
      <c r="G201" s="1"/>
      <c r="H201" s="1"/>
      <c r="I201" s="1"/>
      <c r="J201" s="1"/>
      <c r="K201" s="1"/>
      <c r="L201" s="1"/>
      <c r="M201" s="1"/>
      <c r="N201" s="1"/>
      <c r="O201" s="1"/>
      <c r="P201" s="1"/>
      <c r="Q201" s="1"/>
      <c r="R201" s="1"/>
      <c r="S201" s="1"/>
      <c r="T201" s="1"/>
      <c r="U201" s="1"/>
      <c r="V201" s="1"/>
      <c r="W201" s="1"/>
      <c r="X201" s="1"/>
      <c r="Y201" s="1"/>
      <c r="Z201" s="1"/>
    </row>
    <row r="202" spans="1:26" ht="15.5" x14ac:dyDescent="0.35">
      <c r="A202" s="22"/>
      <c r="B202" s="22"/>
      <c r="C202" s="22"/>
      <c r="D202" s="45"/>
      <c r="E202" s="1"/>
      <c r="F202" s="1"/>
      <c r="G202" s="1"/>
      <c r="H202" s="1"/>
      <c r="I202" s="1"/>
      <c r="J202" s="1"/>
      <c r="K202" s="1"/>
      <c r="L202" s="1"/>
      <c r="M202" s="1"/>
      <c r="N202" s="1"/>
      <c r="O202" s="1"/>
      <c r="P202" s="1"/>
      <c r="Q202" s="1"/>
      <c r="R202" s="1"/>
      <c r="S202" s="1"/>
      <c r="T202" s="1"/>
      <c r="U202" s="1"/>
      <c r="V202" s="1"/>
      <c r="W202" s="1"/>
      <c r="X202" s="1"/>
      <c r="Y202" s="1"/>
      <c r="Z202" s="1"/>
    </row>
    <row r="203" spans="1:26" ht="15.5" x14ac:dyDescent="0.35">
      <c r="A203" s="22"/>
      <c r="B203" s="22"/>
      <c r="C203" s="22"/>
      <c r="D203" s="45"/>
      <c r="E203" s="1"/>
      <c r="F203" s="1"/>
      <c r="G203" s="1"/>
      <c r="H203" s="1"/>
      <c r="I203" s="1"/>
      <c r="J203" s="1"/>
      <c r="K203" s="1"/>
      <c r="L203" s="1"/>
      <c r="M203" s="1"/>
      <c r="N203" s="1"/>
      <c r="O203" s="1"/>
      <c r="P203" s="1"/>
      <c r="Q203" s="1"/>
      <c r="R203" s="1"/>
      <c r="S203" s="1"/>
      <c r="T203" s="1"/>
      <c r="U203" s="1"/>
      <c r="V203" s="1"/>
      <c r="W203" s="1"/>
      <c r="X203" s="1"/>
      <c r="Y203" s="1"/>
      <c r="Z203" s="1"/>
    </row>
    <row r="204" spans="1:26" ht="15.5" x14ac:dyDescent="0.35">
      <c r="A204" s="22"/>
      <c r="B204" s="22"/>
      <c r="C204" s="22"/>
      <c r="D204" s="45"/>
      <c r="E204" s="1"/>
      <c r="F204" s="1"/>
      <c r="G204" s="1"/>
      <c r="H204" s="1"/>
      <c r="I204" s="1"/>
      <c r="J204" s="1"/>
      <c r="K204" s="1"/>
      <c r="L204" s="1"/>
      <c r="M204" s="1"/>
      <c r="N204" s="1"/>
      <c r="O204" s="1"/>
      <c r="P204" s="1"/>
      <c r="Q204" s="1"/>
      <c r="R204" s="1"/>
      <c r="S204" s="1"/>
      <c r="T204" s="1"/>
      <c r="U204" s="1"/>
      <c r="V204" s="1"/>
      <c r="W204" s="1"/>
      <c r="X204" s="1"/>
      <c r="Y204" s="1"/>
      <c r="Z204" s="1"/>
    </row>
    <row r="205" spans="1:26" ht="15.5" x14ac:dyDescent="0.35">
      <c r="A205" s="22"/>
      <c r="B205" s="22"/>
      <c r="C205" s="22"/>
      <c r="D205" s="45"/>
      <c r="E205" s="1"/>
      <c r="F205" s="1"/>
      <c r="G205" s="1"/>
      <c r="H205" s="1"/>
      <c r="I205" s="1"/>
      <c r="J205" s="1"/>
      <c r="K205" s="1"/>
      <c r="L205" s="1"/>
      <c r="M205" s="1"/>
      <c r="N205" s="1"/>
      <c r="O205" s="1"/>
      <c r="P205" s="1"/>
      <c r="Q205" s="1"/>
      <c r="R205" s="1"/>
      <c r="S205" s="1"/>
      <c r="T205" s="1"/>
      <c r="U205" s="1"/>
      <c r="V205" s="1"/>
      <c r="W205" s="1"/>
      <c r="X205" s="1"/>
      <c r="Y205" s="1"/>
      <c r="Z205" s="1"/>
    </row>
    <row r="206" spans="1:26" ht="15.5" x14ac:dyDescent="0.35">
      <c r="A206" s="22"/>
      <c r="B206" s="22"/>
      <c r="C206" s="22"/>
      <c r="D206" s="45"/>
      <c r="E206" s="1"/>
      <c r="F206" s="1"/>
      <c r="G206" s="1"/>
      <c r="H206" s="1"/>
      <c r="I206" s="1"/>
      <c r="J206" s="1"/>
      <c r="K206" s="1"/>
      <c r="L206" s="1"/>
      <c r="M206" s="1"/>
      <c r="N206" s="1"/>
      <c r="O206" s="1"/>
      <c r="P206" s="1"/>
      <c r="Q206" s="1"/>
      <c r="R206" s="1"/>
      <c r="S206" s="1"/>
      <c r="T206" s="1"/>
      <c r="U206" s="1"/>
      <c r="V206" s="1"/>
      <c r="W206" s="1"/>
      <c r="X206" s="1"/>
      <c r="Y206" s="1"/>
      <c r="Z206" s="1"/>
    </row>
    <row r="207" spans="1:26" ht="15.5" x14ac:dyDescent="0.35">
      <c r="A207" s="22"/>
      <c r="B207" s="22"/>
      <c r="C207" s="22"/>
      <c r="D207" s="45"/>
      <c r="E207" s="1"/>
      <c r="F207" s="1"/>
      <c r="G207" s="1"/>
      <c r="H207" s="1"/>
      <c r="I207" s="1"/>
      <c r="J207" s="1"/>
      <c r="K207" s="1"/>
      <c r="L207" s="1"/>
      <c r="M207" s="1"/>
      <c r="N207" s="1"/>
      <c r="O207" s="1"/>
      <c r="P207" s="1"/>
      <c r="Q207" s="1"/>
      <c r="R207" s="1"/>
      <c r="S207" s="1"/>
      <c r="T207" s="1"/>
      <c r="U207" s="1"/>
      <c r="V207" s="1"/>
      <c r="W207" s="1"/>
      <c r="X207" s="1"/>
      <c r="Y207" s="1"/>
      <c r="Z207" s="1"/>
    </row>
    <row r="208" spans="1:26" ht="15.5" x14ac:dyDescent="0.35">
      <c r="A208" s="22"/>
      <c r="B208" s="22"/>
      <c r="C208" s="22"/>
      <c r="D208" s="45"/>
      <c r="E208" s="1"/>
      <c r="F208" s="1"/>
      <c r="G208" s="1"/>
      <c r="H208" s="1"/>
      <c r="I208" s="1"/>
      <c r="J208" s="1"/>
      <c r="K208" s="1"/>
      <c r="L208" s="1"/>
      <c r="M208" s="1"/>
      <c r="N208" s="1"/>
      <c r="O208" s="1"/>
      <c r="P208" s="1"/>
      <c r="Q208" s="1"/>
      <c r="R208" s="1"/>
      <c r="S208" s="1"/>
      <c r="T208" s="1"/>
      <c r="U208" s="1"/>
      <c r="V208" s="1"/>
      <c r="W208" s="1"/>
      <c r="X208" s="1"/>
      <c r="Y208" s="1"/>
      <c r="Z208" s="1"/>
    </row>
    <row r="209" spans="1:26" ht="15.5" x14ac:dyDescent="0.35">
      <c r="A209" s="22"/>
      <c r="B209" s="22"/>
      <c r="C209" s="22"/>
      <c r="D209" s="45"/>
      <c r="E209" s="1"/>
      <c r="F209" s="1"/>
      <c r="G209" s="1"/>
      <c r="H209" s="1"/>
      <c r="I209" s="1"/>
      <c r="J209" s="1"/>
      <c r="K209" s="1"/>
      <c r="L209" s="1"/>
      <c r="M209" s="1"/>
      <c r="N209" s="1"/>
      <c r="O209" s="1"/>
      <c r="P209" s="1"/>
      <c r="Q209" s="1"/>
      <c r="R209" s="1"/>
      <c r="S209" s="1"/>
      <c r="T209" s="1"/>
      <c r="U209" s="1"/>
      <c r="V209" s="1"/>
      <c r="W209" s="1"/>
      <c r="X209" s="1"/>
      <c r="Y209" s="1"/>
      <c r="Z209" s="1"/>
    </row>
    <row r="210" spans="1:26" ht="15.5" x14ac:dyDescent="0.35">
      <c r="A210" s="22"/>
      <c r="B210" s="22"/>
      <c r="C210" s="22"/>
      <c r="D210" s="45"/>
      <c r="E210" s="1"/>
      <c r="F210" s="1"/>
      <c r="G210" s="1"/>
      <c r="H210" s="1"/>
      <c r="I210" s="1"/>
      <c r="J210" s="1"/>
      <c r="K210" s="1"/>
      <c r="L210" s="1"/>
      <c r="M210" s="1"/>
      <c r="N210" s="1"/>
      <c r="O210" s="1"/>
      <c r="P210" s="1"/>
      <c r="Q210" s="1"/>
      <c r="R210" s="1"/>
      <c r="S210" s="1"/>
      <c r="T210" s="1"/>
      <c r="U210" s="1"/>
      <c r="V210" s="1"/>
      <c r="W210" s="1"/>
      <c r="X210" s="1"/>
      <c r="Y210" s="1"/>
      <c r="Z210" s="1"/>
    </row>
    <row r="211" spans="1:26" ht="15.5" x14ac:dyDescent="0.35">
      <c r="A211" s="22"/>
      <c r="B211" s="22"/>
      <c r="C211" s="22"/>
      <c r="D211" s="45"/>
      <c r="E211" s="1"/>
      <c r="F211" s="1"/>
      <c r="G211" s="1"/>
      <c r="H211" s="1"/>
      <c r="I211" s="1"/>
      <c r="J211" s="1"/>
      <c r="K211" s="1"/>
      <c r="L211" s="1"/>
      <c r="M211" s="1"/>
      <c r="N211" s="1"/>
      <c r="O211" s="1"/>
      <c r="P211" s="1"/>
      <c r="Q211" s="1"/>
      <c r="R211" s="1"/>
      <c r="S211" s="1"/>
      <c r="T211" s="1"/>
      <c r="U211" s="1"/>
      <c r="V211" s="1"/>
      <c r="W211" s="1"/>
      <c r="X211" s="1"/>
      <c r="Y211" s="1"/>
      <c r="Z211" s="1"/>
    </row>
    <row r="212" spans="1:26" ht="15.5" x14ac:dyDescent="0.35">
      <c r="A212" s="22"/>
      <c r="B212" s="22"/>
      <c r="C212" s="22"/>
      <c r="D212" s="45"/>
      <c r="E212" s="1"/>
      <c r="F212" s="1"/>
      <c r="G212" s="1"/>
      <c r="H212" s="1"/>
      <c r="I212" s="1"/>
      <c r="J212" s="1"/>
      <c r="K212" s="1"/>
      <c r="L212" s="1"/>
      <c r="M212" s="1"/>
      <c r="N212" s="1"/>
      <c r="O212" s="1"/>
      <c r="P212" s="1"/>
      <c r="Q212" s="1"/>
      <c r="R212" s="1"/>
      <c r="S212" s="1"/>
      <c r="T212" s="1"/>
      <c r="U212" s="1"/>
      <c r="V212" s="1"/>
      <c r="W212" s="1"/>
      <c r="X212" s="1"/>
      <c r="Y212" s="1"/>
      <c r="Z212" s="1"/>
    </row>
    <row r="213" spans="1:26" ht="15.5" x14ac:dyDescent="0.35">
      <c r="A213" s="22"/>
      <c r="B213" s="22"/>
      <c r="C213" s="22"/>
      <c r="D213" s="45"/>
      <c r="E213" s="1"/>
      <c r="F213" s="1"/>
      <c r="G213" s="1"/>
      <c r="H213" s="1"/>
      <c r="I213" s="1"/>
      <c r="J213" s="1"/>
      <c r="K213" s="1"/>
      <c r="L213" s="1"/>
      <c r="M213" s="1"/>
      <c r="N213" s="1"/>
      <c r="O213" s="1"/>
      <c r="P213" s="1"/>
      <c r="Q213" s="1"/>
      <c r="R213" s="1"/>
      <c r="S213" s="1"/>
      <c r="T213" s="1"/>
      <c r="U213" s="1"/>
      <c r="V213" s="1"/>
      <c r="W213" s="1"/>
      <c r="X213" s="1"/>
      <c r="Y213" s="1"/>
      <c r="Z213" s="1"/>
    </row>
    <row r="214" spans="1:26" ht="15.5" x14ac:dyDescent="0.35">
      <c r="A214" s="22"/>
      <c r="B214" s="22"/>
      <c r="C214" s="22"/>
      <c r="D214" s="45"/>
      <c r="E214" s="1"/>
      <c r="F214" s="1"/>
      <c r="G214" s="1"/>
      <c r="H214" s="1"/>
      <c r="I214" s="1"/>
      <c r="J214" s="1"/>
      <c r="K214" s="1"/>
      <c r="L214" s="1"/>
      <c r="M214" s="1"/>
      <c r="N214" s="1"/>
      <c r="O214" s="1"/>
      <c r="P214" s="1"/>
      <c r="Q214" s="1"/>
      <c r="R214" s="1"/>
      <c r="S214" s="1"/>
      <c r="T214" s="1"/>
      <c r="U214" s="1"/>
      <c r="V214" s="1"/>
      <c r="W214" s="1"/>
      <c r="X214" s="1"/>
      <c r="Y214" s="1"/>
      <c r="Z214" s="1"/>
    </row>
    <row r="215" spans="1:26" ht="15.5" x14ac:dyDescent="0.35">
      <c r="A215" s="22"/>
      <c r="B215" s="22"/>
      <c r="C215" s="22"/>
      <c r="D215" s="45"/>
      <c r="E215" s="1"/>
      <c r="F215" s="1"/>
      <c r="G215" s="1"/>
      <c r="H215" s="1"/>
      <c r="I215" s="1"/>
      <c r="J215" s="1"/>
      <c r="K215" s="1"/>
      <c r="L215" s="1"/>
      <c r="M215" s="1"/>
      <c r="N215" s="1"/>
      <c r="O215" s="1"/>
      <c r="P215" s="1"/>
      <c r="Q215" s="1"/>
      <c r="R215" s="1"/>
      <c r="S215" s="1"/>
      <c r="T215" s="1"/>
      <c r="U215" s="1"/>
      <c r="V215" s="1"/>
      <c r="W215" s="1"/>
      <c r="X215" s="1"/>
      <c r="Y215" s="1"/>
      <c r="Z215" s="1"/>
    </row>
    <row r="216" spans="1:26" ht="15.5" x14ac:dyDescent="0.35">
      <c r="A216" s="22"/>
      <c r="B216" s="22"/>
      <c r="C216" s="22"/>
      <c r="D216" s="45"/>
      <c r="E216" s="1"/>
      <c r="F216" s="1"/>
      <c r="G216" s="1"/>
      <c r="H216" s="1"/>
      <c r="I216" s="1"/>
      <c r="J216" s="1"/>
      <c r="K216" s="1"/>
      <c r="L216" s="1"/>
      <c r="M216" s="1"/>
      <c r="N216" s="1"/>
      <c r="O216" s="1"/>
      <c r="P216" s="1"/>
      <c r="Q216" s="1"/>
      <c r="R216" s="1"/>
      <c r="S216" s="1"/>
      <c r="T216" s="1"/>
      <c r="U216" s="1"/>
      <c r="V216" s="1"/>
      <c r="W216" s="1"/>
      <c r="X216" s="1"/>
      <c r="Y216" s="1"/>
      <c r="Z216" s="1"/>
    </row>
    <row r="217" spans="1:26" ht="15.5" x14ac:dyDescent="0.35">
      <c r="A217" s="22"/>
      <c r="B217" s="22"/>
      <c r="C217" s="22"/>
      <c r="D217" s="45"/>
      <c r="E217" s="1"/>
      <c r="F217" s="1"/>
      <c r="G217" s="1"/>
      <c r="H217" s="1"/>
      <c r="I217" s="1"/>
      <c r="J217" s="1"/>
      <c r="K217" s="1"/>
      <c r="L217" s="1"/>
      <c r="M217" s="1"/>
      <c r="N217" s="1"/>
      <c r="O217" s="1"/>
      <c r="P217" s="1"/>
      <c r="Q217" s="1"/>
      <c r="R217" s="1"/>
      <c r="S217" s="1"/>
      <c r="T217" s="1"/>
      <c r="U217" s="1"/>
      <c r="V217" s="1"/>
      <c r="W217" s="1"/>
      <c r="X217" s="1"/>
      <c r="Y217" s="1"/>
      <c r="Z217" s="1"/>
    </row>
    <row r="218" spans="1:26" ht="15.5" x14ac:dyDescent="0.35">
      <c r="A218" s="22"/>
      <c r="B218" s="22"/>
      <c r="C218" s="22"/>
      <c r="D218" s="45"/>
      <c r="E218" s="1"/>
      <c r="F218" s="1"/>
      <c r="G218" s="1"/>
      <c r="H218" s="1"/>
      <c r="I218" s="1"/>
      <c r="J218" s="1"/>
      <c r="K218" s="1"/>
      <c r="L218" s="1"/>
      <c r="M218" s="1"/>
      <c r="N218" s="1"/>
      <c r="O218" s="1"/>
      <c r="P218" s="1"/>
      <c r="Q218" s="1"/>
      <c r="R218" s="1"/>
      <c r="S218" s="1"/>
      <c r="T218" s="1"/>
      <c r="U218" s="1"/>
      <c r="V218" s="1"/>
      <c r="W218" s="1"/>
      <c r="X218" s="1"/>
      <c r="Y218" s="1"/>
      <c r="Z218" s="1"/>
    </row>
    <row r="219" spans="1:26" ht="15.5" x14ac:dyDescent="0.35">
      <c r="A219" s="22"/>
      <c r="B219" s="22"/>
      <c r="C219" s="22"/>
      <c r="D219" s="45"/>
      <c r="E219" s="1"/>
      <c r="F219" s="1"/>
      <c r="G219" s="1"/>
      <c r="H219" s="1"/>
      <c r="I219" s="1"/>
      <c r="J219" s="1"/>
      <c r="K219" s="1"/>
      <c r="L219" s="1"/>
      <c r="M219" s="1"/>
      <c r="N219" s="1"/>
      <c r="O219" s="1"/>
      <c r="P219" s="1"/>
      <c r="Q219" s="1"/>
      <c r="R219" s="1"/>
      <c r="S219" s="1"/>
      <c r="T219" s="1"/>
      <c r="U219" s="1"/>
      <c r="V219" s="1"/>
      <c r="W219" s="1"/>
      <c r="X219" s="1"/>
      <c r="Y219" s="1"/>
      <c r="Z219" s="1"/>
    </row>
    <row r="220" spans="1:26" ht="15.5" x14ac:dyDescent="0.35">
      <c r="A220" s="22"/>
      <c r="B220" s="22"/>
      <c r="C220" s="22"/>
      <c r="D220" s="45"/>
      <c r="E220" s="1"/>
      <c r="F220" s="1"/>
      <c r="G220" s="1"/>
      <c r="H220" s="1"/>
      <c r="I220" s="1"/>
      <c r="J220" s="1"/>
      <c r="K220" s="1"/>
      <c r="L220" s="1"/>
      <c r="M220" s="1"/>
      <c r="N220" s="1"/>
      <c r="O220" s="1"/>
      <c r="P220" s="1"/>
      <c r="Q220" s="1"/>
      <c r="R220" s="1"/>
      <c r="S220" s="1"/>
      <c r="T220" s="1"/>
      <c r="U220" s="1"/>
      <c r="V220" s="1"/>
      <c r="W220" s="1"/>
      <c r="X220" s="1"/>
      <c r="Y220" s="1"/>
      <c r="Z220" s="1"/>
    </row>
    <row r="221" spans="1:26" ht="15.5" x14ac:dyDescent="0.35">
      <c r="A221" s="22"/>
      <c r="B221" s="22"/>
      <c r="C221" s="22"/>
      <c r="D221" s="45"/>
      <c r="E221" s="1"/>
      <c r="F221" s="1"/>
      <c r="G221" s="1"/>
      <c r="H221" s="1"/>
      <c r="I221" s="1"/>
      <c r="J221" s="1"/>
      <c r="K221" s="1"/>
      <c r="L221" s="1"/>
      <c r="M221" s="1"/>
      <c r="N221" s="1"/>
      <c r="O221" s="1"/>
      <c r="P221" s="1"/>
      <c r="Q221" s="1"/>
      <c r="R221" s="1"/>
      <c r="S221" s="1"/>
      <c r="T221" s="1"/>
      <c r="U221" s="1"/>
      <c r="V221" s="1"/>
      <c r="W221" s="1"/>
      <c r="X221" s="1"/>
      <c r="Y221" s="1"/>
      <c r="Z221" s="1"/>
    </row>
    <row r="222" spans="1:26" ht="15.5" x14ac:dyDescent="0.35">
      <c r="A222" s="22"/>
      <c r="B222" s="22"/>
      <c r="C222" s="22"/>
      <c r="D222" s="45"/>
      <c r="E222" s="1"/>
      <c r="F222" s="1"/>
      <c r="G222" s="1"/>
      <c r="H222" s="1"/>
      <c r="I222" s="1"/>
      <c r="J222" s="1"/>
      <c r="K222" s="1"/>
      <c r="L222" s="1"/>
      <c r="M222" s="1"/>
      <c r="N222" s="1"/>
      <c r="O222" s="1"/>
      <c r="P222" s="1"/>
      <c r="Q222" s="1"/>
      <c r="R222" s="1"/>
      <c r="S222" s="1"/>
      <c r="T222" s="1"/>
      <c r="U222" s="1"/>
      <c r="V222" s="1"/>
      <c r="W222" s="1"/>
      <c r="X222" s="1"/>
      <c r="Y222" s="1"/>
      <c r="Z222" s="1"/>
    </row>
    <row r="223" spans="1:26" ht="15.5" x14ac:dyDescent="0.35">
      <c r="A223" s="22"/>
      <c r="B223" s="22"/>
      <c r="C223" s="22"/>
      <c r="D223" s="45"/>
      <c r="E223" s="1"/>
      <c r="F223" s="1"/>
      <c r="G223" s="1"/>
      <c r="H223" s="1"/>
      <c r="I223" s="1"/>
      <c r="J223" s="1"/>
      <c r="K223" s="1"/>
      <c r="L223" s="1"/>
      <c r="M223" s="1"/>
      <c r="N223" s="1"/>
      <c r="O223" s="1"/>
      <c r="P223" s="1"/>
      <c r="Q223" s="1"/>
      <c r="R223" s="1"/>
      <c r="S223" s="1"/>
      <c r="T223" s="1"/>
      <c r="U223" s="1"/>
      <c r="V223" s="1"/>
      <c r="W223" s="1"/>
      <c r="X223" s="1"/>
      <c r="Y223" s="1"/>
      <c r="Z223" s="1"/>
    </row>
    <row r="224" spans="1:26" ht="15.5" x14ac:dyDescent="0.35">
      <c r="A224" s="22"/>
      <c r="B224" s="22"/>
      <c r="C224" s="22"/>
      <c r="D224" s="45"/>
      <c r="E224" s="1"/>
      <c r="F224" s="1"/>
      <c r="G224" s="1"/>
      <c r="H224" s="1"/>
      <c r="I224" s="1"/>
      <c r="J224" s="1"/>
      <c r="K224" s="1"/>
      <c r="L224" s="1"/>
      <c r="M224" s="1"/>
      <c r="N224" s="1"/>
      <c r="O224" s="1"/>
      <c r="P224" s="1"/>
      <c r="Q224" s="1"/>
      <c r="R224" s="1"/>
      <c r="S224" s="1"/>
      <c r="T224" s="1"/>
      <c r="U224" s="1"/>
      <c r="V224" s="1"/>
      <c r="W224" s="1"/>
      <c r="X224" s="1"/>
      <c r="Y224" s="1"/>
      <c r="Z224" s="1"/>
    </row>
    <row r="225" spans="1:26" ht="15.5" x14ac:dyDescent="0.35">
      <c r="A225" s="22"/>
      <c r="B225" s="22"/>
      <c r="C225" s="22"/>
      <c r="D225" s="45"/>
      <c r="E225" s="1"/>
      <c r="F225" s="1"/>
      <c r="G225" s="1"/>
      <c r="H225" s="1"/>
      <c r="I225" s="1"/>
      <c r="J225" s="1"/>
      <c r="K225" s="1"/>
      <c r="L225" s="1"/>
      <c r="M225" s="1"/>
      <c r="N225" s="1"/>
      <c r="O225" s="1"/>
      <c r="P225" s="1"/>
      <c r="Q225" s="1"/>
      <c r="R225" s="1"/>
      <c r="S225" s="1"/>
      <c r="T225" s="1"/>
      <c r="U225" s="1"/>
      <c r="V225" s="1"/>
      <c r="W225" s="1"/>
      <c r="X225" s="1"/>
      <c r="Y225" s="1"/>
      <c r="Z225" s="1"/>
    </row>
    <row r="226" spans="1:26" ht="15.5" x14ac:dyDescent="0.35">
      <c r="A226" s="22"/>
      <c r="B226" s="22"/>
      <c r="C226" s="22"/>
      <c r="D226" s="45"/>
      <c r="E226" s="1"/>
      <c r="F226" s="1"/>
      <c r="G226" s="1"/>
      <c r="H226" s="1"/>
      <c r="I226" s="1"/>
      <c r="J226" s="1"/>
      <c r="K226" s="1"/>
      <c r="L226" s="1"/>
      <c r="M226" s="1"/>
      <c r="N226" s="1"/>
      <c r="O226" s="1"/>
      <c r="P226" s="1"/>
      <c r="Q226" s="1"/>
      <c r="R226" s="1"/>
      <c r="S226" s="1"/>
      <c r="T226" s="1"/>
      <c r="U226" s="1"/>
      <c r="V226" s="1"/>
      <c r="W226" s="1"/>
      <c r="X226" s="1"/>
      <c r="Y226" s="1"/>
      <c r="Z226" s="1"/>
    </row>
    <row r="227" spans="1:26" ht="15.5" x14ac:dyDescent="0.35">
      <c r="A227" s="22"/>
      <c r="B227" s="22"/>
      <c r="C227" s="22"/>
      <c r="D227" s="45"/>
      <c r="E227" s="1"/>
      <c r="F227" s="1"/>
      <c r="G227" s="1"/>
      <c r="H227" s="1"/>
      <c r="I227" s="1"/>
      <c r="J227" s="1"/>
      <c r="K227" s="1"/>
      <c r="L227" s="1"/>
      <c r="M227" s="1"/>
      <c r="N227" s="1"/>
      <c r="O227" s="1"/>
      <c r="P227" s="1"/>
      <c r="Q227" s="1"/>
      <c r="R227" s="1"/>
      <c r="S227" s="1"/>
      <c r="T227" s="1"/>
      <c r="U227" s="1"/>
      <c r="V227" s="1"/>
      <c r="W227" s="1"/>
      <c r="X227" s="1"/>
      <c r="Y227" s="1"/>
      <c r="Z227" s="1"/>
    </row>
    <row r="228" spans="1:26" ht="15.5" x14ac:dyDescent="0.35">
      <c r="A228" s="22"/>
      <c r="B228" s="22"/>
      <c r="C228" s="22"/>
      <c r="D228" s="45"/>
      <c r="E228" s="1"/>
      <c r="F228" s="1"/>
      <c r="G228" s="1"/>
      <c r="H228" s="1"/>
      <c r="I228" s="1"/>
      <c r="J228" s="1"/>
      <c r="K228" s="1"/>
      <c r="L228" s="1"/>
      <c r="M228" s="1"/>
      <c r="N228" s="1"/>
      <c r="O228" s="1"/>
      <c r="P228" s="1"/>
      <c r="Q228" s="1"/>
      <c r="R228" s="1"/>
      <c r="S228" s="1"/>
      <c r="T228" s="1"/>
      <c r="U228" s="1"/>
      <c r="V228" s="1"/>
      <c r="W228" s="1"/>
      <c r="X228" s="1"/>
      <c r="Y228" s="1"/>
      <c r="Z228" s="1"/>
    </row>
    <row r="229" spans="1:26" ht="15.5" x14ac:dyDescent="0.35">
      <c r="A229" s="22"/>
      <c r="B229" s="22"/>
      <c r="C229" s="22"/>
      <c r="D229" s="45"/>
      <c r="E229" s="1"/>
      <c r="F229" s="1"/>
      <c r="G229" s="1"/>
      <c r="H229" s="1"/>
      <c r="I229" s="1"/>
      <c r="J229" s="1"/>
      <c r="K229" s="1"/>
      <c r="L229" s="1"/>
      <c r="M229" s="1"/>
      <c r="N229" s="1"/>
      <c r="O229" s="1"/>
      <c r="P229" s="1"/>
      <c r="Q229" s="1"/>
      <c r="R229" s="1"/>
      <c r="S229" s="1"/>
      <c r="T229" s="1"/>
      <c r="U229" s="1"/>
      <c r="V229" s="1"/>
      <c r="W229" s="1"/>
      <c r="X229" s="1"/>
      <c r="Y229" s="1"/>
      <c r="Z229" s="1"/>
    </row>
    <row r="230" spans="1:26" ht="15.5" x14ac:dyDescent="0.35">
      <c r="A230" s="22"/>
      <c r="B230" s="22"/>
      <c r="C230" s="22"/>
      <c r="D230" s="45"/>
      <c r="E230" s="1"/>
      <c r="F230" s="1"/>
      <c r="G230" s="1"/>
      <c r="H230" s="1"/>
      <c r="I230" s="1"/>
      <c r="J230" s="1"/>
      <c r="K230" s="1"/>
      <c r="L230" s="1"/>
      <c r="M230" s="1"/>
      <c r="N230" s="1"/>
      <c r="O230" s="1"/>
      <c r="P230" s="1"/>
      <c r="Q230" s="1"/>
      <c r="R230" s="1"/>
      <c r="S230" s="1"/>
      <c r="T230" s="1"/>
      <c r="U230" s="1"/>
      <c r="V230" s="1"/>
      <c r="W230" s="1"/>
      <c r="X230" s="1"/>
      <c r="Y230" s="1"/>
      <c r="Z230" s="1"/>
    </row>
    <row r="231" spans="1:26" ht="15.5" x14ac:dyDescent="0.35">
      <c r="A231" s="22"/>
      <c r="B231" s="22"/>
      <c r="C231" s="22"/>
      <c r="D231" s="45"/>
      <c r="E231" s="1"/>
      <c r="F231" s="1"/>
      <c r="G231" s="1"/>
      <c r="H231" s="1"/>
      <c r="I231" s="1"/>
      <c r="J231" s="1"/>
      <c r="K231" s="1"/>
      <c r="L231" s="1"/>
      <c r="M231" s="1"/>
      <c r="N231" s="1"/>
      <c r="O231" s="1"/>
      <c r="P231" s="1"/>
      <c r="Q231" s="1"/>
      <c r="R231" s="1"/>
      <c r="S231" s="1"/>
      <c r="T231" s="1"/>
      <c r="U231" s="1"/>
      <c r="V231" s="1"/>
      <c r="W231" s="1"/>
      <c r="X231" s="1"/>
      <c r="Y231" s="1"/>
      <c r="Z231" s="1"/>
    </row>
    <row r="232" spans="1:26" ht="15.5" x14ac:dyDescent="0.35">
      <c r="A232" s="22"/>
      <c r="B232" s="22"/>
      <c r="C232" s="22"/>
      <c r="D232" s="45"/>
      <c r="E232" s="1"/>
      <c r="F232" s="1"/>
      <c r="G232" s="1"/>
      <c r="H232" s="1"/>
      <c r="I232" s="1"/>
      <c r="J232" s="1"/>
      <c r="K232" s="1"/>
      <c r="L232" s="1"/>
      <c r="M232" s="1"/>
      <c r="N232" s="1"/>
      <c r="O232" s="1"/>
      <c r="P232" s="1"/>
      <c r="Q232" s="1"/>
      <c r="R232" s="1"/>
      <c r="S232" s="1"/>
      <c r="T232" s="1"/>
      <c r="U232" s="1"/>
      <c r="V232" s="1"/>
      <c r="W232" s="1"/>
      <c r="X232" s="1"/>
      <c r="Y232" s="1"/>
      <c r="Z232" s="1"/>
    </row>
    <row r="233" spans="1:26" ht="15.5" x14ac:dyDescent="0.35">
      <c r="A233" s="22"/>
      <c r="B233" s="22"/>
      <c r="C233" s="22"/>
      <c r="D233" s="45"/>
      <c r="E233" s="1"/>
      <c r="F233" s="1"/>
      <c r="G233" s="1"/>
      <c r="H233" s="1"/>
      <c r="I233" s="1"/>
      <c r="J233" s="1"/>
      <c r="K233" s="1"/>
      <c r="L233" s="1"/>
      <c r="M233" s="1"/>
      <c r="N233" s="1"/>
      <c r="O233" s="1"/>
      <c r="P233" s="1"/>
      <c r="Q233" s="1"/>
      <c r="R233" s="1"/>
      <c r="S233" s="1"/>
      <c r="T233" s="1"/>
      <c r="U233" s="1"/>
      <c r="V233" s="1"/>
      <c r="W233" s="1"/>
      <c r="X233" s="1"/>
      <c r="Y233" s="1"/>
      <c r="Z233" s="1"/>
    </row>
    <row r="234" spans="1:26" ht="15.5" x14ac:dyDescent="0.35">
      <c r="A234" s="22"/>
      <c r="B234" s="22"/>
      <c r="C234" s="22"/>
      <c r="D234" s="45"/>
      <c r="E234" s="1"/>
      <c r="F234" s="1"/>
      <c r="G234" s="1"/>
      <c r="H234" s="1"/>
      <c r="I234" s="1"/>
      <c r="J234" s="1"/>
      <c r="K234" s="1"/>
      <c r="L234" s="1"/>
      <c r="M234" s="1"/>
      <c r="N234" s="1"/>
      <c r="O234" s="1"/>
      <c r="P234" s="1"/>
      <c r="Q234" s="1"/>
      <c r="R234" s="1"/>
      <c r="S234" s="1"/>
      <c r="T234" s="1"/>
      <c r="U234" s="1"/>
      <c r="V234" s="1"/>
      <c r="W234" s="1"/>
      <c r="X234" s="1"/>
      <c r="Y234" s="1"/>
      <c r="Z234" s="1"/>
    </row>
    <row r="235" spans="1:26" ht="15.5" x14ac:dyDescent="0.35">
      <c r="A235" s="22"/>
      <c r="B235" s="22"/>
      <c r="C235" s="22"/>
      <c r="D235" s="45"/>
      <c r="E235" s="1"/>
      <c r="F235" s="1"/>
      <c r="G235" s="1"/>
      <c r="H235" s="1"/>
      <c r="I235" s="1"/>
      <c r="J235" s="1"/>
      <c r="K235" s="1"/>
      <c r="L235" s="1"/>
      <c r="M235" s="1"/>
      <c r="N235" s="1"/>
      <c r="O235" s="1"/>
      <c r="P235" s="1"/>
      <c r="Q235" s="1"/>
      <c r="R235" s="1"/>
      <c r="S235" s="1"/>
      <c r="T235" s="1"/>
      <c r="U235" s="1"/>
      <c r="V235" s="1"/>
      <c r="W235" s="1"/>
      <c r="X235" s="1"/>
      <c r="Y235" s="1"/>
      <c r="Z235" s="1"/>
    </row>
    <row r="236" spans="1:26" ht="15.5" x14ac:dyDescent="0.35">
      <c r="A236" s="22"/>
      <c r="B236" s="22"/>
      <c r="C236" s="22"/>
      <c r="D236" s="45"/>
      <c r="E236" s="1"/>
      <c r="F236" s="1"/>
      <c r="G236" s="1"/>
      <c r="H236" s="1"/>
      <c r="I236" s="1"/>
      <c r="J236" s="1"/>
      <c r="K236" s="1"/>
      <c r="L236" s="1"/>
      <c r="M236" s="1"/>
      <c r="N236" s="1"/>
      <c r="O236" s="1"/>
      <c r="P236" s="1"/>
      <c r="Q236" s="1"/>
      <c r="R236" s="1"/>
      <c r="S236" s="1"/>
      <c r="T236" s="1"/>
      <c r="U236" s="1"/>
      <c r="V236" s="1"/>
      <c r="W236" s="1"/>
      <c r="X236" s="1"/>
      <c r="Y236" s="1"/>
      <c r="Z236" s="1"/>
    </row>
    <row r="237" spans="1:26" ht="15.5" x14ac:dyDescent="0.35">
      <c r="A237" s="22"/>
      <c r="B237" s="22"/>
      <c r="C237" s="22"/>
      <c r="D237" s="45"/>
      <c r="E237" s="1"/>
      <c r="F237" s="1"/>
      <c r="G237" s="1"/>
      <c r="H237" s="1"/>
      <c r="I237" s="1"/>
      <c r="J237" s="1"/>
      <c r="K237" s="1"/>
      <c r="L237" s="1"/>
      <c r="M237" s="1"/>
      <c r="N237" s="1"/>
      <c r="O237" s="1"/>
      <c r="P237" s="1"/>
      <c r="Q237" s="1"/>
      <c r="R237" s="1"/>
      <c r="S237" s="1"/>
      <c r="T237" s="1"/>
      <c r="U237" s="1"/>
      <c r="V237" s="1"/>
      <c r="W237" s="1"/>
      <c r="X237" s="1"/>
      <c r="Y237" s="1"/>
      <c r="Z237" s="1"/>
    </row>
    <row r="238" spans="1:26" ht="15.5" x14ac:dyDescent="0.35">
      <c r="A238" s="22"/>
      <c r="B238" s="22"/>
      <c r="C238" s="22"/>
      <c r="D238" s="45"/>
      <c r="E238" s="1"/>
      <c r="F238" s="1"/>
      <c r="G238" s="1"/>
      <c r="H238" s="1"/>
      <c r="I238" s="1"/>
      <c r="J238" s="1"/>
      <c r="K238" s="1"/>
      <c r="L238" s="1"/>
      <c r="M238" s="1"/>
      <c r="N238" s="1"/>
      <c r="O238" s="1"/>
      <c r="P238" s="1"/>
      <c r="Q238" s="1"/>
      <c r="R238" s="1"/>
      <c r="S238" s="1"/>
      <c r="T238" s="1"/>
      <c r="U238" s="1"/>
      <c r="V238" s="1"/>
      <c r="W238" s="1"/>
      <c r="X238" s="1"/>
      <c r="Y238" s="1"/>
      <c r="Z238" s="1"/>
    </row>
    <row r="239" spans="1:26" ht="15.5" x14ac:dyDescent="0.35">
      <c r="A239" s="22"/>
      <c r="B239" s="22"/>
      <c r="C239" s="22"/>
      <c r="D239" s="45"/>
      <c r="E239" s="1"/>
      <c r="F239" s="1"/>
      <c r="G239" s="1"/>
      <c r="H239" s="1"/>
      <c r="I239" s="1"/>
      <c r="J239" s="1"/>
      <c r="K239" s="1"/>
      <c r="L239" s="1"/>
      <c r="M239" s="1"/>
      <c r="N239" s="1"/>
      <c r="O239" s="1"/>
      <c r="P239" s="1"/>
      <c r="Q239" s="1"/>
      <c r="R239" s="1"/>
      <c r="S239" s="1"/>
      <c r="T239" s="1"/>
      <c r="U239" s="1"/>
      <c r="V239" s="1"/>
      <c r="W239" s="1"/>
      <c r="X239" s="1"/>
      <c r="Y239" s="1"/>
      <c r="Z239" s="1"/>
    </row>
    <row r="240" spans="1:26" ht="15.5" x14ac:dyDescent="0.35">
      <c r="A240" s="22"/>
      <c r="B240" s="22"/>
      <c r="C240" s="22"/>
      <c r="D240" s="45"/>
      <c r="E240" s="1"/>
      <c r="F240" s="1"/>
      <c r="G240" s="1"/>
      <c r="H240" s="1"/>
      <c r="I240" s="1"/>
      <c r="J240" s="1"/>
      <c r="K240" s="1"/>
      <c r="L240" s="1"/>
      <c r="M240" s="1"/>
      <c r="N240" s="1"/>
      <c r="O240" s="1"/>
      <c r="P240" s="1"/>
      <c r="Q240" s="1"/>
      <c r="R240" s="1"/>
      <c r="S240" s="1"/>
      <c r="T240" s="1"/>
      <c r="U240" s="1"/>
      <c r="V240" s="1"/>
      <c r="W240" s="1"/>
      <c r="X240" s="1"/>
      <c r="Y240" s="1"/>
      <c r="Z240" s="1"/>
    </row>
    <row r="241" spans="1:26" ht="15.5" x14ac:dyDescent="0.35">
      <c r="A241" s="22"/>
      <c r="B241" s="22"/>
      <c r="C241" s="22"/>
      <c r="D241" s="45"/>
      <c r="E241" s="1"/>
      <c r="F241" s="1"/>
      <c r="G241" s="1"/>
      <c r="H241" s="1"/>
      <c r="I241" s="1"/>
      <c r="J241" s="1"/>
      <c r="K241" s="1"/>
      <c r="L241" s="1"/>
      <c r="M241" s="1"/>
      <c r="N241" s="1"/>
      <c r="O241" s="1"/>
      <c r="P241" s="1"/>
      <c r="Q241" s="1"/>
      <c r="R241" s="1"/>
      <c r="S241" s="1"/>
      <c r="T241" s="1"/>
      <c r="U241" s="1"/>
      <c r="V241" s="1"/>
      <c r="W241" s="1"/>
      <c r="X241" s="1"/>
      <c r="Y241" s="1"/>
      <c r="Z241" s="1"/>
    </row>
    <row r="242" spans="1:26" ht="15.5" x14ac:dyDescent="0.35">
      <c r="A242" s="22"/>
      <c r="B242" s="22"/>
      <c r="C242" s="22"/>
      <c r="D242" s="45"/>
      <c r="E242" s="1"/>
      <c r="F242" s="1"/>
      <c r="G242" s="1"/>
      <c r="H242" s="1"/>
      <c r="I242" s="1"/>
      <c r="J242" s="1"/>
      <c r="K242" s="1"/>
      <c r="L242" s="1"/>
      <c r="M242" s="1"/>
      <c r="N242" s="1"/>
      <c r="O242" s="1"/>
      <c r="P242" s="1"/>
      <c r="Q242" s="1"/>
      <c r="R242" s="1"/>
      <c r="S242" s="1"/>
      <c r="T242" s="1"/>
      <c r="U242" s="1"/>
      <c r="V242" s="1"/>
      <c r="W242" s="1"/>
      <c r="X242" s="1"/>
      <c r="Y242" s="1"/>
      <c r="Z242" s="1"/>
    </row>
    <row r="243" spans="1:26" ht="15.5" x14ac:dyDescent="0.35">
      <c r="A243" s="22"/>
      <c r="B243" s="22"/>
      <c r="C243" s="22"/>
      <c r="D243" s="45"/>
      <c r="E243" s="1"/>
      <c r="F243" s="1"/>
      <c r="G243" s="1"/>
      <c r="H243" s="1"/>
      <c r="I243" s="1"/>
      <c r="J243" s="1"/>
      <c r="K243" s="1"/>
      <c r="L243" s="1"/>
      <c r="M243" s="1"/>
      <c r="N243" s="1"/>
      <c r="O243" s="1"/>
      <c r="P243" s="1"/>
      <c r="Q243" s="1"/>
      <c r="R243" s="1"/>
      <c r="S243" s="1"/>
      <c r="T243" s="1"/>
      <c r="U243" s="1"/>
      <c r="V243" s="1"/>
      <c r="W243" s="1"/>
      <c r="X243" s="1"/>
      <c r="Y243" s="1"/>
      <c r="Z243" s="1"/>
    </row>
    <row r="244" spans="1:26" ht="15.5" x14ac:dyDescent="0.35">
      <c r="A244" s="22"/>
      <c r="B244" s="22"/>
      <c r="C244" s="22"/>
      <c r="D244" s="45"/>
      <c r="E244" s="1"/>
      <c r="F244" s="1"/>
      <c r="G244" s="1"/>
      <c r="H244" s="1"/>
      <c r="I244" s="1"/>
      <c r="J244" s="1"/>
      <c r="K244" s="1"/>
      <c r="L244" s="1"/>
      <c r="M244" s="1"/>
      <c r="N244" s="1"/>
      <c r="O244" s="1"/>
      <c r="P244" s="1"/>
      <c r="Q244" s="1"/>
      <c r="R244" s="1"/>
      <c r="S244" s="1"/>
      <c r="T244" s="1"/>
      <c r="U244" s="1"/>
      <c r="V244" s="1"/>
      <c r="W244" s="1"/>
      <c r="X244" s="1"/>
      <c r="Y244" s="1"/>
      <c r="Z244" s="1"/>
    </row>
    <row r="245" spans="1:26" ht="15.5" x14ac:dyDescent="0.35">
      <c r="A245" s="22"/>
      <c r="B245" s="22"/>
      <c r="C245" s="22"/>
      <c r="D245" s="45"/>
      <c r="E245" s="1"/>
      <c r="F245" s="1"/>
      <c r="G245" s="1"/>
      <c r="H245" s="1"/>
      <c r="I245" s="1"/>
      <c r="J245" s="1"/>
      <c r="K245" s="1"/>
      <c r="L245" s="1"/>
      <c r="M245" s="1"/>
      <c r="N245" s="1"/>
      <c r="O245" s="1"/>
      <c r="P245" s="1"/>
      <c r="Q245" s="1"/>
      <c r="R245" s="1"/>
      <c r="S245" s="1"/>
      <c r="T245" s="1"/>
      <c r="U245" s="1"/>
      <c r="V245" s="1"/>
      <c r="W245" s="1"/>
      <c r="X245" s="1"/>
      <c r="Y245" s="1"/>
      <c r="Z245" s="1"/>
    </row>
    <row r="246" spans="1:26" ht="15.5" x14ac:dyDescent="0.35">
      <c r="A246" s="22"/>
      <c r="B246" s="22"/>
      <c r="C246" s="22"/>
      <c r="D246" s="45"/>
      <c r="E246" s="1"/>
      <c r="F246" s="1"/>
      <c r="G246" s="1"/>
      <c r="H246" s="1"/>
      <c r="I246" s="1"/>
      <c r="J246" s="1"/>
      <c r="K246" s="1"/>
      <c r="L246" s="1"/>
      <c r="M246" s="1"/>
      <c r="N246" s="1"/>
      <c r="O246" s="1"/>
      <c r="P246" s="1"/>
      <c r="Q246" s="1"/>
      <c r="R246" s="1"/>
      <c r="S246" s="1"/>
      <c r="T246" s="1"/>
      <c r="U246" s="1"/>
      <c r="V246" s="1"/>
      <c r="W246" s="1"/>
      <c r="X246" s="1"/>
      <c r="Y246" s="1"/>
      <c r="Z246" s="1"/>
    </row>
    <row r="247" spans="1:26" ht="15.5" x14ac:dyDescent="0.35">
      <c r="A247" s="22"/>
      <c r="B247" s="22"/>
      <c r="C247" s="22"/>
      <c r="D247" s="45"/>
      <c r="E247" s="1"/>
      <c r="F247" s="1"/>
      <c r="G247" s="1"/>
      <c r="H247" s="1"/>
      <c r="I247" s="1"/>
      <c r="J247" s="1"/>
      <c r="K247" s="1"/>
      <c r="L247" s="1"/>
      <c r="M247" s="1"/>
      <c r="N247" s="1"/>
      <c r="O247" s="1"/>
      <c r="P247" s="1"/>
      <c r="Q247" s="1"/>
      <c r="R247" s="1"/>
      <c r="S247" s="1"/>
      <c r="T247" s="1"/>
      <c r="U247" s="1"/>
      <c r="V247" s="1"/>
      <c r="W247" s="1"/>
      <c r="X247" s="1"/>
      <c r="Y247" s="1"/>
      <c r="Z247" s="1"/>
    </row>
    <row r="248" spans="1:26" ht="15.5" x14ac:dyDescent="0.35">
      <c r="A248" s="22"/>
      <c r="B248" s="22"/>
      <c r="C248" s="22"/>
      <c r="D248" s="45"/>
      <c r="E248" s="1"/>
      <c r="F248" s="1"/>
      <c r="G248" s="1"/>
      <c r="H248" s="1"/>
      <c r="I248" s="1"/>
      <c r="J248" s="1"/>
      <c r="K248" s="1"/>
      <c r="L248" s="1"/>
      <c r="M248" s="1"/>
      <c r="N248" s="1"/>
      <c r="O248" s="1"/>
      <c r="P248" s="1"/>
      <c r="Q248" s="1"/>
      <c r="R248" s="1"/>
      <c r="S248" s="1"/>
      <c r="T248" s="1"/>
      <c r="U248" s="1"/>
      <c r="V248" s="1"/>
      <c r="W248" s="1"/>
      <c r="X248" s="1"/>
      <c r="Y248" s="1"/>
      <c r="Z248" s="1"/>
    </row>
    <row r="249" spans="1:26" ht="15.5" x14ac:dyDescent="0.35">
      <c r="A249" s="22"/>
      <c r="B249" s="22"/>
      <c r="C249" s="22"/>
      <c r="D249" s="45"/>
      <c r="E249" s="1"/>
      <c r="F249" s="1"/>
      <c r="G249" s="1"/>
      <c r="H249" s="1"/>
      <c r="I249" s="1"/>
      <c r="J249" s="1"/>
      <c r="K249" s="1"/>
      <c r="L249" s="1"/>
      <c r="M249" s="1"/>
      <c r="N249" s="1"/>
      <c r="O249" s="1"/>
      <c r="P249" s="1"/>
      <c r="Q249" s="1"/>
      <c r="R249" s="1"/>
      <c r="S249" s="1"/>
      <c r="T249" s="1"/>
      <c r="U249" s="1"/>
      <c r="V249" s="1"/>
      <c r="W249" s="1"/>
      <c r="X249" s="1"/>
      <c r="Y249" s="1"/>
      <c r="Z249" s="1"/>
    </row>
    <row r="250" spans="1:26" ht="15.5" x14ac:dyDescent="0.35">
      <c r="A250" s="22"/>
      <c r="B250" s="22"/>
      <c r="C250" s="22"/>
      <c r="D250" s="45"/>
      <c r="E250" s="1"/>
      <c r="F250" s="1"/>
      <c r="G250" s="1"/>
      <c r="H250" s="1"/>
      <c r="I250" s="1"/>
      <c r="J250" s="1"/>
      <c r="K250" s="1"/>
      <c r="L250" s="1"/>
      <c r="M250" s="1"/>
      <c r="N250" s="1"/>
      <c r="O250" s="1"/>
      <c r="P250" s="1"/>
      <c r="Q250" s="1"/>
      <c r="R250" s="1"/>
      <c r="S250" s="1"/>
      <c r="T250" s="1"/>
      <c r="U250" s="1"/>
      <c r="V250" s="1"/>
      <c r="W250" s="1"/>
      <c r="X250" s="1"/>
      <c r="Y250" s="1"/>
      <c r="Z250" s="1"/>
    </row>
    <row r="251" spans="1:26" ht="15.5" x14ac:dyDescent="0.35">
      <c r="A251" s="22"/>
      <c r="B251" s="22"/>
      <c r="C251" s="22"/>
      <c r="D251" s="45"/>
      <c r="E251" s="1"/>
      <c r="F251" s="1"/>
      <c r="G251" s="1"/>
      <c r="H251" s="1"/>
      <c r="I251" s="1"/>
      <c r="J251" s="1"/>
      <c r="K251" s="1"/>
      <c r="L251" s="1"/>
      <c r="M251" s="1"/>
      <c r="N251" s="1"/>
      <c r="O251" s="1"/>
      <c r="P251" s="1"/>
      <c r="Q251" s="1"/>
      <c r="R251" s="1"/>
      <c r="S251" s="1"/>
      <c r="T251" s="1"/>
      <c r="U251" s="1"/>
      <c r="V251" s="1"/>
      <c r="W251" s="1"/>
      <c r="X251" s="1"/>
      <c r="Y251" s="1"/>
      <c r="Z251" s="1"/>
    </row>
    <row r="252" spans="1:26" ht="15.5" x14ac:dyDescent="0.35">
      <c r="A252" s="22"/>
      <c r="B252" s="22"/>
      <c r="C252" s="22"/>
      <c r="D252" s="45"/>
      <c r="E252" s="1"/>
      <c r="F252" s="1"/>
      <c r="G252" s="1"/>
      <c r="H252" s="1"/>
      <c r="I252" s="1"/>
      <c r="J252" s="1"/>
      <c r="K252" s="1"/>
      <c r="L252" s="1"/>
      <c r="M252" s="1"/>
      <c r="N252" s="1"/>
      <c r="O252" s="1"/>
      <c r="P252" s="1"/>
      <c r="Q252" s="1"/>
      <c r="R252" s="1"/>
      <c r="S252" s="1"/>
      <c r="T252" s="1"/>
      <c r="U252" s="1"/>
      <c r="V252" s="1"/>
      <c r="W252" s="1"/>
      <c r="X252" s="1"/>
      <c r="Y252" s="1"/>
      <c r="Z252" s="1"/>
    </row>
    <row r="253" spans="1:26" ht="15.5" x14ac:dyDescent="0.35">
      <c r="A253" s="22"/>
      <c r="B253" s="22"/>
      <c r="C253" s="22"/>
      <c r="D253" s="45"/>
      <c r="E253" s="1"/>
      <c r="F253" s="1"/>
      <c r="G253" s="1"/>
      <c r="H253" s="1"/>
      <c r="I253" s="1"/>
      <c r="J253" s="1"/>
      <c r="K253" s="1"/>
      <c r="L253" s="1"/>
      <c r="M253" s="1"/>
      <c r="N253" s="1"/>
      <c r="O253" s="1"/>
      <c r="P253" s="1"/>
      <c r="Q253" s="1"/>
      <c r="R253" s="1"/>
      <c r="S253" s="1"/>
      <c r="T253" s="1"/>
      <c r="U253" s="1"/>
      <c r="V253" s="1"/>
      <c r="W253" s="1"/>
      <c r="X253" s="1"/>
      <c r="Y253" s="1"/>
      <c r="Z253" s="1"/>
    </row>
    <row r="254" spans="1:26" ht="15.5" x14ac:dyDescent="0.35">
      <c r="A254" s="22"/>
      <c r="B254" s="22"/>
      <c r="C254" s="22"/>
      <c r="D254" s="45"/>
      <c r="E254" s="1"/>
      <c r="F254" s="1"/>
      <c r="G254" s="1"/>
      <c r="H254" s="1"/>
      <c r="I254" s="1"/>
      <c r="J254" s="1"/>
      <c r="K254" s="1"/>
      <c r="L254" s="1"/>
      <c r="M254" s="1"/>
      <c r="N254" s="1"/>
      <c r="O254" s="1"/>
      <c r="P254" s="1"/>
      <c r="Q254" s="1"/>
      <c r="R254" s="1"/>
      <c r="S254" s="1"/>
      <c r="T254" s="1"/>
      <c r="U254" s="1"/>
      <c r="V254" s="1"/>
      <c r="W254" s="1"/>
      <c r="X254" s="1"/>
      <c r="Y254" s="1"/>
      <c r="Z254" s="1"/>
    </row>
    <row r="255" spans="1:26" ht="15.5" x14ac:dyDescent="0.35">
      <c r="A255" s="22"/>
      <c r="B255" s="22"/>
      <c r="C255" s="22"/>
      <c r="D255" s="45"/>
      <c r="E255" s="1"/>
      <c r="F255" s="1"/>
      <c r="G255" s="1"/>
      <c r="H255" s="1"/>
      <c r="I255" s="1"/>
      <c r="J255" s="1"/>
      <c r="K255" s="1"/>
      <c r="L255" s="1"/>
      <c r="M255" s="1"/>
      <c r="N255" s="1"/>
      <c r="O255" s="1"/>
      <c r="P255" s="1"/>
      <c r="Q255" s="1"/>
      <c r="R255" s="1"/>
      <c r="S255" s="1"/>
      <c r="T255" s="1"/>
      <c r="U255" s="1"/>
      <c r="V255" s="1"/>
      <c r="W255" s="1"/>
      <c r="X255" s="1"/>
      <c r="Y255" s="1"/>
      <c r="Z255" s="1"/>
    </row>
    <row r="256" spans="1:26" ht="15.5" x14ac:dyDescent="0.35">
      <c r="A256" s="22"/>
      <c r="B256" s="22"/>
      <c r="C256" s="22"/>
      <c r="D256" s="45"/>
      <c r="E256" s="1"/>
      <c r="F256" s="1"/>
      <c r="G256" s="1"/>
      <c r="H256" s="1"/>
      <c r="I256" s="1"/>
      <c r="J256" s="1"/>
      <c r="K256" s="1"/>
      <c r="L256" s="1"/>
      <c r="M256" s="1"/>
      <c r="N256" s="1"/>
      <c r="O256" s="1"/>
      <c r="P256" s="1"/>
      <c r="Q256" s="1"/>
      <c r="R256" s="1"/>
      <c r="S256" s="1"/>
      <c r="T256" s="1"/>
      <c r="U256" s="1"/>
      <c r="V256" s="1"/>
      <c r="W256" s="1"/>
      <c r="X256" s="1"/>
      <c r="Y256" s="1"/>
      <c r="Z256" s="1"/>
    </row>
    <row r="257" spans="1:26" ht="15.5" x14ac:dyDescent="0.35">
      <c r="A257" s="22"/>
      <c r="B257" s="22"/>
      <c r="C257" s="22"/>
      <c r="D257" s="45"/>
      <c r="E257" s="1"/>
      <c r="F257" s="1"/>
      <c r="G257" s="1"/>
      <c r="H257" s="1"/>
      <c r="I257" s="1"/>
      <c r="J257" s="1"/>
      <c r="K257" s="1"/>
      <c r="L257" s="1"/>
      <c r="M257" s="1"/>
      <c r="N257" s="1"/>
      <c r="O257" s="1"/>
      <c r="P257" s="1"/>
      <c r="Q257" s="1"/>
      <c r="R257" s="1"/>
      <c r="S257" s="1"/>
      <c r="T257" s="1"/>
      <c r="U257" s="1"/>
      <c r="V257" s="1"/>
      <c r="W257" s="1"/>
      <c r="X257" s="1"/>
      <c r="Y257" s="1"/>
      <c r="Z257" s="1"/>
    </row>
    <row r="258" spans="1:26" ht="15.5" x14ac:dyDescent="0.35">
      <c r="A258" s="22"/>
      <c r="B258" s="22"/>
      <c r="C258" s="22"/>
      <c r="D258" s="45"/>
      <c r="E258" s="1"/>
      <c r="F258" s="1"/>
      <c r="G258" s="1"/>
      <c r="H258" s="1"/>
      <c r="I258" s="1"/>
      <c r="J258" s="1"/>
      <c r="K258" s="1"/>
      <c r="L258" s="1"/>
      <c r="M258" s="1"/>
      <c r="N258" s="1"/>
      <c r="O258" s="1"/>
      <c r="P258" s="1"/>
      <c r="Q258" s="1"/>
      <c r="R258" s="1"/>
      <c r="S258" s="1"/>
      <c r="T258" s="1"/>
      <c r="U258" s="1"/>
      <c r="V258" s="1"/>
      <c r="W258" s="1"/>
      <c r="X258" s="1"/>
      <c r="Y258" s="1"/>
      <c r="Z258" s="1"/>
    </row>
    <row r="259" spans="1:26" ht="15.5" x14ac:dyDescent="0.35">
      <c r="A259" s="22"/>
      <c r="B259" s="22"/>
      <c r="C259" s="22"/>
      <c r="D259" s="45"/>
      <c r="E259" s="1"/>
      <c r="F259" s="1"/>
      <c r="G259" s="1"/>
      <c r="H259" s="1"/>
      <c r="I259" s="1"/>
      <c r="J259" s="1"/>
      <c r="K259" s="1"/>
      <c r="L259" s="1"/>
      <c r="M259" s="1"/>
      <c r="N259" s="1"/>
      <c r="O259" s="1"/>
      <c r="P259" s="1"/>
      <c r="Q259" s="1"/>
      <c r="R259" s="1"/>
      <c r="S259" s="1"/>
      <c r="T259" s="1"/>
      <c r="U259" s="1"/>
      <c r="V259" s="1"/>
      <c r="W259" s="1"/>
      <c r="X259" s="1"/>
      <c r="Y259" s="1"/>
      <c r="Z259" s="1"/>
    </row>
    <row r="260" spans="1:26" ht="15.5" x14ac:dyDescent="0.35">
      <c r="A260" s="22"/>
      <c r="B260" s="22"/>
      <c r="C260" s="22"/>
      <c r="D260" s="45"/>
      <c r="E260" s="1"/>
      <c r="F260" s="1"/>
      <c r="G260" s="1"/>
      <c r="H260" s="1"/>
      <c r="I260" s="1"/>
      <c r="J260" s="1"/>
      <c r="K260" s="1"/>
      <c r="L260" s="1"/>
      <c r="M260" s="1"/>
      <c r="N260" s="1"/>
      <c r="O260" s="1"/>
      <c r="P260" s="1"/>
      <c r="Q260" s="1"/>
      <c r="R260" s="1"/>
      <c r="S260" s="1"/>
      <c r="T260" s="1"/>
      <c r="U260" s="1"/>
      <c r="V260" s="1"/>
      <c r="W260" s="1"/>
      <c r="X260" s="1"/>
      <c r="Y260" s="1"/>
      <c r="Z260" s="1"/>
    </row>
    <row r="261" spans="1:26" ht="15.5" x14ac:dyDescent="0.35">
      <c r="A261" s="22"/>
      <c r="B261" s="22"/>
      <c r="C261" s="22"/>
      <c r="D261" s="45"/>
      <c r="E261" s="1"/>
      <c r="F261" s="1"/>
      <c r="G261" s="1"/>
      <c r="H261" s="1"/>
      <c r="I261" s="1"/>
      <c r="J261" s="1"/>
      <c r="K261" s="1"/>
      <c r="L261" s="1"/>
      <c r="M261" s="1"/>
      <c r="N261" s="1"/>
      <c r="O261" s="1"/>
      <c r="P261" s="1"/>
      <c r="Q261" s="1"/>
      <c r="R261" s="1"/>
      <c r="S261" s="1"/>
      <c r="T261" s="1"/>
      <c r="U261" s="1"/>
      <c r="V261" s="1"/>
      <c r="W261" s="1"/>
      <c r="X261" s="1"/>
      <c r="Y261" s="1"/>
      <c r="Z261" s="1"/>
    </row>
    <row r="262" spans="1:26" ht="15.5" x14ac:dyDescent="0.35">
      <c r="A262" s="22"/>
      <c r="B262" s="22"/>
      <c r="C262" s="22"/>
      <c r="D262" s="45"/>
      <c r="E262" s="1"/>
      <c r="F262" s="1"/>
      <c r="G262" s="1"/>
      <c r="H262" s="1"/>
      <c r="I262" s="1"/>
      <c r="J262" s="1"/>
      <c r="K262" s="1"/>
      <c r="L262" s="1"/>
      <c r="M262" s="1"/>
      <c r="N262" s="1"/>
      <c r="O262" s="1"/>
      <c r="P262" s="1"/>
      <c r="Q262" s="1"/>
      <c r="R262" s="1"/>
      <c r="S262" s="1"/>
      <c r="T262" s="1"/>
      <c r="U262" s="1"/>
      <c r="V262" s="1"/>
      <c r="W262" s="1"/>
      <c r="X262" s="1"/>
      <c r="Y262" s="1"/>
      <c r="Z262" s="1"/>
    </row>
    <row r="263" spans="1:26" ht="15.5" x14ac:dyDescent="0.35">
      <c r="A263" s="22"/>
      <c r="B263" s="22"/>
      <c r="C263" s="22"/>
      <c r="D263" s="45"/>
      <c r="E263" s="1"/>
      <c r="F263" s="1"/>
      <c r="G263" s="1"/>
      <c r="H263" s="1"/>
      <c r="I263" s="1"/>
      <c r="J263" s="1"/>
      <c r="K263" s="1"/>
      <c r="L263" s="1"/>
      <c r="M263" s="1"/>
      <c r="N263" s="1"/>
      <c r="O263" s="1"/>
      <c r="P263" s="1"/>
      <c r="Q263" s="1"/>
      <c r="R263" s="1"/>
      <c r="S263" s="1"/>
      <c r="T263" s="1"/>
      <c r="U263" s="1"/>
      <c r="V263" s="1"/>
      <c r="W263" s="1"/>
      <c r="X263" s="1"/>
      <c r="Y263" s="1"/>
      <c r="Z263" s="1"/>
    </row>
    <row r="264" spans="1:26" ht="15.5" x14ac:dyDescent="0.35">
      <c r="A264" s="22"/>
      <c r="B264" s="22"/>
      <c r="C264" s="22"/>
      <c r="D264" s="45"/>
      <c r="E264" s="1"/>
      <c r="F264" s="1"/>
      <c r="G264" s="1"/>
      <c r="H264" s="1"/>
      <c r="I264" s="1"/>
      <c r="J264" s="1"/>
      <c r="K264" s="1"/>
      <c r="L264" s="1"/>
      <c r="M264" s="1"/>
      <c r="N264" s="1"/>
      <c r="O264" s="1"/>
      <c r="P264" s="1"/>
      <c r="Q264" s="1"/>
      <c r="R264" s="1"/>
      <c r="S264" s="1"/>
      <c r="T264" s="1"/>
      <c r="U264" s="1"/>
      <c r="V264" s="1"/>
      <c r="W264" s="1"/>
      <c r="X264" s="1"/>
      <c r="Y264" s="1"/>
      <c r="Z264" s="1"/>
    </row>
    <row r="265" spans="1:26" ht="15.5" x14ac:dyDescent="0.35">
      <c r="A265" s="22"/>
      <c r="B265" s="22"/>
      <c r="C265" s="22"/>
      <c r="D265" s="45"/>
      <c r="E265" s="1"/>
      <c r="F265" s="1"/>
      <c r="G265" s="1"/>
      <c r="H265" s="1"/>
      <c r="I265" s="1"/>
      <c r="J265" s="1"/>
      <c r="K265" s="1"/>
      <c r="L265" s="1"/>
      <c r="M265" s="1"/>
      <c r="N265" s="1"/>
      <c r="O265" s="1"/>
      <c r="P265" s="1"/>
      <c r="Q265" s="1"/>
      <c r="R265" s="1"/>
      <c r="S265" s="1"/>
      <c r="T265" s="1"/>
      <c r="U265" s="1"/>
      <c r="V265" s="1"/>
      <c r="W265" s="1"/>
      <c r="X265" s="1"/>
      <c r="Y265" s="1"/>
      <c r="Z265" s="1"/>
    </row>
    <row r="266" spans="1:26" ht="15.5" x14ac:dyDescent="0.35">
      <c r="A266" s="22"/>
      <c r="B266" s="22"/>
      <c r="C266" s="22"/>
      <c r="D266" s="45"/>
      <c r="E266" s="1"/>
      <c r="F266" s="1"/>
      <c r="G266" s="1"/>
      <c r="H266" s="1"/>
      <c r="I266" s="1"/>
      <c r="J266" s="1"/>
      <c r="K266" s="1"/>
      <c r="L266" s="1"/>
      <c r="M266" s="1"/>
      <c r="N266" s="1"/>
      <c r="O266" s="1"/>
      <c r="P266" s="1"/>
      <c r="Q266" s="1"/>
      <c r="R266" s="1"/>
      <c r="S266" s="1"/>
      <c r="T266" s="1"/>
      <c r="U266" s="1"/>
      <c r="V266" s="1"/>
      <c r="W266" s="1"/>
      <c r="X266" s="1"/>
      <c r="Y266" s="1"/>
      <c r="Z266" s="1"/>
    </row>
    <row r="267" spans="1:26" ht="15.5" x14ac:dyDescent="0.35">
      <c r="A267" s="22"/>
      <c r="B267" s="22"/>
      <c r="C267" s="22"/>
      <c r="D267" s="45"/>
      <c r="E267" s="1"/>
      <c r="F267" s="1"/>
      <c r="G267" s="1"/>
      <c r="H267" s="1"/>
      <c r="I267" s="1"/>
      <c r="J267" s="1"/>
      <c r="K267" s="1"/>
      <c r="L267" s="1"/>
      <c r="M267" s="1"/>
      <c r="N267" s="1"/>
      <c r="O267" s="1"/>
      <c r="P267" s="1"/>
      <c r="Q267" s="1"/>
      <c r="R267" s="1"/>
      <c r="S267" s="1"/>
      <c r="T267" s="1"/>
      <c r="U267" s="1"/>
      <c r="V267" s="1"/>
      <c r="W267" s="1"/>
      <c r="X267" s="1"/>
      <c r="Y267" s="1"/>
      <c r="Z267" s="1"/>
    </row>
    <row r="268" spans="1:26" ht="15.5" x14ac:dyDescent="0.35">
      <c r="A268" s="22"/>
      <c r="B268" s="22"/>
      <c r="C268" s="22"/>
      <c r="D268" s="45"/>
      <c r="E268" s="1"/>
      <c r="F268" s="1"/>
      <c r="G268" s="1"/>
      <c r="H268" s="1"/>
      <c r="I268" s="1"/>
      <c r="J268" s="1"/>
      <c r="K268" s="1"/>
      <c r="L268" s="1"/>
      <c r="M268" s="1"/>
      <c r="N268" s="1"/>
      <c r="O268" s="1"/>
      <c r="P268" s="1"/>
      <c r="Q268" s="1"/>
      <c r="R268" s="1"/>
      <c r="S268" s="1"/>
      <c r="T268" s="1"/>
      <c r="U268" s="1"/>
      <c r="V268" s="1"/>
      <c r="W268" s="1"/>
      <c r="X268" s="1"/>
      <c r="Y268" s="1"/>
      <c r="Z268" s="1"/>
    </row>
    <row r="269" spans="1:26" ht="15.5" x14ac:dyDescent="0.35">
      <c r="A269" s="22"/>
      <c r="B269" s="22"/>
      <c r="C269" s="22"/>
      <c r="D269" s="45"/>
      <c r="E269" s="1"/>
      <c r="F269" s="1"/>
      <c r="G269" s="1"/>
      <c r="H269" s="1"/>
      <c r="I269" s="1"/>
      <c r="J269" s="1"/>
      <c r="K269" s="1"/>
      <c r="L269" s="1"/>
      <c r="M269" s="1"/>
      <c r="N269" s="1"/>
      <c r="O269" s="1"/>
      <c r="P269" s="1"/>
      <c r="Q269" s="1"/>
      <c r="R269" s="1"/>
      <c r="S269" s="1"/>
      <c r="T269" s="1"/>
      <c r="U269" s="1"/>
      <c r="V269" s="1"/>
      <c r="W269" s="1"/>
      <c r="X269" s="1"/>
      <c r="Y269" s="1"/>
      <c r="Z269" s="1"/>
    </row>
    <row r="270" spans="1:26" ht="15.5" x14ac:dyDescent="0.35">
      <c r="A270" s="22"/>
      <c r="B270" s="22"/>
      <c r="C270" s="22"/>
      <c r="D270" s="45"/>
      <c r="E270" s="1"/>
      <c r="F270" s="1"/>
      <c r="G270" s="1"/>
      <c r="H270" s="1"/>
      <c r="I270" s="1"/>
      <c r="J270" s="1"/>
      <c r="K270" s="1"/>
      <c r="L270" s="1"/>
      <c r="M270" s="1"/>
      <c r="N270" s="1"/>
      <c r="O270" s="1"/>
      <c r="P270" s="1"/>
      <c r="Q270" s="1"/>
      <c r="R270" s="1"/>
      <c r="S270" s="1"/>
      <c r="T270" s="1"/>
      <c r="U270" s="1"/>
      <c r="V270" s="1"/>
      <c r="W270" s="1"/>
      <c r="X270" s="1"/>
      <c r="Y270" s="1"/>
      <c r="Z270" s="1"/>
    </row>
    <row r="271" spans="1:26" ht="15.5" x14ac:dyDescent="0.35">
      <c r="A271" s="22"/>
      <c r="B271" s="22"/>
      <c r="C271" s="22"/>
      <c r="D271" s="45"/>
      <c r="E271" s="1"/>
      <c r="F271" s="1"/>
      <c r="G271" s="1"/>
      <c r="H271" s="1"/>
      <c r="I271" s="1"/>
      <c r="J271" s="1"/>
      <c r="K271" s="1"/>
      <c r="L271" s="1"/>
      <c r="M271" s="1"/>
      <c r="N271" s="1"/>
      <c r="O271" s="1"/>
      <c r="P271" s="1"/>
      <c r="Q271" s="1"/>
      <c r="R271" s="1"/>
      <c r="S271" s="1"/>
      <c r="T271" s="1"/>
      <c r="U271" s="1"/>
      <c r="V271" s="1"/>
      <c r="W271" s="1"/>
      <c r="X271" s="1"/>
      <c r="Y271" s="1"/>
      <c r="Z271" s="1"/>
    </row>
    <row r="272" spans="1:26" ht="15.5" x14ac:dyDescent="0.35">
      <c r="A272" s="22"/>
      <c r="B272" s="22"/>
      <c r="C272" s="22"/>
      <c r="D272" s="45"/>
      <c r="E272" s="1"/>
      <c r="F272" s="1"/>
      <c r="G272" s="1"/>
      <c r="H272" s="1"/>
      <c r="I272" s="1"/>
      <c r="J272" s="1"/>
      <c r="K272" s="1"/>
      <c r="L272" s="1"/>
      <c r="M272" s="1"/>
      <c r="N272" s="1"/>
      <c r="O272" s="1"/>
      <c r="P272" s="1"/>
      <c r="Q272" s="1"/>
      <c r="R272" s="1"/>
      <c r="S272" s="1"/>
      <c r="T272" s="1"/>
      <c r="U272" s="1"/>
      <c r="V272" s="1"/>
      <c r="W272" s="1"/>
      <c r="X272" s="1"/>
      <c r="Y272" s="1"/>
      <c r="Z272" s="1"/>
    </row>
    <row r="273" spans="1:26" ht="15.5" x14ac:dyDescent="0.35">
      <c r="A273" s="22"/>
      <c r="B273" s="22"/>
      <c r="C273" s="22"/>
      <c r="D273" s="45"/>
      <c r="E273" s="1"/>
      <c r="F273" s="1"/>
      <c r="G273" s="1"/>
      <c r="H273" s="1"/>
      <c r="I273" s="1"/>
      <c r="J273" s="1"/>
      <c r="K273" s="1"/>
      <c r="L273" s="1"/>
      <c r="M273" s="1"/>
      <c r="N273" s="1"/>
      <c r="O273" s="1"/>
      <c r="P273" s="1"/>
      <c r="Q273" s="1"/>
      <c r="R273" s="1"/>
      <c r="S273" s="1"/>
      <c r="T273" s="1"/>
      <c r="U273" s="1"/>
      <c r="V273" s="1"/>
      <c r="W273" s="1"/>
      <c r="X273" s="1"/>
      <c r="Y273" s="1"/>
      <c r="Z273" s="1"/>
    </row>
    <row r="274" spans="1:26" ht="15.5" x14ac:dyDescent="0.35">
      <c r="A274" s="22"/>
      <c r="B274" s="22"/>
      <c r="C274" s="22"/>
      <c r="D274" s="45"/>
      <c r="E274" s="1"/>
      <c r="F274" s="1"/>
      <c r="G274" s="1"/>
      <c r="H274" s="1"/>
      <c r="I274" s="1"/>
      <c r="J274" s="1"/>
      <c r="K274" s="1"/>
      <c r="L274" s="1"/>
      <c r="M274" s="1"/>
      <c r="N274" s="1"/>
      <c r="O274" s="1"/>
      <c r="P274" s="1"/>
      <c r="Q274" s="1"/>
      <c r="R274" s="1"/>
      <c r="S274" s="1"/>
      <c r="T274" s="1"/>
      <c r="U274" s="1"/>
      <c r="V274" s="1"/>
      <c r="W274" s="1"/>
      <c r="X274" s="1"/>
      <c r="Y274" s="1"/>
      <c r="Z274" s="1"/>
    </row>
    <row r="275" spans="1:26" ht="15.5" x14ac:dyDescent="0.35">
      <c r="A275" s="22"/>
      <c r="B275" s="22"/>
      <c r="C275" s="22"/>
      <c r="D275" s="45"/>
      <c r="E275" s="1"/>
      <c r="F275" s="1"/>
      <c r="G275" s="1"/>
      <c r="H275" s="1"/>
      <c r="I275" s="1"/>
      <c r="J275" s="1"/>
      <c r="K275" s="1"/>
      <c r="L275" s="1"/>
      <c r="M275" s="1"/>
      <c r="N275" s="1"/>
      <c r="O275" s="1"/>
      <c r="P275" s="1"/>
      <c r="Q275" s="1"/>
      <c r="R275" s="1"/>
      <c r="S275" s="1"/>
      <c r="T275" s="1"/>
      <c r="U275" s="1"/>
      <c r="V275" s="1"/>
      <c r="W275" s="1"/>
      <c r="X275" s="1"/>
      <c r="Y275" s="1"/>
      <c r="Z275" s="1"/>
    </row>
    <row r="276" spans="1:26" ht="15.5" x14ac:dyDescent="0.35">
      <c r="A276" s="22"/>
      <c r="B276" s="22"/>
      <c r="C276" s="22"/>
      <c r="D276" s="45"/>
      <c r="E276" s="1"/>
      <c r="F276" s="1"/>
      <c r="G276" s="1"/>
      <c r="H276" s="1"/>
      <c r="I276" s="1"/>
      <c r="J276" s="1"/>
      <c r="K276" s="1"/>
      <c r="L276" s="1"/>
      <c r="M276" s="1"/>
      <c r="N276" s="1"/>
      <c r="O276" s="1"/>
      <c r="P276" s="1"/>
      <c r="Q276" s="1"/>
      <c r="R276" s="1"/>
      <c r="S276" s="1"/>
      <c r="T276" s="1"/>
      <c r="U276" s="1"/>
      <c r="V276" s="1"/>
      <c r="W276" s="1"/>
      <c r="X276" s="1"/>
      <c r="Y276" s="1"/>
      <c r="Z276" s="1"/>
    </row>
    <row r="277" spans="1:26" ht="15.5" x14ac:dyDescent="0.35">
      <c r="A277" s="22"/>
      <c r="B277" s="22"/>
      <c r="C277" s="22"/>
      <c r="D277" s="45"/>
      <c r="E277" s="1"/>
      <c r="F277" s="1"/>
      <c r="G277" s="1"/>
      <c r="H277" s="1"/>
      <c r="I277" s="1"/>
      <c r="J277" s="1"/>
      <c r="K277" s="1"/>
      <c r="L277" s="1"/>
      <c r="M277" s="1"/>
      <c r="N277" s="1"/>
      <c r="O277" s="1"/>
      <c r="P277" s="1"/>
      <c r="Q277" s="1"/>
      <c r="R277" s="1"/>
      <c r="S277" s="1"/>
      <c r="T277" s="1"/>
      <c r="U277" s="1"/>
      <c r="V277" s="1"/>
      <c r="W277" s="1"/>
      <c r="X277" s="1"/>
      <c r="Y277" s="1"/>
      <c r="Z277" s="1"/>
    </row>
    <row r="278" spans="1:26" ht="15.5" x14ac:dyDescent="0.35">
      <c r="A278" s="22"/>
      <c r="B278" s="22"/>
      <c r="C278" s="22"/>
      <c r="D278" s="45"/>
      <c r="E278" s="1"/>
      <c r="F278" s="1"/>
      <c r="G278" s="1"/>
      <c r="H278" s="1"/>
      <c r="I278" s="1"/>
      <c r="J278" s="1"/>
      <c r="K278" s="1"/>
      <c r="L278" s="1"/>
      <c r="M278" s="1"/>
      <c r="N278" s="1"/>
      <c r="O278" s="1"/>
      <c r="P278" s="1"/>
      <c r="Q278" s="1"/>
      <c r="R278" s="1"/>
      <c r="S278" s="1"/>
      <c r="T278" s="1"/>
      <c r="U278" s="1"/>
      <c r="V278" s="1"/>
      <c r="W278" s="1"/>
      <c r="X278" s="1"/>
      <c r="Y278" s="1"/>
      <c r="Z278" s="1"/>
    </row>
    <row r="279" spans="1:26" ht="15.5" x14ac:dyDescent="0.35">
      <c r="A279" s="22"/>
      <c r="B279" s="22"/>
      <c r="C279" s="22"/>
      <c r="D279" s="45"/>
      <c r="E279" s="1"/>
      <c r="F279" s="1"/>
      <c r="G279" s="1"/>
      <c r="H279" s="1"/>
      <c r="I279" s="1"/>
      <c r="J279" s="1"/>
      <c r="K279" s="1"/>
      <c r="L279" s="1"/>
      <c r="M279" s="1"/>
      <c r="N279" s="1"/>
      <c r="O279" s="1"/>
      <c r="P279" s="1"/>
      <c r="Q279" s="1"/>
      <c r="R279" s="1"/>
      <c r="S279" s="1"/>
      <c r="T279" s="1"/>
      <c r="U279" s="1"/>
      <c r="V279" s="1"/>
      <c r="W279" s="1"/>
      <c r="X279" s="1"/>
      <c r="Y279" s="1"/>
      <c r="Z279" s="1"/>
    </row>
    <row r="280" spans="1:26" ht="15.5" x14ac:dyDescent="0.35">
      <c r="A280" s="22"/>
      <c r="B280" s="22"/>
      <c r="C280" s="22"/>
      <c r="D280" s="45"/>
      <c r="E280" s="1"/>
      <c r="F280" s="1"/>
      <c r="G280" s="1"/>
      <c r="H280" s="1"/>
      <c r="I280" s="1"/>
      <c r="J280" s="1"/>
      <c r="K280" s="1"/>
      <c r="L280" s="1"/>
      <c r="M280" s="1"/>
      <c r="N280" s="1"/>
      <c r="O280" s="1"/>
      <c r="P280" s="1"/>
      <c r="Q280" s="1"/>
      <c r="R280" s="1"/>
      <c r="S280" s="1"/>
      <c r="T280" s="1"/>
      <c r="U280" s="1"/>
      <c r="V280" s="1"/>
      <c r="W280" s="1"/>
      <c r="X280" s="1"/>
      <c r="Y280" s="1"/>
      <c r="Z280" s="1"/>
    </row>
    <row r="281" spans="1:26" ht="15.5" x14ac:dyDescent="0.35">
      <c r="A281" s="22"/>
      <c r="B281" s="22"/>
      <c r="C281" s="22"/>
      <c r="D281" s="45"/>
      <c r="E281" s="1"/>
      <c r="F281" s="1"/>
      <c r="G281" s="1"/>
      <c r="H281" s="1"/>
      <c r="I281" s="1"/>
      <c r="J281" s="1"/>
      <c r="K281" s="1"/>
      <c r="L281" s="1"/>
      <c r="M281" s="1"/>
      <c r="N281" s="1"/>
      <c r="O281" s="1"/>
      <c r="P281" s="1"/>
      <c r="Q281" s="1"/>
      <c r="R281" s="1"/>
      <c r="S281" s="1"/>
      <c r="T281" s="1"/>
      <c r="U281" s="1"/>
      <c r="V281" s="1"/>
      <c r="W281" s="1"/>
      <c r="X281" s="1"/>
      <c r="Y281" s="1"/>
      <c r="Z281" s="1"/>
    </row>
    <row r="282" spans="1:26" ht="15.5" x14ac:dyDescent="0.35">
      <c r="A282" s="22"/>
      <c r="B282" s="22"/>
      <c r="C282" s="22"/>
      <c r="D282" s="45"/>
      <c r="E282" s="1"/>
      <c r="F282" s="1"/>
      <c r="G282" s="1"/>
      <c r="H282" s="1"/>
      <c r="I282" s="1"/>
      <c r="J282" s="1"/>
      <c r="K282" s="1"/>
      <c r="L282" s="1"/>
      <c r="M282" s="1"/>
      <c r="N282" s="1"/>
      <c r="O282" s="1"/>
      <c r="P282" s="1"/>
      <c r="Q282" s="1"/>
      <c r="R282" s="1"/>
      <c r="S282" s="1"/>
      <c r="T282" s="1"/>
      <c r="U282" s="1"/>
      <c r="V282" s="1"/>
      <c r="W282" s="1"/>
      <c r="X282" s="1"/>
      <c r="Y282" s="1"/>
      <c r="Z282" s="1"/>
    </row>
    <row r="283" spans="1:26" ht="15.5" x14ac:dyDescent="0.35">
      <c r="A283" s="22"/>
      <c r="B283" s="22"/>
      <c r="C283" s="22"/>
      <c r="D283" s="45"/>
      <c r="E283" s="1"/>
      <c r="F283" s="1"/>
      <c r="G283" s="1"/>
      <c r="H283" s="1"/>
      <c r="I283" s="1"/>
      <c r="J283" s="1"/>
      <c r="K283" s="1"/>
      <c r="L283" s="1"/>
      <c r="M283" s="1"/>
      <c r="N283" s="1"/>
      <c r="O283" s="1"/>
      <c r="P283" s="1"/>
      <c r="Q283" s="1"/>
      <c r="R283" s="1"/>
      <c r="S283" s="1"/>
      <c r="T283" s="1"/>
      <c r="U283" s="1"/>
      <c r="V283" s="1"/>
      <c r="W283" s="1"/>
      <c r="X283" s="1"/>
      <c r="Y283" s="1"/>
      <c r="Z283" s="1"/>
    </row>
    <row r="284" spans="1:26" ht="15.5" x14ac:dyDescent="0.35">
      <c r="A284" s="22"/>
      <c r="B284" s="22"/>
      <c r="C284" s="22"/>
      <c r="D284" s="45"/>
      <c r="E284" s="1"/>
      <c r="F284" s="1"/>
      <c r="G284" s="1"/>
      <c r="H284" s="1"/>
      <c r="I284" s="1"/>
      <c r="J284" s="1"/>
      <c r="K284" s="1"/>
      <c r="L284" s="1"/>
      <c r="M284" s="1"/>
      <c r="N284" s="1"/>
      <c r="O284" s="1"/>
      <c r="P284" s="1"/>
      <c r="Q284" s="1"/>
      <c r="R284" s="1"/>
      <c r="S284" s="1"/>
      <c r="T284" s="1"/>
      <c r="U284" s="1"/>
      <c r="V284" s="1"/>
      <c r="W284" s="1"/>
      <c r="X284" s="1"/>
      <c r="Y284" s="1"/>
      <c r="Z284" s="1"/>
    </row>
    <row r="285" spans="1:26" ht="15.5" x14ac:dyDescent="0.35">
      <c r="A285" s="22"/>
      <c r="B285" s="22"/>
      <c r="C285" s="22"/>
      <c r="D285" s="45"/>
      <c r="E285" s="1"/>
      <c r="F285" s="1"/>
      <c r="G285" s="1"/>
      <c r="H285" s="1"/>
      <c r="I285" s="1"/>
      <c r="J285" s="1"/>
      <c r="K285" s="1"/>
      <c r="L285" s="1"/>
      <c r="M285" s="1"/>
      <c r="N285" s="1"/>
      <c r="O285" s="1"/>
      <c r="P285" s="1"/>
      <c r="Q285" s="1"/>
      <c r="R285" s="1"/>
      <c r="S285" s="1"/>
      <c r="T285" s="1"/>
      <c r="U285" s="1"/>
      <c r="V285" s="1"/>
      <c r="W285" s="1"/>
      <c r="X285" s="1"/>
      <c r="Y285" s="1"/>
      <c r="Z285" s="1"/>
    </row>
    <row r="286" spans="1:26" ht="15.5" x14ac:dyDescent="0.35">
      <c r="A286" s="22"/>
      <c r="B286" s="22"/>
      <c r="C286" s="22"/>
      <c r="D286" s="45"/>
      <c r="E286" s="1"/>
      <c r="F286" s="1"/>
      <c r="G286" s="1"/>
      <c r="H286" s="1"/>
      <c r="I286" s="1"/>
      <c r="J286" s="1"/>
      <c r="K286" s="1"/>
      <c r="L286" s="1"/>
      <c r="M286" s="1"/>
      <c r="N286" s="1"/>
      <c r="O286" s="1"/>
      <c r="P286" s="1"/>
      <c r="Q286" s="1"/>
      <c r="R286" s="1"/>
      <c r="S286" s="1"/>
      <c r="T286" s="1"/>
      <c r="U286" s="1"/>
      <c r="V286" s="1"/>
      <c r="W286" s="1"/>
      <c r="X286" s="1"/>
      <c r="Y286" s="1"/>
      <c r="Z286" s="1"/>
    </row>
    <row r="287" spans="1:26" ht="15.5" x14ac:dyDescent="0.35">
      <c r="A287" s="22"/>
      <c r="B287" s="22"/>
      <c r="C287" s="22"/>
      <c r="D287" s="45"/>
      <c r="E287" s="1"/>
      <c r="F287" s="1"/>
      <c r="G287" s="1"/>
      <c r="H287" s="1"/>
      <c r="I287" s="1"/>
      <c r="J287" s="1"/>
      <c r="K287" s="1"/>
      <c r="L287" s="1"/>
      <c r="M287" s="1"/>
      <c r="N287" s="1"/>
      <c r="O287" s="1"/>
      <c r="P287" s="1"/>
      <c r="Q287" s="1"/>
      <c r="R287" s="1"/>
      <c r="S287" s="1"/>
      <c r="T287" s="1"/>
      <c r="U287" s="1"/>
      <c r="V287" s="1"/>
      <c r="W287" s="1"/>
      <c r="X287" s="1"/>
      <c r="Y287" s="1"/>
      <c r="Z287" s="1"/>
    </row>
    <row r="288" spans="1:26" ht="15.5" x14ac:dyDescent="0.35">
      <c r="A288" s="22"/>
      <c r="B288" s="22"/>
      <c r="C288" s="22"/>
      <c r="D288" s="45"/>
      <c r="E288" s="1"/>
      <c r="F288" s="1"/>
      <c r="G288" s="1"/>
      <c r="H288" s="1"/>
      <c r="I288" s="1"/>
      <c r="J288" s="1"/>
      <c r="K288" s="1"/>
      <c r="L288" s="1"/>
      <c r="M288" s="1"/>
      <c r="N288" s="1"/>
      <c r="O288" s="1"/>
      <c r="P288" s="1"/>
      <c r="Q288" s="1"/>
      <c r="R288" s="1"/>
      <c r="S288" s="1"/>
      <c r="T288" s="1"/>
      <c r="U288" s="1"/>
      <c r="V288" s="1"/>
      <c r="W288" s="1"/>
      <c r="X288" s="1"/>
      <c r="Y288" s="1"/>
      <c r="Z288" s="1"/>
    </row>
    <row r="289" spans="1:26" ht="15.5" x14ac:dyDescent="0.35">
      <c r="A289" s="22"/>
      <c r="B289" s="22"/>
      <c r="C289" s="22"/>
      <c r="D289" s="45"/>
      <c r="E289" s="1"/>
      <c r="F289" s="1"/>
      <c r="G289" s="1"/>
      <c r="H289" s="1"/>
      <c r="I289" s="1"/>
      <c r="J289" s="1"/>
      <c r="K289" s="1"/>
      <c r="L289" s="1"/>
      <c r="M289" s="1"/>
      <c r="N289" s="1"/>
      <c r="O289" s="1"/>
      <c r="P289" s="1"/>
      <c r="Q289" s="1"/>
      <c r="R289" s="1"/>
      <c r="S289" s="1"/>
      <c r="T289" s="1"/>
      <c r="U289" s="1"/>
      <c r="V289" s="1"/>
      <c r="W289" s="1"/>
      <c r="X289" s="1"/>
      <c r="Y289" s="1"/>
      <c r="Z289" s="1"/>
    </row>
    <row r="290" spans="1:26" ht="15.5" x14ac:dyDescent="0.35">
      <c r="A290" s="22"/>
      <c r="B290" s="22"/>
      <c r="C290" s="22"/>
      <c r="D290" s="45"/>
      <c r="E290" s="1"/>
      <c r="F290" s="1"/>
      <c r="G290" s="1"/>
      <c r="H290" s="1"/>
      <c r="I290" s="1"/>
      <c r="J290" s="1"/>
      <c r="K290" s="1"/>
      <c r="L290" s="1"/>
      <c r="M290" s="1"/>
      <c r="N290" s="1"/>
      <c r="O290" s="1"/>
      <c r="P290" s="1"/>
      <c r="Q290" s="1"/>
      <c r="R290" s="1"/>
      <c r="S290" s="1"/>
      <c r="T290" s="1"/>
      <c r="U290" s="1"/>
      <c r="V290" s="1"/>
      <c r="W290" s="1"/>
      <c r="X290" s="1"/>
      <c r="Y290" s="1"/>
      <c r="Z290" s="1"/>
    </row>
    <row r="291" spans="1:26" ht="15.5" x14ac:dyDescent="0.35">
      <c r="A291" s="22"/>
      <c r="B291" s="22"/>
      <c r="C291" s="22"/>
      <c r="D291" s="45"/>
      <c r="E291" s="1"/>
      <c r="F291" s="1"/>
      <c r="G291" s="1"/>
      <c r="H291" s="1"/>
      <c r="I291" s="1"/>
      <c r="J291" s="1"/>
      <c r="K291" s="1"/>
      <c r="L291" s="1"/>
      <c r="M291" s="1"/>
      <c r="N291" s="1"/>
      <c r="O291" s="1"/>
      <c r="P291" s="1"/>
      <c r="Q291" s="1"/>
      <c r="R291" s="1"/>
      <c r="S291" s="1"/>
      <c r="T291" s="1"/>
      <c r="U291" s="1"/>
      <c r="V291" s="1"/>
      <c r="W291" s="1"/>
      <c r="X291" s="1"/>
      <c r="Y291" s="1"/>
      <c r="Z291" s="1"/>
    </row>
    <row r="292" spans="1:26" ht="15.5" x14ac:dyDescent="0.35">
      <c r="A292" s="22"/>
      <c r="B292" s="22"/>
      <c r="C292" s="22"/>
      <c r="D292" s="45"/>
      <c r="E292" s="1"/>
      <c r="F292" s="1"/>
      <c r="G292" s="1"/>
      <c r="H292" s="1"/>
      <c r="I292" s="1"/>
      <c r="J292" s="1"/>
      <c r="K292" s="1"/>
      <c r="L292" s="1"/>
      <c r="M292" s="1"/>
      <c r="N292" s="1"/>
      <c r="O292" s="1"/>
      <c r="P292" s="1"/>
      <c r="Q292" s="1"/>
      <c r="R292" s="1"/>
      <c r="S292" s="1"/>
      <c r="T292" s="1"/>
      <c r="U292" s="1"/>
      <c r="V292" s="1"/>
      <c r="W292" s="1"/>
      <c r="X292" s="1"/>
      <c r="Y292" s="1"/>
      <c r="Z292" s="1"/>
    </row>
    <row r="293" spans="1:26" ht="15.5" x14ac:dyDescent="0.35">
      <c r="A293" s="22"/>
      <c r="B293" s="22"/>
      <c r="C293" s="22"/>
      <c r="D293" s="45"/>
      <c r="E293" s="1"/>
      <c r="F293" s="1"/>
      <c r="G293" s="1"/>
      <c r="H293" s="1"/>
      <c r="I293" s="1"/>
      <c r="J293" s="1"/>
      <c r="K293" s="1"/>
      <c r="L293" s="1"/>
      <c r="M293" s="1"/>
      <c r="N293" s="1"/>
      <c r="O293" s="1"/>
      <c r="P293" s="1"/>
      <c r="Q293" s="1"/>
      <c r="R293" s="1"/>
      <c r="S293" s="1"/>
      <c r="T293" s="1"/>
      <c r="U293" s="1"/>
      <c r="V293" s="1"/>
      <c r="W293" s="1"/>
      <c r="X293" s="1"/>
      <c r="Y293" s="1"/>
      <c r="Z293" s="1"/>
    </row>
    <row r="294" spans="1:26" ht="15.5" x14ac:dyDescent="0.35">
      <c r="A294" s="22"/>
      <c r="B294" s="22"/>
      <c r="C294" s="22"/>
      <c r="D294" s="45"/>
      <c r="E294" s="1"/>
      <c r="F294" s="1"/>
      <c r="G294" s="1"/>
      <c r="H294" s="1"/>
      <c r="I294" s="1"/>
      <c r="J294" s="1"/>
      <c r="K294" s="1"/>
      <c r="L294" s="1"/>
      <c r="M294" s="1"/>
      <c r="N294" s="1"/>
      <c r="O294" s="1"/>
      <c r="P294" s="1"/>
      <c r="Q294" s="1"/>
      <c r="R294" s="1"/>
      <c r="S294" s="1"/>
      <c r="T294" s="1"/>
      <c r="U294" s="1"/>
      <c r="V294" s="1"/>
      <c r="W294" s="1"/>
      <c r="X294" s="1"/>
      <c r="Y294" s="1"/>
      <c r="Z294" s="1"/>
    </row>
    <row r="295" spans="1:26" ht="15.5" x14ac:dyDescent="0.35">
      <c r="A295" s="22"/>
      <c r="B295" s="22"/>
      <c r="C295" s="22"/>
      <c r="D295" s="45"/>
      <c r="E295" s="1"/>
      <c r="F295" s="1"/>
      <c r="G295" s="1"/>
      <c r="H295" s="1"/>
      <c r="I295" s="1"/>
      <c r="J295" s="1"/>
      <c r="K295" s="1"/>
      <c r="L295" s="1"/>
      <c r="M295" s="1"/>
      <c r="N295" s="1"/>
      <c r="O295" s="1"/>
      <c r="P295" s="1"/>
      <c r="Q295" s="1"/>
      <c r="R295" s="1"/>
      <c r="S295" s="1"/>
      <c r="T295" s="1"/>
      <c r="U295" s="1"/>
      <c r="V295" s="1"/>
      <c r="W295" s="1"/>
      <c r="X295" s="1"/>
      <c r="Y295" s="1"/>
      <c r="Z295" s="1"/>
    </row>
    <row r="296" spans="1:26" ht="15.5" x14ac:dyDescent="0.35">
      <c r="A296" s="22"/>
      <c r="B296" s="22"/>
      <c r="C296" s="22"/>
      <c r="D296" s="45"/>
      <c r="E296" s="1"/>
      <c r="F296" s="1"/>
      <c r="G296" s="1"/>
      <c r="H296" s="1"/>
      <c r="I296" s="1"/>
      <c r="J296" s="1"/>
      <c r="K296" s="1"/>
      <c r="L296" s="1"/>
      <c r="M296" s="1"/>
      <c r="N296" s="1"/>
      <c r="O296" s="1"/>
      <c r="P296" s="1"/>
      <c r="Q296" s="1"/>
      <c r="R296" s="1"/>
      <c r="S296" s="1"/>
      <c r="T296" s="1"/>
      <c r="U296" s="1"/>
      <c r="V296" s="1"/>
      <c r="W296" s="1"/>
      <c r="X296" s="1"/>
      <c r="Y296" s="1"/>
      <c r="Z296" s="1"/>
    </row>
    <row r="297" spans="1:26" ht="15.5" x14ac:dyDescent="0.35">
      <c r="A297" s="22"/>
      <c r="B297" s="22"/>
      <c r="C297" s="22"/>
      <c r="D297" s="45"/>
      <c r="E297" s="1"/>
      <c r="F297" s="1"/>
      <c r="G297" s="1"/>
      <c r="H297" s="1"/>
      <c r="I297" s="1"/>
      <c r="J297" s="1"/>
      <c r="K297" s="1"/>
      <c r="L297" s="1"/>
      <c r="M297" s="1"/>
      <c r="N297" s="1"/>
      <c r="O297" s="1"/>
      <c r="P297" s="1"/>
      <c r="Q297" s="1"/>
      <c r="R297" s="1"/>
      <c r="S297" s="1"/>
      <c r="T297" s="1"/>
      <c r="U297" s="1"/>
      <c r="V297" s="1"/>
      <c r="W297" s="1"/>
      <c r="X297" s="1"/>
      <c r="Y297" s="1"/>
      <c r="Z297" s="1"/>
    </row>
    <row r="298" spans="1:26" ht="15.5" x14ac:dyDescent="0.35">
      <c r="A298" s="22"/>
      <c r="B298" s="22"/>
      <c r="C298" s="22"/>
      <c r="D298" s="45"/>
      <c r="E298" s="1"/>
      <c r="F298" s="1"/>
      <c r="G298" s="1"/>
      <c r="H298" s="1"/>
      <c r="I298" s="1"/>
      <c r="J298" s="1"/>
      <c r="K298" s="1"/>
      <c r="L298" s="1"/>
      <c r="M298" s="1"/>
      <c r="N298" s="1"/>
      <c r="O298" s="1"/>
      <c r="P298" s="1"/>
      <c r="Q298" s="1"/>
      <c r="R298" s="1"/>
      <c r="S298" s="1"/>
      <c r="T298" s="1"/>
      <c r="U298" s="1"/>
      <c r="V298" s="1"/>
      <c r="W298" s="1"/>
      <c r="X298" s="1"/>
      <c r="Y298" s="1"/>
      <c r="Z298" s="1"/>
    </row>
    <row r="299" spans="1:26" ht="15.5" x14ac:dyDescent="0.35">
      <c r="A299" s="22"/>
      <c r="B299" s="22"/>
      <c r="C299" s="22"/>
      <c r="D299" s="45"/>
      <c r="E299" s="1"/>
      <c r="F299" s="1"/>
      <c r="G299" s="1"/>
      <c r="H299" s="1"/>
      <c r="I299" s="1"/>
      <c r="J299" s="1"/>
      <c r="K299" s="1"/>
      <c r="L299" s="1"/>
      <c r="M299" s="1"/>
      <c r="N299" s="1"/>
      <c r="O299" s="1"/>
      <c r="P299" s="1"/>
      <c r="Q299" s="1"/>
      <c r="R299" s="1"/>
      <c r="S299" s="1"/>
      <c r="T299" s="1"/>
      <c r="U299" s="1"/>
      <c r="V299" s="1"/>
      <c r="W299" s="1"/>
      <c r="X299" s="1"/>
      <c r="Y299" s="1"/>
      <c r="Z299" s="1"/>
    </row>
    <row r="300" spans="1:26" ht="15.5" x14ac:dyDescent="0.35">
      <c r="A300" s="22"/>
      <c r="B300" s="22"/>
      <c r="C300" s="22"/>
      <c r="D300" s="45"/>
      <c r="E300" s="1"/>
      <c r="F300" s="1"/>
      <c r="G300" s="1"/>
      <c r="H300" s="1"/>
      <c r="I300" s="1"/>
      <c r="J300" s="1"/>
      <c r="K300" s="1"/>
      <c r="L300" s="1"/>
      <c r="M300" s="1"/>
      <c r="N300" s="1"/>
      <c r="O300" s="1"/>
      <c r="P300" s="1"/>
      <c r="Q300" s="1"/>
      <c r="R300" s="1"/>
      <c r="S300" s="1"/>
      <c r="T300" s="1"/>
      <c r="U300" s="1"/>
      <c r="V300" s="1"/>
      <c r="W300" s="1"/>
      <c r="X300" s="1"/>
      <c r="Y300" s="1"/>
      <c r="Z300" s="1"/>
    </row>
    <row r="301" spans="1:26" ht="15.5" x14ac:dyDescent="0.35">
      <c r="A301" s="22"/>
      <c r="B301" s="22"/>
      <c r="C301" s="22"/>
      <c r="D301" s="45"/>
      <c r="E301" s="1"/>
      <c r="F301" s="1"/>
      <c r="G301" s="1"/>
      <c r="H301" s="1"/>
      <c r="I301" s="1"/>
      <c r="J301" s="1"/>
      <c r="K301" s="1"/>
      <c r="L301" s="1"/>
      <c r="M301" s="1"/>
      <c r="N301" s="1"/>
      <c r="O301" s="1"/>
      <c r="P301" s="1"/>
      <c r="Q301" s="1"/>
      <c r="R301" s="1"/>
      <c r="S301" s="1"/>
      <c r="T301" s="1"/>
      <c r="U301" s="1"/>
      <c r="V301" s="1"/>
      <c r="W301" s="1"/>
      <c r="X301" s="1"/>
      <c r="Y301" s="1"/>
      <c r="Z301" s="1"/>
    </row>
    <row r="302" spans="1:26" ht="15.5" x14ac:dyDescent="0.35">
      <c r="A302" s="22"/>
      <c r="B302" s="22"/>
      <c r="C302" s="22"/>
      <c r="D302" s="45"/>
      <c r="E302" s="1"/>
      <c r="F302" s="1"/>
      <c r="G302" s="1"/>
      <c r="H302" s="1"/>
      <c r="I302" s="1"/>
      <c r="J302" s="1"/>
      <c r="K302" s="1"/>
      <c r="L302" s="1"/>
      <c r="M302" s="1"/>
      <c r="N302" s="1"/>
      <c r="O302" s="1"/>
      <c r="P302" s="1"/>
      <c r="Q302" s="1"/>
      <c r="R302" s="1"/>
      <c r="S302" s="1"/>
      <c r="T302" s="1"/>
      <c r="U302" s="1"/>
      <c r="V302" s="1"/>
      <c r="W302" s="1"/>
      <c r="X302" s="1"/>
      <c r="Y302" s="1"/>
      <c r="Z302" s="1"/>
    </row>
    <row r="303" spans="1:26" ht="15.5" x14ac:dyDescent="0.35">
      <c r="A303" s="22"/>
      <c r="B303" s="22"/>
      <c r="C303" s="22"/>
      <c r="D303" s="45"/>
      <c r="E303" s="1"/>
      <c r="F303" s="1"/>
      <c r="G303" s="1"/>
      <c r="H303" s="1"/>
      <c r="I303" s="1"/>
      <c r="J303" s="1"/>
      <c r="K303" s="1"/>
      <c r="L303" s="1"/>
      <c r="M303" s="1"/>
      <c r="N303" s="1"/>
      <c r="O303" s="1"/>
      <c r="P303" s="1"/>
      <c r="Q303" s="1"/>
      <c r="R303" s="1"/>
      <c r="S303" s="1"/>
      <c r="T303" s="1"/>
      <c r="U303" s="1"/>
      <c r="V303" s="1"/>
      <c r="W303" s="1"/>
      <c r="X303" s="1"/>
      <c r="Y303" s="1"/>
      <c r="Z303" s="1"/>
    </row>
    <row r="304" spans="1:26" ht="15.5" x14ac:dyDescent="0.35">
      <c r="A304" s="22"/>
      <c r="B304" s="22"/>
      <c r="C304" s="22"/>
      <c r="D304" s="45"/>
      <c r="E304" s="1"/>
      <c r="F304" s="1"/>
      <c r="G304" s="1"/>
      <c r="H304" s="1"/>
      <c r="I304" s="1"/>
      <c r="J304" s="1"/>
      <c r="K304" s="1"/>
      <c r="L304" s="1"/>
      <c r="M304" s="1"/>
      <c r="N304" s="1"/>
      <c r="O304" s="1"/>
      <c r="P304" s="1"/>
      <c r="Q304" s="1"/>
      <c r="R304" s="1"/>
      <c r="S304" s="1"/>
      <c r="T304" s="1"/>
      <c r="U304" s="1"/>
      <c r="V304" s="1"/>
      <c r="W304" s="1"/>
      <c r="X304" s="1"/>
      <c r="Y304" s="1"/>
      <c r="Z304" s="1"/>
    </row>
    <row r="305" spans="1:26" ht="15.5" x14ac:dyDescent="0.35">
      <c r="A305" s="22"/>
      <c r="B305" s="22"/>
      <c r="C305" s="22"/>
      <c r="D305" s="45"/>
      <c r="E305" s="1"/>
      <c r="F305" s="1"/>
      <c r="G305" s="1"/>
      <c r="H305" s="1"/>
      <c r="I305" s="1"/>
      <c r="J305" s="1"/>
      <c r="K305" s="1"/>
      <c r="L305" s="1"/>
      <c r="M305" s="1"/>
      <c r="N305" s="1"/>
      <c r="O305" s="1"/>
      <c r="P305" s="1"/>
      <c r="Q305" s="1"/>
      <c r="R305" s="1"/>
      <c r="S305" s="1"/>
      <c r="T305" s="1"/>
      <c r="U305" s="1"/>
      <c r="V305" s="1"/>
      <c r="W305" s="1"/>
      <c r="X305" s="1"/>
      <c r="Y305" s="1"/>
      <c r="Z305" s="1"/>
    </row>
    <row r="306" spans="1:26" ht="15.5" x14ac:dyDescent="0.35">
      <c r="A306" s="22"/>
      <c r="B306" s="22"/>
      <c r="C306" s="22"/>
      <c r="D306" s="45"/>
      <c r="E306" s="1"/>
      <c r="F306" s="1"/>
      <c r="G306" s="1"/>
      <c r="H306" s="1"/>
      <c r="I306" s="1"/>
      <c r="J306" s="1"/>
      <c r="K306" s="1"/>
      <c r="L306" s="1"/>
      <c r="M306" s="1"/>
      <c r="N306" s="1"/>
      <c r="O306" s="1"/>
      <c r="P306" s="1"/>
      <c r="Q306" s="1"/>
      <c r="R306" s="1"/>
      <c r="S306" s="1"/>
      <c r="T306" s="1"/>
      <c r="U306" s="1"/>
      <c r="V306" s="1"/>
      <c r="W306" s="1"/>
      <c r="X306" s="1"/>
      <c r="Y306" s="1"/>
      <c r="Z306" s="1"/>
    </row>
    <row r="307" spans="1:26" ht="15.5" x14ac:dyDescent="0.35">
      <c r="A307" s="22"/>
      <c r="B307" s="22"/>
      <c r="C307" s="22"/>
      <c r="D307" s="45"/>
      <c r="E307" s="1"/>
      <c r="F307" s="1"/>
      <c r="G307" s="1"/>
      <c r="H307" s="1"/>
      <c r="I307" s="1"/>
      <c r="J307" s="1"/>
      <c r="K307" s="1"/>
      <c r="L307" s="1"/>
      <c r="M307" s="1"/>
      <c r="N307" s="1"/>
      <c r="O307" s="1"/>
      <c r="P307" s="1"/>
      <c r="Q307" s="1"/>
      <c r="R307" s="1"/>
      <c r="S307" s="1"/>
      <c r="T307" s="1"/>
      <c r="U307" s="1"/>
      <c r="V307" s="1"/>
      <c r="W307" s="1"/>
      <c r="X307" s="1"/>
      <c r="Y307" s="1"/>
      <c r="Z307" s="1"/>
    </row>
    <row r="308" spans="1:26" ht="15.5" x14ac:dyDescent="0.35">
      <c r="A308" s="22"/>
      <c r="B308" s="22"/>
      <c r="C308" s="22"/>
      <c r="D308" s="45"/>
      <c r="E308" s="1"/>
      <c r="F308" s="1"/>
      <c r="G308" s="1"/>
      <c r="H308" s="1"/>
      <c r="I308" s="1"/>
      <c r="J308" s="1"/>
      <c r="K308" s="1"/>
      <c r="L308" s="1"/>
      <c r="M308" s="1"/>
      <c r="N308" s="1"/>
      <c r="O308" s="1"/>
      <c r="P308" s="1"/>
      <c r="Q308" s="1"/>
      <c r="R308" s="1"/>
      <c r="S308" s="1"/>
      <c r="T308" s="1"/>
      <c r="U308" s="1"/>
      <c r="V308" s="1"/>
      <c r="W308" s="1"/>
      <c r="X308" s="1"/>
      <c r="Y308" s="1"/>
      <c r="Z308" s="1"/>
    </row>
    <row r="309" spans="1:26" ht="15.5" x14ac:dyDescent="0.35">
      <c r="A309" s="22"/>
      <c r="B309" s="22"/>
      <c r="C309" s="22"/>
      <c r="D309" s="45"/>
      <c r="E309" s="1"/>
      <c r="F309" s="1"/>
      <c r="G309" s="1"/>
      <c r="H309" s="1"/>
      <c r="I309" s="1"/>
      <c r="J309" s="1"/>
      <c r="K309" s="1"/>
      <c r="L309" s="1"/>
      <c r="M309" s="1"/>
      <c r="N309" s="1"/>
      <c r="O309" s="1"/>
      <c r="P309" s="1"/>
      <c r="Q309" s="1"/>
      <c r="R309" s="1"/>
      <c r="S309" s="1"/>
      <c r="T309" s="1"/>
      <c r="U309" s="1"/>
      <c r="V309" s="1"/>
      <c r="W309" s="1"/>
      <c r="X309" s="1"/>
      <c r="Y309" s="1"/>
      <c r="Z309" s="1"/>
    </row>
    <row r="310" spans="1:26" ht="15.5" x14ac:dyDescent="0.35">
      <c r="A310" s="22"/>
      <c r="B310" s="22"/>
      <c r="C310" s="22"/>
      <c r="D310" s="45"/>
      <c r="E310" s="1"/>
      <c r="F310" s="1"/>
      <c r="G310" s="1"/>
      <c r="H310" s="1"/>
      <c r="I310" s="1"/>
      <c r="J310" s="1"/>
      <c r="K310" s="1"/>
      <c r="L310" s="1"/>
      <c r="M310" s="1"/>
      <c r="N310" s="1"/>
      <c r="O310" s="1"/>
      <c r="P310" s="1"/>
      <c r="Q310" s="1"/>
      <c r="R310" s="1"/>
      <c r="S310" s="1"/>
      <c r="T310" s="1"/>
      <c r="U310" s="1"/>
      <c r="V310" s="1"/>
      <c r="W310" s="1"/>
      <c r="X310" s="1"/>
      <c r="Y310" s="1"/>
      <c r="Z310" s="1"/>
    </row>
    <row r="311" spans="1:26" ht="15.5" x14ac:dyDescent="0.35">
      <c r="A311" s="22"/>
      <c r="B311" s="22"/>
      <c r="C311" s="22"/>
      <c r="D311" s="45"/>
      <c r="E311" s="1"/>
      <c r="F311" s="1"/>
      <c r="G311" s="1"/>
      <c r="H311" s="1"/>
      <c r="I311" s="1"/>
      <c r="J311" s="1"/>
      <c r="K311" s="1"/>
      <c r="L311" s="1"/>
      <c r="M311" s="1"/>
      <c r="N311" s="1"/>
      <c r="O311" s="1"/>
      <c r="P311" s="1"/>
      <c r="Q311" s="1"/>
      <c r="R311" s="1"/>
      <c r="S311" s="1"/>
      <c r="T311" s="1"/>
      <c r="U311" s="1"/>
      <c r="V311" s="1"/>
      <c r="W311" s="1"/>
      <c r="X311" s="1"/>
      <c r="Y311" s="1"/>
      <c r="Z311" s="1"/>
    </row>
    <row r="312" spans="1:26" ht="15.5" x14ac:dyDescent="0.35">
      <c r="A312" s="22"/>
      <c r="B312" s="22"/>
      <c r="C312" s="22"/>
      <c r="D312" s="45"/>
      <c r="E312" s="1"/>
      <c r="F312" s="1"/>
      <c r="G312" s="1"/>
      <c r="H312" s="1"/>
      <c r="I312" s="1"/>
      <c r="J312" s="1"/>
      <c r="K312" s="1"/>
      <c r="L312" s="1"/>
      <c r="M312" s="1"/>
      <c r="N312" s="1"/>
      <c r="O312" s="1"/>
      <c r="P312" s="1"/>
      <c r="Q312" s="1"/>
      <c r="R312" s="1"/>
      <c r="S312" s="1"/>
      <c r="T312" s="1"/>
      <c r="U312" s="1"/>
      <c r="V312" s="1"/>
      <c r="W312" s="1"/>
      <c r="X312" s="1"/>
      <c r="Y312" s="1"/>
      <c r="Z312" s="1"/>
    </row>
    <row r="313" spans="1:26" ht="15.5" x14ac:dyDescent="0.35">
      <c r="A313" s="22"/>
      <c r="B313" s="22"/>
      <c r="C313" s="22"/>
      <c r="D313" s="45"/>
      <c r="E313" s="1"/>
      <c r="F313" s="1"/>
      <c r="G313" s="1"/>
      <c r="H313" s="1"/>
      <c r="I313" s="1"/>
      <c r="J313" s="1"/>
      <c r="K313" s="1"/>
      <c r="L313" s="1"/>
      <c r="M313" s="1"/>
      <c r="N313" s="1"/>
      <c r="O313" s="1"/>
      <c r="P313" s="1"/>
      <c r="Q313" s="1"/>
      <c r="R313" s="1"/>
      <c r="S313" s="1"/>
      <c r="T313" s="1"/>
      <c r="U313" s="1"/>
      <c r="V313" s="1"/>
      <c r="W313" s="1"/>
      <c r="X313" s="1"/>
      <c r="Y313" s="1"/>
      <c r="Z313" s="1"/>
    </row>
    <row r="314" spans="1:26" ht="15.5" x14ac:dyDescent="0.35">
      <c r="A314" s="22"/>
      <c r="B314" s="22"/>
      <c r="C314" s="22"/>
      <c r="D314" s="45"/>
      <c r="E314" s="1"/>
      <c r="F314" s="1"/>
      <c r="G314" s="1"/>
      <c r="H314" s="1"/>
      <c r="I314" s="1"/>
      <c r="J314" s="1"/>
      <c r="K314" s="1"/>
      <c r="L314" s="1"/>
      <c r="M314" s="1"/>
      <c r="N314" s="1"/>
      <c r="O314" s="1"/>
      <c r="P314" s="1"/>
      <c r="Q314" s="1"/>
      <c r="R314" s="1"/>
      <c r="S314" s="1"/>
      <c r="T314" s="1"/>
      <c r="U314" s="1"/>
      <c r="V314" s="1"/>
      <c r="W314" s="1"/>
      <c r="X314" s="1"/>
      <c r="Y314" s="1"/>
      <c r="Z314" s="1"/>
    </row>
    <row r="315" spans="1:26" ht="15.5" x14ac:dyDescent="0.35">
      <c r="A315" s="22"/>
      <c r="B315" s="22"/>
      <c r="C315" s="22"/>
      <c r="D315" s="45"/>
      <c r="E315" s="1"/>
      <c r="F315" s="1"/>
      <c r="G315" s="1"/>
      <c r="H315" s="1"/>
      <c r="I315" s="1"/>
      <c r="J315" s="1"/>
      <c r="K315" s="1"/>
      <c r="L315" s="1"/>
      <c r="M315" s="1"/>
      <c r="N315" s="1"/>
      <c r="O315" s="1"/>
      <c r="P315" s="1"/>
      <c r="Q315" s="1"/>
      <c r="R315" s="1"/>
      <c r="S315" s="1"/>
      <c r="T315" s="1"/>
      <c r="U315" s="1"/>
      <c r="V315" s="1"/>
      <c r="W315" s="1"/>
      <c r="X315" s="1"/>
      <c r="Y315" s="1"/>
      <c r="Z315" s="1"/>
    </row>
    <row r="316" spans="1:26" ht="15.5" x14ac:dyDescent="0.35">
      <c r="A316" s="22"/>
      <c r="B316" s="22"/>
      <c r="C316" s="22"/>
      <c r="D316" s="45"/>
      <c r="E316" s="1"/>
      <c r="F316" s="1"/>
      <c r="G316" s="1"/>
      <c r="H316" s="1"/>
      <c r="I316" s="1"/>
      <c r="J316" s="1"/>
      <c r="K316" s="1"/>
      <c r="L316" s="1"/>
      <c r="M316" s="1"/>
      <c r="N316" s="1"/>
      <c r="O316" s="1"/>
      <c r="P316" s="1"/>
      <c r="Q316" s="1"/>
      <c r="R316" s="1"/>
      <c r="S316" s="1"/>
      <c r="T316" s="1"/>
      <c r="U316" s="1"/>
      <c r="V316" s="1"/>
      <c r="W316" s="1"/>
      <c r="X316" s="1"/>
      <c r="Y316" s="1"/>
      <c r="Z316" s="1"/>
    </row>
    <row r="317" spans="1:26" ht="15.5" x14ac:dyDescent="0.35">
      <c r="A317" s="22"/>
      <c r="B317" s="22"/>
      <c r="C317" s="22"/>
      <c r="D317" s="45"/>
      <c r="E317" s="1"/>
      <c r="F317" s="1"/>
      <c r="G317" s="1"/>
      <c r="H317" s="1"/>
      <c r="I317" s="1"/>
      <c r="J317" s="1"/>
      <c r="K317" s="1"/>
      <c r="L317" s="1"/>
      <c r="M317" s="1"/>
      <c r="N317" s="1"/>
      <c r="O317" s="1"/>
      <c r="P317" s="1"/>
      <c r="Q317" s="1"/>
      <c r="R317" s="1"/>
      <c r="S317" s="1"/>
      <c r="T317" s="1"/>
      <c r="U317" s="1"/>
      <c r="V317" s="1"/>
      <c r="W317" s="1"/>
      <c r="X317" s="1"/>
      <c r="Y317" s="1"/>
      <c r="Z317" s="1"/>
    </row>
    <row r="318" spans="1:26" ht="15.5" x14ac:dyDescent="0.35">
      <c r="A318" s="22"/>
      <c r="B318" s="22"/>
      <c r="C318" s="22"/>
      <c r="D318" s="45"/>
      <c r="E318" s="1"/>
      <c r="F318" s="1"/>
      <c r="G318" s="1"/>
      <c r="H318" s="1"/>
      <c r="I318" s="1"/>
      <c r="J318" s="1"/>
      <c r="K318" s="1"/>
      <c r="L318" s="1"/>
      <c r="M318" s="1"/>
      <c r="N318" s="1"/>
      <c r="O318" s="1"/>
      <c r="P318" s="1"/>
      <c r="Q318" s="1"/>
      <c r="R318" s="1"/>
      <c r="S318" s="1"/>
      <c r="T318" s="1"/>
      <c r="U318" s="1"/>
      <c r="V318" s="1"/>
      <c r="W318" s="1"/>
      <c r="X318" s="1"/>
      <c r="Y318" s="1"/>
      <c r="Z318" s="1"/>
    </row>
    <row r="319" spans="1:26" ht="15.5" x14ac:dyDescent="0.35">
      <c r="A319" s="22"/>
      <c r="B319" s="22"/>
      <c r="C319" s="22"/>
      <c r="D319" s="45"/>
      <c r="E319" s="1"/>
      <c r="F319" s="1"/>
      <c r="G319" s="1"/>
      <c r="H319" s="1"/>
      <c r="I319" s="1"/>
      <c r="J319" s="1"/>
      <c r="K319" s="1"/>
      <c r="L319" s="1"/>
      <c r="M319" s="1"/>
      <c r="N319" s="1"/>
      <c r="O319" s="1"/>
      <c r="P319" s="1"/>
      <c r="Q319" s="1"/>
      <c r="R319" s="1"/>
      <c r="S319" s="1"/>
      <c r="T319" s="1"/>
      <c r="U319" s="1"/>
      <c r="V319" s="1"/>
      <c r="W319" s="1"/>
      <c r="X319" s="1"/>
      <c r="Y319" s="1"/>
      <c r="Z319" s="1"/>
    </row>
    <row r="320" spans="1:26" ht="15.5" x14ac:dyDescent="0.35">
      <c r="A320" s="22"/>
      <c r="B320" s="22"/>
      <c r="C320" s="22"/>
      <c r="D320" s="45"/>
      <c r="E320" s="1"/>
      <c r="F320" s="1"/>
      <c r="G320" s="1"/>
      <c r="H320" s="1"/>
      <c r="I320" s="1"/>
      <c r="J320" s="1"/>
      <c r="K320" s="1"/>
      <c r="L320" s="1"/>
      <c r="M320" s="1"/>
      <c r="N320" s="1"/>
      <c r="O320" s="1"/>
      <c r="P320" s="1"/>
      <c r="Q320" s="1"/>
      <c r="R320" s="1"/>
      <c r="S320" s="1"/>
      <c r="T320" s="1"/>
      <c r="U320" s="1"/>
      <c r="V320" s="1"/>
      <c r="W320" s="1"/>
      <c r="X320" s="1"/>
      <c r="Y320" s="1"/>
      <c r="Z320" s="1"/>
    </row>
    <row r="321" spans="1:26" ht="15.5" x14ac:dyDescent="0.35">
      <c r="A321" s="22"/>
      <c r="B321" s="22"/>
      <c r="C321" s="22"/>
      <c r="D321" s="45"/>
      <c r="E321" s="1"/>
      <c r="F321" s="1"/>
      <c r="G321" s="1"/>
      <c r="H321" s="1"/>
      <c r="I321" s="1"/>
      <c r="J321" s="1"/>
      <c r="K321" s="1"/>
      <c r="L321" s="1"/>
      <c r="M321" s="1"/>
      <c r="N321" s="1"/>
      <c r="O321" s="1"/>
      <c r="P321" s="1"/>
      <c r="Q321" s="1"/>
      <c r="R321" s="1"/>
      <c r="S321" s="1"/>
      <c r="T321" s="1"/>
      <c r="U321" s="1"/>
      <c r="V321" s="1"/>
      <c r="W321" s="1"/>
      <c r="X321" s="1"/>
      <c r="Y321" s="1"/>
      <c r="Z321" s="1"/>
    </row>
    <row r="322" spans="1:26" ht="15.5" x14ac:dyDescent="0.35">
      <c r="A322" s="22"/>
      <c r="B322" s="22"/>
      <c r="C322" s="22"/>
      <c r="D322" s="45"/>
      <c r="E322" s="1"/>
      <c r="F322" s="1"/>
      <c r="G322" s="1"/>
      <c r="H322" s="1"/>
      <c r="I322" s="1"/>
      <c r="J322" s="1"/>
      <c r="K322" s="1"/>
      <c r="L322" s="1"/>
      <c r="M322" s="1"/>
      <c r="N322" s="1"/>
      <c r="O322" s="1"/>
      <c r="P322" s="1"/>
      <c r="Q322" s="1"/>
      <c r="R322" s="1"/>
      <c r="S322" s="1"/>
      <c r="T322" s="1"/>
      <c r="U322" s="1"/>
      <c r="V322" s="1"/>
      <c r="W322" s="1"/>
      <c r="X322" s="1"/>
      <c r="Y322" s="1"/>
      <c r="Z322" s="1"/>
    </row>
    <row r="323" spans="1:26" ht="15.5" x14ac:dyDescent="0.35">
      <c r="A323" s="22"/>
      <c r="B323" s="22"/>
      <c r="C323" s="22"/>
      <c r="D323" s="45"/>
      <c r="E323" s="1"/>
      <c r="F323" s="1"/>
      <c r="G323" s="1"/>
      <c r="H323" s="1"/>
      <c r="I323" s="1"/>
      <c r="J323" s="1"/>
      <c r="K323" s="1"/>
      <c r="L323" s="1"/>
      <c r="M323" s="1"/>
      <c r="N323" s="1"/>
      <c r="O323" s="1"/>
      <c r="P323" s="1"/>
      <c r="Q323" s="1"/>
      <c r="R323" s="1"/>
      <c r="S323" s="1"/>
      <c r="T323" s="1"/>
      <c r="U323" s="1"/>
      <c r="V323" s="1"/>
      <c r="W323" s="1"/>
      <c r="X323" s="1"/>
      <c r="Y323" s="1"/>
      <c r="Z323" s="1"/>
    </row>
    <row r="324" spans="1:26" ht="15.5" x14ac:dyDescent="0.35">
      <c r="A324" s="22"/>
      <c r="B324" s="22"/>
      <c r="C324" s="22"/>
      <c r="D324" s="45"/>
      <c r="E324" s="1"/>
      <c r="F324" s="1"/>
      <c r="G324" s="1"/>
      <c r="H324" s="1"/>
      <c r="I324" s="1"/>
      <c r="J324" s="1"/>
      <c r="K324" s="1"/>
      <c r="L324" s="1"/>
      <c r="M324" s="1"/>
      <c r="N324" s="1"/>
      <c r="O324" s="1"/>
      <c r="P324" s="1"/>
      <c r="Q324" s="1"/>
      <c r="R324" s="1"/>
      <c r="S324" s="1"/>
      <c r="T324" s="1"/>
      <c r="U324" s="1"/>
      <c r="V324" s="1"/>
      <c r="W324" s="1"/>
      <c r="X324" s="1"/>
      <c r="Y324" s="1"/>
      <c r="Z324" s="1"/>
    </row>
    <row r="325" spans="1:26" ht="15.5" x14ac:dyDescent="0.35">
      <c r="A325" s="22"/>
      <c r="B325" s="22"/>
      <c r="C325" s="22"/>
      <c r="D325" s="45"/>
      <c r="E325" s="1"/>
      <c r="F325" s="1"/>
      <c r="G325" s="1"/>
      <c r="H325" s="1"/>
      <c r="I325" s="1"/>
      <c r="J325" s="1"/>
      <c r="K325" s="1"/>
      <c r="L325" s="1"/>
      <c r="M325" s="1"/>
      <c r="N325" s="1"/>
      <c r="O325" s="1"/>
      <c r="P325" s="1"/>
      <c r="Q325" s="1"/>
      <c r="R325" s="1"/>
      <c r="S325" s="1"/>
      <c r="T325" s="1"/>
      <c r="U325" s="1"/>
      <c r="V325" s="1"/>
      <c r="W325" s="1"/>
      <c r="X325" s="1"/>
      <c r="Y325" s="1"/>
      <c r="Z325" s="1"/>
    </row>
    <row r="326" spans="1:26" ht="15.5" x14ac:dyDescent="0.35">
      <c r="A326" s="22"/>
      <c r="B326" s="22"/>
      <c r="C326" s="22"/>
      <c r="D326" s="45"/>
      <c r="E326" s="1"/>
      <c r="F326" s="1"/>
      <c r="G326" s="1"/>
      <c r="H326" s="1"/>
      <c r="I326" s="1"/>
      <c r="J326" s="1"/>
      <c r="K326" s="1"/>
      <c r="L326" s="1"/>
      <c r="M326" s="1"/>
      <c r="N326" s="1"/>
      <c r="O326" s="1"/>
      <c r="P326" s="1"/>
      <c r="Q326" s="1"/>
      <c r="R326" s="1"/>
      <c r="S326" s="1"/>
      <c r="T326" s="1"/>
      <c r="U326" s="1"/>
      <c r="V326" s="1"/>
      <c r="W326" s="1"/>
      <c r="X326" s="1"/>
      <c r="Y326" s="1"/>
      <c r="Z326" s="1"/>
    </row>
    <row r="327" spans="1:26" ht="15.5" x14ac:dyDescent="0.35">
      <c r="A327" s="22"/>
      <c r="B327" s="22"/>
      <c r="C327" s="22"/>
      <c r="D327" s="45"/>
      <c r="E327" s="1"/>
      <c r="F327" s="1"/>
      <c r="G327" s="1"/>
      <c r="H327" s="1"/>
      <c r="I327" s="1"/>
      <c r="J327" s="1"/>
      <c r="K327" s="1"/>
      <c r="L327" s="1"/>
      <c r="M327" s="1"/>
      <c r="N327" s="1"/>
      <c r="O327" s="1"/>
      <c r="P327" s="1"/>
      <c r="Q327" s="1"/>
      <c r="R327" s="1"/>
      <c r="S327" s="1"/>
      <c r="T327" s="1"/>
      <c r="U327" s="1"/>
      <c r="V327" s="1"/>
      <c r="W327" s="1"/>
      <c r="X327" s="1"/>
      <c r="Y327" s="1"/>
      <c r="Z327" s="1"/>
    </row>
    <row r="328" spans="1:26" ht="15.5" x14ac:dyDescent="0.35">
      <c r="A328" s="22"/>
      <c r="B328" s="22"/>
      <c r="C328" s="22"/>
      <c r="D328" s="45"/>
      <c r="E328" s="1"/>
      <c r="F328" s="1"/>
      <c r="G328" s="1"/>
      <c r="H328" s="1"/>
      <c r="I328" s="1"/>
      <c r="J328" s="1"/>
      <c r="K328" s="1"/>
      <c r="L328" s="1"/>
      <c r="M328" s="1"/>
      <c r="N328" s="1"/>
      <c r="O328" s="1"/>
      <c r="P328" s="1"/>
      <c r="Q328" s="1"/>
      <c r="R328" s="1"/>
      <c r="S328" s="1"/>
      <c r="T328" s="1"/>
      <c r="U328" s="1"/>
      <c r="V328" s="1"/>
      <c r="W328" s="1"/>
      <c r="X328" s="1"/>
      <c r="Y328" s="1"/>
      <c r="Z328" s="1"/>
    </row>
    <row r="329" spans="1:26" ht="15.5" x14ac:dyDescent="0.35">
      <c r="A329" s="22"/>
      <c r="B329" s="22"/>
      <c r="C329" s="22"/>
      <c r="D329" s="45"/>
      <c r="E329" s="1"/>
      <c r="F329" s="1"/>
      <c r="G329" s="1"/>
      <c r="H329" s="1"/>
      <c r="I329" s="1"/>
      <c r="J329" s="1"/>
      <c r="K329" s="1"/>
      <c r="L329" s="1"/>
      <c r="M329" s="1"/>
      <c r="N329" s="1"/>
      <c r="O329" s="1"/>
      <c r="P329" s="1"/>
      <c r="Q329" s="1"/>
      <c r="R329" s="1"/>
      <c r="S329" s="1"/>
      <c r="T329" s="1"/>
      <c r="U329" s="1"/>
      <c r="V329" s="1"/>
      <c r="W329" s="1"/>
      <c r="X329" s="1"/>
      <c r="Y329" s="1"/>
      <c r="Z329" s="1"/>
    </row>
    <row r="330" spans="1:26" ht="15.5" x14ac:dyDescent="0.35">
      <c r="A330" s="22"/>
      <c r="B330" s="22"/>
      <c r="C330" s="22"/>
      <c r="D330" s="45"/>
      <c r="E330" s="1"/>
      <c r="F330" s="1"/>
      <c r="G330" s="1"/>
      <c r="H330" s="1"/>
      <c r="I330" s="1"/>
      <c r="J330" s="1"/>
      <c r="K330" s="1"/>
      <c r="L330" s="1"/>
      <c r="M330" s="1"/>
      <c r="N330" s="1"/>
      <c r="O330" s="1"/>
      <c r="P330" s="1"/>
      <c r="Q330" s="1"/>
      <c r="R330" s="1"/>
      <c r="S330" s="1"/>
      <c r="T330" s="1"/>
      <c r="U330" s="1"/>
      <c r="V330" s="1"/>
      <c r="W330" s="1"/>
      <c r="X330" s="1"/>
      <c r="Y330" s="1"/>
      <c r="Z330" s="1"/>
    </row>
    <row r="331" spans="1:26" ht="15.5" x14ac:dyDescent="0.35">
      <c r="A331" s="22"/>
      <c r="B331" s="22"/>
      <c r="C331" s="22"/>
      <c r="D331" s="45"/>
      <c r="E331" s="1"/>
      <c r="F331" s="1"/>
      <c r="G331" s="1"/>
      <c r="H331" s="1"/>
      <c r="I331" s="1"/>
      <c r="J331" s="1"/>
      <c r="K331" s="1"/>
      <c r="L331" s="1"/>
      <c r="M331" s="1"/>
      <c r="N331" s="1"/>
      <c r="O331" s="1"/>
      <c r="P331" s="1"/>
      <c r="Q331" s="1"/>
      <c r="R331" s="1"/>
      <c r="S331" s="1"/>
      <c r="T331" s="1"/>
      <c r="U331" s="1"/>
      <c r="V331" s="1"/>
      <c r="W331" s="1"/>
      <c r="X331" s="1"/>
      <c r="Y331" s="1"/>
      <c r="Z331" s="1"/>
    </row>
    <row r="332" spans="1:26" ht="15.5" x14ac:dyDescent="0.35">
      <c r="A332" s="22"/>
      <c r="B332" s="22"/>
      <c r="C332" s="22"/>
      <c r="D332" s="45"/>
      <c r="E332" s="1"/>
      <c r="F332" s="1"/>
      <c r="G332" s="1"/>
      <c r="H332" s="1"/>
      <c r="I332" s="1"/>
      <c r="J332" s="1"/>
      <c r="K332" s="1"/>
      <c r="L332" s="1"/>
      <c r="M332" s="1"/>
      <c r="N332" s="1"/>
      <c r="O332" s="1"/>
      <c r="P332" s="1"/>
      <c r="Q332" s="1"/>
      <c r="R332" s="1"/>
      <c r="S332" s="1"/>
      <c r="T332" s="1"/>
      <c r="U332" s="1"/>
      <c r="V332" s="1"/>
      <c r="W332" s="1"/>
      <c r="X332" s="1"/>
      <c r="Y332" s="1"/>
      <c r="Z332" s="1"/>
    </row>
    <row r="333" spans="1:26" ht="15.5" x14ac:dyDescent="0.35">
      <c r="A333" s="22"/>
      <c r="B333" s="22"/>
      <c r="C333" s="22"/>
      <c r="D333" s="45"/>
      <c r="E333" s="1"/>
      <c r="F333" s="1"/>
      <c r="G333" s="1"/>
      <c r="H333" s="1"/>
      <c r="I333" s="1"/>
      <c r="J333" s="1"/>
      <c r="K333" s="1"/>
      <c r="L333" s="1"/>
      <c r="M333" s="1"/>
      <c r="N333" s="1"/>
      <c r="O333" s="1"/>
      <c r="P333" s="1"/>
      <c r="Q333" s="1"/>
      <c r="R333" s="1"/>
      <c r="S333" s="1"/>
      <c r="T333" s="1"/>
      <c r="U333" s="1"/>
      <c r="V333" s="1"/>
      <c r="W333" s="1"/>
      <c r="X333" s="1"/>
      <c r="Y333" s="1"/>
      <c r="Z333" s="1"/>
    </row>
    <row r="334" spans="1:26" ht="15.5" x14ac:dyDescent="0.35">
      <c r="A334" s="22"/>
      <c r="B334" s="22"/>
      <c r="C334" s="22"/>
      <c r="D334" s="45"/>
      <c r="E334" s="1"/>
      <c r="F334" s="1"/>
      <c r="G334" s="1"/>
      <c r="H334" s="1"/>
      <c r="I334" s="1"/>
      <c r="J334" s="1"/>
      <c r="K334" s="1"/>
      <c r="L334" s="1"/>
      <c r="M334" s="1"/>
      <c r="N334" s="1"/>
      <c r="O334" s="1"/>
      <c r="P334" s="1"/>
      <c r="Q334" s="1"/>
      <c r="R334" s="1"/>
      <c r="S334" s="1"/>
      <c r="T334" s="1"/>
      <c r="U334" s="1"/>
      <c r="V334" s="1"/>
      <c r="W334" s="1"/>
      <c r="X334" s="1"/>
      <c r="Y334" s="1"/>
      <c r="Z334" s="1"/>
    </row>
    <row r="335" spans="1:26" ht="15.5" x14ac:dyDescent="0.35">
      <c r="A335" s="22"/>
      <c r="B335" s="22"/>
      <c r="C335" s="22"/>
      <c r="D335" s="45"/>
      <c r="E335" s="1"/>
      <c r="F335" s="1"/>
      <c r="G335" s="1"/>
      <c r="H335" s="1"/>
      <c r="I335" s="1"/>
      <c r="J335" s="1"/>
      <c r="K335" s="1"/>
      <c r="L335" s="1"/>
      <c r="M335" s="1"/>
      <c r="N335" s="1"/>
      <c r="O335" s="1"/>
      <c r="P335" s="1"/>
      <c r="Q335" s="1"/>
      <c r="R335" s="1"/>
      <c r="S335" s="1"/>
      <c r="T335" s="1"/>
      <c r="U335" s="1"/>
      <c r="V335" s="1"/>
      <c r="W335" s="1"/>
      <c r="X335" s="1"/>
      <c r="Y335" s="1"/>
      <c r="Z335" s="1"/>
    </row>
    <row r="336" spans="1:26" ht="15.5" x14ac:dyDescent="0.35">
      <c r="A336" s="22"/>
      <c r="B336" s="22"/>
      <c r="C336" s="22"/>
      <c r="D336" s="45"/>
      <c r="E336" s="1"/>
      <c r="F336" s="1"/>
      <c r="G336" s="1"/>
      <c r="H336" s="1"/>
      <c r="I336" s="1"/>
      <c r="J336" s="1"/>
      <c r="K336" s="1"/>
      <c r="L336" s="1"/>
      <c r="M336" s="1"/>
      <c r="N336" s="1"/>
      <c r="O336" s="1"/>
      <c r="P336" s="1"/>
      <c r="Q336" s="1"/>
      <c r="R336" s="1"/>
      <c r="S336" s="1"/>
      <c r="T336" s="1"/>
      <c r="U336" s="1"/>
      <c r="V336" s="1"/>
      <c r="W336" s="1"/>
      <c r="X336" s="1"/>
      <c r="Y336" s="1"/>
      <c r="Z336" s="1"/>
    </row>
    <row r="337" spans="1:26" ht="15.5" x14ac:dyDescent="0.35">
      <c r="A337" s="22"/>
      <c r="B337" s="22"/>
      <c r="C337" s="22"/>
      <c r="D337" s="45"/>
      <c r="E337" s="1"/>
      <c r="F337" s="1"/>
      <c r="G337" s="1"/>
      <c r="H337" s="1"/>
      <c r="I337" s="1"/>
      <c r="J337" s="1"/>
      <c r="K337" s="1"/>
      <c r="L337" s="1"/>
      <c r="M337" s="1"/>
      <c r="N337" s="1"/>
      <c r="O337" s="1"/>
      <c r="P337" s="1"/>
      <c r="Q337" s="1"/>
      <c r="R337" s="1"/>
      <c r="S337" s="1"/>
      <c r="T337" s="1"/>
      <c r="U337" s="1"/>
      <c r="V337" s="1"/>
      <c r="W337" s="1"/>
      <c r="X337" s="1"/>
      <c r="Y337" s="1"/>
      <c r="Z337" s="1"/>
    </row>
    <row r="338" spans="1:26" ht="15.5" x14ac:dyDescent="0.35">
      <c r="A338" s="22"/>
      <c r="B338" s="22"/>
      <c r="C338" s="22"/>
      <c r="D338" s="45"/>
      <c r="E338" s="1"/>
      <c r="F338" s="1"/>
      <c r="G338" s="1"/>
      <c r="H338" s="1"/>
      <c r="I338" s="1"/>
      <c r="J338" s="1"/>
      <c r="K338" s="1"/>
      <c r="L338" s="1"/>
      <c r="M338" s="1"/>
      <c r="N338" s="1"/>
      <c r="O338" s="1"/>
      <c r="P338" s="1"/>
      <c r="Q338" s="1"/>
      <c r="R338" s="1"/>
      <c r="S338" s="1"/>
      <c r="T338" s="1"/>
      <c r="U338" s="1"/>
      <c r="V338" s="1"/>
      <c r="W338" s="1"/>
      <c r="X338" s="1"/>
      <c r="Y338" s="1"/>
      <c r="Z338" s="1"/>
    </row>
    <row r="339" spans="1:26" ht="15.5" x14ac:dyDescent="0.35">
      <c r="A339" s="22"/>
      <c r="B339" s="22"/>
      <c r="C339" s="22"/>
      <c r="D339" s="45"/>
      <c r="E339" s="1"/>
      <c r="F339" s="1"/>
      <c r="G339" s="1"/>
      <c r="H339" s="1"/>
      <c r="I339" s="1"/>
      <c r="J339" s="1"/>
      <c r="K339" s="1"/>
      <c r="L339" s="1"/>
      <c r="M339" s="1"/>
      <c r="N339" s="1"/>
      <c r="O339" s="1"/>
      <c r="P339" s="1"/>
      <c r="Q339" s="1"/>
      <c r="R339" s="1"/>
      <c r="S339" s="1"/>
      <c r="T339" s="1"/>
      <c r="U339" s="1"/>
      <c r="V339" s="1"/>
      <c r="W339" s="1"/>
      <c r="X339" s="1"/>
      <c r="Y339" s="1"/>
      <c r="Z339" s="1"/>
    </row>
    <row r="340" spans="1:26" ht="15.5" x14ac:dyDescent="0.35">
      <c r="A340" s="22"/>
      <c r="B340" s="22"/>
      <c r="C340" s="22"/>
      <c r="D340" s="45"/>
      <c r="E340" s="1"/>
      <c r="F340" s="1"/>
      <c r="G340" s="1"/>
      <c r="H340" s="1"/>
      <c r="I340" s="1"/>
      <c r="J340" s="1"/>
      <c r="K340" s="1"/>
      <c r="L340" s="1"/>
      <c r="M340" s="1"/>
      <c r="N340" s="1"/>
      <c r="O340" s="1"/>
      <c r="P340" s="1"/>
      <c r="Q340" s="1"/>
      <c r="R340" s="1"/>
      <c r="S340" s="1"/>
      <c r="T340" s="1"/>
      <c r="U340" s="1"/>
      <c r="V340" s="1"/>
      <c r="W340" s="1"/>
      <c r="X340" s="1"/>
      <c r="Y340" s="1"/>
      <c r="Z340" s="1"/>
    </row>
    <row r="341" spans="1:26" ht="15.5" x14ac:dyDescent="0.35">
      <c r="A341" s="22"/>
      <c r="B341" s="22"/>
      <c r="C341" s="22"/>
      <c r="D341" s="45"/>
      <c r="E341" s="1"/>
      <c r="F341" s="1"/>
      <c r="G341" s="1"/>
      <c r="H341" s="1"/>
      <c r="I341" s="1"/>
      <c r="J341" s="1"/>
      <c r="K341" s="1"/>
      <c r="L341" s="1"/>
      <c r="M341" s="1"/>
      <c r="N341" s="1"/>
      <c r="O341" s="1"/>
      <c r="P341" s="1"/>
      <c r="Q341" s="1"/>
      <c r="R341" s="1"/>
      <c r="S341" s="1"/>
      <c r="T341" s="1"/>
      <c r="U341" s="1"/>
      <c r="V341" s="1"/>
      <c r="W341" s="1"/>
      <c r="X341" s="1"/>
      <c r="Y341" s="1"/>
      <c r="Z341" s="1"/>
    </row>
    <row r="342" spans="1:26" ht="15.5" x14ac:dyDescent="0.35">
      <c r="A342" s="22"/>
      <c r="B342" s="22"/>
      <c r="C342" s="22"/>
      <c r="D342" s="45"/>
      <c r="E342" s="1"/>
      <c r="F342" s="1"/>
      <c r="G342" s="1"/>
      <c r="H342" s="1"/>
      <c r="I342" s="1"/>
      <c r="J342" s="1"/>
      <c r="K342" s="1"/>
      <c r="L342" s="1"/>
      <c r="M342" s="1"/>
      <c r="N342" s="1"/>
      <c r="O342" s="1"/>
      <c r="P342" s="1"/>
      <c r="Q342" s="1"/>
      <c r="R342" s="1"/>
      <c r="S342" s="1"/>
      <c r="T342" s="1"/>
      <c r="U342" s="1"/>
      <c r="V342" s="1"/>
      <c r="W342" s="1"/>
      <c r="X342" s="1"/>
      <c r="Y342" s="1"/>
      <c r="Z342" s="1"/>
    </row>
    <row r="343" spans="1:26" ht="15.5" x14ac:dyDescent="0.35">
      <c r="A343" s="22"/>
      <c r="B343" s="22"/>
      <c r="C343" s="22"/>
      <c r="D343" s="45"/>
      <c r="E343" s="1"/>
      <c r="F343" s="1"/>
      <c r="G343" s="1"/>
      <c r="H343" s="1"/>
      <c r="I343" s="1"/>
      <c r="J343" s="1"/>
      <c r="K343" s="1"/>
      <c r="L343" s="1"/>
      <c r="M343" s="1"/>
      <c r="N343" s="1"/>
      <c r="O343" s="1"/>
      <c r="P343" s="1"/>
      <c r="Q343" s="1"/>
      <c r="R343" s="1"/>
      <c r="S343" s="1"/>
      <c r="T343" s="1"/>
      <c r="U343" s="1"/>
      <c r="V343" s="1"/>
      <c r="W343" s="1"/>
      <c r="X343" s="1"/>
      <c r="Y343" s="1"/>
      <c r="Z343" s="1"/>
    </row>
    <row r="344" spans="1:26" ht="15.5" x14ac:dyDescent="0.35">
      <c r="A344" s="22"/>
      <c r="B344" s="22"/>
      <c r="C344" s="22"/>
      <c r="D344" s="45"/>
      <c r="E344" s="1"/>
      <c r="F344" s="1"/>
      <c r="G344" s="1"/>
      <c r="H344" s="1"/>
      <c r="I344" s="1"/>
      <c r="J344" s="1"/>
      <c r="K344" s="1"/>
      <c r="L344" s="1"/>
      <c r="M344" s="1"/>
      <c r="N344" s="1"/>
      <c r="O344" s="1"/>
      <c r="P344" s="1"/>
      <c r="Q344" s="1"/>
      <c r="R344" s="1"/>
      <c r="S344" s="1"/>
      <c r="T344" s="1"/>
      <c r="U344" s="1"/>
      <c r="V344" s="1"/>
      <c r="W344" s="1"/>
      <c r="X344" s="1"/>
      <c r="Y344" s="1"/>
      <c r="Z344" s="1"/>
    </row>
    <row r="345" spans="1:26" ht="15.5" x14ac:dyDescent="0.35">
      <c r="A345" s="22"/>
      <c r="B345" s="22"/>
      <c r="C345" s="22"/>
      <c r="D345" s="45"/>
      <c r="E345" s="1"/>
      <c r="F345" s="1"/>
      <c r="G345" s="1"/>
      <c r="H345" s="1"/>
      <c r="I345" s="1"/>
      <c r="J345" s="1"/>
      <c r="K345" s="1"/>
      <c r="L345" s="1"/>
      <c r="M345" s="1"/>
      <c r="N345" s="1"/>
      <c r="O345" s="1"/>
      <c r="P345" s="1"/>
      <c r="Q345" s="1"/>
      <c r="R345" s="1"/>
      <c r="S345" s="1"/>
      <c r="T345" s="1"/>
      <c r="U345" s="1"/>
      <c r="V345" s="1"/>
      <c r="W345" s="1"/>
      <c r="X345" s="1"/>
      <c r="Y345" s="1"/>
      <c r="Z345" s="1"/>
    </row>
    <row r="346" spans="1:26" ht="15.5" x14ac:dyDescent="0.35">
      <c r="A346" s="22"/>
      <c r="B346" s="22"/>
      <c r="C346" s="22"/>
      <c r="D346" s="45"/>
      <c r="E346" s="1"/>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22"/>
      <c r="B347" s="22"/>
      <c r="C347" s="22"/>
      <c r="D347" s="45"/>
      <c r="E347" s="1"/>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22"/>
      <c r="B348" s="22"/>
      <c r="C348" s="22"/>
      <c r="D348" s="45"/>
      <c r="E348" s="1"/>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22"/>
      <c r="B349" s="22"/>
      <c r="C349" s="22"/>
      <c r="D349" s="45"/>
      <c r="E349" s="1"/>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22"/>
      <c r="B350" s="22"/>
      <c r="C350" s="22"/>
      <c r="D350" s="45"/>
      <c r="E350" s="1"/>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22"/>
      <c r="B351" s="22"/>
      <c r="C351" s="22"/>
      <c r="D351" s="45"/>
      <c r="E351" s="1"/>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22"/>
      <c r="B352" s="22"/>
      <c r="C352" s="22"/>
      <c r="D352" s="45"/>
      <c r="E352" s="1"/>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22"/>
      <c r="B353" s="22"/>
      <c r="C353" s="22"/>
      <c r="D353" s="45"/>
      <c r="E353" s="1"/>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22"/>
      <c r="B354" s="22"/>
      <c r="C354" s="22"/>
      <c r="D354" s="45"/>
      <c r="E354" s="1"/>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22"/>
      <c r="B355" s="22"/>
      <c r="C355" s="22"/>
      <c r="D355" s="45"/>
      <c r="E355" s="1"/>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22"/>
      <c r="B356" s="22"/>
      <c r="C356" s="22"/>
      <c r="D356" s="45"/>
      <c r="E356" s="1"/>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22"/>
      <c r="B357" s="22"/>
      <c r="C357" s="22"/>
      <c r="D357" s="45"/>
      <c r="E357" s="1"/>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22"/>
      <c r="B358" s="22"/>
      <c r="C358" s="22"/>
      <c r="D358" s="45"/>
      <c r="E358" s="1"/>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22"/>
      <c r="B359" s="22"/>
      <c r="C359" s="22"/>
      <c r="D359" s="45"/>
      <c r="E359" s="1"/>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22"/>
      <c r="B360" s="22"/>
      <c r="C360" s="22"/>
      <c r="D360" s="45"/>
      <c r="E360" s="1"/>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22"/>
      <c r="B361" s="22"/>
      <c r="C361" s="22"/>
      <c r="D361" s="45"/>
      <c r="E361" s="1"/>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22"/>
      <c r="B362" s="22"/>
      <c r="C362" s="22"/>
      <c r="D362" s="45"/>
      <c r="E362" s="1"/>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22"/>
      <c r="B363" s="22"/>
      <c r="C363" s="22"/>
      <c r="D363" s="45"/>
      <c r="E363" s="1"/>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22"/>
      <c r="B364" s="22"/>
      <c r="C364" s="22"/>
      <c r="D364" s="45"/>
      <c r="E364" s="1"/>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22"/>
      <c r="B365" s="22"/>
      <c r="C365" s="22"/>
      <c r="D365" s="45"/>
      <c r="E365" s="1"/>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22"/>
      <c r="B366" s="22"/>
      <c r="C366" s="22"/>
      <c r="D366" s="45"/>
      <c r="E366" s="1"/>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22"/>
      <c r="B367" s="22"/>
      <c r="C367" s="22"/>
      <c r="D367" s="45"/>
      <c r="E367" s="1"/>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22"/>
      <c r="B368" s="22"/>
      <c r="C368" s="22"/>
      <c r="D368" s="45"/>
      <c r="E368" s="1"/>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22"/>
      <c r="B369" s="22"/>
      <c r="C369" s="22"/>
      <c r="D369" s="45"/>
      <c r="E369" s="1"/>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22"/>
      <c r="B370" s="22"/>
      <c r="C370" s="22"/>
      <c r="D370" s="45"/>
      <c r="E370" s="1"/>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22"/>
      <c r="B371" s="22"/>
      <c r="C371" s="22"/>
      <c r="D371" s="45"/>
      <c r="E371" s="1"/>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22"/>
      <c r="B372" s="22"/>
      <c r="C372" s="22"/>
      <c r="D372" s="45"/>
      <c r="E372" s="1"/>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22"/>
      <c r="B373" s="22"/>
      <c r="C373" s="22"/>
      <c r="D373" s="45"/>
      <c r="E373" s="1"/>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22"/>
      <c r="B374" s="22"/>
      <c r="C374" s="22"/>
      <c r="D374" s="45"/>
      <c r="E374" s="1"/>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22"/>
      <c r="B375" s="22"/>
      <c r="C375" s="22"/>
      <c r="D375" s="45"/>
      <c r="E375" s="1"/>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22"/>
      <c r="B376" s="22"/>
      <c r="C376" s="22"/>
      <c r="D376" s="45"/>
      <c r="E376" s="1"/>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22"/>
      <c r="B377" s="22"/>
      <c r="C377" s="22"/>
      <c r="D377" s="45"/>
      <c r="E377" s="1"/>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22"/>
      <c r="B378" s="22"/>
      <c r="C378" s="22"/>
      <c r="D378" s="45"/>
      <c r="E378" s="1"/>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22"/>
      <c r="B379" s="22"/>
      <c r="C379" s="22"/>
      <c r="D379" s="45"/>
      <c r="E379" s="1"/>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22"/>
      <c r="B380" s="22"/>
      <c r="C380" s="22"/>
      <c r="D380" s="45"/>
      <c r="E380" s="1"/>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22"/>
      <c r="B381" s="22"/>
      <c r="C381" s="22"/>
      <c r="D381" s="45"/>
      <c r="E381" s="1"/>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22"/>
      <c r="B382" s="22"/>
      <c r="C382" s="22"/>
      <c r="D382" s="45"/>
      <c r="E382" s="1"/>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22"/>
      <c r="B383" s="22"/>
      <c r="C383" s="22"/>
      <c r="D383" s="45"/>
      <c r="E383" s="1"/>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22"/>
      <c r="B384" s="22"/>
      <c r="C384" s="22"/>
      <c r="D384" s="45"/>
      <c r="E384" s="1"/>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22"/>
      <c r="B385" s="22"/>
      <c r="C385" s="22"/>
      <c r="D385" s="45"/>
      <c r="E385" s="1"/>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22"/>
      <c r="B386" s="22"/>
      <c r="C386" s="22"/>
      <c r="D386" s="45"/>
      <c r="E386" s="1"/>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22"/>
      <c r="B387" s="22"/>
      <c r="C387" s="22"/>
      <c r="D387" s="45"/>
      <c r="E387" s="1"/>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22"/>
      <c r="B388" s="22"/>
      <c r="C388" s="22"/>
      <c r="D388" s="45"/>
      <c r="E388" s="1"/>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22"/>
      <c r="B389" s="22"/>
      <c r="C389" s="22"/>
      <c r="D389" s="45"/>
      <c r="E389" s="1"/>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22"/>
      <c r="B390" s="22"/>
      <c r="C390" s="22"/>
      <c r="D390" s="45"/>
      <c r="E390" s="1"/>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22"/>
      <c r="B391" s="22"/>
      <c r="C391" s="22"/>
      <c r="D391" s="45"/>
      <c r="E391" s="1"/>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22"/>
      <c r="B392" s="22"/>
      <c r="C392" s="22"/>
      <c r="D392" s="45"/>
      <c r="E392" s="1"/>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22"/>
      <c r="B393" s="22"/>
      <c r="C393" s="22"/>
      <c r="D393" s="45"/>
      <c r="E393" s="1"/>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22"/>
      <c r="B394" s="22"/>
      <c r="C394" s="22"/>
      <c r="D394" s="45"/>
      <c r="E394" s="1"/>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22"/>
      <c r="B395" s="22"/>
      <c r="C395" s="22"/>
      <c r="D395" s="45"/>
      <c r="E395" s="1"/>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22"/>
      <c r="B396" s="22"/>
      <c r="C396" s="22"/>
      <c r="D396" s="45"/>
      <c r="E396" s="1"/>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22"/>
      <c r="B397" s="22"/>
      <c r="C397" s="22"/>
      <c r="D397" s="45"/>
      <c r="E397" s="1"/>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22"/>
      <c r="B398" s="22"/>
      <c r="C398" s="22"/>
      <c r="D398" s="45"/>
      <c r="E398" s="1"/>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22"/>
      <c r="B399" s="22"/>
      <c r="C399" s="22"/>
      <c r="D399" s="45"/>
      <c r="E399" s="1"/>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22"/>
      <c r="B400" s="22"/>
      <c r="C400" s="22"/>
      <c r="D400" s="45"/>
      <c r="E400" s="1"/>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22"/>
      <c r="B401" s="22"/>
      <c r="C401" s="22"/>
      <c r="D401" s="45"/>
      <c r="E401" s="1"/>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22"/>
      <c r="B402" s="22"/>
      <c r="C402" s="22"/>
      <c r="D402" s="45"/>
      <c r="E402" s="1"/>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22"/>
      <c r="B403" s="22"/>
      <c r="C403" s="22"/>
      <c r="D403" s="45"/>
      <c r="E403" s="1"/>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22"/>
      <c r="B404" s="22"/>
      <c r="C404" s="22"/>
      <c r="D404" s="45"/>
      <c r="E404" s="1"/>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22"/>
      <c r="B405" s="22"/>
      <c r="C405" s="22"/>
      <c r="D405" s="45"/>
      <c r="E405" s="1"/>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22"/>
      <c r="B406" s="22"/>
      <c r="C406" s="22"/>
      <c r="D406" s="45"/>
      <c r="E406" s="1"/>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22"/>
      <c r="B407" s="22"/>
      <c r="C407" s="22"/>
      <c r="D407" s="45"/>
      <c r="E407" s="1"/>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22"/>
      <c r="B408" s="22"/>
      <c r="C408" s="22"/>
      <c r="D408" s="45"/>
      <c r="E408" s="1"/>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22"/>
      <c r="B409" s="22"/>
      <c r="C409" s="22"/>
      <c r="D409" s="45"/>
      <c r="E409" s="1"/>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22"/>
      <c r="B410" s="22"/>
      <c r="C410" s="22"/>
      <c r="D410" s="45"/>
      <c r="E410" s="1"/>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22"/>
      <c r="B411" s="22"/>
      <c r="C411" s="22"/>
      <c r="D411" s="45"/>
      <c r="E411" s="1"/>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22"/>
      <c r="B412" s="22"/>
      <c r="C412" s="22"/>
      <c r="D412" s="45"/>
      <c r="E412" s="1"/>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22"/>
      <c r="B413" s="22"/>
      <c r="C413" s="22"/>
      <c r="D413" s="45"/>
      <c r="E413" s="1"/>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22"/>
      <c r="B414" s="22"/>
      <c r="C414" s="22"/>
      <c r="D414" s="45"/>
      <c r="E414" s="1"/>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22"/>
      <c r="B415" s="22"/>
      <c r="C415" s="22"/>
      <c r="D415" s="45"/>
      <c r="E415" s="1"/>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22"/>
      <c r="B416" s="22"/>
      <c r="C416" s="22"/>
      <c r="D416" s="45"/>
      <c r="E416" s="1"/>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22"/>
      <c r="B417" s="22"/>
      <c r="C417" s="22"/>
      <c r="D417" s="45"/>
      <c r="E417" s="1"/>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22"/>
      <c r="B418" s="22"/>
      <c r="C418" s="22"/>
      <c r="D418" s="45"/>
      <c r="E418" s="1"/>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22"/>
      <c r="B419" s="22"/>
      <c r="C419" s="22"/>
      <c r="D419" s="45"/>
      <c r="E419" s="1"/>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22"/>
      <c r="B420" s="22"/>
      <c r="C420" s="22"/>
      <c r="D420" s="45"/>
      <c r="E420" s="1"/>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22"/>
      <c r="B421" s="22"/>
      <c r="C421" s="22"/>
      <c r="D421" s="45"/>
      <c r="E421" s="1"/>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22"/>
      <c r="B422" s="22"/>
      <c r="C422" s="22"/>
      <c r="D422" s="45"/>
      <c r="E422" s="1"/>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22"/>
      <c r="B423" s="22"/>
      <c r="C423" s="22"/>
      <c r="D423" s="45"/>
      <c r="E423" s="1"/>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22"/>
      <c r="B424" s="22"/>
      <c r="C424" s="22"/>
      <c r="D424" s="45"/>
      <c r="E424" s="1"/>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22"/>
      <c r="B425" s="22"/>
      <c r="C425" s="22"/>
      <c r="D425" s="45"/>
      <c r="E425" s="1"/>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22"/>
      <c r="B426" s="22"/>
      <c r="C426" s="22"/>
      <c r="D426" s="45"/>
      <c r="E426" s="1"/>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22"/>
      <c r="B427" s="22"/>
      <c r="C427" s="22"/>
      <c r="D427" s="45"/>
      <c r="E427" s="1"/>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22"/>
      <c r="B428" s="22"/>
      <c r="C428" s="22"/>
      <c r="D428" s="45"/>
      <c r="E428" s="1"/>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22"/>
      <c r="B429" s="22"/>
      <c r="C429" s="22"/>
      <c r="D429" s="45"/>
      <c r="E429" s="1"/>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22"/>
      <c r="B430" s="22"/>
      <c r="C430" s="22"/>
      <c r="D430" s="45"/>
      <c r="E430" s="1"/>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22"/>
      <c r="B431" s="22"/>
      <c r="C431" s="22"/>
      <c r="D431" s="45"/>
      <c r="E431" s="1"/>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22"/>
      <c r="B432" s="22"/>
      <c r="C432" s="22"/>
      <c r="D432" s="45"/>
      <c r="E432" s="1"/>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22"/>
      <c r="B433" s="22"/>
      <c r="C433" s="22"/>
      <c r="D433" s="45"/>
      <c r="E433" s="1"/>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22"/>
      <c r="B434" s="22"/>
      <c r="C434" s="22"/>
      <c r="D434" s="45"/>
      <c r="E434" s="1"/>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22"/>
      <c r="B435" s="22"/>
      <c r="C435" s="22"/>
      <c r="D435" s="45"/>
      <c r="E435" s="1"/>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22"/>
      <c r="B436" s="22"/>
      <c r="C436" s="22"/>
      <c r="D436" s="45"/>
      <c r="E436" s="1"/>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22"/>
      <c r="B437" s="22"/>
      <c r="C437" s="22"/>
      <c r="D437" s="45"/>
      <c r="E437" s="1"/>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22"/>
      <c r="B438" s="22"/>
      <c r="C438" s="22"/>
      <c r="D438" s="45"/>
      <c r="E438" s="1"/>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22"/>
      <c r="B439" s="22"/>
      <c r="C439" s="22"/>
      <c r="D439" s="45"/>
      <c r="E439" s="1"/>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22"/>
      <c r="B440" s="22"/>
      <c r="C440" s="22"/>
      <c r="D440" s="45"/>
      <c r="E440" s="1"/>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22"/>
      <c r="B441" s="22"/>
      <c r="C441" s="22"/>
      <c r="D441" s="45"/>
      <c r="E441" s="1"/>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22"/>
      <c r="B442" s="22"/>
      <c r="C442" s="22"/>
      <c r="D442" s="45"/>
      <c r="E442" s="1"/>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22"/>
      <c r="B443" s="22"/>
      <c r="C443" s="22"/>
      <c r="D443" s="45"/>
      <c r="E443" s="1"/>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22"/>
      <c r="B444" s="22"/>
      <c r="C444" s="22"/>
      <c r="D444" s="45"/>
      <c r="E444" s="1"/>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22"/>
      <c r="B445" s="22"/>
      <c r="C445" s="22"/>
      <c r="D445" s="45"/>
      <c r="E445" s="1"/>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22"/>
      <c r="B446" s="22"/>
      <c r="C446" s="22"/>
      <c r="D446" s="45"/>
      <c r="E446" s="1"/>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22"/>
      <c r="B447" s="22"/>
      <c r="C447" s="22"/>
      <c r="D447" s="45"/>
      <c r="E447" s="1"/>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22"/>
      <c r="B448" s="22"/>
      <c r="C448" s="22"/>
      <c r="D448" s="45"/>
      <c r="E448" s="1"/>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22"/>
      <c r="B449" s="22"/>
      <c r="C449" s="22"/>
      <c r="D449" s="45"/>
      <c r="E449" s="1"/>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22"/>
      <c r="B450" s="22"/>
      <c r="C450" s="22"/>
      <c r="D450" s="45"/>
      <c r="E450" s="1"/>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22"/>
      <c r="B451" s="22"/>
      <c r="C451" s="22"/>
      <c r="D451" s="45"/>
      <c r="E451" s="1"/>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22"/>
      <c r="B452" s="22"/>
      <c r="C452" s="22"/>
      <c r="D452" s="45"/>
      <c r="E452" s="1"/>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22"/>
      <c r="B453" s="22"/>
      <c r="C453" s="22"/>
      <c r="D453" s="45"/>
      <c r="E453" s="1"/>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22"/>
      <c r="B454" s="22"/>
      <c r="C454" s="22"/>
      <c r="D454" s="45"/>
      <c r="E454" s="1"/>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22"/>
      <c r="B455" s="22"/>
      <c r="C455" s="22"/>
      <c r="D455" s="45"/>
      <c r="E455" s="1"/>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22"/>
      <c r="B456" s="22"/>
      <c r="C456" s="22"/>
      <c r="D456" s="45"/>
      <c r="E456" s="1"/>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22"/>
      <c r="B457" s="22"/>
      <c r="C457" s="22"/>
      <c r="D457" s="45"/>
      <c r="E457" s="1"/>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22"/>
      <c r="B458" s="22"/>
      <c r="C458" s="22"/>
      <c r="D458" s="45"/>
      <c r="E458" s="1"/>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22"/>
      <c r="B459" s="22"/>
      <c r="C459" s="22"/>
      <c r="D459" s="45"/>
      <c r="E459" s="1"/>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22"/>
      <c r="B460" s="22"/>
      <c r="C460" s="22"/>
      <c r="D460" s="45"/>
      <c r="E460" s="1"/>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22"/>
      <c r="B461" s="22"/>
      <c r="C461" s="22"/>
      <c r="D461" s="45"/>
      <c r="E461" s="1"/>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22"/>
      <c r="B462" s="22"/>
      <c r="C462" s="22"/>
      <c r="D462" s="45"/>
      <c r="E462" s="1"/>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22"/>
      <c r="B463" s="22"/>
      <c r="C463" s="22"/>
      <c r="D463" s="45"/>
      <c r="E463" s="1"/>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22"/>
      <c r="B464" s="22"/>
      <c r="C464" s="22"/>
      <c r="D464" s="45"/>
      <c r="E464" s="1"/>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22"/>
      <c r="B465" s="22"/>
      <c r="C465" s="22"/>
      <c r="D465" s="45"/>
      <c r="E465" s="1"/>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22"/>
      <c r="B466" s="22"/>
      <c r="C466" s="22"/>
      <c r="D466" s="45"/>
      <c r="E466" s="1"/>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22"/>
      <c r="B467" s="22"/>
      <c r="C467" s="22"/>
      <c r="D467" s="45"/>
      <c r="E467" s="1"/>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22"/>
      <c r="B468" s="22"/>
      <c r="C468" s="22"/>
      <c r="D468" s="45"/>
      <c r="E468" s="1"/>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22"/>
      <c r="B469" s="22"/>
      <c r="C469" s="22"/>
      <c r="D469" s="45"/>
      <c r="E469" s="1"/>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22"/>
      <c r="B470" s="22"/>
      <c r="C470" s="22"/>
      <c r="D470" s="45"/>
      <c r="E470" s="1"/>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22"/>
      <c r="B471" s="22"/>
      <c r="C471" s="22"/>
      <c r="D471" s="45"/>
      <c r="E471" s="1"/>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22"/>
      <c r="B472" s="22"/>
      <c r="C472" s="22"/>
      <c r="D472" s="45"/>
      <c r="E472" s="1"/>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22"/>
      <c r="B473" s="22"/>
      <c r="C473" s="22"/>
      <c r="D473" s="45"/>
      <c r="E473" s="1"/>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22"/>
      <c r="B474" s="22"/>
      <c r="C474" s="22"/>
      <c r="D474" s="45"/>
      <c r="E474" s="1"/>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22"/>
      <c r="B475" s="22"/>
      <c r="C475" s="22"/>
      <c r="D475" s="45"/>
      <c r="E475" s="1"/>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22"/>
      <c r="B476" s="22"/>
      <c r="C476" s="22"/>
      <c r="D476" s="45"/>
      <c r="E476" s="1"/>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22"/>
      <c r="B477" s="22"/>
      <c r="C477" s="22"/>
      <c r="D477" s="45"/>
      <c r="E477" s="1"/>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22"/>
      <c r="B478" s="22"/>
      <c r="C478" s="22"/>
      <c r="D478" s="45"/>
      <c r="E478" s="1"/>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22"/>
      <c r="B479" s="22"/>
      <c r="C479" s="22"/>
      <c r="D479" s="45"/>
      <c r="E479" s="1"/>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22"/>
      <c r="B480" s="22"/>
      <c r="C480" s="22"/>
      <c r="D480" s="45"/>
      <c r="E480" s="1"/>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22"/>
      <c r="B481" s="22"/>
      <c r="C481" s="22"/>
      <c r="D481" s="45"/>
      <c r="E481" s="1"/>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22"/>
      <c r="B482" s="22"/>
      <c r="C482" s="22"/>
      <c r="D482" s="45"/>
      <c r="E482" s="1"/>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22"/>
      <c r="B483" s="22"/>
      <c r="C483" s="22"/>
      <c r="D483" s="45"/>
      <c r="E483" s="1"/>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22"/>
      <c r="B484" s="22"/>
      <c r="C484" s="22"/>
      <c r="D484" s="45"/>
      <c r="E484" s="1"/>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22"/>
      <c r="B485" s="22"/>
      <c r="C485" s="22"/>
      <c r="D485" s="45"/>
      <c r="E485" s="1"/>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22"/>
      <c r="B486" s="22"/>
      <c r="C486" s="22"/>
      <c r="D486" s="45"/>
      <c r="E486" s="1"/>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22"/>
      <c r="B487" s="22"/>
      <c r="C487" s="22"/>
      <c r="D487" s="45"/>
      <c r="E487" s="1"/>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22"/>
      <c r="B488" s="22"/>
      <c r="C488" s="22"/>
      <c r="D488" s="45"/>
      <c r="E488" s="1"/>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22"/>
      <c r="B489" s="22"/>
      <c r="C489" s="22"/>
      <c r="D489" s="45"/>
      <c r="E489" s="1"/>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22"/>
      <c r="B490" s="22"/>
      <c r="C490" s="22"/>
      <c r="D490" s="45"/>
      <c r="E490" s="1"/>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22"/>
      <c r="B491" s="22"/>
      <c r="C491" s="22"/>
      <c r="D491" s="45"/>
      <c r="E491" s="1"/>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22"/>
      <c r="B492" s="22"/>
      <c r="C492" s="22"/>
      <c r="D492" s="45"/>
      <c r="E492" s="1"/>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22"/>
      <c r="B493" s="22"/>
      <c r="C493" s="22"/>
      <c r="D493" s="45"/>
      <c r="E493" s="1"/>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22"/>
      <c r="B494" s="22"/>
      <c r="C494" s="22"/>
      <c r="D494" s="45"/>
      <c r="E494" s="1"/>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22"/>
      <c r="B495" s="22"/>
      <c r="C495" s="22"/>
      <c r="D495" s="45"/>
      <c r="E495" s="1"/>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22"/>
      <c r="B496" s="22"/>
      <c r="C496" s="22"/>
      <c r="D496" s="45"/>
      <c r="E496" s="1"/>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22"/>
      <c r="B497" s="22"/>
      <c r="C497" s="22"/>
      <c r="D497" s="45"/>
      <c r="E497" s="1"/>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22"/>
      <c r="B498" s="22"/>
      <c r="C498" s="22"/>
      <c r="D498" s="45"/>
      <c r="E498" s="1"/>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22"/>
      <c r="B499" s="22"/>
      <c r="C499" s="22"/>
      <c r="D499" s="45"/>
      <c r="E499" s="1"/>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22"/>
      <c r="B500" s="22"/>
      <c r="C500" s="22"/>
      <c r="D500" s="45"/>
      <c r="E500" s="1"/>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22"/>
      <c r="B501" s="22"/>
      <c r="C501" s="22"/>
      <c r="D501" s="45"/>
      <c r="E501" s="1"/>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22"/>
      <c r="B502" s="22"/>
      <c r="C502" s="22"/>
      <c r="D502" s="45"/>
      <c r="E502" s="1"/>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22"/>
      <c r="B503" s="22"/>
      <c r="C503" s="22"/>
      <c r="D503" s="45"/>
      <c r="E503" s="1"/>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22"/>
      <c r="B504" s="22"/>
      <c r="C504" s="22"/>
      <c r="D504" s="45"/>
      <c r="E504" s="1"/>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22"/>
      <c r="B505" s="22"/>
      <c r="C505" s="22"/>
      <c r="D505" s="45"/>
      <c r="E505" s="1"/>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22"/>
      <c r="B506" s="22"/>
      <c r="C506" s="22"/>
      <c r="D506" s="45"/>
      <c r="E506" s="1"/>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22"/>
      <c r="B507" s="22"/>
      <c r="C507" s="22"/>
      <c r="D507" s="45"/>
      <c r="E507" s="1"/>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22"/>
      <c r="B508" s="22"/>
      <c r="C508" s="22"/>
      <c r="D508" s="45"/>
      <c r="E508" s="1"/>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22"/>
      <c r="B509" s="22"/>
      <c r="C509" s="22"/>
      <c r="D509" s="45"/>
      <c r="E509" s="1"/>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22"/>
      <c r="B510" s="22"/>
      <c r="C510" s="22"/>
      <c r="D510" s="45"/>
      <c r="E510" s="1"/>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22"/>
      <c r="B511" s="22"/>
      <c r="C511" s="22"/>
      <c r="D511" s="45"/>
      <c r="E511" s="1"/>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22"/>
      <c r="B512" s="22"/>
      <c r="C512" s="22"/>
      <c r="D512" s="45"/>
      <c r="E512" s="1"/>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22"/>
      <c r="B513" s="22"/>
      <c r="C513" s="22"/>
      <c r="D513" s="45"/>
      <c r="E513" s="1"/>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22"/>
      <c r="B514" s="22"/>
      <c r="C514" s="22"/>
      <c r="D514" s="45"/>
      <c r="E514" s="1"/>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22"/>
      <c r="B515" s="22"/>
      <c r="C515" s="22"/>
      <c r="D515" s="45"/>
      <c r="E515" s="1"/>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22"/>
      <c r="B516" s="22"/>
      <c r="C516" s="22"/>
      <c r="D516" s="45"/>
      <c r="E516" s="1"/>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22"/>
      <c r="B517" s="22"/>
      <c r="C517" s="22"/>
      <c r="D517" s="45"/>
      <c r="E517" s="1"/>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22"/>
      <c r="B518" s="22"/>
      <c r="C518" s="22"/>
      <c r="D518" s="45"/>
      <c r="E518" s="1"/>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22"/>
      <c r="B519" s="22"/>
      <c r="C519" s="22"/>
      <c r="D519" s="45"/>
      <c r="E519" s="1"/>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22"/>
      <c r="B520" s="22"/>
      <c r="C520" s="22"/>
      <c r="D520" s="45"/>
      <c r="E520" s="1"/>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22"/>
      <c r="B521" s="22"/>
      <c r="C521" s="22"/>
      <c r="D521" s="45"/>
      <c r="E521" s="1"/>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22"/>
      <c r="B522" s="22"/>
      <c r="C522" s="22"/>
      <c r="D522" s="45"/>
      <c r="E522" s="1"/>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22"/>
      <c r="B523" s="22"/>
      <c r="C523" s="22"/>
      <c r="D523" s="45"/>
      <c r="E523" s="1"/>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22"/>
      <c r="B524" s="22"/>
      <c r="C524" s="22"/>
      <c r="D524" s="45"/>
      <c r="E524" s="1"/>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22"/>
      <c r="B525" s="22"/>
      <c r="C525" s="22"/>
      <c r="D525" s="45"/>
      <c r="E525" s="1"/>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22"/>
      <c r="B526" s="22"/>
      <c r="C526" s="22"/>
      <c r="D526" s="45"/>
      <c r="E526" s="1"/>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22"/>
      <c r="B527" s="22"/>
      <c r="C527" s="22"/>
      <c r="D527" s="45"/>
      <c r="E527" s="1"/>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22"/>
      <c r="B528" s="22"/>
      <c r="C528" s="22"/>
      <c r="D528" s="45"/>
      <c r="E528" s="1"/>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22"/>
      <c r="B529" s="22"/>
      <c r="C529" s="22"/>
      <c r="D529" s="45"/>
      <c r="E529" s="1"/>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22"/>
      <c r="B530" s="22"/>
      <c r="C530" s="22"/>
      <c r="D530" s="45"/>
      <c r="E530" s="1"/>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22"/>
      <c r="B531" s="22"/>
      <c r="C531" s="22"/>
      <c r="D531" s="45"/>
      <c r="E531" s="1"/>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22"/>
      <c r="B532" s="22"/>
      <c r="C532" s="22"/>
      <c r="D532" s="45"/>
      <c r="E532" s="1"/>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22"/>
      <c r="B533" s="22"/>
      <c r="C533" s="22"/>
      <c r="D533" s="45"/>
      <c r="E533" s="1"/>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22"/>
      <c r="B534" s="22"/>
      <c r="C534" s="22"/>
      <c r="D534" s="45"/>
      <c r="E534" s="1"/>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22"/>
      <c r="B535" s="22"/>
      <c r="C535" s="22"/>
      <c r="D535" s="45"/>
      <c r="E535" s="1"/>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22"/>
      <c r="B536" s="22"/>
      <c r="C536" s="22"/>
      <c r="D536" s="45"/>
      <c r="E536" s="1"/>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22"/>
      <c r="B537" s="22"/>
      <c r="C537" s="22"/>
      <c r="D537" s="45"/>
      <c r="E537" s="1"/>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22"/>
      <c r="B538" s="22"/>
      <c r="C538" s="22"/>
      <c r="D538" s="45"/>
      <c r="E538" s="1"/>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22"/>
      <c r="B539" s="22"/>
      <c r="C539" s="22"/>
      <c r="D539" s="45"/>
      <c r="E539" s="1"/>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22"/>
      <c r="B540" s="22"/>
      <c r="C540" s="22"/>
      <c r="D540" s="45"/>
      <c r="E540" s="1"/>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22"/>
      <c r="B541" s="22"/>
      <c r="C541" s="22"/>
      <c r="D541" s="45"/>
      <c r="E541" s="1"/>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22"/>
      <c r="B542" s="22"/>
      <c r="C542" s="22"/>
      <c r="D542" s="45"/>
      <c r="E542" s="1"/>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22"/>
      <c r="B543" s="22"/>
      <c r="C543" s="22"/>
      <c r="D543" s="45"/>
      <c r="E543" s="1"/>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22"/>
      <c r="B544" s="22"/>
      <c r="C544" s="22"/>
      <c r="D544" s="45"/>
      <c r="E544" s="1"/>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22"/>
      <c r="B545" s="22"/>
      <c r="C545" s="22"/>
      <c r="D545" s="45"/>
      <c r="E545" s="1"/>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22"/>
      <c r="B546" s="22"/>
      <c r="C546" s="22"/>
      <c r="D546" s="45"/>
      <c r="E546" s="1"/>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22"/>
      <c r="B547" s="22"/>
      <c r="C547" s="22"/>
      <c r="D547" s="45"/>
      <c r="E547" s="1"/>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22"/>
      <c r="B548" s="22"/>
      <c r="C548" s="22"/>
      <c r="D548" s="45"/>
      <c r="E548" s="1"/>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22"/>
      <c r="B549" s="22"/>
      <c r="C549" s="22"/>
      <c r="D549" s="45"/>
      <c r="E549" s="1"/>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22"/>
      <c r="B550" s="22"/>
      <c r="C550" s="22"/>
      <c r="D550" s="45"/>
      <c r="E550" s="1"/>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22"/>
      <c r="B551" s="22"/>
      <c r="C551" s="22"/>
      <c r="D551" s="45"/>
      <c r="E551" s="1"/>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22"/>
      <c r="B552" s="22"/>
      <c r="C552" s="22"/>
      <c r="D552" s="45"/>
      <c r="E552" s="1"/>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22"/>
      <c r="B553" s="22"/>
      <c r="C553" s="22"/>
      <c r="D553" s="45"/>
      <c r="E553" s="1"/>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22"/>
      <c r="B554" s="22"/>
      <c r="C554" s="22"/>
      <c r="D554" s="45"/>
      <c r="E554" s="1"/>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22"/>
      <c r="B555" s="22"/>
      <c r="C555" s="22"/>
      <c r="D555" s="45"/>
      <c r="E555" s="1"/>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22"/>
      <c r="B556" s="22"/>
      <c r="C556" s="22"/>
      <c r="D556" s="45"/>
      <c r="E556" s="1"/>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22"/>
      <c r="B557" s="22"/>
      <c r="C557" s="22"/>
      <c r="D557" s="45"/>
      <c r="E557" s="1"/>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22"/>
      <c r="B558" s="22"/>
      <c r="C558" s="22"/>
      <c r="D558" s="45"/>
      <c r="E558" s="1"/>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22"/>
      <c r="B559" s="22"/>
      <c r="C559" s="22"/>
      <c r="D559" s="45"/>
      <c r="E559" s="1"/>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22"/>
      <c r="B560" s="22"/>
      <c r="C560" s="22"/>
      <c r="D560" s="45"/>
      <c r="E560" s="1"/>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22"/>
      <c r="B561" s="22"/>
      <c r="C561" s="22"/>
      <c r="D561" s="45"/>
      <c r="E561" s="1"/>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22"/>
      <c r="B562" s="22"/>
      <c r="C562" s="22"/>
      <c r="D562" s="45"/>
      <c r="E562" s="1"/>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22"/>
      <c r="B563" s="22"/>
      <c r="C563" s="22"/>
      <c r="D563" s="45"/>
      <c r="E563" s="1"/>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22"/>
      <c r="B564" s="22"/>
      <c r="C564" s="22"/>
      <c r="D564" s="45"/>
      <c r="E564" s="1"/>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22"/>
      <c r="B565" s="22"/>
      <c r="C565" s="22"/>
      <c r="D565" s="45"/>
      <c r="E565" s="1"/>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22"/>
      <c r="B566" s="22"/>
      <c r="C566" s="22"/>
      <c r="D566" s="45"/>
      <c r="E566" s="1"/>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22"/>
      <c r="B567" s="22"/>
      <c r="C567" s="22"/>
      <c r="D567" s="45"/>
      <c r="E567" s="1"/>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22"/>
      <c r="B568" s="22"/>
      <c r="C568" s="22"/>
      <c r="D568" s="45"/>
      <c r="E568" s="1"/>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22"/>
      <c r="B569" s="22"/>
      <c r="C569" s="22"/>
      <c r="D569" s="45"/>
      <c r="E569" s="1"/>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22"/>
      <c r="B570" s="22"/>
      <c r="C570" s="22"/>
      <c r="D570" s="45"/>
      <c r="E570" s="1"/>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22"/>
      <c r="B571" s="22"/>
      <c r="C571" s="22"/>
      <c r="D571" s="45"/>
      <c r="E571" s="1"/>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22"/>
      <c r="B572" s="22"/>
      <c r="C572" s="22"/>
      <c r="D572" s="45"/>
      <c r="E572" s="1"/>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22"/>
      <c r="B573" s="22"/>
      <c r="C573" s="22"/>
      <c r="D573" s="45"/>
      <c r="E573" s="1"/>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22"/>
      <c r="B574" s="22"/>
      <c r="C574" s="22"/>
      <c r="D574" s="45"/>
      <c r="E574" s="1"/>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22"/>
      <c r="B575" s="22"/>
      <c r="C575" s="22"/>
      <c r="D575" s="45"/>
      <c r="E575" s="1"/>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22"/>
      <c r="B576" s="22"/>
      <c r="C576" s="22"/>
      <c r="D576" s="45"/>
      <c r="E576" s="1"/>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22"/>
      <c r="B577" s="22"/>
      <c r="C577" s="22"/>
      <c r="D577" s="45"/>
      <c r="E577" s="1"/>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22"/>
      <c r="B578" s="22"/>
      <c r="C578" s="22"/>
      <c r="D578" s="45"/>
      <c r="E578" s="1"/>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22"/>
      <c r="B579" s="22"/>
      <c r="C579" s="22"/>
      <c r="D579" s="45"/>
      <c r="E579" s="1"/>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22"/>
      <c r="B580" s="22"/>
      <c r="C580" s="22"/>
      <c r="D580" s="45"/>
      <c r="E580" s="1"/>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22"/>
      <c r="B581" s="22"/>
      <c r="C581" s="22"/>
      <c r="D581" s="45"/>
      <c r="E581" s="1"/>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22"/>
      <c r="B582" s="22"/>
      <c r="C582" s="22"/>
      <c r="D582" s="45"/>
      <c r="E582" s="1"/>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22"/>
      <c r="B583" s="22"/>
      <c r="C583" s="22"/>
      <c r="D583" s="45"/>
      <c r="E583" s="1"/>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22"/>
      <c r="B584" s="22"/>
      <c r="C584" s="22"/>
      <c r="D584" s="45"/>
      <c r="E584" s="1"/>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22"/>
      <c r="B585" s="22"/>
      <c r="C585" s="22"/>
      <c r="D585" s="45"/>
      <c r="E585" s="1"/>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22"/>
      <c r="B586" s="22"/>
      <c r="C586" s="22"/>
      <c r="D586" s="45"/>
      <c r="E586" s="1"/>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22"/>
      <c r="B587" s="22"/>
      <c r="C587" s="22"/>
      <c r="D587" s="45"/>
      <c r="E587" s="1"/>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22"/>
      <c r="B588" s="22"/>
      <c r="C588" s="22"/>
      <c r="D588" s="45"/>
      <c r="E588" s="1"/>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22"/>
      <c r="B589" s="22"/>
      <c r="C589" s="22"/>
      <c r="D589" s="45"/>
      <c r="E589" s="1"/>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22"/>
      <c r="B590" s="22"/>
      <c r="C590" s="22"/>
      <c r="D590" s="45"/>
      <c r="E590" s="1"/>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22"/>
      <c r="B591" s="22"/>
      <c r="C591" s="22"/>
      <c r="D591" s="45"/>
      <c r="E591" s="1"/>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22"/>
      <c r="B592" s="22"/>
      <c r="C592" s="22"/>
      <c r="D592" s="45"/>
      <c r="E592" s="1"/>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22"/>
      <c r="B593" s="22"/>
      <c r="C593" s="22"/>
      <c r="D593" s="45"/>
      <c r="E593" s="1"/>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22"/>
      <c r="B594" s="22"/>
      <c r="C594" s="22"/>
      <c r="D594" s="45"/>
      <c r="E594" s="1"/>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22"/>
      <c r="B595" s="22"/>
      <c r="C595" s="22"/>
      <c r="D595" s="45"/>
      <c r="E595" s="1"/>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22"/>
      <c r="B596" s="22"/>
      <c r="C596" s="22"/>
      <c r="D596" s="45"/>
      <c r="E596" s="1"/>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22"/>
      <c r="B597" s="22"/>
      <c r="C597" s="22"/>
      <c r="D597" s="45"/>
      <c r="E597" s="1"/>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22"/>
      <c r="B598" s="22"/>
      <c r="C598" s="22"/>
      <c r="D598" s="45"/>
      <c r="E598" s="1"/>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22"/>
      <c r="B599" s="22"/>
      <c r="C599" s="22"/>
      <c r="D599" s="45"/>
      <c r="E599" s="1"/>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22"/>
      <c r="B600" s="22"/>
      <c r="C600" s="22"/>
      <c r="D600" s="45"/>
      <c r="E600" s="1"/>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22"/>
      <c r="B601" s="22"/>
      <c r="C601" s="22"/>
      <c r="D601" s="45"/>
      <c r="E601" s="1"/>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22"/>
      <c r="B602" s="22"/>
      <c r="C602" s="22"/>
      <c r="D602" s="45"/>
      <c r="E602" s="1"/>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22"/>
      <c r="B603" s="22"/>
      <c r="C603" s="22"/>
      <c r="D603" s="45"/>
      <c r="E603" s="1"/>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22"/>
      <c r="B604" s="22"/>
      <c r="C604" s="22"/>
      <c r="D604" s="45"/>
      <c r="E604" s="1"/>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22"/>
      <c r="B605" s="22"/>
      <c r="C605" s="22"/>
      <c r="D605" s="45"/>
      <c r="E605" s="1"/>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22"/>
      <c r="B606" s="22"/>
      <c r="C606" s="22"/>
      <c r="D606" s="45"/>
      <c r="E606" s="1"/>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22"/>
      <c r="B607" s="22"/>
      <c r="C607" s="22"/>
      <c r="D607" s="45"/>
      <c r="E607" s="1"/>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22"/>
      <c r="B608" s="22"/>
      <c r="C608" s="22"/>
      <c r="D608" s="45"/>
      <c r="E608" s="1"/>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22"/>
      <c r="B609" s="22"/>
      <c r="C609" s="22"/>
      <c r="D609" s="45"/>
      <c r="E609" s="1"/>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22"/>
      <c r="B610" s="22"/>
      <c r="C610" s="22"/>
      <c r="D610" s="45"/>
      <c r="E610" s="1"/>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22"/>
      <c r="B611" s="22"/>
      <c r="C611" s="22"/>
      <c r="D611" s="45"/>
      <c r="E611" s="1"/>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22"/>
      <c r="B612" s="22"/>
      <c r="C612" s="22"/>
      <c r="D612" s="45"/>
      <c r="E612" s="1"/>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22"/>
      <c r="B613" s="22"/>
      <c r="C613" s="22"/>
      <c r="D613" s="45"/>
      <c r="E613" s="1"/>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22"/>
      <c r="B614" s="22"/>
      <c r="C614" s="22"/>
      <c r="D614" s="45"/>
      <c r="E614" s="1"/>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22"/>
      <c r="B615" s="22"/>
      <c r="C615" s="22"/>
      <c r="D615" s="45"/>
      <c r="E615" s="1"/>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22"/>
      <c r="B616" s="22"/>
      <c r="C616" s="22"/>
      <c r="D616" s="45"/>
      <c r="E616" s="1"/>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22"/>
      <c r="B617" s="22"/>
      <c r="C617" s="22"/>
      <c r="D617" s="45"/>
      <c r="E617" s="1"/>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22"/>
      <c r="B618" s="22"/>
      <c r="C618" s="22"/>
      <c r="D618" s="45"/>
      <c r="E618" s="1"/>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22"/>
      <c r="B619" s="22"/>
      <c r="C619" s="22"/>
      <c r="D619" s="45"/>
      <c r="E619" s="1"/>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22"/>
      <c r="B620" s="22"/>
      <c r="C620" s="22"/>
      <c r="D620" s="45"/>
      <c r="E620" s="1"/>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22"/>
      <c r="B621" s="22"/>
      <c r="C621" s="22"/>
      <c r="D621" s="45"/>
      <c r="E621" s="1"/>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22"/>
      <c r="B622" s="22"/>
      <c r="C622" s="22"/>
      <c r="D622" s="45"/>
      <c r="E622" s="1"/>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22"/>
      <c r="B623" s="22"/>
      <c r="C623" s="22"/>
      <c r="D623" s="45"/>
      <c r="E623" s="1"/>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22"/>
      <c r="B624" s="22"/>
      <c r="C624" s="22"/>
      <c r="D624" s="45"/>
      <c r="E624" s="1"/>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22"/>
      <c r="B625" s="22"/>
      <c r="C625" s="22"/>
      <c r="D625" s="45"/>
      <c r="E625" s="1"/>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22"/>
      <c r="B626" s="22"/>
      <c r="C626" s="22"/>
      <c r="D626" s="45"/>
      <c r="E626" s="1"/>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22"/>
      <c r="B627" s="22"/>
      <c r="C627" s="22"/>
      <c r="D627" s="45"/>
      <c r="E627" s="1"/>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22"/>
      <c r="B628" s="22"/>
      <c r="C628" s="22"/>
      <c r="D628" s="45"/>
      <c r="E628" s="1"/>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22"/>
      <c r="B629" s="22"/>
      <c r="C629" s="22"/>
      <c r="D629" s="45"/>
      <c r="E629" s="1"/>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22"/>
      <c r="B630" s="22"/>
      <c r="C630" s="22"/>
      <c r="D630" s="45"/>
      <c r="E630" s="1"/>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22"/>
      <c r="B631" s="22"/>
      <c r="C631" s="22"/>
      <c r="D631" s="45"/>
      <c r="E631" s="1"/>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22"/>
      <c r="B632" s="22"/>
      <c r="C632" s="22"/>
      <c r="D632" s="45"/>
      <c r="E632" s="1"/>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22"/>
      <c r="B633" s="22"/>
      <c r="C633" s="22"/>
      <c r="D633" s="45"/>
      <c r="E633" s="1"/>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22"/>
      <c r="B634" s="22"/>
      <c r="C634" s="22"/>
      <c r="D634" s="45"/>
      <c r="E634" s="1"/>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22"/>
      <c r="B635" s="22"/>
      <c r="C635" s="22"/>
      <c r="D635" s="45"/>
      <c r="E635" s="1"/>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22"/>
      <c r="B636" s="22"/>
      <c r="C636" s="22"/>
      <c r="D636" s="45"/>
      <c r="E636" s="1"/>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22"/>
      <c r="B637" s="22"/>
      <c r="C637" s="22"/>
      <c r="D637" s="45"/>
      <c r="E637" s="1"/>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22"/>
      <c r="B638" s="22"/>
      <c r="C638" s="22"/>
      <c r="D638" s="45"/>
      <c r="E638" s="1"/>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22"/>
      <c r="B639" s="22"/>
      <c r="C639" s="22"/>
      <c r="D639" s="45"/>
      <c r="E639" s="1"/>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22"/>
      <c r="B640" s="22"/>
      <c r="C640" s="22"/>
      <c r="D640" s="45"/>
      <c r="E640" s="1"/>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22"/>
      <c r="B641" s="22"/>
      <c r="C641" s="22"/>
      <c r="D641" s="45"/>
      <c r="E641" s="1"/>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22"/>
      <c r="B642" s="22"/>
      <c r="C642" s="22"/>
      <c r="D642" s="45"/>
      <c r="E642" s="1"/>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22"/>
      <c r="B643" s="22"/>
      <c r="C643" s="22"/>
      <c r="D643" s="45"/>
      <c r="E643" s="1"/>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22"/>
      <c r="B644" s="22"/>
      <c r="C644" s="22"/>
      <c r="D644" s="45"/>
      <c r="E644" s="1"/>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22"/>
      <c r="B645" s="22"/>
      <c r="C645" s="22"/>
      <c r="D645" s="45"/>
      <c r="E645" s="1"/>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22"/>
      <c r="B646" s="22"/>
      <c r="C646" s="22"/>
      <c r="D646" s="45"/>
      <c r="E646" s="1"/>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22"/>
      <c r="B647" s="22"/>
      <c r="C647" s="22"/>
      <c r="D647" s="45"/>
      <c r="E647" s="1"/>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22"/>
      <c r="B648" s="22"/>
      <c r="C648" s="22"/>
      <c r="D648" s="45"/>
      <c r="E648" s="1"/>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22"/>
      <c r="B649" s="22"/>
      <c r="C649" s="22"/>
      <c r="D649" s="45"/>
      <c r="E649" s="1"/>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22"/>
      <c r="B650" s="22"/>
      <c r="C650" s="22"/>
      <c r="D650" s="45"/>
      <c r="E650" s="1"/>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22"/>
      <c r="B651" s="22"/>
      <c r="C651" s="22"/>
      <c r="D651" s="45"/>
      <c r="E651" s="1"/>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22"/>
      <c r="B652" s="22"/>
      <c r="C652" s="22"/>
      <c r="D652" s="45"/>
      <c r="E652" s="1"/>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22"/>
      <c r="B653" s="22"/>
      <c r="C653" s="22"/>
      <c r="D653" s="45"/>
      <c r="E653" s="1"/>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22"/>
      <c r="B654" s="22"/>
      <c r="C654" s="22"/>
      <c r="D654" s="45"/>
      <c r="E654" s="1"/>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22"/>
      <c r="B655" s="22"/>
      <c r="C655" s="22"/>
      <c r="D655" s="45"/>
      <c r="E655" s="1"/>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22"/>
      <c r="B656" s="22"/>
      <c r="C656" s="22"/>
      <c r="D656" s="45"/>
      <c r="E656" s="1"/>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22"/>
      <c r="B657" s="22"/>
      <c r="C657" s="22"/>
      <c r="D657" s="45"/>
      <c r="E657" s="1"/>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22"/>
      <c r="B658" s="22"/>
      <c r="C658" s="22"/>
      <c r="D658" s="45"/>
      <c r="E658" s="1"/>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22"/>
      <c r="B659" s="22"/>
      <c r="C659" s="22"/>
      <c r="D659" s="45"/>
      <c r="E659" s="1"/>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22"/>
      <c r="B660" s="22"/>
      <c r="C660" s="22"/>
      <c r="D660" s="45"/>
      <c r="E660" s="1"/>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22"/>
      <c r="B661" s="22"/>
      <c r="C661" s="22"/>
      <c r="D661" s="45"/>
      <c r="E661" s="1"/>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22"/>
      <c r="B662" s="22"/>
      <c r="C662" s="22"/>
      <c r="D662" s="45"/>
      <c r="E662" s="1"/>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22"/>
      <c r="B663" s="22"/>
      <c r="C663" s="22"/>
      <c r="D663" s="45"/>
      <c r="E663" s="1"/>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22"/>
      <c r="B664" s="22"/>
      <c r="C664" s="22"/>
      <c r="D664" s="45"/>
      <c r="E664" s="1"/>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22"/>
      <c r="B665" s="22"/>
      <c r="C665" s="22"/>
      <c r="D665" s="45"/>
      <c r="E665" s="1"/>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22"/>
      <c r="B666" s="22"/>
      <c r="C666" s="22"/>
      <c r="D666" s="45"/>
      <c r="E666" s="1"/>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22"/>
      <c r="B667" s="22"/>
      <c r="C667" s="22"/>
      <c r="D667" s="45"/>
      <c r="E667" s="1"/>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22"/>
      <c r="B668" s="22"/>
      <c r="C668" s="22"/>
      <c r="D668" s="45"/>
      <c r="E668" s="1"/>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22"/>
      <c r="B669" s="22"/>
      <c r="C669" s="22"/>
      <c r="D669" s="45"/>
      <c r="E669" s="1"/>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22"/>
      <c r="B670" s="22"/>
      <c r="C670" s="22"/>
      <c r="D670" s="45"/>
      <c r="E670" s="1"/>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22"/>
      <c r="B671" s="22"/>
      <c r="C671" s="22"/>
      <c r="D671" s="45"/>
      <c r="E671" s="1"/>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22"/>
      <c r="B672" s="22"/>
      <c r="C672" s="22"/>
      <c r="D672" s="45"/>
      <c r="E672" s="1"/>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22"/>
      <c r="B673" s="22"/>
      <c r="C673" s="22"/>
      <c r="D673" s="45"/>
      <c r="E673" s="1"/>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22"/>
      <c r="B674" s="22"/>
      <c r="C674" s="22"/>
      <c r="D674" s="45"/>
      <c r="E674" s="1"/>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22"/>
      <c r="B675" s="22"/>
      <c r="C675" s="22"/>
      <c r="D675" s="45"/>
      <c r="E675" s="1"/>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22"/>
      <c r="B676" s="22"/>
      <c r="C676" s="22"/>
      <c r="D676" s="45"/>
      <c r="E676" s="1"/>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22"/>
      <c r="B677" s="22"/>
      <c r="C677" s="22"/>
      <c r="D677" s="45"/>
      <c r="E677" s="1"/>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22"/>
      <c r="B678" s="22"/>
      <c r="C678" s="22"/>
      <c r="D678" s="45"/>
      <c r="E678" s="1"/>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22"/>
      <c r="B679" s="22"/>
      <c r="C679" s="22"/>
      <c r="D679" s="45"/>
      <c r="E679" s="1"/>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22"/>
      <c r="B680" s="22"/>
      <c r="C680" s="22"/>
      <c r="D680" s="45"/>
      <c r="E680" s="1"/>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22"/>
      <c r="B681" s="22"/>
      <c r="C681" s="22"/>
      <c r="D681" s="45"/>
      <c r="E681" s="1"/>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22"/>
      <c r="B682" s="22"/>
      <c r="C682" s="22"/>
      <c r="D682" s="45"/>
      <c r="E682" s="1"/>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22"/>
      <c r="B683" s="22"/>
      <c r="C683" s="22"/>
      <c r="D683" s="45"/>
      <c r="E683" s="1"/>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22"/>
      <c r="B684" s="22"/>
      <c r="C684" s="22"/>
      <c r="D684" s="45"/>
      <c r="E684" s="1"/>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22"/>
      <c r="B685" s="22"/>
      <c r="C685" s="22"/>
      <c r="D685" s="45"/>
      <c r="E685" s="1"/>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22"/>
      <c r="B686" s="22"/>
      <c r="C686" s="22"/>
      <c r="D686" s="45"/>
      <c r="E686" s="1"/>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22"/>
      <c r="B687" s="22"/>
      <c r="C687" s="22"/>
      <c r="D687" s="45"/>
      <c r="E687" s="1"/>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22"/>
      <c r="B688" s="22"/>
      <c r="C688" s="22"/>
      <c r="D688" s="45"/>
      <c r="E688" s="1"/>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22"/>
      <c r="B689" s="22"/>
      <c r="C689" s="22"/>
      <c r="D689" s="45"/>
      <c r="E689" s="1"/>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22"/>
      <c r="B690" s="22"/>
      <c r="C690" s="22"/>
      <c r="D690" s="45"/>
      <c r="E690" s="1"/>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22"/>
      <c r="B691" s="22"/>
      <c r="C691" s="22"/>
      <c r="D691" s="45"/>
      <c r="E691" s="1"/>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22"/>
      <c r="B692" s="22"/>
      <c r="C692" s="22"/>
      <c r="D692" s="45"/>
      <c r="E692" s="1"/>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22"/>
      <c r="B693" s="22"/>
      <c r="C693" s="22"/>
      <c r="D693" s="45"/>
      <c r="E693" s="1"/>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22"/>
      <c r="B694" s="22"/>
      <c r="C694" s="22"/>
      <c r="D694" s="45"/>
      <c r="E694" s="1"/>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22"/>
      <c r="B695" s="22"/>
      <c r="C695" s="22"/>
      <c r="D695" s="45"/>
      <c r="E695" s="1"/>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22"/>
      <c r="B696" s="22"/>
      <c r="C696" s="22"/>
      <c r="D696" s="45"/>
      <c r="E696" s="1"/>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22"/>
      <c r="B697" s="22"/>
      <c r="C697" s="22"/>
      <c r="D697" s="45"/>
      <c r="E697" s="1"/>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22"/>
      <c r="B698" s="22"/>
      <c r="C698" s="22"/>
      <c r="D698" s="45"/>
      <c r="E698" s="1"/>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22"/>
      <c r="B699" s="22"/>
      <c r="C699" s="22"/>
      <c r="D699" s="45"/>
      <c r="E699" s="1"/>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22"/>
      <c r="B700" s="22"/>
      <c r="C700" s="22"/>
      <c r="D700" s="45"/>
      <c r="E700" s="1"/>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22"/>
      <c r="B701" s="22"/>
      <c r="C701" s="22"/>
      <c r="D701" s="45"/>
      <c r="E701" s="1"/>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22"/>
      <c r="B702" s="22"/>
      <c r="C702" s="22"/>
      <c r="D702" s="45"/>
      <c r="E702" s="1"/>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22"/>
      <c r="B703" s="22"/>
      <c r="C703" s="22"/>
      <c r="D703" s="45"/>
      <c r="E703" s="1"/>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22"/>
      <c r="B704" s="22"/>
      <c r="C704" s="22"/>
      <c r="D704" s="45"/>
      <c r="E704" s="1"/>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22"/>
      <c r="B705" s="22"/>
      <c r="C705" s="22"/>
      <c r="D705" s="45"/>
      <c r="E705" s="1"/>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22"/>
      <c r="B706" s="22"/>
      <c r="C706" s="22"/>
      <c r="D706" s="45"/>
      <c r="E706" s="1"/>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22"/>
      <c r="B707" s="22"/>
      <c r="C707" s="22"/>
      <c r="D707" s="45"/>
      <c r="E707" s="1"/>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22"/>
      <c r="B708" s="22"/>
      <c r="C708" s="22"/>
      <c r="D708" s="45"/>
      <c r="E708" s="1"/>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22"/>
      <c r="B709" s="22"/>
      <c r="C709" s="22"/>
      <c r="D709" s="45"/>
      <c r="E709" s="1"/>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22"/>
      <c r="B710" s="22"/>
      <c r="C710" s="22"/>
      <c r="D710" s="45"/>
      <c r="E710" s="1"/>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22"/>
      <c r="B711" s="22"/>
      <c r="C711" s="22"/>
      <c r="D711" s="45"/>
      <c r="E711" s="1"/>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22"/>
      <c r="B712" s="22"/>
      <c r="C712" s="22"/>
      <c r="D712" s="45"/>
      <c r="E712" s="1"/>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22"/>
      <c r="B713" s="22"/>
      <c r="C713" s="22"/>
      <c r="D713" s="45"/>
      <c r="E713" s="1"/>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22"/>
      <c r="B714" s="22"/>
      <c r="C714" s="22"/>
      <c r="D714" s="45"/>
      <c r="E714" s="1"/>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22"/>
      <c r="B715" s="22"/>
      <c r="C715" s="22"/>
      <c r="D715" s="45"/>
      <c r="E715" s="1"/>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22"/>
      <c r="B716" s="22"/>
      <c r="C716" s="22"/>
      <c r="D716" s="45"/>
      <c r="E716" s="1"/>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22"/>
      <c r="B717" s="22"/>
      <c r="C717" s="22"/>
      <c r="D717" s="45"/>
      <c r="E717" s="1"/>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22"/>
      <c r="B718" s="22"/>
      <c r="C718" s="22"/>
      <c r="D718" s="45"/>
      <c r="E718" s="1"/>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22"/>
      <c r="B719" s="22"/>
      <c r="C719" s="22"/>
      <c r="D719" s="45"/>
      <c r="E719" s="1"/>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22"/>
      <c r="B720" s="22"/>
      <c r="C720" s="22"/>
      <c r="D720" s="45"/>
      <c r="E720" s="1"/>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22"/>
      <c r="B721" s="22"/>
      <c r="C721" s="22"/>
      <c r="D721" s="45"/>
      <c r="E721" s="1"/>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22"/>
      <c r="B722" s="22"/>
      <c r="C722" s="22"/>
      <c r="D722" s="45"/>
      <c r="E722" s="1"/>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22"/>
      <c r="B723" s="22"/>
      <c r="C723" s="22"/>
      <c r="D723" s="45"/>
      <c r="E723" s="1"/>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22"/>
      <c r="B724" s="22"/>
      <c r="C724" s="22"/>
      <c r="D724" s="45"/>
      <c r="E724" s="1"/>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22"/>
      <c r="B725" s="22"/>
      <c r="C725" s="22"/>
      <c r="D725" s="45"/>
      <c r="E725" s="1"/>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22"/>
      <c r="B726" s="22"/>
      <c r="C726" s="22"/>
      <c r="D726" s="45"/>
      <c r="E726" s="1"/>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22"/>
      <c r="B727" s="22"/>
      <c r="C727" s="22"/>
      <c r="D727" s="45"/>
      <c r="E727" s="1"/>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22"/>
      <c r="B728" s="22"/>
      <c r="C728" s="22"/>
      <c r="D728" s="45"/>
      <c r="E728" s="1"/>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22"/>
      <c r="B729" s="22"/>
      <c r="C729" s="22"/>
      <c r="D729" s="45"/>
      <c r="E729" s="1"/>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22"/>
      <c r="B730" s="22"/>
      <c r="C730" s="22"/>
      <c r="D730" s="45"/>
      <c r="E730" s="1"/>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22"/>
      <c r="B731" s="22"/>
      <c r="C731" s="22"/>
      <c r="D731" s="45"/>
      <c r="E731" s="1"/>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22"/>
      <c r="B732" s="22"/>
      <c r="C732" s="22"/>
      <c r="D732" s="45"/>
      <c r="E732" s="1"/>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22"/>
      <c r="B733" s="22"/>
      <c r="C733" s="22"/>
      <c r="D733" s="45"/>
      <c r="E733" s="1"/>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22"/>
      <c r="B734" s="22"/>
      <c r="C734" s="22"/>
      <c r="D734" s="45"/>
      <c r="E734" s="1"/>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22"/>
      <c r="B735" s="22"/>
      <c r="C735" s="22"/>
      <c r="D735" s="45"/>
      <c r="E735" s="1"/>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22"/>
      <c r="B736" s="22"/>
      <c r="C736" s="22"/>
      <c r="D736" s="45"/>
      <c r="E736" s="1"/>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22"/>
      <c r="B737" s="22"/>
      <c r="C737" s="22"/>
      <c r="D737" s="45"/>
      <c r="E737" s="1"/>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22"/>
      <c r="B738" s="22"/>
      <c r="C738" s="22"/>
      <c r="D738" s="45"/>
      <c r="E738" s="1"/>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22"/>
      <c r="B739" s="22"/>
      <c r="C739" s="22"/>
      <c r="D739" s="45"/>
      <c r="E739" s="1"/>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22"/>
      <c r="B740" s="22"/>
      <c r="C740" s="22"/>
      <c r="D740" s="45"/>
      <c r="E740" s="1"/>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22"/>
      <c r="B741" s="22"/>
      <c r="C741" s="22"/>
      <c r="D741" s="45"/>
      <c r="E741" s="1"/>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22"/>
      <c r="B742" s="22"/>
      <c r="C742" s="22"/>
      <c r="D742" s="45"/>
      <c r="E742" s="1"/>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22"/>
      <c r="B743" s="22"/>
      <c r="C743" s="22"/>
      <c r="D743" s="45"/>
      <c r="E743" s="1"/>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22"/>
      <c r="B744" s="22"/>
      <c r="C744" s="22"/>
      <c r="D744" s="45"/>
      <c r="E744" s="1"/>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22"/>
      <c r="B745" s="22"/>
      <c r="C745" s="22"/>
      <c r="D745" s="45"/>
      <c r="E745" s="1"/>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22"/>
      <c r="B746" s="22"/>
      <c r="C746" s="22"/>
      <c r="D746" s="45"/>
      <c r="E746" s="1"/>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22"/>
      <c r="B747" s="22"/>
      <c r="C747" s="22"/>
      <c r="D747" s="45"/>
      <c r="E747" s="1"/>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22"/>
      <c r="B748" s="22"/>
      <c r="C748" s="22"/>
      <c r="D748" s="45"/>
      <c r="E748" s="1"/>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22"/>
      <c r="B749" s="22"/>
      <c r="C749" s="22"/>
      <c r="D749" s="45"/>
      <c r="E749" s="1"/>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22"/>
      <c r="B750" s="22"/>
      <c r="C750" s="22"/>
      <c r="D750" s="45"/>
      <c r="E750" s="1"/>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22"/>
      <c r="B751" s="22"/>
      <c r="C751" s="22"/>
      <c r="D751" s="45"/>
      <c r="E751" s="1"/>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22"/>
      <c r="B752" s="22"/>
      <c r="C752" s="22"/>
      <c r="D752" s="45"/>
      <c r="E752" s="1"/>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22"/>
      <c r="B753" s="22"/>
      <c r="C753" s="22"/>
      <c r="D753" s="45"/>
      <c r="E753" s="1"/>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22"/>
      <c r="B754" s="22"/>
      <c r="C754" s="22"/>
      <c r="D754" s="45"/>
      <c r="E754" s="1"/>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22"/>
      <c r="B755" s="22"/>
      <c r="C755" s="22"/>
      <c r="D755" s="45"/>
      <c r="E755" s="1"/>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22"/>
      <c r="B756" s="22"/>
      <c r="C756" s="22"/>
      <c r="D756" s="45"/>
      <c r="E756" s="1"/>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22"/>
      <c r="B757" s="22"/>
      <c r="C757" s="22"/>
      <c r="D757" s="45"/>
      <c r="E757" s="1"/>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22"/>
      <c r="B758" s="22"/>
      <c r="C758" s="22"/>
      <c r="D758" s="45"/>
      <c r="E758" s="1"/>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22"/>
      <c r="B759" s="22"/>
      <c r="C759" s="22"/>
      <c r="D759" s="45"/>
      <c r="E759" s="1"/>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22"/>
      <c r="B760" s="22"/>
      <c r="C760" s="22"/>
      <c r="D760" s="45"/>
      <c r="E760" s="1"/>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22"/>
      <c r="B761" s="22"/>
      <c r="C761" s="22"/>
      <c r="D761" s="45"/>
      <c r="E761" s="1"/>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22"/>
      <c r="B762" s="22"/>
      <c r="C762" s="22"/>
      <c r="D762" s="45"/>
      <c r="E762" s="1"/>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22"/>
      <c r="B763" s="22"/>
      <c r="C763" s="22"/>
      <c r="D763" s="45"/>
      <c r="E763" s="1"/>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22"/>
      <c r="B764" s="22"/>
      <c r="C764" s="22"/>
      <c r="D764" s="45"/>
      <c r="E764" s="1"/>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22"/>
      <c r="B765" s="22"/>
      <c r="C765" s="22"/>
      <c r="D765" s="45"/>
      <c r="E765" s="1"/>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22"/>
      <c r="B766" s="22"/>
      <c r="C766" s="22"/>
      <c r="D766" s="45"/>
      <c r="E766" s="1"/>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22"/>
      <c r="B767" s="22"/>
      <c r="C767" s="22"/>
      <c r="D767" s="45"/>
      <c r="E767" s="1"/>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22"/>
      <c r="B768" s="22"/>
      <c r="C768" s="22"/>
      <c r="D768" s="45"/>
      <c r="E768" s="1"/>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22"/>
      <c r="B769" s="22"/>
      <c r="C769" s="22"/>
      <c r="D769" s="45"/>
      <c r="E769" s="1"/>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22"/>
      <c r="B770" s="22"/>
      <c r="C770" s="22"/>
      <c r="D770" s="45"/>
      <c r="E770" s="1"/>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22"/>
      <c r="B771" s="22"/>
      <c r="C771" s="22"/>
      <c r="D771" s="45"/>
      <c r="E771" s="1"/>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22"/>
      <c r="B772" s="22"/>
      <c r="C772" s="22"/>
      <c r="D772" s="45"/>
      <c r="E772" s="1"/>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22"/>
      <c r="B773" s="22"/>
      <c r="C773" s="22"/>
      <c r="D773" s="45"/>
      <c r="E773" s="1"/>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22"/>
      <c r="B774" s="22"/>
      <c r="C774" s="22"/>
      <c r="D774" s="45"/>
      <c r="E774" s="1"/>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22"/>
      <c r="B775" s="22"/>
      <c r="C775" s="22"/>
      <c r="D775" s="45"/>
      <c r="E775" s="1"/>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22"/>
      <c r="B776" s="22"/>
      <c r="C776" s="22"/>
      <c r="D776" s="45"/>
      <c r="E776" s="1"/>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22"/>
      <c r="B777" s="22"/>
      <c r="C777" s="22"/>
      <c r="D777" s="45"/>
      <c r="E777" s="1"/>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22"/>
      <c r="B778" s="22"/>
      <c r="C778" s="22"/>
      <c r="D778" s="45"/>
      <c r="E778" s="1"/>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22"/>
      <c r="B779" s="22"/>
      <c r="C779" s="22"/>
      <c r="D779" s="45"/>
      <c r="E779" s="1"/>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22"/>
      <c r="B780" s="22"/>
      <c r="C780" s="22"/>
      <c r="D780" s="45"/>
      <c r="E780" s="1"/>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22"/>
      <c r="B781" s="22"/>
      <c r="C781" s="22"/>
      <c r="D781" s="45"/>
      <c r="E781" s="1"/>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22"/>
      <c r="B782" s="22"/>
      <c r="C782" s="22"/>
      <c r="D782" s="45"/>
      <c r="E782" s="1"/>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22"/>
      <c r="B783" s="22"/>
      <c r="C783" s="22"/>
      <c r="D783" s="45"/>
      <c r="E783" s="1"/>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22"/>
      <c r="B784" s="22"/>
      <c r="C784" s="22"/>
      <c r="D784" s="45"/>
      <c r="E784" s="1"/>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22"/>
      <c r="B785" s="22"/>
      <c r="C785" s="22"/>
      <c r="D785" s="45"/>
      <c r="E785" s="1"/>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22"/>
      <c r="B786" s="22"/>
      <c r="C786" s="22"/>
      <c r="D786" s="45"/>
      <c r="E786" s="1"/>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22"/>
      <c r="B787" s="22"/>
      <c r="C787" s="22"/>
      <c r="D787" s="45"/>
      <c r="E787" s="1"/>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22"/>
      <c r="B788" s="22"/>
      <c r="C788" s="22"/>
      <c r="D788" s="45"/>
      <c r="E788" s="1"/>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22"/>
      <c r="B789" s="22"/>
      <c r="C789" s="22"/>
      <c r="D789" s="45"/>
      <c r="E789" s="1"/>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22"/>
      <c r="B790" s="22"/>
      <c r="C790" s="22"/>
      <c r="D790" s="45"/>
      <c r="E790" s="1"/>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22"/>
      <c r="B791" s="22"/>
      <c r="C791" s="22"/>
      <c r="D791" s="45"/>
      <c r="E791" s="1"/>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22"/>
      <c r="B792" s="22"/>
      <c r="C792" s="22"/>
      <c r="D792" s="45"/>
      <c r="E792" s="1"/>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22"/>
      <c r="B793" s="22"/>
      <c r="C793" s="22"/>
      <c r="D793" s="45"/>
      <c r="E793" s="1"/>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22"/>
      <c r="B794" s="22"/>
      <c r="C794" s="22"/>
      <c r="D794" s="45"/>
      <c r="E794" s="1"/>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22"/>
      <c r="B795" s="22"/>
      <c r="C795" s="22"/>
      <c r="D795" s="45"/>
      <c r="E795" s="1"/>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22"/>
      <c r="B796" s="22"/>
      <c r="C796" s="22"/>
      <c r="D796" s="45"/>
      <c r="E796" s="1"/>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22"/>
      <c r="B797" s="22"/>
      <c r="C797" s="22"/>
      <c r="D797" s="45"/>
      <c r="E797" s="1"/>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22"/>
      <c r="B798" s="22"/>
      <c r="C798" s="22"/>
      <c r="D798" s="45"/>
      <c r="E798" s="1"/>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22"/>
      <c r="B799" s="22"/>
      <c r="C799" s="22"/>
      <c r="D799" s="45"/>
      <c r="E799" s="1"/>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22"/>
      <c r="B800" s="22"/>
      <c r="C800" s="22"/>
      <c r="D800" s="45"/>
      <c r="E800" s="1"/>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22"/>
      <c r="B801" s="22"/>
      <c r="C801" s="22"/>
      <c r="D801" s="45"/>
      <c r="E801" s="1"/>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22"/>
      <c r="B802" s="22"/>
      <c r="C802" s="22"/>
      <c r="D802" s="45"/>
      <c r="E802" s="1"/>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22"/>
      <c r="B803" s="22"/>
      <c r="C803" s="22"/>
      <c r="D803" s="45"/>
      <c r="E803" s="1"/>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22"/>
      <c r="B804" s="22"/>
      <c r="C804" s="22"/>
      <c r="D804" s="45"/>
      <c r="E804" s="1"/>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22"/>
      <c r="B805" s="22"/>
      <c r="C805" s="22"/>
      <c r="D805" s="45"/>
      <c r="E805" s="1"/>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22"/>
      <c r="B806" s="22"/>
      <c r="C806" s="22"/>
      <c r="D806" s="45"/>
      <c r="E806" s="1"/>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22"/>
      <c r="B807" s="22"/>
      <c r="C807" s="22"/>
      <c r="D807" s="45"/>
      <c r="E807" s="1"/>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22"/>
      <c r="B808" s="22"/>
      <c r="C808" s="22"/>
      <c r="D808" s="45"/>
      <c r="E808" s="1"/>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22"/>
      <c r="B809" s="22"/>
      <c r="C809" s="22"/>
      <c r="D809" s="45"/>
      <c r="E809" s="1"/>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22"/>
      <c r="B810" s="22"/>
      <c r="C810" s="22"/>
      <c r="D810" s="45"/>
      <c r="E810" s="1"/>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22"/>
      <c r="B811" s="22"/>
      <c r="C811" s="22"/>
      <c r="D811" s="45"/>
      <c r="E811" s="1"/>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22"/>
      <c r="B812" s="22"/>
      <c r="C812" s="22"/>
      <c r="D812" s="45"/>
      <c r="E812" s="1"/>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22"/>
      <c r="B813" s="22"/>
      <c r="C813" s="22"/>
      <c r="D813" s="45"/>
      <c r="E813" s="1"/>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22"/>
      <c r="B814" s="22"/>
      <c r="C814" s="22"/>
      <c r="D814" s="45"/>
      <c r="E814" s="1"/>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22"/>
      <c r="B815" s="22"/>
      <c r="C815" s="22"/>
      <c r="D815" s="45"/>
      <c r="E815" s="1"/>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22"/>
      <c r="B816" s="22"/>
      <c r="C816" s="22"/>
      <c r="D816" s="45"/>
      <c r="E816" s="1"/>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22"/>
      <c r="B817" s="22"/>
      <c r="C817" s="22"/>
      <c r="D817" s="45"/>
      <c r="E817" s="1"/>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22"/>
      <c r="B818" s="22"/>
      <c r="C818" s="22"/>
      <c r="D818" s="45"/>
      <c r="E818" s="1"/>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22"/>
      <c r="B819" s="22"/>
      <c r="C819" s="22"/>
      <c r="D819" s="45"/>
      <c r="E819" s="1"/>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22"/>
      <c r="B820" s="22"/>
      <c r="C820" s="22"/>
      <c r="D820" s="45"/>
      <c r="E820" s="1"/>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22"/>
      <c r="B821" s="22"/>
      <c r="C821" s="22"/>
      <c r="D821" s="45"/>
      <c r="E821" s="1"/>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22"/>
      <c r="B822" s="22"/>
      <c r="C822" s="22"/>
      <c r="D822" s="45"/>
      <c r="E822" s="1"/>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22"/>
      <c r="B823" s="22"/>
      <c r="C823" s="22"/>
      <c r="D823" s="45"/>
      <c r="E823" s="1"/>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22"/>
      <c r="B824" s="22"/>
      <c r="C824" s="22"/>
      <c r="D824" s="45"/>
      <c r="E824" s="1"/>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22"/>
      <c r="B825" s="22"/>
      <c r="C825" s="22"/>
      <c r="D825" s="45"/>
      <c r="E825" s="1"/>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22"/>
      <c r="B826" s="22"/>
      <c r="C826" s="22"/>
      <c r="D826" s="45"/>
      <c r="E826" s="1"/>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22"/>
      <c r="B827" s="22"/>
      <c r="C827" s="22"/>
      <c r="D827" s="45"/>
      <c r="E827" s="1"/>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22"/>
      <c r="B828" s="22"/>
      <c r="C828" s="22"/>
      <c r="D828" s="45"/>
      <c r="E828" s="1"/>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22"/>
      <c r="B829" s="22"/>
      <c r="C829" s="22"/>
      <c r="D829" s="45"/>
      <c r="E829" s="1"/>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22"/>
      <c r="B830" s="22"/>
      <c r="C830" s="22"/>
      <c r="D830" s="45"/>
      <c r="E830" s="1"/>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22"/>
      <c r="B831" s="22"/>
      <c r="C831" s="22"/>
      <c r="D831" s="45"/>
      <c r="E831" s="1"/>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22"/>
      <c r="B832" s="22"/>
      <c r="C832" s="22"/>
      <c r="D832" s="45"/>
      <c r="E832" s="1"/>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22"/>
      <c r="B833" s="22"/>
      <c r="C833" s="22"/>
      <c r="D833" s="45"/>
      <c r="E833" s="1"/>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22"/>
      <c r="B834" s="22"/>
      <c r="C834" s="22"/>
      <c r="D834" s="45"/>
      <c r="E834" s="1"/>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22"/>
      <c r="B835" s="22"/>
      <c r="C835" s="22"/>
      <c r="D835" s="45"/>
      <c r="E835" s="1"/>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22"/>
      <c r="B836" s="22"/>
      <c r="C836" s="22"/>
      <c r="D836" s="45"/>
      <c r="E836" s="1"/>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22"/>
      <c r="B837" s="22"/>
      <c r="C837" s="22"/>
      <c r="D837" s="45"/>
      <c r="E837" s="1"/>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22"/>
      <c r="B838" s="22"/>
      <c r="C838" s="22"/>
      <c r="D838" s="45"/>
      <c r="E838" s="1"/>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22"/>
      <c r="B839" s="22"/>
      <c r="C839" s="22"/>
      <c r="D839" s="45"/>
      <c r="E839" s="1"/>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22"/>
      <c r="B840" s="22"/>
      <c r="C840" s="22"/>
      <c r="D840" s="45"/>
      <c r="E840" s="1"/>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22"/>
      <c r="B841" s="22"/>
      <c r="C841" s="22"/>
      <c r="D841" s="45"/>
      <c r="E841" s="1"/>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22"/>
      <c r="B842" s="22"/>
      <c r="C842" s="22"/>
      <c r="D842" s="45"/>
      <c r="E842" s="1"/>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22"/>
      <c r="B843" s="22"/>
      <c r="C843" s="22"/>
      <c r="D843" s="45"/>
      <c r="E843" s="1"/>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22"/>
      <c r="B844" s="22"/>
      <c r="C844" s="22"/>
      <c r="D844" s="45"/>
      <c r="E844" s="1"/>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22"/>
      <c r="B845" s="22"/>
      <c r="C845" s="22"/>
      <c r="D845" s="45"/>
      <c r="E845" s="1"/>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22"/>
      <c r="B846" s="22"/>
      <c r="C846" s="22"/>
      <c r="D846" s="45"/>
      <c r="E846" s="1"/>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22"/>
      <c r="B847" s="22"/>
      <c r="C847" s="22"/>
      <c r="D847" s="45"/>
      <c r="E847" s="1"/>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22"/>
      <c r="B848" s="22"/>
      <c r="C848" s="22"/>
      <c r="D848" s="45"/>
      <c r="E848" s="1"/>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22"/>
      <c r="B849" s="22"/>
      <c r="C849" s="22"/>
      <c r="D849" s="45"/>
      <c r="E849" s="1"/>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22"/>
      <c r="B850" s="22"/>
      <c r="C850" s="22"/>
      <c r="D850" s="45"/>
      <c r="E850" s="1"/>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22"/>
      <c r="B851" s="22"/>
      <c r="C851" s="22"/>
      <c r="D851" s="45"/>
      <c r="E851" s="1"/>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22"/>
      <c r="B852" s="22"/>
      <c r="C852" s="22"/>
      <c r="D852" s="45"/>
      <c r="E852" s="1"/>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22"/>
      <c r="B853" s="22"/>
      <c r="C853" s="22"/>
      <c r="D853" s="45"/>
      <c r="E853" s="1"/>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22"/>
      <c r="B854" s="22"/>
      <c r="C854" s="22"/>
      <c r="D854" s="45"/>
      <c r="E854" s="1"/>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22"/>
      <c r="B855" s="22"/>
      <c r="C855" s="22"/>
      <c r="D855" s="45"/>
      <c r="E855" s="1"/>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22"/>
      <c r="B856" s="22"/>
      <c r="C856" s="22"/>
      <c r="D856" s="45"/>
      <c r="E856" s="1"/>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22"/>
      <c r="B857" s="22"/>
      <c r="C857" s="22"/>
      <c r="D857" s="45"/>
      <c r="E857" s="1"/>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22"/>
      <c r="B858" s="22"/>
      <c r="C858" s="22"/>
      <c r="D858" s="45"/>
      <c r="E858" s="1"/>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22"/>
      <c r="B859" s="22"/>
      <c r="C859" s="22"/>
      <c r="D859" s="45"/>
      <c r="E859" s="1"/>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22"/>
      <c r="B860" s="22"/>
      <c r="C860" s="22"/>
      <c r="D860" s="45"/>
      <c r="E860" s="1"/>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22"/>
      <c r="B861" s="22"/>
      <c r="C861" s="22"/>
      <c r="D861" s="45"/>
      <c r="E861" s="1"/>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22"/>
      <c r="B862" s="22"/>
      <c r="C862" s="22"/>
      <c r="D862" s="45"/>
      <c r="E862" s="1"/>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22"/>
      <c r="B863" s="22"/>
      <c r="C863" s="22"/>
      <c r="D863" s="45"/>
      <c r="E863" s="1"/>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22"/>
      <c r="B864" s="22"/>
      <c r="C864" s="22"/>
      <c r="D864" s="45"/>
      <c r="E864" s="1"/>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22"/>
      <c r="B865" s="22"/>
      <c r="C865" s="22"/>
      <c r="D865" s="45"/>
      <c r="E865" s="1"/>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22"/>
      <c r="B866" s="22"/>
      <c r="C866" s="22"/>
      <c r="D866" s="45"/>
      <c r="E866" s="1"/>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22"/>
      <c r="B867" s="22"/>
      <c r="C867" s="22"/>
      <c r="D867" s="45"/>
      <c r="E867" s="1"/>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22"/>
      <c r="B868" s="22"/>
      <c r="C868" s="22"/>
      <c r="D868" s="45"/>
      <c r="E868" s="1"/>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22"/>
      <c r="B869" s="22"/>
      <c r="C869" s="22"/>
      <c r="D869" s="45"/>
      <c r="E869" s="1"/>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22"/>
      <c r="B870" s="22"/>
      <c r="C870" s="22"/>
      <c r="D870" s="45"/>
      <c r="E870" s="1"/>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22"/>
      <c r="B871" s="22"/>
      <c r="C871" s="22"/>
      <c r="D871" s="45"/>
      <c r="E871" s="1"/>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22"/>
      <c r="B872" s="22"/>
      <c r="C872" s="22"/>
      <c r="D872" s="45"/>
      <c r="E872" s="1"/>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22"/>
      <c r="B873" s="22"/>
      <c r="C873" s="22"/>
      <c r="D873" s="45"/>
      <c r="E873" s="1"/>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22"/>
      <c r="B874" s="22"/>
      <c r="C874" s="22"/>
      <c r="D874" s="45"/>
      <c r="E874" s="1"/>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22"/>
      <c r="B875" s="22"/>
      <c r="C875" s="22"/>
      <c r="D875" s="45"/>
      <c r="E875" s="1"/>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22"/>
      <c r="B876" s="22"/>
      <c r="C876" s="22"/>
      <c r="D876" s="45"/>
      <c r="E876" s="1"/>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22"/>
      <c r="B877" s="22"/>
      <c r="C877" s="22"/>
      <c r="D877" s="45"/>
      <c r="E877" s="1"/>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22"/>
      <c r="B878" s="22"/>
      <c r="C878" s="22"/>
      <c r="D878" s="45"/>
      <c r="E878" s="1"/>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22"/>
      <c r="B879" s="22"/>
      <c r="C879" s="22"/>
      <c r="D879" s="45"/>
      <c r="E879" s="1"/>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22"/>
      <c r="B880" s="22"/>
      <c r="C880" s="22"/>
      <c r="D880" s="45"/>
      <c r="E880" s="1"/>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22"/>
      <c r="B881" s="22"/>
      <c r="C881" s="22"/>
      <c r="D881" s="45"/>
      <c r="E881" s="1"/>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22"/>
      <c r="B882" s="22"/>
      <c r="C882" s="22"/>
      <c r="D882" s="45"/>
      <c r="E882" s="1"/>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22"/>
      <c r="B883" s="22"/>
      <c r="C883" s="22"/>
      <c r="D883" s="45"/>
      <c r="E883" s="1"/>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22"/>
      <c r="B884" s="22"/>
      <c r="C884" s="22"/>
      <c r="D884" s="45"/>
      <c r="E884" s="1"/>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22"/>
      <c r="B885" s="22"/>
      <c r="C885" s="22"/>
      <c r="D885" s="45"/>
      <c r="E885" s="1"/>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22"/>
      <c r="B886" s="22"/>
      <c r="C886" s="22"/>
      <c r="D886" s="45"/>
      <c r="E886" s="1"/>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22"/>
      <c r="B887" s="22"/>
      <c r="C887" s="22"/>
      <c r="D887" s="45"/>
      <c r="E887" s="1"/>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22"/>
      <c r="B888" s="22"/>
      <c r="C888" s="22"/>
      <c r="D888" s="45"/>
      <c r="E888" s="1"/>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22"/>
      <c r="B889" s="22"/>
      <c r="C889" s="22"/>
      <c r="D889" s="45"/>
      <c r="E889" s="1"/>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22"/>
      <c r="B890" s="22"/>
      <c r="C890" s="22"/>
      <c r="D890" s="45"/>
      <c r="E890" s="1"/>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22"/>
      <c r="B891" s="22"/>
      <c r="C891" s="22"/>
      <c r="D891" s="45"/>
      <c r="E891" s="1"/>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22"/>
      <c r="B892" s="22"/>
      <c r="C892" s="22"/>
      <c r="D892" s="45"/>
      <c r="E892" s="1"/>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22"/>
      <c r="B893" s="22"/>
      <c r="C893" s="22"/>
      <c r="D893" s="45"/>
      <c r="E893" s="1"/>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22"/>
      <c r="B894" s="22"/>
      <c r="C894" s="22"/>
      <c r="D894" s="45"/>
      <c r="E894" s="1"/>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22"/>
      <c r="B895" s="22"/>
      <c r="C895" s="22"/>
      <c r="D895" s="45"/>
      <c r="E895" s="1"/>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22"/>
      <c r="B896" s="22"/>
      <c r="C896" s="22"/>
      <c r="D896" s="45"/>
      <c r="E896" s="1"/>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22"/>
      <c r="B897" s="22"/>
      <c r="C897" s="22"/>
      <c r="D897" s="45"/>
      <c r="E897" s="1"/>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22"/>
      <c r="B898" s="22"/>
      <c r="C898" s="22"/>
      <c r="D898" s="45"/>
      <c r="E898" s="1"/>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22"/>
      <c r="B899" s="22"/>
      <c r="C899" s="22"/>
      <c r="D899" s="45"/>
      <c r="E899" s="1"/>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22"/>
      <c r="B900" s="22"/>
      <c r="C900" s="22"/>
      <c r="D900" s="45"/>
      <c r="E900" s="1"/>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22"/>
      <c r="B901" s="22"/>
      <c r="C901" s="22"/>
      <c r="D901" s="45"/>
      <c r="E901" s="1"/>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22"/>
      <c r="B902" s="22"/>
      <c r="C902" s="22"/>
      <c r="D902" s="45"/>
      <c r="E902" s="1"/>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22"/>
      <c r="B903" s="22"/>
      <c r="C903" s="22"/>
      <c r="D903" s="45"/>
      <c r="E903" s="1"/>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22"/>
      <c r="B904" s="22"/>
      <c r="C904" s="22"/>
      <c r="D904" s="45"/>
      <c r="E904" s="1"/>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22"/>
      <c r="B905" s="22"/>
      <c r="C905" s="22"/>
      <c r="D905" s="45"/>
      <c r="E905" s="1"/>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22"/>
      <c r="B906" s="22"/>
      <c r="C906" s="22"/>
      <c r="D906" s="45"/>
      <c r="E906" s="1"/>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22"/>
      <c r="B907" s="22"/>
      <c r="C907" s="22"/>
      <c r="D907" s="45"/>
      <c r="E907" s="1"/>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22"/>
      <c r="B908" s="22"/>
      <c r="C908" s="22"/>
      <c r="D908" s="45"/>
      <c r="E908" s="1"/>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22"/>
      <c r="B909" s="22"/>
      <c r="C909" s="22"/>
      <c r="D909" s="45"/>
      <c r="E909" s="1"/>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22"/>
      <c r="B910" s="22"/>
      <c r="C910" s="22"/>
      <c r="D910" s="45"/>
      <c r="E910" s="1"/>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22"/>
      <c r="B911" s="22"/>
      <c r="C911" s="22"/>
      <c r="D911" s="45"/>
      <c r="E911" s="1"/>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22"/>
      <c r="B912" s="22"/>
      <c r="C912" s="22"/>
      <c r="D912" s="45"/>
      <c r="E912" s="1"/>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22"/>
      <c r="B913" s="22"/>
      <c r="C913" s="22"/>
      <c r="D913" s="45"/>
      <c r="E913" s="1"/>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22"/>
      <c r="B914" s="22"/>
      <c r="C914" s="22"/>
      <c r="D914" s="45"/>
      <c r="E914" s="1"/>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22"/>
      <c r="B915" s="22"/>
      <c r="C915" s="22"/>
      <c r="D915" s="45"/>
      <c r="E915" s="1"/>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22"/>
      <c r="B916" s="22"/>
      <c r="C916" s="22"/>
      <c r="D916" s="45"/>
      <c r="E916" s="1"/>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22"/>
      <c r="B917" s="22"/>
      <c r="C917" s="22"/>
      <c r="D917" s="45"/>
      <c r="E917" s="1"/>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22"/>
      <c r="B918" s="22"/>
      <c r="C918" s="22"/>
      <c r="D918" s="45"/>
      <c r="E918" s="1"/>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22"/>
      <c r="B919" s="22"/>
      <c r="C919" s="22"/>
      <c r="D919" s="45"/>
      <c r="E919" s="1"/>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22"/>
      <c r="B920" s="22"/>
      <c r="C920" s="22"/>
      <c r="D920" s="45"/>
      <c r="E920" s="1"/>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22"/>
      <c r="B921" s="22"/>
      <c r="C921" s="22"/>
      <c r="D921" s="45"/>
      <c r="E921" s="1"/>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22"/>
      <c r="B922" s="22"/>
      <c r="C922" s="22"/>
      <c r="D922" s="45"/>
      <c r="E922" s="1"/>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22"/>
      <c r="B923" s="22"/>
      <c r="C923" s="22"/>
      <c r="D923" s="45"/>
      <c r="E923" s="1"/>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22"/>
      <c r="B924" s="22"/>
      <c r="C924" s="22"/>
      <c r="D924" s="45"/>
      <c r="E924" s="1"/>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22"/>
      <c r="B925" s="22"/>
      <c r="C925" s="22"/>
      <c r="D925" s="45"/>
      <c r="E925" s="1"/>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22"/>
      <c r="B926" s="22"/>
      <c r="C926" s="22"/>
      <c r="D926" s="45"/>
      <c r="E926" s="1"/>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22"/>
      <c r="B927" s="22"/>
      <c r="C927" s="22"/>
      <c r="D927" s="45"/>
      <c r="E927" s="1"/>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22"/>
      <c r="B928" s="22"/>
      <c r="C928" s="22"/>
      <c r="D928" s="45"/>
      <c r="E928" s="1"/>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22"/>
      <c r="B929" s="22"/>
      <c r="C929" s="22"/>
      <c r="D929" s="45"/>
      <c r="E929" s="1"/>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22"/>
      <c r="B930" s="22"/>
      <c r="C930" s="22"/>
      <c r="D930" s="45"/>
      <c r="E930" s="1"/>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22"/>
      <c r="B931" s="22"/>
      <c r="C931" s="22"/>
      <c r="D931" s="45"/>
      <c r="E931" s="1"/>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22"/>
      <c r="B932" s="22"/>
      <c r="C932" s="22"/>
      <c r="D932" s="45"/>
      <c r="E932" s="1"/>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22"/>
      <c r="B933" s="22"/>
      <c r="C933" s="22"/>
      <c r="D933" s="45"/>
      <c r="E933" s="1"/>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22"/>
      <c r="B934" s="22"/>
      <c r="C934" s="22"/>
      <c r="D934" s="45"/>
      <c r="E934" s="1"/>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22"/>
      <c r="B935" s="22"/>
      <c r="C935" s="22"/>
      <c r="D935" s="45"/>
      <c r="E935" s="1"/>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22"/>
      <c r="B936" s="22"/>
      <c r="C936" s="22"/>
      <c r="D936" s="45"/>
      <c r="E936" s="1"/>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22"/>
      <c r="B937" s="22"/>
      <c r="C937" s="22"/>
      <c r="D937" s="45"/>
      <c r="E937" s="1"/>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22"/>
      <c r="B938" s="22"/>
      <c r="C938" s="22"/>
      <c r="D938" s="45"/>
      <c r="E938" s="1"/>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22"/>
      <c r="B939" s="22"/>
      <c r="C939" s="22"/>
      <c r="D939" s="45"/>
      <c r="E939" s="1"/>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22"/>
      <c r="B940" s="22"/>
      <c r="C940" s="22"/>
      <c r="D940" s="45"/>
      <c r="E940" s="1"/>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22"/>
      <c r="B941" s="22"/>
      <c r="C941" s="22"/>
      <c r="D941" s="45"/>
      <c r="E941" s="1"/>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22"/>
      <c r="B942" s="22"/>
      <c r="C942" s="22"/>
      <c r="D942" s="45"/>
      <c r="E942" s="1"/>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22"/>
      <c r="B943" s="22"/>
      <c r="C943" s="22"/>
      <c r="D943" s="45"/>
      <c r="E943" s="1"/>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22"/>
      <c r="B944" s="22"/>
      <c r="C944" s="22"/>
      <c r="D944" s="45"/>
      <c r="E944" s="1"/>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22"/>
      <c r="B945" s="22"/>
      <c r="C945" s="22"/>
      <c r="D945" s="45"/>
      <c r="E945" s="1"/>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22"/>
      <c r="B946" s="22"/>
      <c r="C946" s="22"/>
      <c r="D946" s="45"/>
      <c r="E946" s="1"/>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22"/>
      <c r="B947" s="22"/>
      <c r="C947" s="22"/>
      <c r="D947" s="45"/>
      <c r="E947" s="1"/>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22"/>
      <c r="B948" s="22"/>
      <c r="C948" s="22"/>
      <c r="D948" s="45"/>
      <c r="E948" s="1"/>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22"/>
      <c r="B949" s="22"/>
      <c r="C949" s="22"/>
      <c r="D949" s="45"/>
      <c r="E949" s="1"/>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22"/>
      <c r="B950" s="22"/>
      <c r="C950" s="22"/>
      <c r="D950" s="45"/>
      <c r="E950" s="1"/>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22"/>
      <c r="B951" s="22"/>
      <c r="C951" s="22"/>
      <c r="D951" s="45"/>
      <c r="E951" s="1"/>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22"/>
      <c r="B952" s="22"/>
      <c r="C952" s="22"/>
      <c r="D952" s="45"/>
      <c r="E952" s="1"/>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22"/>
      <c r="B953" s="22"/>
      <c r="C953" s="22"/>
      <c r="D953" s="45"/>
      <c r="E953" s="1"/>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22"/>
      <c r="B954" s="22"/>
      <c r="C954" s="22"/>
      <c r="D954" s="45"/>
      <c r="E954" s="1"/>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22"/>
      <c r="B955" s="22"/>
      <c r="C955" s="22"/>
      <c r="D955" s="45"/>
      <c r="E955" s="1"/>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22"/>
      <c r="B956" s="22"/>
      <c r="C956" s="22"/>
      <c r="D956" s="45"/>
      <c r="E956" s="1"/>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22"/>
      <c r="B957" s="22"/>
      <c r="C957" s="22"/>
      <c r="D957" s="45"/>
      <c r="E957" s="1"/>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22"/>
      <c r="B958" s="22"/>
      <c r="C958" s="22"/>
      <c r="D958" s="45"/>
      <c r="E958" s="1"/>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22"/>
      <c r="B959" s="22"/>
      <c r="C959" s="22"/>
      <c r="D959" s="45"/>
      <c r="E959" s="1"/>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22"/>
      <c r="B960" s="22"/>
      <c r="C960" s="22"/>
      <c r="D960" s="45"/>
      <c r="E960" s="1"/>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22"/>
      <c r="B961" s="22"/>
      <c r="C961" s="22"/>
      <c r="D961" s="45"/>
      <c r="E961" s="1"/>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22"/>
      <c r="B962" s="22"/>
      <c r="C962" s="22"/>
      <c r="D962" s="45"/>
      <c r="E962" s="1"/>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22"/>
      <c r="B963" s="22"/>
      <c r="C963" s="22"/>
      <c r="D963" s="45"/>
      <c r="E963" s="1"/>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22"/>
      <c r="B964" s="22"/>
      <c r="C964" s="22"/>
      <c r="D964" s="45"/>
      <c r="E964" s="1"/>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22"/>
      <c r="B965" s="22"/>
      <c r="C965" s="22"/>
      <c r="D965" s="45"/>
      <c r="E965" s="1"/>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22"/>
      <c r="B966" s="22"/>
      <c r="C966" s="22"/>
      <c r="D966" s="45"/>
      <c r="E966" s="1"/>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22"/>
      <c r="B967" s="22"/>
      <c r="C967" s="22"/>
      <c r="D967" s="45"/>
      <c r="E967" s="1"/>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22"/>
      <c r="B968" s="22"/>
      <c r="C968" s="22"/>
      <c r="D968" s="45"/>
      <c r="E968" s="1"/>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22"/>
      <c r="B969" s="22"/>
      <c r="C969" s="22"/>
      <c r="D969" s="45"/>
      <c r="E969" s="1"/>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22"/>
      <c r="B970" s="22"/>
      <c r="C970" s="22"/>
      <c r="D970" s="45"/>
      <c r="E970" s="1"/>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22"/>
      <c r="B971" s="22"/>
      <c r="C971" s="22"/>
      <c r="D971" s="45"/>
      <c r="E971" s="1"/>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22"/>
      <c r="B972" s="22"/>
      <c r="C972" s="22"/>
      <c r="D972" s="45"/>
      <c r="E972" s="1"/>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22"/>
      <c r="B973" s="22"/>
      <c r="C973" s="22"/>
      <c r="D973" s="45"/>
      <c r="E973" s="1"/>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22"/>
      <c r="B974" s="22"/>
      <c r="C974" s="22"/>
      <c r="D974" s="45"/>
      <c r="E974" s="1"/>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22"/>
      <c r="B975" s="22"/>
      <c r="C975" s="22"/>
      <c r="D975" s="45"/>
      <c r="E975" s="1"/>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22"/>
      <c r="B976" s="22"/>
      <c r="C976" s="22"/>
      <c r="D976" s="45"/>
      <c r="E976" s="1"/>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22"/>
      <c r="B977" s="22"/>
      <c r="C977" s="22"/>
      <c r="D977" s="45"/>
      <c r="E977" s="1"/>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22"/>
      <c r="B978" s="22"/>
      <c r="C978" s="22"/>
      <c r="D978" s="45"/>
      <c r="E978" s="1"/>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22"/>
      <c r="B979" s="22"/>
      <c r="C979" s="22"/>
      <c r="D979" s="45"/>
      <c r="E979" s="1"/>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22"/>
      <c r="B980" s="22"/>
      <c r="C980" s="22"/>
      <c r="D980" s="45"/>
      <c r="E980" s="1"/>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22"/>
      <c r="B981" s="22"/>
      <c r="C981" s="22"/>
      <c r="D981" s="45"/>
      <c r="E981" s="1"/>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22"/>
      <c r="B982" s="22"/>
      <c r="C982" s="22"/>
      <c r="D982" s="45"/>
      <c r="E982" s="1"/>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22"/>
      <c r="B983" s="22"/>
      <c r="C983" s="22"/>
      <c r="D983" s="45"/>
      <c r="E983" s="1"/>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22"/>
      <c r="B984" s="22"/>
      <c r="C984" s="22"/>
      <c r="D984" s="45"/>
      <c r="E984" s="1"/>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22"/>
      <c r="B985" s="22"/>
      <c r="C985" s="22"/>
      <c r="D985" s="45"/>
      <c r="E985" s="1"/>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22"/>
      <c r="B986" s="22"/>
      <c r="C986" s="22"/>
      <c r="D986" s="45"/>
      <c r="E986" s="1"/>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22"/>
      <c r="B987" s="22"/>
      <c r="C987" s="22"/>
      <c r="D987" s="45"/>
      <c r="E987" s="1"/>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22"/>
      <c r="B988" s="22"/>
      <c r="C988" s="22"/>
      <c r="D988" s="45"/>
      <c r="E988" s="1"/>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22"/>
      <c r="B989" s="22"/>
      <c r="C989" s="22"/>
      <c r="D989" s="45"/>
      <c r="E989" s="1"/>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22"/>
      <c r="B990" s="22"/>
      <c r="C990" s="22"/>
      <c r="D990" s="45"/>
      <c r="E990" s="1"/>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22"/>
      <c r="B991" s="22"/>
      <c r="C991" s="22"/>
      <c r="D991" s="45"/>
      <c r="E991" s="1"/>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22"/>
      <c r="B992" s="22"/>
      <c r="C992" s="22"/>
      <c r="D992" s="45"/>
      <c r="E992" s="1"/>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22"/>
      <c r="B993" s="22"/>
      <c r="C993" s="22"/>
      <c r="D993" s="45"/>
      <c r="E993" s="1"/>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22"/>
      <c r="B994" s="22"/>
      <c r="C994" s="22"/>
      <c r="D994" s="45"/>
      <c r="E994" s="1"/>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22"/>
      <c r="B995" s="22"/>
      <c r="C995" s="22"/>
      <c r="D995" s="45"/>
      <c r="E995" s="1"/>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22"/>
      <c r="B996" s="22"/>
      <c r="C996" s="22"/>
      <c r="D996" s="45"/>
      <c r="E996" s="1"/>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22"/>
      <c r="B997" s="22"/>
      <c r="C997" s="22"/>
      <c r="D997" s="45"/>
      <c r="E997" s="1"/>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22"/>
      <c r="B998" s="22"/>
      <c r="C998" s="22"/>
      <c r="D998" s="45"/>
      <c r="E998" s="1"/>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22"/>
      <c r="B999" s="22"/>
      <c r="C999" s="22"/>
      <c r="D999" s="45"/>
      <c r="E999" s="1"/>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22"/>
      <c r="B1000" s="22"/>
      <c r="C1000" s="22"/>
      <c r="D1000" s="45"/>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workbookViewId="0">
      <pane ySplit="2" topLeftCell="A3" activePane="bottomLeft" state="frozen"/>
      <selection pane="bottomLeft" activeCell="H3" sqref="H3"/>
    </sheetView>
  </sheetViews>
  <sheetFormatPr defaultColWidth="11.1640625" defaultRowHeight="15" customHeight="1" x14ac:dyDescent="0.35"/>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x14ac:dyDescent="0.35">
      <c r="A1" s="114" t="s">
        <v>1392</v>
      </c>
      <c r="B1" s="114" t="s">
        <v>183</v>
      </c>
      <c r="C1" s="114" t="s">
        <v>1007</v>
      </c>
      <c r="D1" s="114" t="s">
        <v>1393</v>
      </c>
      <c r="E1" s="114" t="s">
        <v>1394</v>
      </c>
      <c r="F1" s="114" t="s">
        <v>1395</v>
      </c>
      <c r="G1" s="114" t="s">
        <v>1396</v>
      </c>
      <c r="H1" s="114" t="s">
        <v>1397</v>
      </c>
      <c r="I1" s="114" t="s">
        <v>1398</v>
      </c>
      <c r="J1" s="114" t="s">
        <v>1399</v>
      </c>
      <c r="K1" s="114" t="s">
        <v>1400</v>
      </c>
      <c r="L1" s="114" t="s">
        <v>1401</v>
      </c>
      <c r="M1" s="114" t="s">
        <v>1402</v>
      </c>
      <c r="N1" s="114" t="s">
        <v>1403</v>
      </c>
      <c r="O1" s="114" t="s">
        <v>1404</v>
      </c>
      <c r="P1" s="114" t="s">
        <v>1405</v>
      </c>
      <c r="Q1" s="114" t="s">
        <v>1406</v>
      </c>
      <c r="R1" s="114" t="s">
        <v>1407</v>
      </c>
      <c r="S1" s="114" t="s">
        <v>1408</v>
      </c>
      <c r="T1" s="114" t="s">
        <v>1010</v>
      </c>
      <c r="U1" s="114" t="s">
        <v>1011</v>
      </c>
      <c r="V1" s="114" t="s">
        <v>1012</v>
      </c>
      <c r="W1" s="114" t="s">
        <v>1013</v>
      </c>
      <c r="X1" s="114" t="s">
        <v>1409</v>
      </c>
      <c r="Y1" s="115" t="s">
        <v>1410</v>
      </c>
      <c r="Z1" s="115" t="s">
        <v>1411</v>
      </c>
      <c r="AA1" s="115" t="s">
        <v>1412</v>
      </c>
      <c r="AB1" s="114" t="s">
        <v>1413</v>
      </c>
    </row>
    <row r="2" spans="1:28" ht="53.25" customHeight="1" x14ac:dyDescent="0.35">
      <c r="A2" s="116" t="s">
        <v>1414</v>
      </c>
      <c r="B2" s="116" t="s">
        <v>1414</v>
      </c>
      <c r="C2" s="116" t="s">
        <v>1415</v>
      </c>
      <c r="D2" s="116"/>
      <c r="E2" s="318" t="s">
        <v>1416</v>
      </c>
      <c r="F2" s="319"/>
      <c r="G2" s="319"/>
      <c r="H2" s="319"/>
      <c r="I2" s="319"/>
      <c r="J2" s="319"/>
      <c r="K2" s="319"/>
      <c r="L2" s="319"/>
      <c r="M2" s="319"/>
      <c r="N2" s="319"/>
      <c r="O2" s="319"/>
      <c r="P2" s="319"/>
      <c r="Q2" s="319"/>
      <c r="R2" s="319"/>
      <c r="S2" s="320"/>
      <c r="T2" s="116" t="s">
        <v>1417</v>
      </c>
      <c r="U2" s="116" t="s">
        <v>1417</v>
      </c>
      <c r="V2" s="116" t="s">
        <v>1418</v>
      </c>
      <c r="W2" s="116" t="s">
        <v>1015</v>
      </c>
      <c r="X2" s="116"/>
      <c r="Y2" s="117" t="s">
        <v>1419</v>
      </c>
      <c r="Z2" s="117" t="s">
        <v>1420</v>
      </c>
      <c r="AA2" s="117" t="s">
        <v>1419</v>
      </c>
      <c r="AB2" s="116" t="s">
        <v>1421</v>
      </c>
    </row>
    <row r="3" spans="1:28" ht="53.25" customHeight="1" x14ac:dyDescent="0.35">
      <c r="A3" s="69" t="s">
        <v>1422</v>
      </c>
      <c r="B3" s="69" t="s">
        <v>1423</v>
      </c>
      <c r="C3" s="69" t="s">
        <v>1424</v>
      </c>
      <c r="D3" s="69" t="s">
        <v>337</v>
      </c>
      <c r="E3" s="69"/>
      <c r="F3" s="69"/>
      <c r="G3" s="69"/>
      <c r="H3" s="69" t="s">
        <v>1425</v>
      </c>
      <c r="I3" s="69"/>
      <c r="J3" s="69"/>
      <c r="K3" s="69"/>
      <c r="L3" s="69"/>
      <c r="M3" s="69"/>
      <c r="N3" s="69"/>
      <c r="O3" s="69" t="s">
        <v>1426</v>
      </c>
      <c r="P3" s="69" t="s">
        <v>1427</v>
      </c>
      <c r="Q3" s="69"/>
      <c r="R3" s="69"/>
      <c r="S3" s="69"/>
      <c r="T3" s="69" t="s">
        <v>337</v>
      </c>
      <c r="U3" s="45" t="s">
        <v>1428</v>
      </c>
      <c r="V3" s="45" t="s">
        <v>1429</v>
      </c>
      <c r="W3" s="65" t="s">
        <v>1430</v>
      </c>
      <c r="X3" s="69"/>
      <c r="Y3" s="69"/>
      <c r="Z3" s="69"/>
      <c r="AA3" s="69"/>
      <c r="AB3" s="45" t="s">
        <v>1431</v>
      </c>
    </row>
    <row r="4" spans="1:28" ht="105.75" customHeight="1" x14ac:dyDescent="0.35">
      <c r="A4" s="45" t="s">
        <v>1422</v>
      </c>
      <c r="B4" s="45" t="s">
        <v>1392</v>
      </c>
      <c r="C4" s="118" t="s">
        <v>1432</v>
      </c>
      <c r="D4" s="45" t="s">
        <v>337</v>
      </c>
      <c r="E4" s="45"/>
      <c r="F4" s="45"/>
      <c r="G4" s="45" t="s">
        <v>1433</v>
      </c>
      <c r="H4" s="45"/>
      <c r="I4" s="45"/>
      <c r="J4" s="45"/>
      <c r="K4" s="45"/>
      <c r="L4" s="45"/>
      <c r="M4" s="45"/>
      <c r="N4" s="45" t="s">
        <v>1434</v>
      </c>
      <c r="O4" s="45"/>
      <c r="P4" s="45"/>
      <c r="Q4" s="45" t="s">
        <v>1435</v>
      </c>
      <c r="R4" s="45" t="s">
        <v>1436</v>
      </c>
      <c r="S4" s="45"/>
      <c r="T4" s="62" t="s">
        <v>337</v>
      </c>
      <c r="U4" s="45" t="s">
        <v>1437</v>
      </c>
      <c r="V4" s="45" t="s">
        <v>1434</v>
      </c>
      <c r="W4" s="65" t="s">
        <v>1430</v>
      </c>
      <c r="X4" s="65"/>
      <c r="Y4" s="65"/>
      <c r="Z4" s="69"/>
      <c r="AA4" s="69"/>
      <c r="AB4" s="45" t="s">
        <v>1438</v>
      </c>
    </row>
    <row r="5" spans="1:28" ht="137.25" customHeight="1" x14ac:dyDescent="0.35">
      <c r="A5" s="45" t="s">
        <v>1422</v>
      </c>
      <c r="B5" s="45" t="s">
        <v>1439</v>
      </c>
      <c r="C5" s="45" t="s">
        <v>1440</v>
      </c>
      <c r="D5" s="45" t="s">
        <v>337</v>
      </c>
      <c r="E5" s="69"/>
      <c r="F5" s="69" t="s">
        <v>1441</v>
      </c>
      <c r="G5" s="69" t="s">
        <v>1442</v>
      </c>
      <c r="H5" s="69" t="s">
        <v>1425</v>
      </c>
      <c r="I5" s="69"/>
      <c r="J5" s="69"/>
      <c r="K5" s="69"/>
      <c r="L5" s="69" t="s">
        <v>1443</v>
      </c>
      <c r="M5" s="69" t="s">
        <v>1444</v>
      </c>
      <c r="N5" s="69" t="s">
        <v>1445</v>
      </c>
      <c r="O5" s="69"/>
      <c r="P5" s="69"/>
      <c r="Q5" s="69"/>
      <c r="R5" s="69"/>
      <c r="S5" s="69"/>
      <c r="T5" s="62" t="s">
        <v>337</v>
      </c>
      <c r="U5" s="45" t="s">
        <v>1446</v>
      </c>
      <c r="V5" s="45" t="s">
        <v>1447</v>
      </c>
      <c r="W5" s="65" t="s">
        <v>1430</v>
      </c>
      <c r="X5" s="65"/>
      <c r="Y5" s="65"/>
      <c r="Z5" s="69"/>
      <c r="AA5" s="69"/>
      <c r="AB5" s="45" t="s">
        <v>1448</v>
      </c>
    </row>
    <row r="6" spans="1:28" ht="166.5" customHeight="1" x14ac:dyDescent="0.35">
      <c r="A6" s="45" t="s">
        <v>1422</v>
      </c>
      <c r="B6" s="45" t="s">
        <v>1449</v>
      </c>
      <c r="C6" s="45" t="s">
        <v>1450</v>
      </c>
      <c r="D6" s="45" t="s">
        <v>337</v>
      </c>
      <c r="E6" s="45"/>
      <c r="F6" s="45"/>
      <c r="G6" s="45" t="s">
        <v>1451</v>
      </c>
      <c r="H6" s="45" t="s">
        <v>1452</v>
      </c>
      <c r="I6" s="45"/>
      <c r="J6" s="45"/>
      <c r="K6" s="45"/>
      <c r="L6" s="45"/>
      <c r="M6" s="45" t="s">
        <v>1453</v>
      </c>
      <c r="N6" s="45" t="s">
        <v>1454</v>
      </c>
      <c r="O6" s="45" t="s">
        <v>1455</v>
      </c>
      <c r="P6" s="45" t="s">
        <v>1456</v>
      </c>
      <c r="Q6" s="45"/>
      <c r="R6" s="45"/>
      <c r="S6" s="45" t="s">
        <v>1457</v>
      </c>
      <c r="T6" s="62" t="s">
        <v>337</v>
      </c>
      <c r="U6" s="45" t="s">
        <v>1458</v>
      </c>
      <c r="V6" s="45" t="s">
        <v>1454</v>
      </c>
      <c r="W6" s="65" t="s">
        <v>1430</v>
      </c>
      <c r="X6" s="65"/>
      <c r="Y6" s="65"/>
      <c r="Z6" s="69"/>
      <c r="AA6" s="69"/>
      <c r="AB6" s="45" t="s">
        <v>804</v>
      </c>
    </row>
    <row r="7" spans="1:28" ht="166.5" customHeight="1" x14ac:dyDescent="0.35">
      <c r="A7" s="45" t="s">
        <v>1459</v>
      </c>
      <c r="B7" s="45" t="s">
        <v>1460</v>
      </c>
      <c r="C7" s="45" t="s">
        <v>1424</v>
      </c>
      <c r="D7" s="45" t="s">
        <v>1424</v>
      </c>
      <c r="E7" s="45"/>
      <c r="F7" s="45"/>
      <c r="G7" s="45" t="s">
        <v>1461</v>
      </c>
      <c r="H7" s="45" t="s">
        <v>1462</v>
      </c>
      <c r="I7" s="45"/>
      <c r="J7" s="45"/>
      <c r="K7" s="45"/>
      <c r="L7" s="45"/>
      <c r="M7" s="45"/>
      <c r="N7" s="45"/>
      <c r="O7" s="45"/>
      <c r="P7" s="45"/>
      <c r="Q7" s="45" t="s">
        <v>1463</v>
      </c>
      <c r="R7" s="45"/>
      <c r="S7" s="45"/>
      <c r="T7" s="62" t="s">
        <v>337</v>
      </c>
      <c r="U7" s="45" t="s">
        <v>1464</v>
      </c>
      <c r="V7" s="45" t="s">
        <v>337</v>
      </c>
      <c r="W7" s="65" t="s">
        <v>1430</v>
      </c>
      <c r="X7" s="65"/>
      <c r="Y7" s="65"/>
      <c r="Z7" s="69"/>
      <c r="AA7" s="69"/>
      <c r="AB7" s="45" t="s">
        <v>783</v>
      </c>
    </row>
    <row r="8" spans="1:28" ht="162.75" customHeight="1" x14ac:dyDescent="0.35">
      <c r="A8" s="45" t="s">
        <v>1459</v>
      </c>
      <c r="B8" s="45" t="s">
        <v>810</v>
      </c>
      <c r="C8" s="62" t="s">
        <v>1424</v>
      </c>
      <c r="D8" s="62" t="s">
        <v>1424</v>
      </c>
      <c r="E8" s="69" t="s">
        <v>1465</v>
      </c>
      <c r="F8" s="45" t="s">
        <v>1441</v>
      </c>
      <c r="G8" s="45" t="s">
        <v>1466</v>
      </c>
      <c r="H8" s="45" t="s">
        <v>1467</v>
      </c>
      <c r="I8" s="45" t="s">
        <v>1468</v>
      </c>
      <c r="J8" s="45" t="s">
        <v>1469</v>
      </c>
      <c r="K8" s="45" t="s">
        <v>1470</v>
      </c>
      <c r="L8" s="45"/>
      <c r="M8" s="45"/>
      <c r="N8" s="45"/>
      <c r="O8" s="45"/>
      <c r="P8" s="45"/>
      <c r="Q8" s="45"/>
      <c r="R8" s="45"/>
      <c r="S8" s="45"/>
      <c r="T8" s="45" t="s">
        <v>1471</v>
      </c>
      <c r="U8" s="45" t="s">
        <v>1472</v>
      </c>
      <c r="V8" s="45" t="s">
        <v>1473</v>
      </c>
      <c r="W8" s="65" t="s">
        <v>1430</v>
      </c>
      <c r="X8" s="65"/>
      <c r="Y8" s="65"/>
      <c r="Z8" s="45" t="s">
        <v>1474</v>
      </c>
      <c r="AA8" s="45"/>
      <c r="AB8" s="45" t="s">
        <v>1475</v>
      </c>
    </row>
    <row r="9" spans="1:28" ht="105.75" customHeight="1" x14ac:dyDescent="0.35">
      <c r="A9" s="45" t="s">
        <v>1459</v>
      </c>
      <c r="B9" s="45" t="s">
        <v>1476</v>
      </c>
      <c r="C9" s="62" t="s">
        <v>337</v>
      </c>
      <c r="D9" s="45" t="s">
        <v>337</v>
      </c>
      <c r="E9" s="45"/>
      <c r="F9" s="45"/>
      <c r="G9" s="45"/>
      <c r="H9" s="45"/>
      <c r="I9" s="45"/>
      <c r="J9" s="45"/>
      <c r="K9" s="45"/>
      <c r="L9" s="45"/>
      <c r="M9" s="45"/>
      <c r="N9" s="45"/>
      <c r="O9" s="45"/>
      <c r="P9" s="45"/>
      <c r="Q9" s="45"/>
      <c r="R9" s="45"/>
      <c r="S9" s="45"/>
      <c r="T9" s="62" t="s">
        <v>337</v>
      </c>
      <c r="U9" s="45" t="s">
        <v>1477</v>
      </c>
      <c r="V9" s="62" t="s">
        <v>337</v>
      </c>
      <c r="W9" s="65" t="s">
        <v>1430</v>
      </c>
      <c r="X9" s="65"/>
      <c r="Y9" s="69"/>
      <c r="Z9" s="69" t="s">
        <v>788</v>
      </c>
      <c r="AA9" s="69"/>
      <c r="AB9" s="45" t="s">
        <v>1478</v>
      </c>
    </row>
    <row r="10" spans="1:28" ht="105.75" customHeight="1" x14ac:dyDescent="0.35">
      <c r="A10" s="69" t="s">
        <v>1479</v>
      </c>
      <c r="B10" s="45" t="s">
        <v>1480</v>
      </c>
      <c r="C10" s="62" t="s">
        <v>337</v>
      </c>
      <c r="D10" s="45" t="s">
        <v>337</v>
      </c>
      <c r="E10" s="45"/>
      <c r="F10" s="45" t="s">
        <v>1481</v>
      </c>
      <c r="G10" s="45" t="s">
        <v>1482</v>
      </c>
      <c r="H10" s="45" t="s">
        <v>1425</v>
      </c>
      <c r="I10" s="45"/>
      <c r="J10" s="45"/>
      <c r="K10" s="45"/>
      <c r="L10" s="45" t="s">
        <v>1483</v>
      </c>
      <c r="M10" s="45"/>
      <c r="N10" s="45" t="s">
        <v>1484</v>
      </c>
      <c r="O10" s="45"/>
      <c r="P10" s="45"/>
      <c r="Q10" s="45"/>
      <c r="R10" s="45"/>
      <c r="S10" s="45"/>
      <c r="T10" s="62" t="s">
        <v>337</v>
      </c>
      <c r="U10" s="45" t="s">
        <v>1485</v>
      </c>
      <c r="V10" s="45" t="s">
        <v>1486</v>
      </c>
      <c r="W10" s="65" t="s">
        <v>1430</v>
      </c>
      <c r="X10" s="65"/>
      <c r="Y10" s="69"/>
      <c r="Z10" s="69" t="s">
        <v>1487</v>
      </c>
      <c r="AA10" s="69"/>
      <c r="AB10" s="45" t="s">
        <v>1488</v>
      </c>
    </row>
    <row r="11" spans="1:28" ht="14.25" customHeight="1" x14ac:dyDescent="0.35">
      <c r="A11" s="69"/>
      <c r="B11" s="69"/>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row>
    <row r="12" spans="1:28" ht="14.25" customHeight="1" x14ac:dyDescent="0.35">
      <c r="A12" s="69"/>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row>
    <row r="13" spans="1:28" ht="14.25" customHeight="1"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row>
    <row r="14" spans="1:28" ht="14.25" customHeight="1" x14ac:dyDescent="0.35">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row>
    <row r="15" spans="1:28" ht="14.25" customHeight="1"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row>
    <row r="16" spans="1:28" ht="14.25" customHeight="1" x14ac:dyDescent="0.35">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row>
    <row r="17" spans="1:28" ht="14.25" customHeight="1" x14ac:dyDescent="0.35">
      <c r="A17" s="69"/>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row>
    <row r="18" spans="1:28" ht="14.25" customHeight="1" x14ac:dyDescent="0.35">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row>
    <row r="19" spans="1:28" ht="14.25" customHeight="1" x14ac:dyDescent="0.35">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row>
    <row r="20" spans="1:28" ht="14.25" customHeight="1" x14ac:dyDescent="0.35">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row>
    <row r="21" spans="1:28" ht="14.25" customHeight="1" x14ac:dyDescent="0.35">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row>
    <row r="22" spans="1:28" ht="14.25" customHeight="1" x14ac:dyDescent="0.35">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row>
    <row r="23" spans="1:28" ht="14.2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row>
    <row r="24" spans="1:28" ht="14.25" customHeight="1" x14ac:dyDescent="0.35">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row>
    <row r="25" spans="1:28" ht="14.25" customHeight="1" x14ac:dyDescent="0.3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row>
    <row r="26" spans="1:28" ht="14.25" customHeight="1" x14ac:dyDescent="0.35">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row>
    <row r="27" spans="1:28" ht="14.25" customHeight="1" x14ac:dyDescent="0.35">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row>
    <row r="28" spans="1:28" ht="14.25" customHeight="1" x14ac:dyDescent="0.35">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row>
    <row r="29" spans="1:28" ht="14.2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row>
    <row r="30" spans="1:28" ht="14.2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row>
    <row r="31" spans="1:28" ht="14.2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row>
    <row r="32" spans="1:28" ht="14.2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row>
    <row r="33" spans="1:28" ht="14.2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row>
    <row r="34" spans="1:28" ht="14.2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row>
    <row r="35" spans="1:28" ht="14.2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row>
    <row r="36" spans="1:28" ht="14.2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row>
    <row r="37" spans="1:28" ht="14.2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row>
    <row r="38" spans="1:28" ht="14.2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row>
    <row r="39" spans="1:28" ht="14.2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row>
    <row r="40" spans="1:28" ht="14.2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row>
    <row r="41" spans="1:28" ht="14.2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row>
    <row r="42" spans="1:28" ht="14.2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row>
    <row r="43" spans="1:28" ht="14.2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row>
    <row r="44" spans="1:28" ht="14.2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row>
    <row r="45" spans="1:28" ht="14.2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row>
    <row r="46" spans="1:28" ht="14.2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row>
    <row r="47" spans="1:28" ht="14.2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row>
    <row r="48" spans="1:28" ht="14.2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row>
    <row r="49" spans="1:28" ht="14.2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row>
    <row r="50" spans="1:28" ht="14.2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row>
    <row r="51" spans="1:28" ht="14.2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row>
    <row r="52" spans="1:28" ht="14.2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row>
    <row r="53" spans="1:28" ht="14.2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row>
    <row r="54" spans="1:28" ht="14.2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row>
    <row r="55" spans="1:28" ht="14.2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row>
    <row r="56" spans="1:28" ht="14.2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row>
    <row r="57" spans="1:28" ht="14.2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row>
    <row r="58" spans="1:28" ht="14.2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row>
    <row r="59" spans="1:28" ht="14.2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row>
    <row r="60" spans="1:28" ht="14.2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row>
    <row r="61" spans="1:28" ht="14.2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row>
    <row r="62" spans="1:28" ht="14.2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row>
    <row r="63" spans="1:28" ht="14.2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row>
    <row r="64" spans="1:28" ht="14.2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row>
    <row r="65" spans="1:28" ht="14.2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row>
    <row r="66" spans="1:28" ht="14.2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row>
    <row r="67" spans="1:28" ht="14.2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row>
    <row r="68" spans="1:28" ht="14.2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row>
    <row r="69" spans="1:28" ht="14.2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row>
    <row r="70" spans="1:28" ht="14.2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row>
    <row r="71" spans="1:28" ht="14.2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row>
    <row r="72" spans="1:28" ht="14.2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row>
    <row r="73" spans="1:28" ht="14.2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row>
    <row r="74" spans="1:28" ht="14.2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row>
    <row r="75" spans="1:28" ht="14.2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row>
    <row r="76" spans="1:28" ht="14.2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row>
    <row r="77" spans="1:28" ht="14.2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row>
    <row r="78" spans="1:28" ht="14.2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row>
    <row r="79" spans="1:28" ht="14.2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row>
    <row r="80" spans="1:28" ht="14.2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row>
    <row r="81" spans="1:28" ht="14.2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row>
    <row r="82" spans="1:28" ht="14.2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row>
    <row r="83" spans="1:28" ht="14.2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row>
    <row r="84" spans="1:28" ht="14.2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row>
    <row r="85" spans="1:28" ht="14.2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row>
    <row r="86" spans="1:28" ht="14.2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row>
    <row r="87" spans="1:28" ht="14.2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row>
    <row r="88" spans="1:28" ht="14.2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row>
    <row r="89" spans="1:28" ht="14.2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row>
    <row r="90" spans="1:28" ht="14.2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row>
    <row r="91" spans="1:28" ht="14.2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row>
    <row r="92" spans="1:28" ht="14.2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row>
    <row r="93" spans="1:28" ht="14.2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row>
    <row r="94" spans="1:28" ht="14.2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row>
    <row r="95" spans="1:28" ht="14.2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row>
    <row r="96" spans="1:28" ht="14.2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row>
    <row r="97" spans="1:28" ht="14.2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row>
    <row r="98" spans="1:28" ht="14.2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row>
    <row r="99" spans="1:28" ht="14.2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row>
    <row r="100" spans="1:28" ht="14.2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row>
    <row r="101" spans="1:28" ht="14.2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row>
    <row r="102" spans="1:28" ht="14.2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row>
    <row r="103" spans="1:28" ht="14.2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row>
    <row r="104" spans="1:28" ht="14.2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row>
    <row r="105" spans="1:28" ht="14.2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row>
    <row r="106" spans="1:28" ht="14.2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row>
    <row r="107" spans="1:28" ht="14.2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row>
    <row r="108" spans="1:28" ht="14.2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row>
    <row r="109" spans="1:28" ht="14.2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row>
    <row r="110" spans="1:28" ht="14.2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row>
    <row r="111" spans="1:28" ht="14.2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row>
    <row r="112" spans="1:28" ht="14.2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row>
    <row r="113" spans="1:28" ht="14.2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row>
    <row r="114" spans="1:28" ht="14.2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row>
    <row r="115" spans="1:28" ht="14.2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row>
    <row r="116" spans="1:28" ht="14.2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row>
    <row r="117" spans="1:28" ht="14.2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row>
    <row r="118" spans="1:28" ht="14.2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row>
    <row r="119" spans="1:28" ht="14.2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row>
    <row r="120" spans="1:28" ht="14.2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row>
    <row r="121" spans="1:28" ht="14.2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row>
    <row r="122" spans="1:28" ht="14.2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row>
    <row r="123" spans="1:28" ht="14.2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row>
    <row r="124" spans="1:28" ht="14.2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row>
    <row r="125" spans="1:28" ht="14.2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row>
    <row r="126" spans="1:28" ht="14.2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row>
    <row r="127" spans="1:28" ht="14.2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row>
    <row r="128" spans="1:28" ht="14.2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row>
    <row r="129" spans="1:28" ht="14.2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row>
    <row r="130" spans="1:28" ht="14.2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row>
    <row r="131" spans="1:28" ht="14.2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row>
    <row r="132" spans="1:28" ht="14.2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row>
    <row r="133" spans="1:28" ht="14.2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row>
    <row r="134" spans="1:28" ht="14.2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row>
    <row r="135" spans="1:28" ht="14.2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row>
    <row r="136" spans="1:28" ht="14.2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row>
    <row r="137" spans="1:28" ht="14.2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row>
    <row r="138" spans="1:28" ht="14.2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row>
    <row r="139" spans="1:28" ht="14.2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row>
    <row r="140" spans="1:28" ht="14.2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row>
    <row r="141" spans="1:28" ht="14.2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row>
    <row r="142" spans="1:28" ht="14.2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row>
    <row r="143" spans="1:28" ht="14.2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row>
    <row r="144" spans="1:28" ht="14.2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row>
    <row r="145" spans="1:28" ht="14.2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row>
    <row r="146" spans="1:28" ht="14.2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row>
    <row r="147" spans="1:28" ht="14.2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row>
    <row r="148" spans="1:28" ht="14.2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row>
    <row r="149" spans="1:28" ht="14.2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row>
    <row r="150" spans="1:28" ht="14.2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row>
    <row r="151" spans="1:28" ht="14.2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row>
    <row r="152" spans="1:28" ht="14.2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row>
    <row r="153" spans="1:28" ht="14.2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row>
    <row r="154" spans="1:28" ht="14.2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row>
    <row r="155" spans="1:28" ht="14.2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row>
    <row r="156" spans="1:28" ht="14.2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row>
    <row r="157" spans="1:28" ht="14.2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row>
    <row r="158" spans="1:28" ht="14.2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row>
    <row r="159" spans="1:28" ht="14.2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row>
    <row r="160" spans="1:28" ht="14.2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row>
    <row r="161" spans="1:28" ht="14.2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row>
    <row r="162" spans="1:28" ht="14.2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row>
    <row r="163" spans="1:28" ht="14.2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row>
    <row r="164" spans="1:28" ht="14.2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row>
    <row r="165" spans="1:28" ht="14.2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row>
    <row r="166" spans="1:28" ht="14.2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row>
    <row r="167" spans="1:28" ht="14.2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row>
    <row r="168" spans="1:28" ht="14.2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row>
    <row r="169" spans="1:28" ht="14.2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row>
    <row r="170" spans="1:28" ht="14.2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row>
    <row r="171" spans="1:28" ht="14.2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row>
    <row r="172" spans="1:28" ht="14.2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row>
    <row r="173" spans="1:28" ht="14.2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row>
    <row r="174" spans="1:28" ht="14.2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row>
    <row r="175" spans="1:28" ht="14.2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row>
    <row r="176" spans="1:28" ht="14.2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row>
    <row r="177" spans="1:28" ht="14.2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row>
    <row r="178" spans="1:28" ht="14.2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row>
    <row r="179" spans="1:28" ht="14.2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row>
    <row r="180" spans="1:28" ht="14.2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row>
    <row r="181" spans="1:28" ht="14.2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row>
    <row r="182" spans="1:28" ht="14.2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row>
    <row r="183" spans="1:28" ht="14.2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row>
    <row r="184" spans="1:28" ht="14.2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row>
    <row r="185" spans="1:28" ht="14.2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row>
    <row r="186" spans="1:28" ht="14.2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row>
    <row r="187" spans="1:28" ht="14.2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row>
    <row r="188" spans="1:28" ht="14.2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row>
    <row r="189" spans="1:28" ht="14.2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row>
    <row r="190" spans="1:28" ht="14.2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row>
    <row r="191" spans="1:28" ht="14.2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row>
    <row r="192" spans="1:28" ht="14.2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row>
    <row r="193" spans="1:28" ht="14.2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row>
    <row r="194" spans="1:28" ht="14.2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row>
    <row r="195" spans="1:28" ht="14.2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row>
    <row r="196" spans="1:28" ht="14.2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row>
    <row r="197" spans="1:28" ht="14.2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row>
    <row r="198" spans="1:28" ht="14.2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row>
    <row r="199" spans="1:28" ht="14.2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row>
    <row r="200" spans="1:28" ht="14.2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row>
    <row r="201" spans="1:28" ht="14.2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row>
    <row r="202" spans="1:28" ht="14.2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row>
    <row r="203" spans="1:28" ht="14.2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row>
    <row r="204" spans="1:28" ht="14.2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row>
    <row r="205" spans="1:28" ht="14.2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row>
    <row r="206" spans="1:28" ht="14.2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row>
    <row r="207" spans="1:28" ht="14.2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row>
    <row r="208" spans="1:28" ht="14.2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row>
    <row r="209" spans="1:28" ht="14.2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row>
    <row r="210" spans="1:28" ht="14.2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row>
    <row r="211" spans="1:28" ht="14.2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row>
    <row r="212" spans="1:28" ht="14.2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row>
    <row r="213" spans="1:28" ht="14.2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row>
    <row r="214" spans="1:28" ht="14.2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row>
    <row r="215" spans="1:28" ht="14.2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row>
    <row r="216" spans="1:28" ht="14.2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row>
    <row r="217" spans="1:28" ht="14.2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row>
    <row r="218" spans="1:28" ht="14.2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row>
    <row r="219" spans="1:28" ht="14.2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row>
    <row r="220" spans="1:28" ht="14.2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row>
    <row r="221" spans="1:28" ht="14.2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row>
    <row r="222" spans="1:28" ht="14.2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row>
    <row r="223" spans="1:28" ht="14.2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row>
    <row r="224" spans="1:28" ht="14.2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row>
    <row r="225" spans="1:28" ht="14.2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row>
    <row r="226" spans="1:28" ht="14.2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row>
    <row r="227" spans="1:28" ht="14.2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row>
    <row r="228" spans="1:28" ht="14.2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row>
    <row r="229" spans="1:28" ht="14.2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row>
    <row r="230" spans="1:28" ht="14.2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row>
    <row r="231" spans="1:28" ht="14.2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row>
    <row r="232" spans="1:28" ht="14.2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row>
    <row r="233" spans="1:28" ht="14.2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row>
    <row r="234" spans="1:28" ht="14.2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row>
    <row r="235" spans="1:28" ht="14.2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row>
    <row r="236" spans="1:28" ht="14.2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row>
    <row r="237" spans="1:28" ht="14.2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row>
    <row r="238" spans="1:28" ht="14.2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row>
    <row r="239" spans="1:28" ht="14.2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row>
    <row r="240" spans="1:28" ht="14.2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row>
    <row r="241" spans="1:28" ht="14.2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row>
    <row r="242" spans="1:28" ht="14.2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row>
    <row r="243" spans="1:28" ht="14.2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row>
    <row r="244" spans="1:28" ht="14.2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row>
    <row r="245" spans="1:28" ht="14.2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row>
    <row r="246" spans="1:28" ht="14.2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row>
    <row r="247" spans="1:28" ht="14.2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row>
    <row r="248" spans="1:28" ht="14.2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row>
    <row r="249" spans="1:28" ht="14.2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row>
    <row r="250" spans="1:28" ht="14.2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row>
    <row r="251" spans="1:28" ht="14.2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row>
    <row r="252" spans="1:28" ht="14.2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row>
    <row r="253" spans="1:28" ht="14.2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row>
    <row r="254" spans="1:28" ht="14.2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row>
    <row r="255" spans="1:28" ht="14.2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row>
    <row r="256" spans="1:28" ht="14.2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row>
    <row r="257" spans="1:28" ht="14.2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row>
    <row r="258" spans="1:28" ht="14.2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row>
    <row r="259" spans="1:28" ht="14.2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row>
    <row r="260" spans="1:28" ht="14.2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row>
    <row r="261" spans="1:28" ht="14.2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row>
    <row r="262" spans="1:28" ht="14.2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row>
    <row r="263" spans="1:28" ht="14.2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row>
    <row r="264" spans="1:28" ht="14.2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row>
    <row r="265" spans="1:28" ht="14.2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row>
    <row r="266" spans="1:28" ht="14.2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row>
    <row r="267" spans="1:28" ht="14.2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row>
    <row r="268" spans="1:28" ht="14.2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row>
    <row r="269" spans="1:28" ht="14.2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row>
    <row r="270" spans="1:28" ht="14.2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row>
    <row r="271" spans="1:28" ht="14.2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row>
    <row r="272" spans="1:28" ht="14.2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row>
    <row r="273" spans="1:28" ht="14.2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row>
    <row r="274" spans="1:28" ht="14.2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row>
    <row r="275" spans="1:28" ht="14.2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row>
    <row r="276" spans="1:28" ht="14.2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row>
    <row r="277" spans="1:28" ht="14.2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row>
    <row r="278" spans="1:28" ht="14.2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row>
    <row r="279" spans="1:28" ht="14.2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row>
    <row r="280" spans="1:28" ht="14.2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row>
    <row r="281" spans="1:28" ht="14.2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row>
    <row r="282" spans="1:28" ht="14.2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row>
    <row r="283" spans="1:28" ht="14.2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row>
    <row r="284" spans="1:28" ht="14.2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row>
    <row r="285" spans="1:28" ht="14.2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row>
    <row r="286" spans="1:28" ht="14.2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row>
    <row r="287" spans="1:28" ht="14.2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row>
    <row r="288" spans="1:28" ht="14.2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row>
    <row r="289" spans="1:28" ht="14.2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row>
    <row r="290" spans="1:28" ht="14.2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row>
    <row r="291" spans="1:28" ht="14.2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row>
    <row r="292" spans="1:28" ht="14.2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row>
    <row r="293" spans="1:28" ht="14.2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row>
    <row r="294" spans="1:28" ht="14.2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row>
    <row r="295" spans="1:28" ht="14.2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row>
    <row r="296" spans="1:28" ht="14.2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row>
    <row r="297" spans="1:28" ht="14.2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row>
    <row r="298" spans="1:28" ht="14.2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row>
    <row r="299" spans="1:28" ht="14.2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row>
    <row r="300" spans="1:28" ht="14.2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row>
    <row r="301" spans="1:28" ht="14.2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row>
    <row r="302" spans="1:28" ht="14.2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row>
    <row r="303" spans="1:28" ht="14.2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row>
    <row r="304" spans="1:28" ht="14.2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row>
    <row r="305" spans="1:28" ht="14.2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row>
    <row r="306" spans="1:28" ht="14.2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row>
    <row r="307" spans="1:28" ht="14.2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row>
    <row r="308" spans="1:28" ht="14.2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row>
    <row r="309" spans="1:28" ht="14.2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row>
    <row r="310" spans="1:28" ht="14.2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row>
    <row r="311" spans="1:28" ht="14.2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row>
    <row r="312" spans="1:28" ht="14.2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row>
    <row r="313" spans="1:28" ht="14.2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row>
    <row r="314" spans="1:28" ht="14.2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row>
    <row r="315" spans="1:28" ht="14.2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row>
    <row r="316" spans="1:28" ht="14.2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row>
    <row r="317" spans="1:28" ht="14.2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row>
    <row r="318" spans="1:28" ht="14.2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row>
    <row r="319" spans="1:28" ht="14.2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row>
    <row r="320" spans="1:28" ht="14.2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row>
    <row r="321" spans="1:28" ht="14.2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row>
    <row r="322" spans="1:28" ht="14.2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row>
    <row r="323" spans="1:28" ht="14.2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row>
    <row r="324" spans="1:28" ht="14.2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row>
    <row r="325" spans="1:28" ht="14.2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row>
    <row r="326" spans="1:28" ht="14.2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row>
    <row r="327" spans="1:28" ht="14.2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row>
    <row r="328" spans="1:28" ht="14.2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row>
    <row r="329" spans="1:28" ht="14.2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row>
    <row r="330" spans="1:28" ht="14.2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row>
    <row r="331" spans="1:28" ht="14.2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row>
    <row r="332" spans="1:28" ht="14.2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row>
    <row r="333" spans="1:28" ht="14.2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row>
    <row r="334" spans="1:28" ht="14.2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row>
    <row r="335" spans="1:28" ht="14.2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row>
    <row r="336" spans="1:28" ht="14.2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row>
    <row r="337" spans="1:28" ht="14.2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row>
    <row r="338" spans="1:28" ht="14.2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row>
    <row r="339" spans="1:28" ht="14.2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row>
    <row r="340" spans="1:28" ht="14.2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row>
    <row r="341" spans="1:28" ht="14.2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row>
    <row r="342" spans="1:28" ht="14.2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row>
    <row r="343" spans="1:28" ht="14.2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row>
    <row r="344" spans="1:28" ht="14.2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row>
    <row r="345" spans="1:28" ht="14.2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row>
    <row r="346" spans="1:28" ht="14.2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row>
    <row r="347" spans="1:28" ht="14.2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row>
    <row r="348" spans="1:28" ht="14.2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row>
    <row r="349" spans="1:28" ht="14.2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row>
    <row r="350" spans="1:28" ht="14.2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row>
    <row r="351" spans="1:28" ht="14.2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row>
    <row r="352" spans="1:28" ht="14.2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row>
    <row r="353" spans="1:28" ht="14.2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row>
    <row r="354" spans="1:28" ht="14.2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row>
    <row r="355" spans="1:28" ht="14.2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row>
    <row r="356" spans="1:28" ht="14.2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row>
    <row r="357" spans="1:28" ht="14.2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row>
    <row r="358" spans="1:28" ht="14.2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row>
    <row r="359" spans="1:28" ht="14.2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row>
    <row r="360" spans="1:28" ht="14.2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row>
    <row r="361" spans="1:28" ht="14.2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row>
    <row r="362" spans="1:28" ht="14.2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row>
    <row r="363" spans="1:28" ht="14.2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row>
    <row r="364" spans="1:28" ht="14.2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row>
    <row r="365" spans="1:28" ht="14.2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row>
    <row r="366" spans="1:28" ht="14.2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row>
    <row r="367" spans="1:28" ht="14.2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row>
    <row r="368" spans="1:28" ht="14.2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row>
    <row r="369" spans="1:28" ht="14.2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row>
    <row r="370" spans="1:28" ht="14.2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row>
    <row r="371" spans="1:28" ht="14.2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row>
    <row r="372" spans="1:28" ht="14.2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row>
    <row r="373" spans="1:28" ht="14.2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row>
    <row r="374" spans="1:28" ht="14.2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row>
    <row r="375" spans="1:28" ht="14.2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row>
    <row r="376" spans="1:28" ht="14.2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row>
    <row r="377" spans="1:28" ht="14.2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row>
    <row r="378" spans="1:28" ht="14.2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row>
    <row r="379" spans="1:28" ht="14.2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row>
    <row r="380" spans="1:28" ht="14.2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row>
    <row r="381" spans="1:28" ht="14.2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row>
    <row r="382" spans="1:28" ht="14.2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row>
    <row r="383" spans="1:28" ht="14.2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row>
    <row r="384" spans="1:28" ht="14.2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row>
    <row r="385" spans="1:28" ht="14.2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row>
    <row r="386" spans="1:28" ht="14.2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row>
    <row r="387" spans="1:28" ht="14.2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row>
    <row r="388" spans="1:28" ht="14.2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row>
    <row r="389" spans="1:28" ht="14.2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row>
    <row r="390" spans="1:28" ht="14.2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row>
    <row r="391" spans="1:28" ht="14.2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row>
    <row r="392" spans="1:28" ht="14.2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row>
    <row r="393" spans="1:28" ht="14.2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row>
    <row r="394" spans="1:28" ht="14.2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row>
    <row r="395" spans="1:28" ht="14.2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row>
    <row r="396" spans="1:28" ht="14.2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row>
    <row r="397" spans="1:28" ht="14.2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row>
    <row r="398" spans="1:28" ht="14.2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row>
    <row r="399" spans="1:28" ht="14.2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row>
    <row r="400" spans="1:28" ht="14.2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row>
    <row r="401" spans="1:28" ht="14.2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row>
    <row r="402" spans="1:28" ht="14.2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row>
    <row r="403" spans="1:28" ht="14.2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row>
    <row r="404" spans="1:28" ht="14.2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row>
    <row r="405" spans="1:28" ht="14.2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row>
    <row r="406" spans="1:28" ht="14.2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row>
    <row r="407" spans="1:28" ht="14.2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row>
    <row r="408" spans="1:28" ht="14.2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row>
    <row r="409" spans="1:28" ht="14.2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row>
    <row r="410" spans="1:28" ht="14.2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row>
    <row r="411" spans="1:28" ht="14.2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row>
    <row r="412" spans="1:28" ht="14.2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row>
    <row r="413" spans="1:28" ht="14.2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row>
    <row r="414" spans="1:28" ht="14.2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row>
    <row r="415" spans="1:28" ht="14.2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row>
    <row r="416" spans="1:28" ht="14.2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row>
    <row r="417" spans="1:28" ht="14.2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row>
    <row r="418" spans="1:28" ht="14.2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row>
    <row r="419" spans="1:28" ht="14.2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row>
    <row r="420" spans="1:28" ht="14.2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row>
    <row r="421" spans="1:28" ht="14.2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row>
    <row r="422" spans="1:28" ht="14.2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row>
    <row r="423" spans="1:28" ht="14.2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row>
    <row r="424" spans="1:28" ht="14.2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row>
    <row r="425" spans="1:28" ht="14.2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row>
    <row r="426" spans="1:28" ht="14.2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row>
    <row r="427" spans="1:28" ht="14.2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row>
    <row r="428" spans="1:28" ht="14.2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row>
    <row r="429" spans="1:28" ht="14.2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row>
    <row r="430" spans="1:28" ht="14.2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row>
    <row r="431" spans="1:28" ht="14.2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row>
    <row r="432" spans="1:28" ht="14.2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row>
    <row r="433" spans="1:28" ht="14.2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row>
    <row r="434" spans="1:28" ht="14.2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row>
    <row r="435" spans="1:28" ht="14.2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row>
    <row r="436" spans="1:28" ht="14.2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row>
    <row r="437" spans="1:28" ht="14.2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row>
    <row r="438" spans="1:28" ht="14.2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row>
    <row r="439" spans="1:28" ht="14.2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row>
    <row r="440" spans="1:28" ht="14.2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row>
    <row r="441" spans="1:28" ht="14.2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row>
    <row r="442" spans="1:28" ht="14.2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row>
    <row r="443" spans="1:28" ht="14.2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row>
    <row r="444" spans="1:28" ht="14.2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row>
    <row r="445" spans="1:28" ht="14.2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row>
    <row r="446" spans="1:28" ht="14.2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row>
    <row r="447" spans="1:28" ht="14.2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row>
    <row r="448" spans="1:28" ht="14.2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row>
    <row r="449" spans="1:28" ht="14.2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row>
    <row r="450" spans="1:28" ht="14.2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row>
    <row r="451" spans="1:28" ht="14.2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row>
    <row r="452" spans="1:28" ht="14.2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row>
    <row r="453" spans="1:28" ht="14.2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row>
    <row r="454" spans="1:28" ht="14.2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row>
    <row r="455" spans="1:28" ht="14.2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row>
    <row r="456" spans="1:28" ht="14.2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row>
    <row r="457" spans="1:28" ht="14.2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row>
    <row r="458" spans="1:28" ht="14.2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row>
    <row r="459" spans="1:28" ht="14.2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row>
    <row r="460" spans="1:28" ht="14.2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row>
    <row r="461" spans="1:28" ht="14.2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row>
    <row r="462" spans="1:28" ht="14.2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row>
    <row r="463" spans="1:28" ht="14.2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row>
    <row r="464" spans="1:28" ht="14.2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row>
    <row r="465" spans="1:28" ht="14.2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row>
    <row r="466" spans="1:28" ht="14.2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row>
    <row r="467" spans="1:28" ht="14.2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row>
    <row r="468" spans="1:28" ht="14.2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row>
    <row r="469" spans="1:28" ht="14.2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row>
    <row r="470" spans="1:28" ht="14.2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row>
    <row r="471" spans="1:28" ht="14.2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row>
    <row r="472" spans="1:28" ht="14.2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row>
    <row r="473" spans="1:28" ht="14.2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row>
    <row r="474" spans="1:28" ht="14.2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row>
    <row r="475" spans="1:28" ht="14.2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row>
    <row r="476" spans="1:28" ht="14.2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row>
    <row r="477" spans="1:28" ht="14.2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row>
    <row r="478" spans="1:28" ht="14.2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row>
    <row r="479" spans="1:28" ht="14.2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row>
    <row r="480" spans="1:28" ht="14.2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row>
    <row r="481" spans="1:28" ht="14.2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row>
    <row r="482" spans="1:28" ht="14.2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row>
    <row r="483" spans="1:28" ht="14.2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row>
    <row r="484" spans="1:28" ht="14.2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row>
    <row r="485" spans="1:28" ht="14.2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row>
    <row r="486" spans="1:28" ht="14.2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row>
    <row r="487" spans="1:28" ht="14.2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row>
    <row r="488" spans="1:28" ht="14.2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row>
    <row r="489" spans="1:28" ht="14.2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row>
    <row r="490" spans="1:28" ht="14.2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row>
    <row r="491" spans="1:28" ht="14.2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row>
    <row r="492" spans="1:28" ht="14.2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row>
    <row r="493" spans="1:28" ht="14.2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row>
    <row r="494" spans="1:28" ht="14.2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row>
    <row r="495" spans="1:28" ht="14.2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row>
    <row r="496" spans="1:28" ht="14.2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row>
    <row r="497" spans="1:28" ht="14.2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row>
    <row r="498" spans="1:28" ht="14.2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row>
    <row r="499" spans="1:28" ht="14.2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row>
    <row r="500" spans="1:28" ht="14.2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row>
    <row r="501" spans="1:28" ht="14.2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row>
    <row r="502" spans="1:28" ht="14.2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row>
    <row r="503" spans="1:28" ht="14.2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row>
    <row r="504" spans="1:28" ht="14.2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row>
    <row r="505" spans="1:28" ht="14.2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row>
    <row r="506" spans="1:28" ht="14.2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row>
    <row r="507" spans="1:28" ht="14.2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row>
    <row r="508" spans="1:28" ht="14.2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row>
    <row r="509" spans="1:28" ht="14.2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row>
    <row r="510" spans="1:28" ht="14.2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row>
    <row r="511" spans="1:28" ht="14.2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row>
    <row r="512" spans="1:28" ht="14.2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row>
    <row r="513" spans="1:28" ht="14.2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row>
    <row r="514" spans="1:28" ht="14.2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row>
    <row r="515" spans="1:28" ht="14.2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row>
    <row r="516" spans="1:28" ht="14.2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row>
    <row r="517" spans="1:28" ht="14.2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row>
    <row r="518" spans="1:28" ht="14.2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row>
    <row r="519" spans="1:28" ht="14.2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row>
    <row r="520" spans="1:28" ht="14.2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row>
    <row r="521" spans="1:28" ht="14.2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row>
    <row r="522" spans="1:28" ht="14.2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row>
    <row r="523" spans="1:28" ht="14.2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row>
    <row r="524" spans="1:28" ht="14.2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row>
    <row r="525" spans="1:28" ht="14.2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row>
    <row r="526" spans="1:28" ht="14.2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row>
    <row r="527" spans="1:28" ht="14.2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row>
    <row r="528" spans="1:28" ht="14.2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row>
    <row r="529" spans="1:28" ht="14.2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row>
    <row r="530" spans="1:28" ht="14.2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row>
    <row r="531" spans="1:28" ht="14.2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row>
    <row r="532" spans="1:28" ht="14.2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row>
    <row r="533" spans="1:28" ht="14.2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row>
    <row r="534" spans="1:28" ht="14.2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row>
    <row r="535" spans="1:28" ht="14.2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row>
    <row r="536" spans="1:28" ht="14.2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row>
    <row r="537" spans="1:28" ht="14.2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row>
    <row r="538" spans="1:28" ht="14.2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row>
    <row r="539" spans="1:28" ht="14.2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row>
    <row r="540" spans="1:28" ht="14.2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row>
    <row r="541" spans="1:28" ht="14.2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row>
    <row r="542" spans="1:28" ht="14.2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row>
    <row r="543" spans="1:28" ht="14.2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row>
    <row r="544" spans="1:28" ht="14.2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row>
    <row r="545" spans="1:28" ht="14.2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row>
    <row r="546" spans="1:28" ht="14.2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row>
    <row r="547" spans="1:28" ht="14.2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row>
    <row r="548" spans="1:28" ht="14.2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row>
    <row r="549" spans="1:28" ht="14.2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row>
    <row r="550" spans="1:28" ht="14.2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row>
    <row r="551" spans="1:28" ht="14.2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row>
    <row r="552" spans="1:28" ht="14.2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row>
    <row r="553" spans="1:28" ht="14.2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row>
    <row r="554" spans="1:28" ht="14.2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row>
    <row r="555" spans="1:28" ht="14.2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row>
    <row r="556" spans="1:28" ht="14.2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row>
    <row r="557" spans="1:28" ht="14.2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row>
    <row r="558" spans="1:28" ht="14.2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row>
    <row r="559" spans="1:28" ht="14.2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row>
    <row r="560" spans="1:28" ht="14.2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row>
    <row r="561" spans="1:28" ht="14.2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row>
    <row r="562" spans="1:28" ht="14.2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row>
    <row r="563" spans="1:28" ht="14.2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row>
    <row r="564" spans="1:28" ht="14.2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row>
    <row r="565" spans="1:28" ht="14.2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row>
    <row r="566" spans="1:28" ht="14.2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row>
    <row r="567" spans="1:28" ht="14.2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row>
    <row r="568" spans="1:28" ht="14.2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row>
    <row r="569" spans="1:28" ht="14.2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row>
    <row r="570" spans="1:28" ht="14.2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row>
    <row r="571" spans="1:28" ht="14.2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row>
    <row r="572" spans="1:28" ht="14.2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row>
    <row r="573" spans="1:28" ht="14.2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row>
    <row r="574" spans="1:28" ht="14.2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row>
    <row r="575" spans="1:28" ht="14.2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row>
    <row r="576" spans="1:28" ht="14.2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row>
    <row r="577" spans="1:28" ht="14.2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row>
    <row r="578" spans="1:28" ht="14.2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row>
    <row r="579" spans="1:28" ht="14.2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row>
    <row r="580" spans="1:28" ht="14.2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row>
    <row r="581" spans="1:28" ht="14.2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row>
    <row r="582" spans="1:28" ht="14.2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row>
    <row r="583" spans="1:28" ht="14.2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row>
    <row r="584" spans="1:28" ht="14.2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row>
    <row r="585" spans="1:28" ht="14.2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row>
    <row r="586" spans="1:28" ht="14.2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row>
    <row r="587" spans="1:28" ht="14.2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row>
    <row r="588" spans="1:28" ht="14.2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row>
    <row r="589" spans="1:28" ht="14.2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row>
    <row r="590" spans="1:28" ht="14.2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row>
    <row r="591" spans="1:28" ht="14.2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row>
    <row r="592" spans="1:28" ht="14.2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row>
    <row r="593" spans="1:28" ht="14.2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row>
    <row r="594" spans="1:28" ht="14.2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row>
    <row r="595" spans="1:28" ht="14.2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row>
    <row r="596" spans="1:28" ht="14.2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row>
    <row r="597" spans="1:28" ht="14.2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row>
    <row r="598" spans="1:28" ht="14.2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row>
    <row r="599" spans="1:28" ht="14.2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row>
    <row r="600" spans="1:28" ht="14.2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row>
    <row r="601" spans="1:28" ht="14.2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row>
    <row r="602" spans="1:28" ht="14.2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row>
    <row r="603" spans="1:28" ht="14.2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row>
    <row r="604" spans="1:28" ht="14.2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row>
    <row r="605" spans="1:28" ht="14.2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row>
    <row r="606" spans="1:28" ht="14.2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row>
    <row r="607" spans="1:28" ht="14.2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row>
    <row r="608" spans="1:28" ht="14.2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row>
    <row r="609" spans="1:28" ht="14.2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row>
    <row r="610" spans="1:28" ht="14.2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row>
    <row r="611" spans="1:28" ht="14.2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row>
    <row r="612" spans="1:28" ht="14.2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row>
    <row r="613" spans="1:28" ht="14.2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row>
    <row r="614" spans="1:28" ht="14.2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row>
    <row r="615" spans="1:28" ht="14.2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row>
    <row r="616" spans="1:28" ht="14.2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row>
    <row r="617" spans="1:28" ht="14.2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row>
    <row r="618" spans="1:28" ht="14.2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row>
    <row r="619" spans="1:28" ht="14.2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row>
    <row r="620" spans="1:28" ht="14.2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row>
    <row r="621" spans="1:28" ht="14.2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row>
    <row r="622" spans="1:28" ht="14.2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row>
    <row r="623" spans="1:28" ht="14.2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row>
    <row r="624" spans="1:28" ht="14.2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row>
    <row r="625" spans="1:28" ht="14.2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row>
    <row r="626" spans="1:28" ht="14.2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row>
    <row r="627" spans="1:28" ht="14.2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row>
    <row r="628" spans="1:28" ht="14.2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row>
    <row r="629" spans="1:28" ht="14.2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row>
    <row r="630" spans="1:28" ht="14.2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row>
    <row r="631" spans="1:28" ht="14.2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row>
    <row r="632" spans="1:28" ht="14.2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row>
    <row r="633" spans="1:28" ht="14.2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row>
    <row r="634" spans="1:28" ht="14.2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row>
    <row r="635" spans="1:28" ht="14.2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row>
    <row r="636" spans="1:28" ht="14.2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row>
    <row r="637" spans="1:28" ht="14.2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row>
    <row r="638" spans="1:28" ht="14.2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row>
    <row r="639" spans="1:28" ht="14.2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row>
    <row r="640" spans="1:28" ht="14.2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row>
    <row r="641" spans="1:28" ht="14.2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row>
    <row r="642" spans="1:28" ht="14.2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row>
    <row r="643" spans="1:28" ht="14.2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row>
    <row r="644" spans="1:28" ht="14.2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row>
    <row r="645" spans="1:28" ht="14.2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row>
    <row r="646" spans="1:28" ht="14.2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row>
    <row r="647" spans="1:28" ht="14.2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row>
    <row r="648" spans="1:28" ht="14.2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row>
    <row r="649" spans="1:28" ht="14.2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row>
    <row r="650" spans="1:28" ht="14.2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row>
    <row r="651" spans="1:28" ht="14.2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row>
    <row r="652" spans="1:28" ht="14.2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row>
    <row r="653" spans="1:28" ht="14.2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row>
    <row r="654" spans="1:28" ht="14.2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row>
    <row r="655" spans="1:28" ht="14.2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row>
    <row r="656" spans="1:28" ht="14.2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row>
    <row r="657" spans="1:28" ht="14.2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row>
    <row r="658" spans="1:28" ht="14.2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row>
    <row r="659" spans="1:28" ht="14.2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row>
    <row r="660" spans="1:28" ht="14.2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row>
    <row r="661" spans="1:28" ht="14.2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row>
    <row r="662" spans="1:28" ht="14.2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row>
    <row r="663" spans="1:28" ht="14.2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row>
    <row r="664" spans="1:28" ht="14.2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row>
    <row r="665" spans="1:28" ht="14.2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row>
    <row r="666" spans="1:28" ht="14.2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row>
    <row r="667" spans="1:28" ht="14.2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row>
    <row r="668" spans="1:28" ht="14.2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row>
    <row r="669" spans="1:28" ht="14.2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row>
    <row r="670" spans="1:28" ht="14.2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row>
    <row r="671" spans="1:28" ht="14.2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row>
    <row r="672" spans="1:28" ht="14.2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row>
    <row r="673" spans="1:28" ht="14.2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row>
    <row r="674" spans="1:28" ht="14.2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row>
    <row r="675" spans="1:28" ht="14.2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row>
    <row r="676" spans="1:28" ht="14.2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row>
    <row r="677" spans="1:28" ht="14.2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row>
    <row r="678" spans="1:28" ht="14.2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row>
    <row r="679" spans="1:28" ht="14.2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row>
    <row r="680" spans="1:28" ht="14.2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row>
    <row r="681" spans="1:28" ht="14.2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row>
    <row r="682" spans="1:28" ht="14.2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row>
    <row r="683" spans="1:28" ht="14.2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row>
    <row r="684" spans="1:28" ht="14.2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row>
    <row r="685" spans="1:28" ht="14.2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row>
    <row r="686" spans="1:28" ht="14.2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row>
    <row r="687" spans="1:28" ht="14.2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row>
    <row r="688" spans="1:28" ht="14.2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row>
    <row r="689" spans="1:28" ht="14.2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row>
    <row r="690" spans="1:28" ht="14.2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row>
    <row r="691" spans="1:28" ht="14.2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row>
    <row r="692" spans="1:28" ht="14.2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row>
    <row r="693" spans="1:28" ht="14.2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row>
    <row r="694" spans="1:28" ht="14.2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row>
    <row r="695" spans="1:28" ht="14.2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row>
    <row r="696" spans="1:28" ht="14.2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row>
    <row r="697" spans="1:28" ht="14.2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row>
    <row r="698" spans="1:28" ht="14.2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row>
    <row r="699" spans="1:28" ht="14.2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row>
    <row r="700" spans="1:28" ht="14.2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row>
    <row r="701" spans="1:28" ht="14.2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row>
    <row r="702" spans="1:28" ht="14.2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row>
    <row r="703" spans="1:28" ht="14.2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row>
    <row r="704" spans="1:28" ht="14.2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row>
    <row r="705" spans="1:28" ht="14.2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row>
    <row r="706" spans="1:28" ht="14.2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row>
    <row r="707" spans="1:28" ht="14.2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row>
    <row r="708" spans="1:28" ht="14.2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row>
    <row r="709" spans="1:28" ht="14.2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row>
    <row r="710" spans="1:28" ht="14.2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row>
    <row r="711" spans="1:28" ht="14.2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row>
    <row r="712" spans="1:28" ht="14.2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row>
    <row r="713" spans="1:28" ht="14.2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row>
    <row r="714" spans="1:28" ht="14.2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row>
    <row r="715" spans="1:28" ht="14.2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row>
    <row r="716" spans="1:28" ht="14.2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row>
    <row r="717" spans="1:28" ht="14.2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row>
    <row r="718" spans="1:28" ht="14.2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row>
    <row r="719" spans="1:28" ht="14.2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row>
    <row r="720" spans="1:28" ht="14.2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row>
    <row r="721" spans="1:28" ht="14.2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row>
    <row r="722" spans="1:28" ht="14.2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row>
    <row r="723" spans="1:28" ht="14.2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row>
    <row r="724" spans="1:28" ht="14.2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row>
    <row r="725" spans="1:28" ht="14.2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row>
    <row r="726" spans="1:28" ht="14.2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row>
    <row r="727" spans="1:28" ht="14.2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row>
    <row r="728" spans="1:28" ht="14.2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row>
    <row r="729" spans="1:28" ht="14.2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row>
    <row r="730" spans="1:28" ht="14.2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row>
    <row r="731" spans="1:28" ht="14.2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row>
    <row r="732" spans="1:28" ht="14.2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row>
    <row r="733" spans="1:28" ht="14.2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row>
    <row r="734" spans="1:28" ht="14.2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row>
    <row r="735" spans="1:28" ht="14.2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row>
    <row r="736" spans="1:28" ht="14.2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row>
    <row r="737" spans="1:28" ht="14.2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row>
    <row r="738" spans="1:28" ht="14.2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row>
    <row r="739" spans="1:28" ht="14.2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row>
    <row r="740" spans="1:28" ht="14.2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row>
    <row r="741" spans="1:28" ht="14.2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row>
    <row r="742" spans="1:28" ht="14.2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row>
    <row r="743" spans="1:28" ht="14.2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row>
    <row r="744" spans="1:28" ht="14.2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row>
    <row r="745" spans="1:28" ht="14.2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row>
    <row r="746" spans="1:28" ht="14.2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row>
    <row r="747" spans="1:28" ht="14.2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row>
    <row r="748" spans="1:28" ht="14.2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row>
    <row r="749" spans="1:28" ht="14.2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row>
    <row r="750" spans="1:28" ht="14.2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row>
    <row r="751" spans="1:28" ht="14.2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row>
    <row r="752" spans="1:28" ht="14.2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row>
    <row r="753" spans="1:28" ht="14.2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row>
    <row r="754" spans="1:28" ht="14.2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row>
    <row r="755" spans="1:28" ht="14.2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row>
    <row r="756" spans="1:28" ht="14.2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row>
    <row r="757" spans="1:28" ht="14.2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row>
    <row r="758" spans="1:28" ht="14.2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row>
    <row r="759" spans="1:28" ht="14.2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row>
    <row r="760" spans="1:28" ht="14.2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row>
    <row r="761" spans="1:28" ht="14.2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row>
    <row r="762" spans="1:28" ht="14.2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row>
    <row r="763" spans="1:28" ht="14.2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row>
    <row r="764" spans="1:28" ht="14.2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row>
    <row r="765" spans="1:28" ht="14.2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row>
    <row r="766" spans="1:28" ht="14.2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row>
    <row r="767" spans="1:28" ht="14.2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row>
    <row r="768" spans="1:28" ht="14.2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row>
    <row r="769" spans="1:28" ht="14.2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row>
    <row r="770" spans="1:28" ht="14.2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row>
    <row r="771" spans="1:28" ht="14.2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row>
    <row r="772" spans="1:28" ht="14.2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row>
    <row r="773" spans="1:28" ht="14.2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row>
    <row r="774" spans="1:28" ht="14.2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row>
    <row r="775" spans="1:28" ht="14.2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row>
    <row r="776" spans="1:28" ht="14.2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row>
    <row r="777" spans="1:28" ht="14.2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row>
    <row r="778" spans="1:28" ht="14.2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row>
    <row r="779" spans="1:28" ht="14.2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row>
    <row r="780" spans="1:28" ht="14.2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row>
    <row r="781" spans="1:28" ht="14.2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row>
    <row r="782" spans="1:28" ht="14.2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row>
    <row r="783" spans="1:28" ht="14.2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row>
    <row r="784" spans="1:28" ht="14.2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row>
    <row r="785" spans="1:28" ht="14.2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row>
    <row r="786" spans="1:28" ht="14.2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row>
    <row r="787" spans="1:28" ht="14.2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row>
    <row r="788" spans="1:28" ht="14.2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row>
    <row r="789" spans="1:28" ht="14.2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row>
    <row r="790" spans="1:28" ht="14.2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row>
    <row r="791" spans="1:28" ht="14.2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row>
    <row r="792" spans="1:28" ht="14.2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row>
    <row r="793" spans="1:28" ht="14.2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row>
    <row r="794" spans="1:28" ht="14.2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row>
    <row r="795" spans="1:28" ht="14.2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row>
    <row r="796" spans="1:28" ht="14.2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row>
    <row r="797" spans="1:28" ht="14.2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row>
    <row r="798" spans="1:28" ht="14.2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row>
    <row r="799" spans="1:28" ht="14.2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row>
    <row r="800" spans="1:28" ht="14.2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row>
    <row r="801" spans="1:28" ht="14.2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row>
    <row r="802" spans="1:28" ht="14.2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row>
    <row r="803" spans="1:28" ht="14.2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row>
    <row r="804" spans="1:28" ht="14.2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row>
    <row r="805" spans="1:28" ht="14.2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row>
    <row r="806" spans="1:28" ht="14.2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row>
    <row r="807" spans="1:28" ht="14.2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row>
    <row r="808" spans="1:28" ht="14.2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row>
    <row r="809" spans="1:28" ht="14.2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row>
    <row r="810" spans="1:28" ht="14.2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row>
    <row r="811" spans="1:28" ht="14.2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row>
    <row r="812" spans="1:28" ht="14.2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row>
    <row r="813" spans="1:28" ht="14.2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row>
    <row r="814" spans="1:28" ht="14.2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row>
    <row r="815" spans="1:28" ht="14.2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row>
    <row r="816" spans="1:28" ht="14.2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row>
    <row r="817" spans="1:28" ht="14.2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row>
    <row r="818" spans="1:28" ht="14.2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row>
    <row r="819" spans="1:28" ht="14.2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row>
    <row r="820" spans="1:28" ht="14.2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row>
    <row r="821" spans="1:28" ht="14.2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row>
    <row r="822" spans="1:28" ht="14.2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row>
    <row r="823" spans="1:28" ht="14.2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row>
    <row r="824" spans="1:28" ht="14.2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row>
    <row r="825" spans="1:28" ht="14.2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row>
    <row r="826" spans="1:28" ht="14.2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row>
    <row r="827" spans="1:28" ht="14.2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row>
    <row r="828" spans="1:28" ht="14.2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row>
    <row r="829" spans="1:28" ht="14.2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row>
    <row r="830" spans="1:28" ht="14.2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row>
    <row r="831" spans="1:28" ht="14.2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row>
    <row r="832" spans="1:28" ht="14.2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row>
    <row r="833" spans="1:28" ht="14.2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row>
    <row r="834" spans="1:28" ht="14.2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row>
    <row r="835" spans="1:28" ht="14.2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row>
    <row r="836" spans="1:28" ht="14.2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row>
    <row r="837" spans="1:28" ht="14.2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row>
    <row r="838" spans="1:28" ht="14.2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row>
    <row r="839" spans="1:28" ht="14.2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row>
    <row r="840" spans="1:28" ht="14.2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row>
    <row r="841" spans="1:28" ht="14.2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row>
    <row r="842" spans="1:28" ht="14.2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row>
    <row r="843" spans="1:28" ht="14.2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row>
    <row r="844" spans="1:28" ht="14.2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row>
    <row r="845" spans="1:28" ht="14.2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row>
    <row r="846" spans="1:28" ht="14.2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row>
    <row r="847" spans="1:28" ht="14.2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row>
    <row r="848" spans="1:28" ht="14.2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row>
    <row r="849" spans="1:28" ht="14.2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row>
    <row r="850" spans="1:28" ht="14.2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row>
    <row r="851" spans="1:28" ht="14.2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row>
    <row r="852" spans="1:28" ht="14.2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row>
    <row r="853" spans="1:28" ht="14.2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row>
    <row r="854" spans="1:28" ht="14.2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row>
    <row r="855" spans="1:28" ht="14.2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row>
    <row r="856" spans="1:28" ht="14.2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row>
    <row r="857" spans="1:28" ht="14.2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row>
    <row r="858" spans="1:28" ht="14.2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row>
    <row r="859" spans="1:28" ht="14.2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row>
    <row r="860" spans="1:28" ht="14.2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row>
    <row r="861" spans="1:28" ht="14.2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row>
    <row r="862" spans="1:28" ht="14.2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row>
    <row r="863" spans="1:28" ht="14.2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row>
    <row r="864" spans="1:28" ht="14.2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row>
    <row r="865" spans="1:28" ht="14.2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row>
    <row r="866" spans="1:28" ht="14.2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row>
    <row r="867" spans="1:28" ht="14.2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row>
    <row r="868" spans="1:28" ht="14.2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row>
    <row r="869" spans="1:28" ht="14.2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row>
    <row r="870" spans="1:28" ht="14.2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row>
    <row r="871" spans="1:28" ht="14.2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row>
    <row r="872" spans="1:28" ht="14.2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row>
    <row r="873" spans="1:28" ht="14.2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row>
    <row r="874" spans="1:28" ht="14.2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row>
    <row r="875" spans="1:28" ht="14.2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row>
    <row r="876" spans="1:28" ht="14.2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row>
    <row r="877" spans="1:28" ht="14.2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row>
    <row r="878" spans="1:28" ht="14.2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row>
    <row r="879" spans="1:28" ht="14.2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row>
    <row r="880" spans="1:28" ht="14.2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row>
    <row r="881" spans="1:28" ht="14.2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row>
    <row r="882" spans="1:28" ht="14.2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row>
    <row r="883" spans="1:28" ht="14.2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row>
    <row r="884" spans="1:28" ht="14.2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row>
    <row r="885" spans="1:28" ht="14.2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row>
    <row r="886" spans="1:28" ht="14.2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row>
    <row r="887" spans="1:28" ht="14.2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row>
    <row r="888" spans="1:28" ht="14.2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row>
    <row r="889" spans="1:28" ht="14.2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row>
    <row r="890" spans="1:28" ht="14.2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row>
    <row r="891" spans="1:28" ht="14.2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row>
    <row r="892" spans="1:28" ht="14.2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row>
    <row r="893" spans="1:28" ht="14.2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row>
    <row r="894" spans="1:28" ht="14.2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row>
    <row r="895" spans="1:28" ht="14.2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row>
    <row r="896" spans="1:28" ht="14.2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row>
    <row r="897" spans="1:28" ht="14.2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row>
    <row r="898" spans="1:28" ht="14.2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row>
    <row r="899" spans="1:28" ht="14.2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row>
    <row r="900" spans="1:28" ht="14.2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row>
    <row r="901" spans="1:28" ht="14.2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row>
    <row r="902" spans="1:28" ht="14.2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row>
    <row r="903" spans="1:28" ht="14.2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row>
    <row r="904" spans="1:28" ht="14.2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row>
    <row r="905" spans="1:28" ht="14.2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row>
    <row r="906" spans="1:28" ht="14.2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row>
    <row r="907" spans="1:28" ht="14.2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row>
    <row r="908" spans="1:28" ht="14.2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row>
    <row r="909" spans="1:28" ht="14.2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row>
    <row r="910" spans="1:28" ht="14.2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row>
    <row r="911" spans="1:28" ht="14.2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row>
    <row r="912" spans="1:28" ht="14.2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row>
    <row r="913" spans="1:28" ht="14.2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row>
    <row r="914" spans="1:28" ht="14.2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row>
    <row r="915" spans="1:28" ht="14.2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row>
    <row r="916" spans="1:28" ht="14.2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row>
    <row r="917" spans="1:28" ht="14.2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row>
    <row r="918" spans="1:28" ht="14.2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row>
    <row r="919" spans="1:28" ht="14.2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row>
    <row r="920" spans="1:28" ht="14.2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row>
    <row r="921" spans="1:28" ht="14.2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row>
    <row r="922" spans="1:28" ht="14.2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row>
    <row r="923" spans="1:28" ht="14.2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row>
    <row r="924" spans="1:28" ht="14.2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row>
    <row r="925" spans="1:28" ht="14.2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row>
    <row r="926" spans="1:28" ht="14.2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row>
    <row r="927" spans="1:28" ht="14.2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row>
    <row r="928" spans="1:28" ht="14.2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row>
    <row r="929" spans="1:28" ht="14.2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row>
    <row r="930" spans="1:28" ht="14.2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row>
    <row r="931" spans="1:28" ht="14.2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row>
    <row r="932" spans="1:28" ht="14.2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row>
    <row r="933" spans="1:28" ht="14.2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row>
    <row r="934" spans="1:28" ht="14.2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row>
    <row r="935" spans="1:28" ht="14.2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row>
    <row r="936" spans="1:28" ht="14.2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row>
    <row r="937" spans="1:28" ht="14.2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row>
    <row r="938" spans="1:28" ht="14.2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row>
    <row r="939" spans="1:28" ht="14.2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row>
    <row r="940" spans="1:28" ht="14.2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row>
    <row r="941" spans="1:28" ht="14.2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row>
    <row r="942" spans="1:28" ht="14.2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row>
    <row r="943" spans="1:28" ht="14.2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row>
    <row r="944" spans="1:28" ht="14.2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row>
    <row r="945" spans="1:28" ht="14.2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row>
    <row r="946" spans="1:28" ht="14.2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row>
    <row r="947" spans="1:28" ht="14.2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row>
    <row r="948" spans="1:28" ht="14.2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row>
    <row r="949" spans="1:28" ht="14.2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row>
    <row r="950" spans="1:28" ht="14.2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row>
    <row r="951" spans="1:28" ht="14.2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row>
    <row r="952" spans="1:28" ht="14.2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row>
    <row r="953" spans="1:28" ht="14.2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row>
    <row r="954" spans="1:28" ht="14.2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row>
    <row r="955" spans="1:28" ht="14.2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row>
    <row r="956" spans="1:28" ht="14.2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row>
    <row r="957" spans="1:28" ht="14.2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row>
    <row r="958" spans="1:28" ht="14.2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row>
    <row r="959" spans="1:28" ht="14.2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row>
    <row r="960" spans="1:28" ht="14.2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row>
    <row r="961" spans="1:28" ht="14.2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row>
    <row r="962" spans="1:28" ht="14.2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row>
    <row r="963" spans="1:28" ht="14.2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row>
    <row r="964" spans="1:28" ht="14.2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row>
    <row r="965" spans="1:28" ht="14.2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row>
    <row r="966" spans="1:28" ht="14.2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row>
    <row r="967" spans="1:28" ht="14.2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row>
    <row r="968" spans="1:28" ht="14.2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row>
    <row r="969" spans="1:28" ht="14.2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row>
    <row r="970" spans="1:28" ht="14.2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row>
    <row r="971" spans="1:28" ht="14.2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row>
    <row r="972" spans="1:28" ht="14.2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row>
    <row r="973" spans="1:28" ht="14.2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row>
    <row r="974" spans="1:28" ht="14.2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row>
    <row r="975" spans="1:28" ht="14.2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row>
    <row r="976" spans="1:28" ht="14.2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row>
    <row r="977" spans="1:28" ht="14.2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row>
    <row r="978" spans="1:28" ht="14.2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row>
    <row r="979" spans="1:28" ht="14.2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row>
    <row r="980" spans="1:28" ht="14.2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row>
    <row r="981" spans="1:28" ht="14.2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row>
    <row r="982" spans="1:28" ht="14.2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row>
    <row r="983" spans="1:28" ht="14.2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row>
    <row r="984" spans="1:28" ht="14.2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row>
    <row r="985" spans="1:28" ht="14.2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row>
    <row r="986" spans="1:28" ht="14.2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row>
    <row r="987" spans="1:28" ht="14.2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row>
    <row r="988" spans="1:28" ht="14.2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row>
    <row r="989" spans="1:28" ht="14.2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row>
    <row r="990" spans="1:28" ht="14.2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row>
    <row r="991" spans="1:28" ht="14.2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row>
    <row r="992" spans="1:28" ht="14.2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row>
    <row r="993" spans="1:28" ht="14.2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row>
    <row r="994" spans="1:28" ht="14.2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row>
    <row r="995" spans="1:28" ht="14.2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row>
    <row r="996" spans="1:28" ht="14.2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row>
    <row r="997" spans="1:28" ht="14.2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row>
    <row r="998" spans="1:28" ht="14.2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row>
    <row r="999" spans="1:28" ht="14.2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row>
    <row r="1000" spans="1:28" ht="14.2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 activePane="bottomRight" state="frozen"/>
      <selection pane="topRight" activeCell="B1" sqref="B1"/>
      <selection pane="bottomLeft" activeCell="A2" sqref="A2"/>
      <selection pane="bottomRight" activeCell="B2" sqref="B2:B4"/>
    </sheetView>
  </sheetViews>
  <sheetFormatPr defaultColWidth="11.1640625" defaultRowHeight="15" customHeight="1" x14ac:dyDescent="0.35"/>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x14ac:dyDescent="0.35">
      <c r="A1" s="119" t="s">
        <v>1489</v>
      </c>
      <c r="B1" s="119" t="s">
        <v>1490</v>
      </c>
      <c r="C1" s="120" t="s">
        <v>1491</v>
      </c>
      <c r="D1" s="121" t="s">
        <v>1492</v>
      </c>
      <c r="E1" s="122" t="s">
        <v>1493</v>
      </c>
      <c r="F1" s="123" t="s">
        <v>1494</v>
      </c>
      <c r="G1" s="124"/>
      <c r="H1" s="124"/>
      <c r="I1" s="124"/>
      <c r="J1" s="124"/>
      <c r="K1" s="124"/>
      <c r="L1" s="124"/>
      <c r="M1" s="124"/>
      <c r="N1" s="124"/>
      <c r="O1" s="124"/>
      <c r="P1" s="124"/>
      <c r="Q1" s="124"/>
      <c r="R1" s="124"/>
      <c r="S1" s="124"/>
      <c r="T1" s="124"/>
      <c r="U1" s="124"/>
      <c r="V1" s="124"/>
      <c r="W1" s="124"/>
      <c r="X1" s="124"/>
      <c r="Y1" s="124"/>
      <c r="Z1" s="124"/>
    </row>
    <row r="2" spans="1:26" ht="34.5" customHeight="1" x14ac:dyDescent="0.35">
      <c r="A2" s="324" t="s">
        <v>1422</v>
      </c>
      <c r="B2" s="321" t="s">
        <v>1495</v>
      </c>
      <c r="C2" s="125" t="s">
        <v>1496</v>
      </c>
      <c r="D2" s="126" t="s">
        <v>1497</v>
      </c>
      <c r="E2" s="126" t="s">
        <v>1498</v>
      </c>
      <c r="F2" s="321" t="s">
        <v>1499</v>
      </c>
      <c r="G2" s="104"/>
      <c r="H2" s="104"/>
      <c r="I2" s="104"/>
      <c r="J2" s="104"/>
      <c r="K2" s="104"/>
      <c r="L2" s="104"/>
      <c r="M2" s="104"/>
      <c r="N2" s="104"/>
      <c r="O2" s="104"/>
      <c r="P2" s="104"/>
      <c r="Q2" s="104"/>
      <c r="R2" s="104"/>
      <c r="S2" s="104"/>
      <c r="T2" s="104"/>
      <c r="U2" s="104"/>
      <c r="V2" s="104"/>
      <c r="W2" s="104"/>
      <c r="X2" s="104"/>
      <c r="Y2" s="104"/>
      <c r="Z2" s="104"/>
    </row>
    <row r="3" spans="1:26" ht="34.5" customHeight="1" x14ac:dyDescent="0.35">
      <c r="A3" s="322"/>
      <c r="B3" s="322"/>
      <c r="C3" s="125" t="s">
        <v>1500</v>
      </c>
      <c r="D3" s="126" t="s">
        <v>1501</v>
      </c>
      <c r="E3" s="126" t="s">
        <v>1502</v>
      </c>
      <c r="F3" s="322"/>
      <c r="G3" s="104"/>
      <c r="H3" s="104"/>
      <c r="I3" s="104"/>
      <c r="J3" s="104"/>
      <c r="K3" s="104"/>
      <c r="L3" s="104"/>
      <c r="M3" s="104"/>
      <c r="N3" s="104"/>
      <c r="O3" s="104"/>
      <c r="P3" s="104"/>
      <c r="Q3" s="104"/>
      <c r="R3" s="104"/>
      <c r="S3" s="104"/>
      <c r="T3" s="104"/>
      <c r="U3" s="104"/>
      <c r="V3" s="104"/>
      <c r="W3" s="104"/>
      <c r="X3" s="104"/>
      <c r="Y3" s="104"/>
      <c r="Z3" s="104"/>
    </row>
    <row r="4" spans="1:26" ht="63.75" customHeight="1" x14ac:dyDescent="0.35">
      <c r="A4" s="322"/>
      <c r="B4" s="323"/>
      <c r="C4" s="125" t="s">
        <v>1503</v>
      </c>
      <c r="D4" s="126" t="s">
        <v>1504</v>
      </c>
      <c r="E4" s="126" t="s">
        <v>1505</v>
      </c>
      <c r="F4" s="323"/>
      <c r="G4" s="104"/>
      <c r="H4" s="104"/>
      <c r="I4" s="104"/>
      <c r="J4" s="104"/>
      <c r="K4" s="104"/>
      <c r="L4" s="104"/>
      <c r="M4" s="104"/>
      <c r="N4" s="104"/>
      <c r="O4" s="104"/>
      <c r="P4" s="104"/>
      <c r="Q4" s="104"/>
      <c r="R4" s="104"/>
      <c r="S4" s="104"/>
      <c r="T4" s="104"/>
      <c r="U4" s="104"/>
      <c r="V4" s="104"/>
      <c r="W4" s="104"/>
      <c r="X4" s="104"/>
      <c r="Y4" s="104"/>
      <c r="Z4" s="104"/>
    </row>
    <row r="5" spans="1:26" ht="54" customHeight="1" x14ac:dyDescent="0.35">
      <c r="A5" s="322"/>
      <c r="B5" s="127" t="s">
        <v>1506</v>
      </c>
      <c r="C5" s="127" t="s">
        <v>1507</v>
      </c>
      <c r="D5" s="126" t="s">
        <v>1423</v>
      </c>
      <c r="E5" s="126" t="s">
        <v>1508</v>
      </c>
      <c r="F5" s="125" t="s">
        <v>1509</v>
      </c>
      <c r="G5" s="104"/>
      <c r="H5" s="104"/>
      <c r="I5" s="104"/>
      <c r="J5" s="104"/>
      <c r="K5" s="104"/>
      <c r="L5" s="104"/>
      <c r="M5" s="104"/>
      <c r="N5" s="104"/>
      <c r="O5" s="104"/>
      <c r="P5" s="104"/>
      <c r="Q5" s="104"/>
      <c r="R5" s="104"/>
      <c r="S5" s="104"/>
      <c r="T5" s="104"/>
      <c r="U5" s="104"/>
      <c r="V5" s="104"/>
      <c r="W5" s="104"/>
      <c r="X5" s="104"/>
      <c r="Y5" s="104"/>
      <c r="Z5" s="104"/>
    </row>
    <row r="6" spans="1:26" ht="40.5" customHeight="1" x14ac:dyDescent="0.35">
      <c r="A6" s="322"/>
      <c r="B6" s="125" t="s">
        <v>1510</v>
      </c>
      <c r="C6" s="125" t="s">
        <v>1511</v>
      </c>
      <c r="D6" s="126" t="s">
        <v>1512</v>
      </c>
      <c r="E6" s="126" t="s">
        <v>1513</v>
      </c>
      <c r="F6" s="125" t="s">
        <v>1514</v>
      </c>
      <c r="G6" s="104"/>
      <c r="H6" s="104"/>
      <c r="I6" s="104"/>
      <c r="J6" s="104"/>
      <c r="K6" s="104"/>
      <c r="L6" s="104"/>
      <c r="M6" s="104"/>
      <c r="N6" s="104"/>
      <c r="O6" s="104"/>
      <c r="P6" s="104"/>
      <c r="Q6" s="104"/>
      <c r="R6" s="104"/>
      <c r="S6" s="104"/>
      <c r="T6" s="104"/>
      <c r="U6" s="104"/>
      <c r="V6" s="104"/>
      <c r="W6" s="104"/>
      <c r="X6" s="104"/>
      <c r="Y6" s="104"/>
      <c r="Z6" s="104"/>
    </row>
    <row r="7" spans="1:26" ht="40.5" customHeight="1" x14ac:dyDescent="0.35">
      <c r="A7" s="322"/>
      <c r="B7" s="125" t="s">
        <v>1515</v>
      </c>
      <c r="C7" s="125" t="s">
        <v>1516</v>
      </c>
      <c r="D7" s="128" t="s">
        <v>1517</v>
      </c>
      <c r="E7" s="128" t="s">
        <v>1518</v>
      </c>
      <c r="F7" s="129" t="s">
        <v>1519</v>
      </c>
      <c r="G7" s="104"/>
      <c r="H7" s="104"/>
      <c r="I7" s="104"/>
      <c r="J7" s="104"/>
      <c r="K7" s="104"/>
      <c r="L7" s="104"/>
      <c r="M7" s="104"/>
      <c r="N7" s="104"/>
      <c r="O7" s="104"/>
      <c r="P7" s="104"/>
      <c r="Q7" s="104"/>
      <c r="R7" s="104"/>
      <c r="S7" s="104"/>
      <c r="T7" s="104"/>
      <c r="U7" s="104"/>
      <c r="V7" s="104"/>
      <c r="W7" s="104"/>
      <c r="X7" s="104"/>
      <c r="Y7" s="104"/>
      <c r="Z7" s="104"/>
    </row>
    <row r="8" spans="1:26" ht="40.5" customHeight="1" x14ac:dyDescent="0.35">
      <c r="A8" s="322"/>
      <c r="B8" s="125" t="s">
        <v>1520</v>
      </c>
      <c r="C8" s="125" t="s">
        <v>1521</v>
      </c>
      <c r="D8" s="126" t="s">
        <v>1520</v>
      </c>
      <c r="E8" s="126" t="s">
        <v>1522</v>
      </c>
      <c r="F8" s="125" t="s">
        <v>1523</v>
      </c>
      <c r="G8" s="104"/>
      <c r="H8" s="104"/>
      <c r="I8" s="104"/>
      <c r="J8" s="104"/>
      <c r="K8" s="104"/>
      <c r="L8" s="104"/>
      <c r="M8" s="104"/>
      <c r="N8" s="104"/>
      <c r="O8" s="104"/>
      <c r="P8" s="104"/>
      <c r="Q8" s="104"/>
      <c r="R8" s="104"/>
      <c r="S8" s="104"/>
      <c r="T8" s="104"/>
      <c r="U8" s="104"/>
      <c r="V8" s="104"/>
      <c r="W8" s="104"/>
      <c r="X8" s="104"/>
      <c r="Y8" s="104"/>
      <c r="Z8" s="104"/>
    </row>
    <row r="9" spans="1:26" ht="40.5" customHeight="1" x14ac:dyDescent="0.35">
      <c r="A9" s="322"/>
      <c r="B9" s="125" t="s">
        <v>1524</v>
      </c>
      <c r="C9" s="125" t="s">
        <v>1525</v>
      </c>
      <c r="D9" s="126" t="s">
        <v>1526</v>
      </c>
      <c r="E9" s="126" t="s">
        <v>1527</v>
      </c>
      <c r="F9" s="125" t="s">
        <v>1528</v>
      </c>
      <c r="G9" s="104"/>
      <c r="H9" s="104"/>
      <c r="I9" s="104"/>
      <c r="J9" s="104"/>
      <c r="K9" s="104"/>
      <c r="L9" s="104"/>
      <c r="M9" s="104"/>
      <c r="N9" s="104"/>
      <c r="O9" s="104"/>
      <c r="P9" s="104"/>
      <c r="Q9" s="104"/>
      <c r="R9" s="104"/>
      <c r="S9" s="104"/>
      <c r="T9" s="104"/>
      <c r="U9" s="104"/>
      <c r="V9" s="104"/>
      <c r="W9" s="104"/>
      <c r="X9" s="104"/>
      <c r="Y9" s="104"/>
      <c r="Z9" s="104"/>
    </row>
    <row r="10" spans="1:26" ht="40.5" customHeight="1" x14ac:dyDescent="0.35">
      <c r="A10" s="322"/>
      <c r="B10" s="125" t="s">
        <v>1439</v>
      </c>
      <c r="C10" s="125" t="s">
        <v>1529</v>
      </c>
      <c r="D10" s="126" t="s">
        <v>1530</v>
      </c>
      <c r="E10" s="126" t="s">
        <v>1531</v>
      </c>
      <c r="F10" s="125" t="s">
        <v>1532</v>
      </c>
      <c r="G10" s="104"/>
      <c r="H10" s="104"/>
      <c r="I10" s="104"/>
      <c r="J10" s="104"/>
      <c r="K10" s="104"/>
      <c r="L10" s="104"/>
      <c r="M10" s="104"/>
      <c r="N10" s="104"/>
      <c r="O10" s="104"/>
      <c r="P10" s="104"/>
      <c r="Q10" s="104"/>
      <c r="R10" s="104"/>
      <c r="S10" s="104"/>
      <c r="T10" s="104"/>
      <c r="U10" s="104"/>
      <c r="V10" s="104"/>
      <c r="W10" s="104"/>
      <c r="X10" s="104"/>
      <c r="Y10" s="104"/>
      <c r="Z10" s="104"/>
    </row>
    <row r="11" spans="1:26" ht="40.5" customHeight="1" x14ac:dyDescent="0.35">
      <c r="A11" s="322"/>
      <c r="B11" s="125" t="s">
        <v>1533</v>
      </c>
      <c r="C11" s="125" t="s">
        <v>1534</v>
      </c>
      <c r="D11" s="128" t="s">
        <v>1535</v>
      </c>
      <c r="E11" s="128" t="s">
        <v>1536</v>
      </c>
      <c r="F11" s="129" t="s">
        <v>1537</v>
      </c>
      <c r="G11" s="104"/>
      <c r="H11" s="104"/>
      <c r="I11" s="104"/>
      <c r="J11" s="104"/>
      <c r="K11" s="104"/>
      <c r="L11" s="104"/>
      <c r="M11" s="104"/>
      <c r="N11" s="104"/>
      <c r="O11" s="104"/>
      <c r="P11" s="104"/>
      <c r="Q11" s="104"/>
      <c r="R11" s="104"/>
      <c r="S11" s="104"/>
      <c r="T11" s="104"/>
      <c r="U11" s="104"/>
      <c r="V11" s="104"/>
      <c r="W11" s="104"/>
      <c r="X11" s="104"/>
      <c r="Y11" s="104"/>
      <c r="Z11" s="104"/>
    </row>
    <row r="12" spans="1:26" ht="40.5" customHeight="1" x14ac:dyDescent="0.35">
      <c r="A12" s="322"/>
      <c r="B12" s="321" t="s">
        <v>1538</v>
      </c>
      <c r="C12" s="125" t="s">
        <v>1539</v>
      </c>
      <c r="D12" s="126" t="s">
        <v>1540</v>
      </c>
      <c r="E12" s="126" t="s">
        <v>1541</v>
      </c>
      <c r="F12" s="125"/>
      <c r="G12" s="104"/>
      <c r="H12" s="104"/>
      <c r="I12" s="104"/>
      <c r="J12" s="104"/>
      <c r="K12" s="104"/>
      <c r="L12" s="104"/>
      <c r="M12" s="104"/>
      <c r="N12" s="104"/>
      <c r="O12" s="104"/>
      <c r="P12" s="104"/>
      <c r="Q12" s="104"/>
      <c r="R12" s="104"/>
      <c r="S12" s="104"/>
      <c r="T12" s="104"/>
      <c r="U12" s="104"/>
      <c r="V12" s="104"/>
      <c r="W12" s="104"/>
      <c r="X12" s="104"/>
      <c r="Y12" s="104"/>
      <c r="Z12" s="104"/>
    </row>
    <row r="13" spans="1:26" ht="40.5" customHeight="1" x14ac:dyDescent="0.35">
      <c r="A13" s="322"/>
      <c r="B13" s="322"/>
      <c r="C13" s="125" t="s">
        <v>1542</v>
      </c>
      <c r="D13" s="126" t="s">
        <v>1543</v>
      </c>
      <c r="E13" s="126" t="s">
        <v>1544</v>
      </c>
      <c r="F13" s="125"/>
      <c r="G13" s="104"/>
      <c r="H13" s="104"/>
      <c r="I13" s="104"/>
      <c r="J13" s="104"/>
      <c r="K13" s="104"/>
      <c r="L13" s="104"/>
      <c r="M13" s="104"/>
      <c r="N13" s="104"/>
      <c r="O13" s="104"/>
      <c r="P13" s="104"/>
      <c r="Q13" s="104"/>
      <c r="R13" s="104"/>
      <c r="S13" s="104"/>
      <c r="T13" s="104"/>
      <c r="U13" s="104"/>
      <c r="V13" s="104"/>
      <c r="W13" s="104"/>
      <c r="X13" s="104"/>
      <c r="Y13" s="104"/>
      <c r="Z13" s="104"/>
    </row>
    <row r="14" spans="1:26" ht="40.5" customHeight="1" x14ac:dyDescent="0.35">
      <c r="A14" s="322"/>
      <c r="B14" s="323"/>
      <c r="C14" s="125" t="s">
        <v>1545</v>
      </c>
      <c r="D14" s="126" t="s">
        <v>1546</v>
      </c>
      <c r="E14" s="126" t="s">
        <v>1547</v>
      </c>
      <c r="F14" s="125"/>
      <c r="G14" s="104"/>
      <c r="H14" s="104"/>
      <c r="I14" s="104"/>
      <c r="J14" s="104"/>
      <c r="K14" s="104"/>
      <c r="L14" s="104"/>
      <c r="M14" s="104"/>
      <c r="N14" s="104"/>
      <c r="O14" s="104"/>
      <c r="P14" s="104"/>
      <c r="Q14" s="104"/>
      <c r="R14" s="104"/>
      <c r="S14" s="104"/>
      <c r="T14" s="104"/>
      <c r="U14" s="104"/>
      <c r="V14" s="104"/>
      <c r="W14" s="104"/>
      <c r="X14" s="104"/>
      <c r="Y14" s="104"/>
      <c r="Z14" s="104"/>
    </row>
    <row r="15" spans="1:26" ht="33" customHeight="1" x14ac:dyDescent="0.35">
      <c r="A15" s="322"/>
      <c r="B15" s="321" t="s">
        <v>1548</v>
      </c>
      <c r="C15" s="125" t="s">
        <v>1549</v>
      </c>
      <c r="D15" s="126" t="s">
        <v>1550</v>
      </c>
      <c r="E15" s="126" t="s">
        <v>1551</v>
      </c>
      <c r="F15" s="321" t="s">
        <v>1552</v>
      </c>
      <c r="G15" s="104"/>
      <c r="H15" s="104"/>
      <c r="I15" s="104"/>
      <c r="J15" s="104"/>
      <c r="K15" s="104"/>
      <c r="L15" s="104"/>
      <c r="M15" s="104"/>
      <c r="N15" s="104"/>
      <c r="O15" s="104"/>
      <c r="P15" s="104"/>
      <c r="Q15" s="104"/>
      <c r="R15" s="104"/>
      <c r="S15" s="104"/>
      <c r="T15" s="104"/>
      <c r="U15" s="104"/>
      <c r="V15" s="104"/>
      <c r="W15" s="104"/>
      <c r="X15" s="104"/>
      <c r="Y15" s="104"/>
      <c r="Z15" s="104"/>
    </row>
    <row r="16" spans="1:26" ht="33" customHeight="1" x14ac:dyDescent="0.35">
      <c r="A16" s="322"/>
      <c r="B16" s="323"/>
      <c r="C16" s="125" t="s">
        <v>1553</v>
      </c>
      <c r="D16" s="126" t="s">
        <v>1554</v>
      </c>
      <c r="E16" s="126" t="s">
        <v>1555</v>
      </c>
      <c r="F16" s="323"/>
      <c r="G16" s="104"/>
      <c r="H16" s="104"/>
      <c r="I16" s="104"/>
      <c r="J16" s="104"/>
      <c r="K16" s="104"/>
      <c r="L16" s="104"/>
      <c r="M16" s="104"/>
      <c r="N16" s="104"/>
      <c r="O16" s="104"/>
      <c r="P16" s="104"/>
      <c r="Q16" s="104"/>
      <c r="R16" s="104"/>
      <c r="S16" s="104"/>
      <c r="T16" s="104"/>
      <c r="U16" s="104"/>
      <c r="V16" s="104"/>
      <c r="W16" s="104"/>
      <c r="X16" s="104"/>
      <c r="Y16" s="104"/>
      <c r="Z16" s="104"/>
    </row>
    <row r="17" spans="1:26" ht="40.5" customHeight="1" x14ac:dyDescent="0.35">
      <c r="A17" s="322"/>
      <c r="B17" s="125" t="s">
        <v>1449</v>
      </c>
      <c r="C17" s="125" t="s">
        <v>1556</v>
      </c>
      <c r="D17" s="126" t="s">
        <v>1557</v>
      </c>
      <c r="E17" s="126" t="s">
        <v>1557</v>
      </c>
      <c r="F17" s="125" t="s">
        <v>1558</v>
      </c>
      <c r="G17" s="104"/>
      <c r="H17" s="104"/>
      <c r="I17" s="104"/>
      <c r="J17" s="104"/>
      <c r="K17" s="104"/>
      <c r="L17" s="104"/>
      <c r="M17" s="104"/>
      <c r="N17" s="104"/>
      <c r="O17" s="104"/>
      <c r="P17" s="104"/>
      <c r="Q17" s="104"/>
      <c r="R17" s="104"/>
      <c r="S17" s="104"/>
      <c r="T17" s="104"/>
      <c r="U17" s="104"/>
      <c r="V17" s="104"/>
      <c r="W17" s="104"/>
      <c r="X17" s="104"/>
      <c r="Y17" s="104"/>
      <c r="Z17" s="104"/>
    </row>
    <row r="18" spans="1:26" ht="40.5" customHeight="1" x14ac:dyDescent="0.35">
      <c r="A18" s="325"/>
      <c r="B18" s="125" t="s">
        <v>1559</v>
      </c>
      <c r="C18" s="125" t="s">
        <v>1560</v>
      </c>
      <c r="D18" s="126" t="s">
        <v>1561</v>
      </c>
      <c r="E18" s="126" t="s">
        <v>1561</v>
      </c>
      <c r="F18" s="125" t="s">
        <v>1562</v>
      </c>
      <c r="G18" s="104"/>
      <c r="H18" s="104"/>
      <c r="I18" s="104"/>
      <c r="J18" s="104"/>
      <c r="K18" s="104"/>
      <c r="L18" s="104"/>
      <c r="M18" s="104"/>
      <c r="N18" s="104"/>
      <c r="O18" s="104"/>
      <c r="P18" s="104"/>
      <c r="Q18" s="104"/>
      <c r="R18" s="104"/>
      <c r="S18" s="104"/>
      <c r="T18" s="104"/>
      <c r="U18" s="104"/>
      <c r="V18" s="104"/>
      <c r="W18" s="104"/>
      <c r="X18" s="104"/>
      <c r="Y18" s="104"/>
      <c r="Z18" s="104"/>
    </row>
    <row r="19" spans="1:26" ht="40.5" customHeight="1" x14ac:dyDescent="0.35">
      <c r="A19" s="324" t="s">
        <v>1459</v>
      </c>
      <c r="B19" s="321" t="s">
        <v>1563</v>
      </c>
      <c r="C19" s="125" t="s">
        <v>1564</v>
      </c>
      <c r="D19" s="126" t="s">
        <v>1565</v>
      </c>
      <c r="E19" s="126" t="s">
        <v>1566</v>
      </c>
      <c r="F19" s="125"/>
      <c r="G19" s="104"/>
      <c r="H19" s="104"/>
      <c r="I19" s="104"/>
      <c r="J19" s="104"/>
      <c r="K19" s="104"/>
      <c r="L19" s="104"/>
      <c r="M19" s="104"/>
      <c r="N19" s="104"/>
      <c r="O19" s="104"/>
      <c r="P19" s="104"/>
      <c r="Q19" s="104"/>
      <c r="R19" s="104"/>
      <c r="S19" s="104"/>
      <c r="T19" s="104"/>
      <c r="U19" s="104"/>
      <c r="V19" s="104"/>
      <c r="W19" s="104"/>
      <c r="X19" s="104"/>
      <c r="Y19" s="104"/>
      <c r="Z19" s="104"/>
    </row>
    <row r="20" spans="1:26" ht="40.5" customHeight="1" x14ac:dyDescent="0.35">
      <c r="A20" s="322"/>
      <c r="B20" s="323"/>
      <c r="C20" s="125" t="s">
        <v>1567</v>
      </c>
      <c r="D20" s="126" t="s">
        <v>1568</v>
      </c>
      <c r="E20" s="126" t="s">
        <v>1569</v>
      </c>
      <c r="F20" s="125"/>
      <c r="G20" s="104"/>
      <c r="H20" s="104"/>
      <c r="I20" s="104"/>
      <c r="J20" s="104"/>
      <c r="K20" s="104"/>
      <c r="L20" s="104"/>
      <c r="M20" s="104"/>
      <c r="N20" s="104"/>
      <c r="O20" s="104"/>
      <c r="P20" s="104"/>
      <c r="Q20" s="104"/>
      <c r="R20" s="104"/>
      <c r="S20" s="104"/>
      <c r="T20" s="104"/>
      <c r="U20" s="104"/>
      <c r="V20" s="104"/>
      <c r="W20" s="104"/>
      <c r="X20" s="104"/>
      <c r="Y20" s="104"/>
      <c r="Z20" s="104"/>
    </row>
    <row r="21" spans="1:26" ht="40.5" customHeight="1" x14ac:dyDescent="0.35">
      <c r="A21" s="322"/>
      <c r="B21" s="125" t="s">
        <v>1570</v>
      </c>
      <c r="C21" s="125" t="s">
        <v>1571</v>
      </c>
      <c r="D21" s="126" t="s">
        <v>1570</v>
      </c>
      <c r="E21" s="126" t="s">
        <v>1572</v>
      </c>
      <c r="F21" s="125" t="s">
        <v>1573</v>
      </c>
      <c r="G21" s="104"/>
      <c r="H21" s="104"/>
      <c r="I21" s="104"/>
      <c r="J21" s="104"/>
      <c r="K21" s="104"/>
      <c r="L21" s="104"/>
      <c r="M21" s="104"/>
      <c r="N21" s="104"/>
      <c r="O21" s="104"/>
      <c r="P21" s="104"/>
      <c r="Q21" s="104"/>
      <c r="R21" s="104"/>
      <c r="S21" s="104"/>
      <c r="T21" s="104"/>
      <c r="U21" s="104"/>
      <c r="V21" s="104"/>
      <c r="W21" s="104"/>
      <c r="X21" s="104"/>
      <c r="Y21" s="104"/>
      <c r="Z21" s="104"/>
    </row>
    <row r="22" spans="1:26" ht="40.5" customHeight="1" x14ac:dyDescent="0.35">
      <c r="A22" s="322"/>
      <c r="B22" s="125" t="s">
        <v>1460</v>
      </c>
      <c r="C22" s="125" t="s">
        <v>1574</v>
      </c>
      <c r="D22" s="126" t="s">
        <v>1460</v>
      </c>
      <c r="E22" s="126" t="s">
        <v>1575</v>
      </c>
      <c r="F22" s="125"/>
      <c r="G22" s="104"/>
      <c r="H22" s="104"/>
      <c r="I22" s="104"/>
      <c r="J22" s="104"/>
      <c r="K22" s="104"/>
      <c r="L22" s="104"/>
      <c r="M22" s="104"/>
      <c r="N22" s="104"/>
      <c r="O22" s="104"/>
      <c r="P22" s="104"/>
      <c r="Q22" s="104"/>
      <c r="R22" s="104"/>
      <c r="S22" s="104"/>
      <c r="T22" s="104"/>
      <c r="U22" s="104"/>
      <c r="V22" s="104"/>
      <c r="W22" s="104"/>
      <c r="X22" s="104"/>
      <c r="Y22" s="104"/>
      <c r="Z22" s="104"/>
    </row>
    <row r="23" spans="1:26" ht="40.5" customHeight="1" x14ac:dyDescent="0.35">
      <c r="A23" s="322"/>
      <c r="B23" s="125" t="s">
        <v>1576</v>
      </c>
      <c r="C23" s="125" t="s">
        <v>1577</v>
      </c>
      <c r="D23" s="126" t="s">
        <v>1578</v>
      </c>
      <c r="E23" s="126" t="s">
        <v>1579</v>
      </c>
      <c r="F23" s="125"/>
      <c r="G23" s="104"/>
      <c r="H23" s="104"/>
      <c r="I23" s="104"/>
      <c r="J23" s="104"/>
      <c r="K23" s="104"/>
      <c r="L23" s="104"/>
      <c r="M23" s="104"/>
      <c r="N23" s="104"/>
      <c r="O23" s="104"/>
      <c r="P23" s="104"/>
      <c r="Q23" s="104"/>
      <c r="R23" s="104"/>
      <c r="S23" s="104"/>
      <c r="T23" s="104"/>
      <c r="U23" s="104"/>
      <c r="V23" s="104"/>
      <c r="W23" s="104"/>
      <c r="X23" s="104"/>
      <c r="Y23" s="104"/>
      <c r="Z23" s="104"/>
    </row>
    <row r="24" spans="1:26" ht="40.5" customHeight="1" x14ac:dyDescent="0.35">
      <c r="A24" s="322"/>
      <c r="B24" s="125" t="s">
        <v>1580</v>
      </c>
      <c r="C24" s="125" t="s">
        <v>1581</v>
      </c>
      <c r="D24" s="126" t="s">
        <v>1580</v>
      </c>
      <c r="E24" s="126" t="s">
        <v>1582</v>
      </c>
      <c r="F24" s="125"/>
      <c r="G24" s="104"/>
      <c r="H24" s="104"/>
      <c r="I24" s="104"/>
      <c r="J24" s="104"/>
      <c r="K24" s="104"/>
      <c r="L24" s="104"/>
      <c r="M24" s="104"/>
      <c r="N24" s="104"/>
      <c r="O24" s="104"/>
      <c r="P24" s="104"/>
      <c r="Q24" s="104"/>
      <c r="R24" s="104"/>
      <c r="S24" s="104"/>
      <c r="T24" s="104"/>
      <c r="U24" s="104"/>
      <c r="V24" s="104"/>
      <c r="W24" s="104"/>
      <c r="X24" s="104"/>
      <c r="Y24" s="104"/>
      <c r="Z24" s="104"/>
    </row>
    <row r="25" spans="1:26" ht="40.5" customHeight="1" x14ac:dyDescent="0.35">
      <c r="A25" s="322"/>
      <c r="B25" s="125" t="s">
        <v>1583</v>
      </c>
      <c r="C25" s="125" t="s">
        <v>1584</v>
      </c>
      <c r="D25" s="126" t="s">
        <v>1583</v>
      </c>
      <c r="E25" s="126" t="s">
        <v>1585</v>
      </c>
      <c r="F25" s="125"/>
      <c r="G25" s="104"/>
      <c r="H25" s="104"/>
      <c r="I25" s="104"/>
      <c r="J25" s="104"/>
      <c r="K25" s="104"/>
      <c r="L25" s="104"/>
      <c r="M25" s="104"/>
      <c r="N25" s="104"/>
      <c r="O25" s="104"/>
      <c r="P25" s="104"/>
      <c r="Q25" s="104"/>
      <c r="R25" s="104"/>
      <c r="S25" s="104"/>
      <c r="T25" s="104"/>
      <c r="U25" s="104"/>
      <c r="V25" s="104"/>
      <c r="W25" s="104"/>
      <c r="X25" s="104"/>
      <c r="Y25" s="104"/>
      <c r="Z25" s="104"/>
    </row>
    <row r="26" spans="1:26" ht="40.5" customHeight="1" x14ac:dyDescent="0.35">
      <c r="A26" s="322"/>
      <c r="B26" s="125" t="s">
        <v>1586</v>
      </c>
      <c r="C26" s="125" t="s">
        <v>1587</v>
      </c>
      <c r="D26" s="126" t="s">
        <v>1588</v>
      </c>
      <c r="E26" s="126" t="s">
        <v>1589</v>
      </c>
      <c r="F26" s="125" t="s">
        <v>1590</v>
      </c>
      <c r="G26" s="104"/>
      <c r="H26" s="104"/>
      <c r="I26" s="104"/>
      <c r="J26" s="104"/>
      <c r="K26" s="104"/>
      <c r="L26" s="104"/>
      <c r="M26" s="104"/>
      <c r="N26" s="104"/>
      <c r="O26" s="104"/>
      <c r="P26" s="104"/>
      <c r="Q26" s="104"/>
      <c r="R26" s="104"/>
      <c r="S26" s="104"/>
      <c r="T26" s="104"/>
      <c r="U26" s="104"/>
      <c r="V26" s="104"/>
      <c r="W26" s="104"/>
      <c r="X26" s="104"/>
      <c r="Y26" s="104"/>
      <c r="Z26" s="104"/>
    </row>
    <row r="27" spans="1:26" ht="40.5" customHeight="1" x14ac:dyDescent="0.35">
      <c r="A27" s="322"/>
      <c r="B27" s="125" t="s">
        <v>1591</v>
      </c>
      <c r="C27" s="125" t="s">
        <v>1592</v>
      </c>
      <c r="D27" s="126" t="s">
        <v>1591</v>
      </c>
      <c r="E27" s="126" t="s">
        <v>1593</v>
      </c>
      <c r="F27" s="125"/>
      <c r="G27" s="104"/>
      <c r="H27" s="104"/>
      <c r="I27" s="104"/>
      <c r="J27" s="104"/>
      <c r="K27" s="104"/>
      <c r="L27" s="104"/>
      <c r="M27" s="104"/>
      <c r="N27" s="104"/>
      <c r="O27" s="104"/>
      <c r="P27" s="104"/>
      <c r="Q27" s="104"/>
      <c r="R27" s="104"/>
      <c r="S27" s="104"/>
      <c r="T27" s="104"/>
      <c r="U27" s="104"/>
      <c r="V27" s="104"/>
      <c r="W27" s="104"/>
      <c r="X27" s="104"/>
      <c r="Y27" s="104"/>
      <c r="Z27" s="104"/>
    </row>
    <row r="28" spans="1:26" ht="40.5" customHeight="1" x14ac:dyDescent="0.35">
      <c r="A28" s="322"/>
      <c r="B28" s="321" t="s">
        <v>1594</v>
      </c>
      <c r="C28" s="125" t="s">
        <v>1595</v>
      </c>
      <c r="D28" s="128" t="s">
        <v>1596</v>
      </c>
      <c r="E28" s="128" t="s">
        <v>1597</v>
      </c>
      <c r="F28" s="129" t="s">
        <v>1598</v>
      </c>
      <c r="G28" s="104"/>
      <c r="H28" s="104"/>
      <c r="I28" s="104"/>
      <c r="J28" s="104"/>
      <c r="K28" s="104"/>
      <c r="L28" s="104"/>
      <c r="M28" s="104"/>
      <c r="N28" s="104"/>
      <c r="O28" s="104"/>
      <c r="P28" s="104"/>
      <c r="Q28" s="104"/>
      <c r="R28" s="104"/>
      <c r="S28" s="104"/>
      <c r="T28" s="104"/>
      <c r="U28" s="104"/>
      <c r="V28" s="104"/>
      <c r="W28" s="104"/>
      <c r="X28" s="104"/>
      <c r="Y28" s="104"/>
      <c r="Z28" s="104"/>
    </row>
    <row r="29" spans="1:26" ht="40.5" customHeight="1" x14ac:dyDescent="0.35">
      <c r="A29" s="322"/>
      <c r="B29" s="322"/>
      <c r="C29" s="125" t="s">
        <v>1599</v>
      </c>
      <c r="D29" s="128" t="s">
        <v>1600</v>
      </c>
      <c r="E29" s="128" t="s">
        <v>1601</v>
      </c>
      <c r="F29" s="129"/>
      <c r="G29" s="104"/>
      <c r="H29" s="104"/>
      <c r="I29" s="104"/>
      <c r="J29" s="104"/>
      <c r="K29" s="104"/>
      <c r="L29" s="104"/>
      <c r="M29" s="104"/>
      <c r="N29" s="104"/>
      <c r="O29" s="104"/>
      <c r="P29" s="104"/>
      <c r="Q29" s="104"/>
      <c r="R29" s="104"/>
      <c r="S29" s="104"/>
      <c r="T29" s="104"/>
      <c r="U29" s="104"/>
      <c r="V29" s="104"/>
      <c r="W29" s="104"/>
      <c r="X29" s="104"/>
      <c r="Y29" s="104"/>
      <c r="Z29" s="104"/>
    </row>
    <row r="30" spans="1:26" ht="40.5" customHeight="1" x14ac:dyDescent="0.35">
      <c r="A30" s="322"/>
      <c r="B30" s="322"/>
      <c r="C30" s="125" t="s">
        <v>1602</v>
      </c>
      <c r="D30" s="128" t="s">
        <v>1603</v>
      </c>
      <c r="E30" s="128" t="s">
        <v>1604</v>
      </c>
      <c r="F30" s="129"/>
      <c r="G30" s="104"/>
      <c r="H30" s="104"/>
      <c r="I30" s="104"/>
      <c r="J30" s="104"/>
      <c r="K30" s="104"/>
      <c r="L30" s="104"/>
      <c r="M30" s="104"/>
      <c r="N30" s="104"/>
      <c r="O30" s="104"/>
      <c r="P30" s="104"/>
      <c r="Q30" s="104"/>
      <c r="R30" s="104"/>
      <c r="S30" s="104"/>
      <c r="T30" s="104"/>
      <c r="U30" s="104"/>
      <c r="V30" s="104"/>
      <c r="W30" s="104"/>
      <c r="X30" s="104"/>
      <c r="Y30" s="104"/>
      <c r="Z30" s="104"/>
    </row>
    <row r="31" spans="1:26" ht="40.5" customHeight="1" x14ac:dyDescent="0.35">
      <c r="A31" s="322"/>
      <c r="B31" s="323"/>
      <c r="C31" s="125" t="s">
        <v>1605</v>
      </c>
      <c r="D31" s="128" t="s">
        <v>1606</v>
      </c>
      <c r="E31" s="128" t="s">
        <v>1607</v>
      </c>
      <c r="F31" s="129"/>
      <c r="G31" s="104"/>
      <c r="H31" s="104"/>
      <c r="I31" s="104"/>
      <c r="J31" s="104"/>
      <c r="K31" s="104"/>
      <c r="L31" s="104"/>
      <c r="M31" s="104"/>
      <c r="N31" s="104"/>
      <c r="O31" s="104"/>
      <c r="P31" s="104"/>
      <c r="Q31" s="104"/>
      <c r="R31" s="104"/>
      <c r="S31" s="104"/>
      <c r="T31" s="104"/>
      <c r="U31" s="104"/>
      <c r="V31" s="104"/>
      <c r="W31" s="104"/>
      <c r="X31" s="104"/>
      <c r="Y31" s="104"/>
      <c r="Z31" s="104"/>
    </row>
    <row r="32" spans="1:26" ht="40.5" customHeight="1" x14ac:dyDescent="0.35">
      <c r="A32" s="322"/>
      <c r="B32" s="130" t="s">
        <v>1476</v>
      </c>
      <c r="C32" s="125" t="s">
        <v>1608</v>
      </c>
      <c r="D32" s="131" t="s">
        <v>1476</v>
      </c>
      <c r="E32" s="128"/>
      <c r="F32" s="129"/>
      <c r="G32" s="104"/>
      <c r="H32" s="104"/>
      <c r="I32" s="104"/>
      <c r="J32" s="104"/>
      <c r="K32" s="104"/>
      <c r="L32" s="104"/>
      <c r="M32" s="104"/>
      <c r="N32" s="104"/>
      <c r="O32" s="104"/>
      <c r="P32" s="104"/>
      <c r="Q32" s="104"/>
      <c r="R32" s="104"/>
      <c r="S32" s="104"/>
      <c r="T32" s="104"/>
      <c r="U32" s="104"/>
      <c r="V32" s="104"/>
      <c r="W32" s="104"/>
      <c r="X32" s="104"/>
      <c r="Y32" s="104"/>
      <c r="Z32" s="104"/>
    </row>
    <row r="33" spans="1:26" ht="40.5" customHeight="1" x14ac:dyDescent="0.35">
      <c r="A33" s="323"/>
      <c r="B33" s="125" t="s">
        <v>1609</v>
      </c>
      <c r="C33" s="125" t="s">
        <v>1610</v>
      </c>
      <c r="D33" s="126" t="s">
        <v>1611</v>
      </c>
      <c r="E33" s="126" t="s">
        <v>1611</v>
      </c>
      <c r="F33" s="125" t="s">
        <v>1612</v>
      </c>
      <c r="G33" s="104"/>
      <c r="H33" s="104"/>
      <c r="I33" s="104"/>
      <c r="J33" s="104"/>
      <c r="K33" s="104"/>
      <c r="L33" s="104"/>
      <c r="M33" s="104"/>
      <c r="N33" s="104"/>
      <c r="O33" s="104"/>
      <c r="P33" s="104"/>
      <c r="Q33" s="104"/>
      <c r="R33" s="104"/>
      <c r="S33" s="104"/>
      <c r="T33" s="104"/>
      <c r="U33" s="104"/>
      <c r="V33" s="104"/>
      <c r="W33" s="104"/>
      <c r="X33" s="104"/>
      <c r="Y33" s="104"/>
      <c r="Z33" s="104"/>
    </row>
    <row r="34" spans="1:26" ht="40.5" customHeight="1" x14ac:dyDescent="0.35">
      <c r="A34" s="324" t="s">
        <v>1479</v>
      </c>
      <c r="B34" s="125" t="s">
        <v>1613</v>
      </c>
      <c r="C34" s="125" t="s">
        <v>1614</v>
      </c>
      <c r="D34" s="126" t="s">
        <v>1480</v>
      </c>
      <c r="E34" s="126" t="s">
        <v>1615</v>
      </c>
      <c r="F34" s="125" t="s">
        <v>1616</v>
      </c>
      <c r="G34" s="104"/>
      <c r="H34" s="104"/>
      <c r="I34" s="104"/>
      <c r="J34" s="104"/>
      <c r="K34" s="104"/>
      <c r="L34" s="104"/>
      <c r="M34" s="104"/>
      <c r="N34" s="104"/>
      <c r="O34" s="104"/>
      <c r="P34" s="104"/>
      <c r="Q34" s="104"/>
      <c r="R34" s="104"/>
      <c r="S34" s="104"/>
      <c r="T34" s="104"/>
      <c r="U34" s="104"/>
      <c r="V34" s="104"/>
      <c r="W34" s="104"/>
      <c r="X34" s="104"/>
      <c r="Y34" s="104"/>
      <c r="Z34" s="104"/>
    </row>
    <row r="35" spans="1:26" ht="40.5" customHeight="1" x14ac:dyDescent="0.35">
      <c r="A35" s="322"/>
      <c r="B35" s="321" t="s">
        <v>1617</v>
      </c>
      <c r="C35" s="125" t="s">
        <v>1618</v>
      </c>
      <c r="D35" s="128" t="s">
        <v>1619</v>
      </c>
      <c r="E35" s="128" t="s">
        <v>1619</v>
      </c>
      <c r="F35" s="129" t="s">
        <v>1620</v>
      </c>
      <c r="G35" s="104"/>
      <c r="H35" s="104"/>
      <c r="I35" s="104"/>
      <c r="J35" s="104"/>
      <c r="K35" s="104"/>
      <c r="L35" s="104"/>
      <c r="M35" s="104"/>
      <c r="N35" s="104"/>
      <c r="O35" s="104"/>
      <c r="P35" s="104"/>
      <c r="Q35" s="104"/>
      <c r="R35" s="104"/>
      <c r="S35" s="104"/>
      <c r="T35" s="104"/>
      <c r="U35" s="104"/>
      <c r="V35" s="104"/>
      <c r="W35" s="104"/>
      <c r="X35" s="104"/>
      <c r="Y35" s="104"/>
      <c r="Z35" s="104"/>
    </row>
    <row r="36" spans="1:26" ht="69" customHeight="1" x14ac:dyDescent="0.35">
      <c r="A36" s="322"/>
      <c r="B36" s="322"/>
      <c r="C36" s="125" t="s">
        <v>1621</v>
      </c>
      <c r="D36" s="128" t="s">
        <v>1622</v>
      </c>
      <c r="E36" s="128" t="s">
        <v>1622</v>
      </c>
      <c r="F36" s="129" t="s">
        <v>1623</v>
      </c>
      <c r="G36" s="104"/>
      <c r="H36" s="104"/>
      <c r="I36" s="104"/>
      <c r="J36" s="104"/>
      <c r="K36" s="104"/>
      <c r="L36" s="104"/>
      <c r="M36" s="104"/>
      <c r="N36" s="104"/>
      <c r="O36" s="104"/>
      <c r="P36" s="104"/>
      <c r="Q36" s="104"/>
      <c r="R36" s="104"/>
      <c r="S36" s="104"/>
      <c r="T36" s="104"/>
      <c r="U36" s="104"/>
      <c r="V36" s="104"/>
      <c r="W36" s="104"/>
      <c r="X36" s="104"/>
      <c r="Y36" s="104"/>
      <c r="Z36" s="104"/>
    </row>
    <row r="37" spans="1:26" ht="69" customHeight="1" x14ac:dyDescent="0.35">
      <c r="A37" s="325"/>
      <c r="B37" s="325"/>
      <c r="C37" s="125" t="s">
        <v>1624</v>
      </c>
      <c r="D37" s="128" t="s">
        <v>1625</v>
      </c>
      <c r="E37" s="128" t="s">
        <v>1625</v>
      </c>
      <c r="F37" s="129" t="s">
        <v>1612</v>
      </c>
      <c r="G37" s="104"/>
      <c r="H37" s="104"/>
      <c r="I37" s="104"/>
      <c r="J37" s="104"/>
      <c r="K37" s="104"/>
      <c r="L37" s="104"/>
      <c r="M37" s="104"/>
      <c r="N37" s="104"/>
      <c r="O37" s="104"/>
      <c r="P37" s="104"/>
      <c r="Q37" s="104"/>
      <c r="R37" s="104"/>
      <c r="S37" s="104"/>
      <c r="T37" s="104"/>
      <c r="U37" s="104"/>
      <c r="V37" s="104"/>
      <c r="W37" s="104"/>
      <c r="X37" s="104"/>
      <c r="Y37" s="104"/>
      <c r="Z37" s="104"/>
    </row>
    <row r="38" spans="1:26" ht="40.5" customHeight="1" x14ac:dyDescent="0.35">
      <c r="A38" s="327" t="s">
        <v>1626</v>
      </c>
      <c r="B38" s="125" t="s">
        <v>1627</v>
      </c>
      <c r="C38" s="125" t="s">
        <v>1628</v>
      </c>
      <c r="D38" s="126" t="s">
        <v>1627</v>
      </c>
      <c r="E38" s="126" t="s">
        <v>1629</v>
      </c>
      <c r="F38" s="125" t="s">
        <v>1630</v>
      </c>
      <c r="G38" s="104"/>
      <c r="H38" s="104"/>
      <c r="I38" s="104"/>
      <c r="J38" s="104"/>
      <c r="K38" s="104"/>
      <c r="L38" s="104"/>
      <c r="M38" s="104"/>
      <c r="N38" s="104"/>
      <c r="O38" s="104"/>
      <c r="P38" s="104"/>
      <c r="Q38" s="104"/>
      <c r="R38" s="104"/>
      <c r="S38" s="104"/>
      <c r="T38" s="104"/>
      <c r="U38" s="104"/>
      <c r="V38" s="104"/>
      <c r="W38" s="104"/>
      <c r="X38" s="104"/>
      <c r="Y38" s="104"/>
      <c r="Z38" s="104"/>
    </row>
    <row r="39" spans="1:26" ht="40.5" customHeight="1" x14ac:dyDescent="0.35">
      <c r="A39" s="328"/>
      <c r="B39" s="125" t="s">
        <v>1631</v>
      </c>
      <c r="C39" s="125" t="s">
        <v>1632</v>
      </c>
      <c r="D39" s="126" t="s">
        <v>1631</v>
      </c>
      <c r="E39" s="126" t="s">
        <v>1633</v>
      </c>
      <c r="F39" s="125" t="s">
        <v>1630</v>
      </c>
      <c r="G39" s="104"/>
      <c r="H39" s="104"/>
      <c r="I39" s="104"/>
      <c r="J39" s="104"/>
      <c r="K39" s="104"/>
      <c r="L39" s="104"/>
      <c r="M39" s="104"/>
      <c r="N39" s="104"/>
      <c r="O39" s="104"/>
      <c r="P39" s="104"/>
      <c r="Q39" s="104"/>
      <c r="R39" s="104"/>
      <c r="S39" s="104"/>
      <c r="T39" s="104"/>
      <c r="U39" s="104"/>
      <c r="V39" s="104"/>
      <c r="W39" s="104"/>
      <c r="X39" s="104"/>
      <c r="Y39" s="104"/>
      <c r="Z39" s="104"/>
    </row>
    <row r="40" spans="1:26" ht="40.5" customHeight="1" x14ac:dyDescent="0.35">
      <c r="A40" s="328"/>
      <c r="B40" s="321" t="s">
        <v>1634</v>
      </c>
      <c r="C40" s="125" t="s">
        <v>1635</v>
      </c>
      <c r="D40" s="126" t="s">
        <v>1636</v>
      </c>
      <c r="E40" s="126" t="s">
        <v>1637</v>
      </c>
      <c r="F40" s="321" t="s">
        <v>1638</v>
      </c>
      <c r="G40" s="104"/>
      <c r="H40" s="104"/>
      <c r="I40" s="104"/>
      <c r="J40" s="104"/>
      <c r="K40" s="104"/>
      <c r="L40" s="104"/>
      <c r="M40" s="104"/>
      <c r="N40" s="104"/>
      <c r="O40" s="104"/>
      <c r="P40" s="104"/>
      <c r="Q40" s="104"/>
      <c r="R40" s="104"/>
      <c r="S40" s="104"/>
      <c r="T40" s="104"/>
      <c r="U40" s="104"/>
      <c r="V40" s="104"/>
      <c r="W40" s="104"/>
      <c r="X40" s="104"/>
      <c r="Y40" s="104"/>
      <c r="Z40" s="104"/>
    </row>
    <row r="41" spans="1:26" ht="40.5" customHeight="1" x14ac:dyDescent="0.35">
      <c r="A41" s="328"/>
      <c r="B41" s="323"/>
      <c r="C41" s="125" t="s">
        <v>1639</v>
      </c>
      <c r="D41" s="126" t="s">
        <v>1640</v>
      </c>
      <c r="E41" s="126" t="s">
        <v>1641</v>
      </c>
      <c r="F41" s="323"/>
      <c r="G41" s="104"/>
      <c r="H41" s="104"/>
      <c r="I41" s="104"/>
      <c r="J41" s="104"/>
      <c r="K41" s="104"/>
      <c r="L41" s="104"/>
      <c r="M41" s="104"/>
      <c r="N41" s="104"/>
      <c r="O41" s="104"/>
      <c r="P41" s="104"/>
      <c r="Q41" s="104"/>
      <c r="R41" s="104"/>
      <c r="S41" s="104"/>
      <c r="T41" s="104"/>
      <c r="U41" s="104"/>
      <c r="V41" s="104"/>
      <c r="W41" s="104"/>
      <c r="X41" s="104"/>
      <c r="Y41" s="104"/>
      <c r="Z41" s="104"/>
    </row>
    <row r="42" spans="1:26" ht="40.5" customHeight="1" x14ac:dyDescent="0.35">
      <c r="A42" s="328"/>
      <c r="B42" s="125" t="s">
        <v>1642</v>
      </c>
      <c r="C42" s="125" t="s">
        <v>1643</v>
      </c>
      <c r="D42" s="126" t="s">
        <v>1642</v>
      </c>
      <c r="E42" s="126" t="s">
        <v>1644</v>
      </c>
      <c r="F42" s="125" t="s">
        <v>1645</v>
      </c>
      <c r="G42" s="104"/>
      <c r="H42" s="104"/>
      <c r="I42" s="104"/>
      <c r="J42" s="104"/>
      <c r="K42" s="104"/>
      <c r="L42" s="104"/>
      <c r="M42" s="104"/>
      <c r="N42" s="104"/>
      <c r="O42" s="104"/>
      <c r="P42" s="104"/>
      <c r="Q42" s="104"/>
      <c r="R42" s="104"/>
      <c r="S42" s="104"/>
      <c r="T42" s="104"/>
      <c r="U42" s="104"/>
      <c r="V42" s="104"/>
      <c r="W42" s="104"/>
      <c r="X42" s="104"/>
      <c r="Y42" s="104"/>
      <c r="Z42" s="104"/>
    </row>
    <row r="43" spans="1:26" ht="40.5" customHeight="1" x14ac:dyDescent="0.35">
      <c r="A43" s="328"/>
      <c r="B43" s="326" t="s">
        <v>1646</v>
      </c>
      <c r="C43" s="127" t="s">
        <v>1647</v>
      </c>
      <c r="D43" s="126" t="s">
        <v>1648</v>
      </c>
      <c r="E43" s="126" t="s">
        <v>1649</v>
      </c>
      <c r="F43" s="125"/>
      <c r="G43" s="104"/>
      <c r="H43" s="104"/>
      <c r="I43" s="104"/>
      <c r="J43" s="104"/>
      <c r="K43" s="104"/>
      <c r="L43" s="104"/>
      <c r="M43" s="104"/>
      <c r="N43" s="104"/>
      <c r="O43" s="104"/>
      <c r="P43" s="104"/>
      <c r="Q43" s="104"/>
      <c r="R43" s="104"/>
      <c r="S43" s="104"/>
      <c r="T43" s="104"/>
      <c r="U43" s="104"/>
      <c r="V43" s="104"/>
      <c r="W43" s="104"/>
      <c r="X43" s="104"/>
      <c r="Y43" s="104"/>
      <c r="Z43" s="104"/>
    </row>
    <row r="44" spans="1:26" ht="40.5" customHeight="1" x14ac:dyDescent="0.35">
      <c r="A44" s="328"/>
      <c r="B44" s="322"/>
      <c r="C44" s="127" t="s">
        <v>1650</v>
      </c>
      <c r="D44" s="126" t="s">
        <v>1651</v>
      </c>
      <c r="E44" s="126" t="s">
        <v>1652</v>
      </c>
      <c r="F44" s="127"/>
      <c r="G44" s="104"/>
      <c r="H44" s="104"/>
      <c r="I44" s="104"/>
      <c r="J44" s="104"/>
      <c r="K44" s="104"/>
      <c r="L44" s="104"/>
      <c r="M44" s="104"/>
      <c r="N44" s="104"/>
      <c r="O44" s="104"/>
      <c r="P44" s="104"/>
      <c r="Q44" s="104"/>
      <c r="R44" s="104"/>
      <c r="S44" s="104"/>
      <c r="T44" s="104"/>
      <c r="U44" s="104"/>
      <c r="V44" s="104"/>
      <c r="W44" s="104"/>
      <c r="X44" s="104"/>
      <c r="Y44" s="104"/>
      <c r="Z44" s="104"/>
    </row>
    <row r="45" spans="1:26" ht="40.5" customHeight="1" x14ac:dyDescent="0.35">
      <c r="A45" s="328"/>
      <c r="B45" s="323"/>
      <c r="C45" s="127" t="s">
        <v>1653</v>
      </c>
      <c r="D45" s="126" t="s">
        <v>1654</v>
      </c>
      <c r="E45" s="126" t="s">
        <v>1655</v>
      </c>
      <c r="F45" s="127"/>
      <c r="G45" s="104"/>
      <c r="H45" s="104"/>
      <c r="I45" s="104"/>
      <c r="J45" s="104"/>
      <c r="K45" s="104"/>
      <c r="L45" s="104"/>
      <c r="M45" s="104"/>
      <c r="N45" s="104"/>
      <c r="O45" s="104"/>
      <c r="P45" s="104"/>
      <c r="Q45" s="104"/>
      <c r="R45" s="104"/>
      <c r="S45" s="104"/>
      <c r="T45" s="104"/>
      <c r="U45" s="104"/>
      <c r="V45" s="104"/>
      <c r="W45" s="104"/>
      <c r="X45" s="104"/>
      <c r="Y45" s="104"/>
      <c r="Z45" s="104"/>
    </row>
    <row r="46" spans="1:26" ht="40.5" customHeight="1" x14ac:dyDescent="0.35">
      <c r="A46" s="328"/>
      <c r="B46" s="321" t="s">
        <v>1656</v>
      </c>
      <c r="C46" s="125" t="s">
        <v>1657</v>
      </c>
      <c r="D46" s="126" t="s">
        <v>1658</v>
      </c>
      <c r="E46" s="126" t="s">
        <v>1659</v>
      </c>
      <c r="F46" s="321" t="s">
        <v>1660</v>
      </c>
      <c r="G46" s="104"/>
      <c r="H46" s="104"/>
      <c r="I46" s="104"/>
      <c r="J46" s="104"/>
      <c r="K46" s="104"/>
      <c r="L46" s="104"/>
      <c r="M46" s="104"/>
      <c r="N46" s="104"/>
      <c r="O46" s="104"/>
      <c r="P46" s="104"/>
      <c r="Q46" s="104"/>
      <c r="R46" s="104"/>
      <c r="S46" s="104"/>
      <c r="T46" s="104"/>
      <c r="U46" s="104"/>
      <c r="V46" s="104"/>
      <c r="W46" s="104"/>
      <c r="X46" s="104"/>
      <c r="Y46" s="104"/>
      <c r="Z46" s="104"/>
    </row>
    <row r="47" spans="1:26" ht="40.5" customHeight="1" x14ac:dyDescent="0.35">
      <c r="A47" s="328"/>
      <c r="B47" s="322"/>
      <c r="C47" s="125" t="s">
        <v>1661</v>
      </c>
      <c r="D47" s="126" t="s">
        <v>1662</v>
      </c>
      <c r="E47" s="126" t="s">
        <v>1663</v>
      </c>
      <c r="F47" s="322"/>
      <c r="G47" s="104"/>
      <c r="H47" s="104"/>
      <c r="I47" s="104"/>
      <c r="J47" s="104"/>
      <c r="K47" s="104"/>
      <c r="L47" s="104"/>
      <c r="M47" s="104"/>
      <c r="N47" s="104"/>
      <c r="O47" s="104"/>
      <c r="P47" s="104"/>
      <c r="Q47" s="104"/>
      <c r="R47" s="104"/>
      <c r="S47" s="104"/>
      <c r="T47" s="104"/>
      <c r="U47" s="104"/>
      <c r="V47" s="104"/>
      <c r="W47" s="104"/>
      <c r="X47" s="104"/>
      <c r="Y47" s="104"/>
      <c r="Z47" s="104"/>
    </row>
    <row r="48" spans="1:26" ht="40.5" customHeight="1" x14ac:dyDescent="0.35">
      <c r="A48" s="328"/>
      <c r="B48" s="322"/>
      <c r="C48" s="125" t="s">
        <v>1664</v>
      </c>
      <c r="D48" s="126" t="s">
        <v>1665</v>
      </c>
      <c r="E48" s="126" t="s">
        <v>1666</v>
      </c>
      <c r="F48" s="322"/>
      <c r="G48" s="104"/>
      <c r="H48" s="104"/>
      <c r="I48" s="104"/>
      <c r="J48" s="104"/>
      <c r="K48" s="104"/>
      <c r="L48" s="104"/>
      <c r="M48" s="104"/>
      <c r="N48" s="104"/>
      <c r="O48" s="104"/>
      <c r="P48" s="104"/>
      <c r="Q48" s="104"/>
      <c r="R48" s="104"/>
      <c r="S48" s="104"/>
      <c r="T48" s="104"/>
      <c r="U48" s="104"/>
      <c r="V48" s="104"/>
      <c r="W48" s="104"/>
      <c r="X48" s="104"/>
      <c r="Y48" s="104"/>
      <c r="Z48" s="104"/>
    </row>
    <row r="49" spans="1:26" ht="40.5" customHeight="1" x14ac:dyDescent="0.35">
      <c r="A49" s="329"/>
      <c r="B49" s="323"/>
      <c r="C49" s="125" t="s">
        <v>1667</v>
      </c>
      <c r="D49" s="126" t="s">
        <v>1668</v>
      </c>
      <c r="E49" s="126" t="s">
        <v>1669</v>
      </c>
      <c r="F49" s="323"/>
      <c r="G49" s="104"/>
      <c r="H49" s="104"/>
      <c r="I49" s="104"/>
      <c r="J49" s="104"/>
      <c r="K49" s="104"/>
      <c r="L49" s="104"/>
      <c r="M49" s="104"/>
      <c r="N49" s="104"/>
      <c r="O49" s="104"/>
      <c r="P49" s="104"/>
      <c r="Q49" s="104"/>
      <c r="R49" s="104"/>
      <c r="S49" s="104"/>
      <c r="T49" s="104"/>
      <c r="U49" s="104"/>
      <c r="V49" s="104"/>
      <c r="W49" s="104"/>
      <c r="X49" s="104"/>
      <c r="Y49" s="104"/>
      <c r="Z49" s="104"/>
    </row>
    <row r="50" spans="1:26" ht="40.5" customHeight="1" x14ac:dyDescent="0.35">
      <c r="A50" s="324" t="s">
        <v>1670</v>
      </c>
      <c r="B50" s="125" t="s">
        <v>1671</v>
      </c>
      <c r="C50" s="125" t="s">
        <v>1672</v>
      </c>
      <c r="D50" s="126" t="s">
        <v>1673</v>
      </c>
      <c r="E50" s="126" t="s">
        <v>1674</v>
      </c>
      <c r="F50" s="125"/>
      <c r="G50" s="104"/>
      <c r="H50" s="104"/>
      <c r="I50" s="104"/>
      <c r="J50" s="104"/>
      <c r="K50" s="104"/>
      <c r="L50" s="104"/>
      <c r="M50" s="104"/>
      <c r="N50" s="104"/>
      <c r="O50" s="104"/>
      <c r="P50" s="104"/>
      <c r="Q50" s="104"/>
      <c r="R50" s="104"/>
      <c r="S50" s="104"/>
      <c r="T50" s="104"/>
      <c r="U50" s="104"/>
      <c r="V50" s="104"/>
      <c r="W50" s="104"/>
      <c r="X50" s="104"/>
      <c r="Y50" s="104"/>
      <c r="Z50" s="104"/>
    </row>
    <row r="51" spans="1:26" ht="40.5" customHeight="1" x14ac:dyDescent="0.35">
      <c r="A51" s="322"/>
      <c r="B51" s="125" t="s">
        <v>1675</v>
      </c>
      <c r="C51" s="125" t="s">
        <v>1676</v>
      </c>
      <c r="D51" s="126" t="s">
        <v>1675</v>
      </c>
      <c r="E51" s="126" t="s">
        <v>1677</v>
      </c>
      <c r="F51" s="125"/>
      <c r="G51" s="104"/>
      <c r="H51" s="104"/>
      <c r="I51" s="104"/>
      <c r="J51" s="104"/>
      <c r="K51" s="104"/>
      <c r="L51" s="104"/>
      <c r="M51" s="104"/>
      <c r="N51" s="104"/>
      <c r="O51" s="104"/>
      <c r="P51" s="104"/>
      <c r="Q51" s="104"/>
      <c r="R51" s="104"/>
      <c r="S51" s="104"/>
      <c r="T51" s="104"/>
      <c r="U51" s="104"/>
      <c r="V51" s="104"/>
      <c r="W51" s="104"/>
      <c r="X51" s="104"/>
      <c r="Y51" s="104"/>
      <c r="Z51" s="104"/>
    </row>
    <row r="52" spans="1:26" ht="40.5" customHeight="1" x14ac:dyDescent="0.35">
      <c r="A52" s="322"/>
      <c r="B52" s="321" t="s">
        <v>1678</v>
      </c>
      <c r="C52" s="125" t="s">
        <v>1679</v>
      </c>
      <c r="D52" s="126" t="s">
        <v>1680</v>
      </c>
      <c r="E52" s="126" t="s">
        <v>1681</v>
      </c>
      <c r="F52" s="125"/>
      <c r="G52" s="104"/>
      <c r="H52" s="104"/>
      <c r="I52" s="104"/>
      <c r="J52" s="104"/>
      <c r="K52" s="104"/>
      <c r="L52" s="104"/>
      <c r="M52" s="104"/>
      <c r="N52" s="104"/>
      <c r="O52" s="104"/>
      <c r="P52" s="104"/>
      <c r="Q52" s="104"/>
      <c r="R52" s="104"/>
      <c r="S52" s="104"/>
      <c r="T52" s="104"/>
      <c r="U52" s="104"/>
      <c r="V52" s="104"/>
      <c r="W52" s="104"/>
      <c r="X52" s="104"/>
      <c r="Y52" s="104"/>
      <c r="Z52" s="104"/>
    </row>
    <row r="53" spans="1:26" ht="40.5" customHeight="1" x14ac:dyDescent="0.35">
      <c r="A53" s="322"/>
      <c r="B53" s="322"/>
      <c r="C53" s="125" t="s">
        <v>1682</v>
      </c>
      <c r="D53" s="126" t="s">
        <v>1683</v>
      </c>
      <c r="E53" s="126" t="s">
        <v>1684</v>
      </c>
      <c r="F53" s="125"/>
      <c r="G53" s="104"/>
      <c r="H53" s="104"/>
      <c r="I53" s="104"/>
      <c r="J53" s="104"/>
      <c r="K53" s="104"/>
      <c r="L53" s="104"/>
      <c r="M53" s="104"/>
      <c r="N53" s="104"/>
      <c r="O53" s="104"/>
      <c r="P53" s="104"/>
      <c r="Q53" s="104"/>
      <c r="R53" s="104"/>
      <c r="S53" s="104"/>
      <c r="T53" s="104"/>
      <c r="U53" s="104"/>
      <c r="V53" s="104"/>
      <c r="W53" s="104"/>
      <c r="X53" s="104"/>
      <c r="Y53" s="104"/>
      <c r="Z53" s="104"/>
    </row>
    <row r="54" spans="1:26" ht="40.5" customHeight="1" x14ac:dyDescent="0.35">
      <c r="A54" s="322"/>
      <c r="B54" s="323"/>
      <c r="C54" s="125" t="s">
        <v>1685</v>
      </c>
      <c r="D54" s="126" t="s">
        <v>1686</v>
      </c>
      <c r="E54" s="126" t="s">
        <v>1687</v>
      </c>
      <c r="F54" s="125"/>
      <c r="G54" s="104"/>
      <c r="H54" s="104"/>
      <c r="I54" s="104"/>
      <c r="J54" s="104"/>
      <c r="K54" s="104"/>
      <c r="L54" s="104"/>
      <c r="M54" s="104"/>
      <c r="N54" s="104"/>
      <c r="O54" s="104"/>
      <c r="P54" s="104"/>
      <c r="Q54" s="104"/>
      <c r="R54" s="104"/>
      <c r="S54" s="104"/>
      <c r="T54" s="104"/>
      <c r="U54" s="104"/>
      <c r="V54" s="104"/>
      <c r="W54" s="104"/>
      <c r="X54" s="104"/>
      <c r="Y54" s="104"/>
      <c r="Z54" s="104"/>
    </row>
    <row r="55" spans="1:26" ht="40.5" customHeight="1" x14ac:dyDescent="0.35">
      <c r="A55" s="322"/>
      <c r="B55" s="321" t="s">
        <v>1688</v>
      </c>
      <c r="C55" s="125" t="s">
        <v>1689</v>
      </c>
      <c r="D55" s="128" t="s">
        <v>1690</v>
      </c>
      <c r="E55" s="128" t="s">
        <v>1691</v>
      </c>
      <c r="F55" s="125"/>
      <c r="G55" s="104"/>
      <c r="H55" s="104"/>
      <c r="I55" s="104"/>
      <c r="J55" s="104"/>
      <c r="K55" s="104"/>
      <c r="L55" s="104"/>
      <c r="M55" s="104"/>
      <c r="N55" s="104"/>
      <c r="O55" s="104"/>
      <c r="P55" s="104"/>
      <c r="Q55" s="104"/>
      <c r="R55" s="104"/>
      <c r="S55" s="104"/>
      <c r="T55" s="104"/>
      <c r="U55" s="104"/>
      <c r="V55" s="104"/>
      <c r="W55" s="104"/>
      <c r="X55" s="104"/>
      <c r="Y55" s="104"/>
      <c r="Z55" s="104"/>
    </row>
    <row r="56" spans="1:26" ht="40.5" customHeight="1" x14ac:dyDescent="0.35">
      <c r="A56" s="322"/>
      <c r="B56" s="322"/>
      <c r="C56" s="125" t="s">
        <v>1692</v>
      </c>
      <c r="D56" s="128" t="s">
        <v>1693</v>
      </c>
      <c r="E56" s="128" t="s">
        <v>1694</v>
      </c>
      <c r="F56" s="125"/>
      <c r="G56" s="104"/>
      <c r="H56" s="104"/>
      <c r="I56" s="104"/>
      <c r="J56" s="104"/>
      <c r="K56" s="104"/>
      <c r="L56" s="104"/>
      <c r="M56" s="104"/>
      <c r="N56" s="104"/>
      <c r="O56" s="104"/>
      <c r="P56" s="104"/>
      <c r="Q56" s="104"/>
      <c r="R56" s="104"/>
      <c r="S56" s="104"/>
      <c r="T56" s="104"/>
      <c r="U56" s="104"/>
      <c r="V56" s="104"/>
      <c r="W56" s="104"/>
      <c r="X56" s="104"/>
      <c r="Y56" s="104"/>
      <c r="Z56" s="104"/>
    </row>
    <row r="57" spans="1:26" ht="40.5" customHeight="1" x14ac:dyDescent="0.35">
      <c r="A57" s="322"/>
      <c r="B57" s="322"/>
      <c r="C57" s="125" t="s">
        <v>1695</v>
      </c>
      <c r="D57" s="128" t="s">
        <v>1696</v>
      </c>
      <c r="E57" s="128" t="s">
        <v>1697</v>
      </c>
      <c r="F57" s="125"/>
      <c r="G57" s="104"/>
      <c r="H57" s="104"/>
      <c r="I57" s="104"/>
      <c r="J57" s="104"/>
      <c r="K57" s="104"/>
      <c r="L57" s="104"/>
      <c r="M57" s="104"/>
      <c r="N57" s="104"/>
      <c r="O57" s="104"/>
      <c r="P57" s="104"/>
      <c r="Q57" s="104"/>
      <c r="R57" s="104"/>
      <c r="S57" s="104"/>
      <c r="T57" s="104"/>
      <c r="U57" s="104"/>
      <c r="V57" s="104"/>
      <c r="W57" s="104"/>
      <c r="X57" s="104"/>
      <c r="Y57" s="104"/>
      <c r="Z57" s="104"/>
    </row>
    <row r="58" spans="1:26" ht="40.5" customHeight="1" x14ac:dyDescent="0.35">
      <c r="A58" s="322"/>
      <c r="B58" s="322"/>
      <c r="C58" s="125" t="s">
        <v>1698</v>
      </c>
      <c r="D58" s="128" t="s">
        <v>1699</v>
      </c>
      <c r="E58" s="128" t="s">
        <v>1700</v>
      </c>
      <c r="F58" s="125"/>
      <c r="G58" s="104"/>
      <c r="H58" s="104"/>
      <c r="I58" s="104"/>
      <c r="J58" s="104"/>
      <c r="K58" s="104"/>
      <c r="L58" s="104"/>
      <c r="M58" s="104"/>
      <c r="N58" s="104"/>
      <c r="O58" s="104"/>
      <c r="P58" s="104"/>
      <c r="Q58" s="104"/>
      <c r="R58" s="104"/>
      <c r="S58" s="104"/>
      <c r="T58" s="104"/>
      <c r="U58" s="104"/>
      <c r="V58" s="104"/>
      <c r="W58" s="104"/>
      <c r="X58" s="104"/>
      <c r="Y58" s="104"/>
      <c r="Z58" s="104"/>
    </row>
    <row r="59" spans="1:26" ht="40.5" customHeight="1" x14ac:dyDescent="0.35">
      <c r="A59" s="322"/>
      <c r="B59" s="322"/>
      <c r="C59" s="125" t="s">
        <v>1701</v>
      </c>
      <c r="D59" s="128" t="s">
        <v>1702</v>
      </c>
      <c r="E59" s="128" t="s">
        <v>1703</v>
      </c>
      <c r="F59" s="125"/>
      <c r="G59" s="104"/>
      <c r="H59" s="104"/>
      <c r="I59" s="104"/>
      <c r="J59" s="104"/>
      <c r="K59" s="104"/>
      <c r="L59" s="104"/>
      <c r="M59" s="104"/>
      <c r="N59" s="104"/>
      <c r="O59" s="104"/>
      <c r="P59" s="104"/>
      <c r="Q59" s="104"/>
      <c r="R59" s="104"/>
      <c r="S59" s="104"/>
      <c r="T59" s="104"/>
      <c r="U59" s="104"/>
      <c r="V59" s="104"/>
      <c r="W59" s="104"/>
      <c r="X59" s="104"/>
      <c r="Y59" s="104"/>
      <c r="Z59" s="104"/>
    </row>
    <row r="60" spans="1:26" ht="40.5" customHeight="1" x14ac:dyDescent="0.35">
      <c r="A60" s="322"/>
      <c r="B60" s="323"/>
      <c r="C60" s="125" t="s">
        <v>1704</v>
      </c>
      <c r="D60" s="128" t="s">
        <v>1705</v>
      </c>
      <c r="E60" s="128" t="s">
        <v>1706</v>
      </c>
      <c r="F60" s="125"/>
      <c r="G60" s="104"/>
      <c r="H60" s="104"/>
      <c r="I60" s="104"/>
      <c r="J60" s="104"/>
      <c r="K60" s="104"/>
      <c r="L60" s="104"/>
      <c r="M60" s="104"/>
      <c r="N60" s="104"/>
      <c r="O60" s="104"/>
      <c r="P60" s="104"/>
      <c r="Q60" s="104"/>
      <c r="R60" s="104"/>
      <c r="S60" s="104"/>
      <c r="T60" s="104"/>
      <c r="U60" s="104"/>
      <c r="V60" s="104"/>
      <c r="W60" s="104"/>
      <c r="X60" s="104"/>
      <c r="Y60" s="104"/>
      <c r="Z60" s="104"/>
    </row>
    <row r="61" spans="1:26" ht="40.5" customHeight="1" x14ac:dyDescent="0.35">
      <c r="A61" s="325"/>
      <c r="B61" s="132" t="s">
        <v>1707</v>
      </c>
      <c r="C61" s="125" t="s">
        <v>1708</v>
      </c>
      <c r="D61" s="128" t="s">
        <v>1709</v>
      </c>
      <c r="E61" s="128" t="s">
        <v>1709</v>
      </c>
      <c r="F61" s="125" t="s">
        <v>1710</v>
      </c>
      <c r="G61" s="104"/>
      <c r="H61" s="104"/>
      <c r="I61" s="104"/>
      <c r="J61" s="104"/>
      <c r="K61" s="104"/>
      <c r="L61" s="104"/>
      <c r="M61" s="104"/>
      <c r="N61" s="104"/>
      <c r="O61" s="104"/>
      <c r="P61" s="104"/>
      <c r="Q61" s="104"/>
      <c r="R61" s="104"/>
      <c r="S61" s="104"/>
      <c r="T61" s="104"/>
      <c r="U61" s="104"/>
      <c r="V61" s="104"/>
      <c r="W61" s="104"/>
      <c r="X61" s="104"/>
      <c r="Y61" s="104"/>
      <c r="Z61" s="104"/>
    </row>
    <row r="62" spans="1:26" ht="213" customHeight="1" x14ac:dyDescent="0.35">
      <c r="A62" s="133" t="s">
        <v>1711</v>
      </c>
      <c r="B62" s="132" t="s">
        <v>1712</v>
      </c>
      <c r="C62" s="125" t="s">
        <v>1713</v>
      </c>
      <c r="D62" s="128" t="s">
        <v>1714</v>
      </c>
      <c r="E62" s="128" t="s">
        <v>1714</v>
      </c>
      <c r="F62" s="125" t="s">
        <v>1715</v>
      </c>
      <c r="G62" s="104"/>
      <c r="H62" s="104"/>
      <c r="I62" s="104"/>
      <c r="J62" s="104"/>
      <c r="K62" s="104"/>
      <c r="L62" s="104"/>
      <c r="M62" s="104"/>
      <c r="N62" s="104"/>
      <c r="O62" s="104"/>
      <c r="P62" s="104"/>
      <c r="Q62" s="104"/>
      <c r="R62" s="104"/>
      <c r="S62" s="104"/>
      <c r="T62" s="104"/>
      <c r="U62" s="104"/>
      <c r="V62" s="104"/>
      <c r="W62" s="104"/>
      <c r="X62" s="104"/>
      <c r="Y62" s="104"/>
      <c r="Z62" s="104"/>
    </row>
    <row r="63" spans="1:26" ht="14.25" customHeight="1" x14ac:dyDescent="0.35">
      <c r="A63" s="104"/>
      <c r="B63" s="134"/>
      <c r="C63" s="134"/>
      <c r="D63" s="134"/>
      <c r="E63" s="134"/>
      <c r="F63" s="134"/>
      <c r="G63" s="104"/>
      <c r="H63" s="104"/>
      <c r="I63" s="104"/>
      <c r="J63" s="104"/>
      <c r="K63" s="104"/>
      <c r="L63" s="104"/>
      <c r="M63" s="104"/>
      <c r="N63" s="104"/>
      <c r="O63" s="104"/>
      <c r="P63" s="104"/>
      <c r="Q63" s="104"/>
      <c r="R63" s="104"/>
      <c r="S63" s="104"/>
      <c r="T63" s="104"/>
      <c r="U63" s="104"/>
      <c r="V63" s="104"/>
      <c r="W63" s="104"/>
      <c r="X63" s="104"/>
      <c r="Y63" s="104"/>
      <c r="Z63" s="104"/>
    </row>
    <row r="64" spans="1:26" ht="14.25" customHeight="1" x14ac:dyDescent="0.35">
      <c r="A64" s="104"/>
      <c r="B64" s="134"/>
      <c r="C64" s="134"/>
      <c r="D64" s="134"/>
      <c r="E64" s="134"/>
      <c r="F64" s="134"/>
      <c r="G64" s="104"/>
      <c r="H64" s="104"/>
      <c r="I64" s="104"/>
      <c r="J64" s="104"/>
      <c r="K64" s="104"/>
      <c r="L64" s="104"/>
      <c r="M64" s="104"/>
      <c r="N64" s="104"/>
      <c r="O64" s="104"/>
      <c r="P64" s="104"/>
      <c r="Q64" s="104"/>
      <c r="R64" s="104"/>
      <c r="S64" s="104"/>
      <c r="T64" s="104"/>
      <c r="U64" s="104"/>
      <c r="V64" s="104"/>
      <c r="W64" s="104"/>
      <c r="X64" s="104"/>
      <c r="Y64" s="104"/>
      <c r="Z64" s="104"/>
    </row>
    <row r="65" spans="1:26" ht="14.25" customHeight="1" x14ac:dyDescent="0.35">
      <c r="A65" s="104"/>
      <c r="B65" s="134"/>
      <c r="C65" s="134"/>
      <c r="D65" s="134"/>
      <c r="E65" s="134"/>
      <c r="F65" s="134"/>
      <c r="G65" s="104"/>
      <c r="H65" s="104"/>
      <c r="I65" s="104"/>
      <c r="J65" s="104"/>
      <c r="K65" s="104"/>
      <c r="L65" s="104"/>
      <c r="M65" s="104"/>
      <c r="N65" s="104"/>
      <c r="O65" s="104"/>
      <c r="P65" s="104"/>
      <c r="Q65" s="104"/>
      <c r="R65" s="104"/>
      <c r="S65" s="104"/>
      <c r="T65" s="104"/>
      <c r="U65" s="104"/>
      <c r="V65" s="104"/>
      <c r="W65" s="104"/>
      <c r="X65" s="104"/>
      <c r="Y65" s="104"/>
      <c r="Z65" s="104"/>
    </row>
    <row r="66" spans="1:26" ht="14.25" customHeight="1" x14ac:dyDescent="0.35">
      <c r="A66" s="104"/>
      <c r="B66" s="134"/>
      <c r="C66" s="134"/>
      <c r="D66" s="134"/>
      <c r="E66" s="134"/>
      <c r="F66" s="134"/>
      <c r="G66" s="104"/>
      <c r="H66" s="104"/>
      <c r="I66" s="104"/>
      <c r="J66" s="104"/>
      <c r="K66" s="104"/>
      <c r="L66" s="104"/>
      <c r="M66" s="104"/>
      <c r="N66" s="104"/>
      <c r="O66" s="104"/>
      <c r="P66" s="104"/>
      <c r="Q66" s="104"/>
      <c r="R66" s="104"/>
      <c r="S66" s="104"/>
      <c r="T66" s="104"/>
      <c r="U66" s="104"/>
      <c r="V66" s="104"/>
      <c r="W66" s="104"/>
      <c r="X66" s="104"/>
      <c r="Y66" s="104"/>
      <c r="Z66" s="104"/>
    </row>
    <row r="67" spans="1:26" ht="14.25" customHeight="1" x14ac:dyDescent="0.35">
      <c r="A67" s="104"/>
      <c r="B67" s="134"/>
      <c r="C67" s="134"/>
      <c r="D67" s="134"/>
      <c r="E67" s="134"/>
      <c r="F67" s="134"/>
      <c r="G67" s="104"/>
      <c r="H67" s="104"/>
      <c r="I67" s="104"/>
      <c r="J67" s="104"/>
      <c r="K67" s="104"/>
      <c r="L67" s="104"/>
      <c r="M67" s="104"/>
      <c r="N67" s="104"/>
      <c r="O67" s="104"/>
      <c r="P67" s="104"/>
      <c r="Q67" s="104"/>
      <c r="R67" s="104"/>
      <c r="S67" s="104"/>
      <c r="T67" s="104"/>
      <c r="U67" s="104"/>
      <c r="V67" s="104"/>
      <c r="W67" s="104"/>
      <c r="X67" s="104"/>
      <c r="Y67" s="104"/>
      <c r="Z67" s="104"/>
    </row>
    <row r="68" spans="1:26" ht="14.25" customHeight="1" x14ac:dyDescent="0.35">
      <c r="A68" s="104"/>
      <c r="B68" s="134"/>
      <c r="C68" s="134"/>
      <c r="D68" s="134"/>
      <c r="E68" s="134"/>
      <c r="F68" s="134"/>
      <c r="G68" s="104"/>
      <c r="H68" s="104"/>
      <c r="I68" s="104"/>
      <c r="J68" s="104"/>
      <c r="K68" s="104"/>
      <c r="L68" s="104"/>
      <c r="M68" s="104"/>
      <c r="N68" s="104"/>
      <c r="O68" s="104"/>
      <c r="P68" s="104"/>
      <c r="Q68" s="104"/>
      <c r="R68" s="104"/>
      <c r="S68" s="104"/>
      <c r="T68" s="104"/>
      <c r="U68" s="104"/>
      <c r="V68" s="104"/>
      <c r="W68" s="104"/>
      <c r="X68" s="104"/>
      <c r="Y68" s="104"/>
      <c r="Z68" s="104"/>
    </row>
    <row r="69" spans="1:26" ht="14.25" customHeight="1" x14ac:dyDescent="0.35">
      <c r="A69" s="104"/>
      <c r="B69" s="134"/>
      <c r="C69" s="134"/>
      <c r="D69" s="134"/>
      <c r="E69" s="134"/>
      <c r="F69" s="134"/>
      <c r="G69" s="104"/>
      <c r="H69" s="104"/>
      <c r="I69" s="104"/>
      <c r="J69" s="104"/>
      <c r="K69" s="104"/>
      <c r="L69" s="104"/>
      <c r="M69" s="104"/>
      <c r="N69" s="104"/>
      <c r="O69" s="104"/>
      <c r="P69" s="104"/>
      <c r="Q69" s="104"/>
      <c r="R69" s="104"/>
      <c r="S69" s="104"/>
      <c r="T69" s="104"/>
      <c r="U69" s="104"/>
      <c r="V69" s="104"/>
      <c r="W69" s="104"/>
      <c r="X69" s="104"/>
      <c r="Y69" s="104"/>
      <c r="Z69" s="104"/>
    </row>
    <row r="70" spans="1:26" ht="14.25" customHeight="1" x14ac:dyDescent="0.35">
      <c r="A70" s="104"/>
      <c r="B70" s="134"/>
      <c r="C70" s="134"/>
      <c r="D70" s="134"/>
      <c r="E70" s="134"/>
      <c r="F70" s="134"/>
      <c r="G70" s="104"/>
      <c r="H70" s="104"/>
      <c r="I70" s="104"/>
      <c r="J70" s="104"/>
      <c r="K70" s="104"/>
      <c r="L70" s="104"/>
      <c r="M70" s="104"/>
      <c r="N70" s="104"/>
      <c r="O70" s="104"/>
      <c r="P70" s="104"/>
      <c r="Q70" s="104"/>
      <c r="R70" s="104"/>
      <c r="S70" s="104"/>
      <c r="T70" s="104"/>
      <c r="U70" s="104"/>
      <c r="V70" s="104"/>
      <c r="W70" s="104"/>
      <c r="X70" s="104"/>
      <c r="Y70" s="104"/>
      <c r="Z70" s="104"/>
    </row>
    <row r="71" spans="1:26" ht="14.25" customHeight="1" x14ac:dyDescent="0.35">
      <c r="A71" s="104"/>
      <c r="B71" s="134"/>
      <c r="C71" s="134"/>
      <c r="D71" s="134"/>
      <c r="E71" s="134"/>
      <c r="F71" s="134"/>
      <c r="G71" s="104"/>
      <c r="H71" s="104"/>
      <c r="I71" s="104"/>
      <c r="J71" s="104"/>
      <c r="K71" s="104"/>
      <c r="L71" s="104"/>
      <c r="M71" s="104"/>
      <c r="N71" s="104"/>
      <c r="O71" s="104"/>
      <c r="P71" s="104"/>
      <c r="Q71" s="104"/>
      <c r="R71" s="104"/>
      <c r="S71" s="104"/>
      <c r="T71" s="104"/>
      <c r="U71" s="104"/>
      <c r="V71" s="104"/>
      <c r="W71" s="104"/>
      <c r="X71" s="104"/>
      <c r="Y71" s="104"/>
      <c r="Z71" s="104"/>
    </row>
    <row r="72" spans="1:26" ht="14.25" customHeight="1" x14ac:dyDescent="0.35">
      <c r="A72" s="104"/>
      <c r="B72" s="134"/>
      <c r="C72" s="134"/>
      <c r="D72" s="134"/>
      <c r="E72" s="134"/>
      <c r="F72" s="134"/>
      <c r="G72" s="104"/>
      <c r="H72" s="104"/>
      <c r="I72" s="104"/>
      <c r="J72" s="104"/>
      <c r="K72" s="104"/>
      <c r="L72" s="104"/>
      <c r="M72" s="104"/>
      <c r="N72" s="104"/>
      <c r="O72" s="104"/>
      <c r="P72" s="104"/>
      <c r="Q72" s="104"/>
      <c r="R72" s="104"/>
      <c r="S72" s="104"/>
      <c r="T72" s="104"/>
      <c r="U72" s="104"/>
      <c r="V72" s="104"/>
      <c r="W72" s="104"/>
      <c r="X72" s="104"/>
      <c r="Y72" s="104"/>
      <c r="Z72" s="104"/>
    </row>
    <row r="73" spans="1:26" ht="14.25" customHeight="1" x14ac:dyDescent="0.35">
      <c r="A73" s="104"/>
      <c r="B73" s="134"/>
      <c r="C73" s="134"/>
      <c r="D73" s="134"/>
      <c r="E73" s="134"/>
      <c r="F73" s="134"/>
      <c r="G73" s="104"/>
      <c r="H73" s="104"/>
      <c r="I73" s="104"/>
      <c r="J73" s="104"/>
      <c r="K73" s="104"/>
      <c r="L73" s="104"/>
      <c r="M73" s="104"/>
      <c r="N73" s="104"/>
      <c r="O73" s="104"/>
      <c r="P73" s="104"/>
      <c r="Q73" s="104"/>
      <c r="R73" s="104"/>
      <c r="S73" s="104"/>
      <c r="T73" s="104"/>
      <c r="U73" s="104"/>
      <c r="V73" s="104"/>
      <c r="W73" s="104"/>
      <c r="X73" s="104"/>
      <c r="Y73" s="104"/>
      <c r="Z73" s="104"/>
    </row>
    <row r="74" spans="1:26" ht="14.25" customHeight="1" x14ac:dyDescent="0.35">
      <c r="A74" s="104"/>
      <c r="B74" s="134"/>
      <c r="C74" s="134"/>
      <c r="D74" s="134"/>
      <c r="E74" s="134"/>
      <c r="F74" s="134"/>
      <c r="G74" s="104"/>
      <c r="H74" s="104"/>
      <c r="I74" s="104"/>
      <c r="J74" s="104"/>
      <c r="K74" s="104"/>
      <c r="L74" s="104"/>
      <c r="M74" s="104"/>
      <c r="N74" s="104"/>
      <c r="O74" s="104"/>
      <c r="P74" s="104"/>
      <c r="Q74" s="104"/>
      <c r="R74" s="104"/>
      <c r="S74" s="104"/>
      <c r="T74" s="104"/>
      <c r="U74" s="104"/>
      <c r="V74" s="104"/>
      <c r="W74" s="104"/>
      <c r="X74" s="104"/>
      <c r="Y74" s="104"/>
      <c r="Z74" s="104"/>
    </row>
    <row r="75" spans="1:26" ht="14.25" customHeight="1" x14ac:dyDescent="0.35">
      <c r="A75" s="104"/>
      <c r="B75" s="134"/>
      <c r="C75" s="134"/>
      <c r="D75" s="134"/>
      <c r="E75" s="134"/>
      <c r="F75" s="134"/>
      <c r="G75" s="104"/>
      <c r="H75" s="104"/>
      <c r="I75" s="104"/>
      <c r="J75" s="104"/>
      <c r="K75" s="104"/>
      <c r="L75" s="104"/>
      <c r="M75" s="104"/>
      <c r="N75" s="104"/>
      <c r="O75" s="104"/>
      <c r="P75" s="104"/>
      <c r="Q75" s="104"/>
      <c r="R75" s="104"/>
      <c r="S75" s="104"/>
      <c r="T75" s="104"/>
      <c r="U75" s="104"/>
      <c r="V75" s="104"/>
      <c r="W75" s="104"/>
      <c r="X75" s="104"/>
      <c r="Y75" s="104"/>
      <c r="Z75" s="104"/>
    </row>
    <row r="76" spans="1:26" ht="14.25" customHeight="1" x14ac:dyDescent="0.35">
      <c r="A76" s="104"/>
      <c r="B76" s="134"/>
      <c r="C76" s="134"/>
      <c r="D76" s="134"/>
      <c r="E76" s="134"/>
      <c r="F76" s="134"/>
      <c r="G76" s="104"/>
      <c r="H76" s="104"/>
      <c r="I76" s="104"/>
      <c r="J76" s="104"/>
      <c r="K76" s="104"/>
      <c r="L76" s="104"/>
      <c r="M76" s="104"/>
      <c r="N76" s="104"/>
      <c r="O76" s="104"/>
      <c r="P76" s="104"/>
      <c r="Q76" s="104"/>
      <c r="R76" s="104"/>
      <c r="S76" s="104"/>
      <c r="T76" s="104"/>
      <c r="U76" s="104"/>
      <c r="V76" s="104"/>
      <c r="W76" s="104"/>
      <c r="X76" s="104"/>
      <c r="Y76" s="104"/>
      <c r="Z76" s="104"/>
    </row>
    <row r="77" spans="1:26" ht="14.25" customHeight="1" x14ac:dyDescent="0.35">
      <c r="A77" s="104"/>
      <c r="B77" s="134"/>
      <c r="C77" s="134"/>
      <c r="D77" s="134"/>
      <c r="E77" s="134"/>
      <c r="F77" s="134"/>
      <c r="G77" s="104"/>
      <c r="H77" s="104"/>
      <c r="I77" s="104"/>
      <c r="J77" s="104"/>
      <c r="K77" s="104"/>
      <c r="L77" s="104"/>
      <c r="M77" s="104"/>
      <c r="N77" s="104"/>
      <c r="O77" s="104"/>
      <c r="P77" s="104"/>
      <c r="Q77" s="104"/>
      <c r="R77" s="104"/>
      <c r="S77" s="104"/>
      <c r="T77" s="104"/>
      <c r="U77" s="104"/>
      <c r="V77" s="104"/>
      <c r="W77" s="104"/>
      <c r="X77" s="104"/>
      <c r="Y77" s="104"/>
      <c r="Z77" s="104"/>
    </row>
    <row r="78" spans="1:26" ht="14.25" customHeight="1" x14ac:dyDescent="0.35">
      <c r="A78" s="104"/>
      <c r="B78" s="134"/>
      <c r="C78" s="134"/>
      <c r="D78" s="134"/>
      <c r="E78" s="134"/>
      <c r="F78" s="134"/>
      <c r="G78" s="104"/>
      <c r="H78" s="104"/>
      <c r="I78" s="104"/>
      <c r="J78" s="104"/>
      <c r="K78" s="104"/>
      <c r="L78" s="104"/>
      <c r="M78" s="104"/>
      <c r="N78" s="104"/>
      <c r="O78" s="104"/>
      <c r="P78" s="104"/>
      <c r="Q78" s="104"/>
      <c r="R78" s="104"/>
      <c r="S78" s="104"/>
      <c r="T78" s="104"/>
      <c r="U78" s="104"/>
      <c r="V78" s="104"/>
      <c r="W78" s="104"/>
      <c r="X78" s="104"/>
      <c r="Y78" s="104"/>
      <c r="Z78" s="104"/>
    </row>
    <row r="79" spans="1:26" ht="14.25" customHeight="1" x14ac:dyDescent="0.35">
      <c r="A79" s="104"/>
      <c r="B79" s="134"/>
      <c r="C79" s="134"/>
      <c r="D79" s="134"/>
      <c r="E79" s="134"/>
      <c r="F79" s="134"/>
      <c r="G79" s="104"/>
      <c r="H79" s="104"/>
      <c r="I79" s="104"/>
      <c r="J79" s="104"/>
      <c r="K79" s="104"/>
      <c r="L79" s="104"/>
      <c r="M79" s="104"/>
      <c r="N79" s="104"/>
      <c r="O79" s="104"/>
      <c r="P79" s="104"/>
      <c r="Q79" s="104"/>
      <c r="R79" s="104"/>
      <c r="S79" s="104"/>
      <c r="T79" s="104"/>
      <c r="U79" s="104"/>
      <c r="V79" s="104"/>
      <c r="W79" s="104"/>
      <c r="X79" s="104"/>
      <c r="Y79" s="104"/>
      <c r="Z79" s="104"/>
    </row>
    <row r="80" spans="1:26" ht="14.25" customHeight="1" x14ac:dyDescent="0.35">
      <c r="A80" s="104"/>
      <c r="B80" s="134"/>
      <c r="C80" s="134"/>
      <c r="D80" s="134"/>
      <c r="E80" s="134"/>
      <c r="F80" s="134"/>
      <c r="G80" s="104"/>
      <c r="H80" s="104"/>
      <c r="I80" s="104"/>
      <c r="J80" s="104"/>
      <c r="K80" s="104"/>
      <c r="L80" s="104"/>
      <c r="M80" s="104"/>
      <c r="N80" s="104"/>
      <c r="O80" s="104"/>
      <c r="P80" s="104"/>
      <c r="Q80" s="104"/>
      <c r="R80" s="104"/>
      <c r="S80" s="104"/>
      <c r="T80" s="104"/>
      <c r="U80" s="104"/>
      <c r="V80" s="104"/>
      <c r="W80" s="104"/>
      <c r="X80" s="104"/>
      <c r="Y80" s="104"/>
      <c r="Z80" s="104"/>
    </row>
    <row r="81" spans="1:26" ht="14.25" customHeight="1" x14ac:dyDescent="0.35">
      <c r="A81" s="104"/>
      <c r="B81" s="134"/>
      <c r="C81" s="134"/>
      <c r="D81" s="134"/>
      <c r="E81" s="134"/>
      <c r="F81" s="134"/>
      <c r="G81" s="104"/>
      <c r="H81" s="104"/>
      <c r="I81" s="104"/>
      <c r="J81" s="104"/>
      <c r="K81" s="104"/>
      <c r="L81" s="104"/>
      <c r="M81" s="104"/>
      <c r="N81" s="104"/>
      <c r="O81" s="104"/>
      <c r="P81" s="104"/>
      <c r="Q81" s="104"/>
      <c r="R81" s="104"/>
      <c r="S81" s="104"/>
      <c r="T81" s="104"/>
      <c r="U81" s="104"/>
      <c r="V81" s="104"/>
      <c r="W81" s="104"/>
      <c r="X81" s="104"/>
      <c r="Y81" s="104"/>
      <c r="Z81" s="104"/>
    </row>
    <row r="82" spans="1:26" ht="14.25" customHeight="1" x14ac:dyDescent="0.35">
      <c r="A82" s="104"/>
      <c r="B82" s="134"/>
      <c r="C82" s="134"/>
      <c r="D82" s="134"/>
      <c r="E82" s="134"/>
      <c r="F82" s="134"/>
      <c r="G82" s="104"/>
      <c r="H82" s="104"/>
      <c r="I82" s="104"/>
      <c r="J82" s="104"/>
      <c r="K82" s="104"/>
      <c r="L82" s="104"/>
      <c r="M82" s="104"/>
      <c r="N82" s="104"/>
      <c r="O82" s="104"/>
      <c r="P82" s="104"/>
      <c r="Q82" s="104"/>
      <c r="R82" s="104"/>
      <c r="S82" s="104"/>
      <c r="T82" s="104"/>
      <c r="U82" s="104"/>
      <c r="V82" s="104"/>
      <c r="W82" s="104"/>
      <c r="X82" s="104"/>
      <c r="Y82" s="104"/>
      <c r="Z82" s="104"/>
    </row>
    <row r="83" spans="1:26" ht="14.25" customHeight="1" x14ac:dyDescent="0.35">
      <c r="A83" s="104"/>
      <c r="B83" s="134"/>
      <c r="C83" s="134"/>
      <c r="D83" s="134"/>
      <c r="E83" s="134"/>
      <c r="F83" s="134"/>
      <c r="G83" s="104"/>
      <c r="H83" s="104"/>
      <c r="I83" s="104"/>
      <c r="J83" s="104"/>
      <c r="K83" s="104"/>
      <c r="L83" s="104"/>
      <c r="M83" s="104"/>
      <c r="N83" s="104"/>
      <c r="O83" s="104"/>
      <c r="P83" s="104"/>
      <c r="Q83" s="104"/>
      <c r="R83" s="104"/>
      <c r="S83" s="104"/>
      <c r="T83" s="104"/>
      <c r="U83" s="104"/>
      <c r="V83" s="104"/>
      <c r="W83" s="104"/>
      <c r="X83" s="104"/>
      <c r="Y83" s="104"/>
      <c r="Z83" s="104"/>
    </row>
    <row r="84" spans="1:26" ht="14.25" customHeight="1" x14ac:dyDescent="0.35">
      <c r="A84" s="104"/>
      <c r="B84" s="134"/>
      <c r="C84" s="134"/>
      <c r="D84" s="134"/>
      <c r="E84" s="134"/>
      <c r="F84" s="134"/>
      <c r="G84" s="104"/>
      <c r="H84" s="104"/>
      <c r="I84" s="104"/>
      <c r="J84" s="104"/>
      <c r="K84" s="104"/>
      <c r="L84" s="104"/>
      <c r="M84" s="104"/>
      <c r="N84" s="104"/>
      <c r="O84" s="104"/>
      <c r="P84" s="104"/>
      <c r="Q84" s="104"/>
      <c r="R84" s="104"/>
      <c r="S84" s="104"/>
      <c r="T84" s="104"/>
      <c r="U84" s="104"/>
      <c r="V84" s="104"/>
      <c r="W84" s="104"/>
      <c r="X84" s="104"/>
      <c r="Y84" s="104"/>
      <c r="Z84" s="104"/>
    </row>
    <row r="85" spans="1:26" ht="14.25" customHeight="1" x14ac:dyDescent="0.35">
      <c r="A85" s="104"/>
      <c r="B85" s="134"/>
      <c r="C85" s="134"/>
      <c r="D85" s="134"/>
      <c r="E85" s="134"/>
      <c r="F85" s="134"/>
      <c r="G85" s="104"/>
      <c r="H85" s="104"/>
      <c r="I85" s="104"/>
      <c r="J85" s="104"/>
      <c r="K85" s="104"/>
      <c r="L85" s="104"/>
      <c r="M85" s="104"/>
      <c r="N85" s="104"/>
      <c r="O85" s="104"/>
      <c r="P85" s="104"/>
      <c r="Q85" s="104"/>
      <c r="R85" s="104"/>
      <c r="S85" s="104"/>
      <c r="T85" s="104"/>
      <c r="U85" s="104"/>
      <c r="V85" s="104"/>
      <c r="W85" s="104"/>
      <c r="X85" s="104"/>
      <c r="Y85" s="104"/>
      <c r="Z85" s="104"/>
    </row>
    <row r="86" spans="1:26" ht="14.25" customHeight="1" x14ac:dyDescent="0.35">
      <c r="A86" s="104"/>
      <c r="B86" s="134"/>
      <c r="C86" s="134"/>
      <c r="D86" s="134"/>
      <c r="E86" s="134"/>
      <c r="F86" s="134"/>
      <c r="G86" s="104"/>
      <c r="H86" s="104"/>
      <c r="I86" s="104"/>
      <c r="J86" s="104"/>
      <c r="K86" s="104"/>
      <c r="L86" s="104"/>
      <c r="M86" s="104"/>
      <c r="N86" s="104"/>
      <c r="O86" s="104"/>
      <c r="P86" s="104"/>
      <c r="Q86" s="104"/>
      <c r="R86" s="104"/>
      <c r="S86" s="104"/>
      <c r="T86" s="104"/>
      <c r="U86" s="104"/>
      <c r="V86" s="104"/>
      <c r="W86" s="104"/>
      <c r="X86" s="104"/>
      <c r="Y86" s="104"/>
      <c r="Z86" s="104"/>
    </row>
    <row r="87" spans="1:26" ht="14.25" customHeight="1" x14ac:dyDescent="0.35">
      <c r="A87" s="104"/>
      <c r="B87" s="134"/>
      <c r="C87" s="134"/>
      <c r="D87" s="134"/>
      <c r="E87" s="134"/>
      <c r="F87" s="134"/>
      <c r="G87" s="104"/>
      <c r="H87" s="104"/>
      <c r="I87" s="104"/>
      <c r="J87" s="104"/>
      <c r="K87" s="104"/>
      <c r="L87" s="104"/>
      <c r="M87" s="104"/>
      <c r="N87" s="104"/>
      <c r="O87" s="104"/>
      <c r="P87" s="104"/>
      <c r="Q87" s="104"/>
      <c r="R87" s="104"/>
      <c r="S87" s="104"/>
      <c r="T87" s="104"/>
      <c r="U87" s="104"/>
      <c r="V87" s="104"/>
      <c r="W87" s="104"/>
      <c r="X87" s="104"/>
      <c r="Y87" s="104"/>
      <c r="Z87" s="104"/>
    </row>
    <row r="88" spans="1:26" ht="14.25" customHeight="1" x14ac:dyDescent="0.35">
      <c r="A88" s="104"/>
      <c r="B88" s="134"/>
      <c r="C88" s="134"/>
      <c r="D88" s="134"/>
      <c r="E88" s="134"/>
      <c r="F88" s="134"/>
      <c r="G88" s="104"/>
      <c r="H88" s="104"/>
      <c r="I88" s="104"/>
      <c r="J88" s="104"/>
      <c r="K88" s="104"/>
      <c r="L88" s="104"/>
      <c r="M88" s="104"/>
      <c r="N88" s="104"/>
      <c r="O88" s="104"/>
      <c r="P88" s="104"/>
      <c r="Q88" s="104"/>
      <c r="R88" s="104"/>
      <c r="S88" s="104"/>
      <c r="T88" s="104"/>
      <c r="U88" s="104"/>
      <c r="V88" s="104"/>
      <c r="W88" s="104"/>
      <c r="X88" s="104"/>
      <c r="Y88" s="104"/>
      <c r="Z88" s="104"/>
    </row>
    <row r="89" spans="1:26" ht="14.25" customHeight="1" x14ac:dyDescent="0.35">
      <c r="A89" s="104"/>
      <c r="B89" s="134"/>
      <c r="C89" s="134"/>
      <c r="D89" s="134"/>
      <c r="E89" s="134"/>
      <c r="F89" s="134"/>
      <c r="G89" s="104"/>
      <c r="H89" s="104"/>
      <c r="I89" s="104"/>
      <c r="J89" s="104"/>
      <c r="K89" s="104"/>
      <c r="L89" s="104"/>
      <c r="M89" s="104"/>
      <c r="N89" s="104"/>
      <c r="O89" s="104"/>
      <c r="P89" s="104"/>
      <c r="Q89" s="104"/>
      <c r="R89" s="104"/>
      <c r="S89" s="104"/>
      <c r="T89" s="104"/>
      <c r="U89" s="104"/>
      <c r="V89" s="104"/>
      <c r="W89" s="104"/>
      <c r="X89" s="104"/>
      <c r="Y89" s="104"/>
      <c r="Z89" s="104"/>
    </row>
    <row r="90" spans="1:26" ht="14.25" customHeight="1" x14ac:dyDescent="0.35">
      <c r="A90" s="104"/>
      <c r="B90" s="134"/>
      <c r="C90" s="134"/>
      <c r="D90" s="134"/>
      <c r="E90" s="134"/>
      <c r="F90" s="134"/>
      <c r="G90" s="104"/>
      <c r="H90" s="104"/>
      <c r="I90" s="104"/>
      <c r="J90" s="104"/>
      <c r="K90" s="104"/>
      <c r="L90" s="104"/>
      <c r="M90" s="104"/>
      <c r="N90" s="104"/>
      <c r="O90" s="104"/>
      <c r="P90" s="104"/>
      <c r="Q90" s="104"/>
      <c r="R90" s="104"/>
      <c r="S90" s="104"/>
      <c r="T90" s="104"/>
      <c r="U90" s="104"/>
      <c r="V90" s="104"/>
      <c r="W90" s="104"/>
      <c r="X90" s="104"/>
      <c r="Y90" s="104"/>
      <c r="Z90" s="104"/>
    </row>
    <row r="91" spans="1:26" ht="14.25" customHeight="1" x14ac:dyDescent="0.35">
      <c r="A91" s="104"/>
      <c r="B91" s="134"/>
      <c r="C91" s="134"/>
      <c r="D91" s="134"/>
      <c r="E91" s="134"/>
      <c r="F91" s="134"/>
      <c r="G91" s="104"/>
      <c r="H91" s="104"/>
      <c r="I91" s="104"/>
      <c r="J91" s="104"/>
      <c r="K91" s="104"/>
      <c r="L91" s="104"/>
      <c r="M91" s="104"/>
      <c r="N91" s="104"/>
      <c r="O91" s="104"/>
      <c r="P91" s="104"/>
      <c r="Q91" s="104"/>
      <c r="R91" s="104"/>
      <c r="S91" s="104"/>
      <c r="T91" s="104"/>
      <c r="U91" s="104"/>
      <c r="V91" s="104"/>
      <c r="W91" s="104"/>
      <c r="X91" s="104"/>
      <c r="Y91" s="104"/>
      <c r="Z91" s="104"/>
    </row>
    <row r="92" spans="1:26" ht="14.25" customHeight="1" x14ac:dyDescent="0.35">
      <c r="A92" s="104"/>
      <c r="B92" s="134"/>
      <c r="C92" s="134"/>
      <c r="D92" s="134"/>
      <c r="E92" s="134"/>
      <c r="F92" s="134"/>
      <c r="G92" s="104"/>
      <c r="H92" s="104"/>
      <c r="I92" s="104"/>
      <c r="J92" s="104"/>
      <c r="K92" s="104"/>
      <c r="L92" s="104"/>
      <c r="M92" s="104"/>
      <c r="N92" s="104"/>
      <c r="O92" s="104"/>
      <c r="P92" s="104"/>
      <c r="Q92" s="104"/>
      <c r="R92" s="104"/>
      <c r="S92" s="104"/>
      <c r="T92" s="104"/>
      <c r="U92" s="104"/>
      <c r="V92" s="104"/>
      <c r="W92" s="104"/>
      <c r="X92" s="104"/>
      <c r="Y92" s="104"/>
      <c r="Z92" s="104"/>
    </row>
    <row r="93" spans="1:26" ht="14.25" customHeight="1" x14ac:dyDescent="0.35">
      <c r="A93" s="104"/>
      <c r="B93" s="134"/>
      <c r="C93" s="134"/>
      <c r="D93" s="134"/>
      <c r="E93" s="134"/>
      <c r="F93" s="134"/>
      <c r="G93" s="104"/>
      <c r="H93" s="104"/>
      <c r="I93" s="104"/>
      <c r="J93" s="104"/>
      <c r="K93" s="104"/>
      <c r="L93" s="104"/>
      <c r="M93" s="104"/>
      <c r="N93" s="104"/>
      <c r="O93" s="104"/>
      <c r="P93" s="104"/>
      <c r="Q93" s="104"/>
      <c r="R93" s="104"/>
      <c r="S93" s="104"/>
      <c r="T93" s="104"/>
      <c r="U93" s="104"/>
      <c r="V93" s="104"/>
      <c r="W93" s="104"/>
      <c r="X93" s="104"/>
      <c r="Y93" s="104"/>
      <c r="Z93" s="104"/>
    </row>
    <row r="94" spans="1:26" ht="14.25" customHeight="1" x14ac:dyDescent="0.35">
      <c r="A94" s="104"/>
      <c r="B94" s="134"/>
      <c r="C94" s="134"/>
      <c r="D94" s="134"/>
      <c r="E94" s="134"/>
      <c r="F94" s="134"/>
      <c r="G94" s="104"/>
      <c r="H94" s="104"/>
      <c r="I94" s="104"/>
      <c r="J94" s="104"/>
      <c r="K94" s="104"/>
      <c r="L94" s="104"/>
      <c r="M94" s="104"/>
      <c r="N94" s="104"/>
      <c r="O94" s="104"/>
      <c r="P94" s="104"/>
      <c r="Q94" s="104"/>
      <c r="R94" s="104"/>
      <c r="S94" s="104"/>
      <c r="T94" s="104"/>
      <c r="U94" s="104"/>
      <c r="V94" s="104"/>
      <c r="W94" s="104"/>
      <c r="X94" s="104"/>
      <c r="Y94" s="104"/>
      <c r="Z94" s="104"/>
    </row>
    <row r="95" spans="1:26" ht="14.25" customHeight="1" x14ac:dyDescent="0.35">
      <c r="A95" s="104"/>
      <c r="B95" s="134"/>
      <c r="C95" s="134"/>
      <c r="D95" s="134"/>
      <c r="E95" s="134"/>
      <c r="F95" s="134"/>
      <c r="G95" s="104"/>
      <c r="H95" s="104"/>
      <c r="I95" s="104"/>
      <c r="J95" s="104"/>
      <c r="K95" s="104"/>
      <c r="L95" s="104"/>
      <c r="M95" s="104"/>
      <c r="N95" s="104"/>
      <c r="O95" s="104"/>
      <c r="P95" s="104"/>
      <c r="Q95" s="104"/>
      <c r="R95" s="104"/>
      <c r="S95" s="104"/>
      <c r="T95" s="104"/>
      <c r="U95" s="104"/>
      <c r="V95" s="104"/>
      <c r="W95" s="104"/>
      <c r="X95" s="104"/>
      <c r="Y95" s="104"/>
      <c r="Z95" s="104"/>
    </row>
    <row r="96" spans="1:26" ht="14.25" customHeight="1" x14ac:dyDescent="0.35">
      <c r="A96" s="104"/>
      <c r="B96" s="134"/>
      <c r="C96" s="134"/>
      <c r="D96" s="134"/>
      <c r="E96" s="134"/>
      <c r="F96" s="134"/>
      <c r="G96" s="104"/>
      <c r="H96" s="104"/>
      <c r="I96" s="104"/>
      <c r="J96" s="104"/>
      <c r="K96" s="104"/>
      <c r="L96" s="104"/>
      <c r="M96" s="104"/>
      <c r="N96" s="104"/>
      <c r="O96" s="104"/>
      <c r="P96" s="104"/>
      <c r="Q96" s="104"/>
      <c r="R96" s="104"/>
      <c r="S96" s="104"/>
      <c r="T96" s="104"/>
      <c r="U96" s="104"/>
      <c r="V96" s="104"/>
      <c r="W96" s="104"/>
      <c r="X96" s="104"/>
      <c r="Y96" s="104"/>
      <c r="Z96" s="104"/>
    </row>
    <row r="97" spans="1:26" ht="14.25" customHeight="1" x14ac:dyDescent="0.35">
      <c r="A97" s="104"/>
      <c r="B97" s="134"/>
      <c r="C97" s="134"/>
      <c r="D97" s="134"/>
      <c r="E97" s="134"/>
      <c r="F97" s="134"/>
      <c r="G97" s="104"/>
      <c r="H97" s="104"/>
      <c r="I97" s="104"/>
      <c r="J97" s="104"/>
      <c r="K97" s="104"/>
      <c r="L97" s="104"/>
      <c r="M97" s="104"/>
      <c r="N97" s="104"/>
      <c r="O97" s="104"/>
      <c r="P97" s="104"/>
      <c r="Q97" s="104"/>
      <c r="R97" s="104"/>
      <c r="S97" s="104"/>
      <c r="T97" s="104"/>
      <c r="U97" s="104"/>
      <c r="V97" s="104"/>
      <c r="W97" s="104"/>
      <c r="X97" s="104"/>
      <c r="Y97" s="104"/>
      <c r="Z97" s="104"/>
    </row>
    <row r="98" spans="1:26" ht="14.25" customHeight="1" x14ac:dyDescent="0.35">
      <c r="A98" s="104"/>
      <c r="B98" s="134"/>
      <c r="C98" s="134"/>
      <c r="D98" s="134"/>
      <c r="E98" s="134"/>
      <c r="F98" s="134"/>
      <c r="G98" s="104"/>
      <c r="H98" s="104"/>
      <c r="I98" s="104"/>
      <c r="J98" s="104"/>
      <c r="K98" s="104"/>
      <c r="L98" s="104"/>
      <c r="M98" s="104"/>
      <c r="N98" s="104"/>
      <c r="O98" s="104"/>
      <c r="P98" s="104"/>
      <c r="Q98" s="104"/>
      <c r="R98" s="104"/>
      <c r="S98" s="104"/>
      <c r="T98" s="104"/>
      <c r="U98" s="104"/>
      <c r="V98" s="104"/>
      <c r="W98" s="104"/>
      <c r="X98" s="104"/>
      <c r="Y98" s="104"/>
      <c r="Z98" s="104"/>
    </row>
    <row r="99" spans="1:26" ht="14.25" customHeight="1" x14ac:dyDescent="0.35">
      <c r="A99" s="104"/>
      <c r="B99" s="134"/>
      <c r="C99" s="134"/>
      <c r="D99" s="134"/>
      <c r="E99" s="134"/>
      <c r="F99" s="134"/>
      <c r="G99" s="104"/>
      <c r="H99" s="104"/>
      <c r="I99" s="104"/>
      <c r="J99" s="104"/>
      <c r="K99" s="104"/>
      <c r="L99" s="104"/>
      <c r="M99" s="104"/>
      <c r="N99" s="104"/>
      <c r="O99" s="104"/>
      <c r="P99" s="104"/>
      <c r="Q99" s="104"/>
      <c r="R99" s="104"/>
      <c r="S99" s="104"/>
      <c r="T99" s="104"/>
      <c r="U99" s="104"/>
      <c r="V99" s="104"/>
      <c r="W99" s="104"/>
      <c r="X99" s="104"/>
      <c r="Y99" s="104"/>
      <c r="Z99" s="104"/>
    </row>
    <row r="100" spans="1:26" ht="14.25" customHeight="1" x14ac:dyDescent="0.35">
      <c r="A100" s="104"/>
      <c r="B100" s="134"/>
      <c r="C100" s="134"/>
      <c r="D100" s="134"/>
      <c r="E100" s="134"/>
      <c r="F100" s="134"/>
      <c r="G100" s="104"/>
      <c r="H100" s="104"/>
      <c r="I100" s="104"/>
      <c r="J100" s="104"/>
      <c r="K100" s="104"/>
      <c r="L100" s="104"/>
      <c r="M100" s="104"/>
      <c r="N100" s="104"/>
      <c r="O100" s="104"/>
      <c r="P100" s="104"/>
      <c r="Q100" s="104"/>
      <c r="R100" s="104"/>
      <c r="S100" s="104"/>
      <c r="T100" s="104"/>
      <c r="U100" s="104"/>
      <c r="V100" s="104"/>
      <c r="W100" s="104"/>
      <c r="X100" s="104"/>
      <c r="Y100" s="104"/>
      <c r="Z100" s="104"/>
    </row>
    <row r="101" spans="1:26" ht="14.25" customHeight="1" x14ac:dyDescent="0.35">
      <c r="A101" s="104"/>
      <c r="B101" s="134"/>
      <c r="C101" s="134"/>
      <c r="D101" s="134"/>
      <c r="E101" s="134"/>
      <c r="F101" s="134"/>
      <c r="G101" s="104"/>
      <c r="H101" s="104"/>
      <c r="I101" s="104"/>
      <c r="J101" s="104"/>
      <c r="K101" s="104"/>
      <c r="L101" s="104"/>
      <c r="M101" s="104"/>
      <c r="N101" s="104"/>
      <c r="O101" s="104"/>
      <c r="P101" s="104"/>
      <c r="Q101" s="104"/>
      <c r="R101" s="104"/>
      <c r="S101" s="104"/>
      <c r="T101" s="104"/>
      <c r="U101" s="104"/>
      <c r="V101" s="104"/>
      <c r="W101" s="104"/>
      <c r="X101" s="104"/>
      <c r="Y101" s="104"/>
      <c r="Z101" s="104"/>
    </row>
    <row r="102" spans="1:26" ht="14.25" customHeight="1" x14ac:dyDescent="0.35">
      <c r="A102" s="104"/>
      <c r="B102" s="134"/>
      <c r="C102" s="134"/>
      <c r="D102" s="134"/>
      <c r="E102" s="134"/>
      <c r="F102" s="134"/>
      <c r="G102" s="104"/>
      <c r="H102" s="104"/>
      <c r="I102" s="104"/>
      <c r="J102" s="104"/>
      <c r="K102" s="104"/>
      <c r="L102" s="104"/>
      <c r="M102" s="104"/>
      <c r="N102" s="104"/>
      <c r="O102" s="104"/>
      <c r="P102" s="104"/>
      <c r="Q102" s="104"/>
      <c r="R102" s="104"/>
      <c r="S102" s="104"/>
      <c r="T102" s="104"/>
      <c r="U102" s="104"/>
      <c r="V102" s="104"/>
      <c r="W102" s="104"/>
      <c r="X102" s="104"/>
      <c r="Y102" s="104"/>
      <c r="Z102" s="104"/>
    </row>
    <row r="103" spans="1:26" ht="14.25" customHeight="1" x14ac:dyDescent="0.35">
      <c r="A103" s="104"/>
      <c r="B103" s="134"/>
      <c r="C103" s="134"/>
      <c r="D103" s="134"/>
      <c r="E103" s="134"/>
      <c r="F103" s="134"/>
      <c r="G103" s="104"/>
      <c r="H103" s="104"/>
      <c r="I103" s="104"/>
      <c r="J103" s="104"/>
      <c r="K103" s="104"/>
      <c r="L103" s="104"/>
      <c r="M103" s="104"/>
      <c r="N103" s="104"/>
      <c r="O103" s="104"/>
      <c r="P103" s="104"/>
      <c r="Q103" s="104"/>
      <c r="R103" s="104"/>
      <c r="S103" s="104"/>
      <c r="T103" s="104"/>
      <c r="U103" s="104"/>
      <c r="V103" s="104"/>
      <c r="W103" s="104"/>
      <c r="X103" s="104"/>
      <c r="Y103" s="104"/>
      <c r="Z103" s="104"/>
    </row>
    <row r="104" spans="1:26" ht="14.25" customHeight="1" x14ac:dyDescent="0.35">
      <c r="A104" s="104"/>
      <c r="B104" s="134"/>
      <c r="C104" s="134"/>
      <c r="D104" s="134"/>
      <c r="E104" s="134"/>
      <c r="F104" s="134"/>
      <c r="G104" s="104"/>
      <c r="H104" s="104"/>
      <c r="I104" s="104"/>
      <c r="J104" s="104"/>
      <c r="K104" s="104"/>
      <c r="L104" s="104"/>
      <c r="M104" s="104"/>
      <c r="N104" s="104"/>
      <c r="O104" s="104"/>
      <c r="P104" s="104"/>
      <c r="Q104" s="104"/>
      <c r="R104" s="104"/>
      <c r="S104" s="104"/>
      <c r="T104" s="104"/>
      <c r="U104" s="104"/>
      <c r="V104" s="104"/>
      <c r="W104" s="104"/>
      <c r="X104" s="104"/>
      <c r="Y104" s="104"/>
      <c r="Z104" s="104"/>
    </row>
    <row r="105" spans="1:26" ht="14.25" customHeight="1" x14ac:dyDescent="0.35">
      <c r="A105" s="104"/>
      <c r="B105" s="134"/>
      <c r="C105" s="134"/>
      <c r="D105" s="134"/>
      <c r="E105" s="134"/>
      <c r="F105" s="134"/>
      <c r="G105" s="104"/>
      <c r="H105" s="104"/>
      <c r="I105" s="104"/>
      <c r="J105" s="104"/>
      <c r="K105" s="104"/>
      <c r="L105" s="104"/>
      <c r="M105" s="104"/>
      <c r="N105" s="104"/>
      <c r="O105" s="104"/>
      <c r="P105" s="104"/>
      <c r="Q105" s="104"/>
      <c r="R105" s="104"/>
      <c r="S105" s="104"/>
      <c r="T105" s="104"/>
      <c r="U105" s="104"/>
      <c r="V105" s="104"/>
      <c r="W105" s="104"/>
      <c r="X105" s="104"/>
      <c r="Y105" s="104"/>
      <c r="Z105" s="104"/>
    </row>
    <row r="106" spans="1:26" ht="14.25" customHeight="1" x14ac:dyDescent="0.35">
      <c r="A106" s="104"/>
      <c r="B106" s="134"/>
      <c r="C106" s="134"/>
      <c r="D106" s="134"/>
      <c r="E106" s="134"/>
      <c r="F106" s="134"/>
      <c r="G106" s="104"/>
      <c r="H106" s="104"/>
      <c r="I106" s="104"/>
      <c r="J106" s="104"/>
      <c r="K106" s="104"/>
      <c r="L106" s="104"/>
      <c r="M106" s="104"/>
      <c r="N106" s="104"/>
      <c r="O106" s="104"/>
      <c r="P106" s="104"/>
      <c r="Q106" s="104"/>
      <c r="R106" s="104"/>
      <c r="S106" s="104"/>
      <c r="T106" s="104"/>
      <c r="U106" s="104"/>
      <c r="V106" s="104"/>
      <c r="W106" s="104"/>
      <c r="X106" s="104"/>
      <c r="Y106" s="104"/>
      <c r="Z106" s="104"/>
    </row>
    <row r="107" spans="1:26" ht="14.25" customHeight="1" x14ac:dyDescent="0.35">
      <c r="A107" s="104"/>
      <c r="B107" s="134"/>
      <c r="C107" s="134"/>
      <c r="D107" s="134"/>
      <c r="E107" s="134"/>
      <c r="F107" s="134"/>
      <c r="G107" s="104"/>
      <c r="H107" s="104"/>
      <c r="I107" s="104"/>
      <c r="J107" s="104"/>
      <c r="K107" s="104"/>
      <c r="L107" s="104"/>
      <c r="M107" s="104"/>
      <c r="N107" s="104"/>
      <c r="O107" s="104"/>
      <c r="P107" s="104"/>
      <c r="Q107" s="104"/>
      <c r="R107" s="104"/>
      <c r="S107" s="104"/>
      <c r="T107" s="104"/>
      <c r="U107" s="104"/>
      <c r="V107" s="104"/>
      <c r="W107" s="104"/>
      <c r="X107" s="104"/>
      <c r="Y107" s="104"/>
      <c r="Z107" s="104"/>
    </row>
    <row r="108" spans="1:26" ht="14.25" customHeight="1" x14ac:dyDescent="0.35">
      <c r="A108" s="104"/>
      <c r="B108" s="134"/>
      <c r="C108" s="134"/>
      <c r="D108" s="134"/>
      <c r="E108" s="134"/>
      <c r="F108" s="134"/>
      <c r="G108" s="104"/>
      <c r="H108" s="104"/>
      <c r="I108" s="104"/>
      <c r="J108" s="104"/>
      <c r="K108" s="104"/>
      <c r="L108" s="104"/>
      <c r="M108" s="104"/>
      <c r="N108" s="104"/>
      <c r="O108" s="104"/>
      <c r="P108" s="104"/>
      <c r="Q108" s="104"/>
      <c r="R108" s="104"/>
      <c r="S108" s="104"/>
      <c r="T108" s="104"/>
      <c r="U108" s="104"/>
      <c r="V108" s="104"/>
      <c r="W108" s="104"/>
      <c r="X108" s="104"/>
      <c r="Y108" s="104"/>
      <c r="Z108" s="104"/>
    </row>
    <row r="109" spans="1:26" ht="14.25" customHeight="1" x14ac:dyDescent="0.35">
      <c r="A109" s="104"/>
      <c r="B109" s="134"/>
      <c r="C109" s="134"/>
      <c r="D109" s="134"/>
      <c r="E109" s="134"/>
      <c r="F109" s="134"/>
      <c r="G109" s="104"/>
      <c r="H109" s="104"/>
      <c r="I109" s="104"/>
      <c r="J109" s="104"/>
      <c r="K109" s="104"/>
      <c r="L109" s="104"/>
      <c r="M109" s="104"/>
      <c r="N109" s="104"/>
      <c r="O109" s="104"/>
      <c r="P109" s="104"/>
      <c r="Q109" s="104"/>
      <c r="R109" s="104"/>
      <c r="S109" s="104"/>
      <c r="T109" s="104"/>
      <c r="U109" s="104"/>
      <c r="V109" s="104"/>
      <c r="W109" s="104"/>
      <c r="X109" s="104"/>
      <c r="Y109" s="104"/>
      <c r="Z109" s="104"/>
    </row>
    <row r="110" spans="1:26" ht="14.25" customHeight="1" x14ac:dyDescent="0.35">
      <c r="A110" s="104"/>
      <c r="B110" s="134"/>
      <c r="C110" s="134"/>
      <c r="D110" s="134"/>
      <c r="E110" s="134"/>
      <c r="F110" s="134"/>
      <c r="G110" s="104"/>
      <c r="H110" s="104"/>
      <c r="I110" s="104"/>
      <c r="J110" s="104"/>
      <c r="K110" s="104"/>
      <c r="L110" s="104"/>
      <c r="M110" s="104"/>
      <c r="N110" s="104"/>
      <c r="O110" s="104"/>
      <c r="P110" s="104"/>
      <c r="Q110" s="104"/>
      <c r="R110" s="104"/>
      <c r="S110" s="104"/>
      <c r="T110" s="104"/>
      <c r="U110" s="104"/>
      <c r="V110" s="104"/>
      <c r="W110" s="104"/>
      <c r="X110" s="104"/>
      <c r="Y110" s="104"/>
      <c r="Z110" s="104"/>
    </row>
    <row r="111" spans="1:26" ht="14.25" customHeight="1" x14ac:dyDescent="0.35">
      <c r="A111" s="104"/>
      <c r="B111" s="134"/>
      <c r="C111" s="134"/>
      <c r="D111" s="134"/>
      <c r="E111" s="134"/>
      <c r="F111" s="134"/>
      <c r="G111" s="104"/>
      <c r="H111" s="104"/>
      <c r="I111" s="104"/>
      <c r="J111" s="104"/>
      <c r="K111" s="104"/>
      <c r="L111" s="104"/>
      <c r="M111" s="104"/>
      <c r="N111" s="104"/>
      <c r="O111" s="104"/>
      <c r="P111" s="104"/>
      <c r="Q111" s="104"/>
      <c r="R111" s="104"/>
      <c r="S111" s="104"/>
      <c r="T111" s="104"/>
      <c r="U111" s="104"/>
      <c r="V111" s="104"/>
      <c r="W111" s="104"/>
      <c r="X111" s="104"/>
      <c r="Y111" s="104"/>
      <c r="Z111" s="104"/>
    </row>
    <row r="112" spans="1:26" ht="14.25" customHeight="1" x14ac:dyDescent="0.35">
      <c r="A112" s="104"/>
      <c r="B112" s="134"/>
      <c r="C112" s="134"/>
      <c r="D112" s="134"/>
      <c r="E112" s="134"/>
      <c r="F112" s="134"/>
      <c r="G112" s="104"/>
      <c r="H112" s="104"/>
      <c r="I112" s="104"/>
      <c r="J112" s="104"/>
      <c r="K112" s="104"/>
      <c r="L112" s="104"/>
      <c r="M112" s="104"/>
      <c r="N112" s="104"/>
      <c r="O112" s="104"/>
      <c r="P112" s="104"/>
      <c r="Q112" s="104"/>
      <c r="R112" s="104"/>
      <c r="S112" s="104"/>
      <c r="T112" s="104"/>
      <c r="U112" s="104"/>
      <c r="V112" s="104"/>
      <c r="W112" s="104"/>
      <c r="X112" s="104"/>
      <c r="Y112" s="104"/>
      <c r="Z112" s="104"/>
    </row>
    <row r="113" spans="1:26" ht="14.25" customHeight="1" x14ac:dyDescent="0.35">
      <c r="A113" s="104"/>
      <c r="B113" s="134"/>
      <c r="C113" s="134"/>
      <c r="D113" s="134"/>
      <c r="E113" s="134"/>
      <c r="F113" s="134"/>
      <c r="G113" s="104"/>
      <c r="H113" s="104"/>
      <c r="I113" s="104"/>
      <c r="J113" s="104"/>
      <c r="K113" s="104"/>
      <c r="L113" s="104"/>
      <c r="M113" s="104"/>
      <c r="N113" s="104"/>
      <c r="O113" s="104"/>
      <c r="P113" s="104"/>
      <c r="Q113" s="104"/>
      <c r="R113" s="104"/>
      <c r="S113" s="104"/>
      <c r="T113" s="104"/>
      <c r="U113" s="104"/>
      <c r="V113" s="104"/>
      <c r="W113" s="104"/>
      <c r="X113" s="104"/>
      <c r="Y113" s="104"/>
      <c r="Z113" s="104"/>
    </row>
    <row r="114" spans="1:26" ht="14.25" customHeight="1" x14ac:dyDescent="0.35">
      <c r="A114" s="104"/>
      <c r="B114" s="134"/>
      <c r="C114" s="134"/>
      <c r="D114" s="134"/>
      <c r="E114" s="134"/>
      <c r="F114" s="134"/>
      <c r="G114" s="104"/>
      <c r="H114" s="104"/>
      <c r="I114" s="104"/>
      <c r="J114" s="104"/>
      <c r="K114" s="104"/>
      <c r="L114" s="104"/>
      <c r="M114" s="104"/>
      <c r="N114" s="104"/>
      <c r="O114" s="104"/>
      <c r="P114" s="104"/>
      <c r="Q114" s="104"/>
      <c r="R114" s="104"/>
      <c r="S114" s="104"/>
      <c r="T114" s="104"/>
      <c r="U114" s="104"/>
      <c r="V114" s="104"/>
      <c r="W114" s="104"/>
      <c r="X114" s="104"/>
      <c r="Y114" s="104"/>
      <c r="Z114" s="104"/>
    </row>
    <row r="115" spans="1:26" ht="14.25" customHeight="1" x14ac:dyDescent="0.35">
      <c r="A115" s="104"/>
      <c r="B115" s="134"/>
      <c r="C115" s="134"/>
      <c r="D115" s="134"/>
      <c r="E115" s="134"/>
      <c r="F115" s="134"/>
      <c r="G115" s="104"/>
      <c r="H115" s="104"/>
      <c r="I115" s="104"/>
      <c r="J115" s="104"/>
      <c r="K115" s="104"/>
      <c r="L115" s="104"/>
      <c r="M115" s="104"/>
      <c r="N115" s="104"/>
      <c r="O115" s="104"/>
      <c r="P115" s="104"/>
      <c r="Q115" s="104"/>
      <c r="R115" s="104"/>
      <c r="S115" s="104"/>
      <c r="T115" s="104"/>
      <c r="U115" s="104"/>
      <c r="V115" s="104"/>
      <c r="W115" s="104"/>
      <c r="X115" s="104"/>
      <c r="Y115" s="104"/>
      <c r="Z115" s="104"/>
    </row>
    <row r="116" spans="1:26" ht="14.25" customHeight="1" x14ac:dyDescent="0.35">
      <c r="A116" s="104"/>
      <c r="B116" s="134"/>
      <c r="C116" s="134"/>
      <c r="D116" s="134"/>
      <c r="E116" s="134"/>
      <c r="F116" s="134"/>
      <c r="G116" s="104"/>
      <c r="H116" s="104"/>
      <c r="I116" s="104"/>
      <c r="J116" s="104"/>
      <c r="K116" s="104"/>
      <c r="L116" s="104"/>
      <c r="M116" s="104"/>
      <c r="N116" s="104"/>
      <c r="O116" s="104"/>
      <c r="P116" s="104"/>
      <c r="Q116" s="104"/>
      <c r="R116" s="104"/>
      <c r="S116" s="104"/>
      <c r="T116" s="104"/>
      <c r="U116" s="104"/>
      <c r="V116" s="104"/>
      <c r="W116" s="104"/>
      <c r="X116" s="104"/>
      <c r="Y116" s="104"/>
      <c r="Z116" s="104"/>
    </row>
    <row r="117" spans="1:26" ht="14.25" customHeight="1" x14ac:dyDescent="0.35">
      <c r="A117" s="104"/>
      <c r="B117" s="134"/>
      <c r="C117" s="134"/>
      <c r="D117" s="134"/>
      <c r="E117" s="134"/>
      <c r="F117" s="134"/>
      <c r="G117" s="104"/>
      <c r="H117" s="104"/>
      <c r="I117" s="104"/>
      <c r="J117" s="104"/>
      <c r="K117" s="104"/>
      <c r="L117" s="104"/>
      <c r="M117" s="104"/>
      <c r="N117" s="104"/>
      <c r="O117" s="104"/>
      <c r="P117" s="104"/>
      <c r="Q117" s="104"/>
      <c r="R117" s="104"/>
      <c r="S117" s="104"/>
      <c r="T117" s="104"/>
      <c r="U117" s="104"/>
      <c r="V117" s="104"/>
      <c r="W117" s="104"/>
      <c r="X117" s="104"/>
      <c r="Y117" s="104"/>
      <c r="Z117" s="104"/>
    </row>
    <row r="118" spans="1:26" ht="14.25" customHeight="1" x14ac:dyDescent="0.35">
      <c r="A118" s="104"/>
      <c r="B118" s="134"/>
      <c r="C118" s="134"/>
      <c r="D118" s="134"/>
      <c r="E118" s="134"/>
      <c r="F118" s="134"/>
      <c r="G118" s="104"/>
      <c r="H118" s="104"/>
      <c r="I118" s="104"/>
      <c r="J118" s="104"/>
      <c r="K118" s="104"/>
      <c r="L118" s="104"/>
      <c r="M118" s="104"/>
      <c r="N118" s="104"/>
      <c r="O118" s="104"/>
      <c r="P118" s="104"/>
      <c r="Q118" s="104"/>
      <c r="R118" s="104"/>
      <c r="S118" s="104"/>
      <c r="T118" s="104"/>
      <c r="U118" s="104"/>
      <c r="V118" s="104"/>
      <c r="W118" s="104"/>
      <c r="X118" s="104"/>
      <c r="Y118" s="104"/>
      <c r="Z118" s="104"/>
    </row>
    <row r="119" spans="1:26" ht="14.25" customHeight="1" x14ac:dyDescent="0.35">
      <c r="A119" s="104"/>
      <c r="B119" s="134"/>
      <c r="C119" s="134"/>
      <c r="D119" s="134"/>
      <c r="E119" s="134"/>
      <c r="F119" s="134"/>
      <c r="G119" s="104"/>
      <c r="H119" s="104"/>
      <c r="I119" s="104"/>
      <c r="J119" s="104"/>
      <c r="K119" s="104"/>
      <c r="L119" s="104"/>
      <c r="M119" s="104"/>
      <c r="N119" s="104"/>
      <c r="O119" s="104"/>
      <c r="P119" s="104"/>
      <c r="Q119" s="104"/>
      <c r="R119" s="104"/>
      <c r="S119" s="104"/>
      <c r="T119" s="104"/>
      <c r="U119" s="104"/>
      <c r="V119" s="104"/>
      <c r="W119" s="104"/>
      <c r="X119" s="104"/>
      <c r="Y119" s="104"/>
      <c r="Z119" s="104"/>
    </row>
    <row r="120" spans="1:26" ht="14.25" customHeight="1" x14ac:dyDescent="0.35">
      <c r="A120" s="104"/>
      <c r="B120" s="134"/>
      <c r="C120" s="134"/>
      <c r="D120" s="134"/>
      <c r="E120" s="134"/>
      <c r="F120" s="134"/>
      <c r="G120" s="104"/>
      <c r="H120" s="104"/>
      <c r="I120" s="104"/>
      <c r="J120" s="104"/>
      <c r="K120" s="104"/>
      <c r="L120" s="104"/>
      <c r="M120" s="104"/>
      <c r="N120" s="104"/>
      <c r="O120" s="104"/>
      <c r="P120" s="104"/>
      <c r="Q120" s="104"/>
      <c r="R120" s="104"/>
      <c r="S120" s="104"/>
      <c r="T120" s="104"/>
      <c r="U120" s="104"/>
      <c r="V120" s="104"/>
      <c r="W120" s="104"/>
      <c r="X120" s="104"/>
      <c r="Y120" s="104"/>
      <c r="Z120" s="104"/>
    </row>
    <row r="121" spans="1:26" ht="14.25" customHeight="1" x14ac:dyDescent="0.35">
      <c r="A121" s="104"/>
      <c r="B121" s="134"/>
      <c r="C121" s="134"/>
      <c r="D121" s="134"/>
      <c r="E121" s="134"/>
      <c r="F121" s="134"/>
      <c r="G121" s="104"/>
      <c r="H121" s="104"/>
      <c r="I121" s="104"/>
      <c r="J121" s="104"/>
      <c r="K121" s="104"/>
      <c r="L121" s="104"/>
      <c r="M121" s="104"/>
      <c r="N121" s="104"/>
      <c r="O121" s="104"/>
      <c r="P121" s="104"/>
      <c r="Q121" s="104"/>
      <c r="R121" s="104"/>
      <c r="S121" s="104"/>
      <c r="T121" s="104"/>
      <c r="U121" s="104"/>
      <c r="V121" s="104"/>
      <c r="W121" s="104"/>
      <c r="X121" s="104"/>
      <c r="Y121" s="104"/>
      <c r="Z121" s="104"/>
    </row>
    <row r="122" spans="1:26" ht="14.25" customHeight="1" x14ac:dyDescent="0.35">
      <c r="A122" s="104"/>
      <c r="B122" s="134"/>
      <c r="C122" s="134"/>
      <c r="D122" s="134"/>
      <c r="E122" s="134"/>
      <c r="F122" s="134"/>
      <c r="G122" s="104"/>
      <c r="H122" s="104"/>
      <c r="I122" s="104"/>
      <c r="J122" s="104"/>
      <c r="K122" s="104"/>
      <c r="L122" s="104"/>
      <c r="M122" s="104"/>
      <c r="N122" s="104"/>
      <c r="O122" s="104"/>
      <c r="P122" s="104"/>
      <c r="Q122" s="104"/>
      <c r="R122" s="104"/>
      <c r="S122" s="104"/>
      <c r="T122" s="104"/>
      <c r="U122" s="104"/>
      <c r="V122" s="104"/>
      <c r="W122" s="104"/>
      <c r="X122" s="104"/>
      <c r="Y122" s="104"/>
      <c r="Z122" s="104"/>
    </row>
    <row r="123" spans="1:26" ht="14.25" customHeight="1" x14ac:dyDescent="0.35">
      <c r="A123" s="104"/>
      <c r="B123" s="134"/>
      <c r="C123" s="134"/>
      <c r="D123" s="134"/>
      <c r="E123" s="134"/>
      <c r="F123" s="134"/>
      <c r="G123" s="104"/>
      <c r="H123" s="104"/>
      <c r="I123" s="104"/>
      <c r="J123" s="104"/>
      <c r="K123" s="104"/>
      <c r="L123" s="104"/>
      <c r="M123" s="104"/>
      <c r="N123" s="104"/>
      <c r="O123" s="104"/>
      <c r="P123" s="104"/>
      <c r="Q123" s="104"/>
      <c r="R123" s="104"/>
      <c r="S123" s="104"/>
      <c r="T123" s="104"/>
      <c r="U123" s="104"/>
      <c r="V123" s="104"/>
      <c r="W123" s="104"/>
      <c r="X123" s="104"/>
      <c r="Y123" s="104"/>
      <c r="Z123" s="104"/>
    </row>
    <row r="124" spans="1:26" ht="14.25" customHeight="1" x14ac:dyDescent="0.35">
      <c r="A124" s="104"/>
      <c r="B124" s="134"/>
      <c r="C124" s="134"/>
      <c r="D124" s="134"/>
      <c r="E124" s="134"/>
      <c r="F124" s="134"/>
      <c r="G124" s="104"/>
      <c r="H124" s="104"/>
      <c r="I124" s="104"/>
      <c r="J124" s="104"/>
      <c r="K124" s="104"/>
      <c r="L124" s="104"/>
      <c r="M124" s="104"/>
      <c r="N124" s="104"/>
      <c r="O124" s="104"/>
      <c r="P124" s="104"/>
      <c r="Q124" s="104"/>
      <c r="R124" s="104"/>
      <c r="S124" s="104"/>
      <c r="T124" s="104"/>
      <c r="U124" s="104"/>
      <c r="V124" s="104"/>
      <c r="W124" s="104"/>
      <c r="X124" s="104"/>
      <c r="Y124" s="104"/>
      <c r="Z124" s="104"/>
    </row>
    <row r="125" spans="1:26" ht="14.25" customHeight="1" x14ac:dyDescent="0.35">
      <c r="A125" s="104"/>
      <c r="B125" s="134"/>
      <c r="C125" s="134"/>
      <c r="D125" s="134"/>
      <c r="E125" s="134"/>
      <c r="F125" s="134"/>
      <c r="G125" s="104"/>
      <c r="H125" s="104"/>
      <c r="I125" s="104"/>
      <c r="J125" s="104"/>
      <c r="K125" s="104"/>
      <c r="L125" s="104"/>
      <c r="M125" s="104"/>
      <c r="N125" s="104"/>
      <c r="O125" s="104"/>
      <c r="P125" s="104"/>
      <c r="Q125" s="104"/>
      <c r="R125" s="104"/>
      <c r="S125" s="104"/>
      <c r="T125" s="104"/>
      <c r="U125" s="104"/>
      <c r="V125" s="104"/>
      <c r="W125" s="104"/>
      <c r="X125" s="104"/>
      <c r="Y125" s="104"/>
      <c r="Z125" s="104"/>
    </row>
    <row r="126" spans="1:26" ht="14.25" customHeight="1" x14ac:dyDescent="0.35">
      <c r="A126" s="104"/>
      <c r="B126" s="134"/>
      <c r="C126" s="134"/>
      <c r="D126" s="134"/>
      <c r="E126" s="134"/>
      <c r="F126" s="134"/>
      <c r="G126" s="104"/>
      <c r="H126" s="104"/>
      <c r="I126" s="104"/>
      <c r="J126" s="104"/>
      <c r="K126" s="104"/>
      <c r="L126" s="104"/>
      <c r="M126" s="104"/>
      <c r="N126" s="104"/>
      <c r="O126" s="104"/>
      <c r="P126" s="104"/>
      <c r="Q126" s="104"/>
      <c r="R126" s="104"/>
      <c r="S126" s="104"/>
      <c r="T126" s="104"/>
      <c r="U126" s="104"/>
      <c r="V126" s="104"/>
      <c r="W126" s="104"/>
      <c r="X126" s="104"/>
      <c r="Y126" s="104"/>
      <c r="Z126" s="104"/>
    </row>
    <row r="127" spans="1:26" ht="14.25" customHeight="1" x14ac:dyDescent="0.35">
      <c r="A127" s="104"/>
      <c r="B127" s="134"/>
      <c r="C127" s="134"/>
      <c r="D127" s="134"/>
      <c r="E127" s="134"/>
      <c r="F127" s="134"/>
      <c r="G127" s="104"/>
      <c r="H127" s="104"/>
      <c r="I127" s="104"/>
      <c r="J127" s="104"/>
      <c r="K127" s="104"/>
      <c r="L127" s="104"/>
      <c r="M127" s="104"/>
      <c r="N127" s="104"/>
      <c r="O127" s="104"/>
      <c r="P127" s="104"/>
      <c r="Q127" s="104"/>
      <c r="R127" s="104"/>
      <c r="S127" s="104"/>
      <c r="T127" s="104"/>
      <c r="U127" s="104"/>
      <c r="V127" s="104"/>
      <c r="W127" s="104"/>
      <c r="X127" s="104"/>
      <c r="Y127" s="104"/>
      <c r="Z127" s="104"/>
    </row>
    <row r="128" spans="1:26" ht="14.25" customHeight="1" x14ac:dyDescent="0.35">
      <c r="A128" s="104"/>
      <c r="B128" s="134"/>
      <c r="C128" s="134"/>
      <c r="D128" s="134"/>
      <c r="E128" s="134"/>
      <c r="F128" s="134"/>
      <c r="G128" s="104"/>
      <c r="H128" s="104"/>
      <c r="I128" s="104"/>
      <c r="J128" s="104"/>
      <c r="K128" s="104"/>
      <c r="L128" s="104"/>
      <c r="M128" s="104"/>
      <c r="N128" s="104"/>
      <c r="O128" s="104"/>
      <c r="P128" s="104"/>
      <c r="Q128" s="104"/>
      <c r="R128" s="104"/>
      <c r="S128" s="104"/>
      <c r="T128" s="104"/>
      <c r="U128" s="104"/>
      <c r="V128" s="104"/>
      <c r="W128" s="104"/>
      <c r="X128" s="104"/>
      <c r="Y128" s="104"/>
      <c r="Z128" s="104"/>
    </row>
    <row r="129" spans="1:26" ht="14.25" customHeight="1" x14ac:dyDescent="0.35">
      <c r="A129" s="104"/>
      <c r="B129" s="134"/>
      <c r="C129" s="134"/>
      <c r="D129" s="134"/>
      <c r="E129" s="134"/>
      <c r="F129" s="134"/>
      <c r="G129" s="104"/>
      <c r="H129" s="104"/>
      <c r="I129" s="104"/>
      <c r="J129" s="104"/>
      <c r="K129" s="104"/>
      <c r="L129" s="104"/>
      <c r="M129" s="104"/>
      <c r="N129" s="104"/>
      <c r="O129" s="104"/>
      <c r="P129" s="104"/>
      <c r="Q129" s="104"/>
      <c r="R129" s="104"/>
      <c r="S129" s="104"/>
      <c r="T129" s="104"/>
      <c r="U129" s="104"/>
      <c r="V129" s="104"/>
      <c r="W129" s="104"/>
      <c r="X129" s="104"/>
      <c r="Y129" s="104"/>
      <c r="Z129" s="104"/>
    </row>
    <row r="130" spans="1:26" ht="14.25" customHeight="1" x14ac:dyDescent="0.35">
      <c r="A130" s="104"/>
      <c r="B130" s="134"/>
      <c r="C130" s="134"/>
      <c r="D130" s="134"/>
      <c r="E130" s="134"/>
      <c r="F130" s="134"/>
      <c r="G130" s="104"/>
      <c r="H130" s="104"/>
      <c r="I130" s="104"/>
      <c r="J130" s="104"/>
      <c r="K130" s="104"/>
      <c r="L130" s="104"/>
      <c r="M130" s="104"/>
      <c r="N130" s="104"/>
      <c r="O130" s="104"/>
      <c r="P130" s="104"/>
      <c r="Q130" s="104"/>
      <c r="R130" s="104"/>
      <c r="S130" s="104"/>
      <c r="T130" s="104"/>
      <c r="U130" s="104"/>
      <c r="V130" s="104"/>
      <c r="W130" s="104"/>
      <c r="X130" s="104"/>
      <c r="Y130" s="104"/>
      <c r="Z130" s="104"/>
    </row>
    <row r="131" spans="1:26" ht="14.25" customHeight="1" x14ac:dyDescent="0.35">
      <c r="A131" s="104"/>
      <c r="B131" s="134"/>
      <c r="C131" s="134"/>
      <c r="D131" s="134"/>
      <c r="E131" s="134"/>
      <c r="F131" s="134"/>
      <c r="G131" s="104"/>
      <c r="H131" s="104"/>
      <c r="I131" s="104"/>
      <c r="J131" s="104"/>
      <c r="K131" s="104"/>
      <c r="L131" s="104"/>
      <c r="M131" s="104"/>
      <c r="N131" s="104"/>
      <c r="O131" s="104"/>
      <c r="P131" s="104"/>
      <c r="Q131" s="104"/>
      <c r="R131" s="104"/>
      <c r="S131" s="104"/>
      <c r="T131" s="104"/>
      <c r="U131" s="104"/>
      <c r="V131" s="104"/>
      <c r="W131" s="104"/>
      <c r="X131" s="104"/>
      <c r="Y131" s="104"/>
      <c r="Z131" s="104"/>
    </row>
    <row r="132" spans="1:26" ht="14.25" customHeight="1" x14ac:dyDescent="0.35">
      <c r="A132" s="104"/>
      <c r="B132" s="134"/>
      <c r="C132" s="134"/>
      <c r="D132" s="134"/>
      <c r="E132" s="134"/>
      <c r="F132" s="134"/>
      <c r="G132" s="104"/>
      <c r="H132" s="104"/>
      <c r="I132" s="104"/>
      <c r="J132" s="104"/>
      <c r="K132" s="104"/>
      <c r="L132" s="104"/>
      <c r="M132" s="104"/>
      <c r="N132" s="104"/>
      <c r="O132" s="104"/>
      <c r="P132" s="104"/>
      <c r="Q132" s="104"/>
      <c r="R132" s="104"/>
      <c r="S132" s="104"/>
      <c r="T132" s="104"/>
      <c r="U132" s="104"/>
      <c r="V132" s="104"/>
      <c r="W132" s="104"/>
      <c r="X132" s="104"/>
      <c r="Y132" s="104"/>
      <c r="Z132" s="104"/>
    </row>
    <row r="133" spans="1:26" ht="14.25" customHeight="1" x14ac:dyDescent="0.35">
      <c r="A133" s="104"/>
      <c r="B133" s="134"/>
      <c r="C133" s="134"/>
      <c r="D133" s="134"/>
      <c r="E133" s="134"/>
      <c r="F133" s="134"/>
      <c r="G133" s="104"/>
      <c r="H133" s="104"/>
      <c r="I133" s="104"/>
      <c r="J133" s="104"/>
      <c r="K133" s="104"/>
      <c r="L133" s="104"/>
      <c r="M133" s="104"/>
      <c r="N133" s="104"/>
      <c r="O133" s="104"/>
      <c r="P133" s="104"/>
      <c r="Q133" s="104"/>
      <c r="R133" s="104"/>
      <c r="S133" s="104"/>
      <c r="T133" s="104"/>
      <c r="U133" s="104"/>
      <c r="V133" s="104"/>
      <c r="W133" s="104"/>
      <c r="X133" s="104"/>
      <c r="Y133" s="104"/>
      <c r="Z133" s="104"/>
    </row>
    <row r="134" spans="1:26" ht="14.25" customHeight="1" x14ac:dyDescent="0.35">
      <c r="A134" s="104"/>
      <c r="B134" s="134"/>
      <c r="C134" s="134"/>
      <c r="D134" s="134"/>
      <c r="E134" s="134"/>
      <c r="F134" s="134"/>
      <c r="G134" s="104"/>
      <c r="H134" s="104"/>
      <c r="I134" s="104"/>
      <c r="J134" s="104"/>
      <c r="K134" s="104"/>
      <c r="L134" s="104"/>
      <c r="M134" s="104"/>
      <c r="N134" s="104"/>
      <c r="O134" s="104"/>
      <c r="P134" s="104"/>
      <c r="Q134" s="104"/>
      <c r="R134" s="104"/>
      <c r="S134" s="104"/>
      <c r="T134" s="104"/>
      <c r="U134" s="104"/>
      <c r="V134" s="104"/>
      <c r="W134" s="104"/>
      <c r="X134" s="104"/>
      <c r="Y134" s="104"/>
      <c r="Z134" s="104"/>
    </row>
    <row r="135" spans="1:26" ht="14.25" customHeight="1" x14ac:dyDescent="0.35">
      <c r="A135" s="104"/>
      <c r="B135" s="134"/>
      <c r="C135" s="134"/>
      <c r="D135" s="134"/>
      <c r="E135" s="134"/>
      <c r="F135" s="134"/>
      <c r="G135" s="104"/>
      <c r="H135" s="104"/>
      <c r="I135" s="104"/>
      <c r="J135" s="104"/>
      <c r="K135" s="104"/>
      <c r="L135" s="104"/>
      <c r="M135" s="104"/>
      <c r="N135" s="104"/>
      <c r="O135" s="104"/>
      <c r="P135" s="104"/>
      <c r="Q135" s="104"/>
      <c r="R135" s="104"/>
      <c r="S135" s="104"/>
      <c r="T135" s="104"/>
      <c r="U135" s="104"/>
      <c r="V135" s="104"/>
      <c r="W135" s="104"/>
      <c r="X135" s="104"/>
      <c r="Y135" s="104"/>
      <c r="Z135" s="104"/>
    </row>
    <row r="136" spans="1:26" ht="14.25" customHeight="1" x14ac:dyDescent="0.35">
      <c r="A136" s="104"/>
      <c r="B136" s="134"/>
      <c r="C136" s="134"/>
      <c r="D136" s="134"/>
      <c r="E136" s="134"/>
      <c r="F136" s="134"/>
      <c r="G136" s="104"/>
      <c r="H136" s="104"/>
      <c r="I136" s="104"/>
      <c r="J136" s="104"/>
      <c r="K136" s="104"/>
      <c r="L136" s="104"/>
      <c r="M136" s="104"/>
      <c r="N136" s="104"/>
      <c r="O136" s="104"/>
      <c r="P136" s="104"/>
      <c r="Q136" s="104"/>
      <c r="R136" s="104"/>
      <c r="S136" s="104"/>
      <c r="T136" s="104"/>
      <c r="U136" s="104"/>
      <c r="V136" s="104"/>
      <c r="W136" s="104"/>
      <c r="X136" s="104"/>
      <c r="Y136" s="104"/>
      <c r="Z136" s="104"/>
    </row>
    <row r="137" spans="1:26" ht="14.25" customHeight="1" x14ac:dyDescent="0.35">
      <c r="A137" s="104"/>
      <c r="B137" s="134"/>
      <c r="C137" s="134"/>
      <c r="D137" s="134"/>
      <c r="E137" s="134"/>
      <c r="F137" s="134"/>
      <c r="G137" s="104"/>
      <c r="H137" s="104"/>
      <c r="I137" s="104"/>
      <c r="J137" s="104"/>
      <c r="K137" s="104"/>
      <c r="L137" s="104"/>
      <c r="M137" s="104"/>
      <c r="N137" s="104"/>
      <c r="O137" s="104"/>
      <c r="P137" s="104"/>
      <c r="Q137" s="104"/>
      <c r="R137" s="104"/>
      <c r="S137" s="104"/>
      <c r="T137" s="104"/>
      <c r="U137" s="104"/>
      <c r="V137" s="104"/>
      <c r="W137" s="104"/>
      <c r="X137" s="104"/>
      <c r="Y137" s="104"/>
      <c r="Z137" s="104"/>
    </row>
    <row r="138" spans="1:26" ht="14.25" customHeight="1" x14ac:dyDescent="0.35">
      <c r="A138" s="104"/>
      <c r="B138" s="134"/>
      <c r="C138" s="134"/>
      <c r="D138" s="134"/>
      <c r="E138" s="134"/>
      <c r="F138" s="134"/>
      <c r="G138" s="104"/>
      <c r="H138" s="104"/>
      <c r="I138" s="104"/>
      <c r="J138" s="104"/>
      <c r="K138" s="104"/>
      <c r="L138" s="104"/>
      <c r="M138" s="104"/>
      <c r="N138" s="104"/>
      <c r="O138" s="104"/>
      <c r="P138" s="104"/>
      <c r="Q138" s="104"/>
      <c r="R138" s="104"/>
      <c r="S138" s="104"/>
      <c r="T138" s="104"/>
      <c r="U138" s="104"/>
      <c r="V138" s="104"/>
      <c r="W138" s="104"/>
      <c r="X138" s="104"/>
      <c r="Y138" s="104"/>
      <c r="Z138" s="104"/>
    </row>
    <row r="139" spans="1:26" ht="14.25" customHeight="1" x14ac:dyDescent="0.35">
      <c r="A139" s="104"/>
      <c r="B139" s="134"/>
      <c r="C139" s="134"/>
      <c r="D139" s="134"/>
      <c r="E139" s="134"/>
      <c r="F139" s="134"/>
      <c r="G139" s="104"/>
      <c r="H139" s="104"/>
      <c r="I139" s="104"/>
      <c r="J139" s="104"/>
      <c r="K139" s="104"/>
      <c r="L139" s="104"/>
      <c r="M139" s="104"/>
      <c r="N139" s="104"/>
      <c r="O139" s="104"/>
      <c r="P139" s="104"/>
      <c r="Q139" s="104"/>
      <c r="R139" s="104"/>
      <c r="S139" s="104"/>
      <c r="T139" s="104"/>
      <c r="U139" s="104"/>
      <c r="V139" s="104"/>
      <c r="W139" s="104"/>
      <c r="X139" s="104"/>
      <c r="Y139" s="104"/>
      <c r="Z139" s="104"/>
    </row>
    <row r="140" spans="1:26" ht="14.25" customHeight="1" x14ac:dyDescent="0.35">
      <c r="A140" s="104"/>
      <c r="B140" s="134"/>
      <c r="C140" s="134"/>
      <c r="D140" s="134"/>
      <c r="E140" s="134"/>
      <c r="F140" s="134"/>
      <c r="G140" s="104"/>
      <c r="H140" s="104"/>
      <c r="I140" s="104"/>
      <c r="J140" s="104"/>
      <c r="K140" s="104"/>
      <c r="L140" s="104"/>
      <c r="M140" s="104"/>
      <c r="N140" s="104"/>
      <c r="O140" s="104"/>
      <c r="P140" s="104"/>
      <c r="Q140" s="104"/>
      <c r="R140" s="104"/>
      <c r="S140" s="104"/>
      <c r="T140" s="104"/>
      <c r="U140" s="104"/>
      <c r="V140" s="104"/>
      <c r="W140" s="104"/>
      <c r="X140" s="104"/>
      <c r="Y140" s="104"/>
      <c r="Z140" s="104"/>
    </row>
    <row r="141" spans="1:26" ht="14.25" customHeight="1" x14ac:dyDescent="0.35">
      <c r="A141" s="104"/>
      <c r="B141" s="134"/>
      <c r="C141" s="134"/>
      <c r="D141" s="134"/>
      <c r="E141" s="134"/>
      <c r="F141" s="134"/>
      <c r="G141" s="104"/>
      <c r="H141" s="104"/>
      <c r="I141" s="104"/>
      <c r="J141" s="104"/>
      <c r="K141" s="104"/>
      <c r="L141" s="104"/>
      <c r="M141" s="104"/>
      <c r="N141" s="104"/>
      <c r="O141" s="104"/>
      <c r="P141" s="104"/>
      <c r="Q141" s="104"/>
      <c r="R141" s="104"/>
      <c r="S141" s="104"/>
      <c r="T141" s="104"/>
      <c r="U141" s="104"/>
      <c r="V141" s="104"/>
      <c r="W141" s="104"/>
      <c r="X141" s="104"/>
      <c r="Y141" s="104"/>
      <c r="Z141" s="104"/>
    </row>
    <row r="142" spans="1:26" ht="14.25" customHeight="1" x14ac:dyDescent="0.35">
      <c r="A142" s="104"/>
      <c r="B142" s="134"/>
      <c r="C142" s="134"/>
      <c r="D142" s="134"/>
      <c r="E142" s="134"/>
      <c r="F142" s="134"/>
      <c r="G142" s="104"/>
      <c r="H142" s="104"/>
      <c r="I142" s="104"/>
      <c r="J142" s="104"/>
      <c r="K142" s="104"/>
      <c r="L142" s="104"/>
      <c r="M142" s="104"/>
      <c r="N142" s="104"/>
      <c r="O142" s="104"/>
      <c r="P142" s="104"/>
      <c r="Q142" s="104"/>
      <c r="R142" s="104"/>
      <c r="S142" s="104"/>
      <c r="T142" s="104"/>
      <c r="U142" s="104"/>
      <c r="V142" s="104"/>
      <c r="W142" s="104"/>
      <c r="X142" s="104"/>
      <c r="Y142" s="104"/>
      <c r="Z142" s="104"/>
    </row>
    <row r="143" spans="1:26" ht="14.25" customHeight="1" x14ac:dyDescent="0.35">
      <c r="A143" s="104"/>
      <c r="B143" s="134"/>
      <c r="C143" s="134"/>
      <c r="D143" s="134"/>
      <c r="E143" s="134"/>
      <c r="F143" s="134"/>
      <c r="G143" s="104"/>
      <c r="H143" s="104"/>
      <c r="I143" s="104"/>
      <c r="J143" s="104"/>
      <c r="K143" s="104"/>
      <c r="L143" s="104"/>
      <c r="M143" s="104"/>
      <c r="N143" s="104"/>
      <c r="O143" s="104"/>
      <c r="P143" s="104"/>
      <c r="Q143" s="104"/>
      <c r="R143" s="104"/>
      <c r="S143" s="104"/>
      <c r="T143" s="104"/>
      <c r="U143" s="104"/>
      <c r="V143" s="104"/>
      <c r="W143" s="104"/>
      <c r="X143" s="104"/>
      <c r="Y143" s="104"/>
      <c r="Z143" s="104"/>
    </row>
    <row r="144" spans="1:26" ht="14.25" customHeight="1" x14ac:dyDescent="0.35">
      <c r="A144" s="104"/>
      <c r="B144" s="134"/>
      <c r="C144" s="134"/>
      <c r="D144" s="134"/>
      <c r="E144" s="134"/>
      <c r="F144" s="134"/>
      <c r="G144" s="104"/>
      <c r="H144" s="104"/>
      <c r="I144" s="104"/>
      <c r="J144" s="104"/>
      <c r="K144" s="104"/>
      <c r="L144" s="104"/>
      <c r="M144" s="104"/>
      <c r="N144" s="104"/>
      <c r="O144" s="104"/>
      <c r="P144" s="104"/>
      <c r="Q144" s="104"/>
      <c r="R144" s="104"/>
      <c r="S144" s="104"/>
      <c r="T144" s="104"/>
      <c r="U144" s="104"/>
      <c r="V144" s="104"/>
      <c r="W144" s="104"/>
      <c r="X144" s="104"/>
      <c r="Y144" s="104"/>
      <c r="Z144" s="104"/>
    </row>
    <row r="145" spans="1:26" ht="14.25" customHeight="1" x14ac:dyDescent="0.35">
      <c r="A145" s="104"/>
      <c r="B145" s="134"/>
      <c r="C145" s="134"/>
      <c r="D145" s="134"/>
      <c r="E145" s="134"/>
      <c r="F145" s="134"/>
      <c r="G145" s="104"/>
      <c r="H145" s="104"/>
      <c r="I145" s="104"/>
      <c r="J145" s="104"/>
      <c r="K145" s="104"/>
      <c r="L145" s="104"/>
      <c r="M145" s="104"/>
      <c r="N145" s="104"/>
      <c r="O145" s="104"/>
      <c r="P145" s="104"/>
      <c r="Q145" s="104"/>
      <c r="R145" s="104"/>
      <c r="S145" s="104"/>
      <c r="T145" s="104"/>
      <c r="U145" s="104"/>
      <c r="V145" s="104"/>
      <c r="W145" s="104"/>
      <c r="X145" s="104"/>
      <c r="Y145" s="104"/>
      <c r="Z145" s="104"/>
    </row>
    <row r="146" spans="1:26" ht="14.25" customHeight="1" x14ac:dyDescent="0.35">
      <c r="A146" s="104"/>
      <c r="B146" s="134"/>
      <c r="C146" s="134"/>
      <c r="D146" s="134"/>
      <c r="E146" s="134"/>
      <c r="F146" s="134"/>
      <c r="G146" s="104"/>
      <c r="H146" s="104"/>
      <c r="I146" s="104"/>
      <c r="J146" s="104"/>
      <c r="K146" s="104"/>
      <c r="L146" s="104"/>
      <c r="M146" s="104"/>
      <c r="N146" s="104"/>
      <c r="O146" s="104"/>
      <c r="P146" s="104"/>
      <c r="Q146" s="104"/>
      <c r="R146" s="104"/>
      <c r="S146" s="104"/>
      <c r="T146" s="104"/>
      <c r="U146" s="104"/>
      <c r="V146" s="104"/>
      <c r="W146" s="104"/>
      <c r="X146" s="104"/>
      <c r="Y146" s="104"/>
      <c r="Z146" s="104"/>
    </row>
    <row r="147" spans="1:26" ht="14.25" customHeight="1" x14ac:dyDescent="0.35">
      <c r="A147" s="104"/>
      <c r="B147" s="134"/>
      <c r="C147" s="134"/>
      <c r="D147" s="134"/>
      <c r="E147" s="134"/>
      <c r="F147" s="134"/>
      <c r="G147" s="104"/>
      <c r="H147" s="104"/>
      <c r="I147" s="104"/>
      <c r="J147" s="104"/>
      <c r="K147" s="104"/>
      <c r="L147" s="104"/>
      <c r="M147" s="104"/>
      <c r="N147" s="104"/>
      <c r="O147" s="104"/>
      <c r="P147" s="104"/>
      <c r="Q147" s="104"/>
      <c r="R147" s="104"/>
      <c r="S147" s="104"/>
      <c r="T147" s="104"/>
      <c r="U147" s="104"/>
      <c r="V147" s="104"/>
      <c r="W147" s="104"/>
      <c r="X147" s="104"/>
      <c r="Y147" s="104"/>
      <c r="Z147" s="104"/>
    </row>
    <row r="148" spans="1:26" ht="14.25" customHeight="1" x14ac:dyDescent="0.35">
      <c r="A148" s="104"/>
      <c r="B148" s="134"/>
      <c r="C148" s="134"/>
      <c r="D148" s="134"/>
      <c r="E148" s="134"/>
      <c r="F148" s="134"/>
      <c r="G148" s="104"/>
      <c r="H148" s="104"/>
      <c r="I148" s="104"/>
      <c r="J148" s="104"/>
      <c r="K148" s="104"/>
      <c r="L148" s="104"/>
      <c r="M148" s="104"/>
      <c r="N148" s="104"/>
      <c r="O148" s="104"/>
      <c r="P148" s="104"/>
      <c r="Q148" s="104"/>
      <c r="R148" s="104"/>
      <c r="S148" s="104"/>
      <c r="T148" s="104"/>
      <c r="U148" s="104"/>
      <c r="V148" s="104"/>
      <c r="W148" s="104"/>
      <c r="X148" s="104"/>
      <c r="Y148" s="104"/>
      <c r="Z148" s="104"/>
    </row>
    <row r="149" spans="1:26" ht="14.25" customHeight="1" x14ac:dyDescent="0.35">
      <c r="A149" s="104"/>
      <c r="B149" s="134"/>
      <c r="C149" s="134"/>
      <c r="D149" s="134"/>
      <c r="E149" s="134"/>
      <c r="F149" s="134"/>
      <c r="G149" s="104"/>
      <c r="H149" s="104"/>
      <c r="I149" s="104"/>
      <c r="J149" s="104"/>
      <c r="K149" s="104"/>
      <c r="L149" s="104"/>
      <c r="M149" s="104"/>
      <c r="N149" s="104"/>
      <c r="O149" s="104"/>
      <c r="P149" s="104"/>
      <c r="Q149" s="104"/>
      <c r="R149" s="104"/>
      <c r="S149" s="104"/>
      <c r="T149" s="104"/>
      <c r="U149" s="104"/>
      <c r="V149" s="104"/>
      <c r="W149" s="104"/>
      <c r="X149" s="104"/>
      <c r="Y149" s="104"/>
      <c r="Z149" s="104"/>
    </row>
    <row r="150" spans="1:26" ht="14.25" customHeight="1" x14ac:dyDescent="0.35">
      <c r="A150" s="104"/>
      <c r="B150" s="134"/>
      <c r="C150" s="134"/>
      <c r="D150" s="134"/>
      <c r="E150" s="134"/>
      <c r="F150" s="134"/>
      <c r="G150" s="104"/>
      <c r="H150" s="104"/>
      <c r="I150" s="104"/>
      <c r="J150" s="104"/>
      <c r="K150" s="104"/>
      <c r="L150" s="104"/>
      <c r="M150" s="104"/>
      <c r="N150" s="104"/>
      <c r="O150" s="104"/>
      <c r="P150" s="104"/>
      <c r="Q150" s="104"/>
      <c r="R150" s="104"/>
      <c r="S150" s="104"/>
      <c r="T150" s="104"/>
      <c r="U150" s="104"/>
      <c r="V150" s="104"/>
      <c r="W150" s="104"/>
      <c r="X150" s="104"/>
      <c r="Y150" s="104"/>
      <c r="Z150" s="104"/>
    </row>
    <row r="151" spans="1:26" ht="14.25" customHeight="1" x14ac:dyDescent="0.35">
      <c r="A151" s="104"/>
      <c r="B151" s="134"/>
      <c r="C151" s="134"/>
      <c r="D151" s="134"/>
      <c r="E151" s="134"/>
      <c r="F151" s="134"/>
      <c r="G151" s="104"/>
      <c r="H151" s="104"/>
      <c r="I151" s="104"/>
      <c r="J151" s="104"/>
      <c r="K151" s="104"/>
      <c r="L151" s="104"/>
      <c r="M151" s="104"/>
      <c r="N151" s="104"/>
      <c r="O151" s="104"/>
      <c r="P151" s="104"/>
      <c r="Q151" s="104"/>
      <c r="R151" s="104"/>
      <c r="S151" s="104"/>
      <c r="T151" s="104"/>
      <c r="U151" s="104"/>
      <c r="V151" s="104"/>
      <c r="W151" s="104"/>
      <c r="X151" s="104"/>
      <c r="Y151" s="104"/>
      <c r="Z151" s="104"/>
    </row>
    <row r="152" spans="1:26" ht="14.25" customHeight="1" x14ac:dyDescent="0.35">
      <c r="A152" s="104"/>
      <c r="B152" s="134"/>
      <c r="C152" s="134"/>
      <c r="D152" s="134"/>
      <c r="E152" s="134"/>
      <c r="F152" s="134"/>
      <c r="G152" s="104"/>
      <c r="H152" s="104"/>
      <c r="I152" s="104"/>
      <c r="J152" s="104"/>
      <c r="K152" s="104"/>
      <c r="L152" s="104"/>
      <c r="M152" s="104"/>
      <c r="N152" s="104"/>
      <c r="O152" s="104"/>
      <c r="P152" s="104"/>
      <c r="Q152" s="104"/>
      <c r="R152" s="104"/>
      <c r="S152" s="104"/>
      <c r="T152" s="104"/>
      <c r="U152" s="104"/>
      <c r="V152" s="104"/>
      <c r="W152" s="104"/>
      <c r="X152" s="104"/>
      <c r="Y152" s="104"/>
      <c r="Z152" s="104"/>
    </row>
    <row r="153" spans="1:26" ht="14.25" customHeight="1" x14ac:dyDescent="0.35">
      <c r="A153" s="104"/>
      <c r="B153" s="134"/>
      <c r="C153" s="134"/>
      <c r="D153" s="134"/>
      <c r="E153" s="134"/>
      <c r="F153" s="134"/>
      <c r="G153" s="104"/>
      <c r="H153" s="104"/>
      <c r="I153" s="104"/>
      <c r="J153" s="104"/>
      <c r="K153" s="104"/>
      <c r="L153" s="104"/>
      <c r="M153" s="104"/>
      <c r="N153" s="104"/>
      <c r="O153" s="104"/>
      <c r="P153" s="104"/>
      <c r="Q153" s="104"/>
      <c r="R153" s="104"/>
      <c r="S153" s="104"/>
      <c r="T153" s="104"/>
      <c r="U153" s="104"/>
      <c r="V153" s="104"/>
      <c r="W153" s="104"/>
      <c r="X153" s="104"/>
      <c r="Y153" s="104"/>
      <c r="Z153" s="104"/>
    </row>
    <row r="154" spans="1:26" ht="14.25" customHeight="1" x14ac:dyDescent="0.35">
      <c r="A154" s="104"/>
      <c r="B154" s="134"/>
      <c r="C154" s="134"/>
      <c r="D154" s="134"/>
      <c r="E154" s="134"/>
      <c r="F154" s="134"/>
      <c r="G154" s="104"/>
      <c r="H154" s="104"/>
      <c r="I154" s="104"/>
      <c r="J154" s="104"/>
      <c r="K154" s="104"/>
      <c r="L154" s="104"/>
      <c r="M154" s="104"/>
      <c r="N154" s="104"/>
      <c r="O154" s="104"/>
      <c r="P154" s="104"/>
      <c r="Q154" s="104"/>
      <c r="R154" s="104"/>
      <c r="S154" s="104"/>
      <c r="T154" s="104"/>
      <c r="U154" s="104"/>
      <c r="V154" s="104"/>
      <c r="W154" s="104"/>
      <c r="X154" s="104"/>
      <c r="Y154" s="104"/>
      <c r="Z154" s="104"/>
    </row>
    <row r="155" spans="1:26" ht="14.25" customHeight="1" x14ac:dyDescent="0.35">
      <c r="A155" s="104"/>
      <c r="B155" s="134"/>
      <c r="C155" s="134"/>
      <c r="D155" s="134"/>
      <c r="E155" s="134"/>
      <c r="F155" s="134"/>
      <c r="G155" s="104"/>
      <c r="H155" s="104"/>
      <c r="I155" s="104"/>
      <c r="J155" s="104"/>
      <c r="K155" s="104"/>
      <c r="L155" s="104"/>
      <c r="M155" s="104"/>
      <c r="N155" s="104"/>
      <c r="O155" s="104"/>
      <c r="P155" s="104"/>
      <c r="Q155" s="104"/>
      <c r="R155" s="104"/>
      <c r="S155" s="104"/>
      <c r="T155" s="104"/>
      <c r="U155" s="104"/>
      <c r="V155" s="104"/>
      <c r="W155" s="104"/>
      <c r="X155" s="104"/>
      <c r="Y155" s="104"/>
      <c r="Z155" s="104"/>
    </row>
    <row r="156" spans="1:26" ht="14.25" customHeight="1" x14ac:dyDescent="0.35">
      <c r="A156" s="104"/>
      <c r="B156" s="134"/>
      <c r="C156" s="134"/>
      <c r="D156" s="134"/>
      <c r="E156" s="134"/>
      <c r="F156" s="134"/>
      <c r="G156" s="104"/>
      <c r="H156" s="104"/>
      <c r="I156" s="104"/>
      <c r="J156" s="104"/>
      <c r="K156" s="104"/>
      <c r="L156" s="104"/>
      <c r="M156" s="104"/>
      <c r="N156" s="104"/>
      <c r="O156" s="104"/>
      <c r="P156" s="104"/>
      <c r="Q156" s="104"/>
      <c r="R156" s="104"/>
      <c r="S156" s="104"/>
      <c r="T156" s="104"/>
      <c r="U156" s="104"/>
      <c r="V156" s="104"/>
      <c r="W156" s="104"/>
      <c r="X156" s="104"/>
      <c r="Y156" s="104"/>
      <c r="Z156" s="104"/>
    </row>
    <row r="157" spans="1:26" ht="14.25" customHeight="1" x14ac:dyDescent="0.35">
      <c r="A157" s="104"/>
      <c r="B157" s="134"/>
      <c r="C157" s="134"/>
      <c r="D157" s="134"/>
      <c r="E157" s="134"/>
      <c r="F157" s="134"/>
      <c r="G157" s="104"/>
      <c r="H157" s="104"/>
      <c r="I157" s="104"/>
      <c r="J157" s="104"/>
      <c r="K157" s="104"/>
      <c r="L157" s="104"/>
      <c r="M157" s="104"/>
      <c r="N157" s="104"/>
      <c r="O157" s="104"/>
      <c r="P157" s="104"/>
      <c r="Q157" s="104"/>
      <c r="R157" s="104"/>
      <c r="S157" s="104"/>
      <c r="T157" s="104"/>
      <c r="U157" s="104"/>
      <c r="V157" s="104"/>
      <c r="W157" s="104"/>
      <c r="X157" s="104"/>
      <c r="Y157" s="104"/>
      <c r="Z157" s="104"/>
    </row>
    <row r="158" spans="1:26" ht="14.25" customHeight="1" x14ac:dyDescent="0.35">
      <c r="A158" s="104"/>
      <c r="B158" s="134"/>
      <c r="C158" s="134"/>
      <c r="D158" s="134"/>
      <c r="E158" s="134"/>
      <c r="F158" s="134"/>
      <c r="G158" s="104"/>
      <c r="H158" s="104"/>
      <c r="I158" s="104"/>
      <c r="J158" s="104"/>
      <c r="K158" s="104"/>
      <c r="L158" s="104"/>
      <c r="M158" s="104"/>
      <c r="N158" s="104"/>
      <c r="O158" s="104"/>
      <c r="P158" s="104"/>
      <c r="Q158" s="104"/>
      <c r="R158" s="104"/>
      <c r="S158" s="104"/>
      <c r="T158" s="104"/>
      <c r="U158" s="104"/>
      <c r="V158" s="104"/>
      <c r="W158" s="104"/>
      <c r="X158" s="104"/>
      <c r="Y158" s="104"/>
      <c r="Z158" s="104"/>
    </row>
    <row r="159" spans="1:26" ht="14.25" customHeight="1" x14ac:dyDescent="0.35">
      <c r="A159" s="104"/>
      <c r="B159" s="134"/>
      <c r="C159" s="134"/>
      <c r="D159" s="134"/>
      <c r="E159" s="134"/>
      <c r="F159" s="134"/>
      <c r="G159" s="104"/>
      <c r="H159" s="104"/>
      <c r="I159" s="104"/>
      <c r="J159" s="104"/>
      <c r="K159" s="104"/>
      <c r="L159" s="104"/>
      <c r="M159" s="104"/>
      <c r="N159" s="104"/>
      <c r="O159" s="104"/>
      <c r="P159" s="104"/>
      <c r="Q159" s="104"/>
      <c r="R159" s="104"/>
      <c r="S159" s="104"/>
      <c r="T159" s="104"/>
      <c r="U159" s="104"/>
      <c r="V159" s="104"/>
      <c r="W159" s="104"/>
      <c r="X159" s="104"/>
      <c r="Y159" s="104"/>
      <c r="Z159" s="104"/>
    </row>
    <row r="160" spans="1:26" ht="14.25" customHeight="1" x14ac:dyDescent="0.35">
      <c r="A160" s="104"/>
      <c r="B160" s="134"/>
      <c r="C160" s="134"/>
      <c r="D160" s="134"/>
      <c r="E160" s="134"/>
      <c r="F160" s="134"/>
      <c r="G160" s="104"/>
      <c r="H160" s="104"/>
      <c r="I160" s="104"/>
      <c r="J160" s="104"/>
      <c r="K160" s="104"/>
      <c r="L160" s="104"/>
      <c r="M160" s="104"/>
      <c r="N160" s="104"/>
      <c r="O160" s="104"/>
      <c r="P160" s="104"/>
      <c r="Q160" s="104"/>
      <c r="R160" s="104"/>
      <c r="S160" s="104"/>
      <c r="T160" s="104"/>
      <c r="U160" s="104"/>
      <c r="V160" s="104"/>
      <c r="W160" s="104"/>
      <c r="X160" s="104"/>
      <c r="Y160" s="104"/>
      <c r="Z160" s="104"/>
    </row>
    <row r="161" spans="1:26" ht="14.25" customHeight="1" x14ac:dyDescent="0.35">
      <c r="A161" s="104"/>
      <c r="B161" s="134"/>
      <c r="C161" s="134"/>
      <c r="D161" s="134"/>
      <c r="E161" s="134"/>
      <c r="F161" s="134"/>
      <c r="G161" s="104"/>
      <c r="H161" s="104"/>
      <c r="I161" s="104"/>
      <c r="J161" s="104"/>
      <c r="K161" s="104"/>
      <c r="L161" s="104"/>
      <c r="M161" s="104"/>
      <c r="N161" s="104"/>
      <c r="O161" s="104"/>
      <c r="P161" s="104"/>
      <c r="Q161" s="104"/>
      <c r="R161" s="104"/>
      <c r="S161" s="104"/>
      <c r="T161" s="104"/>
      <c r="U161" s="104"/>
      <c r="V161" s="104"/>
      <c r="W161" s="104"/>
      <c r="X161" s="104"/>
      <c r="Y161" s="104"/>
      <c r="Z161" s="104"/>
    </row>
    <row r="162" spans="1:26" ht="14.25" customHeight="1" x14ac:dyDescent="0.35">
      <c r="A162" s="104"/>
      <c r="B162" s="134"/>
      <c r="C162" s="134"/>
      <c r="D162" s="134"/>
      <c r="E162" s="134"/>
      <c r="F162" s="134"/>
      <c r="G162" s="104"/>
      <c r="H162" s="104"/>
      <c r="I162" s="104"/>
      <c r="J162" s="104"/>
      <c r="K162" s="104"/>
      <c r="L162" s="104"/>
      <c r="M162" s="104"/>
      <c r="N162" s="104"/>
      <c r="O162" s="104"/>
      <c r="P162" s="104"/>
      <c r="Q162" s="104"/>
      <c r="R162" s="104"/>
      <c r="S162" s="104"/>
      <c r="T162" s="104"/>
      <c r="U162" s="104"/>
      <c r="V162" s="104"/>
      <c r="W162" s="104"/>
      <c r="X162" s="104"/>
      <c r="Y162" s="104"/>
      <c r="Z162" s="104"/>
    </row>
    <row r="163" spans="1:26" ht="14.25" customHeight="1" x14ac:dyDescent="0.35">
      <c r="A163" s="104"/>
      <c r="B163" s="134"/>
      <c r="C163" s="134"/>
      <c r="D163" s="134"/>
      <c r="E163" s="134"/>
      <c r="F163" s="134"/>
      <c r="G163" s="104"/>
      <c r="H163" s="104"/>
      <c r="I163" s="104"/>
      <c r="J163" s="104"/>
      <c r="K163" s="104"/>
      <c r="L163" s="104"/>
      <c r="M163" s="104"/>
      <c r="N163" s="104"/>
      <c r="O163" s="104"/>
      <c r="P163" s="104"/>
      <c r="Q163" s="104"/>
      <c r="R163" s="104"/>
      <c r="S163" s="104"/>
      <c r="T163" s="104"/>
      <c r="U163" s="104"/>
      <c r="V163" s="104"/>
      <c r="W163" s="104"/>
      <c r="X163" s="104"/>
      <c r="Y163" s="104"/>
      <c r="Z163" s="104"/>
    </row>
    <row r="164" spans="1:26" ht="14.25" customHeight="1" x14ac:dyDescent="0.35">
      <c r="A164" s="104"/>
      <c r="B164" s="134"/>
      <c r="C164" s="134"/>
      <c r="D164" s="134"/>
      <c r="E164" s="134"/>
      <c r="F164" s="134"/>
      <c r="G164" s="104"/>
      <c r="H164" s="104"/>
      <c r="I164" s="104"/>
      <c r="J164" s="104"/>
      <c r="K164" s="104"/>
      <c r="L164" s="104"/>
      <c r="M164" s="104"/>
      <c r="N164" s="104"/>
      <c r="O164" s="104"/>
      <c r="P164" s="104"/>
      <c r="Q164" s="104"/>
      <c r="R164" s="104"/>
      <c r="S164" s="104"/>
      <c r="T164" s="104"/>
      <c r="U164" s="104"/>
      <c r="V164" s="104"/>
      <c r="W164" s="104"/>
      <c r="X164" s="104"/>
      <c r="Y164" s="104"/>
      <c r="Z164" s="104"/>
    </row>
    <row r="165" spans="1:26" ht="14.25" customHeight="1" x14ac:dyDescent="0.35">
      <c r="A165" s="104"/>
      <c r="B165" s="134"/>
      <c r="C165" s="134"/>
      <c r="D165" s="134"/>
      <c r="E165" s="134"/>
      <c r="F165" s="134"/>
      <c r="G165" s="104"/>
      <c r="H165" s="104"/>
      <c r="I165" s="104"/>
      <c r="J165" s="104"/>
      <c r="K165" s="104"/>
      <c r="L165" s="104"/>
      <c r="M165" s="104"/>
      <c r="N165" s="104"/>
      <c r="O165" s="104"/>
      <c r="P165" s="104"/>
      <c r="Q165" s="104"/>
      <c r="R165" s="104"/>
      <c r="S165" s="104"/>
      <c r="T165" s="104"/>
      <c r="U165" s="104"/>
      <c r="V165" s="104"/>
      <c r="W165" s="104"/>
      <c r="X165" s="104"/>
      <c r="Y165" s="104"/>
      <c r="Z165" s="104"/>
    </row>
    <row r="166" spans="1:26" ht="14.25" customHeight="1" x14ac:dyDescent="0.35">
      <c r="A166" s="104"/>
      <c r="B166" s="134"/>
      <c r="C166" s="134"/>
      <c r="D166" s="134"/>
      <c r="E166" s="134"/>
      <c r="F166" s="134"/>
      <c r="G166" s="104"/>
      <c r="H166" s="104"/>
      <c r="I166" s="104"/>
      <c r="J166" s="104"/>
      <c r="K166" s="104"/>
      <c r="L166" s="104"/>
      <c r="M166" s="104"/>
      <c r="N166" s="104"/>
      <c r="O166" s="104"/>
      <c r="P166" s="104"/>
      <c r="Q166" s="104"/>
      <c r="R166" s="104"/>
      <c r="S166" s="104"/>
      <c r="T166" s="104"/>
      <c r="U166" s="104"/>
      <c r="V166" s="104"/>
      <c r="W166" s="104"/>
      <c r="X166" s="104"/>
      <c r="Y166" s="104"/>
      <c r="Z166" s="104"/>
    </row>
    <row r="167" spans="1:26" ht="14.25" customHeight="1" x14ac:dyDescent="0.35">
      <c r="A167" s="104"/>
      <c r="B167" s="134"/>
      <c r="C167" s="134"/>
      <c r="D167" s="134"/>
      <c r="E167" s="134"/>
      <c r="F167" s="134"/>
      <c r="G167" s="104"/>
      <c r="H167" s="104"/>
      <c r="I167" s="104"/>
      <c r="J167" s="104"/>
      <c r="K167" s="104"/>
      <c r="L167" s="104"/>
      <c r="M167" s="104"/>
      <c r="N167" s="104"/>
      <c r="O167" s="104"/>
      <c r="P167" s="104"/>
      <c r="Q167" s="104"/>
      <c r="R167" s="104"/>
      <c r="S167" s="104"/>
      <c r="T167" s="104"/>
      <c r="U167" s="104"/>
      <c r="V167" s="104"/>
      <c r="W167" s="104"/>
      <c r="X167" s="104"/>
      <c r="Y167" s="104"/>
      <c r="Z167" s="104"/>
    </row>
    <row r="168" spans="1:26" ht="14.25" customHeight="1" x14ac:dyDescent="0.35">
      <c r="A168" s="104"/>
      <c r="B168" s="134"/>
      <c r="C168" s="134"/>
      <c r="D168" s="134"/>
      <c r="E168" s="134"/>
      <c r="F168" s="134"/>
      <c r="G168" s="104"/>
      <c r="H168" s="104"/>
      <c r="I168" s="104"/>
      <c r="J168" s="104"/>
      <c r="K168" s="104"/>
      <c r="L168" s="104"/>
      <c r="M168" s="104"/>
      <c r="N168" s="104"/>
      <c r="O168" s="104"/>
      <c r="P168" s="104"/>
      <c r="Q168" s="104"/>
      <c r="R168" s="104"/>
      <c r="S168" s="104"/>
      <c r="T168" s="104"/>
      <c r="U168" s="104"/>
      <c r="V168" s="104"/>
      <c r="W168" s="104"/>
      <c r="X168" s="104"/>
      <c r="Y168" s="104"/>
      <c r="Z168" s="104"/>
    </row>
    <row r="169" spans="1:26" ht="14.25" customHeight="1" x14ac:dyDescent="0.35">
      <c r="A169" s="104"/>
      <c r="B169" s="134"/>
      <c r="C169" s="134"/>
      <c r="D169" s="134"/>
      <c r="E169" s="134"/>
      <c r="F169" s="134"/>
      <c r="G169" s="104"/>
      <c r="H169" s="104"/>
      <c r="I169" s="104"/>
      <c r="J169" s="104"/>
      <c r="K169" s="104"/>
      <c r="L169" s="104"/>
      <c r="M169" s="104"/>
      <c r="N169" s="104"/>
      <c r="O169" s="104"/>
      <c r="P169" s="104"/>
      <c r="Q169" s="104"/>
      <c r="R169" s="104"/>
      <c r="S169" s="104"/>
      <c r="T169" s="104"/>
      <c r="U169" s="104"/>
      <c r="V169" s="104"/>
      <c r="W169" s="104"/>
      <c r="X169" s="104"/>
      <c r="Y169" s="104"/>
      <c r="Z169" s="104"/>
    </row>
    <row r="170" spans="1:26" ht="14.25" customHeight="1" x14ac:dyDescent="0.35">
      <c r="A170" s="104"/>
      <c r="B170" s="134"/>
      <c r="C170" s="134"/>
      <c r="D170" s="134"/>
      <c r="E170" s="134"/>
      <c r="F170" s="134"/>
      <c r="G170" s="104"/>
      <c r="H170" s="104"/>
      <c r="I170" s="104"/>
      <c r="J170" s="104"/>
      <c r="K170" s="104"/>
      <c r="L170" s="104"/>
      <c r="M170" s="104"/>
      <c r="N170" s="104"/>
      <c r="O170" s="104"/>
      <c r="P170" s="104"/>
      <c r="Q170" s="104"/>
      <c r="R170" s="104"/>
      <c r="S170" s="104"/>
      <c r="T170" s="104"/>
      <c r="U170" s="104"/>
      <c r="V170" s="104"/>
      <c r="W170" s="104"/>
      <c r="X170" s="104"/>
      <c r="Y170" s="104"/>
      <c r="Z170" s="104"/>
    </row>
    <row r="171" spans="1:26" ht="14.25" customHeight="1" x14ac:dyDescent="0.35">
      <c r="A171" s="104"/>
      <c r="B171" s="134"/>
      <c r="C171" s="134"/>
      <c r="D171" s="134"/>
      <c r="E171" s="134"/>
      <c r="F171" s="134"/>
      <c r="G171" s="104"/>
      <c r="H171" s="104"/>
      <c r="I171" s="104"/>
      <c r="J171" s="104"/>
      <c r="K171" s="104"/>
      <c r="L171" s="104"/>
      <c r="M171" s="104"/>
      <c r="N171" s="104"/>
      <c r="O171" s="104"/>
      <c r="P171" s="104"/>
      <c r="Q171" s="104"/>
      <c r="R171" s="104"/>
      <c r="S171" s="104"/>
      <c r="T171" s="104"/>
      <c r="U171" s="104"/>
      <c r="V171" s="104"/>
      <c r="W171" s="104"/>
      <c r="X171" s="104"/>
      <c r="Y171" s="104"/>
      <c r="Z171" s="104"/>
    </row>
    <row r="172" spans="1:26" ht="14.25" customHeight="1" x14ac:dyDescent="0.35">
      <c r="A172" s="104"/>
      <c r="B172" s="134"/>
      <c r="C172" s="134"/>
      <c r="D172" s="134"/>
      <c r="E172" s="134"/>
      <c r="F172" s="134"/>
      <c r="G172" s="104"/>
      <c r="H172" s="104"/>
      <c r="I172" s="104"/>
      <c r="J172" s="104"/>
      <c r="K172" s="104"/>
      <c r="L172" s="104"/>
      <c r="M172" s="104"/>
      <c r="N172" s="104"/>
      <c r="O172" s="104"/>
      <c r="P172" s="104"/>
      <c r="Q172" s="104"/>
      <c r="R172" s="104"/>
      <c r="S172" s="104"/>
      <c r="T172" s="104"/>
      <c r="U172" s="104"/>
      <c r="V172" s="104"/>
      <c r="W172" s="104"/>
      <c r="X172" s="104"/>
      <c r="Y172" s="104"/>
      <c r="Z172" s="104"/>
    </row>
    <row r="173" spans="1:26" ht="14.25" customHeight="1" x14ac:dyDescent="0.35">
      <c r="A173" s="104"/>
      <c r="B173" s="134"/>
      <c r="C173" s="134"/>
      <c r="D173" s="134"/>
      <c r="E173" s="134"/>
      <c r="F173" s="134"/>
      <c r="G173" s="104"/>
      <c r="H173" s="104"/>
      <c r="I173" s="104"/>
      <c r="J173" s="104"/>
      <c r="K173" s="104"/>
      <c r="L173" s="104"/>
      <c r="M173" s="104"/>
      <c r="N173" s="104"/>
      <c r="O173" s="104"/>
      <c r="P173" s="104"/>
      <c r="Q173" s="104"/>
      <c r="R173" s="104"/>
      <c r="S173" s="104"/>
      <c r="T173" s="104"/>
      <c r="U173" s="104"/>
      <c r="V173" s="104"/>
      <c r="W173" s="104"/>
      <c r="X173" s="104"/>
      <c r="Y173" s="104"/>
      <c r="Z173" s="104"/>
    </row>
    <row r="174" spans="1:26" ht="14.25" customHeight="1" x14ac:dyDescent="0.35">
      <c r="A174" s="104"/>
      <c r="B174" s="134"/>
      <c r="C174" s="134"/>
      <c r="D174" s="134"/>
      <c r="E174" s="134"/>
      <c r="F174" s="134"/>
      <c r="G174" s="104"/>
      <c r="H174" s="104"/>
      <c r="I174" s="104"/>
      <c r="J174" s="104"/>
      <c r="K174" s="104"/>
      <c r="L174" s="104"/>
      <c r="M174" s="104"/>
      <c r="N174" s="104"/>
      <c r="O174" s="104"/>
      <c r="P174" s="104"/>
      <c r="Q174" s="104"/>
      <c r="R174" s="104"/>
      <c r="S174" s="104"/>
      <c r="T174" s="104"/>
      <c r="U174" s="104"/>
      <c r="V174" s="104"/>
      <c r="W174" s="104"/>
      <c r="X174" s="104"/>
      <c r="Y174" s="104"/>
      <c r="Z174" s="104"/>
    </row>
    <row r="175" spans="1:26" ht="14.25" customHeight="1" x14ac:dyDescent="0.35">
      <c r="A175" s="104"/>
      <c r="B175" s="134"/>
      <c r="C175" s="134"/>
      <c r="D175" s="134"/>
      <c r="E175" s="134"/>
      <c r="F175" s="134"/>
      <c r="G175" s="104"/>
      <c r="H175" s="104"/>
      <c r="I175" s="104"/>
      <c r="J175" s="104"/>
      <c r="K175" s="104"/>
      <c r="L175" s="104"/>
      <c r="M175" s="104"/>
      <c r="N175" s="104"/>
      <c r="O175" s="104"/>
      <c r="P175" s="104"/>
      <c r="Q175" s="104"/>
      <c r="R175" s="104"/>
      <c r="S175" s="104"/>
      <c r="T175" s="104"/>
      <c r="U175" s="104"/>
      <c r="V175" s="104"/>
      <c r="W175" s="104"/>
      <c r="X175" s="104"/>
      <c r="Y175" s="104"/>
      <c r="Z175" s="104"/>
    </row>
    <row r="176" spans="1:26" ht="14.25" customHeight="1" x14ac:dyDescent="0.35">
      <c r="A176" s="104"/>
      <c r="B176" s="134"/>
      <c r="C176" s="134"/>
      <c r="D176" s="134"/>
      <c r="E176" s="134"/>
      <c r="F176" s="134"/>
      <c r="G176" s="104"/>
      <c r="H176" s="104"/>
      <c r="I176" s="104"/>
      <c r="J176" s="104"/>
      <c r="K176" s="104"/>
      <c r="L176" s="104"/>
      <c r="M176" s="104"/>
      <c r="N176" s="104"/>
      <c r="O176" s="104"/>
      <c r="P176" s="104"/>
      <c r="Q176" s="104"/>
      <c r="R176" s="104"/>
      <c r="S176" s="104"/>
      <c r="T176" s="104"/>
      <c r="U176" s="104"/>
      <c r="V176" s="104"/>
      <c r="W176" s="104"/>
      <c r="X176" s="104"/>
      <c r="Y176" s="104"/>
      <c r="Z176" s="104"/>
    </row>
    <row r="177" spans="1:26" ht="14.25" customHeight="1" x14ac:dyDescent="0.35">
      <c r="A177" s="104"/>
      <c r="B177" s="134"/>
      <c r="C177" s="134"/>
      <c r="D177" s="134"/>
      <c r="E177" s="134"/>
      <c r="F177" s="134"/>
      <c r="G177" s="104"/>
      <c r="H177" s="104"/>
      <c r="I177" s="104"/>
      <c r="J177" s="104"/>
      <c r="K177" s="104"/>
      <c r="L177" s="104"/>
      <c r="M177" s="104"/>
      <c r="N177" s="104"/>
      <c r="O177" s="104"/>
      <c r="P177" s="104"/>
      <c r="Q177" s="104"/>
      <c r="R177" s="104"/>
      <c r="S177" s="104"/>
      <c r="T177" s="104"/>
      <c r="U177" s="104"/>
      <c r="V177" s="104"/>
      <c r="W177" s="104"/>
      <c r="X177" s="104"/>
      <c r="Y177" s="104"/>
      <c r="Z177" s="104"/>
    </row>
    <row r="178" spans="1:26" ht="14.25" customHeight="1" x14ac:dyDescent="0.35">
      <c r="A178" s="104"/>
      <c r="B178" s="134"/>
      <c r="C178" s="134"/>
      <c r="D178" s="134"/>
      <c r="E178" s="134"/>
      <c r="F178" s="134"/>
      <c r="G178" s="104"/>
      <c r="H178" s="104"/>
      <c r="I178" s="104"/>
      <c r="J178" s="104"/>
      <c r="K178" s="104"/>
      <c r="L178" s="104"/>
      <c r="M178" s="104"/>
      <c r="N178" s="104"/>
      <c r="O178" s="104"/>
      <c r="P178" s="104"/>
      <c r="Q178" s="104"/>
      <c r="R178" s="104"/>
      <c r="S178" s="104"/>
      <c r="T178" s="104"/>
      <c r="U178" s="104"/>
      <c r="V178" s="104"/>
      <c r="W178" s="104"/>
      <c r="X178" s="104"/>
      <c r="Y178" s="104"/>
      <c r="Z178" s="104"/>
    </row>
    <row r="179" spans="1:26" ht="14.25" customHeight="1" x14ac:dyDescent="0.35">
      <c r="A179" s="104"/>
      <c r="B179" s="134"/>
      <c r="C179" s="134"/>
      <c r="D179" s="134"/>
      <c r="E179" s="134"/>
      <c r="F179" s="134"/>
      <c r="G179" s="104"/>
      <c r="H179" s="104"/>
      <c r="I179" s="104"/>
      <c r="J179" s="104"/>
      <c r="K179" s="104"/>
      <c r="L179" s="104"/>
      <c r="M179" s="104"/>
      <c r="N179" s="104"/>
      <c r="O179" s="104"/>
      <c r="P179" s="104"/>
      <c r="Q179" s="104"/>
      <c r="R179" s="104"/>
      <c r="S179" s="104"/>
      <c r="T179" s="104"/>
      <c r="U179" s="104"/>
      <c r="V179" s="104"/>
      <c r="W179" s="104"/>
      <c r="X179" s="104"/>
      <c r="Y179" s="104"/>
      <c r="Z179" s="104"/>
    </row>
    <row r="180" spans="1:26" ht="14.25" customHeight="1" x14ac:dyDescent="0.35">
      <c r="A180" s="104"/>
      <c r="B180" s="134"/>
      <c r="C180" s="134"/>
      <c r="D180" s="134"/>
      <c r="E180" s="134"/>
      <c r="F180" s="134"/>
      <c r="G180" s="104"/>
      <c r="H180" s="104"/>
      <c r="I180" s="104"/>
      <c r="J180" s="104"/>
      <c r="K180" s="104"/>
      <c r="L180" s="104"/>
      <c r="M180" s="104"/>
      <c r="N180" s="104"/>
      <c r="O180" s="104"/>
      <c r="P180" s="104"/>
      <c r="Q180" s="104"/>
      <c r="R180" s="104"/>
      <c r="S180" s="104"/>
      <c r="T180" s="104"/>
      <c r="U180" s="104"/>
      <c r="V180" s="104"/>
      <c r="W180" s="104"/>
      <c r="X180" s="104"/>
      <c r="Y180" s="104"/>
      <c r="Z180" s="104"/>
    </row>
    <row r="181" spans="1:26" ht="14.25" customHeight="1" x14ac:dyDescent="0.35">
      <c r="A181" s="104"/>
      <c r="B181" s="134"/>
      <c r="C181" s="134"/>
      <c r="D181" s="134"/>
      <c r="E181" s="134"/>
      <c r="F181" s="134"/>
      <c r="G181" s="104"/>
      <c r="H181" s="104"/>
      <c r="I181" s="104"/>
      <c r="J181" s="104"/>
      <c r="K181" s="104"/>
      <c r="L181" s="104"/>
      <c r="M181" s="104"/>
      <c r="N181" s="104"/>
      <c r="O181" s="104"/>
      <c r="P181" s="104"/>
      <c r="Q181" s="104"/>
      <c r="R181" s="104"/>
      <c r="S181" s="104"/>
      <c r="T181" s="104"/>
      <c r="U181" s="104"/>
      <c r="V181" s="104"/>
      <c r="W181" s="104"/>
      <c r="X181" s="104"/>
      <c r="Y181" s="104"/>
      <c r="Z181" s="104"/>
    </row>
    <row r="182" spans="1:26" ht="14.25" customHeight="1" x14ac:dyDescent="0.35">
      <c r="A182" s="104"/>
      <c r="B182" s="134"/>
      <c r="C182" s="134"/>
      <c r="D182" s="134"/>
      <c r="E182" s="134"/>
      <c r="F182" s="134"/>
      <c r="G182" s="104"/>
      <c r="H182" s="104"/>
      <c r="I182" s="104"/>
      <c r="J182" s="104"/>
      <c r="K182" s="104"/>
      <c r="L182" s="104"/>
      <c r="M182" s="104"/>
      <c r="N182" s="104"/>
      <c r="O182" s="104"/>
      <c r="P182" s="104"/>
      <c r="Q182" s="104"/>
      <c r="R182" s="104"/>
      <c r="S182" s="104"/>
      <c r="T182" s="104"/>
      <c r="U182" s="104"/>
      <c r="V182" s="104"/>
      <c r="W182" s="104"/>
      <c r="X182" s="104"/>
      <c r="Y182" s="104"/>
      <c r="Z182" s="104"/>
    </row>
    <row r="183" spans="1:26" ht="14.25" customHeight="1" x14ac:dyDescent="0.35">
      <c r="A183" s="104"/>
      <c r="B183" s="134"/>
      <c r="C183" s="134"/>
      <c r="D183" s="134"/>
      <c r="E183" s="134"/>
      <c r="F183" s="134"/>
      <c r="G183" s="104"/>
      <c r="H183" s="104"/>
      <c r="I183" s="104"/>
      <c r="J183" s="104"/>
      <c r="K183" s="104"/>
      <c r="L183" s="104"/>
      <c r="M183" s="104"/>
      <c r="N183" s="104"/>
      <c r="O183" s="104"/>
      <c r="P183" s="104"/>
      <c r="Q183" s="104"/>
      <c r="R183" s="104"/>
      <c r="S183" s="104"/>
      <c r="T183" s="104"/>
      <c r="U183" s="104"/>
      <c r="V183" s="104"/>
      <c r="W183" s="104"/>
      <c r="X183" s="104"/>
      <c r="Y183" s="104"/>
      <c r="Z183" s="104"/>
    </row>
    <row r="184" spans="1:26" ht="14.25" customHeight="1" x14ac:dyDescent="0.35">
      <c r="A184" s="104"/>
      <c r="B184" s="134"/>
      <c r="C184" s="134"/>
      <c r="D184" s="134"/>
      <c r="E184" s="134"/>
      <c r="F184" s="134"/>
      <c r="G184" s="104"/>
      <c r="H184" s="104"/>
      <c r="I184" s="104"/>
      <c r="J184" s="104"/>
      <c r="K184" s="104"/>
      <c r="L184" s="104"/>
      <c r="M184" s="104"/>
      <c r="N184" s="104"/>
      <c r="O184" s="104"/>
      <c r="P184" s="104"/>
      <c r="Q184" s="104"/>
      <c r="R184" s="104"/>
      <c r="S184" s="104"/>
      <c r="T184" s="104"/>
      <c r="U184" s="104"/>
      <c r="V184" s="104"/>
      <c r="W184" s="104"/>
      <c r="X184" s="104"/>
      <c r="Y184" s="104"/>
      <c r="Z184" s="104"/>
    </row>
    <row r="185" spans="1:26" ht="14.25" customHeight="1" x14ac:dyDescent="0.35">
      <c r="A185" s="104"/>
      <c r="B185" s="134"/>
      <c r="C185" s="134"/>
      <c r="D185" s="134"/>
      <c r="E185" s="134"/>
      <c r="F185" s="134"/>
      <c r="G185" s="104"/>
      <c r="H185" s="104"/>
      <c r="I185" s="104"/>
      <c r="J185" s="104"/>
      <c r="K185" s="104"/>
      <c r="L185" s="104"/>
      <c r="M185" s="104"/>
      <c r="N185" s="104"/>
      <c r="O185" s="104"/>
      <c r="P185" s="104"/>
      <c r="Q185" s="104"/>
      <c r="R185" s="104"/>
      <c r="S185" s="104"/>
      <c r="T185" s="104"/>
      <c r="U185" s="104"/>
      <c r="V185" s="104"/>
      <c r="W185" s="104"/>
      <c r="X185" s="104"/>
      <c r="Y185" s="104"/>
      <c r="Z185" s="104"/>
    </row>
    <row r="186" spans="1:26" ht="14.25" customHeight="1" x14ac:dyDescent="0.35">
      <c r="A186" s="104"/>
      <c r="B186" s="134"/>
      <c r="C186" s="134"/>
      <c r="D186" s="134"/>
      <c r="E186" s="134"/>
      <c r="F186" s="134"/>
      <c r="G186" s="104"/>
      <c r="H186" s="104"/>
      <c r="I186" s="104"/>
      <c r="J186" s="104"/>
      <c r="K186" s="104"/>
      <c r="L186" s="104"/>
      <c r="M186" s="104"/>
      <c r="N186" s="104"/>
      <c r="O186" s="104"/>
      <c r="P186" s="104"/>
      <c r="Q186" s="104"/>
      <c r="R186" s="104"/>
      <c r="S186" s="104"/>
      <c r="T186" s="104"/>
      <c r="U186" s="104"/>
      <c r="V186" s="104"/>
      <c r="W186" s="104"/>
      <c r="X186" s="104"/>
      <c r="Y186" s="104"/>
      <c r="Z186" s="104"/>
    </row>
    <row r="187" spans="1:26" ht="14.25" customHeight="1" x14ac:dyDescent="0.35">
      <c r="A187" s="104"/>
      <c r="B187" s="134"/>
      <c r="C187" s="134"/>
      <c r="D187" s="134"/>
      <c r="E187" s="134"/>
      <c r="F187" s="134"/>
      <c r="G187" s="104"/>
      <c r="H187" s="104"/>
      <c r="I187" s="104"/>
      <c r="J187" s="104"/>
      <c r="K187" s="104"/>
      <c r="L187" s="104"/>
      <c r="M187" s="104"/>
      <c r="N187" s="104"/>
      <c r="O187" s="104"/>
      <c r="P187" s="104"/>
      <c r="Q187" s="104"/>
      <c r="R187" s="104"/>
      <c r="S187" s="104"/>
      <c r="T187" s="104"/>
      <c r="U187" s="104"/>
      <c r="V187" s="104"/>
      <c r="W187" s="104"/>
      <c r="X187" s="104"/>
      <c r="Y187" s="104"/>
      <c r="Z187" s="104"/>
    </row>
    <row r="188" spans="1:26" ht="14.25" customHeight="1" x14ac:dyDescent="0.35">
      <c r="A188" s="104"/>
      <c r="B188" s="134"/>
      <c r="C188" s="134"/>
      <c r="D188" s="134"/>
      <c r="E188" s="134"/>
      <c r="F188" s="134"/>
      <c r="G188" s="104"/>
      <c r="H188" s="104"/>
      <c r="I188" s="104"/>
      <c r="J188" s="104"/>
      <c r="K188" s="104"/>
      <c r="L188" s="104"/>
      <c r="M188" s="104"/>
      <c r="N188" s="104"/>
      <c r="O188" s="104"/>
      <c r="P188" s="104"/>
      <c r="Q188" s="104"/>
      <c r="R188" s="104"/>
      <c r="S188" s="104"/>
      <c r="T188" s="104"/>
      <c r="U188" s="104"/>
      <c r="V188" s="104"/>
      <c r="W188" s="104"/>
      <c r="X188" s="104"/>
      <c r="Y188" s="104"/>
      <c r="Z188" s="104"/>
    </row>
    <row r="189" spans="1:26" ht="14.25" customHeight="1" x14ac:dyDescent="0.35">
      <c r="A189" s="104"/>
      <c r="B189" s="134"/>
      <c r="C189" s="134"/>
      <c r="D189" s="134"/>
      <c r="E189" s="134"/>
      <c r="F189" s="134"/>
      <c r="G189" s="104"/>
      <c r="H189" s="104"/>
      <c r="I189" s="104"/>
      <c r="J189" s="104"/>
      <c r="K189" s="104"/>
      <c r="L189" s="104"/>
      <c r="M189" s="104"/>
      <c r="N189" s="104"/>
      <c r="O189" s="104"/>
      <c r="P189" s="104"/>
      <c r="Q189" s="104"/>
      <c r="R189" s="104"/>
      <c r="S189" s="104"/>
      <c r="T189" s="104"/>
      <c r="U189" s="104"/>
      <c r="V189" s="104"/>
      <c r="W189" s="104"/>
      <c r="X189" s="104"/>
      <c r="Y189" s="104"/>
      <c r="Z189" s="104"/>
    </row>
    <row r="190" spans="1:26" ht="14.25" customHeight="1" x14ac:dyDescent="0.35">
      <c r="A190" s="104"/>
      <c r="B190" s="134"/>
      <c r="C190" s="134"/>
      <c r="D190" s="134"/>
      <c r="E190" s="134"/>
      <c r="F190" s="134"/>
      <c r="G190" s="104"/>
      <c r="H190" s="104"/>
      <c r="I190" s="104"/>
      <c r="J190" s="104"/>
      <c r="K190" s="104"/>
      <c r="L190" s="104"/>
      <c r="M190" s="104"/>
      <c r="N190" s="104"/>
      <c r="O190" s="104"/>
      <c r="P190" s="104"/>
      <c r="Q190" s="104"/>
      <c r="R190" s="104"/>
      <c r="S190" s="104"/>
      <c r="T190" s="104"/>
      <c r="U190" s="104"/>
      <c r="V190" s="104"/>
      <c r="W190" s="104"/>
      <c r="X190" s="104"/>
      <c r="Y190" s="104"/>
      <c r="Z190" s="104"/>
    </row>
    <row r="191" spans="1:26" ht="14.25" customHeight="1" x14ac:dyDescent="0.35">
      <c r="A191" s="104"/>
      <c r="B191" s="134"/>
      <c r="C191" s="134"/>
      <c r="D191" s="134"/>
      <c r="E191" s="134"/>
      <c r="F191" s="134"/>
      <c r="G191" s="104"/>
      <c r="H191" s="104"/>
      <c r="I191" s="104"/>
      <c r="J191" s="104"/>
      <c r="K191" s="104"/>
      <c r="L191" s="104"/>
      <c r="M191" s="104"/>
      <c r="N191" s="104"/>
      <c r="O191" s="104"/>
      <c r="P191" s="104"/>
      <c r="Q191" s="104"/>
      <c r="R191" s="104"/>
      <c r="S191" s="104"/>
      <c r="T191" s="104"/>
      <c r="U191" s="104"/>
      <c r="V191" s="104"/>
      <c r="W191" s="104"/>
      <c r="X191" s="104"/>
      <c r="Y191" s="104"/>
      <c r="Z191" s="104"/>
    </row>
    <row r="192" spans="1:26" ht="14.25" customHeight="1" x14ac:dyDescent="0.35">
      <c r="A192" s="104"/>
      <c r="B192" s="134"/>
      <c r="C192" s="134"/>
      <c r="D192" s="134"/>
      <c r="E192" s="134"/>
      <c r="F192" s="134"/>
      <c r="G192" s="104"/>
      <c r="H192" s="104"/>
      <c r="I192" s="104"/>
      <c r="J192" s="104"/>
      <c r="K192" s="104"/>
      <c r="L192" s="104"/>
      <c r="M192" s="104"/>
      <c r="N192" s="104"/>
      <c r="O192" s="104"/>
      <c r="P192" s="104"/>
      <c r="Q192" s="104"/>
      <c r="R192" s="104"/>
      <c r="S192" s="104"/>
      <c r="T192" s="104"/>
      <c r="U192" s="104"/>
      <c r="V192" s="104"/>
      <c r="W192" s="104"/>
      <c r="X192" s="104"/>
      <c r="Y192" s="104"/>
      <c r="Z192" s="104"/>
    </row>
    <row r="193" spans="1:26" ht="14.25" customHeight="1" x14ac:dyDescent="0.35">
      <c r="A193" s="104"/>
      <c r="B193" s="134"/>
      <c r="C193" s="134"/>
      <c r="D193" s="134"/>
      <c r="E193" s="134"/>
      <c r="F193" s="134"/>
      <c r="G193" s="104"/>
      <c r="H193" s="104"/>
      <c r="I193" s="104"/>
      <c r="J193" s="104"/>
      <c r="K193" s="104"/>
      <c r="L193" s="104"/>
      <c r="M193" s="104"/>
      <c r="N193" s="104"/>
      <c r="O193" s="104"/>
      <c r="P193" s="104"/>
      <c r="Q193" s="104"/>
      <c r="R193" s="104"/>
      <c r="S193" s="104"/>
      <c r="T193" s="104"/>
      <c r="U193" s="104"/>
      <c r="V193" s="104"/>
      <c r="W193" s="104"/>
      <c r="X193" s="104"/>
      <c r="Y193" s="104"/>
      <c r="Z193" s="104"/>
    </row>
    <row r="194" spans="1:26" ht="14.25" customHeight="1" x14ac:dyDescent="0.35">
      <c r="A194" s="104"/>
      <c r="B194" s="134"/>
      <c r="C194" s="134"/>
      <c r="D194" s="134"/>
      <c r="E194" s="134"/>
      <c r="F194" s="134"/>
      <c r="G194" s="104"/>
      <c r="H194" s="104"/>
      <c r="I194" s="104"/>
      <c r="J194" s="104"/>
      <c r="K194" s="104"/>
      <c r="L194" s="104"/>
      <c r="M194" s="104"/>
      <c r="N194" s="104"/>
      <c r="O194" s="104"/>
      <c r="P194" s="104"/>
      <c r="Q194" s="104"/>
      <c r="R194" s="104"/>
      <c r="S194" s="104"/>
      <c r="T194" s="104"/>
      <c r="U194" s="104"/>
      <c r="V194" s="104"/>
      <c r="W194" s="104"/>
      <c r="X194" s="104"/>
      <c r="Y194" s="104"/>
      <c r="Z194" s="104"/>
    </row>
    <row r="195" spans="1:26" ht="14.25" customHeight="1" x14ac:dyDescent="0.35">
      <c r="A195" s="104"/>
      <c r="B195" s="134"/>
      <c r="C195" s="134"/>
      <c r="D195" s="134"/>
      <c r="E195" s="134"/>
      <c r="F195" s="134"/>
      <c r="G195" s="104"/>
      <c r="H195" s="104"/>
      <c r="I195" s="104"/>
      <c r="J195" s="104"/>
      <c r="K195" s="104"/>
      <c r="L195" s="104"/>
      <c r="M195" s="104"/>
      <c r="N195" s="104"/>
      <c r="O195" s="104"/>
      <c r="P195" s="104"/>
      <c r="Q195" s="104"/>
      <c r="R195" s="104"/>
      <c r="S195" s="104"/>
      <c r="T195" s="104"/>
      <c r="U195" s="104"/>
      <c r="V195" s="104"/>
      <c r="W195" s="104"/>
      <c r="X195" s="104"/>
      <c r="Y195" s="104"/>
      <c r="Z195" s="104"/>
    </row>
    <row r="196" spans="1:26" ht="14.25" customHeight="1" x14ac:dyDescent="0.35">
      <c r="A196" s="104"/>
      <c r="B196" s="134"/>
      <c r="C196" s="134"/>
      <c r="D196" s="134"/>
      <c r="E196" s="134"/>
      <c r="F196" s="134"/>
      <c r="G196" s="104"/>
      <c r="H196" s="104"/>
      <c r="I196" s="104"/>
      <c r="J196" s="104"/>
      <c r="K196" s="104"/>
      <c r="L196" s="104"/>
      <c r="M196" s="104"/>
      <c r="N196" s="104"/>
      <c r="O196" s="104"/>
      <c r="P196" s="104"/>
      <c r="Q196" s="104"/>
      <c r="R196" s="104"/>
      <c r="S196" s="104"/>
      <c r="T196" s="104"/>
      <c r="U196" s="104"/>
      <c r="V196" s="104"/>
      <c r="W196" s="104"/>
      <c r="X196" s="104"/>
      <c r="Y196" s="104"/>
      <c r="Z196" s="104"/>
    </row>
    <row r="197" spans="1:26" ht="14.25" customHeight="1" x14ac:dyDescent="0.35">
      <c r="A197" s="104"/>
      <c r="B197" s="134"/>
      <c r="C197" s="134"/>
      <c r="D197" s="134"/>
      <c r="E197" s="134"/>
      <c r="F197" s="134"/>
      <c r="G197" s="104"/>
      <c r="H197" s="104"/>
      <c r="I197" s="104"/>
      <c r="J197" s="104"/>
      <c r="K197" s="104"/>
      <c r="L197" s="104"/>
      <c r="M197" s="104"/>
      <c r="N197" s="104"/>
      <c r="O197" s="104"/>
      <c r="P197" s="104"/>
      <c r="Q197" s="104"/>
      <c r="R197" s="104"/>
      <c r="S197" s="104"/>
      <c r="T197" s="104"/>
      <c r="U197" s="104"/>
      <c r="V197" s="104"/>
      <c r="W197" s="104"/>
      <c r="X197" s="104"/>
      <c r="Y197" s="104"/>
      <c r="Z197" s="104"/>
    </row>
    <row r="198" spans="1:26" ht="14.25" customHeight="1" x14ac:dyDescent="0.35">
      <c r="A198" s="104"/>
      <c r="B198" s="134"/>
      <c r="C198" s="134"/>
      <c r="D198" s="134"/>
      <c r="E198" s="134"/>
      <c r="F198" s="134"/>
      <c r="G198" s="104"/>
      <c r="H198" s="104"/>
      <c r="I198" s="104"/>
      <c r="J198" s="104"/>
      <c r="K198" s="104"/>
      <c r="L198" s="104"/>
      <c r="M198" s="104"/>
      <c r="N198" s="104"/>
      <c r="O198" s="104"/>
      <c r="P198" s="104"/>
      <c r="Q198" s="104"/>
      <c r="R198" s="104"/>
      <c r="S198" s="104"/>
      <c r="T198" s="104"/>
      <c r="U198" s="104"/>
      <c r="V198" s="104"/>
      <c r="W198" s="104"/>
      <c r="X198" s="104"/>
      <c r="Y198" s="104"/>
      <c r="Z198" s="104"/>
    </row>
    <row r="199" spans="1:26" ht="14.25" customHeight="1" x14ac:dyDescent="0.35">
      <c r="A199" s="104"/>
      <c r="B199" s="134"/>
      <c r="C199" s="134"/>
      <c r="D199" s="134"/>
      <c r="E199" s="134"/>
      <c r="F199" s="134"/>
      <c r="G199" s="104"/>
      <c r="H199" s="104"/>
      <c r="I199" s="104"/>
      <c r="J199" s="104"/>
      <c r="K199" s="104"/>
      <c r="L199" s="104"/>
      <c r="M199" s="104"/>
      <c r="N199" s="104"/>
      <c r="O199" s="104"/>
      <c r="P199" s="104"/>
      <c r="Q199" s="104"/>
      <c r="R199" s="104"/>
      <c r="S199" s="104"/>
      <c r="T199" s="104"/>
      <c r="U199" s="104"/>
      <c r="V199" s="104"/>
      <c r="W199" s="104"/>
      <c r="X199" s="104"/>
      <c r="Y199" s="104"/>
      <c r="Z199" s="104"/>
    </row>
    <row r="200" spans="1:26" ht="14.25" customHeight="1" x14ac:dyDescent="0.35">
      <c r="A200" s="104"/>
      <c r="B200" s="134"/>
      <c r="C200" s="134"/>
      <c r="D200" s="134"/>
      <c r="E200" s="134"/>
      <c r="F200" s="134"/>
      <c r="G200" s="104"/>
      <c r="H200" s="104"/>
      <c r="I200" s="104"/>
      <c r="J200" s="104"/>
      <c r="K200" s="104"/>
      <c r="L200" s="104"/>
      <c r="M200" s="104"/>
      <c r="N200" s="104"/>
      <c r="O200" s="104"/>
      <c r="P200" s="104"/>
      <c r="Q200" s="104"/>
      <c r="R200" s="104"/>
      <c r="S200" s="104"/>
      <c r="T200" s="104"/>
      <c r="U200" s="104"/>
      <c r="V200" s="104"/>
      <c r="W200" s="104"/>
      <c r="X200" s="104"/>
      <c r="Y200" s="104"/>
      <c r="Z200" s="104"/>
    </row>
    <row r="201" spans="1:26" ht="14.25" customHeight="1" x14ac:dyDescent="0.35">
      <c r="A201" s="104"/>
      <c r="B201" s="134"/>
      <c r="C201" s="134"/>
      <c r="D201" s="134"/>
      <c r="E201" s="134"/>
      <c r="F201" s="134"/>
      <c r="G201" s="104"/>
      <c r="H201" s="104"/>
      <c r="I201" s="104"/>
      <c r="J201" s="104"/>
      <c r="K201" s="104"/>
      <c r="L201" s="104"/>
      <c r="M201" s="104"/>
      <c r="N201" s="104"/>
      <c r="O201" s="104"/>
      <c r="P201" s="104"/>
      <c r="Q201" s="104"/>
      <c r="R201" s="104"/>
      <c r="S201" s="104"/>
      <c r="T201" s="104"/>
      <c r="U201" s="104"/>
      <c r="V201" s="104"/>
      <c r="W201" s="104"/>
      <c r="X201" s="104"/>
      <c r="Y201" s="104"/>
      <c r="Z201" s="104"/>
    </row>
    <row r="202" spans="1:26" ht="14.25" customHeight="1" x14ac:dyDescent="0.35">
      <c r="A202" s="104"/>
      <c r="B202" s="134"/>
      <c r="C202" s="134"/>
      <c r="D202" s="134"/>
      <c r="E202" s="134"/>
      <c r="F202" s="134"/>
      <c r="G202" s="104"/>
      <c r="H202" s="104"/>
      <c r="I202" s="104"/>
      <c r="J202" s="104"/>
      <c r="K202" s="104"/>
      <c r="L202" s="104"/>
      <c r="M202" s="104"/>
      <c r="N202" s="104"/>
      <c r="O202" s="104"/>
      <c r="P202" s="104"/>
      <c r="Q202" s="104"/>
      <c r="R202" s="104"/>
      <c r="S202" s="104"/>
      <c r="T202" s="104"/>
      <c r="U202" s="104"/>
      <c r="V202" s="104"/>
      <c r="W202" s="104"/>
      <c r="X202" s="104"/>
      <c r="Y202" s="104"/>
      <c r="Z202" s="104"/>
    </row>
    <row r="203" spans="1:26" ht="14.25" customHeight="1" x14ac:dyDescent="0.35">
      <c r="A203" s="104"/>
      <c r="B203" s="134"/>
      <c r="C203" s="134"/>
      <c r="D203" s="134"/>
      <c r="E203" s="134"/>
      <c r="F203" s="134"/>
      <c r="G203" s="104"/>
      <c r="H203" s="104"/>
      <c r="I203" s="104"/>
      <c r="J203" s="104"/>
      <c r="K203" s="104"/>
      <c r="L203" s="104"/>
      <c r="M203" s="104"/>
      <c r="N203" s="104"/>
      <c r="O203" s="104"/>
      <c r="P203" s="104"/>
      <c r="Q203" s="104"/>
      <c r="R203" s="104"/>
      <c r="S203" s="104"/>
      <c r="T203" s="104"/>
      <c r="U203" s="104"/>
      <c r="V203" s="104"/>
      <c r="W203" s="104"/>
      <c r="X203" s="104"/>
      <c r="Y203" s="104"/>
      <c r="Z203" s="104"/>
    </row>
    <row r="204" spans="1:26" ht="14.25" customHeight="1" x14ac:dyDescent="0.35">
      <c r="A204" s="104"/>
      <c r="B204" s="134"/>
      <c r="C204" s="134"/>
      <c r="D204" s="134"/>
      <c r="E204" s="134"/>
      <c r="F204" s="134"/>
      <c r="G204" s="104"/>
      <c r="H204" s="104"/>
      <c r="I204" s="104"/>
      <c r="J204" s="104"/>
      <c r="K204" s="104"/>
      <c r="L204" s="104"/>
      <c r="M204" s="104"/>
      <c r="N204" s="104"/>
      <c r="O204" s="104"/>
      <c r="P204" s="104"/>
      <c r="Q204" s="104"/>
      <c r="R204" s="104"/>
      <c r="S204" s="104"/>
      <c r="T204" s="104"/>
      <c r="U204" s="104"/>
      <c r="V204" s="104"/>
      <c r="W204" s="104"/>
      <c r="X204" s="104"/>
      <c r="Y204" s="104"/>
      <c r="Z204" s="104"/>
    </row>
    <row r="205" spans="1:26" ht="14.25" customHeight="1" x14ac:dyDescent="0.35">
      <c r="A205" s="104"/>
      <c r="B205" s="134"/>
      <c r="C205" s="134"/>
      <c r="D205" s="134"/>
      <c r="E205" s="134"/>
      <c r="F205" s="134"/>
      <c r="G205" s="104"/>
      <c r="H205" s="104"/>
      <c r="I205" s="104"/>
      <c r="J205" s="104"/>
      <c r="K205" s="104"/>
      <c r="L205" s="104"/>
      <c r="M205" s="104"/>
      <c r="N205" s="104"/>
      <c r="O205" s="104"/>
      <c r="P205" s="104"/>
      <c r="Q205" s="104"/>
      <c r="R205" s="104"/>
      <c r="S205" s="104"/>
      <c r="T205" s="104"/>
      <c r="U205" s="104"/>
      <c r="V205" s="104"/>
      <c r="W205" s="104"/>
      <c r="X205" s="104"/>
      <c r="Y205" s="104"/>
      <c r="Z205" s="104"/>
    </row>
    <row r="206" spans="1:26" ht="14.25" customHeight="1" x14ac:dyDescent="0.35">
      <c r="A206" s="104"/>
      <c r="B206" s="134"/>
      <c r="C206" s="134"/>
      <c r="D206" s="134"/>
      <c r="E206" s="134"/>
      <c r="F206" s="134"/>
      <c r="G206" s="104"/>
      <c r="H206" s="104"/>
      <c r="I206" s="104"/>
      <c r="J206" s="104"/>
      <c r="K206" s="104"/>
      <c r="L206" s="104"/>
      <c r="M206" s="104"/>
      <c r="N206" s="104"/>
      <c r="O206" s="104"/>
      <c r="P206" s="104"/>
      <c r="Q206" s="104"/>
      <c r="R206" s="104"/>
      <c r="S206" s="104"/>
      <c r="T206" s="104"/>
      <c r="U206" s="104"/>
      <c r="V206" s="104"/>
      <c r="W206" s="104"/>
      <c r="X206" s="104"/>
      <c r="Y206" s="104"/>
      <c r="Z206" s="104"/>
    </row>
    <row r="207" spans="1:26" ht="14.25" customHeight="1" x14ac:dyDescent="0.35">
      <c r="A207" s="104"/>
      <c r="B207" s="134"/>
      <c r="C207" s="134"/>
      <c r="D207" s="134"/>
      <c r="E207" s="134"/>
      <c r="F207" s="134"/>
      <c r="G207" s="104"/>
      <c r="H207" s="104"/>
      <c r="I207" s="104"/>
      <c r="J207" s="104"/>
      <c r="K207" s="104"/>
      <c r="L207" s="104"/>
      <c r="M207" s="104"/>
      <c r="N207" s="104"/>
      <c r="O207" s="104"/>
      <c r="P207" s="104"/>
      <c r="Q207" s="104"/>
      <c r="R207" s="104"/>
      <c r="S207" s="104"/>
      <c r="T207" s="104"/>
      <c r="U207" s="104"/>
      <c r="V207" s="104"/>
      <c r="W207" s="104"/>
      <c r="X207" s="104"/>
      <c r="Y207" s="104"/>
      <c r="Z207" s="104"/>
    </row>
    <row r="208" spans="1:26" ht="14.25" customHeight="1" x14ac:dyDescent="0.35">
      <c r="A208" s="104"/>
      <c r="B208" s="134"/>
      <c r="C208" s="134"/>
      <c r="D208" s="134"/>
      <c r="E208" s="134"/>
      <c r="F208" s="134"/>
      <c r="G208" s="104"/>
      <c r="H208" s="104"/>
      <c r="I208" s="104"/>
      <c r="J208" s="104"/>
      <c r="K208" s="104"/>
      <c r="L208" s="104"/>
      <c r="M208" s="104"/>
      <c r="N208" s="104"/>
      <c r="O208" s="104"/>
      <c r="P208" s="104"/>
      <c r="Q208" s="104"/>
      <c r="R208" s="104"/>
      <c r="S208" s="104"/>
      <c r="T208" s="104"/>
      <c r="U208" s="104"/>
      <c r="V208" s="104"/>
      <c r="W208" s="104"/>
      <c r="X208" s="104"/>
      <c r="Y208" s="104"/>
      <c r="Z208" s="104"/>
    </row>
    <row r="209" spans="1:26" ht="14.25" customHeight="1" x14ac:dyDescent="0.35">
      <c r="A209" s="104"/>
      <c r="B209" s="134"/>
      <c r="C209" s="134"/>
      <c r="D209" s="134"/>
      <c r="E209" s="134"/>
      <c r="F209" s="134"/>
      <c r="G209" s="104"/>
      <c r="H209" s="104"/>
      <c r="I209" s="104"/>
      <c r="J209" s="104"/>
      <c r="K209" s="104"/>
      <c r="L209" s="104"/>
      <c r="M209" s="104"/>
      <c r="N209" s="104"/>
      <c r="O209" s="104"/>
      <c r="P209" s="104"/>
      <c r="Q209" s="104"/>
      <c r="R209" s="104"/>
      <c r="S209" s="104"/>
      <c r="T209" s="104"/>
      <c r="U209" s="104"/>
      <c r="V209" s="104"/>
      <c r="W209" s="104"/>
      <c r="X209" s="104"/>
      <c r="Y209" s="104"/>
      <c r="Z209" s="104"/>
    </row>
    <row r="210" spans="1:26" ht="14.25" customHeight="1" x14ac:dyDescent="0.35">
      <c r="A210" s="104"/>
      <c r="B210" s="134"/>
      <c r="C210" s="134"/>
      <c r="D210" s="134"/>
      <c r="E210" s="134"/>
      <c r="F210" s="134"/>
      <c r="G210" s="104"/>
      <c r="H210" s="104"/>
      <c r="I210" s="104"/>
      <c r="J210" s="104"/>
      <c r="K210" s="104"/>
      <c r="L210" s="104"/>
      <c r="M210" s="104"/>
      <c r="N210" s="104"/>
      <c r="O210" s="104"/>
      <c r="P210" s="104"/>
      <c r="Q210" s="104"/>
      <c r="R210" s="104"/>
      <c r="S210" s="104"/>
      <c r="T210" s="104"/>
      <c r="U210" s="104"/>
      <c r="V210" s="104"/>
      <c r="W210" s="104"/>
      <c r="X210" s="104"/>
      <c r="Y210" s="104"/>
      <c r="Z210" s="104"/>
    </row>
    <row r="211" spans="1:26" ht="14.25" customHeight="1" x14ac:dyDescent="0.35">
      <c r="A211" s="104"/>
      <c r="B211" s="134"/>
      <c r="C211" s="134"/>
      <c r="D211" s="134"/>
      <c r="E211" s="134"/>
      <c r="F211" s="134"/>
      <c r="G211" s="104"/>
      <c r="H211" s="104"/>
      <c r="I211" s="104"/>
      <c r="J211" s="104"/>
      <c r="K211" s="104"/>
      <c r="L211" s="104"/>
      <c r="M211" s="104"/>
      <c r="N211" s="104"/>
      <c r="O211" s="104"/>
      <c r="P211" s="104"/>
      <c r="Q211" s="104"/>
      <c r="R211" s="104"/>
      <c r="S211" s="104"/>
      <c r="T211" s="104"/>
      <c r="U211" s="104"/>
      <c r="V211" s="104"/>
      <c r="W211" s="104"/>
      <c r="X211" s="104"/>
      <c r="Y211" s="104"/>
      <c r="Z211" s="104"/>
    </row>
    <row r="212" spans="1:26" ht="14.25" customHeight="1" x14ac:dyDescent="0.35">
      <c r="A212" s="104"/>
      <c r="B212" s="134"/>
      <c r="C212" s="134"/>
      <c r="D212" s="134"/>
      <c r="E212" s="134"/>
      <c r="F212" s="134"/>
      <c r="G212" s="104"/>
      <c r="H212" s="104"/>
      <c r="I212" s="104"/>
      <c r="J212" s="104"/>
      <c r="K212" s="104"/>
      <c r="L212" s="104"/>
      <c r="M212" s="104"/>
      <c r="N212" s="104"/>
      <c r="O212" s="104"/>
      <c r="P212" s="104"/>
      <c r="Q212" s="104"/>
      <c r="R212" s="104"/>
      <c r="S212" s="104"/>
      <c r="T212" s="104"/>
      <c r="U212" s="104"/>
      <c r="V212" s="104"/>
      <c r="W212" s="104"/>
      <c r="X212" s="104"/>
      <c r="Y212" s="104"/>
      <c r="Z212" s="104"/>
    </row>
    <row r="213" spans="1:26" ht="14.25" customHeight="1" x14ac:dyDescent="0.35">
      <c r="A213" s="104"/>
      <c r="B213" s="134"/>
      <c r="C213" s="134"/>
      <c r="D213" s="134"/>
      <c r="E213" s="134"/>
      <c r="F213" s="134"/>
      <c r="G213" s="104"/>
      <c r="H213" s="104"/>
      <c r="I213" s="104"/>
      <c r="J213" s="104"/>
      <c r="K213" s="104"/>
      <c r="L213" s="104"/>
      <c r="M213" s="104"/>
      <c r="N213" s="104"/>
      <c r="O213" s="104"/>
      <c r="P213" s="104"/>
      <c r="Q213" s="104"/>
      <c r="R213" s="104"/>
      <c r="S213" s="104"/>
      <c r="T213" s="104"/>
      <c r="U213" s="104"/>
      <c r="V213" s="104"/>
      <c r="W213" s="104"/>
      <c r="X213" s="104"/>
      <c r="Y213" s="104"/>
      <c r="Z213" s="104"/>
    </row>
    <row r="214" spans="1:26" ht="14.25" customHeight="1" x14ac:dyDescent="0.35">
      <c r="A214" s="104"/>
      <c r="B214" s="134"/>
      <c r="C214" s="134"/>
      <c r="D214" s="134"/>
      <c r="E214" s="134"/>
      <c r="F214" s="134"/>
      <c r="G214" s="104"/>
      <c r="H214" s="104"/>
      <c r="I214" s="104"/>
      <c r="J214" s="104"/>
      <c r="K214" s="104"/>
      <c r="L214" s="104"/>
      <c r="M214" s="104"/>
      <c r="N214" s="104"/>
      <c r="O214" s="104"/>
      <c r="P214" s="104"/>
      <c r="Q214" s="104"/>
      <c r="R214" s="104"/>
      <c r="S214" s="104"/>
      <c r="T214" s="104"/>
      <c r="U214" s="104"/>
      <c r="V214" s="104"/>
      <c r="W214" s="104"/>
      <c r="X214" s="104"/>
      <c r="Y214" s="104"/>
      <c r="Z214" s="104"/>
    </row>
    <row r="215" spans="1:26" ht="14.25" customHeight="1" x14ac:dyDescent="0.35">
      <c r="A215" s="104"/>
      <c r="B215" s="134"/>
      <c r="C215" s="134"/>
      <c r="D215" s="134"/>
      <c r="E215" s="134"/>
      <c r="F215" s="134"/>
      <c r="G215" s="104"/>
      <c r="H215" s="104"/>
      <c r="I215" s="104"/>
      <c r="J215" s="104"/>
      <c r="K215" s="104"/>
      <c r="L215" s="104"/>
      <c r="M215" s="104"/>
      <c r="N215" s="104"/>
      <c r="O215" s="104"/>
      <c r="P215" s="104"/>
      <c r="Q215" s="104"/>
      <c r="R215" s="104"/>
      <c r="S215" s="104"/>
      <c r="T215" s="104"/>
      <c r="U215" s="104"/>
      <c r="V215" s="104"/>
      <c r="W215" s="104"/>
      <c r="X215" s="104"/>
      <c r="Y215" s="104"/>
      <c r="Z215" s="104"/>
    </row>
    <row r="216" spans="1:26" ht="14.25" customHeight="1" x14ac:dyDescent="0.35">
      <c r="A216" s="104"/>
      <c r="B216" s="134"/>
      <c r="C216" s="134"/>
      <c r="D216" s="134"/>
      <c r="E216" s="134"/>
      <c r="F216" s="134"/>
      <c r="G216" s="104"/>
      <c r="H216" s="104"/>
      <c r="I216" s="104"/>
      <c r="J216" s="104"/>
      <c r="K216" s="104"/>
      <c r="L216" s="104"/>
      <c r="M216" s="104"/>
      <c r="N216" s="104"/>
      <c r="O216" s="104"/>
      <c r="P216" s="104"/>
      <c r="Q216" s="104"/>
      <c r="R216" s="104"/>
      <c r="S216" s="104"/>
      <c r="T216" s="104"/>
      <c r="U216" s="104"/>
      <c r="V216" s="104"/>
      <c r="W216" s="104"/>
      <c r="X216" s="104"/>
      <c r="Y216" s="104"/>
      <c r="Z216" s="104"/>
    </row>
    <row r="217" spans="1:26" ht="14.25" customHeight="1" x14ac:dyDescent="0.35">
      <c r="A217" s="104"/>
      <c r="B217" s="134"/>
      <c r="C217" s="134"/>
      <c r="D217" s="134"/>
      <c r="E217" s="134"/>
      <c r="F217" s="134"/>
      <c r="G217" s="104"/>
      <c r="H217" s="104"/>
      <c r="I217" s="104"/>
      <c r="J217" s="104"/>
      <c r="K217" s="104"/>
      <c r="L217" s="104"/>
      <c r="M217" s="104"/>
      <c r="N217" s="104"/>
      <c r="O217" s="104"/>
      <c r="P217" s="104"/>
      <c r="Q217" s="104"/>
      <c r="R217" s="104"/>
      <c r="S217" s="104"/>
      <c r="T217" s="104"/>
      <c r="U217" s="104"/>
      <c r="V217" s="104"/>
      <c r="W217" s="104"/>
      <c r="X217" s="104"/>
      <c r="Y217" s="104"/>
      <c r="Z217" s="104"/>
    </row>
    <row r="218" spans="1:26" ht="14.25" customHeight="1" x14ac:dyDescent="0.35">
      <c r="A218" s="104"/>
      <c r="B218" s="134"/>
      <c r="C218" s="134"/>
      <c r="D218" s="134"/>
      <c r="E218" s="134"/>
      <c r="F218" s="134"/>
      <c r="G218" s="104"/>
      <c r="H218" s="104"/>
      <c r="I218" s="104"/>
      <c r="J218" s="104"/>
      <c r="K218" s="104"/>
      <c r="L218" s="104"/>
      <c r="M218" s="104"/>
      <c r="N218" s="104"/>
      <c r="O218" s="104"/>
      <c r="P218" s="104"/>
      <c r="Q218" s="104"/>
      <c r="R218" s="104"/>
      <c r="S218" s="104"/>
      <c r="T218" s="104"/>
      <c r="U218" s="104"/>
      <c r="V218" s="104"/>
      <c r="W218" s="104"/>
      <c r="X218" s="104"/>
      <c r="Y218" s="104"/>
      <c r="Z218" s="104"/>
    </row>
    <row r="219" spans="1:26" ht="14.25" customHeight="1" x14ac:dyDescent="0.35">
      <c r="A219" s="104"/>
      <c r="B219" s="134"/>
      <c r="C219" s="134"/>
      <c r="D219" s="134"/>
      <c r="E219" s="134"/>
      <c r="F219" s="134"/>
      <c r="G219" s="104"/>
      <c r="H219" s="104"/>
      <c r="I219" s="104"/>
      <c r="J219" s="104"/>
      <c r="K219" s="104"/>
      <c r="L219" s="104"/>
      <c r="M219" s="104"/>
      <c r="N219" s="104"/>
      <c r="O219" s="104"/>
      <c r="P219" s="104"/>
      <c r="Q219" s="104"/>
      <c r="R219" s="104"/>
      <c r="S219" s="104"/>
      <c r="T219" s="104"/>
      <c r="U219" s="104"/>
      <c r="V219" s="104"/>
      <c r="W219" s="104"/>
      <c r="X219" s="104"/>
      <c r="Y219" s="104"/>
      <c r="Z219" s="104"/>
    </row>
    <row r="220" spans="1:26" ht="14.25" customHeight="1" x14ac:dyDescent="0.35">
      <c r="A220" s="104"/>
      <c r="B220" s="134"/>
      <c r="C220" s="134"/>
      <c r="D220" s="134"/>
      <c r="E220" s="134"/>
      <c r="F220" s="134"/>
      <c r="G220" s="104"/>
      <c r="H220" s="104"/>
      <c r="I220" s="104"/>
      <c r="J220" s="104"/>
      <c r="K220" s="104"/>
      <c r="L220" s="104"/>
      <c r="M220" s="104"/>
      <c r="N220" s="104"/>
      <c r="O220" s="104"/>
      <c r="P220" s="104"/>
      <c r="Q220" s="104"/>
      <c r="R220" s="104"/>
      <c r="S220" s="104"/>
      <c r="T220" s="104"/>
      <c r="U220" s="104"/>
      <c r="V220" s="104"/>
      <c r="W220" s="104"/>
      <c r="X220" s="104"/>
      <c r="Y220" s="104"/>
      <c r="Z220" s="104"/>
    </row>
    <row r="221" spans="1:26" ht="14.25" customHeight="1" x14ac:dyDescent="0.35">
      <c r="A221" s="104"/>
      <c r="B221" s="134"/>
      <c r="C221" s="134"/>
      <c r="D221" s="134"/>
      <c r="E221" s="134"/>
      <c r="F221" s="134"/>
      <c r="G221" s="104"/>
      <c r="H221" s="104"/>
      <c r="I221" s="104"/>
      <c r="J221" s="104"/>
      <c r="K221" s="104"/>
      <c r="L221" s="104"/>
      <c r="M221" s="104"/>
      <c r="N221" s="104"/>
      <c r="O221" s="104"/>
      <c r="P221" s="104"/>
      <c r="Q221" s="104"/>
      <c r="R221" s="104"/>
      <c r="S221" s="104"/>
      <c r="T221" s="104"/>
      <c r="U221" s="104"/>
      <c r="V221" s="104"/>
      <c r="W221" s="104"/>
      <c r="X221" s="104"/>
      <c r="Y221" s="104"/>
      <c r="Z221" s="104"/>
    </row>
    <row r="222" spans="1:26" ht="14.25" customHeight="1" x14ac:dyDescent="0.35">
      <c r="A222" s="104"/>
      <c r="B222" s="134"/>
      <c r="C222" s="134"/>
      <c r="D222" s="134"/>
      <c r="E222" s="134"/>
      <c r="F222" s="134"/>
      <c r="G222" s="104"/>
      <c r="H222" s="104"/>
      <c r="I222" s="104"/>
      <c r="J222" s="104"/>
      <c r="K222" s="104"/>
      <c r="L222" s="104"/>
      <c r="M222" s="104"/>
      <c r="N222" s="104"/>
      <c r="O222" s="104"/>
      <c r="P222" s="104"/>
      <c r="Q222" s="104"/>
      <c r="R222" s="104"/>
      <c r="S222" s="104"/>
      <c r="T222" s="104"/>
      <c r="U222" s="104"/>
      <c r="V222" s="104"/>
      <c r="W222" s="104"/>
      <c r="X222" s="104"/>
      <c r="Y222" s="104"/>
      <c r="Z222" s="104"/>
    </row>
    <row r="223" spans="1:26" ht="14.25" customHeight="1" x14ac:dyDescent="0.35">
      <c r="A223" s="104"/>
      <c r="B223" s="134"/>
      <c r="C223" s="134"/>
      <c r="D223" s="134"/>
      <c r="E223" s="134"/>
      <c r="F223" s="134"/>
      <c r="G223" s="104"/>
      <c r="H223" s="104"/>
      <c r="I223" s="104"/>
      <c r="J223" s="104"/>
      <c r="K223" s="104"/>
      <c r="L223" s="104"/>
      <c r="M223" s="104"/>
      <c r="N223" s="104"/>
      <c r="O223" s="104"/>
      <c r="P223" s="104"/>
      <c r="Q223" s="104"/>
      <c r="R223" s="104"/>
      <c r="S223" s="104"/>
      <c r="T223" s="104"/>
      <c r="U223" s="104"/>
      <c r="V223" s="104"/>
      <c r="W223" s="104"/>
      <c r="X223" s="104"/>
      <c r="Y223" s="104"/>
      <c r="Z223" s="104"/>
    </row>
    <row r="224" spans="1:26" ht="14.25" customHeight="1" x14ac:dyDescent="0.35">
      <c r="A224" s="104"/>
      <c r="B224" s="134"/>
      <c r="C224" s="134"/>
      <c r="D224" s="134"/>
      <c r="E224" s="134"/>
      <c r="F224" s="134"/>
      <c r="G224" s="104"/>
      <c r="H224" s="104"/>
      <c r="I224" s="104"/>
      <c r="J224" s="104"/>
      <c r="K224" s="104"/>
      <c r="L224" s="104"/>
      <c r="M224" s="104"/>
      <c r="N224" s="104"/>
      <c r="O224" s="104"/>
      <c r="P224" s="104"/>
      <c r="Q224" s="104"/>
      <c r="R224" s="104"/>
      <c r="S224" s="104"/>
      <c r="T224" s="104"/>
      <c r="U224" s="104"/>
      <c r="V224" s="104"/>
      <c r="W224" s="104"/>
      <c r="X224" s="104"/>
      <c r="Y224" s="104"/>
      <c r="Z224" s="104"/>
    </row>
    <row r="225" spans="1:26" ht="14.25" customHeight="1" x14ac:dyDescent="0.35">
      <c r="A225" s="104"/>
      <c r="B225" s="134"/>
      <c r="C225" s="134"/>
      <c r="D225" s="134"/>
      <c r="E225" s="134"/>
      <c r="F225" s="134"/>
      <c r="G225" s="104"/>
      <c r="H225" s="104"/>
      <c r="I225" s="104"/>
      <c r="J225" s="104"/>
      <c r="K225" s="104"/>
      <c r="L225" s="104"/>
      <c r="M225" s="104"/>
      <c r="N225" s="104"/>
      <c r="O225" s="104"/>
      <c r="P225" s="104"/>
      <c r="Q225" s="104"/>
      <c r="R225" s="104"/>
      <c r="S225" s="104"/>
      <c r="T225" s="104"/>
      <c r="U225" s="104"/>
      <c r="V225" s="104"/>
      <c r="W225" s="104"/>
      <c r="X225" s="104"/>
      <c r="Y225" s="104"/>
      <c r="Z225" s="104"/>
    </row>
    <row r="226" spans="1:26" ht="14.25" customHeight="1" x14ac:dyDescent="0.35">
      <c r="A226" s="104"/>
      <c r="B226" s="134"/>
      <c r="C226" s="134"/>
      <c r="D226" s="134"/>
      <c r="E226" s="134"/>
      <c r="F226" s="134"/>
      <c r="G226" s="104"/>
      <c r="H226" s="104"/>
      <c r="I226" s="104"/>
      <c r="J226" s="104"/>
      <c r="K226" s="104"/>
      <c r="L226" s="104"/>
      <c r="M226" s="104"/>
      <c r="N226" s="104"/>
      <c r="O226" s="104"/>
      <c r="P226" s="104"/>
      <c r="Q226" s="104"/>
      <c r="R226" s="104"/>
      <c r="S226" s="104"/>
      <c r="T226" s="104"/>
      <c r="U226" s="104"/>
      <c r="V226" s="104"/>
      <c r="W226" s="104"/>
      <c r="X226" s="104"/>
      <c r="Y226" s="104"/>
      <c r="Z226" s="104"/>
    </row>
    <row r="227" spans="1:26" ht="14.25" customHeight="1" x14ac:dyDescent="0.35">
      <c r="A227" s="104"/>
      <c r="B227" s="134"/>
      <c r="C227" s="134"/>
      <c r="D227" s="134"/>
      <c r="E227" s="134"/>
      <c r="F227" s="134"/>
      <c r="G227" s="104"/>
      <c r="H227" s="104"/>
      <c r="I227" s="104"/>
      <c r="J227" s="104"/>
      <c r="K227" s="104"/>
      <c r="L227" s="104"/>
      <c r="M227" s="104"/>
      <c r="N227" s="104"/>
      <c r="O227" s="104"/>
      <c r="P227" s="104"/>
      <c r="Q227" s="104"/>
      <c r="R227" s="104"/>
      <c r="S227" s="104"/>
      <c r="T227" s="104"/>
      <c r="U227" s="104"/>
      <c r="V227" s="104"/>
      <c r="W227" s="104"/>
      <c r="X227" s="104"/>
      <c r="Y227" s="104"/>
      <c r="Z227" s="104"/>
    </row>
    <row r="228" spans="1:26" ht="14.25" customHeight="1" x14ac:dyDescent="0.35">
      <c r="A228" s="104"/>
      <c r="B228" s="134"/>
      <c r="C228" s="134"/>
      <c r="D228" s="134"/>
      <c r="E228" s="134"/>
      <c r="F228" s="134"/>
      <c r="G228" s="104"/>
      <c r="H228" s="104"/>
      <c r="I228" s="104"/>
      <c r="J228" s="104"/>
      <c r="K228" s="104"/>
      <c r="L228" s="104"/>
      <c r="M228" s="104"/>
      <c r="N228" s="104"/>
      <c r="O228" s="104"/>
      <c r="P228" s="104"/>
      <c r="Q228" s="104"/>
      <c r="R228" s="104"/>
      <c r="S228" s="104"/>
      <c r="T228" s="104"/>
      <c r="U228" s="104"/>
      <c r="V228" s="104"/>
      <c r="W228" s="104"/>
      <c r="X228" s="104"/>
      <c r="Y228" s="104"/>
      <c r="Z228" s="104"/>
    </row>
    <row r="229" spans="1:26" ht="14.25" customHeight="1" x14ac:dyDescent="0.35">
      <c r="A229" s="104"/>
      <c r="B229" s="134"/>
      <c r="C229" s="134"/>
      <c r="D229" s="134"/>
      <c r="E229" s="134"/>
      <c r="F229" s="134"/>
      <c r="G229" s="104"/>
      <c r="H229" s="104"/>
      <c r="I229" s="104"/>
      <c r="J229" s="104"/>
      <c r="K229" s="104"/>
      <c r="L229" s="104"/>
      <c r="M229" s="104"/>
      <c r="N229" s="104"/>
      <c r="O229" s="104"/>
      <c r="P229" s="104"/>
      <c r="Q229" s="104"/>
      <c r="R229" s="104"/>
      <c r="S229" s="104"/>
      <c r="T229" s="104"/>
      <c r="U229" s="104"/>
      <c r="V229" s="104"/>
      <c r="W229" s="104"/>
      <c r="X229" s="104"/>
      <c r="Y229" s="104"/>
      <c r="Z229" s="104"/>
    </row>
    <row r="230" spans="1:26" ht="14.25" customHeight="1" x14ac:dyDescent="0.35">
      <c r="A230" s="104"/>
      <c r="B230" s="134"/>
      <c r="C230" s="134"/>
      <c r="D230" s="134"/>
      <c r="E230" s="134"/>
      <c r="F230" s="134"/>
      <c r="G230" s="104"/>
      <c r="H230" s="104"/>
      <c r="I230" s="104"/>
      <c r="J230" s="104"/>
      <c r="K230" s="104"/>
      <c r="L230" s="104"/>
      <c r="M230" s="104"/>
      <c r="N230" s="104"/>
      <c r="O230" s="104"/>
      <c r="P230" s="104"/>
      <c r="Q230" s="104"/>
      <c r="R230" s="104"/>
      <c r="S230" s="104"/>
      <c r="T230" s="104"/>
      <c r="U230" s="104"/>
      <c r="V230" s="104"/>
      <c r="W230" s="104"/>
      <c r="X230" s="104"/>
      <c r="Y230" s="104"/>
      <c r="Z230" s="104"/>
    </row>
    <row r="231" spans="1:26" ht="14.25" customHeight="1" x14ac:dyDescent="0.35">
      <c r="A231" s="104"/>
      <c r="B231" s="134"/>
      <c r="C231" s="134"/>
      <c r="D231" s="134"/>
      <c r="E231" s="134"/>
      <c r="F231" s="134"/>
      <c r="G231" s="104"/>
      <c r="H231" s="104"/>
      <c r="I231" s="104"/>
      <c r="J231" s="104"/>
      <c r="K231" s="104"/>
      <c r="L231" s="104"/>
      <c r="M231" s="104"/>
      <c r="N231" s="104"/>
      <c r="O231" s="104"/>
      <c r="P231" s="104"/>
      <c r="Q231" s="104"/>
      <c r="R231" s="104"/>
      <c r="S231" s="104"/>
      <c r="T231" s="104"/>
      <c r="U231" s="104"/>
      <c r="V231" s="104"/>
      <c r="W231" s="104"/>
      <c r="X231" s="104"/>
      <c r="Y231" s="104"/>
      <c r="Z231" s="104"/>
    </row>
    <row r="232" spans="1:26" ht="14.25" customHeight="1" x14ac:dyDescent="0.35">
      <c r="A232" s="104"/>
      <c r="B232" s="134"/>
      <c r="C232" s="134"/>
      <c r="D232" s="134"/>
      <c r="E232" s="134"/>
      <c r="F232" s="134"/>
      <c r="G232" s="104"/>
      <c r="H232" s="104"/>
      <c r="I232" s="104"/>
      <c r="J232" s="104"/>
      <c r="K232" s="104"/>
      <c r="L232" s="104"/>
      <c r="M232" s="104"/>
      <c r="N232" s="104"/>
      <c r="O232" s="104"/>
      <c r="P232" s="104"/>
      <c r="Q232" s="104"/>
      <c r="R232" s="104"/>
      <c r="S232" s="104"/>
      <c r="T232" s="104"/>
      <c r="U232" s="104"/>
      <c r="V232" s="104"/>
      <c r="W232" s="104"/>
      <c r="X232" s="104"/>
      <c r="Y232" s="104"/>
      <c r="Z232" s="104"/>
    </row>
    <row r="233" spans="1:26" ht="14.25" customHeight="1" x14ac:dyDescent="0.35">
      <c r="A233" s="104"/>
      <c r="B233" s="134"/>
      <c r="C233" s="134"/>
      <c r="D233" s="134"/>
      <c r="E233" s="134"/>
      <c r="F233" s="134"/>
      <c r="G233" s="104"/>
      <c r="H233" s="104"/>
      <c r="I233" s="104"/>
      <c r="J233" s="104"/>
      <c r="K233" s="104"/>
      <c r="L233" s="104"/>
      <c r="M233" s="104"/>
      <c r="N233" s="104"/>
      <c r="O233" s="104"/>
      <c r="P233" s="104"/>
      <c r="Q233" s="104"/>
      <c r="R233" s="104"/>
      <c r="S233" s="104"/>
      <c r="T233" s="104"/>
      <c r="U233" s="104"/>
      <c r="V233" s="104"/>
      <c r="W233" s="104"/>
      <c r="X233" s="104"/>
      <c r="Y233" s="104"/>
      <c r="Z233" s="104"/>
    </row>
    <row r="234" spans="1:26" ht="14.25" customHeight="1" x14ac:dyDescent="0.35">
      <c r="A234" s="104"/>
      <c r="B234" s="134"/>
      <c r="C234" s="134"/>
      <c r="D234" s="134"/>
      <c r="E234" s="134"/>
      <c r="F234" s="134"/>
      <c r="G234" s="104"/>
      <c r="H234" s="104"/>
      <c r="I234" s="104"/>
      <c r="J234" s="104"/>
      <c r="K234" s="104"/>
      <c r="L234" s="104"/>
      <c r="M234" s="104"/>
      <c r="N234" s="104"/>
      <c r="O234" s="104"/>
      <c r="P234" s="104"/>
      <c r="Q234" s="104"/>
      <c r="R234" s="104"/>
      <c r="S234" s="104"/>
      <c r="T234" s="104"/>
      <c r="U234" s="104"/>
      <c r="V234" s="104"/>
      <c r="W234" s="104"/>
      <c r="X234" s="104"/>
      <c r="Y234" s="104"/>
      <c r="Z234" s="104"/>
    </row>
    <row r="235" spans="1:26" ht="14.25" customHeight="1" x14ac:dyDescent="0.35">
      <c r="A235" s="104"/>
      <c r="B235" s="134"/>
      <c r="C235" s="134"/>
      <c r="D235" s="134"/>
      <c r="E235" s="134"/>
      <c r="F235" s="134"/>
      <c r="G235" s="104"/>
      <c r="H235" s="104"/>
      <c r="I235" s="104"/>
      <c r="J235" s="104"/>
      <c r="K235" s="104"/>
      <c r="L235" s="104"/>
      <c r="M235" s="104"/>
      <c r="N235" s="104"/>
      <c r="O235" s="104"/>
      <c r="P235" s="104"/>
      <c r="Q235" s="104"/>
      <c r="R235" s="104"/>
      <c r="S235" s="104"/>
      <c r="T235" s="104"/>
      <c r="U235" s="104"/>
      <c r="V235" s="104"/>
      <c r="W235" s="104"/>
      <c r="X235" s="104"/>
      <c r="Y235" s="104"/>
      <c r="Z235" s="104"/>
    </row>
    <row r="236" spans="1:26" ht="14.25" customHeight="1" x14ac:dyDescent="0.35">
      <c r="A236" s="104"/>
      <c r="B236" s="134"/>
      <c r="C236" s="134"/>
      <c r="D236" s="134"/>
      <c r="E236" s="134"/>
      <c r="F236" s="134"/>
      <c r="G236" s="104"/>
      <c r="H236" s="104"/>
      <c r="I236" s="104"/>
      <c r="J236" s="104"/>
      <c r="K236" s="104"/>
      <c r="L236" s="104"/>
      <c r="M236" s="104"/>
      <c r="N236" s="104"/>
      <c r="O236" s="104"/>
      <c r="P236" s="104"/>
      <c r="Q236" s="104"/>
      <c r="R236" s="104"/>
      <c r="S236" s="104"/>
      <c r="T236" s="104"/>
      <c r="U236" s="104"/>
      <c r="V236" s="104"/>
      <c r="W236" s="104"/>
      <c r="X236" s="104"/>
      <c r="Y236" s="104"/>
      <c r="Z236" s="104"/>
    </row>
    <row r="237" spans="1:26" ht="14.25" customHeight="1" x14ac:dyDescent="0.35">
      <c r="A237" s="104"/>
      <c r="B237" s="134"/>
      <c r="C237" s="134"/>
      <c r="D237" s="134"/>
      <c r="E237" s="134"/>
      <c r="F237" s="134"/>
      <c r="G237" s="104"/>
      <c r="H237" s="104"/>
      <c r="I237" s="104"/>
      <c r="J237" s="104"/>
      <c r="K237" s="104"/>
      <c r="L237" s="104"/>
      <c r="M237" s="104"/>
      <c r="N237" s="104"/>
      <c r="O237" s="104"/>
      <c r="P237" s="104"/>
      <c r="Q237" s="104"/>
      <c r="R237" s="104"/>
      <c r="S237" s="104"/>
      <c r="T237" s="104"/>
      <c r="U237" s="104"/>
      <c r="V237" s="104"/>
      <c r="W237" s="104"/>
      <c r="X237" s="104"/>
      <c r="Y237" s="104"/>
      <c r="Z237" s="104"/>
    </row>
    <row r="238" spans="1:26" ht="14.25" customHeight="1" x14ac:dyDescent="0.35">
      <c r="A238" s="104"/>
      <c r="B238" s="134"/>
      <c r="C238" s="134"/>
      <c r="D238" s="134"/>
      <c r="E238" s="134"/>
      <c r="F238" s="134"/>
      <c r="G238" s="104"/>
      <c r="H238" s="104"/>
      <c r="I238" s="104"/>
      <c r="J238" s="104"/>
      <c r="K238" s="104"/>
      <c r="L238" s="104"/>
      <c r="M238" s="104"/>
      <c r="N238" s="104"/>
      <c r="O238" s="104"/>
      <c r="P238" s="104"/>
      <c r="Q238" s="104"/>
      <c r="R238" s="104"/>
      <c r="S238" s="104"/>
      <c r="T238" s="104"/>
      <c r="U238" s="104"/>
      <c r="V238" s="104"/>
      <c r="W238" s="104"/>
      <c r="X238" s="104"/>
      <c r="Y238" s="104"/>
      <c r="Z238" s="104"/>
    </row>
    <row r="239" spans="1:26" ht="14.25" customHeight="1" x14ac:dyDescent="0.35">
      <c r="A239" s="104"/>
      <c r="B239" s="134"/>
      <c r="C239" s="134"/>
      <c r="D239" s="134"/>
      <c r="E239" s="134"/>
      <c r="F239" s="134"/>
      <c r="G239" s="104"/>
      <c r="H239" s="104"/>
      <c r="I239" s="104"/>
      <c r="J239" s="104"/>
      <c r="K239" s="104"/>
      <c r="L239" s="104"/>
      <c r="M239" s="104"/>
      <c r="N239" s="104"/>
      <c r="O239" s="104"/>
      <c r="P239" s="104"/>
      <c r="Q239" s="104"/>
      <c r="R239" s="104"/>
      <c r="S239" s="104"/>
      <c r="T239" s="104"/>
      <c r="U239" s="104"/>
      <c r="V239" s="104"/>
      <c r="W239" s="104"/>
      <c r="X239" s="104"/>
      <c r="Y239" s="104"/>
      <c r="Z239" s="104"/>
    </row>
    <row r="240" spans="1:26" ht="14.25" customHeight="1" x14ac:dyDescent="0.35">
      <c r="A240" s="104"/>
      <c r="B240" s="134"/>
      <c r="C240" s="134"/>
      <c r="D240" s="134"/>
      <c r="E240" s="134"/>
      <c r="F240" s="134"/>
      <c r="G240" s="104"/>
      <c r="H240" s="104"/>
      <c r="I240" s="104"/>
      <c r="J240" s="104"/>
      <c r="K240" s="104"/>
      <c r="L240" s="104"/>
      <c r="M240" s="104"/>
      <c r="N240" s="104"/>
      <c r="O240" s="104"/>
      <c r="P240" s="104"/>
      <c r="Q240" s="104"/>
      <c r="R240" s="104"/>
      <c r="S240" s="104"/>
      <c r="T240" s="104"/>
      <c r="U240" s="104"/>
      <c r="V240" s="104"/>
      <c r="W240" s="104"/>
      <c r="X240" s="104"/>
      <c r="Y240" s="104"/>
      <c r="Z240" s="104"/>
    </row>
    <row r="241" spans="1:26" ht="14.25" customHeight="1" x14ac:dyDescent="0.35">
      <c r="A241" s="104"/>
      <c r="B241" s="134"/>
      <c r="C241" s="134"/>
      <c r="D241" s="134"/>
      <c r="E241" s="134"/>
      <c r="F241" s="134"/>
      <c r="G241" s="104"/>
      <c r="H241" s="104"/>
      <c r="I241" s="104"/>
      <c r="J241" s="104"/>
      <c r="K241" s="104"/>
      <c r="L241" s="104"/>
      <c r="M241" s="104"/>
      <c r="N241" s="104"/>
      <c r="O241" s="104"/>
      <c r="P241" s="104"/>
      <c r="Q241" s="104"/>
      <c r="R241" s="104"/>
      <c r="S241" s="104"/>
      <c r="T241" s="104"/>
      <c r="U241" s="104"/>
      <c r="V241" s="104"/>
      <c r="W241" s="104"/>
      <c r="X241" s="104"/>
      <c r="Y241" s="104"/>
      <c r="Z241" s="104"/>
    </row>
    <row r="242" spans="1:26" ht="14.25" customHeight="1" x14ac:dyDescent="0.35">
      <c r="A242" s="104"/>
      <c r="B242" s="134"/>
      <c r="C242" s="134"/>
      <c r="D242" s="134"/>
      <c r="E242" s="134"/>
      <c r="F242" s="134"/>
      <c r="G242" s="104"/>
      <c r="H242" s="104"/>
      <c r="I242" s="104"/>
      <c r="J242" s="104"/>
      <c r="K242" s="104"/>
      <c r="L242" s="104"/>
      <c r="M242" s="104"/>
      <c r="N242" s="104"/>
      <c r="O242" s="104"/>
      <c r="P242" s="104"/>
      <c r="Q242" s="104"/>
      <c r="R242" s="104"/>
      <c r="S242" s="104"/>
      <c r="T242" s="104"/>
      <c r="U242" s="104"/>
      <c r="V242" s="104"/>
      <c r="W242" s="104"/>
      <c r="X242" s="104"/>
      <c r="Y242" s="104"/>
      <c r="Z242" s="104"/>
    </row>
    <row r="243" spans="1:26" ht="14.25" customHeight="1" x14ac:dyDescent="0.35">
      <c r="A243" s="104"/>
      <c r="B243" s="134"/>
      <c r="C243" s="134"/>
      <c r="D243" s="134"/>
      <c r="E243" s="134"/>
      <c r="F243" s="134"/>
      <c r="G243" s="104"/>
      <c r="H243" s="104"/>
      <c r="I243" s="104"/>
      <c r="J243" s="104"/>
      <c r="K243" s="104"/>
      <c r="L243" s="104"/>
      <c r="M243" s="104"/>
      <c r="N243" s="104"/>
      <c r="O243" s="104"/>
      <c r="P243" s="104"/>
      <c r="Q243" s="104"/>
      <c r="R243" s="104"/>
      <c r="S243" s="104"/>
      <c r="T243" s="104"/>
      <c r="U243" s="104"/>
      <c r="V243" s="104"/>
      <c r="W243" s="104"/>
      <c r="X243" s="104"/>
      <c r="Y243" s="104"/>
      <c r="Z243" s="104"/>
    </row>
    <row r="244" spans="1:26" ht="14.25" customHeight="1" x14ac:dyDescent="0.35">
      <c r="A244" s="104"/>
      <c r="B244" s="134"/>
      <c r="C244" s="134"/>
      <c r="D244" s="134"/>
      <c r="E244" s="134"/>
      <c r="F244" s="134"/>
      <c r="G244" s="104"/>
      <c r="H244" s="104"/>
      <c r="I244" s="104"/>
      <c r="J244" s="104"/>
      <c r="K244" s="104"/>
      <c r="L244" s="104"/>
      <c r="M244" s="104"/>
      <c r="N244" s="104"/>
      <c r="O244" s="104"/>
      <c r="P244" s="104"/>
      <c r="Q244" s="104"/>
      <c r="R244" s="104"/>
      <c r="S244" s="104"/>
      <c r="T244" s="104"/>
      <c r="U244" s="104"/>
      <c r="V244" s="104"/>
      <c r="W244" s="104"/>
      <c r="X244" s="104"/>
      <c r="Y244" s="104"/>
      <c r="Z244" s="104"/>
    </row>
    <row r="245" spans="1:26" ht="14.25" customHeight="1" x14ac:dyDescent="0.35">
      <c r="A245" s="104"/>
      <c r="B245" s="134"/>
      <c r="C245" s="134"/>
      <c r="D245" s="134"/>
      <c r="E245" s="134"/>
      <c r="F245" s="134"/>
      <c r="G245" s="104"/>
      <c r="H245" s="104"/>
      <c r="I245" s="104"/>
      <c r="J245" s="104"/>
      <c r="K245" s="104"/>
      <c r="L245" s="104"/>
      <c r="M245" s="104"/>
      <c r="N245" s="104"/>
      <c r="O245" s="104"/>
      <c r="P245" s="104"/>
      <c r="Q245" s="104"/>
      <c r="R245" s="104"/>
      <c r="S245" s="104"/>
      <c r="T245" s="104"/>
      <c r="U245" s="104"/>
      <c r="V245" s="104"/>
      <c r="W245" s="104"/>
      <c r="X245" s="104"/>
      <c r="Y245" s="104"/>
      <c r="Z245" s="104"/>
    </row>
    <row r="246" spans="1:26" ht="14.25" customHeight="1" x14ac:dyDescent="0.35">
      <c r="A246" s="104"/>
      <c r="B246" s="134"/>
      <c r="C246" s="134"/>
      <c r="D246" s="134"/>
      <c r="E246" s="134"/>
      <c r="F246" s="134"/>
      <c r="G246" s="104"/>
      <c r="H246" s="104"/>
      <c r="I246" s="104"/>
      <c r="J246" s="104"/>
      <c r="K246" s="104"/>
      <c r="L246" s="104"/>
      <c r="M246" s="104"/>
      <c r="N246" s="104"/>
      <c r="O246" s="104"/>
      <c r="P246" s="104"/>
      <c r="Q246" s="104"/>
      <c r="R246" s="104"/>
      <c r="S246" s="104"/>
      <c r="T246" s="104"/>
      <c r="U246" s="104"/>
      <c r="V246" s="104"/>
      <c r="W246" s="104"/>
      <c r="X246" s="104"/>
      <c r="Y246" s="104"/>
      <c r="Z246" s="104"/>
    </row>
    <row r="247" spans="1:26" ht="14.25" customHeight="1" x14ac:dyDescent="0.35">
      <c r="A247" s="104"/>
      <c r="B247" s="134"/>
      <c r="C247" s="134"/>
      <c r="D247" s="134"/>
      <c r="E247" s="134"/>
      <c r="F247" s="134"/>
      <c r="G247" s="104"/>
      <c r="H247" s="104"/>
      <c r="I247" s="104"/>
      <c r="J247" s="104"/>
      <c r="K247" s="104"/>
      <c r="L247" s="104"/>
      <c r="M247" s="104"/>
      <c r="N247" s="104"/>
      <c r="O247" s="104"/>
      <c r="P247" s="104"/>
      <c r="Q247" s="104"/>
      <c r="R247" s="104"/>
      <c r="S247" s="104"/>
      <c r="T247" s="104"/>
      <c r="U247" s="104"/>
      <c r="V247" s="104"/>
      <c r="W247" s="104"/>
      <c r="X247" s="104"/>
      <c r="Y247" s="104"/>
      <c r="Z247" s="104"/>
    </row>
    <row r="248" spans="1:26" ht="14.25" customHeight="1" x14ac:dyDescent="0.35">
      <c r="A248" s="104"/>
      <c r="B248" s="134"/>
      <c r="C248" s="134"/>
      <c r="D248" s="134"/>
      <c r="E248" s="134"/>
      <c r="F248" s="134"/>
      <c r="G248" s="104"/>
      <c r="H248" s="104"/>
      <c r="I248" s="104"/>
      <c r="J248" s="104"/>
      <c r="K248" s="104"/>
      <c r="L248" s="104"/>
      <c r="M248" s="104"/>
      <c r="N248" s="104"/>
      <c r="O248" s="104"/>
      <c r="P248" s="104"/>
      <c r="Q248" s="104"/>
      <c r="R248" s="104"/>
      <c r="S248" s="104"/>
      <c r="T248" s="104"/>
      <c r="U248" s="104"/>
      <c r="V248" s="104"/>
      <c r="W248" s="104"/>
      <c r="X248" s="104"/>
      <c r="Y248" s="104"/>
      <c r="Z248" s="104"/>
    </row>
    <row r="249" spans="1:26" ht="14.25" customHeight="1" x14ac:dyDescent="0.35">
      <c r="A249" s="104"/>
      <c r="B249" s="134"/>
      <c r="C249" s="134"/>
      <c r="D249" s="134"/>
      <c r="E249" s="134"/>
      <c r="F249" s="134"/>
      <c r="G249" s="104"/>
      <c r="H249" s="104"/>
      <c r="I249" s="104"/>
      <c r="J249" s="104"/>
      <c r="K249" s="104"/>
      <c r="L249" s="104"/>
      <c r="M249" s="104"/>
      <c r="N249" s="104"/>
      <c r="O249" s="104"/>
      <c r="P249" s="104"/>
      <c r="Q249" s="104"/>
      <c r="R249" s="104"/>
      <c r="S249" s="104"/>
      <c r="T249" s="104"/>
      <c r="U249" s="104"/>
      <c r="V249" s="104"/>
      <c r="W249" s="104"/>
      <c r="X249" s="104"/>
      <c r="Y249" s="104"/>
      <c r="Z249" s="104"/>
    </row>
    <row r="250" spans="1:26" ht="14.25" customHeight="1" x14ac:dyDescent="0.35">
      <c r="A250" s="104"/>
      <c r="B250" s="134"/>
      <c r="C250" s="134"/>
      <c r="D250" s="134"/>
      <c r="E250" s="134"/>
      <c r="F250" s="134"/>
      <c r="G250" s="104"/>
      <c r="H250" s="104"/>
      <c r="I250" s="104"/>
      <c r="J250" s="104"/>
      <c r="K250" s="104"/>
      <c r="L250" s="104"/>
      <c r="M250" s="104"/>
      <c r="N250" s="104"/>
      <c r="O250" s="104"/>
      <c r="P250" s="104"/>
      <c r="Q250" s="104"/>
      <c r="R250" s="104"/>
      <c r="S250" s="104"/>
      <c r="T250" s="104"/>
      <c r="U250" s="104"/>
      <c r="V250" s="104"/>
      <c r="W250" s="104"/>
      <c r="X250" s="104"/>
      <c r="Y250" s="104"/>
      <c r="Z250" s="104"/>
    </row>
    <row r="251" spans="1:26" ht="14.25" customHeight="1" x14ac:dyDescent="0.35">
      <c r="A251" s="104"/>
      <c r="B251" s="134"/>
      <c r="C251" s="134"/>
      <c r="D251" s="134"/>
      <c r="E251" s="134"/>
      <c r="F251" s="134"/>
      <c r="G251" s="104"/>
      <c r="H251" s="104"/>
      <c r="I251" s="104"/>
      <c r="J251" s="104"/>
      <c r="K251" s="104"/>
      <c r="L251" s="104"/>
      <c r="M251" s="104"/>
      <c r="N251" s="104"/>
      <c r="O251" s="104"/>
      <c r="P251" s="104"/>
      <c r="Q251" s="104"/>
      <c r="R251" s="104"/>
      <c r="S251" s="104"/>
      <c r="T251" s="104"/>
      <c r="U251" s="104"/>
      <c r="V251" s="104"/>
      <c r="W251" s="104"/>
      <c r="X251" s="104"/>
      <c r="Y251" s="104"/>
      <c r="Z251" s="104"/>
    </row>
    <row r="252" spans="1:26" ht="14.25" customHeight="1" x14ac:dyDescent="0.35">
      <c r="A252" s="104"/>
      <c r="B252" s="134"/>
      <c r="C252" s="134"/>
      <c r="D252" s="134"/>
      <c r="E252" s="134"/>
      <c r="F252" s="134"/>
      <c r="G252" s="104"/>
      <c r="H252" s="104"/>
      <c r="I252" s="104"/>
      <c r="J252" s="104"/>
      <c r="K252" s="104"/>
      <c r="L252" s="104"/>
      <c r="M252" s="104"/>
      <c r="N252" s="104"/>
      <c r="O252" s="104"/>
      <c r="P252" s="104"/>
      <c r="Q252" s="104"/>
      <c r="R252" s="104"/>
      <c r="S252" s="104"/>
      <c r="T252" s="104"/>
      <c r="U252" s="104"/>
      <c r="V252" s="104"/>
      <c r="W252" s="104"/>
      <c r="X252" s="104"/>
      <c r="Y252" s="104"/>
      <c r="Z252" s="104"/>
    </row>
    <row r="253" spans="1:26" ht="14.25" customHeight="1" x14ac:dyDescent="0.35">
      <c r="A253" s="104"/>
      <c r="B253" s="134"/>
      <c r="C253" s="134"/>
      <c r="D253" s="134"/>
      <c r="E253" s="134"/>
      <c r="F253" s="134"/>
      <c r="G253" s="104"/>
      <c r="H253" s="104"/>
      <c r="I253" s="104"/>
      <c r="J253" s="104"/>
      <c r="K253" s="104"/>
      <c r="L253" s="104"/>
      <c r="M253" s="104"/>
      <c r="N253" s="104"/>
      <c r="O253" s="104"/>
      <c r="P253" s="104"/>
      <c r="Q253" s="104"/>
      <c r="R253" s="104"/>
      <c r="S253" s="104"/>
      <c r="T253" s="104"/>
      <c r="U253" s="104"/>
      <c r="V253" s="104"/>
      <c r="W253" s="104"/>
      <c r="X253" s="104"/>
      <c r="Y253" s="104"/>
      <c r="Z253" s="104"/>
    </row>
    <row r="254" spans="1:26" ht="14.25" customHeight="1" x14ac:dyDescent="0.35">
      <c r="A254" s="104"/>
      <c r="B254" s="134"/>
      <c r="C254" s="134"/>
      <c r="D254" s="134"/>
      <c r="E254" s="134"/>
      <c r="F254" s="134"/>
      <c r="G254" s="104"/>
      <c r="H254" s="104"/>
      <c r="I254" s="104"/>
      <c r="J254" s="104"/>
      <c r="K254" s="104"/>
      <c r="L254" s="104"/>
      <c r="M254" s="104"/>
      <c r="N254" s="104"/>
      <c r="O254" s="104"/>
      <c r="P254" s="104"/>
      <c r="Q254" s="104"/>
      <c r="R254" s="104"/>
      <c r="S254" s="104"/>
      <c r="T254" s="104"/>
      <c r="U254" s="104"/>
      <c r="V254" s="104"/>
      <c r="W254" s="104"/>
      <c r="X254" s="104"/>
      <c r="Y254" s="104"/>
      <c r="Z254" s="104"/>
    </row>
    <row r="255" spans="1:26" ht="14.25" customHeight="1" x14ac:dyDescent="0.35">
      <c r="A255" s="104"/>
      <c r="B255" s="134"/>
      <c r="C255" s="134"/>
      <c r="D255" s="134"/>
      <c r="E255" s="134"/>
      <c r="F255" s="134"/>
      <c r="G255" s="104"/>
      <c r="H255" s="104"/>
      <c r="I255" s="104"/>
      <c r="J255" s="104"/>
      <c r="K255" s="104"/>
      <c r="L255" s="104"/>
      <c r="M255" s="104"/>
      <c r="N255" s="104"/>
      <c r="O255" s="104"/>
      <c r="P255" s="104"/>
      <c r="Q255" s="104"/>
      <c r="R255" s="104"/>
      <c r="S255" s="104"/>
      <c r="T255" s="104"/>
      <c r="U255" s="104"/>
      <c r="V255" s="104"/>
      <c r="W255" s="104"/>
      <c r="X255" s="104"/>
      <c r="Y255" s="104"/>
      <c r="Z255" s="104"/>
    </row>
    <row r="256" spans="1:26" ht="14.25" customHeight="1" x14ac:dyDescent="0.35">
      <c r="A256" s="104"/>
      <c r="B256" s="134"/>
      <c r="C256" s="134"/>
      <c r="D256" s="134"/>
      <c r="E256" s="134"/>
      <c r="F256" s="134"/>
      <c r="G256" s="104"/>
      <c r="H256" s="104"/>
      <c r="I256" s="104"/>
      <c r="J256" s="104"/>
      <c r="K256" s="104"/>
      <c r="L256" s="104"/>
      <c r="M256" s="104"/>
      <c r="N256" s="104"/>
      <c r="O256" s="104"/>
      <c r="P256" s="104"/>
      <c r="Q256" s="104"/>
      <c r="R256" s="104"/>
      <c r="S256" s="104"/>
      <c r="T256" s="104"/>
      <c r="U256" s="104"/>
      <c r="V256" s="104"/>
      <c r="W256" s="104"/>
      <c r="X256" s="104"/>
      <c r="Y256" s="104"/>
      <c r="Z256" s="104"/>
    </row>
    <row r="257" spans="1:26" ht="14.25" customHeight="1" x14ac:dyDescent="0.35">
      <c r="A257" s="104"/>
      <c r="B257" s="134"/>
      <c r="C257" s="134"/>
      <c r="D257" s="134"/>
      <c r="E257" s="134"/>
      <c r="F257" s="134"/>
      <c r="G257" s="104"/>
      <c r="H257" s="104"/>
      <c r="I257" s="104"/>
      <c r="J257" s="104"/>
      <c r="K257" s="104"/>
      <c r="L257" s="104"/>
      <c r="M257" s="104"/>
      <c r="N257" s="104"/>
      <c r="O257" s="104"/>
      <c r="P257" s="104"/>
      <c r="Q257" s="104"/>
      <c r="R257" s="104"/>
      <c r="S257" s="104"/>
      <c r="T257" s="104"/>
      <c r="U257" s="104"/>
      <c r="V257" s="104"/>
      <c r="W257" s="104"/>
      <c r="X257" s="104"/>
      <c r="Y257" s="104"/>
      <c r="Z257" s="104"/>
    </row>
    <row r="258" spans="1:26" ht="14.25" customHeight="1" x14ac:dyDescent="0.35">
      <c r="A258" s="104"/>
      <c r="B258" s="134"/>
      <c r="C258" s="134"/>
      <c r="D258" s="134"/>
      <c r="E258" s="134"/>
      <c r="F258" s="134"/>
      <c r="G258" s="104"/>
      <c r="H258" s="104"/>
      <c r="I258" s="104"/>
      <c r="J258" s="104"/>
      <c r="K258" s="104"/>
      <c r="L258" s="104"/>
      <c r="M258" s="104"/>
      <c r="N258" s="104"/>
      <c r="O258" s="104"/>
      <c r="P258" s="104"/>
      <c r="Q258" s="104"/>
      <c r="R258" s="104"/>
      <c r="S258" s="104"/>
      <c r="T258" s="104"/>
      <c r="U258" s="104"/>
      <c r="V258" s="104"/>
      <c r="W258" s="104"/>
      <c r="X258" s="104"/>
      <c r="Y258" s="104"/>
      <c r="Z258" s="104"/>
    </row>
    <row r="259" spans="1:26" ht="14.25" customHeight="1" x14ac:dyDescent="0.35">
      <c r="A259" s="104"/>
      <c r="B259" s="134"/>
      <c r="C259" s="134"/>
      <c r="D259" s="134"/>
      <c r="E259" s="134"/>
      <c r="F259" s="134"/>
      <c r="G259" s="104"/>
      <c r="H259" s="104"/>
      <c r="I259" s="104"/>
      <c r="J259" s="104"/>
      <c r="K259" s="104"/>
      <c r="L259" s="104"/>
      <c r="M259" s="104"/>
      <c r="N259" s="104"/>
      <c r="O259" s="104"/>
      <c r="P259" s="104"/>
      <c r="Q259" s="104"/>
      <c r="R259" s="104"/>
      <c r="S259" s="104"/>
      <c r="T259" s="104"/>
      <c r="U259" s="104"/>
      <c r="V259" s="104"/>
      <c r="W259" s="104"/>
      <c r="X259" s="104"/>
      <c r="Y259" s="104"/>
      <c r="Z259" s="104"/>
    </row>
    <row r="260" spans="1:26" ht="14.25" customHeight="1" x14ac:dyDescent="0.35">
      <c r="A260" s="104"/>
      <c r="B260" s="134"/>
      <c r="C260" s="134"/>
      <c r="D260" s="134"/>
      <c r="E260" s="134"/>
      <c r="F260" s="134"/>
      <c r="G260" s="104"/>
      <c r="H260" s="104"/>
      <c r="I260" s="104"/>
      <c r="J260" s="104"/>
      <c r="K260" s="104"/>
      <c r="L260" s="104"/>
      <c r="M260" s="104"/>
      <c r="N260" s="104"/>
      <c r="O260" s="104"/>
      <c r="P260" s="104"/>
      <c r="Q260" s="104"/>
      <c r="R260" s="104"/>
      <c r="S260" s="104"/>
      <c r="T260" s="104"/>
      <c r="U260" s="104"/>
      <c r="V260" s="104"/>
      <c r="W260" s="104"/>
      <c r="X260" s="104"/>
      <c r="Y260" s="104"/>
      <c r="Z260" s="104"/>
    </row>
    <row r="261" spans="1:26" ht="14.25" customHeight="1" x14ac:dyDescent="0.35">
      <c r="A261" s="104"/>
      <c r="B261" s="134"/>
      <c r="C261" s="134"/>
      <c r="D261" s="134"/>
      <c r="E261" s="134"/>
      <c r="F261" s="134"/>
      <c r="G261" s="104"/>
      <c r="H261" s="104"/>
      <c r="I261" s="104"/>
      <c r="J261" s="104"/>
      <c r="K261" s="104"/>
      <c r="L261" s="104"/>
      <c r="M261" s="104"/>
      <c r="N261" s="104"/>
      <c r="O261" s="104"/>
      <c r="P261" s="104"/>
      <c r="Q261" s="104"/>
      <c r="R261" s="104"/>
      <c r="S261" s="104"/>
      <c r="T261" s="104"/>
      <c r="U261" s="104"/>
      <c r="V261" s="104"/>
      <c r="W261" s="104"/>
      <c r="X261" s="104"/>
      <c r="Y261" s="104"/>
      <c r="Z261" s="104"/>
    </row>
    <row r="262" spans="1:26" ht="14.25" customHeight="1" x14ac:dyDescent="0.35">
      <c r="A262" s="104"/>
      <c r="B262" s="134"/>
      <c r="C262" s="134"/>
      <c r="D262" s="134"/>
      <c r="E262" s="134"/>
      <c r="F262" s="134"/>
      <c r="G262" s="104"/>
      <c r="H262" s="104"/>
      <c r="I262" s="104"/>
      <c r="J262" s="104"/>
      <c r="K262" s="104"/>
      <c r="L262" s="104"/>
      <c r="M262" s="104"/>
      <c r="N262" s="104"/>
      <c r="O262" s="104"/>
      <c r="P262" s="104"/>
      <c r="Q262" s="104"/>
      <c r="R262" s="104"/>
      <c r="S262" s="104"/>
      <c r="T262" s="104"/>
      <c r="U262" s="104"/>
      <c r="V262" s="104"/>
      <c r="W262" s="104"/>
      <c r="X262" s="104"/>
      <c r="Y262" s="104"/>
      <c r="Z262" s="104"/>
    </row>
    <row r="263" spans="1:26" ht="14.25" customHeight="1" x14ac:dyDescent="0.35">
      <c r="A263" s="104"/>
      <c r="B263" s="134"/>
      <c r="C263" s="134"/>
      <c r="D263" s="134"/>
      <c r="E263" s="134"/>
      <c r="F263" s="134"/>
      <c r="G263" s="104"/>
      <c r="H263" s="104"/>
      <c r="I263" s="104"/>
      <c r="J263" s="104"/>
      <c r="K263" s="104"/>
      <c r="L263" s="104"/>
      <c r="M263" s="104"/>
      <c r="N263" s="104"/>
      <c r="O263" s="104"/>
      <c r="P263" s="104"/>
      <c r="Q263" s="104"/>
      <c r="R263" s="104"/>
      <c r="S263" s="104"/>
      <c r="T263" s="104"/>
      <c r="U263" s="104"/>
      <c r="V263" s="104"/>
      <c r="W263" s="104"/>
      <c r="X263" s="104"/>
      <c r="Y263" s="104"/>
      <c r="Z263" s="104"/>
    </row>
    <row r="264" spans="1:26" ht="14.25" customHeight="1" x14ac:dyDescent="0.35">
      <c r="A264" s="104"/>
      <c r="B264" s="134"/>
      <c r="C264" s="134"/>
      <c r="D264" s="134"/>
      <c r="E264" s="134"/>
      <c r="F264" s="134"/>
      <c r="G264" s="104"/>
      <c r="H264" s="104"/>
      <c r="I264" s="104"/>
      <c r="J264" s="104"/>
      <c r="K264" s="104"/>
      <c r="L264" s="104"/>
      <c r="M264" s="104"/>
      <c r="N264" s="104"/>
      <c r="O264" s="104"/>
      <c r="P264" s="104"/>
      <c r="Q264" s="104"/>
      <c r="R264" s="104"/>
      <c r="S264" s="104"/>
      <c r="T264" s="104"/>
      <c r="U264" s="104"/>
      <c r="V264" s="104"/>
      <c r="W264" s="104"/>
      <c r="X264" s="104"/>
      <c r="Y264" s="104"/>
      <c r="Z264" s="104"/>
    </row>
    <row r="265" spans="1:26" ht="14.25" customHeight="1" x14ac:dyDescent="0.35">
      <c r="A265" s="104"/>
      <c r="B265" s="134"/>
      <c r="C265" s="134"/>
      <c r="D265" s="134"/>
      <c r="E265" s="134"/>
      <c r="F265" s="134"/>
      <c r="G265" s="104"/>
      <c r="H265" s="104"/>
      <c r="I265" s="104"/>
      <c r="J265" s="104"/>
      <c r="K265" s="104"/>
      <c r="L265" s="104"/>
      <c r="M265" s="104"/>
      <c r="N265" s="104"/>
      <c r="O265" s="104"/>
      <c r="P265" s="104"/>
      <c r="Q265" s="104"/>
      <c r="R265" s="104"/>
      <c r="S265" s="104"/>
      <c r="T265" s="104"/>
      <c r="U265" s="104"/>
      <c r="V265" s="104"/>
      <c r="W265" s="104"/>
      <c r="X265" s="104"/>
      <c r="Y265" s="104"/>
      <c r="Z265" s="104"/>
    </row>
    <row r="266" spans="1:26" ht="14.25" customHeight="1" x14ac:dyDescent="0.35">
      <c r="A266" s="104"/>
      <c r="B266" s="134"/>
      <c r="C266" s="134"/>
      <c r="D266" s="134"/>
      <c r="E266" s="134"/>
      <c r="F266" s="134"/>
      <c r="G266" s="104"/>
      <c r="H266" s="104"/>
      <c r="I266" s="104"/>
      <c r="J266" s="104"/>
      <c r="K266" s="104"/>
      <c r="L266" s="104"/>
      <c r="M266" s="104"/>
      <c r="N266" s="104"/>
      <c r="O266" s="104"/>
      <c r="P266" s="104"/>
      <c r="Q266" s="104"/>
      <c r="R266" s="104"/>
      <c r="S266" s="104"/>
      <c r="T266" s="104"/>
      <c r="U266" s="104"/>
      <c r="V266" s="104"/>
      <c r="W266" s="104"/>
      <c r="X266" s="104"/>
      <c r="Y266" s="104"/>
      <c r="Z266" s="104"/>
    </row>
    <row r="267" spans="1:26" ht="14.25" customHeight="1" x14ac:dyDescent="0.35">
      <c r="A267" s="104"/>
      <c r="B267" s="134"/>
      <c r="C267" s="134"/>
      <c r="D267" s="134"/>
      <c r="E267" s="134"/>
      <c r="F267" s="134"/>
      <c r="G267" s="104"/>
      <c r="H267" s="104"/>
      <c r="I267" s="104"/>
      <c r="J267" s="104"/>
      <c r="K267" s="104"/>
      <c r="L267" s="104"/>
      <c r="M267" s="104"/>
      <c r="N267" s="104"/>
      <c r="O267" s="104"/>
      <c r="P267" s="104"/>
      <c r="Q267" s="104"/>
      <c r="R267" s="104"/>
      <c r="S267" s="104"/>
      <c r="T267" s="104"/>
      <c r="U267" s="104"/>
      <c r="V267" s="104"/>
      <c r="W267" s="104"/>
      <c r="X267" s="104"/>
      <c r="Y267" s="104"/>
      <c r="Z267" s="104"/>
    </row>
    <row r="268" spans="1:26" ht="14.25" customHeight="1" x14ac:dyDescent="0.35">
      <c r="A268" s="104"/>
      <c r="B268" s="134"/>
      <c r="C268" s="134"/>
      <c r="D268" s="134"/>
      <c r="E268" s="134"/>
      <c r="F268" s="134"/>
      <c r="G268" s="104"/>
      <c r="H268" s="104"/>
      <c r="I268" s="104"/>
      <c r="J268" s="104"/>
      <c r="K268" s="104"/>
      <c r="L268" s="104"/>
      <c r="M268" s="104"/>
      <c r="N268" s="104"/>
      <c r="O268" s="104"/>
      <c r="P268" s="104"/>
      <c r="Q268" s="104"/>
      <c r="R268" s="104"/>
      <c r="S268" s="104"/>
      <c r="T268" s="104"/>
      <c r="U268" s="104"/>
      <c r="V268" s="104"/>
      <c r="W268" s="104"/>
      <c r="X268" s="104"/>
      <c r="Y268" s="104"/>
      <c r="Z268" s="104"/>
    </row>
    <row r="269" spans="1:26" ht="14.25" customHeight="1" x14ac:dyDescent="0.35">
      <c r="A269" s="104"/>
      <c r="B269" s="134"/>
      <c r="C269" s="134"/>
      <c r="D269" s="134"/>
      <c r="E269" s="134"/>
      <c r="F269" s="134"/>
      <c r="G269" s="104"/>
      <c r="H269" s="104"/>
      <c r="I269" s="104"/>
      <c r="J269" s="104"/>
      <c r="K269" s="104"/>
      <c r="L269" s="104"/>
      <c r="M269" s="104"/>
      <c r="N269" s="104"/>
      <c r="O269" s="104"/>
      <c r="P269" s="104"/>
      <c r="Q269" s="104"/>
      <c r="R269" s="104"/>
      <c r="S269" s="104"/>
      <c r="T269" s="104"/>
      <c r="U269" s="104"/>
      <c r="V269" s="104"/>
      <c r="W269" s="104"/>
      <c r="X269" s="104"/>
      <c r="Y269" s="104"/>
      <c r="Z269" s="104"/>
    </row>
    <row r="270" spans="1:26" ht="14.25" customHeight="1" x14ac:dyDescent="0.35">
      <c r="A270" s="104"/>
      <c r="B270" s="134"/>
      <c r="C270" s="134"/>
      <c r="D270" s="134"/>
      <c r="E270" s="134"/>
      <c r="F270" s="134"/>
      <c r="G270" s="104"/>
      <c r="H270" s="104"/>
      <c r="I270" s="104"/>
      <c r="J270" s="104"/>
      <c r="K270" s="104"/>
      <c r="L270" s="104"/>
      <c r="M270" s="104"/>
      <c r="N270" s="104"/>
      <c r="O270" s="104"/>
      <c r="P270" s="104"/>
      <c r="Q270" s="104"/>
      <c r="R270" s="104"/>
      <c r="S270" s="104"/>
      <c r="T270" s="104"/>
      <c r="U270" s="104"/>
      <c r="V270" s="104"/>
      <c r="W270" s="104"/>
      <c r="X270" s="104"/>
      <c r="Y270" s="104"/>
      <c r="Z270" s="104"/>
    </row>
    <row r="271" spans="1:26" ht="14.25" customHeight="1" x14ac:dyDescent="0.35">
      <c r="A271" s="104"/>
      <c r="B271" s="134"/>
      <c r="C271" s="134"/>
      <c r="D271" s="134"/>
      <c r="E271" s="134"/>
      <c r="F271" s="134"/>
      <c r="G271" s="104"/>
      <c r="H271" s="104"/>
      <c r="I271" s="104"/>
      <c r="J271" s="104"/>
      <c r="K271" s="104"/>
      <c r="L271" s="104"/>
      <c r="M271" s="104"/>
      <c r="N271" s="104"/>
      <c r="O271" s="104"/>
      <c r="P271" s="104"/>
      <c r="Q271" s="104"/>
      <c r="R271" s="104"/>
      <c r="S271" s="104"/>
      <c r="T271" s="104"/>
      <c r="U271" s="104"/>
      <c r="V271" s="104"/>
      <c r="W271" s="104"/>
      <c r="X271" s="104"/>
      <c r="Y271" s="104"/>
      <c r="Z271" s="104"/>
    </row>
    <row r="272" spans="1:26" ht="14.25" customHeight="1" x14ac:dyDescent="0.35">
      <c r="A272" s="104"/>
      <c r="B272" s="134"/>
      <c r="C272" s="134"/>
      <c r="D272" s="134"/>
      <c r="E272" s="134"/>
      <c r="F272" s="134"/>
      <c r="G272" s="104"/>
      <c r="H272" s="104"/>
      <c r="I272" s="104"/>
      <c r="J272" s="104"/>
      <c r="K272" s="104"/>
      <c r="L272" s="104"/>
      <c r="M272" s="104"/>
      <c r="N272" s="104"/>
      <c r="O272" s="104"/>
      <c r="P272" s="104"/>
      <c r="Q272" s="104"/>
      <c r="R272" s="104"/>
      <c r="S272" s="104"/>
      <c r="T272" s="104"/>
      <c r="U272" s="104"/>
      <c r="V272" s="104"/>
      <c r="W272" s="104"/>
      <c r="X272" s="104"/>
      <c r="Y272" s="104"/>
      <c r="Z272" s="104"/>
    </row>
    <row r="273" spans="1:26" ht="14.25" customHeight="1" x14ac:dyDescent="0.35">
      <c r="A273" s="104"/>
      <c r="B273" s="134"/>
      <c r="C273" s="134"/>
      <c r="D273" s="134"/>
      <c r="E273" s="134"/>
      <c r="F273" s="134"/>
      <c r="G273" s="104"/>
      <c r="H273" s="104"/>
      <c r="I273" s="104"/>
      <c r="J273" s="104"/>
      <c r="K273" s="104"/>
      <c r="L273" s="104"/>
      <c r="M273" s="104"/>
      <c r="N273" s="104"/>
      <c r="O273" s="104"/>
      <c r="P273" s="104"/>
      <c r="Q273" s="104"/>
      <c r="R273" s="104"/>
      <c r="S273" s="104"/>
      <c r="T273" s="104"/>
      <c r="U273" s="104"/>
      <c r="V273" s="104"/>
      <c r="W273" s="104"/>
      <c r="X273" s="104"/>
      <c r="Y273" s="104"/>
      <c r="Z273" s="104"/>
    </row>
    <row r="274" spans="1:26" ht="14.25" customHeight="1" x14ac:dyDescent="0.35">
      <c r="A274" s="104"/>
      <c r="B274" s="134"/>
      <c r="C274" s="134"/>
      <c r="D274" s="134"/>
      <c r="E274" s="134"/>
      <c r="F274" s="134"/>
      <c r="G274" s="104"/>
      <c r="H274" s="104"/>
      <c r="I274" s="104"/>
      <c r="J274" s="104"/>
      <c r="K274" s="104"/>
      <c r="L274" s="104"/>
      <c r="M274" s="104"/>
      <c r="N274" s="104"/>
      <c r="O274" s="104"/>
      <c r="P274" s="104"/>
      <c r="Q274" s="104"/>
      <c r="R274" s="104"/>
      <c r="S274" s="104"/>
      <c r="T274" s="104"/>
      <c r="U274" s="104"/>
      <c r="V274" s="104"/>
      <c r="W274" s="104"/>
      <c r="X274" s="104"/>
      <c r="Y274" s="104"/>
      <c r="Z274" s="104"/>
    </row>
    <row r="275" spans="1:26" ht="14.25" customHeight="1" x14ac:dyDescent="0.35">
      <c r="A275" s="104"/>
      <c r="B275" s="134"/>
      <c r="C275" s="134"/>
      <c r="D275" s="134"/>
      <c r="E275" s="134"/>
      <c r="F275" s="134"/>
      <c r="G275" s="104"/>
      <c r="H275" s="104"/>
      <c r="I275" s="104"/>
      <c r="J275" s="104"/>
      <c r="K275" s="104"/>
      <c r="L275" s="104"/>
      <c r="M275" s="104"/>
      <c r="N275" s="104"/>
      <c r="O275" s="104"/>
      <c r="P275" s="104"/>
      <c r="Q275" s="104"/>
      <c r="R275" s="104"/>
      <c r="S275" s="104"/>
      <c r="T275" s="104"/>
      <c r="U275" s="104"/>
      <c r="V275" s="104"/>
      <c r="W275" s="104"/>
      <c r="X275" s="104"/>
      <c r="Y275" s="104"/>
      <c r="Z275" s="104"/>
    </row>
    <row r="276" spans="1:26" ht="14.25" customHeight="1" x14ac:dyDescent="0.35">
      <c r="A276" s="104"/>
      <c r="B276" s="134"/>
      <c r="C276" s="134"/>
      <c r="D276" s="134"/>
      <c r="E276" s="134"/>
      <c r="F276" s="134"/>
      <c r="G276" s="104"/>
      <c r="H276" s="104"/>
      <c r="I276" s="104"/>
      <c r="J276" s="104"/>
      <c r="K276" s="104"/>
      <c r="L276" s="104"/>
      <c r="M276" s="104"/>
      <c r="N276" s="104"/>
      <c r="O276" s="104"/>
      <c r="P276" s="104"/>
      <c r="Q276" s="104"/>
      <c r="R276" s="104"/>
      <c r="S276" s="104"/>
      <c r="T276" s="104"/>
      <c r="U276" s="104"/>
      <c r="V276" s="104"/>
      <c r="W276" s="104"/>
      <c r="X276" s="104"/>
      <c r="Y276" s="104"/>
      <c r="Z276" s="104"/>
    </row>
    <row r="277" spans="1:26" ht="14.25" customHeight="1" x14ac:dyDescent="0.35">
      <c r="A277" s="104"/>
      <c r="B277" s="134"/>
      <c r="C277" s="134"/>
      <c r="D277" s="134"/>
      <c r="E277" s="134"/>
      <c r="F277" s="134"/>
      <c r="G277" s="104"/>
      <c r="H277" s="104"/>
      <c r="I277" s="104"/>
      <c r="J277" s="104"/>
      <c r="K277" s="104"/>
      <c r="L277" s="104"/>
      <c r="M277" s="104"/>
      <c r="N277" s="104"/>
      <c r="O277" s="104"/>
      <c r="P277" s="104"/>
      <c r="Q277" s="104"/>
      <c r="R277" s="104"/>
      <c r="S277" s="104"/>
      <c r="T277" s="104"/>
      <c r="U277" s="104"/>
      <c r="V277" s="104"/>
      <c r="W277" s="104"/>
      <c r="X277" s="104"/>
      <c r="Y277" s="104"/>
      <c r="Z277" s="104"/>
    </row>
    <row r="278" spans="1:26" ht="14.25" customHeight="1" x14ac:dyDescent="0.35">
      <c r="A278" s="104"/>
      <c r="B278" s="134"/>
      <c r="C278" s="134"/>
      <c r="D278" s="134"/>
      <c r="E278" s="134"/>
      <c r="F278" s="134"/>
      <c r="G278" s="104"/>
      <c r="H278" s="104"/>
      <c r="I278" s="104"/>
      <c r="J278" s="104"/>
      <c r="K278" s="104"/>
      <c r="L278" s="104"/>
      <c r="M278" s="104"/>
      <c r="N278" s="104"/>
      <c r="O278" s="104"/>
      <c r="P278" s="104"/>
      <c r="Q278" s="104"/>
      <c r="R278" s="104"/>
      <c r="S278" s="104"/>
      <c r="T278" s="104"/>
      <c r="U278" s="104"/>
      <c r="V278" s="104"/>
      <c r="W278" s="104"/>
      <c r="X278" s="104"/>
      <c r="Y278" s="104"/>
      <c r="Z278" s="104"/>
    </row>
    <row r="279" spans="1:26" ht="14.25" customHeight="1" x14ac:dyDescent="0.35">
      <c r="A279" s="104"/>
      <c r="B279" s="134"/>
      <c r="C279" s="134"/>
      <c r="D279" s="134"/>
      <c r="E279" s="134"/>
      <c r="F279" s="134"/>
      <c r="G279" s="104"/>
      <c r="H279" s="104"/>
      <c r="I279" s="104"/>
      <c r="J279" s="104"/>
      <c r="K279" s="104"/>
      <c r="L279" s="104"/>
      <c r="M279" s="104"/>
      <c r="N279" s="104"/>
      <c r="O279" s="104"/>
      <c r="P279" s="104"/>
      <c r="Q279" s="104"/>
      <c r="R279" s="104"/>
      <c r="S279" s="104"/>
      <c r="T279" s="104"/>
      <c r="U279" s="104"/>
      <c r="V279" s="104"/>
      <c r="W279" s="104"/>
      <c r="X279" s="104"/>
      <c r="Y279" s="104"/>
      <c r="Z279" s="104"/>
    </row>
    <row r="280" spans="1:26" ht="14.25" customHeight="1" x14ac:dyDescent="0.35">
      <c r="A280" s="104"/>
      <c r="B280" s="134"/>
      <c r="C280" s="134"/>
      <c r="D280" s="134"/>
      <c r="E280" s="134"/>
      <c r="F280" s="134"/>
      <c r="G280" s="104"/>
      <c r="H280" s="104"/>
      <c r="I280" s="104"/>
      <c r="J280" s="104"/>
      <c r="K280" s="104"/>
      <c r="L280" s="104"/>
      <c r="M280" s="104"/>
      <c r="N280" s="104"/>
      <c r="O280" s="104"/>
      <c r="P280" s="104"/>
      <c r="Q280" s="104"/>
      <c r="R280" s="104"/>
      <c r="S280" s="104"/>
      <c r="T280" s="104"/>
      <c r="U280" s="104"/>
      <c r="V280" s="104"/>
      <c r="W280" s="104"/>
      <c r="X280" s="104"/>
      <c r="Y280" s="104"/>
      <c r="Z280" s="104"/>
    </row>
    <row r="281" spans="1:26" ht="14.25" customHeight="1" x14ac:dyDescent="0.35">
      <c r="A281" s="104"/>
      <c r="B281" s="134"/>
      <c r="C281" s="134"/>
      <c r="D281" s="134"/>
      <c r="E281" s="134"/>
      <c r="F281" s="134"/>
      <c r="G281" s="104"/>
      <c r="H281" s="104"/>
      <c r="I281" s="104"/>
      <c r="J281" s="104"/>
      <c r="K281" s="104"/>
      <c r="L281" s="104"/>
      <c r="M281" s="104"/>
      <c r="N281" s="104"/>
      <c r="O281" s="104"/>
      <c r="P281" s="104"/>
      <c r="Q281" s="104"/>
      <c r="R281" s="104"/>
      <c r="S281" s="104"/>
      <c r="T281" s="104"/>
      <c r="U281" s="104"/>
      <c r="V281" s="104"/>
      <c r="W281" s="104"/>
      <c r="X281" s="104"/>
      <c r="Y281" s="104"/>
      <c r="Z281" s="104"/>
    </row>
    <row r="282" spans="1:26" ht="14.25" customHeight="1" x14ac:dyDescent="0.35">
      <c r="A282" s="104"/>
      <c r="B282" s="134"/>
      <c r="C282" s="134"/>
      <c r="D282" s="134"/>
      <c r="E282" s="134"/>
      <c r="F282" s="134"/>
      <c r="G282" s="104"/>
      <c r="H282" s="104"/>
      <c r="I282" s="104"/>
      <c r="J282" s="104"/>
      <c r="K282" s="104"/>
      <c r="L282" s="104"/>
      <c r="M282" s="104"/>
      <c r="N282" s="104"/>
      <c r="O282" s="104"/>
      <c r="P282" s="104"/>
      <c r="Q282" s="104"/>
      <c r="R282" s="104"/>
      <c r="S282" s="104"/>
      <c r="T282" s="104"/>
      <c r="U282" s="104"/>
      <c r="V282" s="104"/>
      <c r="W282" s="104"/>
      <c r="X282" s="104"/>
      <c r="Y282" s="104"/>
      <c r="Z282" s="104"/>
    </row>
    <row r="283" spans="1:26" ht="14.25" customHeight="1" x14ac:dyDescent="0.35">
      <c r="A283" s="104"/>
      <c r="B283" s="134"/>
      <c r="C283" s="134"/>
      <c r="D283" s="134"/>
      <c r="E283" s="134"/>
      <c r="F283" s="134"/>
      <c r="G283" s="104"/>
      <c r="H283" s="104"/>
      <c r="I283" s="104"/>
      <c r="J283" s="104"/>
      <c r="K283" s="104"/>
      <c r="L283" s="104"/>
      <c r="M283" s="104"/>
      <c r="N283" s="104"/>
      <c r="O283" s="104"/>
      <c r="P283" s="104"/>
      <c r="Q283" s="104"/>
      <c r="R283" s="104"/>
      <c r="S283" s="104"/>
      <c r="T283" s="104"/>
      <c r="U283" s="104"/>
      <c r="V283" s="104"/>
      <c r="W283" s="104"/>
      <c r="X283" s="104"/>
      <c r="Y283" s="104"/>
      <c r="Z283" s="104"/>
    </row>
    <row r="284" spans="1:26" ht="14.25" customHeight="1" x14ac:dyDescent="0.35">
      <c r="A284" s="104"/>
      <c r="B284" s="134"/>
      <c r="C284" s="134"/>
      <c r="D284" s="134"/>
      <c r="E284" s="134"/>
      <c r="F284" s="134"/>
      <c r="G284" s="104"/>
      <c r="H284" s="104"/>
      <c r="I284" s="104"/>
      <c r="J284" s="104"/>
      <c r="K284" s="104"/>
      <c r="L284" s="104"/>
      <c r="M284" s="104"/>
      <c r="N284" s="104"/>
      <c r="O284" s="104"/>
      <c r="P284" s="104"/>
      <c r="Q284" s="104"/>
      <c r="R284" s="104"/>
      <c r="S284" s="104"/>
      <c r="T284" s="104"/>
      <c r="U284" s="104"/>
      <c r="V284" s="104"/>
      <c r="W284" s="104"/>
      <c r="X284" s="104"/>
      <c r="Y284" s="104"/>
      <c r="Z284" s="104"/>
    </row>
    <row r="285" spans="1:26" ht="14.25" customHeight="1" x14ac:dyDescent="0.35">
      <c r="A285" s="104"/>
      <c r="B285" s="134"/>
      <c r="C285" s="134"/>
      <c r="D285" s="134"/>
      <c r="E285" s="134"/>
      <c r="F285" s="134"/>
      <c r="G285" s="104"/>
      <c r="H285" s="104"/>
      <c r="I285" s="104"/>
      <c r="J285" s="104"/>
      <c r="K285" s="104"/>
      <c r="L285" s="104"/>
      <c r="M285" s="104"/>
      <c r="N285" s="104"/>
      <c r="O285" s="104"/>
      <c r="P285" s="104"/>
      <c r="Q285" s="104"/>
      <c r="R285" s="104"/>
      <c r="S285" s="104"/>
      <c r="T285" s="104"/>
      <c r="U285" s="104"/>
      <c r="V285" s="104"/>
      <c r="W285" s="104"/>
      <c r="X285" s="104"/>
      <c r="Y285" s="104"/>
      <c r="Z285" s="104"/>
    </row>
    <row r="286" spans="1:26" ht="14.25" customHeight="1" x14ac:dyDescent="0.35">
      <c r="A286" s="104"/>
      <c r="B286" s="134"/>
      <c r="C286" s="134"/>
      <c r="D286" s="134"/>
      <c r="E286" s="134"/>
      <c r="F286" s="134"/>
      <c r="G286" s="104"/>
      <c r="H286" s="104"/>
      <c r="I286" s="104"/>
      <c r="J286" s="104"/>
      <c r="K286" s="104"/>
      <c r="L286" s="104"/>
      <c r="M286" s="104"/>
      <c r="N286" s="104"/>
      <c r="O286" s="104"/>
      <c r="P286" s="104"/>
      <c r="Q286" s="104"/>
      <c r="R286" s="104"/>
      <c r="S286" s="104"/>
      <c r="T286" s="104"/>
      <c r="U286" s="104"/>
      <c r="V286" s="104"/>
      <c r="W286" s="104"/>
      <c r="X286" s="104"/>
      <c r="Y286" s="104"/>
      <c r="Z286" s="104"/>
    </row>
    <row r="287" spans="1:26" ht="14.25" customHeight="1" x14ac:dyDescent="0.35">
      <c r="A287" s="104"/>
      <c r="B287" s="134"/>
      <c r="C287" s="134"/>
      <c r="D287" s="134"/>
      <c r="E287" s="134"/>
      <c r="F287" s="134"/>
      <c r="G287" s="104"/>
      <c r="H287" s="104"/>
      <c r="I287" s="104"/>
      <c r="J287" s="104"/>
      <c r="K287" s="104"/>
      <c r="L287" s="104"/>
      <c r="M287" s="104"/>
      <c r="N287" s="104"/>
      <c r="O287" s="104"/>
      <c r="P287" s="104"/>
      <c r="Q287" s="104"/>
      <c r="R287" s="104"/>
      <c r="S287" s="104"/>
      <c r="T287" s="104"/>
      <c r="U287" s="104"/>
      <c r="V287" s="104"/>
      <c r="W287" s="104"/>
      <c r="X287" s="104"/>
      <c r="Y287" s="104"/>
      <c r="Z287" s="104"/>
    </row>
    <row r="288" spans="1:26" ht="14.25" customHeight="1" x14ac:dyDescent="0.35">
      <c r="A288" s="104"/>
      <c r="B288" s="134"/>
      <c r="C288" s="134"/>
      <c r="D288" s="134"/>
      <c r="E288" s="134"/>
      <c r="F288" s="134"/>
      <c r="G288" s="104"/>
      <c r="H288" s="104"/>
      <c r="I288" s="104"/>
      <c r="J288" s="104"/>
      <c r="K288" s="104"/>
      <c r="L288" s="104"/>
      <c r="M288" s="104"/>
      <c r="N288" s="104"/>
      <c r="O288" s="104"/>
      <c r="P288" s="104"/>
      <c r="Q288" s="104"/>
      <c r="R288" s="104"/>
      <c r="S288" s="104"/>
      <c r="T288" s="104"/>
      <c r="U288" s="104"/>
      <c r="V288" s="104"/>
      <c r="W288" s="104"/>
      <c r="X288" s="104"/>
      <c r="Y288" s="104"/>
      <c r="Z288" s="104"/>
    </row>
    <row r="289" spans="1:26" ht="14.25" customHeight="1" x14ac:dyDescent="0.35">
      <c r="A289" s="104"/>
      <c r="B289" s="134"/>
      <c r="C289" s="134"/>
      <c r="D289" s="134"/>
      <c r="E289" s="134"/>
      <c r="F289" s="134"/>
      <c r="G289" s="104"/>
      <c r="H289" s="104"/>
      <c r="I289" s="104"/>
      <c r="J289" s="104"/>
      <c r="K289" s="104"/>
      <c r="L289" s="104"/>
      <c r="M289" s="104"/>
      <c r="N289" s="104"/>
      <c r="O289" s="104"/>
      <c r="P289" s="104"/>
      <c r="Q289" s="104"/>
      <c r="R289" s="104"/>
      <c r="S289" s="104"/>
      <c r="T289" s="104"/>
      <c r="U289" s="104"/>
      <c r="V289" s="104"/>
      <c r="W289" s="104"/>
      <c r="X289" s="104"/>
      <c r="Y289" s="104"/>
      <c r="Z289" s="104"/>
    </row>
    <row r="290" spans="1:26" ht="14.25" customHeight="1" x14ac:dyDescent="0.35">
      <c r="A290" s="104"/>
      <c r="B290" s="134"/>
      <c r="C290" s="134"/>
      <c r="D290" s="134"/>
      <c r="E290" s="134"/>
      <c r="F290" s="134"/>
      <c r="G290" s="104"/>
      <c r="H290" s="104"/>
      <c r="I290" s="104"/>
      <c r="J290" s="104"/>
      <c r="K290" s="104"/>
      <c r="L290" s="104"/>
      <c r="M290" s="104"/>
      <c r="N290" s="104"/>
      <c r="O290" s="104"/>
      <c r="P290" s="104"/>
      <c r="Q290" s="104"/>
      <c r="R290" s="104"/>
      <c r="S290" s="104"/>
      <c r="T290" s="104"/>
      <c r="U290" s="104"/>
      <c r="V290" s="104"/>
      <c r="W290" s="104"/>
      <c r="X290" s="104"/>
      <c r="Y290" s="104"/>
      <c r="Z290" s="104"/>
    </row>
    <row r="291" spans="1:26" ht="14.25" customHeight="1" x14ac:dyDescent="0.35">
      <c r="A291" s="104"/>
      <c r="B291" s="134"/>
      <c r="C291" s="134"/>
      <c r="D291" s="134"/>
      <c r="E291" s="134"/>
      <c r="F291" s="134"/>
      <c r="G291" s="104"/>
      <c r="H291" s="104"/>
      <c r="I291" s="104"/>
      <c r="J291" s="104"/>
      <c r="K291" s="104"/>
      <c r="L291" s="104"/>
      <c r="M291" s="104"/>
      <c r="N291" s="104"/>
      <c r="O291" s="104"/>
      <c r="P291" s="104"/>
      <c r="Q291" s="104"/>
      <c r="R291" s="104"/>
      <c r="S291" s="104"/>
      <c r="T291" s="104"/>
      <c r="U291" s="104"/>
      <c r="V291" s="104"/>
      <c r="W291" s="104"/>
      <c r="X291" s="104"/>
      <c r="Y291" s="104"/>
      <c r="Z291" s="104"/>
    </row>
    <row r="292" spans="1:26" ht="14.25" customHeight="1" x14ac:dyDescent="0.35">
      <c r="A292" s="104"/>
      <c r="B292" s="134"/>
      <c r="C292" s="134"/>
      <c r="D292" s="134"/>
      <c r="E292" s="134"/>
      <c r="F292" s="134"/>
      <c r="G292" s="104"/>
      <c r="H292" s="104"/>
      <c r="I292" s="104"/>
      <c r="J292" s="104"/>
      <c r="K292" s="104"/>
      <c r="L292" s="104"/>
      <c r="M292" s="104"/>
      <c r="N292" s="104"/>
      <c r="O292" s="104"/>
      <c r="P292" s="104"/>
      <c r="Q292" s="104"/>
      <c r="R292" s="104"/>
      <c r="S292" s="104"/>
      <c r="T292" s="104"/>
      <c r="U292" s="104"/>
      <c r="V292" s="104"/>
      <c r="W292" s="104"/>
      <c r="X292" s="104"/>
      <c r="Y292" s="104"/>
      <c r="Z292" s="104"/>
    </row>
    <row r="293" spans="1:26" ht="14.25" customHeight="1" x14ac:dyDescent="0.35">
      <c r="A293" s="104"/>
      <c r="B293" s="134"/>
      <c r="C293" s="134"/>
      <c r="D293" s="134"/>
      <c r="E293" s="134"/>
      <c r="F293" s="134"/>
      <c r="G293" s="104"/>
      <c r="H293" s="104"/>
      <c r="I293" s="104"/>
      <c r="J293" s="104"/>
      <c r="K293" s="104"/>
      <c r="L293" s="104"/>
      <c r="M293" s="104"/>
      <c r="N293" s="104"/>
      <c r="O293" s="104"/>
      <c r="P293" s="104"/>
      <c r="Q293" s="104"/>
      <c r="R293" s="104"/>
      <c r="S293" s="104"/>
      <c r="T293" s="104"/>
      <c r="U293" s="104"/>
      <c r="V293" s="104"/>
      <c r="W293" s="104"/>
      <c r="X293" s="104"/>
      <c r="Y293" s="104"/>
      <c r="Z293" s="104"/>
    </row>
    <row r="294" spans="1:26" ht="14.25" customHeight="1" x14ac:dyDescent="0.35">
      <c r="A294" s="104"/>
      <c r="B294" s="134"/>
      <c r="C294" s="134"/>
      <c r="D294" s="134"/>
      <c r="E294" s="134"/>
      <c r="F294" s="134"/>
      <c r="G294" s="104"/>
      <c r="H294" s="104"/>
      <c r="I294" s="104"/>
      <c r="J294" s="104"/>
      <c r="K294" s="104"/>
      <c r="L294" s="104"/>
      <c r="M294" s="104"/>
      <c r="N294" s="104"/>
      <c r="O294" s="104"/>
      <c r="P294" s="104"/>
      <c r="Q294" s="104"/>
      <c r="R294" s="104"/>
      <c r="S294" s="104"/>
      <c r="T294" s="104"/>
      <c r="U294" s="104"/>
      <c r="V294" s="104"/>
      <c r="W294" s="104"/>
      <c r="X294" s="104"/>
      <c r="Y294" s="104"/>
      <c r="Z294" s="104"/>
    </row>
    <row r="295" spans="1:26" ht="14.25" customHeight="1" x14ac:dyDescent="0.35">
      <c r="A295" s="104"/>
      <c r="B295" s="134"/>
      <c r="C295" s="134"/>
      <c r="D295" s="134"/>
      <c r="E295" s="134"/>
      <c r="F295" s="134"/>
      <c r="G295" s="104"/>
      <c r="H295" s="104"/>
      <c r="I295" s="104"/>
      <c r="J295" s="104"/>
      <c r="K295" s="104"/>
      <c r="L295" s="104"/>
      <c r="M295" s="104"/>
      <c r="N295" s="104"/>
      <c r="O295" s="104"/>
      <c r="P295" s="104"/>
      <c r="Q295" s="104"/>
      <c r="R295" s="104"/>
      <c r="S295" s="104"/>
      <c r="T295" s="104"/>
      <c r="U295" s="104"/>
      <c r="V295" s="104"/>
      <c r="W295" s="104"/>
      <c r="X295" s="104"/>
      <c r="Y295" s="104"/>
      <c r="Z295" s="104"/>
    </row>
    <row r="296" spans="1:26" ht="14.25" customHeight="1" x14ac:dyDescent="0.35">
      <c r="A296" s="104"/>
      <c r="B296" s="134"/>
      <c r="C296" s="134"/>
      <c r="D296" s="134"/>
      <c r="E296" s="134"/>
      <c r="F296" s="134"/>
      <c r="G296" s="104"/>
      <c r="H296" s="104"/>
      <c r="I296" s="104"/>
      <c r="J296" s="104"/>
      <c r="K296" s="104"/>
      <c r="L296" s="104"/>
      <c r="M296" s="104"/>
      <c r="N296" s="104"/>
      <c r="O296" s="104"/>
      <c r="P296" s="104"/>
      <c r="Q296" s="104"/>
      <c r="R296" s="104"/>
      <c r="S296" s="104"/>
      <c r="T296" s="104"/>
      <c r="U296" s="104"/>
      <c r="V296" s="104"/>
      <c r="W296" s="104"/>
      <c r="X296" s="104"/>
      <c r="Y296" s="104"/>
      <c r="Z296" s="104"/>
    </row>
    <row r="297" spans="1:26" ht="14.25" customHeight="1" x14ac:dyDescent="0.35">
      <c r="A297" s="104"/>
      <c r="B297" s="134"/>
      <c r="C297" s="134"/>
      <c r="D297" s="134"/>
      <c r="E297" s="134"/>
      <c r="F297" s="134"/>
      <c r="G297" s="104"/>
      <c r="H297" s="104"/>
      <c r="I297" s="104"/>
      <c r="J297" s="104"/>
      <c r="K297" s="104"/>
      <c r="L297" s="104"/>
      <c r="M297" s="104"/>
      <c r="N297" s="104"/>
      <c r="O297" s="104"/>
      <c r="P297" s="104"/>
      <c r="Q297" s="104"/>
      <c r="R297" s="104"/>
      <c r="S297" s="104"/>
      <c r="T297" s="104"/>
      <c r="U297" s="104"/>
      <c r="V297" s="104"/>
      <c r="W297" s="104"/>
      <c r="X297" s="104"/>
      <c r="Y297" s="104"/>
      <c r="Z297" s="104"/>
    </row>
    <row r="298" spans="1:26" ht="14.25" customHeight="1" x14ac:dyDescent="0.35">
      <c r="A298" s="104"/>
      <c r="B298" s="134"/>
      <c r="C298" s="134"/>
      <c r="D298" s="134"/>
      <c r="E298" s="134"/>
      <c r="F298" s="134"/>
      <c r="G298" s="104"/>
      <c r="H298" s="104"/>
      <c r="I298" s="104"/>
      <c r="J298" s="104"/>
      <c r="K298" s="104"/>
      <c r="L298" s="104"/>
      <c r="M298" s="104"/>
      <c r="N298" s="104"/>
      <c r="O298" s="104"/>
      <c r="P298" s="104"/>
      <c r="Q298" s="104"/>
      <c r="R298" s="104"/>
      <c r="S298" s="104"/>
      <c r="T298" s="104"/>
      <c r="U298" s="104"/>
      <c r="V298" s="104"/>
      <c r="W298" s="104"/>
      <c r="X298" s="104"/>
      <c r="Y298" s="104"/>
      <c r="Z298" s="104"/>
    </row>
    <row r="299" spans="1:26" ht="14.25" customHeight="1" x14ac:dyDescent="0.35">
      <c r="A299" s="104"/>
      <c r="B299" s="134"/>
      <c r="C299" s="134"/>
      <c r="D299" s="134"/>
      <c r="E299" s="134"/>
      <c r="F299" s="134"/>
      <c r="G299" s="104"/>
      <c r="H299" s="104"/>
      <c r="I299" s="104"/>
      <c r="J299" s="104"/>
      <c r="K299" s="104"/>
      <c r="L299" s="104"/>
      <c r="M299" s="104"/>
      <c r="N299" s="104"/>
      <c r="O299" s="104"/>
      <c r="P299" s="104"/>
      <c r="Q299" s="104"/>
      <c r="R299" s="104"/>
      <c r="S299" s="104"/>
      <c r="T299" s="104"/>
      <c r="U299" s="104"/>
      <c r="V299" s="104"/>
      <c r="W299" s="104"/>
      <c r="X299" s="104"/>
      <c r="Y299" s="104"/>
      <c r="Z299" s="104"/>
    </row>
    <row r="300" spans="1:26" ht="14.25" customHeight="1" x14ac:dyDescent="0.35">
      <c r="A300" s="104"/>
      <c r="B300" s="134"/>
      <c r="C300" s="134"/>
      <c r="D300" s="134"/>
      <c r="E300" s="134"/>
      <c r="F300" s="134"/>
      <c r="G300" s="104"/>
      <c r="H300" s="104"/>
      <c r="I300" s="104"/>
      <c r="J300" s="104"/>
      <c r="K300" s="104"/>
      <c r="L300" s="104"/>
      <c r="M300" s="104"/>
      <c r="N300" s="104"/>
      <c r="O300" s="104"/>
      <c r="P300" s="104"/>
      <c r="Q300" s="104"/>
      <c r="R300" s="104"/>
      <c r="S300" s="104"/>
      <c r="T300" s="104"/>
      <c r="U300" s="104"/>
      <c r="V300" s="104"/>
      <c r="W300" s="104"/>
      <c r="X300" s="104"/>
      <c r="Y300" s="104"/>
      <c r="Z300" s="104"/>
    </row>
    <row r="301" spans="1:26" ht="14.25" customHeight="1" x14ac:dyDescent="0.35">
      <c r="A301" s="104"/>
      <c r="B301" s="134"/>
      <c r="C301" s="134"/>
      <c r="D301" s="134"/>
      <c r="E301" s="134"/>
      <c r="F301" s="134"/>
      <c r="G301" s="104"/>
      <c r="H301" s="104"/>
      <c r="I301" s="104"/>
      <c r="J301" s="104"/>
      <c r="K301" s="104"/>
      <c r="L301" s="104"/>
      <c r="M301" s="104"/>
      <c r="N301" s="104"/>
      <c r="O301" s="104"/>
      <c r="P301" s="104"/>
      <c r="Q301" s="104"/>
      <c r="R301" s="104"/>
      <c r="S301" s="104"/>
      <c r="T301" s="104"/>
      <c r="U301" s="104"/>
      <c r="V301" s="104"/>
      <c r="W301" s="104"/>
      <c r="X301" s="104"/>
      <c r="Y301" s="104"/>
      <c r="Z301" s="104"/>
    </row>
    <row r="302" spans="1:26" ht="14.25" customHeight="1" x14ac:dyDescent="0.35">
      <c r="A302" s="104"/>
      <c r="B302" s="134"/>
      <c r="C302" s="134"/>
      <c r="D302" s="134"/>
      <c r="E302" s="134"/>
      <c r="F302" s="134"/>
      <c r="G302" s="104"/>
      <c r="H302" s="104"/>
      <c r="I302" s="104"/>
      <c r="J302" s="104"/>
      <c r="K302" s="104"/>
      <c r="L302" s="104"/>
      <c r="M302" s="104"/>
      <c r="N302" s="104"/>
      <c r="O302" s="104"/>
      <c r="P302" s="104"/>
      <c r="Q302" s="104"/>
      <c r="R302" s="104"/>
      <c r="S302" s="104"/>
      <c r="T302" s="104"/>
      <c r="U302" s="104"/>
      <c r="V302" s="104"/>
      <c r="W302" s="104"/>
      <c r="X302" s="104"/>
      <c r="Y302" s="104"/>
      <c r="Z302" s="104"/>
    </row>
    <row r="303" spans="1:26" ht="14.25" customHeight="1" x14ac:dyDescent="0.35">
      <c r="A303" s="104"/>
      <c r="B303" s="134"/>
      <c r="C303" s="134"/>
      <c r="D303" s="134"/>
      <c r="E303" s="134"/>
      <c r="F303" s="134"/>
      <c r="G303" s="104"/>
      <c r="H303" s="104"/>
      <c r="I303" s="104"/>
      <c r="J303" s="104"/>
      <c r="K303" s="104"/>
      <c r="L303" s="104"/>
      <c r="M303" s="104"/>
      <c r="N303" s="104"/>
      <c r="O303" s="104"/>
      <c r="P303" s="104"/>
      <c r="Q303" s="104"/>
      <c r="R303" s="104"/>
      <c r="S303" s="104"/>
      <c r="T303" s="104"/>
      <c r="U303" s="104"/>
      <c r="V303" s="104"/>
      <c r="W303" s="104"/>
      <c r="X303" s="104"/>
      <c r="Y303" s="104"/>
      <c r="Z303" s="104"/>
    </row>
    <row r="304" spans="1:26" ht="14.25" customHeight="1" x14ac:dyDescent="0.35">
      <c r="A304" s="104"/>
      <c r="B304" s="134"/>
      <c r="C304" s="134"/>
      <c r="D304" s="134"/>
      <c r="E304" s="134"/>
      <c r="F304" s="134"/>
      <c r="G304" s="104"/>
      <c r="H304" s="104"/>
      <c r="I304" s="104"/>
      <c r="J304" s="104"/>
      <c r="K304" s="104"/>
      <c r="L304" s="104"/>
      <c r="M304" s="104"/>
      <c r="N304" s="104"/>
      <c r="O304" s="104"/>
      <c r="P304" s="104"/>
      <c r="Q304" s="104"/>
      <c r="R304" s="104"/>
      <c r="S304" s="104"/>
      <c r="T304" s="104"/>
      <c r="U304" s="104"/>
      <c r="V304" s="104"/>
      <c r="W304" s="104"/>
      <c r="X304" s="104"/>
      <c r="Y304" s="104"/>
      <c r="Z304" s="104"/>
    </row>
    <row r="305" spans="1:26" ht="14.25" customHeight="1" x14ac:dyDescent="0.35">
      <c r="A305" s="104"/>
      <c r="B305" s="134"/>
      <c r="C305" s="134"/>
      <c r="D305" s="134"/>
      <c r="E305" s="134"/>
      <c r="F305" s="134"/>
      <c r="G305" s="104"/>
      <c r="H305" s="104"/>
      <c r="I305" s="104"/>
      <c r="J305" s="104"/>
      <c r="K305" s="104"/>
      <c r="L305" s="104"/>
      <c r="M305" s="104"/>
      <c r="N305" s="104"/>
      <c r="O305" s="104"/>
      <c r="P305" s="104"/>
      <c r="Q305" s="104"/>
      <c r="R305" s="104"/>
      <c r="S305" s="104"/>
      <c r="T305" s="104"/>
      <c r="U305" s="104"/>
      <c r="V305" s="104"/>
      <c r="W305" s="104"/>
      <c r="X305" s="104"/>
      <c r="Y305" s="104"/>
      <c r="Z305" s="104"/>
    </row>
    <row r="306" spans="1:26" ht="14.25" customHeight="1" x14ac:dyDescent="0.35">
      <c r="A306" s="104"/>
      <c r="B306" s="134"/>
      <c r="C306" s="134"/>
      <c r="D306" s="134"/>
      <c r="E306" s="134"/>
      <c r="F306" s="134"/>
      <c r="G306" s="104"/>
      <c r="H306" s="104"/>
      <c r="I306" s="104"/>
      <c r="J306" s="104"/>
      <c r="K306" s="104"/>
      <c r="L306" s="104"/>
      <c r="M306" s="104"/>
      <c r="N306" s="104"/>
      <c r="O306" s="104"/>
      <c r="P306" s="104"/>
      <c r="Q306" s="104"/>
      <c r="R306" s="104"/>
      <c r="S306" s="104"/>
      <c r="T306" s="104"/>
      <c r="U306" s="104"/>
      <c r="V306" s="104"/>
      <c r="W306" s="104"/>
      <c r="X306" s="104"/>
      <c r="Y306" s="104"/>
      <c r="Z306" s="104"/>
    </row>
    <row r="307" spans="1:26" ht="14.25" customHeight="1" x14ac:dyDescent="0.35">
      <c r="A307" s="104"/>
      <c r="B307" s="134"/>
      <c r="C307" s="134"/>
      <c r="D307" s="134"/>
      <c r="E307" s="134"/>
      <c r="F307" s="134"/>
      <c r="G307" s="104"/>
      <c r="H307" s="104"/>
      <c r="I307" s="104"/>
      <c r="J307" s="104"/>
      <c r="K307" s="104"/>
      <c r="L307" s="104"/>
      <c r="M307" s="104"/>
      <c r="N307" s="104"/>
      <c r="O307" s="104"/>
      <c r="P307" s="104"/>
      <c r="Q307" s="104"/>
      <c r="R307" s="104"/>
      <c r="S307" s="104"/>
      <c r="T307" s="104"/>
      <c r="U307" s="104"/>
      <c r="V307" s="104"/>
      <c r="W307" s="104"/>
      <c r="X307" s="104"/>
      <c r="Y307" s="104"/>
      <c r="Z307" s="104"/>
    </row>
    <row r="308" spans="1:26" ht="14.25" customHeight="1" x14ac:dyDescent="0.35">
      <c r="A308" s="104"/>
      <c r="B308" s="134"/>
      <c r="C308" s="134"/>
      <c r="D308" s="134"/>
      <c r="E308" s="134"/>
      <c r="F308" s="134"/>
      <c r="G308" s="104"/>
      <c r="H308" s="104"/>
      <c r="I308" s="104"/>
      <c r="J308" s="104"/>
      <c r="K308" s="104"/>
      <c r="L308" s="104"/>
      <c r="M308" s="104"/>
      <c r="N308" s="104"/>
      <c r="O308" s="104"/>
      <c r="P308" s="104"/>
      <c r="Q308" s="104"/>
      <c r="R308" s="104"/>
      <c r="S308" s="104"/>
      <c r="T308" s="104"/>
      <c r="U308" s="104"/>
      <c r="V308" s="104"/>
      <c r="W308" s="104"/>
      <c r="X308" s="104"/>
      <c r="Y308" s="104"/>
      <c r="Z308" s="104"/>
    </row>
    <row r="309" spans="1:26" ht="14.25" customHeight="1" x14ac:dyDescent="0.35">
      <c r="A309" s="104"/>
      <c r="B309" s="134"/>
      <c r="C309" s="134"/>
      <c r="D309" s="134"/>
      <c r="E309" s="134"/>
      <c r="F309" s="134"/>
      <c r="G309" s="104"/>
      <c r="H309" s="104"/>
      <c r="I309" s="104"/>
      <c r="J309" s="104"/>
      <c r="K309" s="104"/>
      <c r="L309" s="104"/>
      <c r="M309" s="104"/>
      <c r="N309" s="104"/>
      <c r="O309" s="104"/>
      <c r="P309" s="104"/>
      <c r="Q309" s="104"/>
      <c r="R309" s="104"/>
      <c r="S309" s="104"/>
      <c r="T309" s="104"/>
      <c r="U309" s="104"/>
      <c r="V309" s="104"/>
      <c r="W309" s="104"/>
      <c r="X309" s="104"/>
      <c r="Y309" s="104"/>
      <c r="Z309" s="104"/>
    </row>
    <row r="310" spans="1:26" ht="14.25" customHeight="1" x14ac:dyDescent="0.35">
      <c r="A310" s="104"/>
      <c r="B310" s="134"/>
      <c r="C310" s="134"/>
      <c r="D310" s="134"/>
      <c r="E310" s="134"/>
      <c r="F310" s="134"/>
      <c r="G310" s="104"/>
      <c r="H310" s="104"/>
      <c r="I310" s="104"/>
      <c r="J310" s="104"/>
      <c r="K310" s="104"/>
      <c r="L310" s="104"/>
      <c r="M310" s="104"/>
      <c r="N310" s="104"/>
      <c r="O310" s="104"/>
      <c r="P310" s="104"/>
      <c r="Q310" s="104"/>
      <c r="R310" s="104"/>
      <c r="S310" s="104"/>
      <c r="T310" s="104"/>
      <c r="U310" s="104"/>
      <c r="V310" s="104"/>
      <c r="W310" s="104"/>
      <c r="X310" s="104"/>
      <c r="Y310" s="104"/>
      <c r="Z310" s="104"/>
    </row>
    <row r="311" spans="1:26" ht="14.25" customHeight="1" x14ac:dyDescent="0.35">
      <c r="A311" s="104"/>
      <c r="B311" s="134"/>
      <c r="C311" s="134"/>
      <c r="D311" s="134"/>
      <c r="E311" s="134"/>
      <c r="F311" s="134"/>
      <c r="G311" s="104"/>
      <c r="H311" s="104"/>
      <c r="I311" s="104"/>
      <c r="J311" s="104"/>
      <c r="K311" s="104"/>
      <c r="L311" s="104"/>
      <c r="M311" s="104"/>
      <c r="N311" s="104"/>
      <c r="O311" s="104"/>
      <c r="P311" s="104"/>
      <c r="Q311" s="104"/>
      <c r="R311" s="104"/>
      <c r="S311" s="104"/>
      <c r="T311" s="104"/>
      <c r="U311" s="104"/>
      <c r="V311" s="104"/>
      <c r="W311" s="104"/>
      <c r="X311" s="104"/>
      <c r="Y311" s="104"/>
      <c r="Z311" s="104"/>
    </row>
    <row r="312" spans="1:26" ht="14.25" customHeight="1" x14ac:dyDescent="0.35">
      <c r="A312" s="104"/>
      <c r="B312" s="134"/>
      <c r="C312" s="134"/>
      <c r="D312" s="134"/>
      <c r="E312" s="134"/>
      <c r="F312" s="134"/>
      <c r="G312" s="104"/>
      <c r="H312" s="104"/>
      <c r="I312" s="104"/>
      <c r="J312" s="104"/>
      <c r="K312" s="104"/>
      <c r="L312" s="104"/>
      <c r="M312" s="104"/>
      <c r="N312" s="104"/>
      <c r="O312" s="104"/>
      <c r="P312" s="104"/>
      <c r="Q312" s="104"/>
      <c r="R312" s="104"/>
      <c r="S312" s="104"/>
      <c r="T312" s="104"/>
      <c r="U312" s="104"/>
      <c r="V312" s="104"/>
      <c r="W312" s="104"/>
      <c r="X312" s="104"/>
      <c r="Y312" s="104"/>
      <c r="Z312" s="104"/>
    </row>
    <row r="313" spans="1:26" ht="14.25" customHeight="1" x14ac:dyDescent="0.35">
      <c r="A313" s="104"/>
      <c r="B313" s="134"/>
      <c r="C313" s="134"/>
      <c r="D313" s="134"/>
      <c r="E313" s="134"/>
      <c r="F313" s="134"/>
      <c r="G313" s="104"/>
      <c r="H313" s="104"/>
      <c r="I313" s="104"/>
      <c r="J313" s="104"/>
      <c r="K313" s="104"/>
      <c r="L313" s="104"/>
      <c r="M313" s="104"/>
      <c r="N313" s="104"/>
      <c r="O313" s="104"/>
      <c r="P313" s="104"/>
      <c r="Q313" s="104"/>
      <c r="R313" s="104"/>
      <c r="S313" s="104"/>
      <c r="T313" s="104"/>
      <c r="U313" s="104"/>
      <c r="V313" s="104"/>
      <c r="W313" s="104"/>
      <c r="X313" s="104"/>
      <c r="Y313" s="104"/>
      <c r="Z313" s="104"/>
    </row>
    <row r="314" spans="1:26" ht="14.25" customHeight="1" x14ac:dyDescent="0.35">
      <c r="A314" s="104"/>
      <c r="B314" s="134"/>
      <c r="C314" s="134"/>
      <c r="D314" s="134"/>
      <c r="E314" s="134"/>
      <c r="F314" s="134"/>
      <c r="G314" s="104"/>
      <c r="H314" s="104"/>
      <c r="I314" s="104"/>
      <c r="J314" s="104"/>
      <c r="K314" s="104"/>
      <c r="L314" s="104"/>
      <c r="M314" s="104"/>
      <c r="N314" s="104"/>
      <c r="O314" s="104"/>
      <c r="P314" s="104"/>
      <c r="Q314" s="104"/>
      <c r="R314" s="104"/>
      <c r="S314" s="104"/>
      <c r="T314" s="104"/>
      <c r="U314" s="104"/>
      <c r="V314" s="104"/>
      <c r="W314" s="104"/>
      <c r="X314" s="104"/>
      <c r="Y314" s="104"/>
      <c r="Z314" s="104"/>
    </row>
    <row r="315" spans="1:26" ht="14.25" customHeight="1" x14ac:dyDescent="0.35">
      <c r="A315" s="104"/>
      <c r="B315" s="134"/>
      <c r="C315" s="134"/>
      <c r="D315" s="134"/>
      <c r="E315" s="134"/>
      <c r="F315" s="134"/>
      <c r="G315" s="104"/>
      <c r="H315" s="104"/>
      <c r="I315" s="104"/>
      <c r="J315" s="104"/>
      <c r="K315" s="104"/>
      <c r="L315" s="104"/>
      <c r="M315" s="104"/>
      <c r="N315" s="104"/>
      <c r="O315" s="104"/>
      <c r="P315" s="104"/>
      <c r="Q315" s="104"/>
      <c r="R315" s="104"/>
      <c r="S315" s="104"/>
      <c r="T315" s="104"/>
      <c r="U315" s="104"/>
      <c r="V315" s="104"/>
      <c r="W315" s="104"/>
      <c r="X315" s="104"/>
      <c r="Y315" s="104"/>
      <c r="Z315" s="104"/>
    </row>
    <row r="316" spans="1:26" ht="14.25" customHeight="1" x14ac:dyDescent="0.35">
      <c r="A316" s="104"/>
      <c r="B316" s="134"/>
      <c r="C316" s="134"/>
      <c r="D316" s="134"/>
      <c r="E316" s="134"/>
      <c r="F316" s="134"/>
      <c r="G316" s="104"/>
      <c r="H316" s="104"/>
      <c r="I316" s="104"/>
      <c r="J316" s="104"/>
      <c r="K316" s="104"/>
      <c r="L316" s="104"/>
      <c r="M316" s="104"/>
      <c r="N316" s="104"/>
      <c r="O316" s="104"/>
      <c r="P316" s="104"/>
      <c r="Q316" s="104"/>
      <c r="R316" s="104"/>
      <c r="S316" s="104"/>
      <c r="T316" s="104"/>
      <c r="U316" s="104"/>
      <c r="V316" s="104"/>
      <c r="W316" s="104"/>
      <c r="X316" s="104"/>
      <c r="Y316" s="104"/>
      <c r="Z316" s="104"/>
    </row>
    <row r="317" spans="1:26" ht="14.25" customHeight="1" x14ac:dyDescent="0.35">
      <c r="A317" s="104"/>
      <c r="B317" s="134"/>
      <c r="C317" s="134"/>
      <c r="D317" s="134"/>
      <c r="E317" s="134"/>
      <c r="F317" s="134"/>
      <c r="G317" s="104"/>
      <c r="H317" s="104"/>
      <c r="I317" s="104"/>
      <c r="J317" s="104"/>
      <c r="K317" s="104"/>
      <c r="L317" s="104"/>
      <c r="M317" s="104"/>
      <c r="N317" s="104"/>
      <c r="O317" s="104"/>
      <c r="P317" s="104"/>
      <c r="Q317" s="104"/>
      <c r="R317" s="104"/>
      <c r="S317" s="104"/>
      <c r="T317" s="104"/>
      <c r="U317" s="104"/>
      <c r="V317" s="104"/>
      <c r="W317" s="104"/>
      <c r="X317" s="104"/>
      <c r="Y317" s="104"/>
      <c r="Z317" s="104"/>
    </row>
    <row r="318" spans="1:26" ht="14.25" customHeight="1" x14ac:dyDescent="0.35">
      <c r="A318" s="104"/>
      <c r="B318" s="134"/>
      <c r="C318" s="134"/>
      <c r="D318" s="134"/>
      <c r="E318" s="134"/>
      <c r="F318" s="134"/>
      <c r="G318" s="104"/>
      <c r="H318" s="104"/>
      <c r="I318" s="104"/>
      <c r="J318" s="104"/>
      <c r="K318" s="104"/>
      <c r="L318" s="104"/>
      <c r="M318" s="104"/>
      <c r="N318" s="104"/>
      <c r="O318" s="104"/>
      <c r="P318" s="104"/>
      <c r="Q318" s="104"/>
      <c r="R318" s="104"/>
      <c r="S318" s="104"/>
      <c r="T318" s="104"/>
      <c r="U318" s="104"/>
      <c r="V318" s="104"/>
      <c r="W318" s="104"/>
      <c r="X318" s="104"/>
      <c r="Y318" s="104"/>
      <c r="Z318" s="104"/>
    </row>
    <row r="319" spans="1:26" ht="14.25" customHeight="1" x14ac:dyDescent="0.35">
      <c r="A319" s="104"/>
      <c r="B319" s="134"/>
      <c r="C319" s="134"/>
      <c r="D319" s="134"/>
      <c r="E319" s="134"/>
      <c r="F319" s="134"/>
      <c r="G319" s="104"/>
      <c r="H319" s="104"/>
      <c r="I319" s="104"/>
      <c r="J319" s="104"/>
      <c r="K319" s="104"/>
      <c r="L319" s="104"/>
      <c r="M319" s="104"/>
      <c r="N319" s="104"/>
      <c r="O319" s="104"/>
      <c r="P319" s="104"/>
      <c r="Q319" s="104"/>
      <c r="R319" s="104"/>
      <c r="S319" s="104"/>
      <c r="T319" s="104"/>
      <c r="U319" s="104"/>
      <c r="V319" s="104"/>
      <c r="W319" s="104"/>
      <c r="X319" s="104"/>
      <c r="Y319" s="104"/>
      <c r="Z319" s="104"/>
    </row>
    <row r="320" spans="1:26" ht="14.25" customHeight="1" x14ac:dyDescent="0.35">
      <c r="A320" s="104"/>
      <c r="B320" s="134"/>
      <c r="C320" s="134"/>
      <c r="D320" s="134"/>
      <c r="E320" s="134"/>
      <c r="F320" s="134"/>
      <c r="G320" s="104"/>
      <c r="H320" s="104"/>
      <c r="I320" s="104"/>
      <c r="J320" s="104"/>
      <c r="K320" s="104"/>
      <c r="L320" s="104"/>
      <c r="M320" s="104"/>
      <c r="N320" s="104"/>
      <c r="O320" s="104"/>
      <c r="P320" s="104"/>
      <c r="Q320" s="104"/>
      <c r="R320" s="104"/>
      <c r="S320" s="104"/>
      <c r="T320" s="104"/>
      <c r="U320" s="104"/>
      <c r="V320" s="104"/>
      <c r="W320" s="104"/>
      <c r="X320" s="104"/>
      <c r="Y320" s="104"/>
      <c r="Z320" s="104"/>
    </row>
    <row r="321" spans="1:26" ht="14.25" customHeight="1" x14ac:dyDescent="0.35">
      <c r="A321" s="104"/>
      <c r="B321" s="134"/>
      <c r="C321" s="134"/>
      <c r="D321" s="134"/>
      <c r="E321" s="134"/>
      <c r="F321" s="134"/>
      <c r="G321" s="104"/>
      <c r="H321" s="104"/>
      <c r="I321" s="104"/>
      <c r="J321" s="104"/>
      <c r="K321" s="104"/>
      <c r="L321" s="104"/>
      <c r="M321" s="104"/>
      <c r="N321" s="104"/>
      <c r="O321" s="104"/>
      <c r="P321" s="104"/>
      <c r="Q321" s="104"/>
      <c r="R321" s="104"/>
      <c r="S321" s="104"/>
      <c r="T321" s="104"/>
      <c r="U321" s="104"/>
      <c r="V321" s="104"/>
      <c r="W321" s="104"/>
      <c r="X321" s="104"/>
      <c r="Y321" s="104"/>
      <c r="Z321" s="104"/>
    </row>
    <row r="322" spans="1:26" ht="14.25" customHeight="1" x14ac:dyDescent="0.35">
      <c r="A322" s="104"/>
      <c r="B322" s="134"/>
      <c r="C322" s="134"/>
      <c r="D322" s="134"/>
      <c r="E322" s="134"/>
      <c r="F322" s="134"/>
      <c r="G322" s="104"/>
      <c r="H322" s="104"/>
      <c r="I322" s="104"/>
      <c r="J322" s="104"/>
      <c r="K322" s="104"/>
      <c r="L322" s="104"/>
      <c r="M322" s="104"/>
      <c r="N322" s="104"/>
      <c r="O322" s="104"/>
      <c r="P322" s="104"/>
      <c r="Q322" s="104"/>
      <c r="R322" s="104"/>
      <c r="S322" s="104"/>
      <c r="T322" s="104"/>
      <c r="U322" s="104"/>
      <c r="V322" s="104"/>
      <c r="W322" s="104"/>
      <c r="X322" s="104"/>
      <c r="Y322" s="104"/>
      <c r="Z322" s="104"/>
    </row>
    <row r="323" spans="1:26" ht="14.25" customHeight="1" x14ac:dyDescent="0.35">
      <c r="A323" s="104"/>
      <c r="B323" s="134"/>
      <c r="C323" s="134"/>
      <c r="D323" s="134"/>
      <c r="E323" s="134"/>
      <c r="F323" s="134"/>
      <c r="G323" s="104"/>
      <c r="H323" s="104"/>
      <c r="I323" s="104"/>
      <c r="J323" s="104"/>
      <c r="K323" s="104"/>
      <c r="L323" s="104"/>
      <c r="M323" s="104"/>
      <c r="N323" s="104"/>
      <c r="O323" s="104"/>
      <c r="P323" s="104"/>
      <c r="Q323" s="104"/>
      <c r="R323" s="104"/>
      <c r="S323" s="104"/>
      <c r="T323" s="104"/>
      <c r="U323" s="104"/>
      <c r="V323" s="104"/>
      <c r="W323" s="104"/>
      <c r="X323" s="104"/>
      <c r="Y323" s="104"/>
      <c r="Z323" s="104"/>
    </row>
    <row r="324" spans="1:26" ht="14.25" customHeight="1" x14ac:dyDescent="0.35">
      <c r="A324" s="104"/>
      <c r="B324" s="134"/>
      <c r="C324" s="134"/>
      <c r="D324" s="134"/>
      <c r="E324" s="134"/>
      <c r="F324" s="134"/>
      <c r="G324" s="104"/>
      <c r="H324" s="104"/>
      <c r="I324" s="104"/>
      <c r="J324" s="104"/>
      <c r="K324" s="104"/>
      <c r="L324" s="104"/>
      <c r="M324" s="104"/>
      <c r="N324" s="104"/>
      <c r="O324" s="104"/>
      <c r="P324" s="104"/>
      <c r="Q324" s="104"/>
      <c r="R324" s="104"/>
      <c r="S324" s="104"/>
      <c r="T324" s="104"/>
      <c r="U324" s="104"/>
      <c r="V324" s="104"/>
      <c r="W324" s="104"/>
      <c r="X324" s="104"/>
      <c r="Y324" s="104"/>
      <c r="Z324" s="104"/>
    </row>
    <row r="325" spans="1:26" ht="14.25" customHeight="1" x14ac:dyDescent="0.35">
      <c r="A325" s="104"/>
      <c r="B325" s="134"/>
      <c r="C325" s="134"/>
      <c r="D325" s="134"/>
      <c r="E325" s="134"/>
      <c r="F325" s="134"/>
      <c r="G325" s="104"/>
      <c r="H325" s="104"/>
      <c r="I325" s="104"/>
      <c r="J325" s="104"/>
      <c r="K325" s="104"/>
      <c r="L325" s="104"/>
      <c r="M325" s="104"/>
      <c r="N325" s="104"/>
      <c r="O325" s="104"/>
      <c r="P325" s="104"/>
      <c r="Q325" s="104"/>
      <c r="R325" s="104"/>
      <c r="S325" s="104"/>
      <c r="T325" s="104"/>
      <c r="U325" s="104"/>
      <c r="V325" s="104"/>
      <c r="W325" s="104"/>
      <c r="X325" s="104"/>
      <c r="Y325" s="104"/>
      <c r="Z325" s="104"/>
    </row>
    <row r="326" spans="1:26" ht="14.25" customHeight="1" x14ac:dyDescent="0.35">
      <c r="A326" s="104"/>
      <c r="B326" s="134"/>
      <c r="C326" s="134"/>
      <c r="D326" s="134"/>
      <c r="E326" s="134"/>
      <c r="F326" s="134"/>
      <c r="G326" s="104"/>
      <c r="H326" s="104"/>
      <c r="I326" s="104"/>
      <c r="J326" s="104"/>
      <c r="K326" s="104"/>
      <c r="L326" s="104"/>
      <c r="M326" s="104"/>
      <c r="N326" s="104"/>
      <c r="O326" s="104"/>
      <c r="P326" s="104"/>
      <c r="Q326" s="104"/>
      <c r="R326" s="104"/>
      <c r="S326" s="104"/>
      <c r="T326" s="104"/>
      <c r="U326" s="104"/>
      <c r="V326" s="104"/>
      <c r="W326" s="104"/>
      <c r="X326" s="104"/>
      <c r="Y326" s="104"/>
      <c r="Z326" s="104"/>
    </row>
    <row r="327" spans="1:26" ht="14.25" customHeight="1" x14ac:dyDescent="0.35">
      <c r="A327" s="104"/>
      <c r="B327" s="134"/>
      <c r="C327" s="134"/>
      <c r="D327" s="134"/>
      <c r="E327" s="134"/>
      <c r="F327" s="134"/>
      <c r="G327" s="104"/>
      <c r="H327" s="104"/>
      <c r="I327" s="104"/>
      <c r="J327" s="104"/>
      <c r="K327" s="104"/>
      <c r="L327" s="104"/>
      <c r="M327" s="104"/>
      <c r="N327" s="104"/>
      <c r="O327" s="104"/>
      <c r="P327" s="104"/>
      <c r="Q327" s="104"/>
      <c r="R327" s="104"/>
      <c r="S327" s="104"/>
      <c r="T327" s="104"/>
      <c r="U327" s="104"/>
      <c r="V327" s="104"/>
      <c r="W327" s="104"/>
      <c r="X327" s="104"/>
      <c r="Y327" s="104"/>
      <c r="Z327" s="104"/>
    </row>
    <row r="328" spans="1:26" ht="14.25" customHeight="1" x14ac:dyDescent="0.35">
      <c r="A328" s="104"/>
      <c r="B328" s="134"/>
      <c r="C328" s="134"/>
      <c r="D328" s="134"/>
      <c r="E328" s="134"/>
      <c r="F328" s="134"/>
      <c r="G328" s="104"/>
      <c r="H328" s="104"/>
      <c r="I328" s="104"/>
      <c r="J328" s="104"/>
      <c r="K328" s="104"/>
      <c r="L328" s="104"/>
      <c r="M328" s="104"/>
      <c r="N328" s="104"/>
      <c r="O328" s="104"/>
      <c r="P328" s="104"/>
      <c r="Q328" s="104"/>
      <c r="R328" s="104"/>
      <c r="S328" s="104"/>
      <c r="T328" s="104"/>
      <c r="U328" s="104"/>
      <c r="V328" s="104"/>
      <c r="W328" s="104"/>
      <c r="X328" s="104"/>
      <c r="Y328" s="104"/>
      <c r="Z328" s="104"/>
    </row>
    <row r="329" spans="1:26" ht="14.25" customHeight="1" x14ac:dyDescent="0.35">
      <c r="A329" s="104"/>
      <c r="B329" s="134"/>
      <c r="C329" s="134"/>
      <c r="D329" s="134"/>
      <c r="E329" s="134"/>
      <c r="F329" s="134"/>
      <c r="G329" s="104"/>
      <c r="H329" s="104"/>
      <c r="I329" s="104"/>
      <c r="J329" s="104"/>
      <c r="K329" s="104"/>
      <c r="L329" s="104"/>
      <c r="M329" s="104"/>
      <c r="N329" s="104"/>
      <c r="O329" s="104"/>
      <c r="P329" s="104"/>
      <c r="Q329" s="104"/>
      <c r="R329" s="104"/>
      <c r="S329" s="104"/>
      <c r="T329" s="104"/>
      <c r="U329" s="104"/>
      <c r="V329" s="104"/>
      <c r="W329" s="104"/>
      <c r="X329" s="104"/>
      <c r="Y329" s="104"/>
      <c r="Z329" s="104"/>
    </row>
    <row r="330" spans="1:26" ht="14.25" customHeight="1" x14ac:dyDescent="0.35">
      <c r="A330" s="104"/>
      <c r="B330" s="134"/>
      <c r="C330" s="134"/>
      <c r="D330" s="134"/>
      <c r="E330" s="134"/>
      <c r="F330" s="134"/>
      <c r="G330" s="104"/>
      <c r="H330" s="104"/>
      <c r="I330" s="104"/>
      <c r="J330" s="104"/>
      <c r="K330" s="104"/>
      <c r="L330" s="104"/>
      <c r="M330" s="104"/>
      <c r="N330" s="104"/>
      <c r="O330" s="104"/>
      <c r="P330" s="104"/>
      <c r="Q330" s="104"/>
      <c r="R330" s="104"/>
      <c r="S330" s="104"/>
      <c r="T330" s="104"/>
      <c r="U330" s="104"/>
      <c r="V330" s="104"/>
      <c r="W330" s="104"/>
      <c r="X330" s="104"/>
      <c r="Y330" s="104"/>
      <c r="Z330" s="104"/>
    </row>
    <row r="331" spans="1:26" ht="14.25" customHeight="1" x14ac:dyDescent="0.35">
      <c r="A331" s="104"/>
      <c r="B331" s="134"/>
      <c r="C331" s="134"/>
      <c r="D331" s="134"/>
      <c r="E331" s="134"/>
      <c r="F331" s="134"/>
      <c r="G331" s="104"/>
      <c r="H331" s="104"/>
      <c r="I331" s="104"/>
      <c r="J331" s="104"/>
      <c r="K331" s="104"/>
      <c r="L331" s="104"/>
      <c r="M331" s="104"/>
      <c r="N331" s="104"/>
      <c r="O331" s="104"/>
      <c r="P331" s="104"/>
      <c r="Q331" s="104"/>
      <c r="R331" s="104"/>
      <c r="S331" s="104"/>
      <c r="T331" s="104"/>
      <c r="U331" s="104"/>
      <c r="V331" s="104"/>
      <c r="W331" s="104"/>
      <c r="X331" s="104"/>
      <c r="Y331" s="104"/>
      <c r="Z331" s="104"/>
    </row>
    <row r="332" spans="1:26" ht="14.25" customHeight="1" x14ac:dyDescent="0.35">
      <c r="A332" s="104"/>
      <c r="B332" s="134"/>
      <c r="C332" s="134"/>
      <c r="D332" s="134"/>
      <c r="E332" s="134"/>
      <c r="F332" s="134"/>
      <c r="G332" s="104"/>
      <c r="H332" s="104"/>
      <c r="I332" s="104"/>
      <c r="J332" s="104"/>
      <c r="K332" s="104"/>
      <c r="L332" s="104"/>
      <c r="M332" s="104"/>
      <c r="N332" s="104"/>
      <c r="O332" s="104"/>
      <c r="P332" s="104"/>
      <c r="Q332" s="104"/>
      <c r="R332" s="104"/>
      <c r="S332" s="104"/>
      <c r="T332" s="104"/>
      <c r="U332" s="104"/>
      <c r="V332" s="104"/>
      <c r="W332" s="104"/>
      <c r="X332" s="104"/>
      <c r="Y332" s="104"/>
      <c r="Z332" s="104"/>
    </row>
    <row r="333" spans="1:26" ht="14.25" customHeight="1" x14ac:dyDescent="0.35">
      <c r="A333" s="104"/>
      <c r="B333" s="134"/>
      <c r="C333" s="134"/>
      <c r="D333" s="134"/>
      <c r="E333" s="134"/>
      <c r="F333" s="134"/>
      <c r="G333" s="104"/>
      <c r="H333" s="104"/>
      <c r="I333" s="104"/>
      <c r="J333" s="104"/>
      <c r="K333" s="104"/>
      <c r="L333" s="104"/>
      <c r="M333" s="104"/>
      <c r="N333" s="104"/>
      <c r="O333" s="104"/>
      <c r="P333" s="104"/>
      <c r="Q333" s="104"/>
      <c r="R333" s="104"/>
      <c r="S333" s="104"/>
      <c r="T333" s="104"/>
      <c r="U333" s="104"/>
      <c r="V333" s="104"/>
      <c r="W333" s="104"/>
      <c r="X333" s="104"/>
      <c r="Y333" s="104"/>
      <c r="Z333" s="104"/>
    </row>
    <row r="334" spans="1:26" ht="14.25" customHeight="1" x14ac:dyDescent="0.35">
      <c r="A334" s="104"/>
      <c r="B334" s="134"/>
      <c r="C334" s="134"/>
      <c r="D334" s="134"/>
      <c r="E334" s="134"/>
      <c r="F334" s="134"/>
      <c r="G334" s="104"/>
      <c r="H334" s="104"/>
      <c r="I334" s="104"/>
      <c r="J334" s="104"/>
      <c r="K334" s="104"/>
      <c r="L334" s="104"/>
      <c r="M334" s="104"/>
      <c r="N334" s="104"/>
      <c r="O334" s="104"/>
      <c r="P334" s="104"/>
      <c r="Q334" s="104"/>
      <c r="R334" s="104"/>
      <c r="S334" s="104"/>
      <c r="T334" s="104"/>
      <c r="U334" s="104"/>
      <c r="V334" s="104"/>
      <c r="W334" s="104"/>
      <c r="X334" s="104"/>
      <c r="Y334" s="104"/>
      <c r="Z334" s="104"/>
    </row>
    <row r="335" spans="1:26" ht="14.25" customHeight="1" x14ac:dyDescent="0.35">
      <c r="A335" s="104"/>
      <c r="B335" s="134"/>
      <c r="C335" s="134"/>
      <c r="D335" s="134"/>
      <c r="E335" s="134"/>
      <c r="F335" s="134"/>
      <c r="G335" s="104"/>
      <c r="H335" s="104"/>
      <c r="I335" s="104"/>
      <c r="J335" s="104"/>
      <c r="K335" s="104"/>
      <c r="L335" s="104"/>
      <c r="M335" s="104"/>
      <c r="N335" s="104"/>
      <c r="O335" s="104"/>
      <c r="P335" s="104"/>
      <c r="Q335" s="104"/>
      <c r="R335" s="104"/>
      <c r="S335" s="104"/>
      <c r="T335" s="104"/>
      <c r="U335" s="104"/>
      <c r="V335" s="104"/>
      <c r="W335" s="104"/>
      <c r="X335" s="104"/>
      <c r="Y335" s="104"/>
      <c r="Z335" s="104"/>
    </row>
    <row r="336" spans="1:26" ht="14.25" customHeight="1" x14ac:dyDescent="0.35">
      <c r="A336" s="104"/>
      <c r="B336" s="134"/>
      <c r="C336" s="134"/>
      <c r="D336" s="134"/>
      <c r="E336" s="134"/>
      <c r="F336" s="134"/>
      <c r="G336" s="104"/>
      <c r="H336" s="104"/>
      <c r="I336" s="104"/>
      <c r="J336" s="104"/>
      <c r="K336" s="104"/>
      <c r="L336" s="104"/>
      <c r="M336" s="104"/>
      <c r="N336" s="104"/>
      <c r="O336" s="104"/>
      <c r="P336" s="104"/>
      <c r="Q336" s="104"/>
      <c r="R336" s="104"/>
      <c r="S336" s="104"/>
      <c r="T336" s="104"/>
      <c r="U336" s="104"/>
      <c r="V336" s="104"/>
      <c r="W336" s="104"/>
      <c r="X336" s="104"/>
      <c r="Y336" s="104"/>
      <c r="Z336" s="104"/>
    </row>
    <row r="337" spans="1:26" ht="14.25" customHeight="1" x14ac:dyDescent="0.35">
      <c r="A337" s="104"/>
      <c r="B337" s="134"/>
      <c r="C337" s="134"/>
      <c r="D337" s="134"/>
      <c r="E337" s="134"/>
      <c r="F337" s="134"/>
      <c r="G337" s="104"/>
      <c r="H337" s="104"/>
      <c r="I337" s="104"/>
      <c r="J337" s="104"/>
      <c r="K337" s="104"/>
      <c r="L337" s="104"/>
      <c r="M337" s="104"/>
      <c r="N337" s="104"/>
      <c r="O337" s="104"/>
      <c r="P337" s="104"/>
      <c r="Q337" s="104"/>
      <c r="R337" s="104"/>
      <c r="S337" s="104"/>
      <c r="T337" s="104"/>
      <c r="U337" s="104"/>
      <c r="V337" s="104"/>
      <c r="W337" s="104"/>
      <c r="X337" s="104"/>
      <c r="Y337" s="104"/>
      <c r="Z337" s="104"/>
    </row>
    <row r="338" spans="1:26" ht="14.25" customHeight="1" x14ac:dyDescent="0.35">
      <c r="A338" s="104"/>
      <c r="B338" s="134"/>
      <c r="C338" s="134"/>
      <c r="D338" s="134"/>
      <c r="E338" s="134"/>
      <c r="F338" s="134"/>
      <c r="G338" s="104"/>
      <c r="H338" s="104"/>
      <c r="I338" s="104"/>
      <c r="J338" s="104"/>
      <c r="K338" s="104"/>
      <c r="L338" s="104"/>
      <c r="M338" s="104"/>
      <c r="N338" s="104"/>
      <c r="O338" s="104"/>
      <c r="P338" s="104"/>
      <c r="Q338" s="104"/>
      <c r="R338" s="104"/>
      <c r="S338" s="104"/>
      <c r="T338" s="104"/>
      <c r="U338" s="104"/>
      <c r="V338" s="104"/>
      <c r="W338" s="104"/>
      <c r="X338" s="104"/>
      <c r="Y338" s="104"/>
      <c r="Z338" s="104"/>
    </row>
    <row r="339" spans="1:26" ht="14.25" customHeight="1" x14ac:dyDescent="0.35">
      <c r="A339" s="104"/>
      <c r="B339" s="134"/>
      <c r="C339" s="134"/>
      <c r="D339" s="134"/>
      <c r="E339" s="134"/>
      <c r="F339" s="134"/>
      <c r="G339" s="104"/>
      <c r="H339" s="104"/>
      <c r="I339" s="104"/>
      <c r="J339" s="104"/>
      <c r="K339" s="104"/>
      <c r="L339" s="104"/>
      <c r="M339" s="104"/>
      <c r="N339" s="104"/>
      <c r="O339" s="104"/>
      <c r="P339" s="104"/>
      <c r="Q339" s="104"/>
      <c r="R339" s="104"/>
      <c r="S339" s="104"/>
      <c r="T339" s="104"/>
      <c r="U339" s="104"/>
      <c r="V339" s="104"/>
      <c r="W339" s="104"/>
      <c r="X339" s="104"/>
      <c r="Y339" s="104"/>
      <c r="Z339" s="104"/>
    </row>
    <row r="340" spans="1:26" ht="14.25" customHeight="1" x14ac:dyDescent="0.35">
      <c r="A340" s="104"/>
      <c r="B340" s="134"/>
      <c r="C340" s="134"/>
      <c r="D340" s="134"/>
      <c r="E340" s="134"/>
      <c r="F340" s="134"/>
      <c r="G340" s="104"/>
      <c r="H340" s="104"/>
      <c r="I340" s="104"/>
      <c r="J340" s="104"/>
      <c r="K340" s="104"/>
      <c r="L340" s="104"/>
      <c r="M340" s="104"/>
      <c r="N340" s="104"/>
      <c r="O340" s="104"/>
      <c r="P340" s="104"/>
      <c r="Q340" s="104"/>
      <c r="R340" s="104"/>
      <c r="S340" s="104"/>
      <c r="T340" s="104"/>
      <c r="U340" s="104"/>
      <c r="V340" s="104"/>
      <c r="W340" s="104"/>
      <c r="X340" s="104"/>
      <c r="Y340" s="104"/>
      <c r="Z340" s="104"/>
    </row>
    <row r="341" spans="1:26" ht="14.25" customHeight="1" x14ac:dyDescent="0.35">
      <c r="A341" s="104"/>
      <c r="B341" s="134"/>
      <c r="C341" s="134"/>
      <c r="D341" s="134"/>
      <c r="E341" s="134"/>
      <c r="F341" s="134"/>
      <c r="G341" s="104"/>
      <c r="H341" s="104"/>
      <c r="I341" s="104"/>
      <c r="J341" s="104"/>
      <c r="K341" s="104"/>
      <c r="L341" s="104"/>
      <c r="M341" s="104"/>
      <c r="N341" s="104"/>
      <c r="O341" s="104"/>
      <c r="P341" s="104"/>
      <c r="Q341" s="104"/>
      <c r="R341" s="104"/>
      <c r="S341" s="104"/>
      <c r="T341" s="104"/>
      <c r="U341" s="104"/>
      <c r="V341" s="104"/>
      <c r="W341" s="104"/>
      <c r="X341" s="104"/>
      <c r="Y341" s="104"/>
      <c r="Z341" s="104"/>
    </row>
    <row r="342" spans="1:26" ht="14.25" customHeight="1" x14ac:dyDescent="0.35">
      <c r="A342" s="104"/>
      <c r="B342" s="134"/>
      <c r="C342" s="134"/>
      <c r="D342" s="134"/>
      <c r="E342" s="134"/>
      <c r="F342" s="134"/>
      <c r="G342" s="104"/>
      <c r="H342" s="104"/>
      <c r="I342" s="104"/>
      <c r="J342" s="104"/>
      <c r="K342" s="104"/>
      <c r="L342" s="104"/>
      <c r="M342" s="104"/>
      <c r="N342" s="104"/>
      <c r="O342" s="104"/>
      <c r="P342" s="104"/>
      <c r="Q342" s="104"/>
      <c r="R342" s="104"/>
      <c r="S342" s="104"/>
      <c r="T342" s="104"/>
      <c r="U342" s="104"/>
      <c r="V342" s="104"/>
      <c r="W342" s="104"/>
      <c r="X342" s="104"/>
      <c r="Y342" s="104"/>
      <c r="Z342" s="104"/>
    </row>
    <row r="343" spans="1:26" ht="14.25" customHeight="1" x14ac:dyDescent="0.35">
      <c r="A343" s="104"/>
      <c r="B343" s="134"/>
      <c r="C343" s="134"/>
      <c r="D343" s="134"/>
      <c r="E343" s="134"/>
      <c r="F343" s="134"/>
      <c r="G343" s="104"/>
      <c r="H343" s="104"/>
      <c r="I343" s="104"/>
      <c r="J343" s="104"/>
      <c r="K343" s="104"/>
      <c r="L343" s="104"/>
      <c r="M343" s="104"/>
      <c r="N343" s="104"/>
      <c r="O343" s="104"/>
      <c r="P343" s="104"/>
      <c r="Q343" s="104"/>
      <c r="R343" s="104"/>
      <c r="S343" s="104"/>
      <c r="T343" s="104"/>
      <c r="U343" s="104"/>
      <c r="V343" s="104"/>
      <c r="W343" s="104"/>
      <c r="X343" s="104"/>
      <c r="Y343" s="104"/>
      <c r="Z343" s="104"/>
    </row>
    <row r="344" spans="1:26" ht="14.25" customHeight="1" x14ac:dyDescent="0.35">
      <c r="A344" s="104"/>
      <c r="B344" s="134"/>
      <c r="C344" s="134"/>
      <c r="D344" s="134"/>
      <c r="E344" s="134"/>
      <c r="F344" s="134"/>
      <c r="G344" s="104"/>
      <c r="H344" s="104"/>
      <c r="I344" s="104"/>
      <c r="J344" s="104"/>
      <c r="K344" s="104"/>
      <c r="L344" s="104"/>
      <c r="M344" s="104"/>
      <c r="N344" s="104"/>
      <c r="O344" s="104"/>
      <c r="P344" s="104"/>
      <c r="Q344" s="104"/>
      <c r="R344" s="104"/>
      <c r="S344" s="104"/>
      <c r="T344" s="104"/>
      <c r="U344" s="104"/>
      <c r="V344" s="104"/>
      <c r="W344" s="104"/>
      <c r="X344" s="104"/>
      <c r="Y344" s="104"/>
      <c r="Z344" s="104"/>
    </row>
    <row r="345" spans="1:26" ht="14.25" customHeight="1" x14ac:dyDescent="0.35">
      <c r="A345" s="104"/>
      <c r="B345" s="134"/>
      <c r="C345" s="134"/>
      <c r="D345" s="134"/>
      <c r="E345" s="134"/>
      <c r="F345" s="134"/>
      <c r="G345" s="104"/>
      <c r="H345" s="104"/>
      <c r="I345" s="104"/>
      <c r="J345" s="104"/>
      <c r="K345" s="104"/>
      <c r="L345" s="104"/>
      <c r="M345" s="104"/>
      <c r="N345" s="104"/>
      <c r="O345" s="104"/>
      <c r="P345" s="104"/>
      <c r="Q345" s="104"/>
      <c r="R345" s="104"/>
      <c r="S345" s="104"/>
      <c r="T345" s="104"/>
      <c r="U345" s="104"/>
      <c r="V345" s="104"/>
      <c r="W345" s="104"/>
      <c r="X345" s="104"/>
      <c r="Y345" s="104"/>
      <c r="Z345" s="104"/>
    </row>
    <row r="346" spans="1:26" ht="14.25" customHeight="1" x14ac:dyDescent="0.35">
      <c r="A346" s="104"/>
      <c r="B346" s="134"/>
      <c r="C346" s="134"/>
      <c r="D346" s="134"/>
      <c r="E346" s="134"/>
      <c r="F346" s="134"/>
      <c r="G346" s="104"/>
      <c r="H346" s="104"/>
      <c r="I346" s="104"/>
      <c r="J346" s="104"/>
      <c r="K346" s="104"/>
      <c r="L346" s="104"/>
      <c r="M346" s="104"/>
      <c r="N346" s="104"/>
      <c r="O346" s="104"/>
      <c r="P346" s="104"/>
      <c r="Q346" s="104"/>
      <c r="R346" s="104"/>
      <c r="S346" s="104"/>
      <c r="T346" s="104"/>
      <c r="U346" s="104"/>
      <c r="V346" s="104"/>
      <c r="W346" s="104"/>
      <c r="X346" s="104"/>
      <c r="Y346" s="104"/>
      <c r="Z346" s="104"/>
    </row>
    <row r="347" spans="1:26" ht="14.25" customHeight="1" x14ac:dyDescent="0.35">
      <c r="A347" s="104"/>
      <c r="B347" s="134"/>
      <c r="C347" s="134"/>
      <c r="D347" s="134"/>
      <c r="E347" s="134"/>
      <c r="F347" s="134"/>
      <c r="G347" s="104"/>
      <c r="H347" s="104"/>
      <c r="I347" s="104"/>
      <c r="J347" s="104"/>
      <c r="K347" s="104"/>
      <c r="L347" s="104"/>
      <c r="M347" s="104"/>
      <c r="N347" s="104"/>
      <c r="O347" s="104"/>
      <c r="P347" s="104"/>
      <c r="Q347" s="104"/>
      <c r="R347" s="104"/>
      <c r="S347" s="104"/>
      <c r="T347" s="104"/>
      <c r="U347" s="104"/>
      <c r="V347" s="104"/>
      <c r="W347" s="104"/>
      <c r="X347" s="104"/>
      <c r="Y347" s="104"/>
      <c r="Z347" s="104"/>
    </row>
    <row r="348" spans="1:26" ht="14.25" customHeight="1" x14ac:dyDescent="0.35">
      <c r="A348" s="104"/>
      <c r="B348" s="134"/>
      <c r="C348" s="134"/>
      <c r="D348" s="134"/>
      <c r="E348" s="134"/>
      <c r="F348" s="134"/>
      <c r="G348" s="104"/>
      <c r="H348" s="104"/>
      <c r="I348" s="104"/>
      <c r="J348" s="104"/>
      <c r="K348" s="104"/>
      <c r="L348" s="104"/>
      <c r="M348" s="104"/>
      <c r="N348" s="104"/>
      <c r="O348" s="104"/>
      <c r="P348" s="104"/>
      <c r="Q348" s="104"/>
      <c r="R348" s="104"/>
      <c r="S348" s="104"/>
      <c r="T348" s="104"/>
      <c r="U348" s="104"/>
      <c r="V348" s="104"/>
      <c r="W348" s="104"/>
      <c r="X348" s="104"/>
      <c r="Y348" s="104"/>
      <c r="Z348" s="104"/>
    </row>
    <row r="349" spans="1:26" ht="14.25" customHeight="1" x14ac:dyDescent="0.35">
      <c r="A349" s="104"/>
      <c r="B349" s="134"/>
      <c r="C349" s="134"/>
      <c r="D349" s="134"/>
      <c r="E349" s="134"/>
      <c r="F349" s="134"/>
      <c r="G349" s="104"/>
      <c r="H349" s="104"/>
      <c r="I349" s="104"/>
      <c r="J349" s="104"/>
      <c r="K349" s="104"/>
      <c r="L349" s="104"/>
      <c r="M349" s="104"/>
      <c r="N349" s="104"/>
      <c r="O349" s="104"/>
      <c r="P349" s="104"/>
      <c r="Q349" s="104"/>
      <c r="R349" s="104"/>
      <c r="S349" s="104"/>
      <c r="T349" s="104"/>
      <c r="U349" s="104"/>
      <c r="V349" s="104"/>
      <c r="W349" s="104"/>
      <c r="X349" s="104"/>
      <c r="Y349" s="104"/>
      <c r="Z349" s="104"/>
    </row>
    <row r="350" spans="1:26" ht="14.25" customHeight="1" x14ac:dyDescent="0.35">
      <c r="A350" s="104"/>
      <c r="B350" s="134"/>
      <c r="C350" s="134"/>
      <c r="D350" s="134"/>
      <c r="E350" s="134"/>
      <c r="F350" s="134"/>
      <c r="G350" s="104"/>
      <c r="H350" s="104"/>
      <c r="I350" s="104"/>
      <c r="J350" s="104"/>
      <c r="K350" s="104"/>
      <c r="L350" s="104"/>
      <c r="M350" s="104"/>
      <c r="N350" s="104"/>
      <c r="O350" s="104"/>
      <c r="P350" s="104"/>
      <c r="Q350" s="104"/>
      <c r="R350" s="104"/>
      <c r="S350" s="104"/>
      <c r="T350" s="104"/>
      <c r="U350" s="104"/>
      <c r="V350" s="104"/>
      <c r="W350" s="104"/>
      <c r="X350" s="104"/>
      <c r="Y350" s="104"/>
      <c r="Z350" s="104"/>
    </row>
    <row r="351" spans="1:26" ht="14.25" customHeight="1" x14ac:dyDescent="0.35">
      <c r="A351" s="104"/>
      <c r="B351" s="134"/>
      <c r="C351" s="134"/>
      <c r="D351" s="134"/>
      <c r="E351" s="134"/>
      <c r="F351" s="134"/>
      <c r="G351" s="104"/>
      <c r="H351" s="104"/>
      <c r="I351" s="104"/>
      <c r="J351" s="104"/>
      <c r="K351" s="104"/>
      <c r="L351" s="104"/>
      <c r="M351" s="104"/>
      <c r="N351" s="104"/>
      <c r="O351" s="104"/>
      <c r="P351" s="104"/>
      <c r="Q351" s="104"/>
      <c r="R351" s="104"/>
      <c r="S351" s="104"/>
      <c r="T351" s="104"/>
      <c r="U351" s="104"/>
      <c r="V351" s="104"/>
      <c r="W351" s="104"/>
      <c r="X351" s="104"/>
      <c r="Y351" s="104"/>
      <c r="Z351" s="104"/>
    </row>
    <row r="352" spans="1:26" ht="14.25" customHeight="1" x14ac:dyDescent="0.35">
      <c r="A352" s="104"/>
      <c r="B352" s="134"/>
      <c r="C352" s="134"/>
      <c r="D352" s="134"/>
      <c r="E352" s="134"/>
      <c r="F352" s="134"/>
      <c r="G352" s="104"/>
      <c r="H352" s="104"/>
      <c r="I352" s="104"/>
      <c r="J352" s="104"/>
      <c r="K352" s="104"/>
      <c r="L352" s="104"/>
      <c r="M352" s="104"/>
      <c r="N352" s="104"/>
      <c r="O352" s="104"/>
      <c r="P352" s="104"/>
      <c r="Q352" s="104"/>
      <c r="R352" s="104"/>
      <c r="S352" s="104"/>
      <c r="T352" s="104"/>
      <c r="U352" s="104"/>
      <c r="V352" s="104"/>
      <c r="W352" s="104"/>
      <c r="X352" s="104"/>
      <c r="Y352" s="104"/>
      <c r="Z352" s="104"/>
    </row>
    <row r="353" spans="1:26" ht="14.25" customHeight="1" x14ac:dyDescent="0.35">
      <c r="A353" s="104"/>
      <c r="B353" s="134"/>
      <c r="C353" s="134"/>
      <c r="D353" s="134"/>
      <c r="E353" s="134"/>
      <c r="F353" s="134"/>
      <c r="G353" s="104"/>
      <c r="H353" s="104"/>
      <c r="I353" s="104"/>
      <c r="J353" s="104"/>
      <c r="K353" s="104"/>
      <c r="L353" s="104"/>
      <c r="M353" s="104"/>
      <c r="N353" s="104"/>
      <c r="O353" s="104"/>
      <c r="P353" s="104"/>
      <c r="Q353" s="104"/>
      <c r="R353" s="104"/>
      <c r="S353" s="104"/>
      <c r="T353" s="104"/>
      <c r="U353" s="104"/>
      <c r="V353" s="104"/>
      <c r="W353" s="104"/>
      <c r="X353" s="104"/>
      <c r="Y353" s="104"/>
      <c r="Z353" s="104"/>
    </row>
    <row r="354" spans="1:26" ht="14.25" customHeight="1" x14ac:dyDescent="0.35">
      <c r="A354" s="104"/>
      <c r="B354" s="134"/>
      <c r="C354" s="134"/>
      <c r="D354" s="134"/>
      <c r="E354" s="134"/>
      <c r="F354" s="134"/>
      <c r="G354" s="104"/>
      <c r="H354" s="104"/>
      <c r="I354" s="104"/>
      <c r="J354" s="104"/>
      <c r="K354" s="104"/>
      <c r="L354" s="104"/>
      <c r="M354" s="104"/>
      <c r="N354" s="104"/>
      <c r="O354" s="104"/>
      <c r="P354" s="104"/>
      <c r="Q354" s="104"/>
      <c r="R354" s="104"/>
      <c r="S354" s="104"/>
      <c r="T354" s="104"/>
      <c r="U354" s="104"/>
      <c r="V354" s="104"/>
      <c r="W354" s="104"/>
      <c r="X354" s="104"/>
      <c r="Y354" s="104"/>
      <c r="Z354" s="104"/>
    </row>
    <row r="355" spans="1:26" ht="14.25" customHeight="1" x14ac:dyDescent="0.35">
      <c r="A355" s="104"/>
      <c r="B355" s="134"/>
      <c r="C355" s="134"/>
      <c r="D355" s="134"/>
      <c r="E355" s="134"/>
      <c r="F355" s="134"/>
      <c r="G355" s="104"/>
      <c r="H355" s="104"/>
      <c r="I355" s="104"/>
      <c r="J355" s="104"/>
      <c r="K355" s="104"/>
      <c r="L355" s="104"/>
      <c r="M355" s="104"/>
      <c r="N355" s="104"/>
      <c r="O355" s="104"/>
      <c r="P355" s="104"/>
      <c r="Q355" s="104"/>
      <c r="R355" s="104"/>
      <c r="S355" s="104"/>
      <c r="T355" s="104"/>
      <c r="U355" s="104"/>
      <c r="V355" s="104"/>
      <c r="W355" s="104"/>
      <c r="X355" s="104"/>
      <c r="Y355" s="104"/>
      <c r="Z355" s="104"/>
    </row>
    <row r="356" spans="1:26" ht="14.25" customHeight="1" x14ac:dyDescent="0.35">
      <c r="A356" s="104"/>
      <c r="B356" s="134"/>
      <c r="C356" s="134"/>
      <c r="D356" s="134"/>
      <c r="E356" s="134"/>
      <c r="F356" s="134"/>
      <c r="G356" s="104"/>
      <c r="H356" s="104"/>
      <c r="I356" s="104"/>
      <c r="J356" s="104"/>
      <c r="K356" s="104"/>
      <c r="L356" s="104"/>
      <c r="M356" s="104"/>
      <c r="N356" s="104"/>
      <c r="O356" s="104"/>
      <c r="P356" s="104"/>
      <c r="Q356" s="104"/>
      <c r="R356" s="104"/>
      <c r="S356" s="104"/>
      <c r="T356" s="104"/>
      <c r="U356" s="104"/>
      <c r="V356" s="104"/>
      <c r="W356" s="104"/>
      <c r="X356" s="104"/>
      <c r="Y356" s="104"/>
      <c r="Z356" s="104"/>
    </row>
    <row r="357" spans="1:26" ht="14.25" customHeight="1" x14ac:dyDescent="0.35">
      <c r="A357" s="104"/>
      <c r="B357" s="134"/>
      <c r="C357" s="134"/>
      <c r="D357" s="134"/>
      <c r="E357" s="134"/>
      <c r="F357" s="134"/>
      <c r="G357" s="104"/>
      <c r="H357" s="104"/>
      <c r="I357" s="104"/>
      <c r="J357" s="104"/>
      <c r="K357" s="104"/>
      <c r="L357" s="104"/>
      <c r="M357" s="104"/>
      <c r="N357" s="104"/>
      <c r="O357" s="104"/>
      <c r="P357" s="104"/>
      <c r="Q357" s="104"/>
      <c r="R357" s="104"/>
      <c r="S357" s="104"/>
      <c r="T357" s="104"/>
      <c r="U357" s="104"/>
      <c r="V357" s="104"/>
      <c r="W357" s="104"/>
      <c r="X357" s="104"/>
      <c r="Y357" s="104"/>
      <c r="Z357" s="104"/>
    </row>
    <row r="358" spans="1:26" ht="14.25" customHeight="1" x14ac:dyDescent="0.35">
      <c r="A358" s="104"/>
      <c r="B358" s="134"/>
      <c r="C358" s="134"/>
      <c r="D358" s="134"/>
      <c r="E358" s="134"/>
      <c r="F358" s="134"/>
      <c r="G358" s="104"/>
      <c r="H358" s="104"/>
      <c r="I358" s="104"/>
      <c r="J358" s="104"/>
      <c r="K358" s="104"/>
      <c r="L358" s="104"/>
      <c r="M358" s="104"/>
      <c r="N358" s="104"/>
      <c r="O358" s="104"/>
      <c r="P358" s="104"/>
      <c r="Q358" s="104"/>
      <c r="R358" s="104"/>
      <c r="S358" s="104"/>
      <c r="T358" s="104"/>
      <c r="U358" s="104"/>
      <c r="V358" s="104"/>
      <c r="W358" s="104"/>
      <c r="X358" s="104"/>
      <c r="Y358" s="104"/>
      <c r="Z358" s="104"/>
    </row>
    <row r="359" spans="1:26" ht="14.25" customHeight="1" x14ac:dyDescent="0.35">
      <c r="A359" s="104"/>
      <c r="B359" s="134"/>
      <c r="C359" s="134"/>
      <c r="D359" s="134"/>
      <c r="E359" s="134"/>
      <c r="F359" s="134"/>
      <c r="G359" s="104"/>
      <c r="H359" s="104"/>
      <c r="I359" s="104"/>
      <c r="J359" s="104"/>
      <c r="K359" s="104"/>
      <c r="L359" s="104"/>
      <c r="M359" s="104"/>
      <c r="N359" s="104"/>
      <c r="O359" s="104"/>
      <c r="P359" s="104"/>
      <c r="Q359" s="104"/>
      <c r="R359" s="104"/>
      <c r="S359" s="104"/>
      <c r="T359" s="104"/>
      <c r="U359" s="104"/>
      <c r="V359" s="104"/>
      <c r="W359" s="104"/>
      <c r="X359" s="104"/>
      <c r="Y359" s="104"/>
      <c r="Z359" s="104"/>
    </row>
    <row r="360" spans="1:26" ht="14.25" customHeight="1" x14ac:dyDescent="0.35">
      <c r="A360" s="104"/>
      <c r="B360" s="134"/>
      <c r="C360" s="134"/>
      <c r="D360" s="134"/>
      <c r="E360" s="134"/>
      <c r="F360" s="134"/>
      <c r="G360" s="104"/>
      <c r="H360" s="104"/>
      <c r="I360" s="104"/>
      <c r="J360" s="104"/>
      <c r="K360" s="104"/>
      <c r="L360" s="104"/>
      <c r="M360" s="104"/>
      <c r="N360" s="104"/>
      <c r="O360" s="104"/>
      <c r="P360" s="104"/>
      <c r="Q360" s="104"/>
      <c r="R360" s="104"/>
      <c r="S360" s="104"/>
      <c r="T360" s="104"/>
      <c r="U360" s="104"/>
      <c r="V360" s="104"/>
      <c r="W360" s="104"/>
      <c r="X360" s="104"/>
      <c r="Y360" s="104"/>
      <c r="Z360" s="104"/>
    </row>
    <row r="361" spans="1:26" ht="14.25" customHeight="1" x14ac:dyDescent="0.35">
      <c r="A361" s="104"/>
      <c r="B361" s="134"/>
      <c r="C361" s="134"/>
      <c r="D361" s="134"/>
      <c r="E361" s="134"/>
      <c r="F361" s="134"/>
      <c r="G361" s="104"/>
      <c r="H361" s="104"/>
      <c r="I361" s="104"/>
      <c r="J361" s="104"/>
      <c r="K361" s="104"/>
      <c r="L361" s="104"/>
      <c r="M361" s="104"/>
      <c r="N361" s="104"/>
      <c r="O361" s="104"/>
      <c r="P361" s="104"/>
      <c r="Q361" s="104"/>
      <c r="R361" s="104"/>
      <c r="S361" s="104"/>
      <c r="T361" s="104"/>
      <c r="U361" s="104"/>
      <c r="V361" s="104"/>
      <c r="W361" s="104"/>
      <c r="X361" s="104"/>
      <c r="Y361" s="104"/>
      <c r="Z361" s="104"/>
    </row>
    <row r="362" spans="1:26" ht="14.25" customHeight="1" x14ac:dyDescent="0.35">
      <c r="A362" s="104"/>
      <c r="B362" s="134"/>
      <c r="C362" s="134"/>
      <c r="D362" s="134"/>
      <c r="E362" s="134"/>
      <c r="F362" s="134"/>
      <c r="G362" s="104"/>
      <c r="H362" s="104"/>
      <c r="I362" s="104"/>
      <c r="J362" s="104"/>
      <c r="K362" s="104"/>
      <c r="L362" s="104"/>
      <c r="M362" s="104"/>
      <c r="N362" s="104"/>
      <c r="O362" s="104"/>
      <c r="P362" s="104"/>
      <c r="Q362" s="104"/>
      <c r="R362" s="104"/>
      <c r="S362" s="104"/>
      <c r="T362" s="104"/>
      <c r="U362" s="104"/>
      <c r="V362" s="104"/>
      <c r="W362" s="104"/>
      <c r="X362" s="104"/>
      <c r="Y362" s="104"/>
      <c r="Z362" s="104"/>
    </row>
    <row r="363" spans="1:26" ht="14.25" customHeight="1" x14ac:dyDescent="0.35">
      <c r="A363" s="104"/>
      <c r="B363" s="134"/>
      <c r="C363" s="134"/>
      <c r="D363" s="134"/>
      <c r="E363" s="134"/>
      <c r="F363" s="134"/>
      <c r="G363" s="104"/>
      <c r="H363" s="104"/>
      <c r="I363" s="104"/>
      <c r="J363" s="104"/>
      <c r="K363" s="104"/>
      <c r="L363" s="104"/>
      <c r="M363" s="104"/>
      <c r="N363" s="104"/>
      <c r="O363" s="104"/>
      <c r="P363" s="104"/>
      <c r="Q363" s="104"/>
      <c r="R363" s="104"/>
      <c r="S363" s="104"/>
      <c r="T363" s="104"/>
      <c r="U363" s="104"/>
      <c r="V363" s="104"/>
      <c r="W363" s="104"/>
      <c r="X363" s="104"/>
      <c r="Y363" s="104"/>
      <c r="Z363" s="104"/>
    </row>
    <row r="364" spans="1:26" ht="14.25" customHeight="1" x14ac:dyDescent="0.35">
      <c r="A364" s="104"/>
      <c r="B364" s="134"/>
      <c r="C364" s="134"/>
      <c r="D364" s="134"/>
      <c r="E364" s="134"/>
      <c r="F364" s="134"/>
      <c r="G364" s="104"/>
      <c r="H364" s="104"/>
      <c r="I364" s="104"/>
      <c r="J364" s="104"/>
      <c r="K364" s="104"/>
      <c r="L364" s="104"/>
      <c r="M364" s="104"/>
      <c r="N364" s="104"/>
      <c r="O364" s="104"/>
      <c r="P364" s="104"/>
      <c r="Q364" s="104"/>
      <c r="R364" s="104"/>
      <c r="S364" s="104"/>
      <c r="T364" s="104"/>
      <c r="U364" s="104"/>
      <c r="V364" s="104"/>
      <c r="W364" s="104"/>
      <c r="X364" s="104"/>
      <c r="Y364" s="104"/>
      <c r="Z364" s="104"/>
    </row>
    <row r="365" spans="1:26" ht="14.25" customHeight="1" x14ac:dyDescent="0.35">
      <c r="A365" s="104"/>
      <c r="B365" s="134"/>
      <c r="C365" s="134"/>
      <c r="D365" s="134"/>
      <c r="E365" s="134"/>
      <c r="F365" s="134"/>
      <c r="G365" s="104"/>
      <c r="H365" s="104"/>
      <c r="I365" s="104"/>
      <c r="J365" s="104"/>
      <c r="K365" s="104"/>
      <c r="L365" s="104"/>
      <c r="M365" s="104"/>
      <c r="N365" s="104"/>
      <c r="O365" s="104"/>
      <c r="P365" s="104"/>
      <c r="Q365" s="104"/>
      <c r="R365" s="104"/>
      <c r="S365" s="104"/>
      <c r="T365" s="104"/>
      <c r="U365" s="104"/>
      <c r="V365" s="104"/>
      <c r="W365" s="104"/>
      <c r="X365" s="104"/>
      <c r="Y365" s="104"/>
      <c r="Z365" s="104"/>
    </row>
    <row r="366" spans="1:26" ht="14.25" customHeight="1" x14ac:dyDescent="0.35">
      <c r="A366" s="104"/>
      <c r="B366" s="134"/>
      <c r="C366" s="134"/>
      <c r="D366" s="134"/>
      <c r="E366" s="134"/>
      <c r="F366" s="134"/>
      <c r="G366" s="104"/>
      <c r="H366" s="104"/>
      <c r="I366" s="104"/>
      <c r="J366" s="104"/>
      <c r="K366" s="104"/>
      <c r="L366" s="104"/>
      <c r="M366" s="104"/>
      <c r="N366" s="104"/>
      <c r="O366" s="104"/>
      <c r="P366" s="104"/>
      <c r="Q366" s="104"/>
      <c r="R366" s="104"/>
      <c r="S366" s="104"/>
      <c r="T366" s="104"/>
      <c r="U366" s="104"/>
      <c r="V366" s="104"/>
      <c r="W366" s="104"/>
      <c r="X366" s="104"/>
      <c r="Y366" s="104"/>
      <c r="Z366" s="104"/>
    </row>
    <row r="367" spans="1:26" ht="14.25" customHeight="1" x14ac:dyDescent="0.35">
      <c r="A367" s="104"/>
      <c r="B367" s="134"/>
      <c r="C367" s="134"/>
      <c r="D367" s="134"/>
      <c r="E367" s="134"/>
      <c r="F367" s="134"/>
      <c r="G367" s="104"/>
      <c r="H367" s="104"/>
      <c r="I367" s="104"/>
      <c r="J367" s="104"/>
      <c r="K367" s="104"/>
      <c r="L367" s="104"/>
      <c r="M367" s="104"/>
      <c r="N367" s="104"/>
      <c r="O367" s="104"/>
      <c r="P367" s="104"/>
      <c r="Q367" s="104"/>
      <c r="R367" s="104"/>
      <c r="S367" s="104"/>
      <c r="T367" s="104"/>
      <c r="U367" s="104"/>
      <c r="V367" s="104"/>
      <c r="W367" s="104"/>
      <c r="X367" s="104"/>
      <c r="Y367" s="104"/>
      <c r="Z367" s="104"/>
    </row>
    <row r="368" spans="1:26" ht="14.25" customHeight="1" x14ac:dyDescent="0.35">
      <c r="A368" s="104"/>
      <c r="B368" s="134"/>
      <c r="C368" s="134"/>
      <c r="D368" s="134"/>
      <c r="E368" s="134"/>
      <c r="F368" s="134"/>
      <c r="G368" s="104"/>
      <c r="H368" s="104"/>
      <c r="I368" s="104"/>
      <c r="J368" s="104"/>
      <c r="K368" s="104"/>
      <c r="L368" s="104"/>
      <c r="M368" s="104"/>
      <c r="N368" s="104"/>
      <c r="O368" s="104"/>
      <c r="P368" s="104"/>
      <c r="Q368" s="104"/>
      <c r="R368" s="104"/>
      <c r="S368" s="104"/>
      <c r="T368" s="104"/>
      <c r="U368" s="104"/>
      <c r="V368" s="104"/>
      <c r="W368" s="104"/>
      <c r="X368" s="104"/>
      <c r="Y368" s="104"/>
      <c r="Z368" s="104"/>
    </row>
    <row r="369" spans="1:26" ht="14.25" customHeight="1" x14ac:dyDescent="0.35">
      <c r="A369" s="104"/>
      <c r="B369" s="134"/>
      <c r="C369" s="134"/>
      <c r="D369" s="134"/>
      <c r="E369" s="134"/>
      <c r="F369" s="134"/>
      <c r="G369" s="104"/>
      <c r="H369" s="104"/>
      <c r="I369" s="104"/>
      <c r="J369" s="104"/>
      <c r="K369" s="104"/>
      <c r="L369" s="104"/>
      <c r="M369" s="104"/>
      <c r="N369" s="104"/>
      <c r="O369" s="104"/>
      <c r="P369" s="104"/>
      <c r="Q369" s="104"/>
      <c r="R369" s="104"/>
      <c r="S369" s="104"/>
      <c r="T369" s="104"/>
      <c r="U369" s="104"/>
      <c r="V369" s="104"/>
      <c r="W369" s="104"/>
      <c r="X369" s="104"/>
      <c r="Y369" s="104"/>
      <c r="Z369" s="104"/>
    </row>
    <row r="370" spans="1:26" ht="14.25" customHeight="1" x14ac:dyDescent="0.35">
      <c r="A370" s="104"/>
      <c r="B370" s="134"/>
      <c r="C370" s="134"/>
      <c r="D370" s="134"/>
      <c r="E370" s="134"/>
      <c r="F370" s="134"/>
      <c r="G370" s="104"/>
      <c r="H370" s="104"/>
      <c r="I370" s="104"/>
      <c r="J370" s="104"/>
      <c r="K370" s="104"/>
      <c r="L370" s="104"/>
      <c r="M370" s="104"/>
      <c r="N370" s="104"/>
      <c r="O370" s="104"/>
      <c r="P370" s="104"/>
      <c r="Q370" s="104"/>
      <c r="R370" s="104"/>
      <c r="S370" s="104"/>
      <c r="T370" s="104"/>
      <c r="U370" s="104"/>
      <c r="V370" s="104"/>
      <c r="W370" s="104"/>
      <c r="X370" s="104"/>
      <c r="Y370" s="104"/>
      <c r="Z370" s="104"/>
    </row>
    <row r="371" spans="1:26" ht="14.25" customHeight="1" x14ac:dyDescent="0.35">
      <c r="A371" s="104"/>
      <c r="B371" s="134"/>
      <c r="C371" s="134"/>
      <c r="D371" s="134"/>
      <c r="E371" s="134"/>
      <c r="F371" s="134"/>
      <c r="G371" s="104"/>
      <c r="H371" s="104"/>
      <c r="I371" s="104"/>
      <c r="J371" s="104"/>
      <c r="K371" s="104"/>
      <c r="L371" s="104"/>
      <c r="M371" s="104"/>
      <c r="N371" s="104"/>
      <c r="O371" s="104"/>
      <c r="P371" s="104"/>
      <c r="Q371" s="104"/>
      <c r="R371" s="104"/>
      <c r="S371" s="104"/>
      <c r="T371" s="104"/>
      <c r="U371" s="104"/>
      <c r="V371" s="104"/>
      <c r="W371" s="104"/>
      <c r="X371" s="104"/>
      <c r="Y371" s="104"/>
      <c r="Z371" s="104"/>
    </row>
    <row r="372" spans="1:26" ht="14.25" customHeight="1" x14ac:dyDescent="0.35">
      <c r="A372" s="104"/>
      <c r="B372" s="134"/>
      <c r="C372" s="134"/>
      <c r="D372" s="134"/>
      <c r="E372" s="134"/>
      <c r="F372" s="134"/>
      <c r="G372" s="104"/>
      <c r="H372" s="104"/>
      <c r="I372" s="104"/>
      <c r="J372" s="104"/>
      <c r="K372" s="104"/>
      <c r="L372" s="104"/>
      <c r="M372" s="104"/>
      <c r="N372" s="104"/>
      <c r="O372" s="104"/>
      <c r="P372" s="104"/>
      <c r="Q372" s="104"/>
      <c r="R372" s="104"/>
      <c r="S372" s="104"/>
      <c r="T372" s="104"/>
      <c r="U372" s="104"/>
      <c r="V372" s="104"/>
      <c r="W372" s="104"/>
      <c r="X372" s="104"/>
      <c r="Y372" s="104"/>
      <c r="Z372" s="104"/>
    </row>
    <row r="373" spans="1:26" ht="14.25" customHeight="1" x14ac:dyDescent="0.35">
      <c r="A373" s="104"/>
      <c r="B373" s="134"/>
      <c r="C373" s="134"/>
      <c r="D373" s="134"/>
      <c r="E373" s="134"/>
      <c r="F373" s="134"/>
      <c r="G373" s="104"/>
      <c r="H373" s="104"/>
      <c r="I373" s="104"/>
      <c r="J373" s="104"/>
      <c r="K373" s="104"/>
      <c r="L373" s="104"/>
      <c r="M373" s="104"/>
      <c r="N373" s="104"/>
      <c r="O373" s="104"/>
      <c r="P373" s="104"/>
      <c r="Q373" s="104"/>
      <c r="R373" s="104"/>
      <c r="S373" s="104"/>
      <c r="T373" s="104"/>
      <c r="U373" s="104"/>
      <c r="V373" s="104"/>
      <c r="W373" s="104"/>
      <c r="X373" s="104"/>
      <c r="Y373" s="104"/>
      <c r="Z373" s="104"/>
    </row>
    <row r="374" spans="1:26" ht="14.25" customHeight="1" x14ac:dyDescent="0.35">
      <c r="A374" s="104"/>
      <c r="B374" s="134"/>
      <c r="C374" s="134"/>
      <c r="D374" s="134"/>
      <c r="E374" s="134"/>
      <c r="F374" s="134"/>
      <c r="G374" s="104"/>
      <c r="H374" s="104"/>
      <c r="I374" s="104"/>
      <c r="J374" s="104"/>
      <c r="K374" s="104"/>
      <c r="L374" s="104"/>
      <c r="M374" s="104"/>
      <c r="N374" s="104"/>
      <c r="O374" s="104"/>
      <c r="P374" s="104"/>
      <c r="Q374" s="104"/>
      <c r="R374" s="104"/>
      <c r="S374" s="104"/>
      <c r="T374" s="104"/>
      <c r="U374" s="104"/>
      <c r="V374" s="104"/>
      <c r="W374" s="104"/>
      <c r="X374" s="104"/>
      <c r="Y374" s="104"/>
      <c r="Z374" s="104"/>
    </row>
    <row r="375" spans="1:26" ht="14.25" customHeight="1" x14ac:dyDescent="0.35">
      <c r="A375" s="104"/>
      <c r="B375" s="134"/>
      <c r="C375" s="134"/>
      <c r="D375" s="134"/>
      <c r="E375" s="134"/>
      <c r="F375" s="134"/>
      <c r="G375" s="104"/>
      <c r="H375" s="104"/>
      <c r="I375" s="104"/>
      <c r="J375" s="104"/>
      <c r="K375" s="104"/>
      <c r="L375" s="104"/>
      <c r="M375" s="104"/>
      <c r="N375" s="104"/>
      <c r="O375" s="104"/>
      <c r="P375" s="104"/>
      <c r="Q375" s="104"/>
      <c r="R375" s="104"/>
      <c r="S375" s="104"/>
      <c r="T375" s="104"/>
      <c r="U375" s="104"/>
      <c r="V375" s="104"/>
      <c r="W375" s="104"/>
      <c r="X375" s="104"/>
      <c r="Y375" s="104"/>
      <c r="Z375" s="104"/>
    </row>
    <row r="376" spans="1:26" ht="14.25" customHeight="1" x14ac:dyDescent="0.35">
      <c r="A376" s="104"/>
      <c r="B376" s="134"/>
      <c r="C376" s="134"/>
      <c r="D376" s="134"/>
      <c r="E376" s="134"/>
      <c r="F376" s="134"/>
      <c r="G376" s="104"/>
      <c r="H376" s="104"/>
      <c r="I376" s="104"/>
      <c r="J376" s="104"/>
      <c r="K376" s="104"/>
      <c r="L376" s="104"/>
      <c r="M376" s="104"/>
      <c r="N376" s="104"/>
      <c r="O376" s="104"/>
      <c r="P376" s="104"/>
      <c r="Q376" s="104"/>
      <c r="R376" s="104"/>
      <c r="S376" s="104"/>
      <c r="T376" s="104"/>
      <c r="U376" s="104"/>
      <c r="V376" s="104"/>
      <c r="W376" s="104"/>
      <c r="X376" s="104"/>
      <c r="Y376" s="104"/>
      <c r="Z376" s="104"/>
    </row>
    <row r="377" spans="1:26" ht="14.25" customHeight="1" x14ac:dyDescent="0.35">
      <c r="A377" s="104"/>
      <c r="B377" s="134"/>
      <c r="C377" s="134"/>
      <c r="D377" s="134"/>
      <c r="E377" s="134"/>
      <c r="F377" s="134"/>
      <c r="G377" s="104"/>
      <c r="H377" s="104"/>
      <c r="I377" s="104"/>
      <c r="J377" s="104"/>
      <c r="K377" s="104"/>
      <c r="L377" s="104"/>
      <c r="M377" s="104"/>
      <c r="N377" s="104"/>
      <c r="O377" s="104"/>
      <c r="P377" s="104"/>
      <c r="Q377" s="104"/>
      <c r="R377" s="104"/>
      <c r="S377" s="104"/>
      <c r="T377" s="104"/>
      <c r="U377" s="104"/>
      <c r="V377" s="104"/>
      <c r="W377" s="104"/>
      <c r="X377" s="104"/>
      <c r="Y377" s="104"/>
      <c r="Z377" s="104"/>
    </row>
    <row r="378" spans="1:26" ht="14.25" customHeight="1" x14ac:dyDescent="0.35">
      <c r="A378" s="104"/>
      <c r="B378" s="134"/>
      <c r="C378" s="134"/>
      <c r="D378" s="134"/>
      <c r="E378" s="134"/>
      <c r="F378" s="134"/>
      <c r="G378" s="104"/>
      <c r="H378" s="104"/>
      <c r="I378" s="104"/>
      <c r="J378" s="104"/>
      <c r="K378" s="104"/>
      <c r="L378" s="104"/>
      <c r="M378" s="104"/>
      <c r="N378" s="104"/>
      <c r="O378" s="104"/>
      <c r="P378" s="104"/>
      <c r="Q378" s="104"/>
      <c r="R378" s="104"/>
      <c r="S378" s="104"/>
      <c r="T378" s="104"/>
      <c r="U378" s="104"/>
      <c r="V378" s="104"/>
      <c r="W378" s="104"/>
      <c r="X378" s="104"/>
      <c r="Y378" s="104"/>
      <c r="Z378" s="104"/>
    </row>
    <row r="379" spans="1:26" ht="14.25" customHeight="1" x14ac:dyDescent="0.35">
      <c r="A379" s="104"/>
      <c r="B379" s="134"/>
      <c r="C379" s="134"/>
      <c r="D379" s="134"/>
      <c r="E379" s="134"/>
      <c r="F379" s="134"/>
      <c r="G379" s="104"/>
      <c r="H379" s="104"/>
      <c r="I379" s="104"/>
      <c r="J379" s="104"/>
      <c r="K379" s="104"/>
      <c r="L379" s="104"/>
      <c r="M379" s="104"/>
      <c r="N379" s="104"/>
      <c r="O379" s="104"/>
      <c r="P379" s="104"/>
      <c r="Q379" s="104"/>
      <c r="R379" s="104"/>
      <c r="S379" s="104"/>
      <c r="T379" s="104"/>
      <c r="U379" s="104"/>
      <c r="V379" s="104"/>
      <c r="W379" s="104"/>
      <c r="X379" s="104"/>
      <c r="Y379" s="104"/>
      <c r="Z379" s="104"/>
    </row>
    <row r="380" spans="1:26" ht="14.25" customHeight="1" x14ac:dyDescent="0.35">
      <c r="A380" s="104"/>
      <c r="B380" s="134"/>
      <c r="C380" s="134"/>
      <c r="D380" s="134"/>
      <c r="E380" s="134"/>
      <c r="F380" s="134"/>
      <c r="G380" s="104"/>
      <c r="H380" s="104"/>
      <c r="I380" s="104"/>
      <c r="J380" s="104"/>
      <c r="K380" s="104"/>
      <c r="L380" s="104"/>
      <c r="M380" s="104"/>
      <c r="N380" s="104"/>
      <c r="O380" s="104"/>
      <c r="P380" s="104"/>
      <c r="Q380" s="104"/>
      <c r="R380" s="104"/>
      <c r="S380" s="104"/>
      <c r="T380" s="104"/>
      <c r="U380" s="104"/>
      <c r="V380" s="104"/>
      <c r="W380" s="104"/>
      <c r="X380" s="104"/>
      <c r="Y380" s="104"/>
      <c r="Z380" s="104"/>
    </row>
    <row r="381" spans="1:26" ht="14.25" customHeight="1" x14ac:dyDescent="0.35">
      <c r="A381" s="104"/>
      <c r="B381" s="134"/>
      <c r="C381" s="134"/>
      <c r="D381" s="134"/>
      <c r="E381" s="134"/>
      <c r="F381" s="134"/>
      <c r="G381" s="104"/>
      <c r="H381" s="104"/>
      <c r="I381" s="104"/>
      <c r="J381" s="104"/>
      <c r="K381" s="104"/>
      <c r="L381" s="104"/>
      <c r="M381" s="104"/>
      <c r="N381" s="104"/>
      <c r="O381" s="104"/>
      <c r="P381" s="104"/>
      <c r="Q381" s="104"/>
      <c r="R381" s="104"/>
      <c r="S381" s="104"/>
      <c r="T381" s="104"/>
      <c r="U381" s="104"/>
      <c r="V381" s="104"/>
      <c r="W381" s="104"/>
      <c r="X381" s="104"/>
      <c r="Y381" s="104"/>
      <c r="Z381" s="104"/>
    </row>
    <row r="382" spans="1:26" ht="14.25" customHeight="1" x14ac:dyDescent="0.35">
      <c r="A382" s="104"/>
      <c r="B382" s="134"/>
      <c r="C382" s="134"/>
      <c r="D382" s="134"/>
      <c r="E382" s="134"/>
      <c r="F382" s="134"/>
      <c r="G382" s="104"/>
      <c r="H382" s="104"/>
      <c r="I382" s="104"/>
      <c r="J382" s="104"/>
      <c r="K382" s="104"/>
      <c r="L382" s="104"/>
      <c r="M382" s="104"/>
      <c r="N382" s="104"/>
      <c r="O382" s="104"/>
      <c r="P382" s="104"/>
      <c r="Q382" s="104"/>
      <c r="R382" s="104"/>
      <c r="S382" s="104"/>
      <c r="T382" s="104"/>
      <c r="U382" s="104"/>
      <c r="V382" s="104"/>
      <c r="W382" s="104"/>
      <c r="X382" s="104"/>
      <c r="Y382" s="104"/>
      <c r="Z382" s="104"/>
    </row>
    <row r="383" spans="1:26" ht="14.25" customHeight="1" x14ac:dyDescent="0.35">
      <c r="A383" s="104"/>
      <c r="B383" s="134"/>
      <c r="C383" s="134"/>
      <c r="D383" s="134"/>
      <c r="E383" s="134"/>
      <c r="F383" s="134"/>
      <c r="G383" s="104"/>
      <c r="H383" s="104"/>
      <c r="I383" s="104"/>
      <c r="J383" s="104"/>
      <c r="K383" s="104"/>
      <c r="L383" s="104"/>
      <c r="M383" s="104"/>
      <c r="N383" s="104"/>
      <c r="O383" s="104"/>
      <c r="P383" s="104"/>
      <c r="Q383" s="104"/>
      <c r="R383" s="104"/>
      <c r="S383" s="104"/>
      <c r="T383" s="104"/>
      <c r="U383" s="104"/>
      <c r="V383" s="104"/>
      <c r="W383" s="104"/>
      <c r="X383" s="104"/>
      <c r="Y383" s="104"/>
      <c r="Z383" s="104"/>
    </row>
    <row r="384" spans="1:26" ht="14.25" customHeight="1" x14ac:dyDescent="0.35">
      <c r="A384" s="104"/>
      <c r="B384" s="134"/>
      <c r="C384" s="134"/>
      <c r="D384" s="134"/>
      <c r="E384" s="134"/>
      <c r="F384" s="134"/>
      <c r="G384" s="104"/>
      <c r="H384" s="104"/>
      <c r="I384" s="104"/>
      <c r="J384" s="104"/>
      <c r="K384" s="104"/>
      <c r="L384" s="104"/>
      <c r="M384" s="104"/>
      <c r="N384" s="104"/>
      <c r="O384" s="104"/>
      <c r="P384" s="104"/>
      <c r="Q384" s="104"/>
      <c r="R384" s="104"/>
      <c r="S384" s="104"/>
      <c r="T384" s="104"/>
      <c r="U384" s="104"/>
      <c r="V384" s="104"/>
      <c r="W384" s="104"/>
      <c r="X384" s="104"/>
      <c r="Y384" s="104"/>
      <c r="Z384" s="104"/>
    </row>
    <row r="385" spans="1:26" ht="14.25" customHeight="1" x14ac:dyDescent="0.35">
      <c r="A385" s="104"/>
      <c r="B385" s="134"/>
      <c r="C385" s="134"/>
      <c r="D385" s="134"/>
      <c r="E385" s="134"/>
      <c r="F385" s="134"/>
      <c r="G385" s="104"/>
      <c r="H385" s="104"/>
      <c r="I385" s="104"/>
      <c r="J385" s="104"/>
      <c r="K385" s="104"/>
      <c r="L385" s="104"/>
      <c r="M385" s="104"/>
      <c r="N385" s="104"/>
      <c r="O385" s="104"/>
      <c r="P385" s="104"/>
      <c r="Q385" s="104"/>
      <c r="R385" s="104"/>
      <c r="S385" s="104"/>
      <c r="T385" s="104"/>
      <c r="U385" s="104"/>
      <c r="V385" s="104"/>
      <c r="W385" s="104"/>
      <c r="X385" s="104"/>
      <c r="Y385" s="104"/>
      <c r="Z385" s="104"/>
    </row>
    <row r="386" spans="1:26" ht="14.25" customHeight="1" x14ac:dyDescent="0.35">
      <c r="A386" s="104"/>
      <c r="B386" s="134"/>
      <c r="C386" s="134"/>
      <c r="D386" s="134"/>
      <c r="E386" s="134"/>
      <c r="F386" s="134"/>
      <c r="G386" s="104"/>
      <c r="H386" s="104"/>
      <c r="I386" s="104"/>
      <c r="J386" s="104"/>
      <c r="K386" s="104"/>
      <c r="L386" s="104"/>
      <c r="M386" s="104"/>
      <c r="N386" s="104"/>
      <c r="O386" s="104"/>
      <c r="P386" s="104"/>
      <c r="Q386" s="104"/>
      <c r="R386" s="104"/>
      <c r="S386" s="104"/>
      <c r="T386" s="104"/>
      <c r="U386" s="104"/>
      <c r="V386" s="104"/>
      <c r="W386" s="104"/>
      <c r="X386" s="104"/>
      <c r="Y386" s="104"/>
      <c r="Z386" s="104"/>
    </row>
    <row r="387" spans="1:26" ht="14.25" customHeight="1" x14ac:dyDescent="0.35">
      <c r="A387" s="104"/>
      <c r="B387" s="134"/>
      <c r="C387" s="134"/>
      <c r="D387" s="134"/>
      <c r="E387" s="134"/>
      <c r="F387" s="134"/>
      <c r="G387" s="104"/>
      <c r="H387" s="104"/>
      <c r="I387" s="104"/>
      <c r="J387" s="104"/>
      <c r="K387" s="104"/>
      <c r="L387" s="104"/>
      <c r="M387" s="104"/>
      <c r="N387" s="104"/>
      <c r="O387" s="104"/>
      <c r="P387" s="104"/>
      <c r="Q387" s="104"/>
      <c r="R387" s="104"/>
      <c r="S387" s="104"/>
      <c r="T387" s="104"/>
      <c r="U387" s="104"/>
      <c r="V387" s="104"/>
      <c r="W387" s="104"/>
      <c r="X387" s="104"/>
      <c r="Y387" s="104"/>
      <c r="Z387" s="104"/>
    </row>
    <row r="388" spans="1:26" ht="14.25" customHeight="1" x14ac:dyDescent="0.35">
      <c r="A388" s="104"/>
      <c r="B388" s="134"/>
      <c r="C388" s="134"/>
      <c r="D388" s="134"/>
      <c r="E388" s="134"/>
      <c r="F388" s="134"/>
      <c r="G388" s="104"/>
      <c r="H388" s="104"/>
      <c r="I388" s="104"/>
      <c r="J388" s="104"/>
      <c r="K388" s="104"/>
      <c r="L388" s="104"/>
      <c r="M388" s="104"/>
      <c r="N388" s="104"/>
      <c r="O388" s="104"/>
      <c r="P388" s="104"/>
      <c r="Q388" s="104"/>
      <c r="R388" s="104"/>
      <c r="S388" s="104"/>
      <c r="T388" s="104"/>
      <c r="U388" s="104"/>
      <c r="V388" s="104"/>
      <c r="W388" s="104"/>
      <c r="X388" s="104"/>
      <c r="Y388" s="104"/>
      <c r="Z388" s="104"/>
    </row>
    <row r="389" spans="1:26" ht="14.25" customHeight="1" x14ac:dyDescent="0.35">
      <c r="A389" s="104"/>
      <c r="B389" s="134"/>
      <c r="C389" s="134"/>
      <c r="D389" s="134"/>
      <c r="E389" s="134"/>
      <c r="F389" s="134"/>
      <c r="G389" s="104"/>
      <c r="H389" s="104"/>
      <c r="I389" s="104"/>
      <c r="J389" s="104"/>
      <c r="K389" s="104"/>
      <c r="L389" s="104"/>
      <c r="M389" s="104"/>
      <c r="N389" s="104"/>
      <c r="O389" s="104"/>
      <c r="P389" s="104"/>
      <c r="Q389" s="104"/>
      <c r="R389" s="104"/>
      <c r="S389" s="104"/>
      <c r="T389" s="104"/>
      <c r="U389" s="104"/>
      <c r="V389" s="104"/>
      <c r="W389" s="104"/>
      <c r="X389" s="104"/>
      <c r="Y389" s="104"/>
      <c r="Z389" s="104"/>
    </row>
    <row r="390" spans="1:26" ht="14.25" customHeight="1" x14ac:dyDescent="0.35">
      <c r="A390" s="104"/>
      <c r="B390" s="134"/>
      <c r="C390" s="134"/>
      <c r="D390" s="134"/>
      <c r="E390" s="134"/>
      <c r="F390" s="134"/>
      <c r="G390" s="104"/>
      <c r="H390" s="104"/>
      <c r="I390" s="104"/>
      <c r="J390" s="104"/>
      <c r="K390" s="104"/>
      <c r="L390" s="104"/>
      <c r="M390" s="104"/>
      <c r="N390" s="104"/>
      <c r="O390" s="104"/>
      <c r="P390" s="104"/>
      <c r="Q390" s="104"/>
      <c r="R390" s="104"/>
      <c r="S390" s="104"/>
      <c r="T390" s="104"/>
      <c r="U390" s="104"/>
      <c r="V390" s="104"/>
      <c r="W390" s="104"/>
      <c r="X390" s="104"/>
      <c r="Y390" s="104"/>
      <c r="Z390" s="104"/>
    </row>
    <row r="391" spans="1:26" ht="14.25" customHeight="1" x14ac:dyDescent="0.35">
      <c r="A391" s="104"/>
      <c r="B391" s="134"/>
      <c r="C391" s="134"/>
      <c r="D391" s="134"/>
      <c r="E391" s="134"/>
      <c r="F391" s="134"/>
      <c r="G391" s="104"/>
      <c r="H391" s="104"/>
      <c r="I391" s="104"/>
      <c r="J391" s="104"/>
      <c r="K391" s="104"/>
      <c r="L391" s="104"/>
      <c r="M391" s="104"/>
      <c r="N391" s="104"/>
      <c r="O391" s="104"/>
      <c r="P391" s="104"/>
      <c r="Q391" s="104"/>
      <c r="R391" s="104"/>
      <c r="S391" s="104"/>
      <c r="T391" s="104"/>
      <c r="U391" s="104"/>
      <c r="V391" s="104"/>
      <c r="W391" s="104"/>
      <c r="X391" s="104"/>
      <c r="Y391" s="104"/>
      <c r="Z391" s="104"/>
    </row>
    <row r="392" spans="1:26" ht="14.25" customHeight="1" x14ac:dyDescent="0.35">
      <c r="A392" s="104"/>
      <c r="B392" s="134"/>
      <c r="C392" s="134"/>
      <c r="D392" s="134"/>
      <c r="E392" s="134"/>
      <c r="F392" s="134"/>
      <c r="G392" s="104"/>
      <c r="H392" s="104"/>
      <c r="I392" s="104"/>
      <c r="J392" s="104"/>
      <c r="K392" s="104"/>
      <c r="L392" s="104"/>
      <c r="M392" s="104"/>
      <c r="N392" s="104"/>
      <c r="O392" s="104"/>
      <c r="P392" s="104"/>
      <c r="Q392" s="104"/>
      <c r="R392" s="104"/>
      <c r="S392" s="104"/>
      <c r="T392" s="104"/>
      <c r="U392" s="104"/>
      <c r="V392" s="104"/>
      <c r="W392" s="104"/>
      <c r="X392" s="104"/>
      <c r="Y392" s="104"/>
      <c r="Z392" s="104"/>
    </row>
    <row r="393" spans="1:26" ht="14.25" customHeight="1" x14ac:dyDescent="0.35">
      <c r="A393" s="104"/>
      <c r="B393" s="134"/>
      <c r="C393" s="134"/>
      <c r="D393" s="134"/>
      <c r="E393" s="134"/>
      <c r="F393" s="134"/>
      <c r="G393" s="104"/>
      <c r="H393" s="104"/>
      <c r="I393" s="104"/>
      <c r="J393" s="104"/>
      <c r="K393" s="104"/>
      <c r="L393" s="104"/>
      <c r="M393" s="104"/>
      <c r="N393" s="104"/>
      <c r="O393" s="104"/>
      <c r="P393" s="104"/>
      <c r="Q393" s="104"/>
      <c r="R393" s="104"/>
      <c r="S393" s="104"/>
      <c r="T393" s="104"/>
      <c r="U393" s="104"/>
      <c r="V393" s="104"/>
      <c r="W393" s="104"/>
      <c r="X393" s="104"/>
      <c r="Y393" s="104"/>
      <c r="Z393" s="104"/>
    </row>
    <row r="394" spans="1:26" ht="14.25" customHeight="1" x14ac:dyDescent="0.35">
      <c r="A394" s="104"/>
      <c r="B394" s="134"/>
      <c r="C394" s="134"/>
      <c r="D394" s="134"/>
      <c r="E394" s="134"/>
      <c r="F394" s="134"/>
      <c r="G394" s="104"/>
      <c r="H394" s="104"/>
      <c r="I394" s="104"/>
      <c r="J394" s="104"/>
      <c r="K394" s="104"/>
      <c r="L394" s="104"/>
      <c r="M394" s="104"/>
      <c r="N394" s="104"/>
      <c r="O394" s="104"/>
      <c r="P394" s="104"/>
      <c r="Q394" s="104"/>
      <c r="R394" s="104"/>
      <c r="S394" s="104"/>
      <c r="T394" s="104"/>
      <c r="U394" s="104"/>
      <c r="V394" s="104"/>
      <c r="W394" s="104"/>
      <c r="X394" s="104"/>
      <c r="Y394" s="104"/>
      <c r="Z394" s="104"/>
    </row>
    <row r="395" spans="1:26" ht="14.25" customHeight="1" x14ac:dyDescent="0.35">
      <c r="A395" s="104"/>
      <c r="B395" s="134"/>
      <c r="C395" s="134"/>
      <c r="D395" s="134"/>
      <c r="E395" s="134"/>
      <c r="F395" s="134"/>
      <c r="G395" s="104"/>
      <c r="H395" s="104"/>
      <c r="I395" s="104"/>
      <c r="J395" s="104"/>
      <c r="K395" s="104"/>
      <c r="L395" s="104"/>
      <c r="M395" s="104"/>
      <c r="N395" s="104"/>
      <c r="O395" s="104"/>
      <c r="P395" s="104"/>
      <c r="Q395" s="104"/>
      <c r="R395" s="104"/>
      <c r="S395" s="104"/>
      <c r="T395" s="104"/>
      <c r="U395" s="104"/>
      <c r="V395" s="104"/>
      <c r="W395" s="104"/>
      <c r="X395" s="104"/>
      <c r="Y395" s="104"/>
      <c r="Z395" s="104"/>
    </row>
    <row r="396" spans="1:26" ht="14.25" customHeight="1" x14ac:dyDescent="0.35">
      <c r="A396" s="104"/>
      <c r="B396" s="134"/>
      <c r="C396" s="134"/>
      <c r="D396" s="134"/>
      <c r="E396" s="134"/>
      <c r="F396" s="134"/>
      <c r="G396" s="104"/>
      <c r="H396" s="104"/>
      <c r="I396" s="104"/>
      <c r="J396" s="104"/>
      <c r="K396" s="104"/>
      <c r="L396" s="104"/>
      <c r="M396" s="104"/>
      <c r="N396" s="104"/>
      <c r="O396" s="104"/>
      <c r="P396" s="104"/>
      <c r="Q396" s="104"/>
      <c r="R396" s="104"/>
      <c r="S396" s="104"/>
      <c r="T396" s="104"/>
      <c r="U396" s="104"/>
      <c r="V396" s="104"/>
      <c r="W396" s="104"/>
      <c r="X396" s="104"/>
      <c r="Y396" s="104"/>
      <c r="Z396" s="104"/>
    </row>
    <row r="397" spans="1:26" ht="14.25" customHeight="1" x14ac:dyDescent="0.35">
      <c r="A397" s="104"/>
      <c r="B397" s="134"/>
      <c r="C397" s="134"/>
      <c r="D397" s="134"/>
      <c r="E397" s="134"/>
      <c r="F397" s="134"/>
      <c r="G397" s="104"/>
      <c r="H397" s="104"/>
      <c r="I397" s="104"/>
      <c r="J397" s="104"/>
      <c r="K397" s="104"/>
      <c r="L397" s="104"/>
      <c r="M397" s="104"/>
      <c r="N397" s="104"/>
      <c r="O397" s="104"/>
      <c r="P397" s="104"/>
      <c r="Q397" s="104"/>
      <c r="R397" s="104"/>
      <c r="S397" s="104"/>
      <c r="T397" s="104"/>
      <c r="U397" s="104"/>
      <c r="V397" s="104"/>
      <c r="W397" s="104"/>
      <c r="X397" s="104"/>
      <c r="Y397" s="104"/>
      <c r="Z397" s="104"/>
    </row>
    <row r="398" spans="1:26" ht="14.25" customHeight="1" x14ac:dyDescent="0.35">
      <c r="A398" s="104"/>
      <c r="B398" s="134"/>
      <c r="C398" s="134"/>
      <c r="D398" s="134"/>
      <c r="E398" s="134"/>
      <c r="F398" s="134"/>
      <c r="G398" s="104"/>
      <c r="H398" s="104"/>
      <c r="I398" s="104"/>
      <c r="J398" s="104"/>
      <c r="K398" s="104"/>
      <c r="L398" s="104"/>
      <c r="M398" s="104"/>
      <c r="N398" s="104"/>
      <c r="O398" s="104"/>
      <c r="P398" s="104"/>
      <c r="Q398" s="104"/>
      <c r="R398" s="104"/>
      <c r="S398" s="104"/>
      <c r="T398" s="104"/>
      <c r="U398" s="104"/>
      <c r="V398" s="104"/>
      <c r="W398" s="104"/>
      <c r="X398" s="104"/>
      <c r="Y398" s="104"/>
      <c r="Z398" s="104"/>
    </row>
    <row r="399" spans="1:26" ht="14.25" customHeight="1" x14ac:dyDescent="0.35">
      <c r="A399" s="104"/>
      <c r="B399" s="134"/>
      <c r="C399" s="134"/>
      <c r="D399" s="134"/>
      <c r="E399" s="134"/>
      <c r="F399" s="134"/>
      <c r="G399" s="104"/>
      <c r="H399" s="104"/>
      <c r="I399" s="104"/>
      <c r="J399" s="104"/>
      <c r="K399" s="104"/>
      <c r="L399" s="104"/>
      <c r="M399" s="104"/>
      <c r="N399" s="104"/>
      <c r="O399" s="104"/>
      <c r="P399" s="104"/>
      <c r="Q399" s="104"/>
      <c r="R399" s="104"/>
      <c r="S399" s="104"/>
      <c r="T399" s="104"/>
      <c r="U399" s="104"/>
      <c r="V399" s="104"/>
      <c r="W399" s="104"/>
      <c r="X399" s="104"/>
      <c r="Y399" s="104"/>
      <c r="Z399" s="104"/>
    </row>
    <row r="400" spans="1:26" ht="14.25" customHeight="1" x14ac:dyDescent="0.35">
      <c r="A400" s="104"/>
      <c r="B400" s="134"/>
      <c r="C400" s="134"/>
      <c r="D400" s="134"/>
      <c r="E400" s="134"/>
      <c r="F400" s="134"/>
      <c r="G400" s="104"/>
      <c r="H400" s="104"/>
      <c r="I400" s="104"/>
      <c r="J400" s="104"/>
      <c r="K400" s="104"/>
      <c r="L400" s="104"/>
      <c r="M400" s="104"/>
      <c r="N400" s="104"/>
      <c r="O400" s="104"/>
      <c r="P400" s="104"/>
      <c r="Q400" s="104"/>
      <c r="R400" s="104"/>
      <c r="S400" s="104"/>
      <c r="T400" s="104"/>
      <c r="U400" s="104"/>
      <c r="V400" s="104"/>
      <c r="W400" s="104"/>
      <c r="X400" s="104"/>
      <c r="Y400" s="104"/>
      <c r="Z400" s="104"/>
    </row>
    <row r="401" spans="1:26" ht="14.25" customHeight="1" x14ac:dyDescent="0.35">
      <c r="A401" s="104"/>
      <c r="B401" s="134"/>
      <c r="C401" s="134"/>
      <c r="D401" s="134"/>
      <c r="E401" s="134"/>
      <c r="F401" s="134"/>
      <c r="G401" s="104"/>
      <c r="H401" s="104"/>
      <c r="I401" s="104"/>
      <c r="J401" s="104"/>
      <c r="K401" s="104"/>
      <c r="L401" s="104"/>
      <c r="M401" s="104"/>
      <c r="N401" s="104"/>
      <c r="O401" s="104"/>
      <c r="P401" s="104"/>
      <c r="Q401" s="104"/>
      <c r="R401" s="104"/>
      <c r="S401" s="104"/>
      <c r="T401" s="104"/>
      <c r="U401" s="104"/>
      <c r="V401" s="104"/>
      <c r="W401" s="104"/>
      <c r="X401" s="104"/>
      <c r="Y401" s="104"/>
      <c r="Z401" s="104"/>
    </row>
    <row r="402" spans="1:26" ht="14.25" customHeight="1" x14ac:dyDescent="0.35">
      <c r="A402" s="104"/>
      <c r="B402" s="134"/>
      <c r="C402" s="134"/>
      <c r="D402" s="134"/>
      <c r="E402" s="134"/>
      <c r="F402" s="134"/>
      <c r="G402" s="104"/>
      <c r="H402" s="104"/>
      <c r="I402" s="104"/>
      <c r="J402" s="104"/>
      <c r="K402" s="104"/>
      <c r="L402" s="104"/>
      <c r="M402" s="104"/>
      <c r="N402" s="104"/>
      <c r="O402" s="104"/>
      <c r="P402" s="104"/>
      <c r="Q402" s="104"/>
      <c r="R402" s="104"/>
      <c r="S402" s="104"/>
      <c r="T402" s="104"/>
      <c r="U402" s="104"/>
      <c r="V402" s="104"/>
      <c r="W402" s="104"/>
      <c r="X402" s="104"/>
      <c r="Y402" s="104"/>
      <c r="Z402" s="104"/>
    </row>
    <row r="403" spans="1:26" ht="14.25" customHeight="1" x14ac:dyDescent="0.35">
      <c r="A403" s="104"/>
      <c r="B403" s="134"/>
      <c r="C403" s="134"/>
      <c r="D403" s="134"/>
      <c r="E403" s="134"/>
      <c r="F403" s="134"/>
      <c r="G403" s="104"/>
      <c r="H403" s="104"/>
      <c r="I403" s="104"/>
      <c r="J403" s="104"/>
      <c r="K403" s="104"/>
      <c r="L403" s="104"/>
      <c r="M403" s="104"/>
      <c r="N403" s="104"/>
      <c r="O403" s="104"/>
      <c r="P403" s="104"/>
      <c r="Q403" s="104"/>
      <c r="R403" s="104"/>
      <c r="S403" s="104"/>
      <c r="T403" s="104"/>
      <c r="U403" s="104"/>
      <c r="V403" s="104"/>
      <c r="W403" s="104"/>
      <c r="X403" s="104"/>
      <c r="Y403" s="104"/>
      <c r="Z403" s="104"/>
    </row>
    <row r="404" spans="1:26" ht="14.25" customHeight="1" x14ac:dyDescent="0.35">
      <c r="A404" s="104"/>
      <c r="B404" s="134"/>
      <c r="C404" s="134"/>
      <c r="D404" s="134"/>
      <c r="E404" s="134"/>
      <c r="F404" s="134"/>
      <c r="G404" s="104"/>
      <c r="H404" s="104"/>
      <c r="I404" s="104"/>
      <c r="J404" s="104"/>
      <c r="K404" s="104"/>
      <c r="L404" s="104"/>
      <c r="M404" s="104"/>
      <c r="N404" s="104"/>
      <c r="O404" s="104"/>
      <c r="P404" s="104"/>
      <c r="Q404" s="104"/>
      <c r="R404" s="104"/>
      <c r="S404" s="104"/>
      <c r="T404" s="104"/>
      <c r="U404" s="104"/>
      <c r="V404" s="104"/>
      <c r="W404" s="104"/>
      <c r="X404" s="104"/>
      <c r="Y404" s="104"/>
      <c r="Z404" s="104"/>
    </row>
    <row r="405" spans="1:26" ht="14.25" customHeight="1" x14ac:dyDescent="0.35">
      <c r="A405" s="104"/>
      <c r="B405" s="134"/>
      <c r="C405" s="134"/>
      <c r="D405" s="134"/>
      <c r="E405" s="134"/>
      <c r="F405" s="134"/>
      <c r="G405" s="104"/>
      <c r="H405" s="104"/>
      <c r="I405" s="104"/>
      <c r="J405" s="104"/>
      <c r="K405" s="104"/>
      <c r="L405" s="104"/>
      <c r="M405" s="104"/>
      <c r="N405" s="104"/>
      <c r="O405" s="104"/>
      <c r="P405" s="104"/>
      <c r="Q405" s="104"/>
      <c r="R405" s="104"/>
      <c r="S405" s="104"/>
      <c r="T405" s="104"/>
      <c r="U405" s="104"/>
      <c r="V405" s="104"/>
      <c r="W405" s="104"/>
      <c r="X405" s="104"/>
      <c r="Y405" s="104"/>
      <c r="Z405" s="104"/>
    </row>
    <row r="406" spans="1:26" ht="14.25" customHeight="1" x14ac:dyDescent="0.35">
      <c r="A406" s="104"/>
      <c r="B406" s="134"/>
      <c r="C406" s="134"/>
      <c r="D406" s="134"/>
      <c r="E406" s="134"/>
      <c r="F406" s="134"/>
      <c r="G406" s="104"/>
      <c r="H406" s="104"/>
      <c r="I406" s="104"/>
      <c r="J406" s="104"/>
      <c r="K406" s="104"/>
      <c r="L406" s="104"/>
      <c r="M406" s="104"/>
      <c r="N406" s="104"/>
      <c r="O406" s="104"/>
      <c r="P406" s="104"/>
      <c r="Q406" s="104"/>
      <c r="R406" s="104"/>
      <c r="S406" s="104"/>
      <c r="T406" s="104"/>
      <c r="U406" s="104"/>
      <c r="V406" s="104"/>
      <c r="W406" s="104"/>
      <c r="X406" s="104"/>
      <c r="Y406" s="104"/>
      <c r="Z406" s="104"/>
    </row>
    <row r="407" spans="1:26" ht="14.25" customHeight="1" x14ac:dyDescent="0.35">
      <c r="A407" s="104"/>
      <c r="B407" s="134"/>
      <c r="C407" s="134"/>
      <c r="D407" s="134"/>
      <c r="E407" s="134"/>
      <c r="F407" s="134"/>
      <c r="G407" s="104"/>
      <c r="H407" s="104"/>
      <c r="I407" s="104"/>
      <c r="J407" s="104"/>
      <c r="K407" s="104"/>
      <c r="L407" s="104"/>
      <c r="M407" s="104"/>
      <c r="N407" s="104"/>
      <c r="O407" s="104"/>
      <c r="P407" s="104"/>
      <c r="Q407" s="104"/>
      <c r="R407" s="104"/>
      <c r="S407" s="104"/>
      <c r="T407" s="104"/>
      <c r="U407" s="104"/>
      <c r="V407" s="104"/>
      <c r="W407" s="104"/>
      <c r="X407" s="104"/>
      <c r="Y407" s="104"/>
      <c r="Z407" s="104"/>
    </row>
    <row r="408" spans="1:26" ht="14.25" customHeight="1" x14ac:dyDescent="0.35">
      <c r="A408" s="104"/>
      <c r="B408" s="134"/>
      <c r="C408" s="134"/>
      <c r="D408" s="134"/>
      <c r="E408" s="134"/>
      <c r="F408" s="134"/>
      <c r="G408" s="104"/>
      <c r="H408" s="104"/>
      <c r="I408" s="104"/>
      <c r="J408" s="104"/>
      <c r="K408" s="104"/>
      <c r="L408" s="104"/>
      <c r="M408" s="104"/>
      <c r="N408" s="104"/>
      <c r="O408" s="104"/>
      <c r="P408" s="104"/>
      <c r="Q408" s="104"/>
      <c r="R408" s="104"/>
      <c r="S408" s="104"/>
      <c r="T408" s="104"/>
      <c r="U408" s="104"/>
      <c r="V408" s="104"/>
      <c r="W408" s="104"/>
      <c r="X408" s="104"/>
      <c r="Y408" s="104"/>
      <c r="Z408" s="104"/>
    </row>
    <row r="409" spans="1:26" ht="14.25" customHeight="1" x14ac:dyDescent="0.35">
      <c r="A409" s="104"/>
      <c r="B409" s="134"/>
      <c r="C409" s="134"/>
      <c r="D409" s="134"/>
      <c r="E409" s="134"/>
      <c r="F409" s="134"/>
      <c r="G409" s="104"/>
      <c r="H409" s="104"/>
      <c r="I409" s="104"/>
      <c r="J409" s="104"/>
      <c r="K409" s="104"/>
      <c r="L409" s="104"/>
      <c r="M409" s="104"/>
      <c r="N409" s="104"/>
      <c r="O409" s="104"/>
      <c r="P409" s="104"/>
      <c r="Q409" s="104"/>
      <c r="R409" s="104"/>
      <c r="S409" s="104"/>
      <c r="T409" s="104"/>
      <c r="U409" s="104"/>
      <c r="V409" s="104"/>
      <c r="W409" s="104"/>
      <c r="X409" s="104"/>
      <c r="Y409" s="104"/>
      <c r="Z409" s="104"/>
    </row>
    <row r="410" spans="1:26" ht="14.25" customHeight="1" x14ac:dyDescent="0.35">
      <c r="A410" s="104"/>
      <c r="B410" s="134"/>
      <c r="C410" s="134"/>
      <c r="D410" s="134"/>
      <c r="E410" s="134"/>
      <c r="F410" s="134"/>
      <c r="G410" s="104"/>
      <c r="H410" s="104"/>
      <c r="I410" s="104"/>
      <c r="J410" s="104"/>
      <c r="K410" s="104"/>
      <c r="L410" s="104"/>
      <c r="M410" s="104"/>
      <c r="N410" s="104"/>
      <c r="O410" s="104"/>
      <c r="P410" s="104"/>
      <c r="Q410" s="104"/>
      <c r="R410" s="104"/>
      <c r="S410" s="104"/>
      <c r="T410" s="104"/>
      <c r="U410" s="104"/>
      <c r="V410" s="104"/>
      <c r="W410" s="104"/>
      <c r="X410" s="104"/>
      <c r="Y410" s="104"/>
      <c r="Z410" s="104"/>
    </row>
    <row r="411" spans="1:26" ht="14.25" customHeight="1" x14ac:dyDescent="0.35">
      <c r="A411" s="104"/>
      <c r="B411" s="134"/>
      <c r="C411" s="134"/>
      <c r="D411" s="134"/>
      <c r="E411" s="134"/>
      <c r="F411" s="134"/>
      <c r="G411" s="104"/>
      <c r="H411" s="104"/>
      <c r="I411" s="104"/>
      <c r="J411" s="104"/>
      <c r="K411" s="104"/>
      <c r="L411" s="104"/>
      <c r="M411" s="104"/>
      <c r="N411" s="104"/>
      <c r="O411" s="104"/>
      <c r="P411" s="104"/>
      <c r="Q411" s="104"/>
      <c r="R411" s="104"/>
      <c r="S411" s="104"/>
      <c r="T411" s="104"/>
      <c r="U411" s="104"/>
      <c r="V411" s="104"/>
      <c r="W411" s="104"/>
      <c r="X411" s="104"/>
      <c r="Y411" s="104"/>
      <c r="Z411" s="104"/>
    </row>
    <row r="412" spans="1:26" ht="14.25" customHeight="1" x14ac:dyDescent="0.35">
      <c r="A412" s="104"/>
      <c r="B412" s="134"/>
      <c r="C412" s="134"/>
      <c r="D412" s="134"/>
      <c r="E412" s="134"/>
      <c r="F412" s="134"/>
      <c r="G412" s="104"/>
      <c r="H412" s="104"/>
      <c r="I412" s="104"/>
      <c r="J412" s="104"/>
      <c r="K412" s="104"/>
      <c r="L412" s="104"/>
      <c r="M412" s="104"/>
      <c r="N412" s="104"/>
      <c r="O412" s="104"/>
      <c r="P412" s="104"/>
      <c r="Q412" s="104"/>
      <c r="R412" s="104"/>
      <c r="S412" s="104"/>
      <c r="T412" s="104"/>
      <c r="U412" s="104"/>
      <c r="V412" s="104"/>
      <c r="W412" s="104"/>
      <c r="X412" s="104"/>
      <c r="Y412" s="104"/>
      <c r="Z412" s="104"/>
    </row>
    <row r="413" spans="1:26" ht="14.25" customHeight="1" x14ac:dyDescent="0.35">
      <c r="A413" s="104"/>
      <c r="B413" s="134"/>
      <c r="C413" s="134"/>
      <c r="D413" s="134"/>
      <c r="E413" s="134"/>
      <c r="F413" s="134"/>
      <c r="G413" s="104"/>
      <c r="H413" s="104"/>
      <c r="I413" s="104"/>
      <c r="J413" s="104"/>
      <c r="K413" s="104"/>
      <c r="L413" s="104"/>
      <c r="M413" s="104"/>
      <c r="N413" s="104"/>
      <c r="O413" s="104"/>
      <c r="P413" s="104"/>
      <c r="Q413" s="104"/>
      <c r="R413" s="104"/>
      <c r="S413" s="104"/>
      <c r="T413" s="104"/>
      <c r="U413" s="104"/>
      <c r="V413" s="104"/>
      <c r="W413" s="104"/>
      <c r="X413" s="104"/>
      <c r="Y413" s="104"/>
      <c r="Z413" s="104"/>
    </row>
    <row r="414" spans="1:26" ht="14.25" customHeight="1" x14ac:dyDescent="0.35">
      <c r="A414" s="104"/>
      <c r="B414" s="134"/>
      <c r="C414" s="134"/>
      <c r="D414" s="134"/>
      <c r="E414" s="134"/>
      <c r="F414" s="134"/>
      <c r="G414" s="104"/>
      <c r="H414" s="104"/>
      <c r="I414" s="104"/>
      <c r="J414" s="104"/>
      <c r="K414" s="104"/>
      <c r="L414" s="104"/>
      <c r="M414" s="104"/>
      <c r="N414" s="104"/>
      <c r="O414" s="104"/>
      <c r="P414" s="104"/>
      <c r="Q414" s="104"/>
      <c r="R414" s="104"/>
      <c r="S414" s="104"/>
      <c r="T414" s="104"/>
      <c r="U414" s="104"/>
      <c r="V414" s="104"/>
      <c r="W414" s="104"/>
      <c r="X414" s="104"/>
      <c r="Y414" s="104"/>
      <c r="Z414" s="104"/>
    </row>
    <row r="415" spans="1:26" ht="14.25" customHeight="1" x14ac:dyDescent="0.35">
      <c r="A415" s="104"/>
      <c r="B415" s="134"/>
      <c r="C415" s="134"/>
      <c r="D415" s="134"/>
      <c r="E415" s="134"/>
      <c r="F415" s="134"/>
      <c r="G415" s="104"/>
      <c r="H415" s="104"/>
      <c r="I415" s="104"/>
      <c r="J415" s="104"/>
      <c r="K415" s="104"/>
      <c r="L415" s="104"/>
      <c r="M415" s="104"/>
      <c r="N415" s="104"/>
      <c r="O415" s="104"/>
      <c r="P415" s="104"/>
      <c r="Q415" s="104"/>
      <c r="R415" s="104"/>
      <c r="S415" s="104"/>
      <c r="T415" s="104"/>
      <c r="U415" s="104"/>
      <c r="V415" s="104"/>
      <c r="W415" s="104"/>
      <c r="X415" s="104"/>
      <c r="Y415" s="104"/>
      <c r="Z415" s="104"/>
    </row>
    <row r="416" spans="1:26" ht="14.25" customHeight="1" x14ac:dyDescent="0.35">
      <c r="A416" s="104"/>
      <c r="B416" s="134"/>
      <c r="C416" s="134"/>
      <c r="D416" s="134"/>
      <c r="E416" s="134"/>
      <c r="F416" s="134"/>
      <c r="G416" s="104"/>
      <c r="H416" s="104"/>
      <c r="I416" s="104"/>
      <c r="J416" s="104"/>
      <c r="K416" s="104"/>
      <c r="L416" s="104"/>
      <c r="M416" s="104"/>
      <c r="N416" s="104"/>
      <c r="O416" s="104"/>
      <c r="P416" s="104"/>
      <c r="Q416" s="104"/>
      <c r="R416" s="104"/>
      <c r="S416" s="104"/>
      <c r="T416" s="104"/>
      <c r="U416" s="104"/>
      <c r="V416" s="104"/>
      <c r="W416" s="104"/>
      <c r="X416" s="104"/>
      <c r="Y416" s="104"/>
      <c r="Z416" s="104"/>
    </row>
    <row r="417" spans="1:26" ht="14.25" customHeight="1" x14ac:dyDescent="0.35">
      <c r="A417" s="104"/>
      <c r="B417" s="134"/>
      <c r="C417" s="134"/>
      <c r="D417" s="134"/>
      <c r="E417" s="134"/>
      <c r="F417" s="134"/>
      <c r="G417" s="104"/>
      <c r="H417" s="104"/>
      <c r="I417" s="104"/>
      <c r="J417" s="104"/>
      <c r="K417" s="104"/>
      <c r="L417" s="104"/>
      <c r="M417" s="104"/>
      <c r="N417" s="104"/>
      <c r="O417" s="104"/>
      <c r="P417" s="104"/>
      <c r="Q417" s="104"/>
      <c r="R417" s="104"/>
      <c r="S417" s="104"/>
      <c r="T417" s="104"/>
      <c r="U417" s="104"/>
      <c r="V417" s="104"/>
      <c r="W417" s="104"/>
      <c r="X417" s="104"/>
      <c r="Y417" s="104"/>
      <c r="Z417" s="104"/>
    </row>
    <row r="418" spans="1:26" ht="14.25" customHeight="1" x14ac:dyDescent="0.35">
      <c r="A418" s="104"/>
      <c r="B418" s="134"/>
      <c r="C418" s="134"/>
      <c r="D418" s="134"/>
      <c r="E418" s="134"/>
      <c r="F418" s="134"/>
      <c r="G418" s="104"/>
      <c r="H418" s="104"/>
      <c r="I418" s="104"/>
      <c r="J418" s="104"/>
      <c r="K418" s="104"/>
      <c r="L418" s="104"/>
      <c r="M418" s="104"/>
      <c r="N418" s="104"/>
      <c r="O418" s="104"/>
      <c r="P418" s="104"/>
      <c r="Q418" s="104"/>
      <c r="R418" s="104"/>
      <c r="S418" s="104"/>
      <c r="T418" s="104"/>
      <c r="U418" s="104"/>
      <c r="V418" s="104"/>
      <c r="W418" s="104"/>
      <c r="X418" s="104"/>
      <c r="Y418" s="104"/>
      <c r="Z418" s="104"/>
    </row>
    <row r="419" spans="1:26" ht="14.25" customHeight="1" x14ac:dyDescent="0.35">
      <c r="A419" s="104"/>
      <c r="B419" s="134"/>
      <c r="C419" s="134"/>
      <c r="D419" s="134"/>
      <c r="E419" s="134"/>
      <c r="F419" s="134"/>
      <c r="G419" s="104"/>
      <c r="H419" s="104"/>
      <c r="I419" s="104"/>
      <c r="J419" s="104"/>
      <c r="K419" s="104"/>
      <c r="L419" s="104"/>
      <c r="M419" s="104"/>
      <c r="N419" s="104"/>
      <c r="O419" s="104"/>
      <c r="P419" s="104"/>
      <c r="Q419" s="104"/>
      <c r="R419" s="104"/>
      <c r="S419" s="104"/>
      <c r="T419" s="104"/>
      <c r="U419" s="104"/>
      <c r="V419" s="104"/>
      <c r="W419" s="104"/>
      <c r="X419" s="104"/>
      <c r="Y419" s="104"/>
      <c r="Z419" s="104"/>
    </row>
    <row r="420" spans="1:26" ht="14.25" customHeight="1" x14ac:dyDescent="0.35">
      <c r="A420" s="104"/>
      <c r="B420" s="134"/>
      <c r="C420" s="134"/>
      <c r="D420" s="134"/>
      <c r="E420" s="134"/>
      <c r="F420" s="134"/>
      <c r="G420" s="104"/>
      <c r="H420" s="104"/>
      <c r="I420" s="104"/>
      <c r="J420" s="104"/>
      <c r="K420" s="104"/>
      <c r="L420" s="104"/>
      <c r="M420" s="104"/>
      <c r="N420" s="104"/>
      <c r="O420" s="104"/>
      <c r="P420" s="104"/>
      <c r="Q420" s="104"/>
      <c r="R420" s="104"/>
      <c r="S420" s="104"/>
      <c r="T420" s="104"/>
      <c r="U420" s="104"/>
      <c r="V420" s="104"/>
      <c r="W420" s="104"/>
      <c r="X420" s="104"/>
      <c r="Y420" s="104"/>
      <c r="Z420" s="104"/>
    </row>
    <row r="421" spans="1:26" ht="14.25" customHeight="1" x14ac:dyDescent="0.35">
      <c r="A421" s="104"/>
      <c r="B421" s="134"/>
      <c r="C421" s="134"/>
      <c r="D421" s="134"/>
      <c r="E421" s="134"/>
      <c r="F421" s="134"/>
      <c r="G421" s="104"/>
      <c r="H421" s="104"/>
      <c r="I421" s="104"/>
      <c r="J421" s="104"/>
      <c r="K421" s="104"/>
      <c r="L421" s="104"/>
      <c r="M421" s="104"/>
      <c r="N421" s="104"/>
      <c r="O421" s="104"/>
      <c r="P421" s="104"/>
      <c r="Q421" s="104"/>
      <c r="R421" s="104"/>
      <c r="S421" s="104"/>
      <c r="T421" s="104"/>
      <c r="U421" s="104"/>
      <c r="V421" s="104"/>
      <c r="W421" s="104"/>
      <c r="X421" s="104"/>
      <c r="Y421" s="104"/>
      <c r="Z421" s="104"/>
    </row>
    <row r="422" spans="1:26" ht="14.25" customHeight="1" x14ac:dyDescent="0.35">
      <c r="A422" s="104"/>
      <c r="B422" s="134"/>
      <c r="C422" s="134"/>
      <c r="D422" s="134"/>
      <c r="E422" s="134"/>
      <c r="F422" s="134"/>
      <c r="G422" s="104"/>
      <c r="H422" s="104"/>
      <c r="I422" s="104"/>
      <c r="J422" s="104"/>
      <c r="K422" s="104"/>
      <c r="L422" s="104"/>
      <c r="M422" s="104"/>
      <c r="N422" s="104"/>
      <c r="O422" s="104"/>
      <c r="P422" s="104"/>
      <c r="Q422" s="104"/>
      <c r="R422" s="104"/>
      <c r="S422" s="104"/>
      <c r="T422" s="104"/>
      <c r="U422" s="104"/>
      <c r="V422" s="104"/>
      <c r="W422" s="104"/>
      <c r="X422" s="104"/>
      <c r="Y422" s="104"/>
      <c r="Z422" s="104"/>
    </row>
    <row r="423" spans="1:26" ht="14.25" customHeight="1" x14ac:dyDescent="0.35">
      <c r="A423" s="104"/>
      <c r="B423" s="134"/>
      <c r="C423" s="134"/>
      <c r="D423" s="134"/>
      <c r="E423" s="134"/>
      <c r="F423" s="134"/>
      <c r="G423" s="104"/>
      <c r="H423" s="104"/>
      <c r="I423" s="104"/>
      <c r="J423" s="104"/>
      <c r="K423" s="104"/>
      <c r="L423" s="104"/>
      <c r="M423" s="104"/>
      <c r="N423" s="104"/>
      <c r="O423" s="104"/>
      <c r="P423" s="104"/>
      <c r="Q423" s="104"/>
      <c r="R423" s="104"/>
      <c r="S423" s="104"/>
      <c r="T423" s="104"/>
      <c r="U423" s="104"/>
      <c r="V423" s="104"/>
      <c r="W423" s="104"/>
      <c r="X423" s="104"/>
      <c r="Y423" s="104"/>
      <c r="Z423" s="104"/>
    </row>
    <row r="424" spans="1:26" ht="14.25" customHeight="1" x14ac:dyDescent="0.35">
      <c r="A424" s="104"/>
      <c r="B424" s="134"/>
      <c r="C424" s="134"/>
      <c r="D424" s="134"/>
      <c r="E424" s="134"/>
      <c r="F424" s="134"/>
      <c r="G424" s="104"/>
      <c r="H424" s="104"/>
      <c r="I424" s="104"/>
      <c r="J424" s="104"/>
      <c r="K424" s="104"/>
      <c r="L424" s="104"/>
      <c r="M424" s="104"/>
      <c r="N424" s="104"/>
      <c r="O424" s="104"/>
      <c r="P424" s="104"/>
      <c r="Q424" s="104"/>
      <c r="R424" s="104"/>
      <c r="S424" s="104"/>
      <c r="T424" s="104"/>
      <c r="U424" s="104"/>
      <c r="V424" s="104"/>
      <c r="W424" s="104"/>
      <c r="X424" s="104"/>
      <c r="Y424" s="104"/>
      <c r="Z424" s="104"/>
    </row>
    <row r="425" spans="1:26" ht="14.25" customHeight="1" x14ac:dyDescent="0.35">
      <c r="A425" s="104"/>
      <c r="B425" s="134"/>
      <c r="C425" s="134"/>
      <c r="D425" s="134"/>
      <c r="E425" s="134"/>
      <c r="F425" s="134"/>
      <c r="G425" s="104"/>
      <c r="H425" s="104"/>
      <c r="I425" s="104"/>
      <c r="J425" s="104"/>
      <c r="K425" s="104"/>
      <c r="L425" s="104"/>
      <c r="M425" s="104"/>
      <c r="N425" s="104"/>
      <c r="O425" s="104"/>
      <c r="P425" s="104"/>
      <c r="Q425" s="104"/>
      <c r="R425" s="104"/>
      <c r="S425" s="104"/>
      <c r="T425" s="104"/>
      <c r="U425" s="104"/>
      <c r="V425" s="104"/>
      <c r="W425" s="104"/>
      <c r="X425" s="104"/>
      <c r="Y425" s="104"/>
      <c r="Z425" s="104"/>
    </row>
    <row r="426" spans="1:26" ht="14.25" customHeight="1" x14ac:dyDescent="0.35">
      <c r="A426" s="104"/>
      <c r="B426" s="134"/>
      <c r="C426" s="134"/>
      <c r="D426" s="134"/>
      <c r="E426" s="134"/>
      <c r="F426" s="134"/>
      <c r="G426" s="104"/>
      <c r="H426" s="104"/>
      <c r="I426" s="104"/>
      <c r="J426" s="104"/>
      <c r="K426" s="104"/>
      <c r="L426" s="104"/>
      <c r="M426" s="104"/>
      <c r="N426" s="104"/>
      <c r="O426" s="104"/>
      <c r="P426" s="104"/>
      <c r="Q426" s="104"/>
      <c r="R426" s="104"/>
      <c r="S426" s="104"/>
      <c r="T426" s="104"/>
      <c r="U426" s="104"/>
      <c r="V426" s="104"/>
      <c r="W426" s="104"/>
      <c r="X426" s="104"/>
      <c r="Y426" s="104"/>
      <c r="Z426" s="104"/>
    </row>
    <row r="427" spans="1:26" ht="14.25" customHeight="1" x14ac:dyDescent="0.35">
      <c r="A427" s="104"/>
      <c r="B427" s="134"/>
      <c r="C427" s="134"/>
      <c r="D427" s="134"/>
      <c r="E427" s="134"/>
      <c r="F427" s="134"/>
      <c r="G427" s="104"/>
      <c r="H427" s="104"/>
      <c r="I427" s="104"/>
      <c r="J427" s="104"/>
      <c r="K427" s="104"/>
      <c r="L427" s="104"/>
      <c r="M427" s="104"/>
      <c r="N427" s="104"/>
      <c r="O427" s="104"/>
      <c r="P427" s="104"/>
      <c r="Q427" s="104"/>
      <c r="R427" s="104"/>
      <c r="S427" s="104"/>
      <c r="T427" s="104"/>
      <c r="U427" s="104"/>
      <c r="V427" s="104"/>
      <c r="W427" s="104"/>
      <c r="X427" s="104"/>
      <c r="Y427" s="104"/>
      <c r="Z427" s="104"/>
    </row>
    <row r="428" spans="1:26" ht="14.25" customHeight="1" x14ac:dyDescent="0.35">
      <c r="A428" s="104"/>
      <c r="B428" s="134"/>
      <c r="C428" s="134"/>
      <c r="D428" s="134"/>
      <c r="E428" s="134"/>
      <c r="F428" s="134"/>
      <c r="G428" s="104"/>
      <c r="H428" s="104"/>
      <c r="I428" s="104"/>
      <c r="J428" s="104"/>
      <c r="K428" s="104"/>
      <c r="L428" s="104"/>
      <c r="M428" s="104"/>
      <c r="N428" s="104"/>
      <c r="O428" s="104"/>
      <c r="P428" s="104"/>
      <c r="Q428" s="104"/>
      <c r="R428" s="104"/>
      <c r="S428" s="104"/>
      <c r="T428" s="104"/>
      <c r="U428" s="104"/>
      <c r="V428" s="104"/>
      <c r="W428" s="104"/>
      <c r="X428" s="104"/>
      <c r="Y428" s="104"/>
      <c r="Z428" s="104"/>
    </row>
    <row r="429" spans="1:26" ht="14.25" customHeight="1" x14ac:dyDescent="0.35">
      <c r="A429" s="104"/>
      <c r="B429" s="134"/>
      <c r="C429" s="134"/>
      <c r="D429" s="134"/>
      <c r="E429" s="134"/>
      <c r="F429" s="134"/>
      <c r="G429" s="104"/>
      <c r="H429" s="104"/>
      <c r="I429" s="104"/>
      <c r="J429" s="104"/>
      <c r="K429" s="104"/>
      <c r="L429" s="104"/>
      <c r="M429" s="104"/>
      <c r="N429" s="104"/>
      <c r="O429" s="104"/>
      <c r="P429" s="104"/>
      <c r="Q429" s="104"/>
      <c r="R429" s="104"/>
      <c r="S429" s="104"/>
      <c r="T429" s="104"/>
      <c r="U429" s="104"/>
      <c r="V429" s="104"/>
      <c r="W429" s="104"/>
      <c r="X429" s="104"/>
      <c r="Y429" s="104"/>
      <c r="Z429" s="104"/>
    </row>
    <row r="430" spans="1:26" ht="14.25" customHeight="1" x14ac:dyDescent="0.35">
      <c r="A430" s="104"/>
      <c r="B430" s="134"/>
      <c r="C430" s="134"/>
      <c r="D430" s="134"/>
      <c r="E430" s="134"/>
      <c r="F430" s="134"/>
      <c r="G430" s="104"/>
      <c r="H430" s="104"/>
      <c r="I430" s="104"/>
      <c r="J430" s="104"/>
      <c r="K430" s="104"/>
      <c r="L430" s="104"/>
      <c r="M430" s="104"/>
      <c r="N430" s="104"/>
      <c r="O430" s="104"/>
      <c r="P430" s="104"/>
      <c r="Q430" s="104"/>
      <c r="R430" s="104"/>
      <c r="S430" s="104"/>
      <c r="T430" s="104"/>
      <c r="U430" s="104"/>
      <c r="V430" s="104"/>
      <c r="W430" s="104"/>
      <c r="X430" s="104"/>
      <c r="Y430" s="104"/>
      <c r="Z430" s="104"/>
    </row>
    <row r="431" spans="1:26" ht="14.25" customHeight="1" x14ac:dyDescent="0.35">
      <c r="A431" s="104"/>
      <c r="B431" s="134"/>
      <c r="C431" s="134"/>
      <c r="D431" s="134"/>
      <c r="E431" s="134"/>
      <c r="F431" s="134"/>
      <c r="G431" s="104"/>
      <c r="H431" s="104"/>
      <c r="I431" s="104"/>
      <c r="J431" s="104"/>
      <c r="K431" s="104"/>
      <c r="L431" s="104"/>
      <c r="M431" s="104"/>
      <c r="N431" s="104"/>
      <c r="O431" s="104"/>
      <c r="P431" s="104"/>
      <c r="Q431" s="104"/>
      <c r="R431" s="104"/>
      <c r="S431" s="104"/>
      <c r="T431" s="104"/>
      <c r="U431" s="104"/>
      <c r="V431" s="104"/>
      <c r="W431" s="104"/>
      <c r="X431" s="104"/>
      <c r="Y431" s="104"/>
      <c r="Z431" s="104"/>
    </row>
    <row r="432" spans="1:26" ht="14.25" customHeight="1" x14ac:dyDescent="0.35">
      <c r="A432" s="104"/>
      <c r="B432" s="134"/>
      <c r="C432" s="134"/>
      <c r="D432" s="134"/>
      <c r="E432" s="134"/>
      <c r="F432" s="134"/>
      <c r="G432" s="104"/>
      <c r="H432" s="104"/>
      <c r="I432" s="104"/>
      <c r="J432" s="104"/>
      <c r="K432" s="104"/>
      <c r="L432" s="104"/>
      <c r="M432" s="104"/>
      <c r="N432" s="104"/>
      <c r="O432" s="104"/>
      <c r="P432" s="104"/>
      <c r="Q432" s="104"/>
      <c r="R432" s="104"/>
      <c r="S432" s="104"/>
      <c r="T432" s="104"/>
      <c r="U432" s="104"/>
      <c r="V432" s="104"/>
      <c r="W432" s="104"/>
      <c r="X432" s="104"/>
      <c r="Y432" s="104"/>
      <c r="Z432" s="104"/>
    </row>
    <row r="433" spans="1:26" ht="14.25" customHeight="1" x14ac:dyDescent="0.35">
      <c r="A433" s="104"/>
      <c r="B433" s="134"/>
      <c r="C433" s="134"/>
      <c r="D433" s="134"/>
      <c r="E433" s="134"/>
      <c r="F433" s="134"/>
      <c r="G433" s="104"/>
      <c r="H433" s="104"/>
      <c r="I433" s="104"/>
      <c r="J433" s="104"/>
      <c r="K433" s="104"/>
      <c r="L433" s="104"/>
      <c r="M433" s="104"/>
      <c r="N433" s="104"/>
      <c r="O433" s="104"/>
      <c r="P433" s="104"/>
      <c r="Q433" s="104"/>
      <c r="R433" s="104"/>
      <c r="S433" s="104"/>
      <c r="T433" s="104"/>
      <c r="U433" s="104"/>
      <c r="V433" s="104"/>
      <c r="W433" s="104"/>
      <c r="X433" s="104"/>
      <c r="Y433" s="104"/>
      <c r="Z433" s="104"/>
    </row>
    <row r="434" spans="1:26" ht="14.25" customHeight="1" x14ac:dyDescent="0.35">
      <c r="A434" s="104"/>
      <c r="B434" s="134"/>
      <c r="C434" s="134"/>
      <c r="D434" s="134"/>
      <c r="E434" s="134"/>
      <c r="F434" s="134"/>
      <c r="G434" s="104"/>
      <c r="H434" s="104"/>
      <c r="I434" s="104"/>
      <c r="J434" s="104"/>
      <c r="K434" s="104"/>
      <c r="L434" s="104"/>
      <c r="M434" s="104"/>
      <c r="N434" s="104"/>
      <c r="O434" s="104"/>
      <c r="P434" s="104"/>
      <c r="Q434" s="104"/>
      <c r="R434" s="104"/>
      <c r="S434" s="104"/>
      <c r="T434" s="104"/>
      <c r="U434" s="104"/>
      <c r="V434" s="104"/>
      <c r="W434" s="104"/>
      <c r="X434" s="104"/>
      <c r="Y434" s="104"/>
      <c r="Z434" s="104"/>
    </row>
    <row r="435" spans="1:26" ht="14.25" customHeight="1" x14ac:dyDescent="0.35">
      <c r="A435" s="104"/>
      <c r="B435" s="134"/>
      <c r="C435" s="134"/>
      <c r="D435" s="134"/>
      <c r="E435" s="134"/>
      <c r="F435" s="134"/>
      <c r="G435" s="104"/>
      <c r="H435" s="104"/>
      <c r="I435" s="104"/>
      <c r="J435" s="104"/>
      <c r="K435" s="104"/>
      <c r="L435" s="104"/>
      <c r="M435" s="104"/>
      <c r="N435" s="104"/>
      <c r="O435" s="104"/>
      <c r="P435" s="104"/>
      <c r="Q435" s="104"/>
      <c r="R435" s="104"/>
      <c r="S435" s="104"/>
      <c r="T435" s="104"/>
      <c r="U435" s="104"/>
      <c r="V435" s="104"/>
      <c r="W435" s="104"/>
      <c r="X435" s="104"/>
      <c r="Y435" s="104"/>
      <c r="Z435" s="104"/>
    </row>
    <row r="436" spans="1:26" ht="14.25" customHeight="1" x14ac:dyDescent="0.35">
      <c r="A436" s="104"/>
      <c r="B436" s="134"/>
      <c r="C436" s="134"/>
      <c r="D436" s="134"/>
      <c r="E436" s="134"/>
      <c r="F436" s="134"/>
      <c r="G436" s="104"/>
      <c r="H436" s="104"/>
      <c r="I436" s="104"/>
      <c r="J436" s="104"/>
      <c r="K436" s="104"/>
      <c r="L436" s="104"/>
      <c r="M436" s="104"/>
      <c r="N436" s="104"/>
      <c r="O436" s="104"/>
      <c r="P436" s="104"/>
      <c r="Q436" s="104"/>
      <c r="R436" s="104"/>
      <c r="S436" s="104"/>
      <c r="T436" s="104"/>
      <c r="U436" s="104"/>
      <c r="V436" s="104"/>
      <c r="W436" s="104"/>
      <c r="X436" s="104"/>
      <c r="Y436" s="104"/>
      <c r="Z436" s="104"/>
    </row>
    <row r="437" spans="1:26" ht="14.25" customHeight="1" x14ac:dyDescent="0.35">
      <c r="A437" s="104"/>
      <c r="B437" s="134"/>
      <c r="C437" s="134"/>
      <c r="D437" s="134"/>
      <c r="E437" s="134"/>
      <c r="F437" s="134"/>
      <c r="G437" s="104"/>
      <c r="H437" s="104"/>
      <c r="I437" s="104"/>
      <c r="J437" s="104"/>
      <c r="K437" s="104"/>
      <c r="L437" s="104"/>
      <c r="M437" s="104"/>
      <c r="N437" s="104"/>
      <c r="O437" s="104"/>
      <c r="P437" s="104"/>
      <c r="Q437" s="104"/>
      <c r="R437" s="104"/>
      <c r="S437" s="104"/>
      <c r="T437" s="104"/>
      <c r="U437" s="104"/>
      <c r="V437" s="104"/>
      <c r="W437" s="104"/>
      <c r="X437" s="104"/>
      <c r="Y437" s="104"/>
      <c r="Z437" s="104"/>
    </row>
    <row r="438" spans="1:26" ht="14.25" customHeight="1" x14ac:dyDescent="0.35">
      <c r="A438" s="104"/>
      <c r="B438" s="134"/>
      <c r="C438" s="134"/>
      <c r="D438" s="134"/>
      <c r="E438" s="134"/>
      <c r="F438" s="134"/>
      <c r="G438" s="104"/>
      <c r="H438" s="104"/>
      <c r="I438" s="104"/>
      <c r="J438" s="104"/>
      <c r="K438" s="104"/>
      <c r="L438" s="104"/>
      <c r="M438" s="104"/>
      <c r="N438" s="104"/>
      <c r="O438" s="104"/>
      <c r="P438" s="104"/>
      <c r="Q438" s="104"/>
      <c r="R438" s="104"/>
      <c r="S438" s="104"/>
      <c r="T438" s="104"/>
      <c r="U438" s="104"/>
      <c r="V438" s="104"/>
      <c r="W438" s="104"/>
      <c r="X438" s="104"/>
      <c r="Y438" s="104"/>
      <c r="Z438" s="104"/>
    </row>
    <row r="439" spans="1:26" ht="14.25" customHeight="1" x14ac:dyDescent="0.35">
      <c r="A439" s="104"/>
      <c r="B439" s="134"/>
      <c r="C439" s="134"/>
      <c r="D439" s="134"/>
      <c r="E439" s="134"/>
      <c r="F439" s="134"/>
      <c r="G439" s="104"/>
      <c r="H439" s="104"/>
      <c r="I439" s="104"/>
      <c r="J439" s="104"/>
      <c r="K439" s="104"/>
      <c r="L439" s="104"/>
      <c r="M439" s="104"/>
      <c r="N439" s="104"/>
      <c r="O439" s="104"/>
      <c r="P439" s="104"/>
      <c r="Q439" s="104"/>
      <c r="R439" s="104"/>
      <c r="S439" s="104"/>
      <c r="T439" s="104"/>
      <c r="U439" s="104"/>
      <c r="V439" s="104"/>
      <c r="W439" s="104"/>
      <c r="X439" s="104"/>
      <c r="Y439" s="104"/>
      <c r="Z439" s="104"/>
    </row>
    <row r="440" spans="1:26" ht="14.25" customHeight="1" x14ac:dyDescent="0.35">
      <c r="A440" s="104"/>
      <c r="B440" s="134"/>
      <c r="C440" s="134"/>
      <c r="D440" s="134"/>
      <c r="E440" s="134"/>
      <c r="F440" s="134"/>
      <c r="G440" s="104"/>
      <c r="H440" s="104"/>
      <c r="I440" s="104"/>
      <c r="J440" s="104"/>
      <c r="K440" s="104"/>
      <c r="L440" s="104"/>
      <c r="M440" s="104"/>
      <c r="N440" s="104"/>
      <c r="O440" s="104"/>
      <c r="P440" s="104"/>
      <c r="Q440" s="104"/>
      <c r="R440" s="104"/>
      <c r="S440" s="104"/>
      <c r="T440" s="104"/>
      <c r="U440" s="104"/>
      <c r="V440" s="104"/>
      <c r="W440" s="104"/>
      <c r="X440" s="104"/>
      <c r="Y440" s="104"/>
      <c r="Z440" s="104"/>
    </row>
    <row r="441" spans="1:26" ht="14.25" customHeight="1" x14ac:dyDescent="0.35">
      <c r="A441" s="104"/>
      <c r="B441" s="134"/>
      <c r="C441" s="134"/>
      <c r="D441" s="134"/>
      <c r="E441" s="134"/>
      <c r="F441" s="134"/>
      <c r="G441" s="104"/>
      <c r="H441" s="104"/>
      <c r="I441" s="104"/>
      <c r="J441" s="104"/>
      <c r="K441" s="104"/>
      <c r="L441" s="104"/>
      <c r="M441" s="104"/>
      <c r="N441" s="104"/>
      <c r="O441" s="104"/>
      <c r="P441" s="104"/>
      <c r="Q441" s="104"/>
      <c r="R441" s="104"/>
      <c r="S441" s="104"/>
      <c r="T441" s="104"/>
      <c r="U441" s="104"/>
      <c r="V441" s="104"/>
      <c r="W441" s="104"/>
      <c r="X441" s="104"/>
      <c r="Y441" s="104"/>
      <c r="Z441" s="104"/>
    </row>
    <row r="442" spans="1:26" ht="14.25" customHeight="1" x14ac:dyDescent="0.35">
      <c r="A442" s="104"/>
      <c r="B442" s="134"/>
      <c r="C442" s="134"/>
      <c r="D442" s="134"/>
      <c r="E442" s="134"/>
      <c r="F442" s="134"/>
      <c r="G442" s="104"/>
      <c r="H442" s="104"/>
      <c r="I442" s="104"/>
      <c r="J442" s="104"/>
      <c r="K442" s="104"/>
      <c r="L442" s="104"/>
      <c r="M442" s="104"/>
      <c r="N442" s="104"/>
      <c r="O442" s="104"/>
      <c r="P442" s="104"/>
      <c r="Q442" s="104"/>
      <c r="R442" s="104"/>
      <c r="S442" s="104"/>
      <c r="T442" s="104"/>
      <c r="U442" s="104"/>
      <c r="V442" s="104"/>
      <c r="W442" s="104"/>
      <c r="X442" s="104"/>
      <c r="Y442" s="104"/>
      <c r="Z442" s="104"/>
    </row>
    <row r="443" spans="1:26" ht="14.25" customHeight="1" x14ac:dyDescent="0.35">
      <c r="A443" s="104"/>
      <c r="B443" s="134"/>
      <c r="C443" s="134"/>
      <c r="D443" s="134"/>
      <c r="E443" s="134"/>
      <c r="F443" s="134"/>
      <c r="G443" s="104"/>
      <c r="H443" s="104"/>
      <c r="I443" s="104"/>
      <c r="J443" s="104"/>
      <c r="K443" s="104"/>
      <c r="L443" s="104"/>
      <c r="M443" s="104"/>
      <c r="N443" s="104"/>
      <c r="O443" s="104"/>
      <c r="P443" s="104"/>
      <c r="Q443" s="104"/>
      <c r="R443" s="104"/>
      <c r="S443" s="104"/>
      <c r="T443" s="104"/>
      <c r="U443" s="104"/>
      <c r="V443" s="104"/>
      <c r="W443" s="104"/>
      <c r="X443" s="104"/>
      <c r="Y443" s="104"/>
      <c r="Z443" s="104"/>
    </row>
    <row r="444" spans="1:26" ht="14.25" customHeight="1" x14ac:dyDescent="0.35">
      <c r="A444" s="104"/>
      <c r="B444" s="134"/>
      <c r="C444" s="134"/>
      <c r="D444" s="134"/>
      <c r="E444" s="134"/>
      <c r="F444" s="134"/>
      <c r="G444" s="104"/>
      <c r="H444" s="104"/>
      <c r="I444" s="104"/>
      <c r="J444" s="104"/>
      <c r="K444" s="104"/>
      <c r="L444" s="104"/>
      <c r="M444" s="104"/>
      <c r="N444" s="104"/>
      <c r="O444" s="104"/>
      <c r="P444" s="104"/>
      <c r="Q444" s="104"/>
      <c r="R444" s="104"/>
      <c r="S444" s="104"/>
      <c r="T444" s="104"/>
      <c r="U444" s="104"/>
      <c r="V444" s="104"/>
      <c r="W444" s="104"/>
      <c r="X444" s="104"/>
      <c r="Y444" s="104"/>
      <c r="Z444" s="104"/>
    </row>
    <row r="445" spans="1:26" ht="14.25" customHeight="1" x14ac:dyDescent="0.35">
      <c r="A445" s="104"/>
      <c r="B445" s="134"/>
      <c r="C445" s="134"/>
      <c r="D445" s="134"/>
      <c r="E445" s="134"/>
      <c r="F445" s="134"/>
      <c r="G445" s="104"/>
      <c r="H445" s="104"/>
      <c r="I445" s="104"/>
      <c r="J445" s="104"/>
      <c r="K445" s="104"/>
      <c r="L445" s="104"/>
      <c r="M445" s="104"/>
      <c r="N445" s="104"/>
      <c r="O445" s="104"/>
      <c r="P445" s="104"/>
      <c r="Q445" s="104"/>
      <c r="R445" s="104"/>
      <c r="S445" s="104"/>
      <c r="T445" s="104"/>
      <c r="U445" s="104"/>
      <c r="V445" s="104"/>
      <c r="W445" s="104"/>
      <c r="X445" s="104"/>
      <c r="Y445" s="104"/>
      <c r="Z445" s="104"/>
    </row>
    <row r="446" spans="1:26" ht="14.25" customHeight="1" x14ac:dyDescent="0.35">
      <c r="A446" s="104"/>
      <c r="B446" s="134"/>
      <c r="C446" s="134"/>
      <c r="D446" s="134"/>
      <c r="E446" s="134"/>
      <c r="F446" s="134"/>
      <c r="G446" s="104"/>
      <c r="H446" s="104"/>
      <c r="I446" s="104"/>
      <c r="J446" s="104"/>
      <c r="K446" s="104"/>
      <c r="L446" s="104"/>
      <c r="M446" s="104"/>
      <c r="N446" s="104"/>
      <c r="O446" s="104"/>
      <c r="P446" s="104"/>
      <c r="Q446" s="104"/>
      <c r="R446" s="104"/>
      <c r="S446" s="104"/>
      <c r="T446" s="104"/>
      <c r="U446" s="104"/>
      <c r="V446" s="104"/>
      <c r="W446" s="104"/>
      <c r="X446" s="104"/>
      <c r="Y446" s="104"/>
      <c r="Z446" s="104"/>
    </row>
    <row r="447" spans="1:26" ht="14.25" customHeight="1" x14ac:dyDescent="0.35">
      <c r="A447" s="104"/>
      <c r="B447" s="134"/>
      <c r="C447" s="134"/>
      <c r="D447" s="134"/>
      <c r="E447" s="134"/>
      <c r="F447" s="134"/>
      <c r="G447" s="104"/>
      <c r="H447" s="104"/>
      <c r="I447" s="104"/>
      <c r="J447" s="104"/>
      <c r="K447" s="104"/>
      <c r="L447" s="104"/>
      <c r="M447" s="104"/>
      <c r="N447" s="104"/>
      <c r="O447" s="104"/>
      <c r="P447" s="104"/>
      <c r="Q447" s="104"/>
      <c r="R447" s="104"/>
      <c r="S447" s="104"/>
      <c r="T447" s="104"/>
      <c r="U447" s="104"/>
      <c r="V447" s="104"/>
      <c r="W447" s="104"/>
      <c r="X447" s="104"/>
      <c r="Y447" s="104"/>
      <c r="Z447" s="104"/>
    </row>
    <row r="448" spans="1:26" ht="14.25" customHeight="1" x14ac:dyDescent="0.35">
      <c r="A448" s="104"/>
      <c r="B448" s="134"/>
      <c r="C448" s="134"/>
      <c r="D448" s="134"/>
      <c r="E448" s="134"/>
      <c r="F448" s="134"/>
      <c r="G448" s="104"/>
      <c r="H448" s="104"/>
      <c r="I448" s="104"/>
      <c r="J448" s="104"/>
      <c r="K448" s="104"/>
      <c r="L448" s="104"/>
      <c r="M448" s="104"/>
      <c r="N448" s="104"/>
      <c r="O448" s="104"/>
      <c r="P448" s="104"/>
      <c r="Q448" s="104"/>
      <c r="R448" s="104"/>
      <c r="S448" s="104"/>
      <c r="T448" s="104"/>
      <c r="U448" s="104"/>
      <c r="V448" s="104"/>
      <c r="W448" s="104"/>
      <c r="X448" s="104"/>
      <c r="Y448" s="104"/>
      <c r="Z448" s="104"/>
    </row>
    <row r="449" spans="1:26" ht="14.25" customHeight="1" x14ac:dyDescent="0.35">
      <c r="A449" s="104"/>
      <c r="B449" s="134"/>
      <c r="C449" s="134"/>
      <c r="D449" s="134"/>
      <c r="E449" s="134"/>
      <c r="F449" s="134"/>
      <c r="G449" s="104"/>
      <c r="H449" s="104"/>
      <c r="I449" s="104"/>
      <c r="J449" s="104"/>
      <c r="K449" s="104"/>
      <c r="L449" s="104"/>
      <c r="M449" s="104"/>
      <c r="N449" s="104"/>
      <c r="O449" s="104"/>
      <c r="P449" s="104"/>
      <c r="Q449" s="104"/>
      <c r="R449" s="104"/>
      <c r="S449" s="104"/>
      <c r="T449" s="104"/>
      <c r="U449" s="104"/>
      <c r="V449" s="104"/>
      <c r="W449" s="104"/>
      <c r="X449" s="104"/>
      <c r="Y449" s="104"/>
      <c r="Z449" s="104"/>
    </row>
    <row r="450" spans="1:26" ht="14.25" customHeight="1" x14ac:dyDescent="0.35">
      <c r="A450" s="104"/>
      <c r="B450" s="134"/>
      <c r="C450" s="134"/>
      <c r="D450" s="134"/>
      <c r="E450" s="134"/>
      <c r="F450" s="134"/>
      <c r="G450" s="104"/>
      <c r="H450" s="104"/>
      <c r="I450" s="104"/>
      <c r="J450" s="104"/>
      <c r="K450" s="104"/>
      <c r="L450" s="104"/>
      <c r="M450" s="104"/>
      <c r="N450" s="104"/>
      <c r="O450" s="104"/>
      <c r="P450" s="104"/>
      <c r="Q450" s="104"/>
      <c r="R450" s="104"/>
      <c r="S450" s="104"/>
      <c r="T450" s="104"/>
      <c r="U450" s="104"/>
      <c r="V450" s="104"/>
      <c r="W450" s="104"/>
      <c r="X450" s="104"/>
      <c r="Y450" s="104"/>
      <c r="Z450" s="104"/>
    </row>
    <row r="451" spans="1:26" ht="14.25" customHeight="1" x14ac:dyDescent="0.35">
      <c r="A451" s="104"/>
      <c r="B451" s="134"/>
      <c r="C451" s="134"/>
      <c r="D451" s="134"/>
      <c r="E451" s="134"/>
      <c r="F451" s="134"/>
      <c r="G451" s="104"/>
      <c r="H451" s="104"/>
      <c r="I451" s="104"/>
      <c r="J451" s="104"/>
      <c r="K451" s="104"/>
      <c r="L451" s="104"/>
      <c r="M451" s="104"/>
      <c r="N451" s="104"/>
      <c r="O451" s="104"/>
      <c r="P451" s="104"/>
      <c r="Q451" s="104"/>
      <c r="R451" s="104"/>
      <c r="S451" s="104"/>
      <c r="T451" s="104"/>
      <c r="U451" s="104"/>
      <c r="V451" s="104"/>
      <c r="W451" s="104"/>
      <c r="X451" s="104"/>
      <c r="Y451" s="104"/>
      <c r="Z451" s="104"/>
    </row>
    <row r="452" spans="1:26" ht="14.25" customHeight="1" x14ac:dyDescent="0.35">
      <c r="A452" s="104"/>
      <c r="B452" s="134"/>
      <c r="C452" s="134"/>
      <c r="D452" s="134"/>
      <c r="E452" s="134"/>
      <c r="F452" s="134"/>
      <c r="G452" s="104"/>
      <c r="H452" s="104"/>
      <c r="I452" s="104"/>
      <c r="J452" s="104"/>
      <c r="K452" s="104"/>
      <c r="L452" s="104"/>
      <c r="M452" s="104"/>
      <c r="N452" s="104"/>
      <c r="O452" s="104"/>
      <c r="P452" s="104"/>
      <c r="Q452" s="104"/>
      <c r="R452" s="104"/>
      <c r="S452" s="104"/>
      <c r="T452" s="104"/>
      <c r="U452" s="104"/>
      <c r="V452" s="104"/>
      <c r="W452" s="104"/>
      <c r="X452" s="104"/>
      <c r="Y452" s="104"/>
      <c r="Z452" s="104"/>
    </row>
    <row r="453" spans="1:26" ht="14.25" customHeight="1" x14ac:dyDescent="0.35">
      <c r="A453" s="104"/>
      <c r="B453" s="134"/>
      <c r="C453" s="134"/>
      <c r="D453" s="134"/>
      <c r="E453" s="134"/>
      <c r="F453" s="134"/>
      <c r="G453" s="104"/>
      <c r="H453" s="104"/>
      <c r="I453" s="104"/>
      <c r="J453" s="104"/>
      <c r="K453" s="104"/>
      <c r="L453" s="104"/>
      <c r="M453" s="104"/>
      <c r="N453" s="104"/>
      <c r="O453" s="104"/>
      <c r="P453" s="104"/>
      <c r="Q453" s="104"/>
      <c r="R453" s="104"/>
      <c r="S453" s="104"/>
      <c r="T453" s="104"/>
      <c r="U453" s="104"/>
      <c r="V453" s="104"/>
      <c r="W453" s="104"/>
      <c r="X453" s="104"/>
      <c r="Y453" s="104"/>
      <c r="Z453" s="104"/>
    </row>
    <row r="454" spans="1:26" ht="14.25" customHeight="1" x14ac:dyDescent="0.35">
      <c r="A454" s="104"/>
      <c r="B454" s="134"/>
      <c r="C454" s="134"/>
      <c r="D454" s="134"/>
      <c r="E454" s="134"/>
      <c r="F454" s="134"/>
      <c r="G454" s="104"/>
      <c r="H454" s="104"/>
      <c r="I454" s="104"/>
      <c r="J454" s="104"/>
      <c r="K454" s="104"/>
      <c r="L454" s="104"/>
      <c r="M454" s="104"/>
      <c r="N454" s="104"/>
      <c r="O454" s="104"/>
      <c r="P454" s="104"/>
      <c r="Q454" s="104"/>
      <c r="R454" s="104"/>
      <c r="S454" s="104"/>
      <c r="T454" s="104"/>
      <c r="U454" s="104"/>
      <c r="V454" s="104"/>
      <c r="W454" s="104"/>
      <c r="X454" s="104"/>
      <c r="Y454" s="104"/>
      <c r="Z454" s="104"/>
    </row>
    <row r="455" spans="1:26" ht="14.25" customHeight="1" x14ac:dyDescent="0.35">
      <c r="A455" s="104"/>
      <c r="B455" s="134"/>
      <c r="C455" s="134"/>
      <c r="D455" s="134"/>
      <c r="E455" s="134"/>
      <c r="F455" s="134"/>
      <c r="G455" s="104"/>
      <c r="H455" s="104"/>
      <c r="I455" s="104"/>
      <c r="J455" s="104"/>
      <c r="K455" s="104"/>
      <c r="L455" s="104"/>
      <c r="M455" s="104"/>
      <c r="N455" s="104"/>
      <c r="O455" s="104"/>
      <c r="P455" s="104"/>
      <c r="Q455" s="104"/>
      <c r="R455" s="104"/>
      <c r="S455" s="104"/>
      <c r="T455" s="104"/>
      <c r="U455" s="104"/>
      <c r="V455" s="104"/>
      <c r="W455" s="104"/>
      <c r="X455" s="104"/>
      <c r="Y455" s="104"/>
      <c r="Z455" s="104"/>
    </row>
    <row r="456" spans="1:26" ht="14.25" customHeight="1" x14ac:dyDescent="0.35">
      <c r="A456" s="104"/>
      <c r="B456" s="134"/>
      <c r="C456" s="134"/>
      <c r="D456" s="134"/>
      <c r="E456" s="134"/>
      <c r="F456" s="134"/>
      <c r="G456" s="104"/>
      <c r="H456" s="104"/>
      <c r="I456" s="104"/>
      <c r="J456" s="104"/>
      <c r="K456" s="104"/>
      <c r="L456" s="104"/>
      <c r="M456" s="104"/>
      <c r="N456" s="104"/>
      <c r="O456" s="104"/>
      <c r="P456" s="104"/>
      <c r="Q456" s="104"/>
      <c r="R456" s="104"/>
      <c r="S456" s="104"/>
      <c r="T456" s="104"/>
      <c r="U456" s="104"/>
      <c r="V456" s="104"/>
      <c r="W456" s="104"/>
      <c r="X456" s="104"/>
      <c r="Y456" s="104"/>
      <c r="Z456" s="104"/>
    </row>
    <row r="457" spans="1:26" ht="14.25" customHeight="1" x14ac:dyDescent="0.35">
      <c r="A457" s="104"/>
      <c r="B457" s="134"/>
      <c r="C457" s="134"/>
      <c r="D457" s="134"/>
      <c r="E457" s="134"/>
      <c r="F457" s="134"/>
      <c r="G457" s="104"/>
      <c r="H457" s="104"/>
      <c r="I457" s="104"/>
      <c r="J457" s="104"/>
      <c r="K457" s="104"/>
      <c r="L457" s="104"/>
      <c r="M457" s="104"/>
      <c r="N457" s="104"/>
      <c r="O457" s="104"/>
      <c r="P457" s="104"/>
      <c r="Q457" s="104"/>
      <c r="R457" s="104"/>
      <c r="S457" s="104"/>
      <c r="T457" s="104"/>
      <c r="U457" s="104"/>
      <c r="V457" s="104"/>
      <c r="W457" s="104"/>
      <c r="X457" s="104"/>
      <c r="Y457" s="104"/>
      <c r="Z457" s="104"/>
    </row>
    <row r="458" spans="1:26" ht="14.25" customHeight="1" x14ac:dyDescent="0.35">
      <c r="A458" s="104"/>
      <c r="B458" s="134"/>
      <c r="C458" s="134"/>
      <c r="D458" s="134"/>
      <c r="E458" s="134"/>
      <c r="F458" s="134"/>
      <c r="G458" s="104"/>
      <c r="H458" s="104"/>
      <c r="I458" s="104"/>
      <c r="J458" s="104"/>
      <c r="K458" s="104"/>
      <c r="L458" s="104"/>
      <c r="M458" s="104"/>
      <c r="N458" s="104"/>
      <c r="O458" s="104"/>
      <c r="P458" s="104"/>
      <c r="Q458" s="104"/>
      <c r="R458" s="104"/>
      <c r="S458" s="104"/>
      <c r="T458" s="104"/>
      <c r="U458" s="104"/>
      <c r="V458" s="104"/>
      <c r="W458" s="104"/>
      <c r="X458" s="104"/>
      <c r="Y458" s="104"/>
      <c r="Z458" s="104"/>
    </row>
    <row r="459" spans="1:26" ht="14.25" customHeight="1" x14ac:dyDescent="0.35">
      <c r="A459" s="104"/>
      <c r="B459" s="134"/>
      <c r="C459" s="134"/>
      <c r="D459" s="134"/>
      <c r="E459" s="134"/>
      <c r="F459" s="134"/>
      <c r="G459" s="104"/>
      <c r="H459" s="104"/>
      <c r="I459" s="104"/>
      <c r="J459" s="104"/>
      <c r="K459" s="104"/>
      <c r="L459" s="104"/>
      <c r="M459" s="104"/>
      <c r="N459" s="104"/>
      <c r="O459" s="104"/>
      <c r="P459" s="104"/>
      <c r="Q459" s="104"/>
      <c r="R459" s="104"/>
      <c r="S459" s="104"/>
      <c r="T459" s="104"/>
      <c r="U459" s="104"/>
      <c r="V459" s="104"/>
      <c r="W459" s="104"/>
      <c r="X459" s="104"/>
      <c r="Y459" s="104"/>
      <c r="Z459" s="104"/>
    </row>
    <row r="460" spans="1:26" ht="14.25" customHeight="1" x14ac:dyDescent="0.35">
      <c r="A460" s="104"/>
      <c r="B460" s="134"/>
      <c r="C460" s="134"/>
      <c r="D460" s="134"/>
      <c r="E460" s="134"/>
      <c r="F460" s="134"/>
      <c r="G460" s="104"/>
      <c r="H460" s="104"/>
      <c r="I460" s="104"/>
      <c r="J460" s="104"/>
      <c r="K460" s="104"/>
      <c r="L460" s="104"/>
      <c r="M460" s="104"/>
      <c r="N460" s="104"/>
      <c r="O460" s="104"/>
      <c r="P460" s="104"/>
      <c r="Q460" s="104"/>
      <c r="R460" s="104"/>
      <c r="S460" s="104"/>
      <c r="T460" s="104"/>
      <c r="U460" s="104"/>
      <c r="V460" s="104"/>
      <c r="W460" s="104"/>
      <c r="X460" s="104"/>
      <c r="Y460" s="104"/>
      <c r="Z460" s="104"/>
    </row>
    <row r="461" spans="1:26" ht="14.25" customHeight="1" x14ac:dyDescent="0.35">
      <c r="A461" s="104"/>
      <c r="B461" s="134"/>
      <c r="C461" s="134"/>
      <c r="D461" s="134"/>
      <c r="E461" s="134"/>
      <c r="F461" s="134"/>
      <c r="G461" s="104"/>
      <c r="H461" s="104"/>
      <c r="I461" s="104"/>
      <c r="J461" s="104"/>
      <c r="K461" s="104"/>
      <c r="L461" s="104"/>
      <c r="M461" s="104"/>
      <c r="N461" s="104"/>
      <c r="O461" s="104"/>
      <c r="P461" s="104"/>
      <c r="Q461" s="104"/>
      <c r="R461" s="104"/>
      <c r="S461" s="104"/>
      <c r="T461" s="104"/>
      <c r="U461" s="104"/>
      <c r="V461" s="104"/>
      <c r="W461" s="104"/>
      <c r="X461" s="104"/>
      <c r="Y461" s="104"/>
      <c r="Z461" s="104"/>
    </row>
    <row r="462" spans="1:26" ht="14.25" customHeight="1" x14ac:dyDescent="0.35">
      <c r="A462" s="104"/>
      <c r="B462" s="134"/>
      <c r="C462" s="134"/>
      <c r="D462" s="134"/>
      <c r="E462" s="134"/>
      <c r="F462" s="134"/>
      <c r="G462" s="104"/>
      <c r="H462" s="104"/>
      <c r="I462" s="104"/>
      <c r="J462" s="104"/>
      <c r="K462" s="104"/>
      <c r="L462" s="104"/>
      <c r="M462" s="104"/>
      <c r="N462" s="104"/>
      <c r="O462" s="104"/>
      <c r="P462" s="104"/>
      <c r="Q462" s="104"/>
      <c r="R462" s="104"/>
      <c r="S462" s="104"/>
      <c r="T462" s="104"/>
      <c r="U462" s="104"/>
      <c r="V462" s="104"/>
      <c r="W462" s="104"/>
      <c r="X462" s="104"/>
      <c r="Y462" s="104"/>
      <c r="Z462" s="104"/>
    </row>
    <row r="463" spans="1:26" ht="14.25" customHeight="1" x14ac:dyDescent="0.35">
      <c r="A463" s="104"/>
      <c r="B463" s="134"/>
      <c r="C463" s="134"/>
      <c r="D463" s="134"/>
      <c r="E463" s="134"/>
      <c r="F463" s="134"/>
      <c r="G463" s="104"/>
      <c r="H463" s="104"/>
      <c r="I463" s="104"/>
      <c r="J463" s="104"/>
      <c r="K463" s="104"/>
      <c r="L463" s="104"/>
      <c r="M463" s="104"/>
      <c r="N463" s="104"/>
      <c r="O463" s="104"/>
      <c r="P463" s="104"/>
      <c r="Q463" s="104"/>
      <c r="R463" s="104"/>
      <c r="S463" s="104"/>
      <c r="T463" s="104"/>
      <c r="U463" s="104"/>
      <c r="V463" s="104"/>
      <c r="W463" s="104"/>
      <c r="X463" s="104"/>
      <c r="Y463" s="104"/>
      <c r="Z463" s="104"/>
    </row>
    <row r="464" spans="1:26" ht="14.25" customHeight="1" x14ac:dyDescent="0.35">
      <c r="A464" s="104"/>
      <c r="B464" s="134"/>
      <c r="C464" s="134"/>
      <c r="D464" s="134"/>
      <c r="E464" s="134"/>
      <c r="F464" s="134"/>
      <c r="G464" s="104"/>
      <c r="H464" s="104"/>
      <c r="I464" s="104"/>
      <c r="J464" s="104"/>
      <c r="K464" s="104"/>
      <c r="L464" s="104"/>
      <c r="M464" s="104"/>
      <c r="N464" s="104"/>
      <c r="O464" s="104"/>
      <c r="P464" s="104"/>
      <c r="Q464" s="104"/>
      <c r="R464" s="104"/>
      <c r="S464" s="104"/>
      <c r="T464" s="104"/>
      <c r="U464" s="104"/>
      <c r="V464" s="104"/>
      <c r="W464" s="104"/>
      <c r="X464" s="104"/>
      <c r="Y464" s="104"/>
      <c r="Z464" s="104"/>
    </row>
    <row r="465" spans="1:26" ht="14.25" customHeight="1" x14ac:dyDescent="0.35">
      <c r="A465" s="104"/>
      <c r="B465" s="134"/>
      <c r="C465" s="134"/>
      <c r="D465" s="134"/>
      <c r="E465" s="134"/>
      <c r="F465" s="134"/>
      <c r="G465" s="104"/>
      <c r="H465" s="104"/>
      <c r="I465" s="104"/>
      <c r="J465" s="104"/>
      <c r="K465" s="104"/>
      <c r="L465" s="104"/>
      <c r="M465" s="104"/>
      <c r="N465" s="104"/>
      <c r="O465" s="104"/>
      <c r="P465" s="104"/>
      <c r="Q465" s="104"/>
      <c r="R465" s="104"/>
      <c r="S465" s="104"/>
      <c r="T465" s="104"/>
      <c r="U465" s="104"/>
      <c r="V465" s="104"/>
      <c r="W465" s="104"/>
      <c r="X465" s="104"/>
      <c r="Y465" s="104"/>
      <c r="Z465" s="104"/>
    </row>
    <row r="466" spans="1:26" ht="14.25" customHeight="1" x14ac:dyDescent="0.35">
      <c r="A466" s="104"/>
      <c r="B466" s="134"/>
      <c r="C466" s="134"/>
      <c r="D466" s="134"/>
      <c r="E466" s="134"/>
      <c r="F466" s="134"/>
      <c r="G466" s="104"/>
      <c r="H466" s="104"/>
      <c r="I466" s="104"/>
      <c r="J466" s="104"/>
      <c r="K466" s="104"/>
      <c r="L466" s="104"/>
      <c r="M466" s="104"/>
      <c r="N466" s="104"/>
      <c r="O466" s="104"/>
      <c r="P466" s="104"/>
      <c r="Q466" s="104"/>
      <c r="R466" s="104"/>
      <c r="S466" s="104"/>
      <c r="T466" s="104"/>
      <c r="U466" s="104"/>
      <c r="V466" s="104"/>
      <c r="W466" s="104"/>
      <c r="X466" s="104"/>
      <c r="Y466" s="104"/>
      <c r="Z466" s="104"/>
    </row>
    <row r="467" spans="1:26" ht="14.25" customHeight="1" x14ac:dyDescent="0.35">
      <c r="A467" s="104"/>
      <c r="B467" s="134"/>
      <c r="C467" s="134"/>
      <c r="D467" s="134"/>
      <c r="E467" s="134"/>
      <c r="F467" s="134"/>
      <c r="G467" s="104"/>
      <c r="H467" s="104"/>
      <c r="I467" s="104"/>
      <c r="J467" s="104"/>
      <c r="K467" s="104"/>
      <c r="L467" s="104"/>
      <c r="M467" s="104"/>
      <c r="N467" s="104"/>
      <c r="O467" s="104"/>
      <c r="P467" s="104"/>
      <c r="Q467" s="104"/>
      <c r="R467" s="104"/>
      <c r="S467" s="104"/>
      <c r="T467" s="104"/>
      <c r="U467" s="104"/>
      <c r="V467" s="104"/>
      <c r="W467" s="104"/>
      <c r="X467" s="104"/>
      <c r="Y467" s="104"/>
      <c r="Z467" s="104"/>
    </row>
    <row r="468" spans="1:26" ht="14.25" customHeight="1" x14ac:dyDescent="0.35">
      <c r="A468" s="104"/>
      <c r="B468" s="134"/>
      <c r="C468" s="134"/>
      <c r="D468" s="134"/>
      <c r="E468" s="134"/>
      <c r="F468" s="134"/>
      <c r="G468" s="104"/>
      <c r="H468" s="104"/>
      <c r="I468" s="104"/>
      <c r="J468" s="104"/>
      <c r="K468" s="104"/>
      <c r="L468" s="104"/>
      <c r="M468" s="104"/>
      <c r="N468" s="104"/>
      <c r="O468" s="104"/>
      <c r="P468" s="104"/>
      <c r="Q468" s="104"/>
      <c r="R468" s="104"/>
      <c r="S468" s="104"/>
      <c r="T468" s="104"/>
      <c r="U468" s="104"/>
      <c r="V468" s="104"/>
      <c r="W468" s="104"/>
      <c r="X468" s="104"/>
      <c r="Y468" s="104"/>
      <c r="Z468" s="104"/>
    </row>
    <row r="469" spans="1:26" ht="14.25" customHeight="1" x14ac:dyDescent="0.35">
      <c r="A469" s="104"/>
      <c r="B469" s="134"/>
      <c r="C469" s="134"/>
      <c r="D469" s="134"/>
      <c r="E469" s="134"/>
      <c r="F469" s="134"/>
      <c r="G469" s="104"/>
      <c r="H469" s="104"/>
      <c r="I469" s="104"/>
      <c r="J469" s="104"/>
      <c r="K469" s="104"/>
      <c r="L469" s="104"/>
      <c r="M469" s="104"/>
      <c r="N469" s="104"/>
      <c r="O469" s="104"/>
      <c r="P469" s="104"/>
      <c r="Q469" s="104"/>
      <c r="R469" s="104"/>
      <c r="S469" s="104"/>
      <c r="T469" s="104"/>
      <c r="U469" s="104"/>
      <c r="V469" s="104"/>
      <c r="W469" s="104"/>
      <c r="X469" s="104"/>
      <c r="Y469" s="104"/>
      <c r="Z469" s="104"/>
    </row>
    <row r="470" spans="1:26" ht="14.25" customHeight="1" x14ac:dyDescent="0.35">
      <c r="A470" s="104"/>
      <c r="B470" s="134"/>
      <c r="C470" s="134"/>
      <c r="D470" s="134"/>
      <c r="E470" s="134"/>
      <c r="F470" s="134"/>
      <c r="G470" s="104"/>
      <c r="H470" s="104"/>
      <c r="I470" s="104"/>
      <c r="J470" s="104"/>
      <c r="K470" s="104"/>
      <c r="L470" s="104"/>
      <c r="M470" s="104"/>
      <c r="N470" s="104"/>
      <c r="O470" s="104"/>
      <c r="P470" s="104"/>
      <c r="Q470" s="104"/>
      <c r="R470" s="104"/>
      <c r="S470" s="104"/>
      <c r="T470" s="104"/>
      <c r="U470" s="104"/>
      <c r="V470" s="104"/>
      <c r="W470" s="104"/>
      <c r="X470" s="104"/>
      <c r="Y470" s="104"/>
      <c r="Z470" s="104"/>
    </row>
    <row r="471" spans="1:26" ht="14.25" customHeight="1" x14ac:dyDescent="0.35">
      <c r="A471" s="104"/>
      <c r="B471" s="134"/>
      <c r="C471" s="134"/>
      <c r="D471" s="134"/>
      <c r="E471" s="134"/>
      <c r="F471" s="134"/>
      <c r="G471" s="104"/>
      <c r="H471" s="104"/>
      <c r="I471" s="104"/>
      <c r="J471" s="104"/>
      <c r="K471" s="104"/>
      <c r="L471" s="104"/>
      <c r="M471" s="104"/>
      <c r="N471" s="104"/>
      <c r="O471" s="104"/>
      <c r="P471" s="104"/>
      <c r="Q471" s="104"/>
      <c r="R471" s="104"/>
      <c r="S471" s="104"/>
      <c r="T471" s="104"/>
      <c r="U471" s="104"/>
      <c r="V471" s="104"/>
      <c r="W471" s="104"/>
      <c r="X471" s="104"/>
      <c r="Y471" s="104"/>
      <c r="Z471" s="104"/>
    </row>
    <row r="472" spans="1:26" ht="14.25" customHeight="1" x14ac:dyDescent="0.35">
      <c r="A472" s="104"/>
      <c r="B472" s="134"/>
      <c r="C472" s="134"/>
      <c r="D472" s="134"/>
      <c r="E472" s="134"/>
      <c r="F472" s="134"/>
      <c r="G472" s="104"/>
      <c r="H472" s="104"/>
      <c r="I472" s="104"/>
      <c r="J472" s="104"/>
      <c r="K472" s="104"/>
      <c r="L472" s="104"/>
      <c r="M472" s="104"/>
      <c r="N472" s="104"/>
      <c r="O472" s="104"/>
      <c r="P472" s="104"/>
      <c r="Q472" s="104"/>
      <c r="R472" s="104"/>
      <c r="S472" s="104"/>
      <c r="T472" s="104"/>
      <c r="U472" s="104"/>
      <c r="V472" s="104"/>
      <c r="W472" s="104"/>
      <c r="X472" s="104"/>
      <c r="Y472" s="104"/>
      <c r="Z472" s="104"/>
    </row>
    <row r="473" spans="1:26" ht="14.25" customHeight="1" x14ac:dyDescent="0.35">
      <c r="A473" s="104"/>
      <c r="B473" s="134"/>
      <c r="C473" s="134"/>
      <c r="D473" s="134"/>
      <c r="E473" s="134"/>
      <c r="F473" s="134"/>
      <c r="G473" s="104"/>
      <c r="H473" s="104"/>
      <c r="I473" s="104"/>
      <c r="J473" s="104"/>
      <c r="K473" s="104"/>
      <c r="L473" s="104"/>
      <c r="M473" s="104"/>
      <c r="N473" s="104"/>
      <c r="O473" s="104"/>
      <c r="P473" s="104"/>
      <c r="Q473" s="104"/>
      <c r="R473" s="104"/>
      <c r="S473" s="104"/>
      <c r="T473" s="104"/>
      <c r="U473" s="104"/>
      <c r="V473" s="104"/>
      <c r="W473" s="104"/>
      <c r="X473" s="104"/>
      <c r="Y473" s="104"/>
      <c r="Z473" s="104"/>
    </row>
    <row r="474" spans="1:26" ht="14.25" customHeight="1" x14ac:dyDescent="0.35">
      <c r="A474" s="104"/>
      <c r="B474" s="134"/>
      <c r="C474" s="134"/>
      <c r="D474" s="134"/>
      <c r="E474" s="134"/>
      <c r="F474" s="134"/>
      <c r="G474" s="104"/>
      <c r="H474" s="104"/>
      <c r="I474" s="104"/>
      <c r="J474" s="104"/>
      <c r="K474" s="104"/>
      <c r="L474" s="104"/>
      <c r="M474" s="104"/>
      <c r="N474" s="104"/>
      <c r="O474" s="104"/>
      <c r="P474" s="104"/>
      <c r="Q474" s="104"/>
      <c r="R474" s="104"/>
      <c r="S474" s="104"/>
      <c r="T474" s="104"/>
      <c r="U474" s="104"/>
      <c r="V474" s="104"/>
      <c r="W474" s="104"/>
      <c r="X474" s="104"/>
      <c r="Y474" s="104"/>
      <c r="Z474" s="104"/>
    </row>
    <row r="475" spans="1:26" ht="14.25" customHeight="1" x14ac:dyDescent="0.35">
      <c r="A475" s="104"/>
      <c r="B475" s="134"/>
      <c r="C475" s="134"/>
      <c r="D475" s="134"/>
      <c r="E475" s="134"/>
      <c r="F475" s="134"/>
      <c r="G475" s="104"/>
      <c r="H475" s="104"/>
      <c r="I475" s="104"/>
      <c r="J475" s="104"/>
      <c r="K475" s="104"/>
      <c r="L475" s="104"/>
      <c r="M475" s="104"/>
      <c r="N475" s="104"/>
      <c r="O475" s="104"/>
      <c r="P475" s="104"/>
      <c r="Q475" s="104"/>
      <c r="R475" s="104"/>
      <c r="S475" s="104"/>
      <c r="T475" s="104"/>
      <c r="U475" s="104"/>
      <c r="V475" s="104"/>
      <c r="W475" s="104"/>
      <c r="X475" s="104"/>
      <c r="Y475" s="104"/>
      <c r="Z475" s="104"/>
    </row>
    <row r="476" spans="1:26" ht="14.25" customHeight="1" x14ac:dyDescent="0.35">
      <c r="A476" s="104"/>
      <c r="B476" s="134"/>
      <c r="C476" s="134"/>
      <c r="D476" s="134"/>
      <c r="E476" s="134"/>
      <c r="F476" s="134"/>
      <c r="G476" s="104"/>
      <c r="H476" s="104"/>
      <c r="I476" s="104"/>
      <c r="J476" s="104"/>
      <c r="K476" s="104"/>
      <c r="L476" s="104"/>
      <c r="M476" s="104"/>
      <c r="N476" s="104"/>
      <c r="O476" s="104"/>
      <c r="P476" s="104"/>
      <c r="Q476" s="104"/>
      <c r="R476" s="104"/>
      <c r="S476" s="104"/>
      <c r="T476" s="104"/>
      <c r="U476" s="104"/>
      <c r="V476" s="104"/>
      <c r="W476" s="104"/>
      <c r="X476" s="104"/>
      <c r="Y476" s="104"/>
      <c r="Z476" s="104"/>
    </row>
    <row r="477" spans="1:26" ht="14.25" customHeight="1" x14ac:dyDescent="0.35">
      <c r="A477" s="104"/>
      <c r="B477" s="134"/>
      <c r="C477" s="134"/>
      <c r="D477" s="134"/>
      <c r="E477" s="134"/>
      <c r="F477" s="134"/>
      <c r="G477" s="104"/>
      <c r="H477" s="104"/>
      <c r="I477" s="104"/>
      <c r="J477" s="104"/>
      <c r="K477" s="104"/>
      <c r="L477" s="104"/>
      <c r="M477" s="104"/>
      <c r="N477" s="104"/>
      <c r="O477" s="104"/>
      <c r="P477" s="104"/>
      <c r="Q477" s="104"/>
      <c r="R477" s="104"/>
      <c r="S477" s="104"/>
      <c r="T477" s="104"/>
      <c r="U477" s="104"/>
      <c r="V477" s="104"/>
      <c r="W477" s="104"/>
      <c r="X477" s="104"/>
      <c r="Y477" s="104"/>
      <c r="Z477" s="104"/>
    </row>
    <row r="478" spans="1:26" ht="14.25" customHeight="1" x14ac:dyDescent="0.35">
      <c r="A478" s="104"/>
      <c r="B478" s="134"/>
      <c r="C478" s="134"/>
      <c r="D478" s="134"/>
      <c r="E478" s="134"/>
      <c r="F478" s="134"/>
      <c r="G478" s="104"/>
      <c r="H478" s="104"/>
      <c r="I478" s="104"/>
      <c r="J478" s="104"/>
      <c r="K478" s="104"/>
      <c r="L478" s="104"/>
      <c r="M478" s="104"/>
      <c r="N478" s="104"/>
      <c r="O478" s="104"/>
      <c r="P478" s="104"/>
      <c r="Q478" s="104"/>
      <c r="R478" s="104"/>
      <c r="S478" s="104"/>
      <c r="T478" s="104"/>
      <c r="U478" s="104"/>
      <c r="V478" s="104"/>
      <c r="W478" s="104"/>
      <c r="X478" s="104"/>
      <c r="Y478" s="104"/>
      <c r="Z478" s="104"/>
    </row>
    <row r="479" spans="1:26" ht="14.25" customHeight="1" x14ac:dyDescent="0.35">
      <c r="A479" s="104"/>
      <c r="B479" s="134"/>
      <c r="C479" s="134"/>
      <c r="D479" s="134"/>
      <c r="E479" s="134"/>
      <c r="F479" s="134"/>
      <c r="G479" s="104"/>
      <c r="H479" s="104"/>
      <c r="I479" s="104"/>
      <c r="J479" s="104"/>
      <c r="K479" s="104"/>
      <c r="L479" s="104"/>
      <c r="M479" s="104"/>
      <c r="N479" s="104"/>
      <c r="O479" s="104"/>
      <c r="P479" s="104"/>
      <c r="Q479" s="104"/>
      <c r="R479" s="104"/>
      <c r="S479" s="104"/>
      <c r="T479" s="104"/>
      <c r="U479" s="104"/>
      <c r="V479" s="104"/>
      <c r="W479" s="104"/>
      <c r="X479" s="104"/>
      <c r="Y479" s="104"/>
      <c r="Z479" s="104"/>
    </row>
    <row r="480" spans="1:26" ht="14.25" customHeight="1" x14ac:dyDescent="0.35">
      <c r="A480" s="104"/>
      <c r="B480" s="134"/>
      <c r="C480" s="134"/>
      <c r="D480" s="134"/>
      <c r="E480" s="134"/>
      <c r="F480" s="134"/>
      <c r="G480" s="104"/>
      <c r="H480" s="104"/>
      <c r="I480" s="104"/>
      <c r="J480" s="104"/>
      <c r="K480" s="104"/>
      <c r="L480" s="104"/>
      <c r="M480" s="104"/>
      <c r="N480" s="104"/>
      <c r="O480" s="104"/>
      <c r="P480" s="104"/>
      <c r="Q480" s="104"/>
      <c r="R480" s="104"/>
      <c r="S480" s="104"/>
      <c r="T480" s="104"/>
      <c r="U480" s="104"/>
      <c r="V480" s="104"/>
      <c r="W480" s="104"/>
      <c r="X480" s="104"/>
      <c r="Y480" s="104"/>
      <c r="Z480" s="104"/>
    </row>
    <row r="481" spans="1:26" ht="14.25" customHeight="1" x14ac:dyDescent="0.35">
      <c r="A481" s="104"/>
      <c r="B481" s="134"/>
      <c r="C481" s="134"/>
      <c r="D481" s="134"/>
      <c r="E481" s="134"/>
      <c r="F481" s="134"/>
      <c r="G481" s="104"/>
      <c r="H481" s="104"/>
      <c r="I481" s="104"/>
      <c r="J481" s="104"/>
      <c r="K481" s="104"/>
      <c r="L481" s="104"/>
      <c r="M481" s="104"/>
      <c r="N481" s="104"/>
      <c r="O481" s="104"/>
      <c r="P481" s="104"/>
      <c r="Q481" s="104"/>
      <c r="R481" s="104"/>
      <c r="S481" s="104"/>
      <c r="T481" s="104"/>
      <c r="U481" s="104"/>
      <c r="V481" s="104"/>
      <c r="W481" s="104"/>
      <c r="X481" s="104"/>
      <c r="Y481" s="104"/>
      <c r="Z481" s="104"/>
    </row>
    <row r="482" spans="1:26" ht="14.25" customHeight="1" x14ac:dyDescent="0.35">
      <c r="A482" s="104"/>
      <c r="B482" s="134"/>
      <c r="C482" s="134"/>
      <c r="D482" s="134"/>
      <c r="E482" s="134"/>
      <c r="F482" s="134"/>
      <c r="G482" s="104"/>
      <c r="H482" s="104"/>
      <c r="I482" s="104"/>
      <c r="J482" s="104"/>
      <c r="K482" s="104"/>
      <c r="L482" s="104"/>
      <c r="M482" s="104"/>
      <c r="N482" s="104"/>
      <c r="O482" s="104"/>
      <c r="P482" s="104"/>
      <c r="Q482" s="104"/>
      <c r="R482" s="104"/>
      <c r="S482" s="104"/>
      <c r="T482" s="104"/>
      <c r="U482" s="104"/>
      <c r="V482" s="104"/>
      <c r="W482" s="104"/>
      <c r="X482" s="104"/>
      <c r="Y482" s="104"/>
      <c r="Z482" s="104"/>
    </row>
    <row r="483" spans="1:26" ht="14.25" customHeight="1" x14ac:dyDescent="0.35">
      <c r="A483" s="104"/>
      <c r="B483" s="134"/>
      <c r="C483" s="134"/>
      <c r="D483" s="134"/>
      <c r="E483" s="134"/>
      <c r="F483" s="134"/>
      <c r="G483" s="104"/>
      <c r="H483" s="104"/>
      <c r="I483" s="104"/>
      <c r="J483" s="104"/>
      <c r="K483" s="104"/>
      <c r="L483" s="104"/>
      <c r="M483" s="104"/>
      <c r="N483" s="104"/>
      <c r="O483" s="104"/>
      <c r="P483" s="104"/>
      <c r="Q483" s="104"/>
      <c r="R483" s="104"/>
      <c r="S483" s="104"/>
      <c r="T483" s="104"/>
      <c r="U483" s="104"/>
      <c r="V483" s="104"/>
      <c r="W483" s="104"/>
      <c r="X483" s="104"/>
      <c r="Y483" s="104"/>
      <c r="Z483" s="104"/>
    </row>
    <row r="484" spans="1:26" ht="14.25" customHeight="1" x14ac:dyDescent="0.35">
      <c r="A484" s="104"/>
      <c r="B484" s="134"/>
      <c r="C484" s="134"/>
      <c r="D484" s="134"/>
      <c r="E484" s="134"/>
      <c r="F484" s="134"/>
      <c r="G484" s="104"/>
      <c r="H484" s="104"/>
      <c r="I484" s="104"/>
      <c r="J484" s="104"/>
      <c r="K484" s="104"/>
      <c r="L484" s="104"/>
      <c r="M484" s="104"/>
      <c r="N484" s="104"/>
      <c r="O484" s="104"/>
      <c r="P484" s="104"/>
      <c r="Q484" s="104"/>
      <c r="R484" s="104"/>
      <c r="S484" s="104"/>
      <c r="T484" s="104"/>
      <c r="U484" s="104"/>
      <c r="V484" s="104"/>
      <c r="W484" s="104"/>
      <c r="X484" s="104"/>
      <c r="Y484" s="104"/>
      <c r="Z484" s="104"/>
    </row>
    <row r="485" spans="1:26" ht="14.25" customHeight="1" x14ac:dyDescent="0.35">
      <c r="A485" s="104"/>
      <c r="B485" s="134"/>
      <c r="C485" s="134"/>
      <c r="D485" s="134"/>
      <c r="E485" s="134"/>
      <c r="F485" s="134"/>
      <c r="G485" s="104"/>
      <c r="H485" s="104"/>
      <c r="I485" s="104"/>
      <c r="J485" s="104"/>
      <c r="K485" s="104"/>
      <c r="L485" s="104"/>
      <c r="M485" s="104"/>
      <c r="N485" s="104"/>
      <c r="O485" s="104"/>
      <c r="P485" s="104"/>
      <c r="Q485" s="104"/>
      <c r="R485" s="104"/>
      <c r="S485" s="104"/>
      <c r="T485" s="104"/>
      <c r="U485" s="104"/>
      <c r="V485" s="104"/>
      <c r="W485" s="104"/>
      <c r="X485" s="104"/>
      <c r="Y485" s="104"/>
      <c r="Z485" s="104"/>
    </row>
    <row r="486" spans="1:26" ht="14.25" customHeight="1" x14ac:dyDescent="0.35">
      <c r="A486" s="104"/>
      <c r="B486" s="134"/>
      <c r="C486" s="134"/>
      <c r="D486" s="134"/>
      <c r="E486" s="134"/>
      <c r="F486" s="134"/>
      <c r="G486" s="104"/>
      <c r="H486" s="104"/>
      <c r="I486" s="104"/>
      <c r="J486" s="104"/>
      <c r="K486" s="104"/>
      <c r="L486" s="104"/>
      <c r="M486" s="104"/>
      <c r="N486" s="104"/>
      <c r="O486" s="104"/>
      <c r="P486" s="104"/>
      <c r="Q486" s="104"/>
      <c r="R486" s="104"/>
      <c r="S486" s="104"/>
      <c r="T486" s="104"/>
      <c r="U486" s="104"/>
      <c r="V486" s="104"/>
      <c r="W486" s="104"/>
      <c r="X486" s="104"/>
      <c r="Y486" s="104"/>
      <c r="Z486" s="104"/>
    </row>
    <row r="487" spans="1:26" ht="14.25" customHeight="1" x14ac:dyDescent="0.35">
      <c r="A487" s="104"/>
      <c r="B487" s="134"/>
      <c r="C487" s="134"/>
      <c r="D487" s="134"/>
      <c r="E487" s="134"/>
      <c r="F487" s="134"/>
      <c r="G487" s="104"/>
      <c r="H487" s="104"/>
      <c r="I487" s="104"/>
      <c r="J487" s="104"/>
      <c r="K487" s="104"/>
      <c r="L487" s="104"/>
      <c r="M487" s="104"/>
      <c r="N487" s="104"/>
      <c r="O487" s="104"/>
      <c r="P487" s="104"/>
      <c r="Q487" s="104"/>
      <c r="R487" s="104"/>
      <c r="S487" s="104"/>
      <c r="T487" s="104"/>
      <c r="U487" s="104"/>
      <c r="V487" s="104"/>
      <c r="W487" s="104"/>
      <c r="X487" s="104"/>
      <c r="Y487" s="104"/>
      <c r="Z487" s="104"/>
    </row>
    <row r="488" spans="1:26" ht="14.25" customHeight="1" x14ac:dyDescent="0.35">
      <c r="A488" s="104"/>
      <c r="B488" s="134"/>
      <c r="C488" s="134"/>
      <c r="D488" s="134"/>
      <c r="E488" s="134"/>
      <c r="F488" s="134"/>
      <c r="G488" s="104"/>
      <c r="H488" s="104"/>
      <c r="I488" s="104"/>
      <c r="J488" s="104"/>
      <c r="K488" s="104"/>
      <c r="L488" s="104"/>
      <c r="M488" s="104"/>
      <c r="N488" s="104"/>
      <c r="O488" s="104"/>
      <c r="P488" s="104"/>
      <c r="Q488" s="104"/>
      <c r="R488" s="104"/>
      <c r="S488" s="104"/>
      <c r="T488" s="104"/>
      <c r="U488" s="104"/>
      <c r="V488" s="104"/>
      <c r="W488" s="104"/>
      <c r="X488" s="104"/>
      <c r="Y488" s="104"/>
      <c r="Z488" s="104"/>
    </row>
    <row r="489" spans="1:26" ht="14.25" customHeight="1" x14ac:dyDescent="0.35">
      <c r="A489" s="104"/>
      <c r="B489" s="134"/>
      <c r="C489" s="134"/>
      <c r="D489" s="134"/>
      <c r="E489" s="134"/>
      <c r="F489" s="134"/>
      <c r="G489" s="104"/>
      <c r="H489" s="104"/>
      <c r="I489" s="104"/>
      <c r="J489" s="104"/>
      <c r="K489" s="104"/>
      <c r="L489" s="104"/>
      <c r="M489" s="104"/>
      <c r="N489" s="104"/>
      <c r="O489" s="104"/>
      <c r="P489" s="104"/>
      <c r="Q489" s="104"/>
      <c r="R489" s="104"/>
      <c r="S489" s="104"/>
      <c r="T489" s="104"/>
      <c r="U489" s="104"/>
      <c r="V489" s="104"/>
      <c r="W489" s="104"/>
      <c r="X489" s="104"/>
      <c r="Y489" s="104"/>
      <c r="Z489" s="104"/>
    </row>
    <row r="490" spans="1:26" ht="14.25" customHeight="1" x14ac:dyDescent="0.35">
      <c r="A490" s="104"/>
      <c r="B490" s="134"/>
      <c r="C490" s="134"/>
      <c r="D490" s="134"/>
      <c r="E490" s="134"/>
      <c r="F490" s="134"/>
      <c r="G490" s="104"/>
      <c r="H490" s="104"/>
      <c r="I490" s="104"/>
      <c r="J490" s="104"/>
      <c r="K490" s="104"/>
      <c r="L490" s="104"/>
      <c r="M490" s="104"/>
      <c r="N490" s="104"/>
      <c r="O490" s="104"/>
      <c r="P490" s="104"/>
      <c r="Q490" s="104"/>
      <c r="R490" s="104"/>
      <c r="S490" s="104"/>
      <c r="T490" s="104"/>
      <c r="U490" s="104"/>
      <c r="V490" s="104"/>
      <c r="W490" s="104"/>
      <c r="X490" s="104"/>
      <c r="Y490" s="104"/>
      <c r="Z490" s="104"/>
    </row>
    <row r="491" spans="1:26" ht="14.25" customHeight="1" x14ac:dyDescent="0.35">
      <c r="A491" s="104"/>
      <c r="B491" s="134"/>
      <c r="C491" s="134"/>
      <c r="D491" s="134"/>
      <c r="E491" s="134"/>
      <c r="F491" s="134"/>
      <c r="G491" s="104"/>
      <c r="H491" s="104"/>
      <c r="I491" s="104"/>
      <c r="J491" s="104"/>
      <c r="K491" s="104"/>
      <c r="L491" s="104"/>
      <c r="M491" s="104"/>
      <c r="N491" s="104"/>
      <c r="O491" s="104"/>
      <c r="P491" s="104"/>
      <c r="Q491" s="104"/>
      <c r="R491" s="104"/>
      <c r="S491" s="104"/>
      <c r="T491" s="104"/>
      <c r="U491" s="104"/>
      <c r="V491" s="104"/>
      <c r="W491" s="104"/>
      <c r="X491" s="104"/>
      <c r="Y491" s="104"/>
      <c r="Z491" s="104"/>
    </row>
    <row r="492" spans="1:26" ht="14.25" customHeight="1" x14ac:dyDescent="0.35">
      <c r="A492" s="104"/>
      <c r="B492" s="134"/>
      <c r="C492" s="134"/>
      <c r="D492" s="134"/>
      <c r="E492" s="134"/>
      <c r="F492" s="134"/>
      <c r="G492" s="104"/>
      <c r="H492" s="104"/>
      <c r="I492" s="104"/>
      <c r="J492" s="104"/>
      <c r="K492" s="104"/>
      <c r="L492" s="104"/>
      <c r="M492" s="104"/>
      <c r="N492" s="104"/>
      <c r="O492" s="104"/>
      <c r="P492" s="104"/>
      <c r="Q492" s="104"/>
      <c r="R492" s="104"/>
      <c r="S492" s="104"/>
      <c r="T492" s="104"/>
      <c r="U492" s="104"/>
      <c r="V492" s="104"/>
      <c r="W492" s="104"/>
      <c r="X492" s="104"/>
      <c r="Y492" s="104"/>
      <c r="Z492" s="104"/>
    </row>
    <row r="493" spans="1:26" ht="14.25" customHeight="1" x14ac:dyDescent="0.35">
      <c r="A493" s="104"/>
      <c r="B493" s="134"/>
      <c r="C493" s="134"/>
      <c r="D493" s="134"/>
      <c r="E493" s="134"/>
      <c r="F493" s="134"/>
      <c r="G493" s="104"/>
      <c r="H493" s="104"/>
      <c r="I493" s="104"/>
      <c r="J493" s="104"/>
      <c r="K493" s="104"/>
      <c r="L493" s="104"/>
      <c r="M493" s="104"/>
      <c r="N493" s="104"/>
      <c r="O493" s="104"/>
      <c r="P493" s="104"/>
      <c r="Q493" s="104"/>
      <c r="R493" s="104"/>
      <c r="S493" s="104"/>
      <c r="T493" s="104"/>
      <c r="U493" s="104"/>
      <c r="V493" s="104"/>
      <c r="W493" s="104"/>
      <c r="X493" s="104"/>
      <c r="Y493" s="104"/>
      <c r="Z493" s="104"/>
    </row>
    <row r="494" spans="1:26" ht="14.25" customHeight="1" x14ac:dyDescent="0.35">
      <c r="A494" s="104"/>
      <c r="B494" s="134"/>
      <c r="C494" s="134"/>
      <c r="D494" s="134"/>
      <c r="E494" s="134"/>
      <c r="F494" s="134"/>
      <c r="G494" s="104"/>
      <c r="H494" s="104"/>
      <c r="I494" s="104"/>
      <c r="J494" s="104"/>
      <c r="K494" s="104"/>
      <c r="L494" s="104"/>
      <c r="M494" s="104"/>
      <c r="N494" s="104"/>
      <c r="O494" s="104"/>
      <c r="P494" s="104"/>
      <c r="Q494" s="104"/>
      <c r="R494" s="104"/>
      <c r="S494" s="104"/>
      <c r="T494" s="104"/>
      <c r="U494" s="104"/>
      <c r="V494" s="104"/>
      <c r="W494" s="104"/>
      <c r="X494" s="104"/>
      <c r="Y494" s="104"/>
      <c r="Z494" s="104"/>
    </row>
    <row r="495" spans="1:26" ht="14.25" customHeight="1" x14ac:dyDescent="0.35">
      <c r="A495" s="104"/>
      <c r="B495" s="134"/>
      <c r="C495" s="134"/>
      <c r="D495" s="134"/>
      <c r="E495" s="134"/>
      <c r="F495" s="134"/>
      <c r="G495" s="104"/>
      <c r="H495" s="104"/>
      <c r="I495" s="104"/>
      <c r="J495" s="104"/>
      <c r="K495" s="104"/>
      <c r="L495" s="104"/>
      <c r="M495" s="104"/>
      <c r="N495" s="104"/>
      <c r="O495" s="104"/>
      <c r="P495" s="104"/>
      <c r="Q495" s="104"/>
      <c r="R495" s="104"/>
      <c r="S495" s="104"/>
      <c r="T495" s="104"/>
      <c r="U495" s="104"/>
      <c r="V495" s="104"/>
      <c r="W495" s="104"/>
      <c r="X495" s="104"/>
      <c r="Y495" s="104"/>
      <c r="Z495" s="104"/>
    </row>
    <row r="496" spans="1:26" ht="14.25" customHeight="1" x14ac:dyDescent="0.35">
      <c r="A496" s="104"/>
      <c r="B496" s="134"/>
      <c r="C496" s="134"/>
      <c r="D496" s="134"/>
      <c r="E496" s="134"/>
      <c r="F496" s="134"/>
      <c r="G496" s="104"/>
      <c r="H496" s="104"/>
      <c r="I496" s="104"/>
      <c r="J496" s="104"/>
      <c r="K496" s="104"/>
      <c r="L496" s="104"/>
      <c r="M496" s="104"/>
      <c r="N496" s="104"/>
      <c r="O496" s="104"/>
      <c r="P496" s="104"/>
      <c r="Q496" s="104"/>
      <c r="R496" s="104"/>
      <c r="S496" s="104"/>
      <c r="T496" s="104"/>
      <c r="U496" s="104"/>
      <c r="V496" s="104"/>
      <c r="W496" s="104"/>
      <c r="X496" s="104"/>
      <c r="Y496" s="104"/>
      <c r="Z496" s="104"/>
    </row>
    <row r="497" spans="1:26" ht="14.25" customHeight="1" x14ac:dyDescent="0.35">
      <c r="A497" s="104"/>
      <c r="B497" s="134"/>
      <c r="C497" s="134"/>
      <c r="D497" s="134"/>
      <c r="E497" s="134"/>
      <c r="F497" s="134"/>
      <c r="G497" s="104"/>
      <c r="H497" s="104"/>
      <c r="I497" s="104"/>
      <c r="J497" s="104"/>
      <c r="K497" s="104"/>
      <c r="L497" s="104"/>
      <c r="M497" s="104"/>
      <c r="N497" s="104"/>
      <c r="O497" s="104"/>
      <c r="P497" s="104"/>
      <c r="Q497" s="104"/>
      <c r="R497" s="104"/>
      <c r="S497" s="104"/>
      <c r="T497" s="104"/>
      <c r="U497" s="104"/>
      <c r="V497" s="104"/>
      <c r="W497" s="104"/>
      <c r="X497" s="104"/>
      <c r="Y497" s="104"/>
      <c r="Z497" s="104"/>
    </row>
    <row r="498" spans="1:26" ht="14.25" customHeight="1" x14ac:dyDescent="0.35">
      <c r="A498" s="104"/>
      <c r="B498" s="134"/>
      <c r="C498" s="134"/>
      <c r="D498" s="134"/>
      <c r="E498" s="134"/>
      <c r="F498" s="134"/>
      <c r="G498" s="104"/>
      <c r="H498" s="104"/>
      <c r="I498" s="104"/>
      <c r="J498" s="104"/>
      <c r="K498" s="104"/>
      <c r="L498" s="104"/>
      <c r="M498" s="104"/>
      <c r="N498" s="104"/>
      <c r="O498" s="104"/>
      <c r="P498" s="104"/>
      <c r="Q498" s="104"/>
      <c r="R498" s="104"/>
      <c r="S498" s="104"/>
      <c r="T498" s="104"/>
      <c r="U498" s="104"/>
      <c r="V498" s="104"/>
      <c r="W498" s="104"/>
      <c r="X498" s="104"/>
      <c r="Y498" s="104"/>
      <c r="Z498" s="104"/>
    </row>
    <row r="499" spans="1:26" ht="14.25" customHeight="1" x14ac:dyDescent="0.35">
      <c r="A499" s="104"/>
      <c r="B499" s="134"/>
      <c r="C499" s="134"/>
      <c r="D499" s="134"/>
      <c r="E499" s="134"/>
      <c r="F499" s="134"/>
      <c r="G499" s="104"/>
      <c r="H499" s="104"/>
      <c r="I499" s="104"/>
      <c r="J499" s="104"/>
      <c r="K499" s="104"/>
      <c r="L499" s="104"/>
      <c r="M499" s="104"/>
      <c r="N499" s="104"/>
      <c r="O499" s="104"/>
      <c r="P499" s="104"/>
      <c r="Q499" s="104"/>
      <c r="R499" s="104"/>
      <c r="S499" s="104"/>
      <c r="T499" s="104"/>
      <c r="U499" s="104"/>
      <c r="V499" s="104"/>
      <c r="W499" s="104"/>
      <c r="X499" s="104"/>
      <c r="Y499" s="104"/>
      <c r="Z499" s="104"/>
    </row>
    <row r="500" spans="1:26" ht="14.25" customHeight="1" x14ac:dyDescent="0.35">
      <c r="A500" s="104"/>
      <c r="B500" s="134"/>
      <c r="C500" s="134"/>
      <c r="D500" s="134"/>
      <c r="E500" s="134"/>
      <c r="F500" s="134"/>
      <c r="G500" s="104"/>
      <c r="H500" s="104"/>
      <c r="I500" s="104"/>
      <c r="J500" s="104"/>
      <c r="K500" s="104"/>
      <c r="L500" s="104"/>
      <c r="M500" s="104"/>
      <c r="N500" s="104"/>
      <c r="O500" s="104"/>
      <c r="P500" s="104"/>
      <c r="Q500" s="104"/>
      <c r="R500" s="104"/>
      <c r="S500" s="104"/>
      <c r="T500" s="104"/>
      <c r="U500" s="104"/>
      <c r="V500" s="104"/>
      <c r="W500" s="104"/>
      <c r="X500" s="104"/>
      <c r="Y500" s="104"/>
      <c r="Z500" s="104"/>
    </row>
    <row r="501" spans="1:26" ht="14.25" customHeight="1" x14ac:dyDescent="0.35">
      <c r="A501" s="104"/>
      <c r="B501" s="134"/>
      <c r="C501" s="134"/>
      <c r="D501" s="134"/>
      <c r="E501" s="134"/>
      <c r="F501" s="134"/>
      <c r="G501" s="104"/>
      <c r="H501" s="104"/>
      <c r="I501" s="104"/>
      <c r="J501" s="104"/>
      <c r="K501" s="104"/>
      <c r="L501" s="104"/>
      <c r="M501" s="104"/>
      <c r="N501" s="104"/>
      <c r="O501" s="104"/>
      <c r="P501" s="104"/>
      <c r="Q501" s="104"/>
      <c r="R501" s="104"/>
      <c r="S501" s="104"/>
      <c r="T501" s="104"/>
      <c r="U501" s="104"/>
      <c r="V501" s="104"/>
      <c r="W501" s="104"/>
      <c r="X501" s="104"/>
      <c r="Y501" s="104"/>
      <c r="Z501" s="104"/>
    </row>
    <row r="502" spans="1:26" ht="14.25" customHeight="1" x14ac:dyDescent="0.35">
      <c r="A502" s="104"/>
      <c r="B502" s="134"/>
      <c r="C502" s="134"/>
      <c r="D502" s="134"/>
      <c r="E502" s="134"/>
      <c r="F502" s="134"/>
      <c r="G502" s="104"/>
      <c r="H502" s="104"/>
      <c r="I502" s="104"/>
      <c r="J502" s="104"/>
      <c r="K502" s="104"/>
      <c r="L502" s="104"/>
      <c r="M502" s="104"/>
      <c r="N502" s="104"/>
      <c r="O502" s="104"/>
      <c r="P502" s="104"/>
      <c r="Q502" s="104"/>
      <c r="R502" s="104"/>
      <c r="S502" s="104"/>
      <c r="T502" s="104"/>
      <c r="U502" s="104"/>
      <c r="V502" s="104"/>
      <c r="W502" s="104"/>
      <c r="X502" s="104"/>
      <c r="Y502" s="104"/>
      <c r="Z502" s="104"/>
    </row>
    <row r="503" spans="1:26" ht="14.25" customHeight="1" x14ac:dyDescent="0.35">
      <c r="A503" s="104"/>
      <c r="B503" s="134"/>
      <c r="C503" s="134"/>
      <c r="D503" s="134"/>
      <c r="E503" s="134"/>
      <c r="F503" s="134"/>
      <c r="G503" s="104"/>
      <c r="H503" s="104"/>
      <c r="I503" s="104"/>
      <c r="J503" s="104"/>
      <c r="K503" s="104"/>
      <c r="L503" s="104"/>
      <c r="M503" s="104"/>
      <c r="N503" s="104"/>
      <c r="O503" s="104"/>
      <c r="P503" s="104"/>
      <c r="Q503" s="104"/>
      <c r="R503" s="104"/>
      <c r="S503" s="104"/>
      <c r="T503" s="104"/>
      <c r="U503" s="104"/>
      <c r="V503" s="104"/>
      <c r="W503" s="104"/>
      <c r="X503" s="104"/>
      <c r="Y503" s="104"/>
      <c r="Z503" s="104"/>
    </row>
    <row r="504" spans="1:26" ht="14.25" customHeight="1" x14ac:dyDescent="0.35">
      <c r="A504" s="104"/>
      <c r="B504" s="134"/>
      <c r="C504" s="134"/>
      <c r="D504" s="134"/>
      <c r="E504" s="134"/>
      <c r="F504" s="134"/>
      <c r="G504" s="104"/>
      <c r="H504" s="104"/>
      <c r="I504" s="104"/>
      <c r="J504" s="104"/>
      <c r="K504" s="104"/>
      <c r="L504" s="104"/>
      <c r="M504" s="104"/>
      <c r="N504" s="104"/>
      <c r="O504" s="104"/>
      <c r="P504" s="104"/>
      <c r="Q504" s="104"/>
      <c r="R504" s="104"/>
      <c r="S504" s="104"/>
      <c r="T504" s="104"/>
      <c r="U504" s="104"/>
      <c r="V504" s="104"/>
      <c r="W504" s="104"/>
      <c r="X504" s="104"/>
      <c r="Y504" s="104"/>
      <c r="Z504" s="104"/>
    </row>
    <row r="505" spans="1:26" ht="14.25" customHeight="1" x14ac:dyDescent="0.35">
      <c r="A505" s="104"/>
      <c r="B505" s="134"/>
      <c r="C505" s="134"/>
      <c r="D505" s="134"/>
      <c r="E505" s="134"/>
      <c r="F505" s="134"/>
      <c r="G505" s="104"/>
      <c r="H505" s="104"/>
      <c r="I505" s="104"/>
      <c r="J505" s="104"/>
      <c r="K505" s="104"/>
      <c r="L505" s="104"/>
      <c r="M505" s="104"/>
      <c r="N505" s="104"/>
      <c r="O505" s="104"/>
      <c r="P505" s="104"/>
      <c r="Q505" s="104"/>
      <c r="R505" s="104"/>
      <c r="S505" s="104"/>
      <c r="T505" s="104"/>
      <c r="U505" s="104"/>
      <c r="V505" s="104"/>
      <c r="W505" s="104"/>
      <c r="X505" s="104"/>
      <c r="Y505" s="104"/>
      <c r="Z505" s="104"/>
    </row>
    <row r="506" spans="1:26" ht="14.25" customHeight="1" x14ac:dyDescent="0.35">
      <c r="A506" s="104"/>
      <c r="B506" s="134"/>
      <c r="C506" s="134"/>
      <c r="D506" s="134"/>
      <c r="E506" s="134"/>
      <c r="F506" s="134"/>
      <c r="G506" s="104"/>
      <c r="H506" s="104"/>
      <c r="I506" s="104"/>
      <c r="J506" s="104"/>
      <c r="K506" s="104"/>
      <c r="L506" s="104"/>
      <c r="M506" s="104"/>
      <c r="N506" s="104"/>
      <c r="O506" s="104"/>
      <c r="P506" s="104"/>
      <c r="Q506" s="104"/>
      <c r="R506" s="104"/>
      <c r="S506" s="104"/>
      <c r="T506" s="104"/>
      <c r="U506" s="104"/>
      <c r="V506" s="104"/>
      <c r="W506" s="104"/>
      <c r="X506" s="104"/>
      <c r="Y506" s="104"/>
      <c r="Z506" s="104"/>
    </row>
    <row r="507" spans="1:26" ht="14.25" customHeight="1" x14ac:dyDescent="0.35">
      <c r="A507" s="104"/>
      <c r="B507" s="134"/>
      <c r="C507" s="134"/>
      <c r="D507" s="134"/>
      <c r="E507" s="134"/>
      <c r="F507" s="134"/>
      <c r="G507" s="104"/>
      <c r="H507" s="104"/>
      <c r="I507" s="104"/>
      <c r="J507" s="104"/>
      <c r="K507" s="104"/>
      <c r="L507" s="104"/>
      <c r="M507" s="104"/>
      <c r="N507" s="104"/>
      <c r="O507" s="104"/>
      <c r="P507" s="104"/>
      <c r="Q507" s="104"/>
      <c r="R507" s="104"/>
      <c r="S507" s="104"/>
      <c r="T507" s="104"/>
      <c r="U507" s="104"/>
      <c r="V507" s="104"/>
      <c r="W507" s="104"/>
      <c r="X507" s="104"/>
      <c r="Y507" s="104"/>
      <c r="Z507" s="104"/>
    </row>
    <row r="508" spans="1:26" ht="14.25" customHeight="1" x14ac:dyDescent="0.35">
      <c r="A508" s="104"/>
      <c r="B508" s="134"/>
      <c r="C508" s="134"/>
      <c r="D508" s="134"/>
      <c r="E508" s="134"/>
      <c r="F508" s="134"/>
      <c r="G508" s="104"/>
      <c r="H508" s="104"/>
      <c r="I508" s="104"/>
      <c r="J508" s="104"/>
      <c r="K508" s="104"/>
      <c r="L508" s="104"/>
      <c r="M508" s="104"/>
      <c r="N508" s="104"/>
      <c r="O508" s="104"/>
      <c r="P508" s="104"/>
      <c r="Q508" s="104"/>
      <c r="R508" s="104"/>
      <c r="S508" s="104"/>
      <c r="T508" s="104"/>
      <c r="U508" s="104"/>
      <c r="V508" s="104"/>
      <c r="W508" s="104"/>
      <c r="X508" s="104"/>
      <c r="Y508" s="104"/>
      <c r="Z508" s="104"/>
    </row>
    <row r="509" spans="1:26" ht="14.25" customHeight="1" x14ac:dyDescent="0.35">
      <c r="A509" s="104"/>
      <c r="B509" s="134"/>
      <c r="C509" s="134"/>
      <c r="D509" s="134"/>
      <c r="E509" s="134"/>
      <c r="F509" s="134"/>
      <c r="G509" s="104"/>
      <c r="H509" s="104"/>
      <c r="I509" s="104"/>
      <c r="J509" s="104"/>
      <c r="K509" s="104"/>
      <c r="L509" s="104"/>
      <c r="M509" s="104"/>
      <c r="N509" s="104"/>
      <c r="O509" s="104"/>
      <c r="P509" s="104"/>
      <c r="Q509" s="104"/>
      <c r="R509" s="104"/>
      <c r="S509" s="104"/>
      <c r="T509" s="104"/>
      <c r="U509" s="104"/>
      <c r="V509" s="104"/>
      <c r="W509" s="104"/>
      <c r="X509" s="104"/>
      <c r="Y509" s="104"/>
      <c r="Z509" s="104"/>
    </row>
    <row r="510" spans="1:26" ht="14.25" customHeight="1" x14ac:dyDescent="0.35">
      <c r="A510" s="104"/>
      <c r="B510" s="134"/>
      <c r="C510" s="134"/>
      <c r="D510" s="134"/>
      <c r="E510" s="134"/>
      <c r="F510" s="134"/>
      <c r="G510" s="104"/>
      <c r="H510" s="104"/>
      <c r="I510" s="104"/>
      <c r="J510" s="104"/>
      <c r="K510" s="104"/>
      <c r="L510" s="104"/>
      <c r="M510" s="104"/>
      <c r="N510" s="104"/>
      <c r="O510" s="104"/>
      <c r="P510" s="104"/>
      <c r="Q510" s="104"/>
      <c r="R510" s="104"/>
      <c r="S510" s="104"/>
      <c r="T510" s="104"/>
      <c r="U510" s="104"/>
      <c r="V510" s="104"/>
      <c r="W510" s="104"/>
      <c r="X510" s="104"/>
      <c r="Y510" s="104"/>
      <c r="Z510" s="104"/>
    </row>
    <row r="511" spans="1:26" ht="14.25" customHeight="1" x14ac:dyDescent="0.35">
      <c r="A511" s="104"/>
      <c r="B511" s="134"/>
      <c r="C511" s="134"/>
      <c r="D511" s="134"/>
      <c r="E511" s="134"/>
      <c r="F511" s="134"/>
      <c r="G511" s="104"/>
      <c r="H511" s="104"/>
      <c r="I511" s="104"/>
      <c r="J511" s="104"/>
      <c r="K511" s="104"/>
      <c r="L511" s="104"/>
      <c r="M511" s="104"/>
      <c r="N511" s="104"/>
      <c r="O511" s="104"/>
      <c r="P511" s="104"/>
      <c r="Q511" s="104"/>
      <c r="R511" s="104"/>
      <c r="S511" s="104"/>
      <c r="T511" s="104"/>
      <c r="U511" s="104"/>
      <c r="V511" s="104"/>
      <c r="W511" s="104"/>
      <c r="X511" s="104"/>
      <c r="Y511" s="104"/>
      <c r="Z511" s="104"/>
    </row>
    <row r="512" spans="1:26" ht="14.25" customHeight="1" x14ac:dyDescent="0.35">
      <c r="A512" s="104"/>
      <c r="B512" s="134"/>
      <c r="C512" s="134"/>
      <c r="D512" s="134"/>
      <c r="E512" s="134"/>
      <c r="F512" s="134"/>
      <c r="G512" s="104"/>
      <c r="H512" s="104"/>
      <c r="I512" s="104"/>
      <c r="J512" s="104"/>
      <c r="K512" s="104"/>
      <c r="L512" s="104"/>
      <c r="M512" s="104"/>
      <c r="N512" s="104"/>
      <c r="O512" s="104"/>
      <c r="P512" s="104"/>
      <c r="Q512" s="104"/>
      <c r="R512" s="104"/>
      <c r="S512" s="104"/>
      <c r="T512" s="104"/>
      <c r="U512" s="104"/>
      <c r="V512" s="104"/>
      <c r="W512" s="104"/>
      <c r="X512" s="104"/>
      <c r="Y512" s="104"/>
      <c r="Z512" s="104"/>
    </row>
    <row r="513" spans="1:26" ht="14.25" customHeight="1" x14ac:dyDescent="0.35">
      <c r="A513" s="104"/>
      <c r="B513" s="134"/>
      <c r="C513" s="134"/>
      <c r="D513" s="134"/>
      <c r="E513" s="134"/>
      <c r="F513" s="134"/>
      <c r="G513" s="104"/>
      <c r="H513" s="104"/>
      <c r="I513" s="104"/>
      <c r="J513" s="104"/>
      <c r="K513" s="104"/>
      <c r="L513" s="104"/>
      <c r="M513" s="104"/>
      <c r="N513" s="104"/>
      <c r="O513" s="104"/>
      <c r="P513" s="104"/>
      <c r="Q513" s="104"/>
      <c r="R513" s="104"/>
      <c r="S513" s="104"/>
      <c r="T513" s="104"/>
      <c r="U513" s="104"/>
      <c r="V513" s="104"/>
      <c r="W513" s="104"/>
      <c r="X513" s="104"/>
      <c r="Y513" s="104"/>
      <c r="Z513" s="104"/>
    </row>
    <row r="514" spans="1:26" ht="14.25" customHeight="1" x14ac:dyDescent="0.35">
      <c r="A514" s="104"/>
      <c r="B514" s="134"/>
      <c r="C514" s="134"/>
      <c r="D514" s="134"/>
      <c r="E514" s="134"/>
      <c r="F514" s="134"/>
      <c r="G514" s="104"/>
      <c r="H514" s="104"/>
      <c r="I514" s="104"/>
      <c r="J514" s="104"/>
      <c r="K514" s="104"/>
      <c r="L514" s="104"/>
      <c r="M514" s="104"/>
      <c r="N514" s="104"/>
      <c r="O514" s="104"/>
      <c r="P514" s="104"/>
      <c r="Q514" s="104"/>
      <c r="R514" s="104"/>
      <c r="S514" s="104"/>
      <c r="T514" s="104"/>
      <c r="U514" s="104"/>
      <c r="V514" s="104"/>
      <c r="W514" s="104"/>
      <c r="X514" s="104"/>
      <c r="Y514" s="104"/>
      <c r="Z514" s="104"/>
    </row>
    <row r="515" spans="1:26" ht="14.25" customHeight="1" x14ac:dyDescent="0.35">
      <c r="A515" s="104"/>
      <c r="B515" s="134"/>
      <c r="C515" s="134"/>
      <c r="D515" s="134"/>
      <c r="E515" s="134"/>
      <c r="F515" s="134"/>
      <c r="G515" s="104"/>
      <c r="H515" s="104"/>
      <c r="I515" s="104"/>
      <c r="J515" s="104"/>
      <c r="K515" s="104"/>
      <c r="L515" s="104"/>
      <c r="M515" s="104"/>
      <c r="N515" s="104"/>
      <c r="O515" s="104"/>
      <c r="P515" s="104"/>
      <c r="Q515" s="104"/>
      <c r="R515" s="104"/>
      <c r="S515" s="104"/>
      <c r="T515" s="104"/>
      <c r="U515" s="104"/>
      <c r="V515" s="104"/>
      <c r="W515" s="104"/>
      <c r="X515" s="104"/>
      <c r="Y515" s="104"/>
      <c r="Z515" s="104"/>
    </row>
    <row r="516" spans="1:26" ht="14.25" customHeight="1" x14ac:dyDescent="0.35">
      <c r="A516" s="104"/>
      <c r="B516" s="134"/>
      <c r="C516" s="134"/>
      <c r="D516" s="134"/>
      <c r="E516" s="134"/>
      <c r="F516" s="134"/>
      <c r="G516" s="104"/>
      <c r="H516" s="104"/>
      <c r="I516" s="104"/>
      <c r="J516" s="104"/>
      <c r="K516" s="104"/>
      <c r="L516" s="104"/>
      <c r="M516" s="104"/>
      <c r="N516" s="104"/>
      <c r="O516" s="104"/>
      <c r="P516" s="104"/>
      <c r="Q516" s="104"/>
      <c r="R516" s="104"/>
      <c r="S516" s="104"/>
      <c r="T516" s="104"/>
      <c r="U516" s="104"/>
      <c r="V516" s="104"/>
      <c r="W516" s="104"/>
      <c r="X516" s="104"/>
      <c r="Y516" s="104"/>
      <c r="Z516" s="104"/>
    </row>
    <row r="517" spans="1:26" ht="14.25" customHeight="1" x14ac:dyDescent="0.35">
      <c r="A517" s="104"/>
      <c r="B517" s="134"/>
      <c r="C517" s="134"/>
      <c r="D517" s="134"/>
      <c r="E517" s="134"/>
      <c r="F517" s="134"/>
      <c r="G517" s="104"/>
      <c r="H517" s="104"/>
      <c r="I517" s="104"/>
      <c r="J517" s="104"/>
      <c r="K517" s="104"/>
      <c r="L517" s="104"/>
      <c r="M517" s="104"/>
      <c r="N517" s="104"/>
      <c r="O517" s="104"/>
      <c r="P517" s="104"/>
      <c r="Q517" s="104"/>
      <c r="R517" s="104"/>
      <c r="S517" s="104"/>
      <c r="T517" s="104"/>
      <c r="U517" s="104"/>
      <c r="V517" s="104"/>
      <c r="W517" s="104"/>
      <c r="X517" s="104"/>
      <c r="Y517" s="104"/>
      <c r="Z517" s="104"/>
    </row>
    <row r="518" spans="1:26" ht="14.25" customHeight="1" x14ac:dyDescent="0.35">
      <c r="A518" s="104"/>
      <c r="B518" s="134"/>
      <c r="C518" s="134"/>
      <c r="D518" s="134"/>
      <c r="E518" s="134"/>
      <c r="F518" s="134"/>
      <c r="G518" s="104"/>
      <c r="H518" s="104"/>
      <c r="I518" s="104"/>
      <c r="J518" s="104"/>
      <c r="K518" s="104"/>
      <c r="L518" s="104"/>
      <c r="M518" s="104"/>
      <c r="N518" s="104"/>
      <c r="O518" s="104"/>
      <c r="P518" s="104"/>
      <c r="Q518" s="104"/>
      <c r="R518" s="104"/>
      <c r="S518" s="104"/>
      <c r="T518" s="104"/>
      <c r="U518" s="104"/>
      <c r="V518" s="104"/>
      <c r="W518" s="104"/>
      <c r="X518" s="104"/>
      <c r="Y518" s="104"/>
      <c r="Z518" s="104"/>
    </row>
    <row r="519" spans="1:26" ht="14.25" customHeight="1" x14ac:dyDescent="0.35">
      <c r="A519" s="104"/>
      <c r="B519" s="134"/>
      <c r="C519" s="134"/>
      <c r="D519" s="134"/>
      <c r="E519" s="134"/>
      <c r="F519" s="134"/>
      <c r="G519" s="104"/>
      <c r="H519" s="104"/>
      <c r="I519" s="104"/>
      <c r="J519" s="104"/>
      <c r="K519" s="104"/>
      <c r="L519" s="104"/>
      <c r="M519" s="104"/>
      <c r="N519" s="104"/>
      <c r="O519" s="104"/>
      <c r="P519" s="104"/>
      <c r="Q519" s="104"/>
      <c r="R519" s="104"/>
      <c r="S519" s="104"/>
      <c r="T519" s="104"/>
      <c r="U519" s="104"/>
      <c r="V519" s="104"/>
      <c r="W519" s="104"/>
      <c r="X519" s="104"/>
      <c r="Y519" s="104"/>
      <c r="Z519" s="104"/>
    </row>
    <row r="520" spans="1:26" ht="14.25" customHeight="1" x14ac:dyDescent="0.35">
      <c r="A520" s="104"/>
      <c r="B520" s="134"/>
      <c r="C520" s="134"/>
      <c r="D520" s="134"/>
      <c r="E520" s="134"/>
      <c r="F520" s="134"/>
      <c r="G520" s="104"/>
      <c r="H520" s="104"/>
      <c r="I520" s="104"/>
      <c r="J520" s="104"/>
      <c r="K520" s="104"/>
      <c r="L520" s="104"/>
      <c r="M520" s="104"/>
      <c r="N520" s="104"/>
      <c r="O520" s="104"/>
      <c r="P520" s="104"/>
      <c r="Q520" s="104"/>
      <c r="R520" s="104"/>
      <c r="S520" s="104"/>
      <c r="T520" s="104"/>
      <c r="U520" s="104"/>
      <c r="V520" s="104"/>
      <c r="W520" s="104"/>
      <c r="X520" s="104"/>
      <c r="Y520" s="104"/>
      <c r="Z520" s="104"/>
    </row>
    <row r="521" spans="1:26" ht="14.25" customHeight="1" x14ac:dyDescent="0.35">
      <c r="A521" s="104"/>
      <c r="B521" s="134"/>
      <c r="C521" s="134"/>
      <c r="D521" s="134"/>
      <c r="E521" s="134"/>
      <c r="F521" s="134"/>
      <c r="G521" s="104"/>
      <c r="H521" s="104"/>
      <c r="I521" s="104"/>
      <c r="J521" s="104"/>
      <c r="K521" s="104"/>
      <c r="L521" s="104"/>
      <c r="M521" s="104"/>
      <c r="N521" s="104"/>
      <c r="O521" s="104"/>
      <c r="P521" s="104"/>
      <c r="Q521" s="104"/>
      <c r="R521" s="104"/>
      <c r="S521" s="104"/>
      <c r="T521" s="104"/>
      <c r="U521" s="104"/>
      <c r="V521" s="104"/>
      <c r="W521" s="104"/>
      <c r="X521" s="104"/>
      <c r="Y521" s="104"/>
      <c r="Z521" s="104"/>
    </row>
    <row r="522" spans="1:26" ht="14.25" customHeight="1" x14ac:dyDescent="0.35">
      <c r="A522" s="104"/>
      <c r="B522" s="134"/>
      <c r="C522" s="134"/>
      <c r="D522" s="134"/>
      <c r="E522" s="134"/>
      <c r="F522" s="134"/>
      <c r="G522" s="104"/>
      <c r="H522" s="104"/>
      <c r="I522" s="104"/>
      <c r="J522" s="104"/>
      <c r="K522" s="104"/>
      <c r="L522" s="104"/>
      <c r="M522" s="104"/>
      <c r="N522" s="104"/>
      <c r="O522" s="104"/>
      <c r="P522" s="104"/>
      <c r="Q522" s="104"/>
      <c r="R522" s="104"/>
      <c r="S522" s="104"/>
      <c r="T522" s="104"/>
      <c r="U522" s="104"/>
      <c r="V522" s="104"/>
      <c r="W522" s="104"/>
      <c r="X522" s="104"/>
      <c r="Y522" s="104"/>
      <c r="Z522" s="104"/>
    </row>
    <row r="523" spans="1:26" ht="14.25" customHeight="1" x14ac:dyDescent="0.35">
      <c r="A523" s="104"/>
      <c r="B523" s="134"/>
      <c r="C523" s="134"/>
      <c r="D523" s="134"/>
      <c r="E523" s="134"/>
      <c r="F523" s="134"/>
      <c r="G523" s="104"/>
      <c r="H523" s="104"/>
      <c r="I523" s="104"/>
      <c r="J523" s="104"/>
      <c r="K523" s="104"/>
      <c r="L523" s="104"/>
      <c r="M523" s="104"/>
      <c r="N523" s="104"/>
      <c r="O523" s="104"/>
      <c r="P523" s="104"/>
      <c r="Q523" s="104"/>
      <c r="R523" s="104"/>
      <c r="S523" s="104"/>
      <c r="T523" s="104"/>
      <c r="U523" s="104"/>
      <c r="V523" s="104"/>
      <c r="W523" s="104"/>
      <c r="X523" s="104"/>
      <c r="Y523" s="104"/>
      <c r="Z523" s="104"/>
    </row>
    <row r="524" spans="1:26" ht="14.25" customHeight="1" x14ac:dyDescent="0.35">
      <c r="A524" s="104"/>
      <c r="B524" s="134"/>
      <c r="C524" s="134"/>
      <c r="D524" s="134"/>
      <c r="E524" s="134"/>
      <c r="F524" s="134"/>
      <c r="G524" s="104"/>
      <c r="H524" s="104"/>
      <c r="I524" s="104"/>
      <c r="J524" s="104"/>
      <c r="K524" s="104"/>
      <c r="L524" s="104"/>
      <c r="M524" s="104"/>
      <c r="N524" s="104"/>
      <c r="O524" s="104"/>
      <c r="P524" s="104"/>
      <c r="Q524" s="104"/>
      <c r="R524" s="104"/>
      <c r="S524" s="104"/>
      <c r="T524" s="104"/>
      <c r="U524" s="104"/>
      <c r="V524" s="104"/>
      <c r="W524" s="104"/>
      <c r="X524" s="104"/>
      <c r="Y524" s="104"/>
      <c r="Z524" s="104"/>
    </row>
    <row r="525" spans="1:26" ht="14.25" customHeight="1" x14ac:dyDescent="0.35">
      <c r="A525" s="104"/>
      <c r="B525" s="134"/>
      <c r="C525" s="134"/>
      <c r="D525" s="134"/>
      <c r="E525" s="134"/>
      <c r="F525" s="134"/>
      <c r="G525" s="104"/>
      <c r="H525" s="104"/>
      <c r="I525" s="104"/>
      <c r="J525" s="104"/>
      <c r="K525" s="104"/>
      <c r="L525" s="104"/>
      <c r="M525" s="104"/>
      <c r="N525" s="104"/>
      <c r="O525" s="104"/>
      <c r="P525" s="104"/>
      <c r="Q525" s="104"/>
      <c r="R525" s="104"/>
      <c r="S525" s="104"/>
      <c r="T525" s="104"/>
      <c r="U525" s="104"/>
      <c r="V525" s="104"/>
      <c r="W525" s="104"/>
      <c r="X525" s="104"/>
      <c r="Y525" s="104"/>
      <c r="Z525" s="104"/>
    </row>
    <row r="526" spans="1:26" ht="14.25" customHeight="1" x14ac:dyDescent="0.35">
      <c r="A526" s="104"/>
      <c r="B526" s="134"/>
      <c r="C526" s="134"/>
      <c r="D526" s="134"/>
      <c r="E526" s="134"/>
      <c r="F526" s="134"/>
      <c r="G526" s="104"/>
      <c r="H526" s="104"/>
      <c r="I526" s="104"/>
      <c r="J526" s="104"/>
      <c r="K526" s="104"/>
      <c r="L526" s="104"/>
      <c r="M526" s="104"/>
      <c r="N526" s="104"/>
      <c r="O526" s="104"/>
      <c r="P526" s="104"/>
      <c r="Q526" s="104"/>
      <c r="R526" s="104"/>
      <c r="S526" s="104"/>
      <c r="T526" s="104"/>
      <c r="U526" s="104"/>
      <c r="V526" s="104"/>
      <c r="W526" s="104"/>
      <c r="X526" s="104"/>
      <c r="Y526" s="104"/>
      <c r="Z526" s="104"/>
    </row>
    <row r="527" spans="1:26" ht="14.25" customHeight="1" x14ac:dyDescent="0.35">
      <c r="A527" s="104"/>
      <c r="B527" s="134"/>
      <c r="C527" s="134"/>
      <c r="D527" s="134"/>
      <c r="E527" s="134"/>
      <c r="F527" s="134"/>
      <c r="G527" s="104"/>
      <c r="H527" s="104"/>
      <c r="I527" s="104"/>
      <c r="J527" s="104"/>
      <c r="K527" s="104"/>
      <c r="L527" s="104"/>
      <c r="M527" s="104"/>
      <c r="N527" s="104"/>
      <c r="O527" s="104"/>
      <c r="P527" s="104"/>
      <c r="Q527" s="104"/>
      <c r="R527" s="104"/>
      <c r="S527" s="104"/>
      <c r="T527" s="104"/>
      <c r="U527" s="104"/>
      <c r="V527" s="104"/>
      <c r="W527" s="104"/>
      <c r="X527" s="104"/>
      <c r="Y527" s="104"/>
      <c r="Z527" s="104"/>
    </row>
    <row r="528" spans="1:26" ht="14.25" customHeight="1" x14ac:dyDescent="0.35">
      <c r="A528" s="104"/>
      <c r="B528" s="134"/>
      <c r="C528" s="134"/>
      <c r="D528" s="134"/>
      <c r="E528" s="134"/>
      <c r="F528" s="134"/>
      <c r="G528" s="104"/>
      <c r="H528" s="104"/>
      <c r="I528" s="104"/>
      <c r="J528" s="104"/>
      <c r="K528" s="104"/>
      <c r="L528" s="104"/>
      <c r="M528" s="104"/>
      <c r="N528" s="104"/>
      <c r="O528" s="104"/>
      <c r="P528" s="104"/>
      <c r="Q528" s="104"/>
      <c r="R528" s="104"/>
      <c r="S528" s="104"/>
      <c r="T528" s="104"/>
      <c r="U528" s="104"/>
      <c r="V528" s="104"/>
      <c r="W528" s="104"/>
      <c r="X528" s="104"/>
      <c r="Y528" s="104"/>
      <c r="Z528" s="104"/>
    </row>
    <row r="529" spans="1:26" ht="14.25" customHeight="1" x14ac:dyDescent="0.35">
      <c r="A529" s="104"/>
      <c r="B529" s="134"/>
      <c r="C529" s="134"/>
      <c r="D529" s="134"/>
      <c r="E529" s="134"/>
      <c r="F529" s="134"/>
      <c r="G529" s="104"/>
      <c r="H529" s="104"/>
      <c r="I529" s="104"/>
      <c r="J529" s="104"/>
      <c r="K529" s="104"/>
      <c r="L529" s="104"/>
      <c r="M529" s="104"/>
      <c r="N529" s="104"/>
      <c r="O529" s="104"/>
      <c r="P529" s="104"/>
      <c r="Q529" s="104"/>
      <c r="R529" s="104"/>
      <c r="S529" s="104"/>
      <c r="T529" s="104"/>
      <c r="U529" s="104"/>
      <c r="V529" s="104"/>
      <c r="W529" s="104"/>
      <c r="X529" s="104"/>
      <c r="Y529" s="104"/>
      <c r="Z529" s="104"/>
    </row>
    <row r="530" spans="1:26" ht="14.25" customHeight="1" x14ac:dyDescent="0.35">
      <c r="A530" s="104"/>
      <c r="B530" s="134"/>
      <c r="C530" s="134"/>
      <c r="D530" s="134"/>
      <c r="E530" s="134"/>
      <c r="F530" s="134"/>
      <c r="G530" s="104"/>
      <c r="H530" s="104"/>
      <c r="I530" s="104"/>
      <c r="J530" s="104"/>
      <c r="K530" s="104"/>
      <c r="L530" s="104"/>
      <c r="M530" s="104"/>
      <c r="N530" s="104"/>
      <c r="O530" s="104"/>
      <c r="P530" s="104"/>
      <c r="Q530" s="104"/>
      <c r="R530" s="104"/>
      <c r="S530" s="104"/>
      <c r="T530" s="104"/>
      <c r="U530" s="104"/>
      <c r="V530" s="104"/>
      <c r="W530" s="104"/>
      <c r="X530" s="104"/>
      <c r="Y530" s="104"/>
      <c r="Z530" s="104"/>
    </row>
    <row r="531" spans="1:26" ht="14.25" customHeight="1" x14ac:dyDescent="0.35">
      <c r="A531" s="104"/>
      <c r="B531" s="134"/>
      <c r="C531" s="134"/>
      <c r="D531" s="134"/>
      <c r="E531" s="134"/>
      <c r="F531" s="134"/>
      <c r="G531" s="104"/>
      <c r="H531" s="104"/>
      <c r="I531" s="104"/>
      <c r="J531" s="104"/>
      <c r="K531" s="104"/>
      <c r="L531" s="104"/>
      <c r="M531" s="104"/>
      <c r="N531" s="104"/>
      <c r="O531" s="104"/>
      <c r="P531" s="104"/>
      <c r="Q531" s="104"/>
      <c r="R531" s="104"/>
      <c r="S531" s="104"/>
      <c r="T531" s="104"/>
      <c r="U531" s="104"/>
      <c r="V531" s="104"/>
      <c r="W531" s="104"/>
      <c r="X531" s="104"/>
      <c r="Y531" s="104"/>
      <c r="Z531" s="104"/>
    </row>
    <row r="532" spans="1:26" ht="14.25" customHeight="1" x14ac:dyDescent="0.35">
      <c r="A532" s="104"/>
      <c r="B532" s="134"/>
      <c r="C532" s="134"/>
      <c r="D532" s="134"/>
      <c r="E532" s="134"/>
      <c r="F532" s="134"/>
      <c r="G532" s="104"/>
      <c r="H532" s="104"/>
      <c r="I532" s="104"/>
      <c r="J532" s="104"/>
      <c r="K532" s="104"/>
      <c r="L532" s="104"/>
      <c r="M532" s="104"/>
      <c r="N532" s="104"/>
      <c r="O532" s="104"/>
      <c r="P532" s="104"/>
      <c r="Q532" s="104"/>
      <c r="R532" s="104"/>
      <c r="S532" s="104"/>
      <c r="T532" s="104"/>
      <c r="U532" s="104"/>
      <c r="V532" s="104"/>
      <c r="W532" s="104"/>
      <c r="X532" s="104"/>
      <c r="Y532" s="104"/>
      <c r="Z532" s="104"/>
    </row>
    <row r="533" spans="1:26" ht="14.25" customHeight="1" x14ac:dyDescent="0.35">
      <c r="A533" s="104"/>
      <c r="B533" s="134"/>
      <c r="C533" s="134"/>
      <c r="D533" s="134"/>
      <c r="E533" s="134"/>
      <c r="F533" s="134"/>
      <c r="G533" s="104"/>
      <c r="H533" s="104"/>
      <c r="I533" s="104"/>
      <c r="J533" s="104"/>
      <c r="K533" s="104"/>
      <c r="L533" s="104"/>
      <c r="M533" s="104"/>
      <c r="N533" s="104"/>
      <c r="O533" s="104"/>
      <c r="P533" s="104"/>
      <c r="Q533" s="104"/>
      <c r="R533" s="104"/>
      <c r="S533" s="104"/>
      <c r="T533" s="104"/>
      <c r="U533" s="104"/>
      <c r="V533" s="104"/>
      <c r="W533" s="104"/>
      <c r="X533" s="104"/>
      <c r="Y533" s="104"/>
      <c r="Z533" s="104"/>
    </row>
    <row r="534" spans="1:26" ht="14.25" customHeight="1" x14ac:dyDescent="0.35">
      <c r="A534" s="104"/>
      <c r="B534" s="134"/>
      <c r="C534" s="134"/>
      <c r="D534" s="134"/>
      <c r="E534" s="134"/>
      <c r="F534" s="134"/>
      <c r="G534" s="104"/>
      <c r="H534" s="104"/>
      <c r="I534" s="104"/>
      <c r="J534" s="104"/>
      <c r="K534" s="104"/>
      <c r="L534" s="104"/>
      <c r="M534" s="104"/>
      <c r="N534" s="104"/>
      <c r="O534" s="104"/>
      <c r="P534" s="104"/>
      <c r="Q534" s="104"/>
      <c r="R534" s="104"/>
      <c r="S534" s="104"/>
      <c r="T534" s="104"/>
      <c r="U534" s="104"/>
      <c r="V534" s="104"/>
      <c r="W534" s="104"/>
      <c r="X534" s="104"/>
      <c r="Y534" s="104"/>
      <c r="Z534" s="104"/>
    </row>
    <row r="535" spans="1:26" ht="14.25" customHeight="1" x14ac:dyDescent="0.35">
      <c r="A535" s="104"/>
      <c r="B535" s="134"/>
      <c r="C535" s="134"/>
      <c r="D535" s="134"/>
      <c r="E535" s="134"/>
      <c r="F535" s="134"/>
      <c r="G535" s="104"/>
      <c r="H535" s="104"/>
      <c r="I535" s="104"/>
      <c r="J535" s="104"/>
      <c r="K535" s="104"/>
      <c r="L535" s="104"/>
      <c r="M535" s="104"/>
      <c r="N535" s="104"/>
      <c r="O535" s="104"/>
      <c r="P535" s="104"/>
      <c r="Q535" s="104"/>
      <c r="R535" s="104"/>
      <c r="S535" s="104"/>
      <c r="T535" s="104"/>
      <c r="U535" s="104"/>
      <c r="V535" s="104"/>
      <c r="W535" s="104"/>
      <c r="X535" s="104"/>
      <c r="Y535" s="104"/>
      <c r="Z535" s="104"/>
    </row>
    <row r="536" spans="1:26" ht="14.25" customHeight="1" x14ac:dyDescent="0.35">
      <c r="A536" s="104"/>
      <c r="B536" s="134"/>
      <c r="C536" s="134"/>
      <c r="D536" s="134"/>
      <c r="E536" s="134"/>
      <c r="F536" s="134"/>
      <c r="G536" s="104"/>
      <c r="H536" s="104"/>
      <c r="I536" s="104"/>
      <c r="J536" s="104"/>
      <c r="K536" s="104"/>
      <c r="L536" s="104"/>
      <c r="M536" s="104"/>
      <c r="N536" s="104"/>
      <c r="O536" s="104"/>
      <c r="P536" s="104"/>
      <c r="Q536" s="104"/>
      <c r="R536" s="104"/>
      <c r="S536" s="104"/>
      <c r="T536" s="104"/>
      <c r="U536" s="104"/>
      <c r="V536" s="104"/>
      <c r="W536" s="104"/>
      <c r="X536" s="104"/>
      <c r="Y536" s="104"/>
      <c r="Z536" s="104"/>
    </row>
    <row r="537" spans="1:26" ht="14.25" customHeight="1" x14ac:dyDescent="0.35">
      <c r="A537" s="104"/>
      <c r="B537" s="134"/>
      <c r="C537" s="134"/>
      <c r="D537" s="134"/>
      <c r="E537" s="134"/>
      <c r="F537" s="134"/>
      <c r="G537" s="104"/>
      <c r="H537" s="104"/>
      <c r="I537" s="104"/>
      <c r="J537" s="104"/>
      <c r="K537" s="104"/>
      <c r="L537" s="104"/>
      <c r="M537" s="104"/>
      <c r="N537" s="104"/>
      <c r="O537" s="104"/>
      <c r="P537" s="104"/>
      <c r="Q537" s="104"/>
      <c r="R537" s="104"/>
      <c r="S537" s="104"/>
      <c r="T537" s="104"/>
      <c r="U537" s="104"/>
      <c r="V537" s="104"/>
      <c r="W537" s="104"/>
      <c r="X537" s="104"/>
      <c r="Y537" s="104"/>
      <c r="Z537" s="104"/>
    </row>
    <row r="538" spans="1:26" ht="14.25" customHeight="1" x14ac:dyDescent="0.35">
      <c r="A538" s="104"/>
      <c r="B538" s="134"/>
      <c r="C538" s="134"/>
      <c r="D538" s="134"/>
      <c r="E538" s="134"/>
      <c r="F538" s="134"/>
      <c r="G538" s="104"/>
      <c r="H538" s="104"/>
      <c r="I538" s="104"/>
      <c r="J538" s="104"/>
      <c r="K538" s="104"/>
      <c r="L538" s="104"/>
      <c r="M538" s="104"/>
      <c r="N538" s="104"/>
      <c r="O538" s="104"/>
      <c r="P538" s="104"/>
      <c r="Q538" s="104"/>
      <c r="R538" s="104"/>
      <c r="S538" s="104"/>
      <c r="T538" s="104"/>
      <c r="U538" s="104"/>
      <c r="V538" s="104"/>
      <c r="W538" s="104"/>
      <c r="X538" s="104"/>
      <c r="Y538" s="104"/>
      <c r="Z538" s="104"/>
    </row>
    <row r="539" spans="1:26" ht="14.25" customHeight="1" x14ac:dyDescent="0.35">
      <c r="A539" s="104"/>
      <c r="B539" s="134"/>
      <c r="C539" s="134"/>
      <c r="D539" s="134"/>
      <c r="E539" s="134"/>
      <c r="F539" s="134"/>
      <c r="G539" s="104"/>
      <c r="H539" s="104"/>
      <c r="I539" s="104"/>
      <c r="J539" s="104"/>
      <c r="K539" s="104"/>
      <c r="L539" s="104"/>
      <c r="M539" s="104"/>
      <c r="N539" s="104"/>
      <c r="O539" s="104"/>
      <c r="P539" s="104"/>
      <c r="Q539" s="104"/>
      <c r="R539" s="104"/>
      <c r="S539" s="104"/>
      <c r="T539" s="104"/>
      <c r="U539" s="104"/>
      <c r="V539" s="104"/>
      <c r="W539" s="104"/>
      <c r="X539" s="104"/>
      <c r="Y539" s="104"/>
      <c r="Z539" s="104"/>
    </row>
    <row r="540" spans="1:26" ht="14.25" customHeight="1" x14ac:dyDescent="0.35">
      <c r="A540" s="104"/>
      <c r="B540" s="134"/>
      <c r="C540" s="134"/>
      <c r="D540" s="134"/>
      <c r="E540" s="134"/>
      <c r="F540" s="134"/>
      <c r="G540" s="104"/>
      <c r="H540" s="104"/>
      <c r="I540" s="104"/>
      <c r="J540" s="104"/>
      <c r="K540" s="104"/>
      <c r="L540" s="104"/>
      <c r="M540" s="104"/>
      <c r="N540" s="104"/>
      <c r="O540" s="104"/>
      <c r="P540" s="104"/>
      <c r="Q540" s="104"/>
      <c r="R540" s="104"/>
      <c r="S540" s="104"/>
      <c r="T540" s="104"/>
      <c r="U540" s="104"/>
      <c r="V540" s="104"/>
      <c r="W540" s="104"/>
      <c r="X540" s="104"/>
      <c r="Y540" s="104"/>
      <c r="Z540" s="104"/>
    </row>
    <row r="541" spans="1:26" ht="14.25" customHeight="1" x14ac:dyDescent="0.35">
      <c r="A541" s="104"/>
      <c r="B541" s="134"/>
      <c r="C541" s="134"/>
      <c r="D541" s="134"/>
      <c r="E541" s="134"/>
      <c r="F541" s="134"/>
      <c r="G541" s="104"/>
      <c r="H541" s="104"/>
      <c r="I541" s="104"/>
      <c r="J541" s="104"/>
      <c r="K541" s="104"/>
      <c r="L541" s="104"/>
      <c r="M541" s="104"/>
      <c r="N541" s="104"/>
      <c r="O541" s="104"/>
      <c r="P541" s="104"/>
      <c r="Q541" s="104"/>
      <c r="R541" s="104"/>
      <c r="S541" s="104"/>
      <c r="T541" s="104"/>
      <c r="U541" s="104"/>
      <c r="V541" s="104"/>
      <c r="W541" s="104"/>
      <c r="X541" s="104"/>
      <c r="Y541" s="104"/>
      <c r="Z541" s="104"/>
    </row>
    <row r="542" spans="1:26" ht="14.25" customHeight="1" x14ac:dyDescent="0.35">
      <c r="A542" s="104"/>
      <c r="B542" s="134"/>
      <c r="C542" s="134"/>
      <c r="D542" s="134"/>
      <c r="E542" s="134"/>
      <c r="F542" s="134"/>
      <c r="G542" s="104"/>
      <c r="H542" s="104"/>
      <c r="I542" s="104"/>
      <c r="J542" s="104"/>
      <c r="K542" s="104"/>
      <c r="L542" s="104"/>
      <c r="M542" s="104"/>
      <c r="N542" s="104"/>
      <c r="O542" s="104"/>
      <c r="P542" s="104"/>
      <c r="Q542" s="104"/>
      <c r="R542" s="104"/>
      <c r="S542" s="104"/>
      <c r="T542" s="104"/>
      <c r="U542" s="104"/>
      <c r="V542" s="104"/>
      <c r="W542" s="104"/>
      <c r="X542" s="104"/>
      <c r="Y542" s="104"/>
      <c r="Z542" s="104"/>
    </row>
    <row r="543" spans="1:26" ht="14.25" customHeight="1" x14ac:dyDescent="0.35">
      <c r="A543" s="104"/>
      <c r="B543" s="134"/>
      <c r="C543" s="134"/>
      <c r="D543" s="134"/>
      <c r="E543" s="134"/>
      <c r="F543" s="134"/>
      <c r="G543" s="104"/>
      <c r="H543" s="104"/>
      <c r="I543" s="104"/>
      <c r="J543" s="104"/>
      <c r="K543" s="104"/>
      <c r="L543" s="104"/>
      <c r="M543" s="104"/>
      <c r="N543" s="104"/>
      <c r="O543" s="104"/>
      <c r="P543" s="104"/>
      <c r="Q543" s="104"/>
      <c r="R543" s="104"/>
      <c r="S543" s="104"/>
      <c r="T543" s="104"/>
      <c r="U543" s="104"/>
      <c r="V543" s="104"/>
      <c r="W543" s="104"/>
      <c r="X543" s="104"/>
      <c r="Y543" s="104"/>
      <c r="Z543" s="104"/>
    </row>
    <row r="544" spans="1:26" ht="14.25" customHeight="1" x14ac:dyDescent="0.35">
      <c r="A544" s="104"/>
      <c r="B544" s="134"/>
      <c r="C544" s="134"/>
      <c r="D544" s="134"/>
      <c r="E544" s="134"/>
      <c r="F544" s="134"/>
      <c r="G544" s="104"/>
      <c r="H544" s="104"/>
      <c r="I544" s="104"/>
      <c r="J544" s="104"/>
      <c r="K544" s="104"/>
      <c r="L544" s="104"/>
      <c r="M544" s="104"/>
      <c r="N544" s="104"/>
      <c r="O544" s="104"/>
      <c r="P544" s="104"/>
      <c r="Q544" s="104"/>
      <c r="R544" s="104"/>
      <c r="S544" s="104"/>
      <c r="T544" s="104"/>
      <c r="U544" s="104"/>
      <c r="V544" s="104"/>
      <c r="W544" s="104"/>
      <c r="X544" s="104"/>
      <c r="Y544" s="104"/>
      <c r="Z544" s="104"/>
    </row>
    <row r="545" spans="1:26" ht="14.25" customHeight="1" x14ac:dyDescent="0.35">
      <c r="A545" s="104"/>
      <c r="B545" s="134"/>
      <c r="C545" s="134"/>
      <c r="D545" s="134"/>
      <c r="E545" s="134"/>
      <c r="F545" s="134"/>
      <c r="G545" s="104"/>
      <c r="H545" s="104"/>
      <c r="I545" s="104"/>
      <c r="J545" s="104"/>
      <c r="K545" s="104"/>
      <c r="L545" s="104"/>
      <c r="M545" s="104"/>
      <c r="N545" s="104"/>
      <c r="O545" s="104"/>
      <c r="P545" s="104"/>
      <c r="Q545" s="104"/>
      <c r="R545" s="104"/>
      <c r="S545" s="104"/>
      <c r="T545" s="104"/>
      <c r="U545" s="104"/>
      <c r="V545" s="104"/>
      <c r="W545" s="104"/>
      <c r="X545" s="104"/>
      <c r="Y545" s="104"/>
      <c r="Z545" s="104"/>
    </row>
    <row r="546" spans="1:26" ht="14.25" customHeight="1" x14ac:dyDescent="0.35">
      <c r="A546" s="104"/>
      <c r="B546" s="134"/>
      <c r="C546" s="134"/>
      <c r="D546" s="134"/>
      <c r="E546" s="134"/>
      <c r="F546" s="134"/>
      <c r="G546" s="104"/>
      <c r="H546" s="104"/>
      <c r="I546" s="104"/>
      <c r="J546" s="104"/>
      <c r="K546" s="104"/>
      <c r="L546" s="104"/>
      <c r="M546" s="104"/>
      <c r="N546" s="104"/>
      <c r="O546" s="104"/>
      <c r="P546" s="104"/>
      <c r="Q546" s="104"/>
      <c r="R546" s="104"/>
      <c r="S546" s="104"/>
      <c r="T546" s="104"/>
      <c r="U546" s="104"/>
      <c r="V546" s="104"/>
      <c r="W546" s="104"/>
      <c r="X546" s="104"/>
      <c r="Y546" s="104"/>
      <c r="Z546" s="104"/>
    </row>
    <row r="547" spans="1:26" ht="14.25" customHeight="1" x14ac:dyDescent="0.35">
      <c r="A547" s="104"/>
      <c r="B547" s="134"/>
      <c r="C547" s="134"/>
      <c r="D547" s="134"/>
      <c r="E547" s="134"/>
      <c r="F547" s="134"/>
      <c r="G547" s="104"/>
      <c r="H547" s="104"/>
      <c r="I547" s="104"/>
      <c r="J547" s="104"/>
      <c r="K547" s="104"/>
      <c r="L547" s="104"/>
      <c r="M547" s="104"/>
      <c r="N547" s="104"/>
      <c r="O547" s="104"/>
      <c r="P547" s="104"/>
      <c r="Q547" s="104"/>
      <c r="R547" s="104"/>
      <c r="S547" s="104"/>
      <c r="T547" s="104"/>
      <c r="U547" s="104"/>
      <c r="V547" s="104"/>
      <c r="W547" s="104"/>
      <c r="X547" s="104"/>
      <c r="Y547" s="104"/>
      <c r="Z547" s="104"/>
    </row>
    <row r="548" spans="1:26" ht="14.25" customHeight="1" x14ac:dyDescent="0.35">
      <c r="A548" s="104"/>
      <c r="B548" s="134"/>
      <c r="C548" s="134"/>
      <c r="D548" s="134"/>
      <c r="E548" s="134"/>
      <c r="F548" s="134"/>
      <c r="G548" s="104"/>
      <c r="H548" s="104"/>
      <c r="I548" s="104"/>
      <c r="J548" s="104"/>
      <c r="K548" s="104"/>
      <c r="L548" s="104"/>
      <c r="M548" s="104"/>
      <c r="N548" s="104"/>
      <c r="O548" s="104"/>
      <c r="P548" s="104"/>
      <c r="Q548" s="104"/>
      <c r="R548" s="104"/>
      <c r="S548" s="104"/>
      <c r="T548" s="104"/>
      <c r="U548" s="104"/>
      <c r="V548" s="104"/>
      <c r="W548" s="104"/>
      <c r="X548" s="104"/>
      <c r="Y548" s="104"/>
      <c r="Z548" s="104"/>
    </row>
    <row r="549" spans="1:26" ht="14.25" customHeight="1" x14ac:dyDescent="0.35">
      <c r="A549" s="104"/>
      <c r="B549" s="134"/>
      <c r="C549" s="134"/>
      <c r="D549" s="134"/>
      <c r="E549" s="134"/>
      <c r="F549" s="134"/>
      <c r="G549" s="104"/>
      <c r="H549" s="104"/>
      <c r="I549" s="104"/>
      <c r="J549" s="104"/>
      <c r="K549" s="104"/>
      <c r="L549" s="104"/>
      <c r="M549" s="104"/>
      <c r="N549" s="104"/>
      <c r="O549" s="104"/>
      <c r="P549" s="104"/>
      <c r="Q549" s="104"/>
      <c r="R549" s="104"/>
      <c r="S549" s="104"/>
      <c r="T549" s="104"/>
      <c r="U549" s="104"/>
      <c r="V549" s="104"/>
      <c r="W549" s="104"/>
      <c r="X549" s="104"/>
      <c r="Y549" s="104"/>
      <c r="Z549" s="104"/>
    </row>
    <row r="550" spans="1:26" ht="14.25" customHeight="1" x14ac:dyDescent="0.35">
      <c r="A550" s="104"/>
      <c r="B550" s="134"/>
      <c r="C550" s="134"/>
      <c r="D550" s="134"/>
      <c r="E550" s="134"/>
      <c r="F550" s="134"/>
      <c r="G550" s="104"/>
      <c r="H550" s="104"/>
      <c r="I550" s="104"/>
      <c r="J550" s="104"/>
      <c r="K550" s="104"/>
      <c r="L550" s="104"/>
      <c r="M550" s="104"/>
      <c r="N550" s="104"/>
      <c r="O550" s="104"/>
      <c r="P550" s="104"/>
      <c r="Q550" s="104"/>
      <c r="R550" s="104"/>
      <c r="S550" s="104"/>
      <c r="T550" s="104"/>
      <c r="U550" s="104"/>
      <c r="V550" s="104"/>
      <c r="W550" s="104"/>
      <c r="X550" s="104"/>
      <c r="Y550" s="104"/>
      <c r="Z550" s="104"/>
    </row>
    <row r="551" spans="1:26" ht="14.25" customHeight="1" x14ac:dyDescent="0.35">
      <c r="A551" s="104"/>
      <c r="B551" s="134"/>
      <c r="C551" s="134"/>
      <c r="D551" s="134"/>
      <c r="E551" s="134"/>
      <c r="F551" s="134"/>
      <c r="G551" s="104"/>
      <c r="H551" s="104"/>
      <c r="I551" s="104"/>
      <c r="J551" s="104"/>
      <c r="K551" s="104"/>
      <c r="L551" s="104"/>
      <c r="M551" s="104"/>
      <c r="N551" s="104"/>
      <c r="O551" s="104"/>
      <c r="P551" s="104"/>
      <c r="Q551" s="104"/>
      <c r="R551" s="104"/>
      <c r="S551" s="104"/>
      <c r="T551" s="104"/>
      <c r="U551" s="104"/>
      <c r="V551" s="104"/>
      <c r="W551" s="104"/>
      <c r="X551" s="104"/>
      <c r="Y551" s="104"/>
      <c r="Z551" s="104"/>
    </row>
    <row r="552" spans="1:26" ht="14.25" customHeight="1" x14ac:dyDescent="0.35">
      <c r="A552" s="104"/>
      <c r="B552" s="134"/>
      <c r="C552" s="134"/>
      <c r="D552" s="134"/>
      <c r="E552" s="134"/>
      <c r="F552" s="134"/>
      <c r="G552" s="104"/>
      <c r="H552" s="104"/>
      <c r="I552" s="104"/>
      <c r="J552" s="104"/>
      <c r="K552" s="104"/>
      <c r="L552" s="104"/>
      <c r="M552" s="104"/>
      <c r="N552" s="104"/>
      <c r="O552" s="104"/>
      <c r="P552" s="104"/>
      <c r="Q552" s="104"/>
      <c r="R552" s="104"/>
      <c r="S552" s="104"/>
      <c r="T552" s="104"/>
      <c r="U552" s="104"/>
      <c r="V552" s="104"/>
      <c r="W552" s="104"/>
      <c r="X552" s="104"/>
      <c r="Y552" s="104"/>
      <c r="Z552" s="104"/>
    </row>
    <row r="553" spans="1:26" ht="14.25" customHeight="1" x14ac:dyDescent="0.35">
      <c r="A553" s="104"/>
      <c r="B553" s="134"/>
      <c r="C553" s="134"/>
      <c r="D553" s="134"/>
      <c r="E553" s="134"/>
      <c r="F553" s="134"/>
      <c r="G553" s="104"/>
      <c r="H553" s="104"/>
      <c r="I553" s="104"/>
      <c r="J553" s="104"/>
      <c r="K553" s="104"/>
      <c r="L553" s="104"/>
      <c r="M553" s="104"/>
      <c r="N553" s="104"/>
      <c r="O553" s="104"/>
      <c r="P553" s="104"/>
      <c r="Q553" s="104"/>
      <c r="R553" s="104"/>
      <c r="S553" s="104"/>
      <c r="T553" s="104"/>
      <c r="U553" s="104"/>
      <c r="V553" s="104"/>
      <c r="W553" s="104"/>
      <c r="X553" s="104"/>
      <c r="Y553" s="104"/>
      <c r="Z553" s="104"/>
    </row>
    <row r="554" spans="1:26" ht="14.25" customHeight="1" x14ac:dyDescent="0.35">
      <c r="A554" s="104"/>
      <c r="B554" s="134"/>
      <c r="C554" s="134"/>
      <c r="D554" s="134"/>
      <c r="E554" s="134"/>
      <c r="F554" s="134"/>
      <c r="G554" s="104"/>
      <c r="H554" s="104"/>
      <c r="I554" s="104"/>
      <c r="J554" s="104"/>
      <c r="K554" s="104"/>
      <c r="L554" s="104"/>
      <c r="M554" s="104"/>
      <c r="N554" s="104"/>
      <c r="O554" s="104"/>
      <c r="P554" s="104"/>
      <c r="Q554" s="104"/>
      <c r="R554" s="104"/>
      <c r="S554" s="104"/>
      <c r="T554" s="104"/>
      <c r="U554" s="104"/>
      <c r="V554" s="104"/>
      <c r="W554" s="104"/>
      <c r="X554" s="104"/>
      <c r="Y554" s="104"/>
      <c r="Z554" s="104"/>
    </row>
    <row r="555" spans="1:26" ht="14.25" customHeight="1" x14ac:dyDescent="0.35">
      <c r="A555" s="104"/>
      <c r="B555" s="134"/>
      <c r="C555" s="134"/>
      <c r="D555" s="134"/>
      <c r="E555" s="134"/>
      <c r="F555" s="134"/>
      <c r="G555" s="104"/>
      <c r="H555" s="104"/>
      <c r="I555" s="104"/>
      <c r="J555" s="104"/>
      <c r="K555" s="104"/>
      <c r="L555" s="104"/>
      <c r="M555" s="104"/>
      <c r="N555" s="104"/>
      <c r="O555" s="104"/>
      <c r="P555" s="104"/>
      <c r="Q555" s="104"/>
      <c r="R555" s="104"/>
      <c r="S555" s="104"/>
      <c r="T555" s="104"/>
      <c r="U555" s="104"/>
      <c r="V555" s="104"/>
      <c r="W555" s="104"/>
      <c r="X555" s="104"/>
      <c r="Y555" s="104"/>
      <c r="Z555" s="104"/>
    </row>
    <row r="556" spans="1:26" ht="14.25" customHeight="1" x14ac:dyDescent="0.35">
      <c r="A556" s="104"/>
      <c r="B556" s="134"/>
      <c r="C556" s="134"/>
      <c r="D556" s="134"/>
      <c r="E556" s="134"/>
      <c r="F556" s="134"/>
      <c r="G556" s="104"/>
      <c r="H556" s="104"/>
      <c r="I556" s="104"/>
      <c r="J556" s="104"/>
      <c r="K556" s="104"/>
      <c r="L556" s="104"/>
      <c r="M556" s="104"/>
      <c r="N556" s="104"/>
      <c r="O556" s="104"/>
      <c r="P556" s="104"/>
      <c r="Q556" s="104"/>
      <c r="R556" s="104"/>
      <c r="S556" s="104"/>
      <c r="T556" s="104"/>
      <c r="U556" s="104"/>
      <c r="V556" s="104"/>
      <c r="W556" s="104"/>
      <c r="X556" s="104"/>
      <c r="Y556" s="104"/>
      <c r="Z556" s="104"/>
    </row>
    <row r="557" spans="1:26" ht="14.25" customHeight="1" x14ac:dyDescent="0.35">
      <c r="A557" s="104"/>
      <c r="B557" s="134"/>
      <c r="C557" s="134"/>
      <c r="D557" s="134"/>
      <c r="E557" s="134"/>
      <c r="F557" s="134"/>
      <c r="G557" s="104"/>
      <c r="H557" s="104"/>
      <c r="I557" s="104"/>
      <c r="J557" s="104"/>
      <c r="K557" s="104"/>
      <c r="L557" s="104"/>
      <c r="M557" s="104"/>
      <c r="N557" s="104"/>
      <c r="O557" s="104"/>
      <c r="P557" s="104"/>
      <c r="Q557" s="104"/>
      <c r="R557" s="104"/>
      <c r="S557" s="104"/>
      <c r="T557" s="104"/>
      <c r="U557" s="104"/>
      <c r="V557" s="104"/>
      <c r="W557" s="104"/>
      <c r="X557" s="104"/>
      <c r="Y557" s="104"/>
      <c r="Z557" s="104"/>
    </row>
    <row r="558" spans="1:26" ht="14.25" customHeight="1" x14ac:dyDescent="0.35">
      <c r="A558" s="104"/>
      <c r="B558" s="134"/>
      <c r="C558" s="134"/>
      <c r="D558" s="134"/>
      <c r="E558" s="134"/>
      <c r="F558" s="134"/>
      <c r="G558" s="104"/>
      <c r="H558" s="104"/>
      <c r="I558" s="104"/>
      <c r="J558" s="104"/>
      <c r="K558" s="104"/>
      <c r="L558" s="104"/>
      <c r="M558" s="104"/>
      <c r="N558" s="104"/>
      <c r="O558" s="104"/>
      <c r="P558" s="104"/>
      <c r="Q558" s="104"/>
      <c r="R558" s="104"/>
      <c r="S558" s="104"/>
      <c r="T558" s="104"/>
      <c r="U558" s="104"/>
      <c r="V558" s="104"/>
      <c r="W558" s="104"/>
      <c r="X558" s="104"/>
      <c r="Y558" s="104"/>
      <c r="Z558" s="104"/>
    </row>
    <row r="559" spans="1:26" ht="14.25" customHeight="1" x14ac:dyDescent="0.35">
      <c r="A559" s="104"/>
      <c r="B559" s="134"/>
      <c r="C559" s="134"/>
      <c r="D559" s="134"/>
      <c r="E559" s="134"/>
      <c r="F559" s="134"/>
      <c r="G559" s="104"/>
      <c r="H559" s="104"/>
      <c r="I559" s="104"/>
      <c r="J559" s="104"/>
      <c r="K559" s="104"/>
      <c r="L559" s="104"/>
      <c r="M559" s="104"/>
      <c r="N559" s="104"/>
      <c r="O559" s="104"/>
      <c r="P559" s="104"/>
      <c r="Q559" s="104"/>
      <c r="R559" s="104"/>
      <c r="S559" s="104"/>
      <c r="T559" s="104"/>
      <c r="U559" s="104"/>
      <c r="V559" s="104"/>
      <c r="W559" s="104"/>
      <c r="X559" s="104"/>
      <c r="Y559" s="104"/>
      <c r="Z559" s="104"/>
    </row>
    <row r="560" spans="1:26" ht="14.25" customHeight="1" x14ac:dyDescent="0.35">
      <c r="A560" s="104"/>
      <c r="B560" s="134"/>
      <c r="C560" s="134"/>
      <c r="D560" s="134"/>
      <c r="E560" s="134"/>
      <c r="F560" s="134"/>
      <c r="G560" s="104"/>
      <c r="H560" s="104"/>
      <c r="I560" s="104"/>
      <c r="J560" s="104"/>
      <c r="K560" s="104"/>
      <c r="L560" s="104"/>
      <c r="M560" s="104"/>
      <c r="N560" s="104"/>
      <c r="O560" s="104"/>
      <c r="P560" s="104"/>
      <c r="Q560" s="104"/>
      <c r="R560" s="104"/>
      <c r="S560" s="104"/>
      <c r="T560" s="104"/>
      <c r="U560" s="104"/>
      <c r="V560" s="104"/>
      <c r="W560" s="104"/>
      <c r="X560" s="104"/>
      <c r="Y560" s="104"/>
      <c r="Z560" s="104"/>
    </row>
    <row r="561" spans="1:26" ht="14.25" customHeight="1" x14ac:dyDescent="0.35">
      <c r="A561" s="104"/>
      <c r="B561" s="134"/>
      <c r="C561" s="134"/>
      <c r="D561" s="134"/>
      <c r="E561" s="134"/>
      <c r="F561" s="134"/>
      <c r="G561" s="104"/>
      <c r="H561" s="104"/>
      <c r="I561" s="104"/>
      <c r="J561" s="104"/>
      <c r="K561" s="104"/>
      <c r="L561" s="104"/>
      <c r="M561" s="104"/>
      <c r="N561" s="104"/>
      <c r="O561" s="104"/>
      <c r="P561" s="104"/>
      <c r="Q561" s="104"/>
      <c r="R561" s="104"/>
      <c r="S561" s="104"/>
      <c r="T561" s="104"/>
      <c r="U561" s="104"/>
      <c r="V561" s="104"/>
      <c r="W561" s="104"/>
      <c r="X561" s="104"/>
      <c r="Y561" s="104"/>
      <c r="Z561" s="104"/>
    </row>
    <row r="562" spans="1:26" ht="14.25" customHeight="1" x14ac:dyDescent="0.35">
      <c r="A562" s="104"/>
      <c r="B562" s="134"/>
      <c r="C562" s="134"/>
      <c r="D562" s="134"/>
      <c r="E562" s="134"/>
      <c r="F562" s="134"/>
      <c r="G562" s="104"/>
      <c r="H562" s="104"/>
      <c r="I562" s="104"/>
      <c r="J562" s="104"/>
      <c r="K562" s="104"/>
      <c r="L562" s="104"/>
      <c r="M562" s="104"/>
      <c r="N562" s="104"/>
      <c r="O562" s="104"/>
      <c r="P562" s="104"/>
      <c r="Q562" s="104"/>
      <c r="R562" s="104"/>
      <c r="S562" s="104"/>
      <c r="T562" s="104"/>
      <c r="U562" s="104"/>
      <c r="V562" s="104"/>
      <c r="W562" s="104"/>
      <c r="X562" s="104"/>
      <c r="Y562" s="104"/>
      <c r="Z562" s="104"/>
    </row>
    <row r="563" spans="1:26" ht="14.25" customHeight="1" x14ac:dyDescent="0.35">
      <c r="A563" s="104"/>
      <c r="B563" s="134"/>
      <c r="C563" s="134"/>
      <c r="D563" s="134"/>
      <c r="E563" s="134"/>
      <c r="F563" s="134"/>
      <c r="G563" s="104"/>
      <c r="H563" s="104"/>
      <c r="I563" s="104"/>
      <c r="J563" s="104"/>
      <c r="K563" s="104"/>
      <c r="L563" s="104"/>
      <c r="M563" s="104"/>
      <c r="N563" s="104"/>
      <c r="O563" s="104"/>
      <c r="P563" s="104"/>
      <c r="Q563" s="104"/>
      <c r="R563" s="104"/>
      <c r="S563" s="104"/>
      <c r="T563" s="104"/>
      <c r="U563" s="104"/>
      <c r="V563" s="104"/>
      <c r="W563" s="104"/>
      <c r="X563" s="104"/>
      <c r="Y563" s="104"/>
      <c r="Z563" s="104"/>
    </row>
    <row r="564" spans="1:26" ht="14.25" customHeight="1" x14ac:dyDescent="0.35">
      <c r="A564" s="104"/>
      <c r="B564" s="134"/>
      <c r="C564" s="134"/>
      <c r="D564" s="134"/>
      <c r="E564" s="134"/>
      <c r="F564" s="134"/>
      <c r="G564" s="104"/>
      <c r="H564" s="104"/>
      <c r="I564" s="104"/>
      <c r="J564" s="104"/>
      <c r="K564" s="104"/>
      <c r="L564" s="104"/>
      <c r="M564" s="104"/>
      <c r="N564" s="104"/>
      <c r="O564" s="104"/>
      <c r="P564" s="104"/>
      <c r="Q564" s="104"/>
      <c r="R564" s="104"/>
      <c r="S564" s="104"/>
      <c r="T564" s="104"/>
      <c r="U564" s="104"/>
      <c r="V564" s="104"/>
      <c r="W564" s="104"/>
      <c r="X564" s="104"/>
      <c r="Y564" s="104"/>
      <c r="Z564" s="104"/>
    </row>
    <row r="565" spans="1:26" ht="14.25" customHeight="1" x14ac:dyDescent="0.35">
      <c r="A565" s="104"/>
      <c r="B565" s="134"/>
      <c r="C565" s="134"/>
      <c r="D565" s="134"/>
      <c r="E565" s="134"/>
      <c r="F565" s="134"/>
      <c r="G565" s="104"/>
      <c r="H565" s="104"/>
      <c r="I565" s="104"/>
      <c r="J565" s="104"/>
      <c r="K565" s="104"/>
      <c r="L565" s="104"/>
      <c r="M565" s="104"/>
      <c r="N565" s="104"/>
      <c r="O565" s="104"/>
      <c r="P565" s="104"/>
      <c r="Q565" s="104"/>
      <c r="R565" s="104"/>
      <c r="S565" s="104"/>
      <c r="T565" s="104"/>
      <c r="U565" s="104"/>
      <c r="V565" s="104"/>
      <c r="W565" s="104"/>
      <c r="X565" s="104"/>
      <c r="Y565" s="104"/>
      <c r="Z565" s="104"/>
    </row>
    <row r="566" spans="1:26" ht="14.25" customHeight="1" x14ac:dyDescent="0.35">
      <c r="A566" s="104"/>
      <c r="B566" s="134"/>
      <c r="C566" s="134"/>
      <c r="D566" s="134"/>
      <c r="E566" s="134"/>
      <c r="F566" s="134"/>
      <c r="G566" s="104"/>
      <c r="H566" s="104"/>
      <c r="I566" s="104"/>
      <c r="J566" s="104"/>
      <c r="K566" s="104"/>
      <c r="L566" s="104"/>
      <c r="M566" s="104"/>
      <c r="N566" s="104"/>
      <c r="O566" s="104"/>
      <c r="P566" s="104"/>
      <c r="Q566" s="104"/>
      <c r="R566" s="104"/>
      <c r="S566" s="104"/>
      <c r="T566" s="104"/>
      <c r="U566" s="104"/>
      <c r="V566" s="104"/>
      <c r="W566" s="104"/>
      <c r="X566" s="104"/>
      <c r="Y566" s="104"/>
      <c r="Z566" s="104"/>
    </row>
    <row r="567" spans="1:26" ht="14.25" customHeight="1" x14ac:dyDescent="0.35">
      <c r="A567" s="104"/>
      <c r="B567" s="134"/>
      <c r="C567" s="134"/>
      <c r="D567" s="134"/>
      <c r="E567" s="134"/>
      <c r="F567" s="134"/>
      <c r="G567" s="104"/>
      <c r="H567" s="104"/>
      <c r="I567" s="104"/>
      <c r="J567" s="104"/>
      <c r="K567" s="104"/>
      <c r="L567" s="104"/>
      <c r="M567" s="104"/>
      <c r="N567" s="104"/>
      <c r="O567" s="104"/>
      <c r="P567" s="104"/>
      <c r="Q567" s="104"/>
      <c r="R567" s="104"/>
      <c r="S567" s="104"/>
      <c r="T567" s="104"/>
      <c r="U567" s="104"/>
      <c r="V567" s="104"/>
      <c r="W567" s="104"/>
      <c r="X567" s="104"/>
      <c r="Y567" s="104"/>
      <c r="Z567" s="104"/>
    </row>
    <row r="568" spans="1:26" ht="14.25" customHeight="1" x14ac:dyDescent="0.35">
      <c r="A568" s="104"/>
      <c r="B568" s="134"/>
      <c r="C568" s="134"/>
      <c r="D568" s="134"/>
      <c r="E568" s="134"/>
      <c r="F568" s="134"/>
      <c r="G568" s="104"/>
      <c r="H568" s="104"/>
      <c r="I568" s="104"/>
      <c r="J568" s="104"/>
      <c r="K568" s="104"/>
      <c r="L568" s="104"/>
      <c r="M568" s="104"/>
      <c r="N568" s="104"/>
      <c r="O568" s="104"/>
      <c r="P568" s="104"/>
      <c r="Q568" s="104"/>
      <c r="R568" s="104"/>
      <c r="S568" s="104"/>
      <c r="T568" s="104"/>
      <c r="U568" s="104"/>
      <c r="V568" s="104"/>
      <c r="W568" s="104"/>
      <c r="X568" s="104"/>
      <c r="Y568" s="104"/>
      <c r="Z568" s="104"/>
    </row>
    <row r="569" spans="1:26" ht="14.25" customHeight="1" x14ac:dyDescent="0.35">
      <c r="A569" s="104"/>
      <c r="B569" s="134"/>
      <c r="C569" s="134"/>
      <c r="D569" s="134"/>
      <c r="E569" s="134"/>
      <c r="F569" s="134"/>
      <c r="G569" s="104"/>
      <c r="H569" s="104"/>
      <c r="I569" s="104"/>
      <c r="J569" s="104"/>
      <c r="K569" s="104"/>
      <c r="L569" s="104"/>
      <c r="M569" s="104"/>
      <c r="N569" s="104"/>
      <c r="O569" s="104"/>
      <c r="P569" s="104"/>
      <c r="Q569" s="104"/>
      <c r="R569" s="104"/>
      <c r="S569" s="104"/>
      <c r="T569" s="104"/>
      <c r="U569" s="104"/>
      <c r="V569" s="104"/>
      <c r="W569" s="104"/>
      <c r="X569" s="104"/>
      <c r="Y569" s="104"/>
      <c r="Z569" s="104"/>
    </row>
    <row r="570" spans="1:26" ht="14.25" customHeight="1" x14ac:dyDescent="0.35">
      <c r="A570" s="104"/>
      <c r="B570" s="134"/>
      <c r="C570" s="134"/>
      <c r="D570" s="134"/>
      <c r="E570" s="134"/>
      <c r="F570" s="134"/>
      <c r="G570" s="104"/>
      <c r="H570" s="104"/>
      <c r="I570" s="104"/>
      <c r="J570" s="104"/>
      <c r="K570" s="104"/>
      <c r="L570" s="104"/>
      <c r="M570" s="104"/>
      <c r="N570" s="104"/>
      <c r="O570" s="104"/>
      <c r="P570" s="104"/>
      <c r="Q570" s="104"/>
      <c r="R570" s="104"/>
      <c r="S570" s="104"/>
      <c r="T570" s="104"/>
      <c r="U570" s="104"/>
      <c r="V570" s="104"/>
      <c r="W570" s="104"/>
      <c r="X570" s="104"/>
      <c r="Y570" s="104"/>
      <c r="Z570" s="104"/>
    </row>
    <row r="571" spans="1:26" ht="14.25" customHeight="1" x14ac:dyDescent="0.35">
      <c r="A571" s="104"/>
      <c r="B571" s="134"/>
      <c r="C571" s="134"/>
      <c r="D571" s="134"/>
      <c r="E571" s="134"/>
      <c r="F571" s="134"/>
      <c r="G571" s="104"/>
      <c r="H571" s="104"/>
      <c r="I571" s="104"/>
      <c r="J571" s="104"/>
      <c r="K571" s="104"/>
      <c r="L571" s="104"/>
      <c r="M571" s="104"/>
      <c r="N571" s="104"/>
      <c r="O571" s="104"/>
      <c r="P571" s="104"/>
      <c r="Q571" s="104"/>
      <c r="R571" s="104"/>
      <c r="S571" s="104"/>
      <c r="T571" s="104"/>
      <c r="U571" s="104"/>
      <c r="V571" s="104"/>
      <c r="W571" s="104"/>
      <c r="X571" s="104"/>
      <c r="Y571" s="104"/>
      <c r="Z571" s="104"/>
    </row>
    <row r="572" spans="1:26" ht="14.25" customHeight="1" x14ac:dyDescent="0.35">
      <c r="A572" s="104"/>
      <c r="B572" s="134"/>
      <c r="C572" s="134"/>
      <c r="D572" s="134"/>
      <c r="E572" s="134"/>
      <c r="F572" s="134"/>
      <c r="G572" s="104"/>
      <c r="H572" s="104"/>
      <c r="I572" s="104"/>
      <c r="J572" s="104"/>
      <c r="K572" s="104"/>
      <c r="L572" s="104"/>
      <c r="M572" s="104"/>
      <c r="N572" s="104"/>
      <c r="O572" s="104"/>
      <c r="P572" s="104"/>
      <c r="Q572" s="104"/>
      <c r="R572" s="104"/>
      <c r="S572" s="104"/>
      <c r="T572" s="104"/>
      <c r="U572" s="104"/>
      <c r="V572" s="104"/>
      <c r="W572" s="104"/>
      <c r="X572" s="104"/>
      <c r="Y572" s="104"/>
      <c r="Z572" s="104"/>
    </row>
    <row r="573" spans="1:26" ht="14.25" customHeight="1" x14ac:dyDescent="0.35">
      <c r="A573" s="104"/>
      <c r="B573" s="134"/>
      <c r="C573" s="134"/>
      <c r="D573" s="134"/>
      <c r="E573" s="134"/>
      <c r="F573" s="134"/>
      <c r="G573" s="104"/>
      <c r="H573" s="104"/>
      <c r="I573" s="104"/>
      <c r="J573" s="104"/>
      <c r="K573" s="104"/>
      <c r="L573" s="104"/>
      <c r="M573" s="104"/>
      <c r="N573" s="104"/>
      <c r="O573" s="104"/>
      <c r="P573" s="104"/>
      <c r="Q573" s="104"/>
      <c r="R573" s="104"/>
      <c r="S573" s="104"/>
      <c r="T573" s="104"/>
      <c r="U573" s="104"/>
      <c r="V573" s="104"/>
      <c r="W573" s="104"/>
      <c r="X573" s="104"/>
      <c r="Y573" s="104"/>
      <c r="Z573" s="104"/>
    </row>
    <row r="574" spans="1:26" ht="14.25" customHeight="1" x14ac:dyDescent="0.35">
      <c r="A574" s="104"/>
      <c r="B574" s="134"/>
      <c r="C574" s="134"/>
      <c r="D574" s="134"/>
      <c r="E574" s="134"/>
      <c r="F574" s="134"/>
      <c r="G574" s="104"/>
      <c r="H574" s="104"/>
      <c r="I574" s="104"/>
      <c r="J574" s="104"/>
      <c r="K574" s="104"/>
      <c r="L574" s="104"/>
      <c r="M574" s="104"/>
      <c r="N574" s="104"/>
      <c r="O574" s="104"/>
      <c r="P574" s="104"/>
      <c r="Q574" s="104"/>
      <c r="R574" s="104"/>
      <c r="S574" s="104"/>
      <c r="T574" s="104"/>
      <c r="U574" s="104"/>
      <c r="V574" s="104"/>
      <c r="W574" s="104"/>
      <c r="X574" s="104"/>
      <c r="Y574" s="104"/>
      <c r="Z574" s="104"/>
    </row>
    <row r="575" spans="1:26" ht="14.25" customHeight="1" x14ac:dyDescent="0.35">
      <c r="A575" s="104"/>
      <c r="B575" s="134"/>
      <c r="C575" s="134"/>
      <c r="D575" s="134"/>
      <c r="E575" s="134"/>
      <c r="F575" s="134"/>
      <c r="G575" s="104"/>
      <c r="H575" s="104"/>
      <c r="I575" s="104"/>
      <c r="J575" s="104"/>
      <c r="K575" s="104"/>
      <c r="L575" s="104"/>
      <c r="M575" s="104"/>
      <c r="N575" s="104"/>
      <c r="O575" s="104"/>
      <c r="P575" s="104"/>
      <c r="Q575" s="104"/>
      <c r="R575" s="104"/>
      <c r="S575" s="104"/>
      <c r="T575" s="104"/>
      <c r="U575" s="104"/>
      <c r="V575" s="104"/>
      <c r="W575" s="104"/>
      <c r="X575" s="104"/>
      <c r="Y575" s="104"/>
      <c r="Z575" s="104"/>
    </row>
    <row r="576" spans="1:26" ht="14.25" customHeight="1" x14ac:dyDescent="0.35">
      <c r="A576" s="104"/>
      <c r="B576" s="134"/>
      <c r="C576" s="134"/>
      <c r="D576" s="134"/>
      <c r="E576" s="134"/>
      <c r="F576" s="134"/>
      <c r="G576" s="104"/>
      <c r="H576" s="104"/>
      <c r="I576" s="104"/>
      <c r="J576" s="104"/>
      <c r="K576" s="104"/>
      <c r="L576" s="104"/>
      <c r="M576" s="104"/>
      <c r="N576" s="104"/>
      <c r="O576" s="104"/>
      <c r="P576" s="104"/>
      <c r="Q576" s="104"/>
      <c r="R576" s="104"/>
      <c r="S576" s="104"/>
      <c r="T576" s="104"/>
      <c r="U576" s="104"/>
      <c r="V576" s="104"/>
      <c r="W576" s="104"/>
      <c r="X576" s="104"/>
      <c r="Y576" s="104"/>
      <c r="Z576" s="104"/>
    </row>
    <row r="577" spans="1:26" ht="14.25" customHeight="1" x14ac:dyDescent="0.35">
      <c r="A577" s="104"/>
      <c r="B577" s="134"/>
      <c r="C577" s="134"/>
      <c r="D577" s="134"/>
      <c r="E577" s="134"/>
      <c r="F577" s="134"/>
      <c r="G577" s="104"/>
      <c r="H577" s="104"/>
      <c r="I577" s="104"/>
      <c r="J577" s="104"/>
      <c r="K577" s="104"/>
      <c r="L577" s="104"/>
      <c r="M577" s="104"/>
      <c r="N577" s="104"/>
      <c r="O577" s="104"/>
      <c r="P577" s="104"/>
      <c r="Q577" s="104"/>
      <c r="R577" s="104"/>
      <c r="S577" s="104"/>
      <c r="T577" s="104"/>
      <c r="U577" s="104"/>
      <c r="V577" s="104"/>
      <c r="W577" s="104"/>
      <c r="X577" s="104"/>
      <c r="Y577" s="104"/>
      <c r="Z577" s="104"/>
    </row>
    <row r="578" spans="1:26" ht="14.25" customHeight="1" x14ac:dyDescent="0.35">
      <c r="A578" s="104"/>
      <c r="B578" s="134"/>
      <c r="C578" s="134"/>
      <c r="D578" s="134"/>
      <c r="E578" s="134"/>
      <c r="F578" s="134"/>
      <c r="G578" s="104"/>
      <c r="H578" s="104"/>
      <c r="I578" s="104"/>
      <c r="J578" s="104"/>
      <c r="K578" s="104"/>
      <c r="L578" s="104"/>
      <c r="M578" s="104"/>
      <c r="N578" s="104"/>
      <c r="O578" s="104"/>
      <c r="P578" s="104"/>
      <c r="Q578" s="104"/>
      <c r="R578" s="104"/>
      <c r="S578" s="104"/>
      <c r="T578" s="104"/>
      <c r="U578" s="104"/>
      <c r="V578" s="104"/>
      <c r="W578" s="104"/>
      <c r="X578" s="104"/>
      <c r="Y578" s="104"/>
      <c r="Z578" s="104"/>
    </row>
    <row r="579" spans="1:26" ht="14.25" customHeight="1" x14ac:dyDescent="0.35">
      <c r="A579" s="104"/>
      <c r="B579" s="134"/>
      <c r="C579" s="134"/>
      <c r="D579" s="134"/>
      <c r="E579" s="134"/>
      <c r="F579" s="134"/>
      <c r="G579" s="104"/>
      <c r="H579" s="104"/>
      <c r="I579" s="104"/>
      <c r="J579" s="104"/>
      <c r="K579" s="104"/>
      <c r="L579" s="104"/>
      <c r="M579" s="104"/>
      <c r="N579" s="104"/>
      <c r="O579" s="104"/>
      <c r="P579" s="104"/>
      <c r="Q579" s="104"/>
      <c r="R579" s="104"/>
      <c r="S579" s="104"/>
      <c r="T579" s="104"/>
      <c r="U579" s="104"/>
      <c r="V579" s="104"/>
      <c r="W579" s="104"/>
      <c r="X579" s="104"/>
      <c r="Y579" s="104"/>
      <c r="Z579" s="104"/>
    </row>
    <row r="580" spans="1:26" ht="14.25" customHeight="1" x14ac:dyDescent="0.35">
      <c r="A580" s="104"/>
      <c r="B580" s="134"/>
      <c r="C580" s="134"/>
      <c r="D580" s="134"/>
      <c r="E580" s="134"/>
      <c r="F580" s="134"/>
      <c r="G580" s="104"/>
      <c r="H580" s="104"/>
      <c r="I580" s="104"/>
      <c r="J580" s="104"/>
      <c r="K580" s="104"/>
      <c r="L580" s="104"/>
      <c r="M580" s="104"/>
      <c r="N580" s="104"/>
      <c r="O580" s="104"/>
      <c r="P580" s="104"/>
      <c r="Q580" s="104"/>
      <c r="R580" s="104"/>
      <c r="S580" s="104"/>
      <c r="T580" s="104"/>
      <c r="U580" s="104"/>
      <c r="V580" s="104"/>
      <c r="W580" s="104"/>
      <c r="X580" s="104"/>
      <c r="Y580" s="104"/>
      <c r="Z580" s="104"/>
    </row>
    <row r="581" spans="1:26" ht="14.25" customHeight="1" x14ac:dyDescent="0.35">
      <c r="A581" s="104"/>
      <c r="B581" s="134"/>
      <c r="C581" s="134"/>
      <c r="D581" s="134"/>
      <c r="E581" s="134"/>
      <c r="F581" s="134"/>
      <c r="G581" s="104"/>
      <c r="H581" s="104"/>
      <c r="I581" s="104"/>
      <c r="J581" s="104"/>
      <c r="K581" s="104"/>
      <c r="L581" s="104"/>
      <c r="M581" s="104"/>
      <c r="N581" s="104"/>
      <c r="O581" s="104"/>
      <c r="P581" s="104"/>
      <c r="Q581" s="104"/>
      <c r="R581" s="104"/>
      <c r="S581" s="104"/>
      <c r="T581" s="104"/>
      <c r="U581" s="104"/>
      <c r="V581" s="104"/>
      <c r="W581" s="104"/>
      <c r="X581" s="104"/>
      <c r="Y581" s="104"/>
      <c r="Z581" s="104"/>
    </row>
    <row r="582" spans="1:26" ht="14.25" customHeight="1" x14ac:dyDescent="0.35">
      <c r="A582" s="104"/>
      <c r="B582" s="134"/>
      <c r="C582" s="134"/>
      <c r="D582" s="134"/>
      <c r="E582" s="134"/>
      <c r="F582" s="134"/>
      <c r="G582" s="104"/>
      <c r="H582" s="104"/>
      <c r="I582" s="104"/>
      <c r="J582" s="104"/>
      <c r="K582" s="104"/>
      <c r="L582" s="104"/>
      <c r="M582" s="104"/>
      <c r="N582" s="104"/>
      <c r="O582" s="104"/>
      <c r="P582" s="104"/>
      <c r="Q582" s="104"/>
      <c r="R582" s="104"/>
      <c r="S582" s="104"/>
      <c r="T582" s="104"/>
      <c r="U582" s="104"/>
      <c r="V582" s="104"/>
      <c r="W582" s="104"/>
      <c r="X582" s="104"/>
      <c r="Y582" s="104"/>
      <c r="Z582" s="104"/>
    </row>
    <row r="583" spans="1:26" ht="14.25" customHeight="1" x14ac:dyDescent="0.35">
      <c r="A583" s="104"/>
      <c r="B583" s="134"/>
      <c r="C583" s="134"/>
      <c r="D583" s="134"/>
      <c r="E583" s="134"/>
      <c r="F583" s="134"/>
      <c r="G583" s="104"/>
      <c r="H583" s="104"/>
      <c r="I583" s="104"/>
      <c r="J583" s="104"/>
      <c r="K583" s="104"/>
      <c r="L583" s="104"/>
      <c r="M583" s="104"/>
      <c r="N583" s="104"/>
      <c r="O583" s="104"/>
      <c r="P583" s="104"/>
      <c r="Q583" s="104"/>
      <c r="R583" s="104"/>
      <c r="S583" s="104"/>
      <c r="T583" s="104"/>
      <c r="U583" s="104"/>
      <c r="V583" s="104"/>
      <c r="W583" s="104"/>
      <c r="X583" s="104"/>
      <c r="Y583" s="104"/>
      <c r="Z583" s="104"/>
    </row>
    <row r="584" spans="1:26" ht="14.25" customHeight="1" x14ac:dyDescent="0.35">
      <c r="A584" s="104"/>
      <c r="B584" s="134"/>
      <c r="C584" s="134"/>
      <c r="D584" s="134"/>
      <c r="E584" s="134"/>
      <c r="F584" s="134"/>
      <c r="G584" s="104"/>
      <c r="H584" s="104"/>
      <c r="I584" s="104"/>
      <c r="J584" s="104"/>
      <c r="K584" s="104"/>
      <c r="L584" s="104"/>
      <c r="M584" s="104"/>
      <c r="N584" s="104"/>
      <c r="O584" s="104"/>
      <c r="P584" s="104"/>
      <c r="Q584" s="104"/>
      <c r="R584" s="104"/>
      <c r="S584" s="104"/>
      <c r="T584" s="104"/>
      <c r="U584" s="104"/>
      <c r="V584" s="104"/>
      <c r="W584" s="104"/>
      <c r="X584" s="104"/>
      <c r="Y584" s="104"/>
      <c r="Z584" s="104"/>
    </row>
    <row r="585" spans="1:26" ht="14.25" customHeight="1" x14ac:dyDescent="0.35">
      <c r="A585" s="104"/>
      <c r="B585" s="134"/>
      <c r="C585" s="134"/>
      <c r="D585" s="134"/>
      <c r="E585" s="134"/>
      <c r="F585" s="134"/>
      <c r="G585" s="104"/>
      <c r="H585" s="104"/>
      <c r="I585" s="104"/>
      <c r="J585" s="104"/>
      <c r="K585" s="104"/>
      <c r="L585" s="104"/>
      <c r="M585" s="104"/>
      <c r="N585" s="104"/>
      <c r="O585" s="104"/>
      <c r="P585" s="104"/>
      <c r="Q585" s="104"/>
      <c r="R585" s="104"/>
      <c r="S585" s="104"/>
      <c r="T585" s="104"/>
      <c r="U585" s="104"/>
      <c r="V585" s="104"/>
      <c r="W585" s="104"/>
      <c r="X585" s="104"/>
      <c r="Y585" s="104"/>
      <c r="Z585" s="104"/>
    </row>
    <row r="586" spans="1:26" ht="14.25" customHeight="1" x14ac:dyDescent="0.35">
      <c r="A586" s="104"/>
      <c r="B586" s="134"/>
      <c r="C586" s="134"/>
      <c r="D586" s="134"/>
      <c r="E586" s="134"/>
      <c r="F586" s="134"/>
      <c r="G586" s="104"/>
      <c r="H586" s="104"/>
      <c r="I586" s="104"/>
      <c r="J586" s="104"/>
      <c r="K586" s="104"/>
      <c r="L586" s="104"/>
      <c r="M586" s="104"/>
      <c r="N586" s="104"/>
      <c r="O586" s="104"/>
      <c r="P586" s="104"/>
      <c r="Q586" s="104"/>
      <c r="R586" s="104"/>
      <c r="S586" s="104"/>
      <c r="T586" s="104"/>
      <c r="U586" s="104"/>
      <c r="V586" s="104"/>
      <c r="W586" s="104"/>
      <c r="X586" s="104"/>
      <c r="Y586" s="104"/>
      <c r="Z586" s="104"/>
    </row>
    <row r="587" spans="1:26" ht="14.25" customHeight="1" x14ac:dyDescent="0.35">
      <c r="A587" s="104"/>
      <c r="B587" s="134"/>
      <c r="C587" s="134"/>
      <c r="D587" s="134"/>
      <c r="E587" s="134"/>
      <c r="F587" s="134"/>
      <c r="G587" s="104"/>
      <c r="H587" s="104"/>
      <c r="I587" s="104"/>
      <c r="J587" s="104"/>
      <c r="K587" s="104"/>
      <c r="L587" s="104"/>
      <c r="M587" s="104"/>
      <c r="N587" s="104"/>
      <c r="O587" s="104"/>
      <c r="P587" s="104"/>
      <c r="Q587" s="104"/>
      <c r="R587" s="104"/>
      <c r="S587" s="104"/>
      <c r="T587" s="104"/>
      <c r="U587" s="104"/>
      <c r="V587" s="104"/>
      <c r="W587" s="104"/>
      <c r="X587" s="104"/>
      <c r="Y587" s="104"/>
      <c r="Z587" s="104"/>
    </row>
    <row r="588" spans="1:26" ht="14.25" customHeight="1" x14ac:dyDescent="0.35">
      <c r="A588" s="104"/>
      <c r="B588" s="134"/>
      <c r="C588" s="134"/>
      <c r="D588" s="134"/>
      <c r="E588" s="134"/>
      <c r="F588" s="134"/>
      <c r="G588" s="104"/>
      <c r="H588" s="104"/>
      <c r="I588" s="104"/>
      <c r="J588" s="104"/>
      <c r="K588" s="104"/>
      <c r="L588" s="104"/>
      <c r="M588" s="104"/>
      <c r="N588" s="104"/>
      <c r="O588" s="104"/>
      <c r="P588" s="104"/>
      <c r="Q588" s="104"/>
      <c r="R588" s="104"/>
      <c r="S588" s="104"/>
      <c r="T588" s="104"/>
      <c r="U588" s="104"/>
      <c r="V588" s="104"/>
      <c r="W588" s="104"/>
      <c r="X588" s="104"/>
      <c r="Y588" s="104"/>
      <c r="Z588" s="104"/>
    </row>
    <row r="589" spans="1:26" ht="14.25" customHeight="1" x14ac:dyDescent="0.35">
      <c r="A589" s="104"/>
      <c r="B589" s="134"/>
      <c r="C589" s="134"/>
      <c r="D589" s="134"/>
      <c r="E589" s="134"/>
      <c r="F589" s="134"/>
      <c r="G589" s="104"/>
      <c r="H589" s="104"/>
      <c r="I589" s="104"/>
      <c r="J589" s="104"/>
      <c r="K589" s="104"/>
      <c r="L589" s="104"/>
      <c r="M589" s="104"/>
      <c r="N589" s="104"/>
      <c r="O589" s="104"/>
      <c r="P589" s="104"/>
      <c r="Q589" s="104"/>
      <c r="R589" s="104"/>
      <c r="S589" s="104"/>
      <c r="T589" s="104"/>
      <c r="U589" s="104"/>
      <c r="V589" s="104"/>
      <c r="W589" s="104"/>
      <c r="X589" s="104"/>
      <c r="Y589" s="104"/>
      <c r="Z589" s="104"/>
    </row>
    <row r="590" spans="1:26" ht="14.25" customHeight="1" x14ac:dyDescent="0.35">
      <c r="A590" s="104"/>
      <c r="B590" s="134"/>
      <c r="C590" s="134"/>
      <c r="D590" s="134"/>
      <c r="E590" s="134"/>
      <c r="F590" s="134"/>
      <c r="G590" s="104"/>
      <c r="H590" s="104"/>
      <c r="I590" s="104"/>
      <c r="J590" s="104"/>
      <c r="K590" s="104"/>
      <c r="L590" s="104"/>
      <c r="M590" s="104"/>
      <c r="N590" s="104"/>
      <c r="O590" s="104"/>
      <c r="P590" s="104"/>
      <c r="Q590" s="104"/>
      <c r="R590" s="104"/>
      <c r="S590" s="104"/>
      <c r="T590" s="104"/>
      <c r="U590" s="104"/>
      <c r="V590" s="104"/>
      <c r="W590" s="104"/>
      <c r="X590" s="104"/>
      <c r="Y590" s="104"/>
      <c r="Z590" s="104"/>
    </row>
    <row r="591" spans="1:26" ht="14.25" customHeight="1" x14ac:dyDescent="0.35">
      <c r="A591" s="104"/>
      <c r="B591" s="134"/>
      <c r="C591" s="134"/>
      <c r="D591" s="134"/>
      <c r="E591" s="134"/>
      <c r="F591" s="134"/>
      <c r="G591" s="104"/>
      <c r="H591" s="104"/>
      <c r="I591" s="104"/>
      <c r="J591" s="104"/>
      <c r="K591" s="104"/>
      <c r="L591" s="104"/>
      <c r="M591" s="104"/>
      <c r="N591" s="104"/>
      <c r="O591" s="104"/>
      <c r="P591" s="104"/>
      <c r="Q591" s="104"/>
      <c r="R591" s="104"/>
      <c r="S591" s="104"/>
      <c r="T591" s="104"/>
      <c r="U591" s="104"/>
      <c r="V591" s="104"/>
      <c r="W591" s="104"/>
      <c r="X591" s="104"/>
      <c r="Y591" s="104"/>
      <c r="Z591" s="104"/>
    </row>
    <row r="592" spans="1:26" ht="14.25" customHeight="1" x14ac:dyDescent="0.35">
      <c r="A592" s="104"/>
      <c r="B592" s="134"/>
      <c r="C592" s="134"/>
      <c r="D592" s="134"/>
      <c r="E592" s="134"/>
      <c r="F592" s="134"/>
      <c r="G592" s="104"/>
      <c r="H592" s="104"/>
      <c r="I592" s="104"/>
      <c r="J592" s="104"/>
      <c r="K592" s="104"/>
      <c r="L592" s="104"/>
      <c r="M592" s="104"/>
      <c r="N592" s="104"/>
      <c r="O592" s="104"/>
      <c r="P592" s="104"/>
      <c r="Q592" s="104"/>
      <c r="R592" s="104"/>
      <c r="S592" s="104"/>
      <c r="T592" s="104"/>
      <c r="U592" s="104"/>
      <c r="V592" s="104"/>
      <c r="W592" s="104"/>
      <c r="X592" s="104"/>
      <c r="Y592" s="104"/>
      <c r="Z592" s="104"/>
    </row>
    <row r="593" spans="1:26" ht="14.25" customHeight="1" x14ac:dyDescent="0.35">
      <c r="A593" s="104"/>
      <c r="B593" s="134"/>
      <c r="C593" s="134"/>
      <c r="D593" s="134"/>
      <c r="E593" s="134"/>
      <c r="F593" s="134"/>
      <c r="G593" s="104"/>
      <c r="H593" s="104"/>
      <c r="I593" s="104"/>
      <c r="J593" s="104"/>
      <c r="K593" s="104"/>
      <c r="L593" s="104"/>
      <c r="M593" s="104"/>
      <c r="N593" s="104"/>
      <c r="O593" s="104"/>
      <c r="P593" s="104"/>
      <c r="Q593" s="104"/>
      <c r="R593" s="104"/>
      <c r="S593" s="104"/>
      <c r="T593" s="104"/>
      <c r="U593" s="104"/>
      <c r="V593" s="104"/>
      <c r="W593" s="104"/>
      <c r="X593" s="104"/>
      <c r="Y593" s="104"/>
      <c r="Z593" s="104"/>
    </row>
    <row r="594" spans="1:26" ht="14.25" customHeight="1" x14ac:dyDescent="0.35">
      <c r="A594" s="104"/>
      <c r="B594" s="134"/>
      <c r="C594" s="134"/>
      <c r="D594" s="134"/>
      <c r="E594" s="134"/>
      <c r="F594" s="134"/>
      <c r="G594" s="104"/>
      <c r="H594" s="104"/>
      <c r="I594" s="104"/>
      <c r="J594" s="104"/>
      <c r="K594" s="104"/>
      <c r="L594" s="104"/>
      <c r="M594" s="104"/>
      <c r="N594" s="104"/>
      <c r="O594" s="104"/>
      <c r="P594" s="104"/>
      <c r="Q594" s="104"/>
      <c r="R594" s="104"/>
      <c r="S594" s="104"/>
      <c r="T594" s="104"/>
      <c r="U594" s="104"/>
      <c r="V594" s="104"/>
      <c r="W594" s="104"/>
      <c r="X594" s="104"/>
      <c r="Y594" s="104"/>
      <c r="Z594" s="104"/>
    </row>
    <row r="595" spans="1:26" ht="14.25" customHeight="1" x14ac:dyDescent="0.35">
      <c r="A595" s="104"/>
      <c r="B595" s="134"/>
      <c r="C595" s="134"/>
      <c r="D595" s="134"/>
      <c r="E595" s="134"/>
      <c r="F595" s="134"/>
      <c r="G595" s="104"/>
      <c r="H595" s="104"/>
      <c r="I595" s="104"/>
      <c r="J595" s="104"/>
      <c r="K595" s="104"/>
      <c r="L595" s="104"/>
      <c r="M595" s="104"/>
      <c r="N595" s="104"/>
      <c r="O595" s="104"/>
      <c r="P595" s="104"/>
      <c r="Q595" s="104"/>
      <c r="R595" s="104"/>
      <c r="S595" s="104"/>
      <c r="T595" s="104"/>
      <c r="U595" s="104"/>
      <c r="V595" s="104"/>
      <c r="W595" s="104"/>
      <c r="X595" s="104"/>
      <c r="Y595" s="104"/>
      <c r="Z595" s="104"/>
    </row>
    <row r="596" spans="1:26" ht="14.25" customHeight="1" x14ac:dyDescent="0.35">
      <c r="A596" s="104"/>
      <c r="B596" s="134"/>
      <c r="C596" s="134"/>
      <c r="D596" s="134"/>
      <c r="E596" s="134"/>
      <c r="F596" s="134"/>
      <c r="G596" s="104"/>
      <c r="H596" s="104"/>
      <c r="I596" s="104"/>
      <c r="J596" s="104"/>
      <c r="K596" s="104"/>
      <c r="L596" s="104"/>
      <c r="M596" s="104"/>
      <c r="N596" s="104"/>
      <c r="O596" s="104"/>
      <c r="P596" s="104"/>
      <c r="Q596" s="104"/>
      <c r="R596" s="104"/>
      <c r="S596" s="104"/>
      <c r="T596" s="104"/>
      <c r="U596" s="104"/>
      <c r="V596" s="104"/>
      <c r="W596" s="104"/>
      <c r="X596" s="104"/>
      <c r="Y596" s="104"/>
      <c r="Z596" s="104"/>
    </row>
    <row r="597" spans="1:26" ht="14.25" customHeight="1" x14ac:dyDescent="0.35">
      <c r="A597" s="104"/>
      <c r="B597" s="134"/>
      <c r="C597" s="134"/>
      <c r="D597" s="134"/>
      <c r="E597" s="134"/>
      <c r="F597" s="134"/>
      <c r="G597" s="104"/>
      <c r="H597" s="104"/>
      <c r="I597" s="104"/>
      <c r="J597" s="104"/>
      <c r="K597" s="104"/>
      <c r="L597" s="104"/>
      <c r="M597" s="104"/>
      <c r="N597" s="104"/>
      <c r="O597" s="104"/>
      <c r="P597" s="104"/>
      <c r="Q597" s="104"/>
      <c r="R597" s="104"/>
      <c r="S597" s="104"/>
      <c r="T597" s="104"/>
      <c r="U597" s="104"/>
      <c r="V597" s="104"/>
      <c r="W597" s="104"/>
      <c r="X597" s="104"/>
      <c r="Y597" s="104"/>
      <c r="Z597" s="104"/>
    </row>
    <row r="598" spans="1:26" ht="14.25" customHeight="1" x14ac:dyDescent="0.35">
      <c r="A598" s="104"/>
      <c r="B598" s="134"/>
      <c r="C598" s="134"/>
      <c r="D598" s="134"/>
      <c r="E598" s="134"/>
      <c r="F598" s="134"/>
      <c r="G598" s="104"/>
      <c r="H598" s="104"/>
      <c r="I598" s="104"/>
      <c r="J598" s="104"/>
      <c r="K598" s="104"/>
      <c r="L598" s="104"/>
      <c r="M598" s="104"/>
      <c r="N598" s="104"/>
      <c r="O598" s="104"/>
      <c r="P598" s="104"/>
      <c r="Q598" s="104"/>
      <c r="R598" s="104"/>
      <c r="S598" s="104"/>
      <c r="T598" s="104"/>
      <c r="U598" s="104"/>
      <c r="V598" s="104"/>
      <c r="W598" s="104"/>
      <c r="X598" s="104"/>
      <c r="Y598" s="104"/>
      <c r="Z598" s="104"/>
    </row>
    <row r="599" spans="1:26" ht="14.25" customHeight="1" x14ac:dyDescent="0.35">
      <c r="A599" s="104"/>
      <c r="B599" s="134"/>
      <c r="C599" s="134"/>
      <c r="D599" s="134"/>
      <c r="E599" s="134"/>
      <c r="F599" s="134"/>
      <c r="G599" s="104"/>
      <c r="H599" s="104"/>
      <c r="I599" s="104"/>
      <c r="J599" s="104"/>
      <c r="K599" s="104"/>
      <c r="L599" s="104"/>
      <c r="M599" s="104"/>
      <c r="N599" s="104"/>
      <c r="O599" s="104"/>
      <c r="P599" s="104"/>
      <c r="Q599" s="104"/>
      <c r="R599" s="104"/>
      <c r="S599" s="104"/>
      <c r="T599" s="104"/>
      <c r="U599" s="104"/>
      <c r="V599" s="104"/>
      <c r="W599" s="104"/>
      <c r="X599" s="104"/>
      <c r="Y599" s="104"/>
      <c r="Z599" s="104"/>
    </row>
    <row r="600" spans="1:26" ht="14.25" customHeight="1" x14ac:dyDescent="0.35">
      <c r="A600" s="104"/>
      <c r="B600" s="134"/>
      <c r="C600" s="134"/>
      <c r="D600" s="134"/>
      <c r="E600" s="134"/>
      <c r="F600" s="134"/>
      <c r="G600" s="104"/>
      <c r="H600" s="104"/>
      <c r="I600" s="104"/>
      <c r="J600" s="104"/>
      <c r="K600" s="104"/>
      <c r="L600" s="104"/>
      <c r="M600" s="104"/>
      <c r="N600" s="104"/>
      <c r="O600" s="104"/>
      <c r="P600" s="104"/>
      <c r="Q600" s="104"/>
      <c r="R600" s="104"/>
      <c r="S600" s="104"/>
      <c r="T600" s="104"/>
      <c r="U600" s="104"/>
      <c r="V600" s="104"/>
      <c r="W600" s="104"/>
      <c r="X600" s="104"/>
      <c r="Y600" s="104"/>
      <c r="Z600" s="104"/>
    </row>
    <row r="601" spans="1:26" ht="14.25" customHeight="1" x14ac:dyDescent="0.35">
      <c r="A601" s="104"/>
      <c r="B601" s="134"/>
      <c r="C601" s="134"/>
      <c r="D601" s="134"/>
      <c r="E601" s="134"/>
      <c r="F601" s="134"/>
      <c r="G601" s="104"/>
      <c r="H601" s="104"/>
      <c r="I601" s="104"/>
      <c r="J601" s="104"/>
      <c r="K601" s="104"/>
      <c r="L601" s="104"/>
      <c r="M601" s="104"/>
      <c r="N601" s="104"/>
      <c r="O601" s="104"/>
      <c r="P601" s="104"/>
      <c r="Q601" s="104"/>
      <c r="R601" s="104"/>
      <c r="S601" s="104"/>
      <c r="T601" s="104"/>
      <c r="U601" s="104"/>
      <c r="V601" s="104"/>
      <c r="W601" s="104"/>
      <c r="X601" s="104"/>
      <c r="Y601" s="104"/>
      <c r="Z601" s="104"/>
    </row>
    <row r="602" spans="1:26" ht="14.25" customHeight="1" x14ac:dyDescent="0.35">
      <c r="A602" s="104"/>
      <c r="B602" s="134"/>
      <c r="C602" s="134"/>
      <c r="D602" s="134"/>
      <c r="E602" s="134"/>
      <c r="F602" s="134"/>
      <c r="G602" s="104"/>
      <c r="H602" s="104"/>
      <c r="I602" s="104"/>
      <c r="J602" s="104"/>
      <c r="K602" s="104"/>
      <c r="L602" s="104"/>
      <c r="M602" s="104"/>
      <c r="N602" s="104"/>
      <c r="O602" s="104"/>
      <c r="P602" s="104"/>
      <c r="Q602" s="104"/>
      <c r="R602" s="104"/>
      <c r="S602" s="104"/>
      <c r="T602" s="104"/>
      <c r="U602" s="104"/>
      <c r="V602" s="104"/>
      <c r="W602" s="104"/>
      <c r="X602" s="104"/>
      <c r="Y602" s="104"/>
      <c r="Z602" s="104"/>
    </row>
    <row r="603" spans="1:26" ht="14.25" customHeight="1" x14ac:dyDescent="0.35">
      <c r="A603" s="104"/>
      <c r="B603" s="134"/>
      <c r="C603" s="134"/>
      <c r="D603" s="134"/>
      <c r="E603" s="134"/>
      <c r="F603" s="134"/>
      <c r="G603" s="104"/>
      <c r="H603" s="104"/>
      <c r="I603" s="104"/>
      <c r="J603" s="104"/>
      <c r="K603" s="104"/>
      <c r="L603" s="104"/>
      <c r="M603" s="104"/>
      <c r="N603" s="104"/>
      <c r="O603" s="104"/>
      <c r="P603" s="104"/>
      <c r="Q603" s="104"/>
      <c r="R603" s="104"/>
      <c r="S603" s="104"/>
      <c r="T603" s="104"/>
      <c r="U603" s="104"/>
      <c r="V603" s="104"/>
      <c r="W603" s="104"/>
      <c r="X603" s="104"/>
      <c r="Y603" s="104"/>
      <c r="Z603" s="104"/>
    </row>
    <row r="604" spans="1:26" ht="14.25" customHeight="1" x14ac:dyDescent="0.35">
      <c r="A604" s="104"/>
      <c r="B604" s="134"/>
      <c r="C604" s="134"/>
      <c r="D604" s="134"/>
      <c r="E604" s="134"/>
      <c r="F604" s="134"/>
      <c r="G604" s="104"/>
      <c r="H604" s="104"/>
      <c r="I604" s="104"/>
      <c r="J604" s="104"/>
      <c r="K604" s="104"/>
      <c r="L604" s="104"/>
      <c r="M604" s="104"/>
      <c r="N604" s="104"/>
      <c r="O604" s="104"/>
      <c r="P604" s="104"/>
      <c r="Q604" s="104"/>
      <c r="R604" s="104"/>
      <c r="S604" s="104"/>
      <c r="T604" s="104"/>
      <c r="U604" s="104"/>
      <c r="V604" s="104"/>
      <c r="W604" s="104"/>
      <c r="X604" s="104"/>
      <c r="Y604" s="104"/>
      <c r="Z604" s="104"/>
    </row>
    <row r="605" spans="1:26" ht="14.25" customHeight="1" x14ac:dyDescent="0.35">
      <c r="A605" s="104"/>
      <c r="B605" s="134"/>
      <c r="C605" s="134"/>
      <c r="D605" s="134"/>
      <c r="E605" s="134"/>
      <c r="F605" s="134"/>
      <c r="G605" s="104"/>
      <c r="H605" s="104"/>
      <c r="I605" s="104"/>
      <c r="J605" s="104"/>
      <c r="K605" s="104"/>
      <c r="L605" s="104"/>
      <c r="M605" s="104"/>
      <c r="N605" s="104"/>
      <c r="O605" s="104"/>
      <c r="P605" s="104"/>
      <c r="Q605" s="104"/>
      <c r="R605" s="104"/>
      <c r="S605" s="104"/>
      <c r="T605" s="104"/>
      <c r="U605" s="104"/>
      <c r="V605" s="104"/>
      <c r="W605" s="104"/>
      <c r="X605" s="104"/>
      <c r="Y605" s="104"/>
      <c r="Z605" s="104"/>
    </row>
    <row r="606" spans="1:26" ht="14.25" customHeight="1" x14ac:dyDescent="0.35">
      <c r="A606" s="104"/>
      <c r="B606" s="134"/>
      <c r="C606" s="134"/>
      <c r="D606" s="134"/>
      <c r="E606" s="134"/>
      <c r="F606" s="134"/>
      <c r="G606" s="104"/>
      <c r="H606" s="104"/>
      <c r="I606" s="104"/>
      <c r="J606" s="104"/>
      <c r="K606" s="104"/>
      <c r="L606" s="104"/>
      <c r="M606" s="104"/>
      <c r="N606" s="104"/>
      <c r="O606" s="104"/>
      <c r="P606" s="104"/>
      <c r="Q606" s="104"/>
      <c r="R606" s="104"/>
      <c r="S606" s="104"/>
      <c r="T606" s="104"/>
      <c r="U606" s="104"/>
      <c r="V606" s="104"/>
      <c r="W606" s="104"/>
      <c r="X606" s="104"/>
      <c r="Y606" s="104"/>
      <c r="Z606" s="104"/>
    </row>
    <row r="607" spans="1:26" ht="14.25" customHeight="1" x14ac:dyDescent="0.35">
      <c r="A607" s="104"/>
      <c r="B607" s="134"/>
      <c r="C607" s="134"/>
      <c r="D607" s="134"/>
      <c r="E607" s="134"/>
      <c r="F607" s="134"/>
      <c r="G607" s="104"/>
      <c r="H607" s="104"/>
      <c r="I607" s="104"/>
      <c r="J607" s="104"/>
      <c r="K607" s="104"/>
      <c r="L607" s="104"/>
      <c r="M607" s="104"/>
      <c r="N607" s="104"/>
      <c r="O607" s="104"/>
      <c r="P607" s="104"/>
      <c r="Q607" s="104"/>
      <c r="R607" s="104"/>
      <c r="S607" s="104"/>
      <c r="T607" s="104"/>
      <c r="U607" s="104"/>
      <c r="V607" s="104"/>
      <c r="W607" s="104"/>
      <c r="X607" s="104"/>
      <c r="Y607" s="104"/>
      <c r="Z607" s="104"/>
    </row>
    <row r="608" spans="1:26" ht="14.25" customHeight="1" x14ac:dyDescent="0.35">
      <c r="A608" s="104"/>
      <c r="B608" s="134"/>
      <c r="C608" s="134"/>
      <c r="D608" s="134"/>
      <c r="E608" s="134"/>
      <c r="F608" s="134"/>
      <c r="G608" s="104"/>
      <c r="H608" s="104"/>
      <c r="I608" s="104"/>
      <c r="J608" s="104"/>
      <c r="K608" s="104"/>
      <c r="L608" s="104"/>
      <c r="M608" s="104"/>
      <c r="N608" s="104"/>
      <c r="O608" s="104"/>
      <c r="P608" s="104"/>
      <c r="Q608" s="104"/>
      <c r="R608" s="104"/>
      <c r="S608" s="104"/>
      <c r="T608" s="104"/>
      <c r="U608" s="104"/>
      <c r="V608" s="104"/>
      <c r="W608" s="104"/>
      <c r="X608" s="104"/>
      <c r="Y608" s="104"/>
      <c r="Z608" s="104"/>
    </row>
    <row r="609" spans="1:26" ht="14.25" customHeight="1" x14ac:dyDescent="0.35">
      <c r="A609" s="104"/>
      <c r="B609" s="134"/>
      <c r="C609" s="134"/>
      <c r="D609" s="134"/>
      <c r="E609" s="134"/>
      <c r="F609" s="134"/>
      <c r="G609" s="104"/>
      <c r="H609" s="104"/>
      <c r="I609" s="104"/>
      <c r="J609" s="104"/>
      <c r="K609" s="104"/>
      <c r="L609" s="104"/>
      <c r="M609" s="104"/>
      <c r="N609" s="104"/>
      <c r="O609" s="104"/>
      <c r="P609" s="104"/>
      <c r="Q609" s="104"/>
      <c r="R609" s="104"/>
      <c r="S609" s="104"/>
      <c r="T609" s="104"/>
      <c r="U609" s="104"/>
      <c r="V609" s="104"/>
      <c r="W609" s="104"/>
      <c r="X609" s="104"/>
      <c r="Y609" s="104"/>
      <c r="Z609" s="104"/>
    </row>
    <row r="610" spans="1:26" ht="14.25" customHeight="1" x14ac:dyDescent="0.35">
      <c r="A610" s="104"/>
      <c r="B610" s="134"/>
      <c r="C610" s="134"/>
      <c r="D610" s="134"/>
      <c r="E610" s="134"/>
      <c r="F610" s="134"/>
      <c r="G610" s="104"/>
      <c r="H610" s="104"/>
      <c r="I610" s="104"/>
      <c r="J610" s="104"/>
      <c r="K610" s="104"/>
      <c r="L610" s="104"/>
      <c r="M610" s="104"/>
      <c r="N610" s="104"/>
      <c r="O610" s="104"/>
      <c r="P610" s="104"/>
      <c r="Q610" s="104"/>
      <c r="R610" s="104"/>
      <c r="S610" s="104"/>
      <c r="T610" s="104"/>
      <c r="U610" s="104"/>
      <c r="V610" s="104"/>
      <c r="W610" s="104"/>
      <c r="X610" s="104"/>
      <c r="Y610" s="104"/>
      <c r="Z610" s="104"/>
    </row>
    <row r="611" spans="1:26" ht="14.25" customHeight="1" x14ac:dyDescent="0.35">
      <c r="A611" s="104"/>
      <c r="B611" s="134"/>
      <c r="C611" s="134"/>
      <c r="D611" s="134"/>
      <c r="E611" s="134"/>
      <c r="F611" s="134"/>
      <c r="G611" s="104"/>
      <c r="H611" s="104"/>
      <c r="I611" s="104"/>
      <c r="J611" s="104"/>
      <c r="K611" s="104"/>
      <c r="L611" s="104"/>
      <c r="M611" s="104"/>
      <c r="N611" s="104"/>
      <c r="O611" s="104"/>
      <c r="P611" s="104"/>
      <c r="Q611" s="104"/>
      <c r="R611" s="104"/>
      <c r="S611" s="104"/>
      <c r="T611" s="104"/>
      <c r="U611" s="104"/>
      <c r="V611" s="104"/>
      <c r="W611" s="104"/>
      <c r="X611" s="104"/>
      <c r="Y611" s="104"/>
      <c r="Z611" s="104"/>
    </row>
    <row r="612" spans="1:26" ht="14.25" customHeight="1" x14ac:dyDescent="0.35">
      <c r="A612" s="104"/>
      <c r="B612" s="134"/>
      <c r="C612" s="134"/>
      <c r="D612" s="134"/>
      <c r="E612" s="134"/>
      <c r="F612" s="134"/>
      <c r="G612" s="104"/>
      <c r="H612" s="104"/>
      <c r="I612" s="104"/>
      <c r="J612" s="104"/>
      <c r="K612" s="104"/>
      <c r="L612" s="104"/>
      <c r="M612" s="104"/>
      <c r="N612" s="104"/>
      <c r="O612" s="104"/>
      <c r="P612" s="104"/>
      <c r="Q612" s="104"/>
      <c r="R612" s="104"/>
      <c r="S612" s="104"/>
      <c r="T612" s="104"/>
      <c r="U612" s="104"/>
      <c r="V612" s="104"/>
      <c r="W612" s="104"/>
      <c r="X612" s="104"/>
      <c r="Y612" s="104"/>
      <c r="Z612" s="104"/>
    </row>
    <row r="613" spans="1:26" ht="14.25" customHeight="1" x14ac:dyDescent="0.35">
      <c r="A613" s="104"/>
      <c r="B613" s="134"/>
      <c r="C613" s="134"/>
      <c r="D613" s="134"/>
      <c r="E613" s="134"/>
      <c r="F613" s="134"/>
      <c r="G613" s="104"/>
      <c r="H613" s="104"/>
      <c r="I613" s="104"/>
      <c r="J613" s="104"/>
      <c r="K613" s="104"/>
      <c r="L613" s="104"/>
      <c r="M613" s="104"/>
      <c r="N613" s="104"/>
      <c r="O613" s="104"/>
      <c r="P613" s="104"/>
      <c r="Q613" s="104"/>
      <c r="R613" s="104"/>
      <c r="S613" s="104"/>
      <c r="T613" s="104"/>
      <c r="U613" s="104"/>
      <c r="V613" s="104"/>
      <c r="W613" s="104"/>
      <c r="X613" s="104"/>
      <c r="Y613" s="104"/>
      <c r="Z613" s="104"/>
    </row>
    <row r="614" spans="1:26" ht="14.25" customHeight="1" x14ac:dyDescent="0.35">
      <c r="A614" s="104"/>
      <c r="B614" s="134"/>
      <c r="C614" s="134"/>
      <c r="D614" s="134"/>
      <c r="E614" s="134"/>
      <c r="F614" s="134"/>
      <c r="G614" s="104"/>
      <c r="H614" s="104"/>
      <c r="I614" s="104"/>
      <c r="J614" s="104"/>
      <c r="K614" s="104"/>
      <c r="L614" s="104"/>
      <c r="M614" s="104"/>
      <c r="N614" s="104"/>
      <c r="O614" s="104"/>
      <c r="P614" s="104"/>
      <c r="Q614" s="104"/>
      <c r="R614" s="104"/>
      <c r="S614" s="104"/>
      <c r="T614" s="104"/>
      <c r="U614" s="104"/>
      <c r="V614" s="104"/>
      <c r="W614" s="104"/>
      <c r="X614" s="104"/>
      <c r="Y614" s="104"/>
      <c r="Z614" s="104"/>
    </row>
    <row r="615" spans="1:26" ht="14.25" customHeight="1" x14ac:dyDescent="0.35">
      <c r="A615" s="104"/>
      <c r="B615" s="134"/>
      <c r="C615" s="134"/>
      <c r="D615" s="134"/>
      <c r="E615" s="134"/>
      <c r="F615" s="134"/>
      <c r="G615" s="104"/>
      <c r="H615" s="104"/>
      <c r="I615" s="104"/>
      <c r="J615" s="104"/>
      <c r="K615" s="104"/>
      <c r="L615" s="104"/>
      <c r="M615" s="104"/>
      <c r="N615" s="104"/>
      <c r="O615" s="104"/>
      <c r="P615" s="104"/>
      <c r="Q615" s="104"/>
      <c r="R615" s="104"/>
      <c r="S615" s="104"/>
      <c r="T615" s="104"/>
      <c r="U615" s="104"/>
      <c r="V615" s="104"/>
      <c r="W615" s="104"/>
      <c r="X615" s="104"/>
      <c r="Y615" s="104"/>
      <c r="Z615" s="104"/>
    </row>
    <row r="616" spans="1:26" ht="14.25" customHeight="1" x14ac:dyDescent="0.35">
      <c r="A616" s="104"/>
      <c r="B616" s="134"/>
      <c r="C616" s="134"/>
      <c r="D616" s="134"/>
      <c r="E616" s="134"/>
      <c r="F616" s="134"/>
      <c r="G616" s="104"/>
      <c r="H616" s="104"/>
      <c r="I616" s="104"/>
      <c r="J616" s="104"/>
      <c r="K616" s="104"/>
      <c r="L616" s="104"/>
      <c r="M616" s="104"/>
      <c r="N616" s="104"/>
      <c r="O616" s="104"/>
      <c r="P616" s="104"/>
      <c r="Q616" s="104"/>
      <c r="R616" s="104"/>
      <c r="S616" s="104"/>
      <c r="T616" s="104"/>
      <c r="U616" s="104"/>
      <c r="V616" s="104"/>
      <c r="W616" s="104"/>
      <c r="X616" s="104"/>
      <c r="Y616" s="104"/>
      <c r="Z616" s="104"/>
    </row>
    <row r="617" spans="1:26" ht="14.25" customHeight="1" x14ac:dyDescent="0.35">
      <c r="A617" s="104"/>
      <c r="B617" s="134"/>
      <c r="C617" s="134"/>
      <c r="D617" s="134"/>
      <c r="E617" s="134"/>
      <c r="F617" s="134"/>
      <c r="G617" s="104"/>
      <c r="H617" s="104"/>
      <c r="I617" s="104"/>
      <c r="J617" s="104"/>
      <c r="K617" s="104"/>
      <c r="L617" s="104"/>
      <c r="M617" s="104"/>
      <c r="N617" s="104"/>
      <c r="O617" s="104"/>
      <c r="P617" s="104"/>
      <c r="Q617" s="104"/>
      <c r="R617" s="104"/>
      <c r="S617" s="104"/>
      <c r="T617" s="104"/>
      <c r="U617" s="104"/>
      <c r="V617" s="104"/>
      <c r="W617" s="104"/>
      <c r="X617" s="104"/>
      <c r="Y617" s="104"/>
      <c r="Z617" s="104"/>
    </row>
    <row r="618" spans="1:26" ht="14.25" customHeight="1" x14ac:dyDescent="0.35">
      <c r="A618" s="104"/>
      <c r="B618" s="134"/>
      <c r="C618" s="134"/>
      <c r="D618" s="134"/>
      <c r="E618" s="134"/>
      <c r="F618" s="134"/>
      <c r="G618" s="104"/>
      <c r="H618" s="104"/>
      <c r="I618" s="104"/>
      <c r="J618" s="104"/>
      <c r="K618" s="104"/>
      <c r="L618" s="104"/>
      <c r="M618" s="104"/>
      <c r="N618" s="104"/>
      <c r="O618" s="104"/>
      <c r="P618" s="104"/>
      <c r="Q618" s="104"/>
      <c r="R618" s="104"/>
      <c r="S618" s="104"/>
      <c r="T618" s="104"/>
      <c r="U618" s="104"/>
      <c r="V618" s="104"/>
      <c r="W618" s="104"/>
      <c r="X618" s="104"/>
      <c r="Y618" s="104"/>
      <c r="Z618" s="104"/>
    </row>
    <row r="619" spans="1:26" ht="14.25" customHeight="1" x14ac:dyDescent="0.35">
      <c r="A619" s="104"/>
      <c r="B619" s="134"/>
      <c r="C619" s="134"/>
      <c r="D619" s="134"/>
      <c r="E619" s="134"/>
      <c r="F619" s="134"/>
      <c r="G619" s="104"/>
      <c r="H619" s="104"/>
      <c r="I619" s="104"/>
      <c r="J619" s="104"/>
      <c r="K619" s="104"/>
      <c r="L619" s="104"/>
      <c r="M619" s="104"/>
      <c r="N619" s="104"/>
      <c r="O619" s="104"/>
      <c r="P619" s="104"/>
      <c r="Q619" s="104"/>
      <c r="R619" s="104"/>
      <c r="S619" s="104"/>
      <c r="T619" s="104"/>
      <c r="U619" s="104"/>
      <c r="V619" s="104"/>
      <c r="W619" s="104"/>
      <c r="X619" s="104"/>
      <c r="Y619" s="104"/>
      <c r="Z619" s="104"/>
    </row>
    <row r="620" spans="1:26" ht="14.25" customHeight="1" x14ac:dyDescent="0.35">
      <c r="A620" s="104"/>
      <c r="B620" s="134"/>
      <c r="C620" s="134"/>
      <c r="D620" s="134"/>
      <c r="E620" s="134"/>
      <c r="F620" s="134"/>
      <c r="G620" s="104"/>
      <c r="H620" s="104"/>
      <c r="I620" s="104"/>
      <c r="J620" s="104"/>
      <c r="K620" s="104"/>
      <c r="L620" s="104"/>
      <c r="M620" s="104"/>
      <c r="N620" s="104"/>
      <c r="O620" s="104"/>
      <c r="P620" s="104"/>
      <c r="Q620" s="104"/>
      <c r="R620" s="104"/>
      <c r="S620" s="104"/>
      <c r="T620" s="104"/>
      <c r="U620" s="104"/>
      <c r="V620" s="104"/>
      <c r="W620" s="104"/>
      <c r="X620" s="104"/>
      <c r="Y620" s="104"/>
      <c r="Z620" s="104"/>
    </row>
    <row r="621" spans="1:26" ht="14.25" customHeight="1" x14ac:dyDescent="0.35">
      <c r="A621" s="104"/>
      <c r="B621" s="134"/>
      <c r="C621" s="134"/>
      <c r="D621" s="134"/>
      <c r="E621" s="134"/>
      <c r="F621" s="134"/>
      <c r="G621" s="104"/>
      <c r="H621" s="104"/>
      <c r="I621" s="104"/>
      <c r="J621" s="104"/>
      <c r="K621" s="104"/>
      <c r="L621" s="104"/>
      <c r="M621" s="104"/>
      <c r="N621" s="104"/>
      <c r="O621" s="104"/>
      <c r="P621" s="104"/>
      <c r="Q621" s="104"/>
      <c r="R621" s="104"/>
      <c r="S621" s="104"/>
      <c r="T621" s="104"/>
      <c r="U621" s="104"/>
      <c r="V621" s="104"/>
      <c r="W621" s="104"/>
      <c r="X621" s="104"/>
      <c r="Y621" s="104"/>
      <c r="Z621" s="104"/>
    </row>
    <row r="622" spans="1:26" ht="14.25" customHeight="1" x14ac:dyDescent="0.35">
      <c r="A622" s="104"/>
      <c r="B622" s="134"/>
      <c r="C622" s="134"/>
      <c r="D622" s="134"/>
      <c r="E622" s="134"/>
      <c r="F622" s="134"/>
      <c r="G622" s="104"/>
      <c r="H622" s="104"/>
      <c r="I622" s="104"/>
      <c r="J622" s="104"/>
      <c r="K622" s="104"/>
      <c r="L622" s="104"/>
      <c r="M622" s="104"/>
      <c r="N622" s="104"/>
      <c r="O622" s="104"/>
      <c r="P622" s="104"/>
      <c r="Q622" s="104"/>
      <c r="R622" s="104"/>
      <c r="S622" s="104"/>
      <c r="T622" s="104"/>
      <c r="U622" s="104"/>
      <c r="V622" s="104"/>
      <c r="W622" s="104"/>
      <c r="X622" s="104"/>
      <c r="Y622" s="104"/>
      <c r="Z622" s="104"/>
    </row>
    <row r="623" spans="1:26" ht="14.25" customHeight="1" x14ac:dyDescent="0.35">
      <c r="A623" s="104"/>
      <c r="B623" s="134"/>
      <c r="C623" s="134"/>
      <c r="D623" s="134"/>
      <c r="E623" s="134"/>
      <c r="F623" s="134"/>
      <c r="G623" s="104"/>
      <c r="H623" s="104"/>
      <c r="I623" s="104"/>
      <c r="J623" s="104"/>
      <c r="K623" s="104"/>
      <c r="L623" s="104"/>
      <c r="M623" s="104"/>
      <c r="N623" s="104"/>
      <c r="O623" s="104"/>
      <c r="P623" s="104"/>
      <c r="Q623" s="104"/>
      <c r="R623" s="104"/>
      <c r="S623" s="104"/>
      <c r="T623" s="104"/>
      <c r="U623" s="104"/>
      <c r="V623" s="104"/>
      <c r="W623" s="104"/>
      <c r="X623" s="104"/>
      <c r="Y623" s="104"/>
      <c r="Z623" s="104"/>
    </row>
    <row r="624" spans="1:26" ht="14.25" customHeight="1" x14ac:dyDescent="0.35">
      <c r="A624" s="104"/>
      <c r="B624" s="134"/>
      <c r="C624" s="134"/>
      <c r="D624" s="134"/>
      <c r="E624" s="134"/>
      <c r="F624" s="134"/>
      <c r="G624" s="104"/>
      <c r="H624" s="104"/>
      <c r="I624" s="104"/>
      <c r="J624" s="104"/>
      <c r="K624" s="104"/>
      <c r="L624" s="104"/>
      <c r="M624" s="104"/>
      <c r="N624" s="104"/>
      <c r="O624" s="104"/>
      <c r="P624" s="104"/>
      <c r="Q624" s="104"/>
      <c r="R624" s="104"/>
      <c r="S624" s="104"/>
      <c r="T624" s="104"/>
      <c r="U624" s="104"/>
      <c r="V624" s="104"/>
      <c r="W624" s="104"/>
      <c r="X624" s="104"/>
      <c r="Y624" s="104"/>
      <c r="Z624" s="104"/>
    </row>
    <row r="625" spans="1:26" ht="14.25" customHeight="1" x14ac:dyDescent="0.35">
      <c r="A625" s="104"/>
      <c r="B625" s="134"/>
      <c r="C625" s="134"/>
      <c r="D625" s="134"/>
      <c r="E625" s="134"/>
      <c r="F625" s="134"/>
      <c r="G625" s="104"/>
      <c r="H625" s="104"/>
      <c r="I625" s="104"/>
      <c r="J625" s="104"/>
      <c r="K625" s="104"/>
      <c r="L625" s="104"/>
      <c r="M625" s="104"/>
      <c r="N625" s="104"/>
      <c r="O625" s="104"/>
      <c r="P625" s="104"/>
      <c r="Q625" s="104"/>
      <c r="R625" s="104"/>
      <c r="S625" s="104"/>
      <c r="T625" s="104"/>
      <c r="U625" s="104"/>
      <c r="V625" s="104"/>
      <c r="W625" s="104"/>
      <c r="X625" s="104"/>
      <c r="Y625" s="104"/>
      <c r="Z625" s="104"/>
    </row>
    <row r="626" spans="1:26" ht="14.25" customHeight="1" x14ac:dyDescent="0.35">
      <c r="A626" s="104"/>
      <c r="B626" s="134"/>
      <c r="C626" s="134"/>
      <c r="D626" s="134"/>
      <c r="E626" s="134"/>
      <c r="F626" s="134"/>
      <c r="G626" s="104"/>
      <c r="H626" s="104"/>
      <c r="I626" s="104"/>
      <c r="J626" s="104"/>
      <c r="K626" s="104"/>
      <c r="L626" s="104"/>
      <c r="M626" s="104"/>
      <c r="N626" s="104"/>
      <c r="O626" s="104"/>
      <c r="P626" s="104"/>
      <c r="Q626" s="104"/>
      <c r="R626" s="104"/>
      <c r="S626" s="104"/>
      <c r="T626" s="104"/>
      <c r="U626" s="104"/>
      <c r="V626" s="104"/>
      <c r="W626" s="104"/>
      <c r="X626" s="104"/>
      <c r="Y626" s="104"/>
      <c r="Z626" s="104"/>
    </row>
    <row r="627" spans="1:26" ht="14.25" customHeight="1" x14ac:dyDescent="0.35">
      <c r="A627" s="104"/>
      <c r="B627" s="134"/>
      <c r="C627" s="134"/>
      <c r="D627" s="134"/>
      <c r="E627" s="134"/>
      <c r="F627" s="134"/>
      <c r="G627" s="104"/>
      <c r="H627" s="104"/>
      <c r="I627" s="104"/>
      <c r="J627" s="104"/>
      <c r="K627" s="104"/>
      <c r="L627" s="104"/>
      <c r="M627" s="104"/>
      <c r="N627" s="104"/>
      <c r="O627" s="104"/>
      <c r="P627" s="104"/>
      <c r="Q627" s="104"/>
      <c r="R627" s="104"/>
      <c r="S627" s="104"/>
      <c r="T627" s="104"/>
      <c r="U627" s="104"/>
      <c r="V627" s="104"/>
      <c r="W627" s="104"/>
      <c r="X627" s="104"/>
      <c r="Y627" s="104"/>
      <c r="Z627" s="104"/>
    </row>
    <row r="628" spans="1:26" ht="14.25" customHeight="1" x14ac:dyDescent="0.35">
      <c r="A628" s="104"/>
      <c r="B628" s="134"/>
      <c r="C628" s="134"/>
      <c r="D628" s="134"/>
      <c r="E628" s="134"/>
      <c r="F628" s="134"/>
      <c r="G628" s="104"/>
      <c r="H628" s="104"/>
      <c r="I628" s="104"/>
      <c r="J628" s="104"/>
      <c r="K628" s="104"/>
      <c r="L628" s="104"/>
      <c r="M628" s="104"/>
      <c r="N628" s="104"/>
      <c r="O628" s="104"/>
      <c r="P628" s="104"/>
      <c r="Q628" s="104"/>
      <c r="R628" s="104"/>
      <c r="S628" s="104"/>
      <c r="T628" s="104"/>
      <c r="U628" s="104"/>
      <c r="V628" s="104"/>
      <c r="W628" s="104"/>
      <c r="X628" s="104"/>
      <c r="Y628" s="104"/>
      <c r="Z628" s="104"/>
    </row>
    <row r="629" spans="1:26" ht="14.25" customHeight="1" x14ac:dyDescent="0.35">
      <c r="A629" s="104"/>
      <c r="B629" s="134"/>
      <c r="C629" s="134"/>
      <c r="D629" s="134"/>
      <c r="E629" s="134"/>
      <c r="F629" s="134"/>
      <c r="G629" s="104"/>
      <c r="H629" s="104"/>
      <c r="I629" s="104"/>
      <c r="J629" s="104"/>
      <c r="K629" s="104"/>
      <c r="L629" s="104"/>
      <c r="M629" s="104"/>
      <c r="N629" s="104"/>
      <c r="O629" s="104"/>
      <c r="P629" s="104"/>
      <c r="Q629" s="104"/>
      <c r="R629" s="104"/>
      <c r="S629" s="104"/>
      <c r="T629" s="104"/>
      <c r="U629" s="104"/>
      <c r="V629" s="104"/>
      <c r="W629" s="104"/>
      <c r="X629" s="104"/>
      <c r="Y629" s="104"/>
      <c r="Z629" s="104"/>
    </row>
    <row r="630" spans="1:26" ht="14.25" customHeight="1" x14ac:dyDescent="0.35">
      <c r="A630" s="104"/>
      <c r="B630" s="134"/>
      <c r="C630" s="134"/>
      <c r="D630" s="134"/>
      <c r="E630" s="134"/>
      <c r="F630" s="134"/>
      <c r="G630" s="104"/>
      <c r="H630" s="104"/>
      <c r="I630" s="104"/>
      <c r="J630" s="104"/>
      <c r="K630" s="104"/>
      <c r="L630" s="104"/>
      <c r="M630" s="104"/>
      <c r="N630" s="104"/>
      <c r="O630" s="104"/>
      <c r="P630" s="104"/>
      <c r="Q630" s="104"/>
      <c r="R630" s="104"/>
      <c r="S630" s="104"/>
      <c r="T630" s="104"/>
      <c r="U630" s="104"/>
      <c r="V630" s="104"/>
      <c r="W630" s="104"/>
      <c r="X630" s="104"/>
      <c r="Y630" s="104"/>
      <c r="Z630" s="104"/>
    </row>
    <row r="631" spans="1:26" ht="14.25" customHeight="1" x14ac:dyDescent="0.35">
      <c r="A631" s="104"/>
      <c r="B631" s="134"/>
      <c r="C631" s="134"/>
      <c r="D631" s="134"/>
      <c r="E631" s="134"/>
      <c r="F631" s="134"/>
      <c r="G631" s="104"/>
      <c r="H631" s="104"/>
      <c r="I631" s="104"/>
      <c r="J631" s="104"/>
      <c r="K631" s="104"/>
      <c r="L631" s="104"/>
      <c r="M631" s="104"/>
      <c r="N631" s="104"/>
      <c r="O631" s="104"/>
      <c r="P631" s="104"/>
      <c r="Q631" s="104"/>
      <c r="R631" s="104"/>
      <c r="S631" s="104"/>
      <c r="T631" s="104"/>
      <c r="U631" s="104"/>
      <c r="V631" s="104"/>
      <c r="W631" s="104"/>
      <c r="X631" s="104"/>
      <c r="Y631" s="104"/>
      <c r="Z631" s="104"/>
    </row>
    <row r="632" spans="1:26" ht="14.25" customHeight="1" x14ac:dyDescent="0.35">
      <c r="A632" s="104"/>
      <c r="B632" s="134"/>
      <c r="C632" s="134"/>
      <c r="D632" s="134"/>
      <c r="E632" s="134"/>
      <c r="F632" s="134"/>
      <c r="G632" s="104"/>
      <c r="H632" s="104"/>
      <c r="I632" s="104"/>
      <c r="J632" s="104"/>
      <c r="K632" s="104"/>
      <c r="L632" s="104"/>
      <c r="M632" s="104"/>
      <c r="N632" s="104"/>
      <c r="O632" s="104"/>
      <c r="P632" s="104"/>
      <c r="Q632" s="104"/>
      <c r="R632" s="104"/>
      <c r="S632" s="104"/>
      <c r="T632" s="104"/>
      <c r="U632" s="104"/>
      <c r="V632" s="104"/>
      <c r="W632" s="104"/>
      <c r="X632" s="104"/>
      <c r="Y632" s="104"/>
      <c r="Z632" s="104"/>
    </row>
    <row r="633" spans="1:26" ht="14.25" customHeight="1" x14ac:dyDescent="0.35">
      <c r="A633" s="104"/>
      <c r="B633" s="134"/>
      <c r="C633" s="134"/>
      <c r="D633" s="134"/>
      <c r="E633" s="134"/>
      <c r="F633" s="134"/>
      <c r="G633" s="104"/>
      <c r="H633" s="104"/>
      <c r="I633" s="104"/>
      <c r="J633" s="104"/>
      <c r="K633" s="104"/>
      <c r="L633" s="104"/>
      <c r="M633" s="104"/>
      <c r="N633" s="104"/>
      <c r="O633" s="104"/>
      <c r="P633" s="104"/>
      <c r="Q633" s="104"/>
      <c r="R633" s="104"/>
      <c r="S633" s="104"/>
      <c r="T633" s="104"/>
      <c r="U633" s="104"/>
      <c r="V633" s="104"/>
      <c r="W633" s="104"/>
      <c r="X633" s="104"/>
      <c r="Y633" s="104"/>
      <c r="Z633" s="104"/>
    </row>
    <row r="634" spans="1:26" ht="14.25" customHeight="1" x14ac:dyDescent="0.35">
      <c r="A634" s="104"/>
      <c r="B634" s="134"/>
      <c r="C634" s="134"/>
      <c r="D634" s="134"/>
      <c r="E634" s="134"/>
      <c r="F634" s="134"/>
      <c r="G634" s="104"/>
      <c r="H634" s="104"/>
      <c r="I634" s="104"/>
      <c r="J634" s="104"/>
      <c r="K634" s="104"/>
      <c r="L634" s="104"/>
      <c r="M634" s="104"/>
      <c r="N634" s="104"/>
      <c r="O634" s="104"/>
      <c r="P634" s="104"/>
      <c r="Q634" s="104"/>
      <c r="R634" s="104"/>
      <c r="S634" s="104"/>
      <c r="T634" s="104"/>
      <c r="U634" s="104"/>
      <c r="V634" s="104"/>
      <c r="W634" s="104"/>
      <c r="X634" s="104"/>
      <c r="Y634" s="104"/>
      <c r="Z634" s="104"/>
    </row>
    <row r="635" spans="1:26" ht="14.25" customHeight="1" x14ac:dyDescent="0.35">
      <c r="A635" s="104"/>
      <c r="B635" s="134"/>
      <c r="C635" s="134"/>
      <c r="D635" s="134"/>
      <c r="E635" s="134"/>
      <c r="F635" s="134"/>
      <c r="G635" s="104"/>
      <c r="H635" s="104"/>
      <c r="I635" s="104"/>
      <c r="J635" s="104"/>
      <c r="K635" s="104"/>
      <c r="L635" s="104"/>
      <c r="M635" s="104"/>
      <c r="N635" s="104"/>
      <c r="O635" s="104"/>
      <c r="P635" s="104"/>
      <c r="Q635" s="104"/>
      <c r="R635" s="104"/>
      <c r="S635" s="104"/>
      <c r="T635" s="104"/>
      <c r="U635" s="104"/>
      <c r="V635" s="104"/>
      <c r="W635" s="104"/>
      <c r="X635" s="104"/>
      <c r="Y635" s="104"/>
      <c r="Z635" s="104"/>
    </row>
    <row r="636" spans="1:26" ht="14.25" customHeight="1" x14ac:dyDescent="0.35">
      <c r="A636" s="104"/>
      <c r="B636" s="134"/>
      <c r="C636" s="134"/>
      <c r="D636" s="134"/>
      <c r="E636" s="134"/>
      <c r="F636" s="134"/>
      <c r="G636" s="104"/>
      <c r="H636" s="104"/>
      <c r="I636" s="104"/>
      <c r="J636" s="104"/>
      <c r="K636" s="104"/>
      <c r="L636" s="104"/>
      <c r="M636" s="104"/>
      <c r="N636" s="104"/>
      <c r="O636" s="104"/>
      <c r="P636" s="104"/>
      <c r="Q636" s="104"/>
      <c r="R636" s="104"/>
      <c r="S636" s="104"/>
      <c r="T636" s="104"/>
      <c r="U636" s="104"/>
      <c r="V636" s="104"/>
      <c r="W636" s="104"/>
      <c r="X636" s="104"/>
      <c r="Y636" s="104"/>
      <c r="Z636" s="104"/>
    </row>
    <row r="637" spans="1:26" ht="14.25" customHeight="1" x14ac:dyDescent="0.35">
      <c r="A637" s="104"/>
      <c r="B637" s="134"/>
      <c r="C637" s="134"/>
      <c r="D637" s="134"/>
      <c r="E637" s="134"/>
      <c r="F637" s="134"/>
      <c r="G637" s="104"/>
      <c r="H637" s="104"/>
      <c r="I637" s="104"/>
      <c r="J637" s="104"/>
      <c r="K637" s="104"/>
      <c r="L637" s="104"/>
      <c r="M637" s="104"/>
      <c r="N637" s="104"/>
      <c r="O637" s="104"/>
      <c r="P637" s="104"/>
      <c r="Q637" s="104"/>
      <c r="R637" s="104"/>
      <c r="S637" s="104"/>
      <c r="T637" s="104"/>
      <c r="U637" s="104"/>
      <c r="V637" s="104"/>
      <c r="W637" s="104"/>
      <c r="X637" s="104"/>
      <c r="Y637" s="104"/>
      <c r="Z637" s="104"/>
    </row>
    <row r="638" spans="1:26" ht="14.25" customHeight="1" x14ac:dyDescent="0.35">
      <c r="A638" s="104"/>
      <c r="B638" s="134"/>
      <c r="C638" s="134"/>
      <c r="D638" s="134"/>
      <c r="E638" s="134"/>
      <c r="F638" s="134"/>
      <c r="G638" s="104"/>
      <c r="H638" s="104"/>
      <c r="I638" s="104"/>
      <c r="J638" s="104"/>
      <c r="K638" s="104"/>
      <c r="L638" s="104"/>
      <c r="M638" s="104"/>
      <c r="N638" s="104"/>
      <c r="O638" s="104"/>
      <c r="P638" s="104"/>
      <c r="Q638" s="104"/>
      <c r="R638" s="104"/>
      <c r="S638" s="104"/>
      <c r="T638" s="104"/>
      <c r="U638" s="104"/>
      <c r="V638" s="104"/>
      <c r="W638" s="104"/>
      <c r="X638" s="104"/>
      <c r="Y638" s="104"/>
      <c r="Z638" s="104"/>
    </row>
    <row r="639" spans="1:26" ht="14.25" customHeight="1" x14ac:dyDescent="0.35">
      <c r="A639" s="104"/>
      <c r="B639" s="134"/>
      <c r="C639" s="134"/>
      <c r="D639" s="134"/>
      <c r="E639" s="134"/>
      <c r="F639" s="134"/>
      <c r="G639" s="104"/>
      <c r="H639" s="104"/>
      <c r="I639" s="104"/>
      <c r="J639" s="104"/>
      <c r="K639" s="104"/>
      <c r="L639" s="104"/>
      <c r="M639" s="104"/>
      <c r="N639" s="104"/>
      <c r="O639" s="104"/>
      <c r="P639" s="104"/>
      <c r="Q639" s="104"/>
      <c r="R639" s="104"/>
      <c r="S639" s="104"/>
      <c r="T639" s="104"/>
      <c r="U639" s="104"/>
      <c r="V639" s="104"/>
      <c r="W639" s="104"/>
      <c r="X639" s="104"/>
      <c r="Y639" s="104"/>
      <c r="Z639" s="104"/>
    </row>
    <row r="640" spans="1:26" ht="14.25" customHeight="1" x14ac:dyDescent="0.35">
      <c r="A640" s="104"/>
      <c r="B640" s="134"/>
      <c r="C640" s="134"/>
      <c r="D640" s="134"/>
      <c r="E640" s="134"/>
      <c r="F640" s="134"/>
      <c r="G640" s="104"/>
      <c r="H640" s="104"/>
      <c r="I640" s="104"/>
      <c r="J640" s="104"/>
      <c r="K640" s="104"/>
      <c r="L640" s="104"/>
      <c r="M640" s="104"/>
      <c r="N640" s="104"/>
      <c r="O640" s="104"/>
      <c r="P640" s="104"/>
      <c r="Q640" s="104"/>
      <c r="R640" s="104"/>
      <c r="S640" s="104"/>
      <c r="T640" s="104"/>
      <c r="U640" s="104"/>
      <c r="V640" s="104"/>
      <c r="W640" s="104"/>
      <c r="X640" s="104"/>
      <c r="Y640" s="104"/>
      <c r="Z640" s="104"/>
    </row>
    <row r="641" spans="1:26" ht="14.25" customHeight="1" x14ac:dyDescent="0.35">
      <c r="A641" s="104"/>
      <c r="B641" s="134"/>
      <c r="C641" s="134"/>
      <c r="D641" s="134"/>
      <c r="E641" s="134"/>
      <c r="F641" s="134"/>
      <c r="G641" s="104"/>
      <c r="H641" s="104"/>
      <c r="I641" s="104"/>
      <c r="J641" s="104"/>
      <c r="K641" s="104"/>
      <c r="L641" s="104"/>
      <c r="M641" s="104"/>
      <c r="N641" s="104"/>
      <c r="O641" s="104"/>
      <c r="P641" s="104"/>
      <c r="Q641" s="104"/>
      <c r="R641" s="104"/>
      <c r="S641" s="104"/>
      <c r="T641" s="104"/>
      <c r="U641" s="104"/>
      <c r="V641" s="104"/>
      <c r="W641" s="104"/>
      <c r="X641" s="104"/>
      <c r="Y641" s="104"/>
      <c r="Z641" s="104"/>
    </row>
    <row r="642" spans="1:26" ht="14.25" customHeight="1" x14ac:dyDescent="0.35">
      <c r="A642" s="104"/>
      <c r="B642" s="134"/>
      <c r="C642" s="134"/>
      <c r="D642" s="134"/>
      <c r="E642" s="134"/>
      <c r="F642" s="134"/>
      <c r="G642" s="104"/>
      <c r="H642" s="104"/>
      <c r="I642" s="104"/>
      <c r="J642" s="104"/>
      <c r="K642" s="104"/>
      <c r="L642" s="104"/>
      <c r="M642" s="104"/>
      <c r="N642" s="104"/>
      <c r="O642" s="104"/>
      <c r="P642" s="104"/>
      <c r="Q642" s="104"/>
      <c r="R642" s="104"/>
      <c r="S642" s="104"/>
      <c r="T642" s="104"/>
      <c r="U642" s="104"/>
      <c r="V642" s="104"/>
      <c r="W642" s="104"/>
      <c r="X642" s="104"/>
      <c r="Y642" s="104"/>
      <c r="Z642" s="104"/>
    </row>
    <row r="643" spans="1:26" ht="14.25" customHeight="1" x14ac:dyDescent="0.35">
      <c r="A643" s="104"/>
      <c r="B643" s="134"/>
      <c r="C643" s="134"/>
      <c r="D643" s="134"/>
      <c r="E643" s="134"/>
      <c r="F643" s="134"/>
      <c r="G643" s="104"/>
      <c r="H643" s="104"/>
      <c r="I643" s="104"/>
      <c r="J643" s="104"/>
      <c r="K643" s="104"/>
      <c r="L643" s="104"/>
      <c r="M643" s="104"/>
      <c r="N643" s="104"/>
      <c r="O643" s="104"/>
      <c r="P643" s="104"/>
      <c r="Q643" s="104"/>
      <c r="R643" s="104"/>
      <c r="S643" s="104"/>
      <c r="T643" s="104"/>
      <c r="U643" s="104"/>
      <c r="V643" s="104"/>
      <c r="W643" s="104"/>
      <c r="X643" s="104"/>
      <c r="Y643" s="104"/>
      <c r="Z643" s="104"/>
    </row>
    <row r="644" spans="1:26" ht="14.25" customHeight="1" x14ac:dyDescent="0.35">
      <c r="A644" s="104"/>
      <c r="B644" s="134"/>
      <c r="C644" s="134"/>
      <c r="D644" s="134"/>
      <c r="E644" s="134"/>
      <c r="F644" s="134"/>
      <c r="G644" s="104"/>
      <c r="H644" s="104"/>
      <c r="I644" s="104"/>
      <c r="J644" s="104"/>
      <c r="K644" s="104"/>
      <c r="L644" s="104"/>
      <c r="M644" s="104"/>
      <c r="N644" s="104"/>
      <c r="O644" s="104"/>
      <c r="P644" s="104"/>
      <c r="Q644" s="104"/>
      <c r="R644" s="104"/>
      <c r="S644" s="104"/>
      <c r="T644" s="104"/>
      <c r="U644" s="104"/>
      <c r="V644" s="104"/>
      <c r="W644" s="104"/>
      <c r="X644" s="104"/>
      <c r="Y644" s="104"/>
      <c r="Z644" s="104"/>
    </row>
    <row r="645" spans="1:26" ht="14.25" customHeight="1" x14ac:dyDescent="0.35">
      <c r="A645" s="104"/>
      <c r="B645" s="134"/>
      <c r="C645" s="134"/>
      <c r="D645" s="134"/>
      <c r="E645" s="134"/>
      <c r="F645" s="134"/>
      <c r="G645" s="104"/>
      <c r="H645" s="104"/>
      <c r="I645" s="104"/>
      <c r="J645" s="104"/>
      <c r="K645" s="104"/>
      <c r="L645" s="104"/>
      <c r="M645" s="104"/>
      <c r="N645" s="104"/>
      <c r="O645" s="104"/>
      <c r="P645" s="104"/>
      <c r="Q645" s="104"/>
      <c r="R645" s="104"/>
      <c r="S645" s="104"/>
      <c r="T645" s="104"/>
      <c r="U645" s="104"/>
      <c r="V645" s="104"/>
      <c r="W645" s="104"/>
      <c r="X645" s="104"/>
      <c r="Y645" s="104"/>
      <c r="Z645" s="104"/>
    </row>
    <row r="646" spans="1:26" ht="14.25" customHeight="1" x14ac:dyDescent="0.35">
      <c r="A646" s="104"/>
      <c r="B646" s="134"/>
      <c r="C646" s="134"/>
      <c r="D646" s="134"/>
      <c r="E646" s="134"/>
      <c r="F646" s="134"/>
      <c r="G646" s="104"/>
      <c r="H646" s="104"/>
      <c r="I646" s="104"/>
      <c r="J646" s="104"/>
      <c r="K646" s="104"/>
      <c r="L646" s="104"/>
      <c r="M646" s="104"/>
      <c r="N646" s="104"/>
      <c r="O646" s="104"/>
      <c r="P646" s="104"/>
      <c r="Q646" s="104"/>
      <c r="R646" s="104"/>
      <c r="S646" s="104"/>
      <c r="T646" s="104"/>
      <c r="U646" s="104"/>
      <c r="V646" s="104"/>
      <c r="W646" s="104"/>
      <c r="X646" s="104"/>
      <c r="Y646" s="104"/>
      <c r="Z646" s="104"/>
    </row>
    <row r="647" spans="1:26" ht="14.25" customHeight="1" x14ac:dyDescent="0.35">
      <c r="A647" s="104"/>
      <c r="B647" s="134"/>
      <c r="C647" s="134"/>
      <c r="D647" s="134"/>
      <c r="E647" s="134"/>
      <c r="F647" s="134"/>
      <c r="G647" s="104"/>
      <c r="H647" s="104"/>
      <c r="I647" s="104"/>
      <c r="J647" s="104"/>
      <c r="K647" s="104"/>
      <c r="L647" s="104"/>
      <c r="M647" s="104"/>
      <c r="N647" s="104"/>
      <c r="O647" s="104"/>
      <c r="P647" s="104"/>
      <c r="Q647" s="104"/>
      <c r="R647" s="104"/>
      <c r="S647" s="104"/>
      <c r="T647" s="104"/>
      <c r="U647" s="104"/>
      <c r="V647" s="104"/>
      <c r="W647" s="104"/>
      <c r="X647" s="104"/>
      <c r="Y647" s="104"/>
      <c r="Z647" s="104"/>
    </row>
    <row r="648" spans="1:26" ht="14.25" customHeight="1" x14ac:dyDescent="0.35">
      <c r="A648" s="104"/>
      <c r="B648" s="134"/>
      <c r="C648" s="134"/>
      <c r="D648" s="134"/>
      <c r="E648" s="134"/>
      <c r="F648" s="134"/>
      <c r="G648" s="104"/>
      <c r="H648" s="104"/>
      <c r="I648" s="104"/>
      <c r="J648" s="104"/>
      <c r="K648" s="104"/>
      <c r="L648" s="104"/>
      <c r="M648" s="104"/>
      <c r="N648" s="104"/>
      <c r="O648" s="104"/>
      <c r="P648" s="104"/>
      <c r="Q648" s="104"/>
      <c r="R648" s="104"/>
      <c r="S648" s="104"/>
      <c r="T648" s="104"/>
      <c r="U648" s="104"/>
      <c r="V648" s="104"/>
      <c r="W648" s="104"/>
      <c r="X648" s="104"/>
      <c r="Y648" s="104"/>
      <c r="Z648" s="104"/>
    </row>
    <row r="649" spans="1:26" ht="14.25" customHeight="1" x14ac:dyDescent="0.35">
      <c r="A649" s="104"/>
      <c r="B649" s="134"/>
      <c r="C649" s="134"/>
      <c r="D649" s="134"/>
      <c r="E649" s="134"/>
      <c r="F649" s="134"/>
      <c r="G649" s="104"/>
      <c r="H649" s="104"/>
      <c r="I649" s="104"/>
      <c r="J649" s="104"/>
      <c r="K649" s="104"/>
      <c r="L649" s="104"/>
      <c r="M649" s="104"/>
      <c r="N649" s="104"/>
      <c r="O649" s="104"/>
      <c r="P649" s="104"/>
      <c r="Q649" s="104"/>
      <c r="R649" s="104"/>
      <c r="S649" s="104"/>
      <c r="T649" s="104"/>
      <c r="U649" s="104"/>
      <c r="V649" s="104"/>
      <c r="W649" s="104"/>
      <c r="X649" s="104"/>
      <c r="Y649" s="104"/>
      <c r="Z649" s="104"/>
    </row>
    <row r="650" spans="1:26" ht="14.25" customHeight="1" x14ac:dyDescent="0.35">
      <c r="A650" s="104"/>
      <c r="B650" s="134"/>
      <c r="C650" s="134"/>
      <c r="D650" s="134"/>
      <c r="E650" s="134"/>
      <c r="F650" s="134"/>
      <c r="G650" s="104"/>
      <c r="H650" s="104"/>
      <c r="I650" s="104"/>
      <c r="J650" s="104"/>
      <c r="K650" s="104"/>
      <c r="L650" s="104"/>
      <c r="M650" s="104"/>
      <c r="N650" s="104"/>
      <c r="O650" s="104"/>
      <c r="P650" s="104"/>
      <c r="Q650" s="104"/>
      <c r="R650" s="104"/>
      <c r="S650" s="104"/>
      <c r="T650" s="104"/>
      <c r="U650" s="104"/>
      <c r="V650" s="104"/>
      <c r="W650" s="104"/>
      <c r="X650" s="104"/>
      <c r="Y650" s="104"/>
      <c r="Z650" s="104"/>
    </row>
    <row r="651" spans="1:26" ht="14.25" customHeight="1" x14ac:dyDescent="0.35">
      <c r="A651" s="104"/>
      <c r="B651" s="134"/>
      <c r="C651" s="134"/>
      <c r="D651" s="134"/>
      <c r="E651" s="134"/>
      <c r="F651" s="134"/>
      <c r="G651" s="104"/>
      <c r="H651" s="104"/>
      <c r="I651" s="104"/>
      <c r="J651" s="104"/>
      <c r="K651" s="104"/>
      <c r="L651" s="104"/>
      <c r="M651" s="104"/>
      <c r="N651" s="104"/>
      <c r="O651" s="104"/>
      <c r="P651" s="104"/>
      <c r="Q651" s="104"/>
      <c r="R651" s="104"/>
      <c r="S651" s="104"/>
      <c r="T651" s="104"/>
      <c r="U651" s="104"/>
      <c r="V651" s="104"/>
      <c r="W651" s="104"/>
      <c r="X651" s="104"/>
      <c r="Y651" s="104"/>
      <c r="Z651" s="104"/>
    </row>
    <row r="652" spans="1:26" ht="14.25" customHeight="1" x14ac:dyDescent="0.35">
      <c r="A652" s="104"/>
      <c r="B652" s="134"/>
      <c r="C652" s="134"/>
      <c r="D652" s="134"/>
      <c r="E652" s="134"/>
      <c r="F652" s="134"/>
      <c r="G652" s="104"/>
      <c r="H652" s="104"/>
      <c r="I652" s="104"/>
      <c r="J652" s="104"/>
      <c r="K652" s="104"/>
      <c r="L652" s="104"/>
      <c r="M652" s="104"/>
      <c r="N652" s="104"/>
      <c r="O652" s="104"/>
      <c r="P652" s="104"/>
      <c r="Q652" s="104"/>
      <c r="R652" s="104"/>
      <c r="S652" s="104"/>
      <c r="T652" s="104"/>
      <c r="U652" s="104"/>
      <c r="V652" s="104"/>
      <c r="W652" s="104"/>
      <c r="X652" s="104"/>
      <c r="Y652" s="104"/>
      <c r="Z652" s="104"/>
    </row>
    <row r="653" spans="1:26" ht="14.25" customHeight="1" x14ac:dyDescent="0.35">
      <c r="A653" s="104"/>
      <c r="B653" s="134"/>
      <c r="C653" s="134"/>
      <c r="D653" s="134"/>
      <c r="E653" s="134"/>
      <c r="F653" s="134"/>
      <c r="G653" s="104"/>
      <c r="H653" s="104"/>
      <c r="I653" s="104"/>
      <c r="J653" s="104"/>
      <c r="K653" s="104"/>
      <c r="L653" s="104"/>
      <c r="M653" s="104"/>
      <c r="N653" s="104"/>
      <c r="O653" s="104"/>
      <c r="P653" s="104"/>
      <c r="Q653" s="104"/>
      <c r="R653" s="104"/>
      <c r="S653" s="104"/>
      <c r="T653" s="104"/>
      <c r="U653" s="104"/>
      <c r="V653" s="104"/>
      <c r="W653" s="104"/>
      <c r="X653" s="104"/>
      <c r="Y653" s="104"/>
      <c r="Z653" s="104"/>
    </row>
    <row r="654" spans="1:26" ht="14.25" customHeight="1" x14ac:dyDescent="0.35">
      <c r="A654" s="104"/>
      <c r="B654" s="134"/>
      <c r="C654" s="134"/>
      <c r="D654" s="134"/>
      <c r="E654" s="134"/>
      <c r="F654" s="134"/>
      <c r="G654" s="104"/>
      <c r="H654" s="104"/>
      <c r="I654" s="104"/>
      <c r="J654" s="104"/>
      <c r="K654" s="104"/>
      <c r="L654" s="104"/>
      <c r="M654" s="104"/>
      <c r="N654" s="104"/>
      <c r="O654" s="104"/>
      <c r="P654" s="104"/>
      <c r="Q654" s="104"/>
      <c r="R654" s="104"/>
      <c r="S654" s="104"/>
      <c r="T654" s="104"/>
      <c r="U654" s="104"/>
      <c r="V654" s="104"/>
      <c r="W654" s="104"/>
      <c r="X654" s="104"/>
      <c r="Y654" s="104"/>
      <c r="Z654" s="104"/>
    </row>
    <row r="655" spans="1:26" ht="14.25" customHeight="1" x14ac:dyDescent="0.35">
      <c r="A655" s="104"/>
      <c r="B655" s="134"/>
      <c r="C655" s="134"/>
      <c r="D655" s="134"/>
      <c r="E655" s="134"/>
      <c r="F655" s="134"/>
      <c r="G655" s="104"/>
      <c r="H655" s="104"/>
      <c r="I655" s="104"/>
      <c r="J655" s="104"/>
      <c r="K655" s="104"/>
      <c r="L655" s="104"/>
      <c r="M655" s="104"/>
      <c r="N655" s="104"/>
      <c r="O655" s="104"/>
      <c r="P655" s="104"/>
      <c r="Q655" s="104"/>
      <c r="R655" s="104"/>
      <c r="S655" s="104"/>
      <c r="T655" s="104"/>
      <c r="U655" s="104"/>
      <c r="V655" s="104"/>
      <c r="W655" s="104"/>
      <c r="X655" s="104"/>
      <c r="Y655" s="104"/>
      <c r="Z655" s="104"/>
    </row>
    <row r="656" spans="1:26" ht="14.25" customHeight="1" x14ac:dyDescent="0.35">
      <c r="A656" s="104"/>
      <c r="B656" s="134"/>
      <c r="C656" s="134"/>
      <c r="D656" s="134"/>
      <c r="E656" s="134"/>
      <c r="F656" s="134"/>
      <c r="G656" s="104"/>
      <c r="H656" s="104"/>
      <c r="I656" s="104"/>
      <c r="J656" s="104"/>
      <c r="K656" s="104"/>
      <c r="L656" s="104"/>
      <c r="M656" s="104"/>
      <c r="N656" s="104"/>
      <c r="O656" s="104"/>
      <c r="P656" s="104"/>
      <c r="Q656" s="104"/>
      <c r="R656" s="104"/>
      <c r="S656" s="104"/>
      <c r="T656" s="104"/>
      <c r="U656" s="104"/>
      <c r="V656" s="104"/>
      <c r="W656" s="104"/>
      <c r="X656" s="104"/>
      <c r="Y656" s="104"/>
      <c r="Z656" s="104"/>
    </row>
    <row r="657" spans="1:26" ht="14.25" customHeight="1" x14ac:dyDescent="0.35">
      <c r="A657" s="104"/>
      <c r="B657" s="134"/>
      <c r="C657" s="134"/>
      <c r="D657" s="134"/>
      <c r="E657" s="134"/>
      <c r="F657" s="134"/>
      <c r="G657" s="104"/>
      <c r="H657" s="104"/>
      <c r="I657" s="104"/>
      <c r="J657" s="104"/>
      <c r="K657" s="104"/>
      <c r="L657" s="104"/>
      <c r="M657" s="104"/>
      <c r="N657" s="104"/>
      <c r="O657" s="104"/>
      <c r="P657" s="104"/>
      <c r="Q657" s="104"/>
      <c r="R657" s="104"/>
      <c r="S657" s="104"/>
      <c r="T657" s="104"/>
      <c r="U657" s="104"/>
      <c r="V657" s="104"/>
      <c r="W657" s="104"/>
      <c r="X657" s="104"/>
      <c r="Y657" s="104"/>
      <c r="Z657" s="104"/>
    </row>
    <row r="658" spans="1:26" ht="14.25" customHeight="1" x14ac:dyDescent="0.35">
      <c r="A658" s="104"/>
      <c r="B658" s="134"/>
      <c r="C658" s="134"/>
      <c r="D658" s="134"/>
      <c r="E658" s="134"/>
      <c r="F658" s="134"/>
      <c r="G658" s="104"/>
      <c r="H658" s="104"/>
      <c r="I658" s="104"/>
      <c r="J658" s="104"/>
      <c r="K658" s="104"/>
      <c r="L658" s="104"/>
      <c r="M658" s="104"/>
      <c r="N658" s="104"/>
      <c r="O658" s="104"/>
      <c r="P658" s="104"/>
      <c r="Q658" s="104"/>
      <c r="R658" s="104"/>
      <c r="S658" s="104"/>
      <c r="T658" s="104"/>
      <c r="U658" s="104"/>
      <c r="V658" s="104"/>
      <c r="W658" s="104"/>
      <c r="X658" s="104"/>
      <c r="Y658" s="104"/>
      <c r="Z658" s="104"/>
    </row>
    <row r="659" spans="1:26" ht="14.25" customHeight="1" x14ac:dyDescent="0.35">
      <c r="A659" s="104"/>
      <c r="B659" s="134"/>
      <c r="C659" s="134"/>
      <c r="D659" s="134"/>
      <c r="E659" s="134"/>
      <c r="F659" s="134"/>
      <c r="G659" s="104"/>
      <c r="H659" s="104"/>
      <c r="I659" s="104"/>
      <c r="J659" s="104"/>
      <c r="K659" s="104"/>
      <c r="L659" s="104"/>
      <c r="M659" s="104"/>
      <c r="N659" s="104"/>
      <c r="O659" s="104"/>
      <c r="P659" s="104"/>
      <c r="Q659" s="104"/>
      <c r="R659" s="104"/>
      <c r="S659" s="104"/>
      <c r="T659" s="104"/>
      <c r="U659" s="104"/>
      <c r="V659" s="104"/>
      <c r="W659" s="104"/>
      <c r="X659" s="104"/>
      <c r="Y659" s="104"/>
      <c r="Z659" s="104"/>
    </row>
    <row r="660" spans="1:26" ht="14.25" customHeight="1" x14ac:dyDescent="0.35">
      <c r="A660" s="104"/>
      <c r="B660" s="134"/>
      <c r="C660" s="134"/>
      <c r="D660" s="134"/>
      <c r="E660" s="134"/>
      <c r="F660" s="134"/>
      <c r="G660" s="104"/>
      <c r="H660" s="104"/>
      <c r="I660" s="104"/>
      <c r="J660" s="104"/>
      <c r="K660" s="104"/>
      <c r="L660" s="104"/>
      <c r="M660" s="104"/>
      <c r="N660" s="104"/>
      <c r="O660" s="104"/>
      <c r="P660" s="104"/>
      <c r="Q660" s="104"/>
      <c r="R660" s="104"/>
      <c r="S660" s="104"/>
      <c r="T660" s="104"/>
      <c r="U660" s="104"/>
      <c r="V660" s="104"/>
      <c r="W660" s="104"/>
      <c r="X660" s="104"/>
      <c r="Y660" s="104"/>
      <c r="Z660" s="104"/>
    </row>
    <row r="661" spans="1:26" ht="14.25" customHeight="1" x14ac:dyDescent="0.35">
      <c r="A661" s="104"/>
      <c r="B661" s="134"/>
      <c r="C661" s="134"/>
      <c r="D661" s="134"/>
      <c r="E661" s="134"/>
      <c r="F661" s="134"/>
      <c r="G661" s="104"/>
      <c r="H661" s="104"/>
      <c r="I661" s="104"/>
      <c r="J661" s="104"/>
      <c r="K661" s="104"/>
      <c r="L661" s="104"/>
      <c r="M661" s="104"/>
      <c r="N661" s="104"/>
      <c r="O661" s="104"/>
      <c r="P661" s="104"/>
      <c r="Q661" s="104"/>
      <c r="R661" s="104"/>
      <c r="S661" s="104"/>
      <c r="T661" s="104"/>
      <c r="U661" s="104"/>
      <c r="V661" s="104"/>
      <c r="W661" s="104"/>
      <c r="X661" s="104"/>
      <c r="Y661" s="104"/>
      <c r="Z661" s="104"/>
    </row>
    <row r="662" spans="1:26" ht="14.25" customHeight="1" x14ac:dyDescent="0.35">
      <c r="A662" s="104"/>
      <c r="B662" s="134"/>
      <c r="C662" s="134"/>
      <c r="D662" s="134"/>
      <c r="E662" s="134"/>
      <c r="F662" s="134"/>
      <c r="G662" s="104"/>
      <c r="H662" s="104"/>
      <c r="I662" s="104"/>
      <c r="J662" s="104"/>
      <c r="K662" s="104"/>
      <c r="L662" s="104"/>
      <c r="M662" s="104"/>
      <c r="N662" s="104"/>
      <c r="O662" s="104"/>
      <c r="P662" s="104"/>
      <c r="Q662" s="104"/>
      <c r="R662" s="104"/>
      <c r="S662" s="104"/>
      <c r="T662" s="104"/>
      <c r="U662" s="104"/>
      <c r="V662" s="104"/>
      <c r="W662" s="104"/>
      <c r="X662" s="104"/>
      <c r="Y662" s="104"/>
      <c r="Z662" s="104"/>
    </row>
    <row r="663" spans="1:26" ht="14.25" customHeight="1" x14ac:dyDescent="0.35">
      <c r="A663" s="104"/>
      <c r="B663" s="134"/>
      <c r="C663" s="134"/>
      <c r="D663" s="134"/>
      <c r="E663" s="134"/>
      <c r="F663" s="134"/>
      <c r="G663" s="104"/>
      <c r="H663" s="104"/>
      <c r="I663" s="104"/>
      <c r="J663" s="104"/>
      <c r="K663" s="104"/>
      <c r="L663" s="104"/>
      <c r="M663" s="104"/>
      <c r="N663" s="104"/>
      <c r="O663" s="104"/>
      <c r="P663" s="104"/>
      <c r="Q663" s="104"/>
      <c r="R663" s="104"/>
      <c r="S663" s="104"/>
      <c r="T663" s="104"/>
      <c r="U663" s="104"/>
      <c r="V663" s="104"/>
      <c r="W663" s="104"/>
      <c r="X663" s="104"/>
      <c r="Y663" s="104"/>
      <c r="Z663" s="104"/>
    </row>
    <row r="664" spans="1:26" ht="14.25" customHeight="1" x14ac:dyDescent="0.35">
      <c r="A664" s="104"/>
      <c r="B664" s="134"/>
      <c r="C664" s="134"/>
      <c r="D664" s="134"/>
      <c r="E664" s="134"/>
      <c r="F664" s="134"/>
      <c r="G664" s="104"/>
      <c r="H664" s="104"/>
      <c r="I664" s="104"/>
      <c r="J664" s="104"/>
      <c r="K664" s="104"/>
      <c r="L664" s="104"/>
      <c r="M664" s="104"/>
      <c r="N664" s="104"/>
      <c r="O664" s="104"/>
      <c r="P664" s="104"/>
      <c r="Q664" s="104"/>
      <c r="R664" s="104"/>
      <c r="S664" s="104"/>
      <c r="T664" s="104"/>
      <c r="U664" s="104"/>
      <c r="V664" s="104"/>
      <c r="W664" s="104"/>
      <c r="X664" s="104"/>
      <c r="Y664" s="104"/>
      <c r="Z664" s="104"/>
    </row>
    <row r="665" spans="1:26" ht="14.25" customHeight="1" x14ac:dyDescent="0.35">
      <c r="A665" s="104"/>
      <c r="B665" s="134"/>
      <c r="C665" s="134"/>
      <c r="D665" s="134"/>
      <c r="E665" s="134"/>
      <c r="F665" s="134"/>
      <c r="G665" s="104"/>
      <c r="H665" s="104"/>
      <c r="I665" s="104"/>
      <c r="J665" s="104"/>
      <c r="K665" s="104"/>
      <c r="L665" s="104"/>
      <c r="M665" s="104"/>
      <c r="N665" s="104"/>
      <c r="O665" s="104"/>
      <c r="P665" s="104"/>
      <c r="Q665" s="104"/>
      <c r="R665" s="104"/>
      <c r="S665" s="104"/>
      <c r="T665" s="104"/>
      <c r="U665" s="104"/>
      <c r="V665" s="104"/>
      <c r="W665" s="104"/>
      <c r="X665" s="104"/>
      <c r="Y665" s="104"/>
      <c r="Z665" s="104"/>
    </row>
    <row r="666" spans="1:26" ht="14.25" customHeight="1" x14ac:dyDescent="0.35">
      <c r="A666" s="104"/>
      <c r="B666" s="134"/>
      <c r="C666" s="134"/>
      <c r="D666" s="134"/>
      <c r="E666" s="134"/>
      <c r="F666" s="134"/>
      <c r="G666" s="104"/>
      <c r="H666" s="104"/>
      <c r="I666" s="104"/>
      <c r="J666" s="104"/>
      <c r="K666" s="104"/>
      <c r="L666" s="104"/>
      <c r="M666" s="104"/>
      <c r="N666" s="104"/>
      <c r="O666" s="104"/>
      <c r="P666" s="104"/>
      <c r="Q666" s="104"/>
      <c r="R666" s="104"/>
      <c r="S666" s="104"/>
      <c r="T666" s="104"/>
      <c r="U666" s="104"/>
      <c r="V666" s="104"/>
      <c r="W666" s="104"/>
      <c r="X666" s="104"/>
      <c r="Y666" s="104"/>
      <c r="Z666" s="104"/>
    </row>
    <row r="667" spans="1:26" ht="14.25" customHeight="1" x14ac:dyDescent="0.35">
      <c r="A667" s="104"/>
      <c r="B667" s="134"/>
      <c r="C667" s="134"/>
      <c r="D667" s="134"/>
      <c r="E667" s="134"/>
      <c r="F667" s="134"/>
      <c r="G667" s="104"/>
      <c r="H667" s="104"/>
      <c r="I667" s="104"/>
      <c r="J667" s="104"/>
      <c r="K667" s="104"/>
      <c r="L667" s="104"/>
      <c r="M667" s="104"/>
      <c r="N667" s="104"/>
      <c r="O667" s="104"/>
      <c r="P667" s="104"/>
      <c r="Q667" s="104"/>
      <c r="R667" s="104"/>
      <c r="S667" s="104"/>
      <c r="T667" s="104"/>
      <c r="U667" s="104"/>
      <c r="V667" s="104"/>
      <c r="W667" s="104"/>
      <c r="X667" s="104"/>
      <c r="Y667" s="104"/>
      <c r="Z667" s="104"/>
    </row>
    <row r="668" spans="1:26" ht="14.25" customHeight="1" x14ac:dyDescent="0.35">
      <c r="A668" s="104"/>
      <c r="B668" s="134"/>
      <c r="C668" s="134"/>
      <c r="D668" s="134"/>
      <c r="E668" s="134"/>
      <c r="F668" s="134"/>
      <c r="G668" s="104"/>
      <c r="H668" s="104"/>
      <c r="I668" s="104"/>
      <c r="J668" s="104"/>
      <c r="K668" s="104"/>
      <c r="L668" s="104"/>
      <c r="M668" s="104"/>
      <c r="N668" s="104"/>
      <c r="O668" s="104"/>
      <c r="P668" s="104"/>
      <c r="Q668" s="104"/>
      <c r="R668" s="104"/>
      <c r="S668" s="104"/>
      <c r="T668" s="104"/>
      <c r="U668" s="104"/>
      <c r="V668" s="104"/>
      <c r="W668" s="104"/>
      <c r="X668" s="104"/>
      <c r="Y668" s="104"/>
      <c r="Z668" s="104"/>
    </row>
    <row r="669" spans="1:26" ht="14.25" customHeight="1" x14ac:dyDescent="0.35">
      <c r="A669" s="104"/>
      <c r="B669" s="134"/>
      <c r="C669" s="134"/>
      <c r="D669" s="134"/>
      <c r="E669" s="134"/>
      <c r="F669" s="134"/>
      <c r="G669" s="104"/>
      <c r="H669" s="104"/>
      <c r="I669" s="104"/>
      <c r="J669" s="104"/>
      <c r="K669" s="104"/>
      <c r="L669" s="104"/>
      <c r="M669" s="104"/>
      <c r="N669" s="104"/>
      <c r="O669" s="104"/>
      <c r="P669" s="104"/>
      <c r="Q669" s="104"/>
      <c r="R669" s="104"/>
      <c r="S669" s="104"/>
      <c r="T669" s="104"/>
      <c r="U669" s="104"/>
      <c r="V669" s="104"/>
      <c r="W669" s="104"/>
      <c r="X669" s="104"/>
      <c r="Y669" s="104"/>
      <c r="Z669" s="104"/>
    </row>
    <row r="670" spans="1:26" ht="14.25" customHeight="1" x14ac:dyDescent="0.35">
      <c r="A670" s="104"/>
      <c r="B670" s="134"/>
      <c r="C670" s="134"/>
      <c r="D670" s="134"/>
      <c r="E670" s="134"/>
      <c r="F670" s="134"/>
      <c r="G670" s="104"/>
      <c r="H670" s="104"/>
      <c r="I670" s="104"/>
      <c r="J670" s="104"/>
      <c r="K670" s="104"/>
      <c r="L670" s="104"/>
      <c r="M670" s="104"/>
      <c r="N670" s="104"/>
      <c r="O670" s="104"/>
      <c r="P670" s="104"/>
      <c r="Q670" s="104"/>
      <c r="R670" s="104"/>
      <c r="S670" s="104"/>
      <c r="T670" s="104"/>
      <c r="U670" s="104"/>
      <c r="V670" s="104"/>
      <c r="W670" s="104"/>
      <c r="X670" s="104"/>
      <c r="Y670" s="104"/>
      <c r="Z670" s="104"/>
    </row>
    <row r="671" spans="1:26" ht="14.25" customHeight="1" x14ac:dyDescent="0.35">
      <c r="A671" s="104"/>
      <c r="B671" s="134"/>
      <c r="C671" s="134"/>
      <c r="D671" s="134"/>
      <c r="E671" s="134"/>
      <c r="F671" s="134"/>
      <c r="G671" s="104"/>
      <c r="H671" s="104"/>
      <c r="I671" s="104"/>
      <c r="J671" s="104"/>
      <c r="K671" s="104"/>
      <c r="L671" s="104"/>
      <c r="M671" s="104"/>
      <c r="N671" s="104"/>
      <c r="O671" s="104"/>
      <c r="P671" s="104"/>
      <c r="Q671" s="104"/>
      <c r="R671" s="104"/>
      <c r="S671" s="104"/>
      <c r="T671" s="104"/>
      <c r="U671" s="104"/>
      <c r="V671" s="104"/>
      <c r="W671" s="104"/>
      <c r="X671" s="104"/>
      <c r="Y671" s="104"/>
      <c r="Z671" s="104"/>
    </row>
    <row r="672" spans="1:26" ht="14.25" customHeight="1" x14ac:dyDescent="0.35">
      <c r="A672" s="104"/>
      <c r="B672" s="134"/>
      <c r="C672" s="134"/>
      <c r="D672" s="134"/>
      <c r="E672" s="134"/>
      <c r="F672" s="134"/>
      <c r="G672" s="104"/>
      <c r="H672" s="104"/>
      <c r="I672" s="104"/>
      <c r="J672" s="104"/>
      <c r="K672" s="104"/>
      <c r="L672" s="104"/>
      <c r="M672" s="104"/>
      <c r="N672" s="104"/>
      <c r="O672" s="104"/>
      <c r="P672" s="104"/>
      <c r="Q672" s="104"/>
      <c r="R672" s="104"/>
      <c r="S672" s="104"/>
      <c r="T672" s="104"/>
      <c r="U672" s="104"/>
      <c r="V672" s="104"/>
      <c r="W672" s="104"/>
      <c r="X672" s="104"/>
      <c r="Y672" s="104"/>
      <c r="Z672" s="104"/>
    </row>
    <row r="673" spans="1:26" ht="14.25" customHeight="1" x14ac:dyDescent="0.35">
      <c r="A673" s="104"/>
      <c r="B673" s="134"/>
      <c r="C673" s="134"/>
      <c r="D673" s="134"/>
      <c r="E673" s="134"/>
      <c r="F673" s="134"/>
      <c r="G673" s="104"/>
      <c r="H673" s="104"/>
      <c r="I673" s="104"/>
      <c r="J673" s="104"/>
      <c r="K673" s="104"/>
      <c r="L673" s="104"/>
      <c r="M673" s="104"/>
      <c r="N673" s="104"/>
      <c r="O673" s="104"/>
      <c r="P673" s="104"/>
      <c r="Q673" s="104"/>
      <c r="R673" s="104"/>
      <c r="S673" s="104"/>
      <c r="T673" s="104"/>
      <c r="U673" s="104"/>
      <c r="V673" s="104"/>
      <c r="W673" s="104"/>
      <c r="X673" s="104"/>
      <c r="Y673" s="104"/>
      <c r="Z673" s="104"/>
    </row>
    <row r="674" spans="1:26" ht="14.25" customHeight="1" x14ac:dyDescent="0.35">
      <c r="A674" s="104"/>
      <c r="B674" s="134"/>
      <c r="C674" s="134"/>
      <c r="D674" s="134"/>
      <c r="E674" s="134"/>
      <c r="F674" s="134"/>
      <c r="G674" s="104"/>
      <c r="H674" s="104"/>
      <c r="I674" s="104"/>
      <c r="J674" s="104"/>
      <c r="K674" s="104"/>
      <c r="L674" s="104"/>
      <c r="M674" s="104"/>
      <c r="N674" s="104"/>
      <c r="O674" s="104"/>
      <c r="P674" s="104"/>
      <c r="Q674" s="104"/>
      <c r="R674" s="104"/>
      <c r="S674" s="104"/>
      <c r="T674" s="104"/>
      <c r="U674" s="104"/>
      <c r="V674" s="104"/>
      <c r="W674" s="104"/>
      <c r="X674" s="104"/>
      <c r="Y674" s="104"/>
      <c r="Z674" s="104"/>
    </row>
    <row r="675" spans="1:26" ht="14.25" customHeight="1" x14ac:dyDescent="0.35">
      <c r="A675" s="104"/>
      <c r="B675" s="134"/>
      <c r="C675" s="134"/>
      <c r="D675" s="134"/>
      <c r="E675" s="134"/>
      <c r="F675" s="134"/>
      <c r="G675" s="104"/>
      <c r="H675" s="104"/>
      <c r="I675" s="104"/>
      <c r="J675" s="104"/>
      <c r="K675" s="104"/>
      <c r="L675" s="104"/>
      <c r="M675" s="104"/>
      <c r="N675" s="104"/>
      <c r="O675" s="104"/>
      <c r="P675" s="104"/>
      <c r="Q675" s="104"/>
      <c r="R675" s="104"/>
      <c r="S675" s="104"/>
      <c r="T675" s="104"/>
      <c r="U675" s="104"/>
      <c r="V675" s="104"/>
      <c r="W675" s="104"/>
      <c r="X675" s="104"/>
      <c r="Y675" s="104"/>
      <c r="Z675" s="104"/>
    </row>
    <row r="676" spans="1:26" ht="14.25" customHeight="1" x14ac:dyDescent="0.35">
      <c r="A676" s="104"/>
      <c r="B676" s="134"/>
      <c r="C676" s="134"/>
      <c r="D676" s="134"/>
      <c r="E676" s="134"/>
      <c r="F676" s="134"/>
      <c r="G676" s="104"/>
      <c r="H676" s="104"/>
      <c r="I676" s="104"/>
      <c r="J676" s="104"/>
      <c r="K676" s="104"/>
      <c r="L676" s="104"/>
      <c r="M676" s="104"/>
      <c r="N676" s="104"/>
      <c r="O676" s="104"/>
      <c r="P676" s="104"/>
      <c r="Q676" s="104"/>
      <c r="R676" s="104"/>
      <c r="S676" s="104"/>
      <c r="T676" s="104"/>
      <c r="U676" s="104"/>
      <c r="V676" s="104"/>
      <c r="W676" s="104"/>
      <c r="X676" s="104"/>
      <c r="Y676" s="104"/>
      <c r="Z676" s="104"/>
    </row>
    <row r="677" spans="1:26" ht="14.25" customHeight="1" x14ac:dyDescent="0.35">
      <c r="A677" s="104"/>
      <c r="B677" s="134"/>
      <c r="C677" s="134"/>
      <c r="D677" s="134"/>
      <c r="E677" s="134"/>
      <c r="F677" s="134"/>
      <c r="G677" s="104"/>
      <c r="H677" s="104"/>
      <c r="I677" s="104"/>
      <c r="J677" s="104"/>
      <c r="K677" s="104"/>
      <c r="L677" s="104"/>
      <c r="M677" s="104"/>
      <c r="N677" s="104"/>
      <c r="O677" s="104"/>
      <c r="P677" s="104"/>
      <c r="Q677" s="104"/>
      <c r="R677" s="104"/>
      <c r="S677" s="104"/>
      <c r="T677" s="104"/>
      <c r="U677" s="104"/>
      <c r="V677" s="104"/>
      <c r="W677" s="104"/>
      <c r="X677" s="104"/>
      <c r="Y677" s="104"/>
      <c r="Z677" s="104"/>
    </row>
    <row r="678" spans="1:26" ht="14.25" customHeight="1" x14ac:dyDescent="0.35">
      <c r="A678" s="104"/>
      <c r="B678" s="134"/>
      <c r="C678" s="134"/>
      <c r="D678" s="134"/>
      <c r="E678" s="134"/>
      <c r="F678" s="134"/>
      <c r="G678" s="104"/>
      <c r="H678" s="104"/>
      <c r="I678" s="104"/>
      <c r="J678" s="104"/>
      <c r="K678" s="104"/>
      <c r="L678" s="104"/>
      <c r="M678" s="104"/>
      <c r="N678" s="104"/>
      <c r="O678" s="104"/>
      <c r="P678" s="104"/>
      <c r="Q678" s="104"/>
      <c r="R678" s="104"/>
      <c r="S678" s="104"/>
      <c r="T678" s="104"/>
      <c r="U678" s="104"/>
      <c r="V678" s="104"/>
      <c r="W678" s="104"/>
      <c r="X678" s="104"/>
      <c r="Y678" s="104"/>
      <c r="Z678" s="104"/>
    </row>
    <row r="679" spans="1:26" ht="14.25" customHeight="1" x14ac:dyDescent="0.35">
      <c r="A679" s="104"/>
      <c r="B679" s="134"/>
      <c r="C679" s="134"/>
      <c r="D679" s="134"/>
      <c r="E679" s="134"/>
      <c r="F679" s="134"/>
      <c r="G679" s="104"/>
      <c r="H679" s="104"/>
      <c r="I679" s="104"/>
      <c r="J679" s="104"/>
      <c r="K679" s="104"/>
      <c r="L679" s="104"/>
      <c r="M679" s="104"/>
      <c r="N679" s="104"/>
      <c r="O679" s="104"/>
      <c r="P679" s="104"/>
      <c r="Q679" s="104"/>
      <c r="R679" s="104"/>
      <c r="S679" s="104"/>
      <c r="T679" s="104"/>
      <c r="U679" s="104"/>
      <c r="V679" s="104"/>
      <c r="W679" s="104"/>
      <c r="X679" s="104"/>
      <c r="Y679" s="104"/>
      <c r="Z679" s="104"/>
    </row>
    <row r="680" spans="1:26" ht="14.25" customHeight="1" x14ac:dyDescent="0.35">
      <c r="A680" s="104"/>
      <c r="B680" s="134"/>
      <c r="C680" s="134"/>
      <c r="D680" s="134"/>
      <c r="E680" s="134"/>
      <c r="F680" s="134"/>
      <c r="G680" s="104"/>
      <c r="H680" s="104"/>
      <c r="I680" s="104"/>
      <c r="J680" s="104"/>
      <c r="K680" s="104"/>
      <c r="L680" s="104"/>
      <c r="M680" s="104"/>
      <c r="N680" s="104"/>
      <c r="O680" s="104"/>
      <c r="P680" s="104"/>
      <c r="Q680" s="104"/>
      <c r="R680" s="104"/>
      <c r="S680" s="104"/>
      <c r="T680" s="104"/>
      <c r="U680" s="104"/>
      <c r="V680" s="104"/>
      <c r="W680" s="104"/>
      <c r="X680" s="104"/>
      <c r="Y680" s="104"/>
      <c r="Z680" s="104"/>
    </row>
    <row r="681" spans="1:26" ht="14.25" customHeight="1" x14ac:dyDescent="0.35">
      <c r="A681" s="104"/>
      <c r="B681" s="134"/>
      <c r="C681" s="134"/>
      <c r="D681" s="134"/>
      <c r="E681" s="134"/>
      <c r="F681" s="134"/>
      <c r="G681" s="104"/>
      <c r="H681" s="104"/>
      <c r="I681" s="104"/>
      <c r="J681" s="104"/>
      <c r="K681" s="104"/>
      <c r="L681" s="104"/>
      <c r="M681" s="104"/>
      <c r="N681" s="104"/>
      <c r="O681" s="104"/>
      <c r="P681" s="104"/>
      <c r="Q681" s="104"/>
      <c r="R681" s="104"/>
      <c r="S681" s="104"/>
      <c r="T681" s="104"/>
      <c r="U681" s="104"/>
      <c r="V681" s="104"/>
      <c r="W681" s="104"/>
      <c r="X681" s="104"/>
      <c r="Y681" s="104"/>
      <c r="Z681" s="104"/>
    </row>
    <row r="682" spans="1:26" ht="14.25" customHeight="1" x14ac:dyDescent="0.35">
      <c r="A682" s="104"/>
      <c r="B682" s="134"/>
      <c r="C682" s="134"/>
      <c r="D682" s="134"/>
      <c r="E682" s="134"/>
      <c r="F682" s="134"/>
      <c r="G682" s="104"/>
      <c r="H682" s="104"/>
      <c r="I682" s="104"/>
      <c r="J682" s="104"/>
      <c r="K682" s="104"/>
      <c r="L682" s="104"/>
      <c r="M682" s="104"/>
      <c r="N682" s="104"/>
      <c r="O682" s="104"/>
      <c r="P682" s="104"/>
      <c r="Q682" s="104"/>
      <c r="R682" s="104"/>
      <c r="S682" s="104"/>
      <c r="T682" s="104"/>
      <c r="U682" s="104"/>
      <c r="V682" s="104"/>
      <c r="W682" s="104"/>
      <c r="X682" s="104"/>
      <c r="Y682" s="104"/>
      <c r="Z682" s="104"/>
    </row>
    <row r="683" spans="1:26" ht="14.25" customHeight="1" x14ac:dyDescent="0.35">
      <c r="A683" s="104"/>
      <c r="B683" s="134"/>
      <c r="C683" s="134"/>
      <c r="D683" s="134"/>
      <c r="E683" s="134"/>
      <c r="F683" s="134"/>
      <c r="G683" s="104"/>
      <c r="H683" s="104"/>
      <c r="I683" s="104"/>
      <c r="J683" s="104"/>
      <c r="K683" s="104"/>
      <c r="L683" s="104"/>
      <c r="M683" s="104"/>
      <c r="N683" s="104"/>
      <c r="O683" s="104"/>
      <c r="P683" s="104"/>
      <c r="Q683" s="104"/>
      <c r="R683" s="104"/>
      <c r="S683" s="104"/>
      <c r="T683" s="104"/>
      <c r="U683" s="104"/>
      <c r="V683" s="104"/>
      <c r="W683" s="104"/>
      <c r="X683" s="104"/>
      <c r="Y683" s="104"/>
      <c r="Z683" s="104"/>
    </row>
    <row r="684" spans="1:26" ht="14.25" customHeight="1" x14ac:dyDescent="0.35">
      <c r="A684" s="104"/>
      <c r="B684" s="134"/>
      <c r="C684" s="134"/>
      <c r="D684" s="134"/>
      <c r="E684" s="134"/>
      <c r="F684" s="134"/>
      <c r="G684" s="104"/>
      <c r="H684" s="104"/>
      <c r="I684" s="104"/>
      <c r="J684" s="104"/>
      <c r="K684" s="104"/>
      <c r="L684" s="104"/>
      <c r="M684" s="104"/>
      <c r="N684" s="104"/>
      <c r="O684" s="104"/>
      <c r="P684" s="104"/>
      <c r="Q684" s="104"/>
      <c r="R684" s="104"/>
      <c r="S684" s="104"/>
      <c r="T684" s="104"/>
      <c r="U684" s="104"/>
      <c r="V684" s="104"/>
      <c r="W684" s="104"/>
      <c r="X684" s="104"/>
      <c r="Y684" s="104"/>
      <c r="Z684" s="104"/>
    </row>
    <row r="685" spans="1:26" ht="14.25" customHeight="1" x14ac:dyDescent="0.35">
      <c r="A685" s="104"/>
      <c r="B685" s="134"/>
      <c r="C685" s="134"/>
      <c r="D685" s="134"/>
      <c r="E685" s="134"/>
      <c r="F685" s="134"/>
      <c r="G685" s="104"/>
      <c r="H685" s="104"/>
      <c r="I685" s="104"/>
      <c r="J685" s="104"/>
      <c r="K685" s="104"/>
      <c r="L685" s="104"/>
      <c r="M685" s="104"/>
      <c r="N685" s="104"/>
      <c r="O685" s="104"/>
      <c r="P685" s="104"/>
      <c r="Q685" s="104"/>
      <c r="R685" s="104"/>
      <c r="S685" s="104"/>
      <c r="T685" s="104"/>
      <c r="U685" s="104"/>
      <c r="V685" s="104"/>
      <c r="W685" s="104"/>
      <c r="X685" s="104"/>
      <c r="Y685" s="104"/>
      <c r="Z685" s="104"/>
    </row>
    <row r="686" spans="1:26" ht="14.25" customHeight="1" x14ac:dyDescent="0.35">
      <c r="A686" s="104"/>
      <c r="B686" s="134"/>
      <c r="C686" s="134"/>
      <c r="D686" s="134"/>
      <c r="E686" s="134"/>
      <c r="F686" s="134"/>
      <c r="G686" s="104"/>
      <c r="H686" s="104"/>
      <c r="I686" s="104"/>
      <c r="J686" s="104"/>
      <c r="K686" s="104"/>
      <c r="L686" s="104"/>
      <c r="M686" s="104"/>
      <c r="N686" s="104"/>
      <c r="O686" s="104"/>
      <c r="P686" s="104"/>
      <c r="Q686" s="104"/>
      <c r="R686" s="104"/>
      <c r="S686" s="104"/>
      <c r="T686" s="104"/>
      <c r="U686" s="104"/>
      <c r="V686" s="104"/>
      <c r="W686" s="104"/>
      <c r="X686" s="104"/>
      <c r="Y686" s="104"/>
      <c r="Z686" s="104"/>
    </row>
    <row r="687" spans="1:26" ht="14.25" customHeight="1" x14ac:dyDescent="0.35">
      <c r="A687" s="104"/>
      <c r="B687" s="134"/>
      <c r="C687" s="134"/>
      <c r="D687" s="134"/>
      <c r="E687" s="134"/>
      <c r="F687" s="134"/>
      <c r="G687" s="104"/>
      <c r="H687" s="104"/>
      <c r="I687" s="104"/>
      <c r="J687" s="104"/>
      <c r="K687" s="104"/>
      <c r="L687" s="104"/>
      <c r="M687" s="104"/>
      <c r="N687" s="104"/>
      <c r="O687" s="104"/>
      <c r="P687" s="104"/>
      <c r="Q687" s="104"/>
      <c r="R687" s="104"/>
      <c r="S687" s="104"/>
      <c r="T687" s="104"/>
      <c r="U687" s="104"/>
      <c r="V687" s="104"/>
      <c r="W687" s="104"/>
      <c r="X687" s="104"/>
      <c r="Y687" s="104"/>
      <c r="Z687" s="104"/>
    </row>
    <row r="688" spans="1:26" ht="14.25" customHeight="1" x14ac:dyDescent="0.35">
      <c r="A688" s="104"/>
      <c r="B688" s="134"/>
      <c r="C688" s="134"/>
      <c r="D688" s="134"/>
      <c r="E688" s="134"/>
      <c r="F688" s="134"/>
      <c r="G688" s="104"/>
      <c r="H688" s="104"/>
      <c r="I688" s="104"/>
      <c r="J688" s="104"/>
      <c r="K688" s="104"/>
      <c r="L688" s="104"/>
      <c r="M688" s="104"/>
      <c r="N688" s="104"/>
      <c r="O688" s="104"/>
      <c r="P688" s="104"/>
      <c r="Q688" s="104"/>
      <c r="R688" s="104"/>
      <c r="S688" s="104"/>
      <c r="T688" s="104"/>
      <c r="U688" s="104"/>
      <c r="V688" s="104"/>
      <c r="W688" s="104"/>
      <c r="X688" s="104"/>
      <c r="Y688" s="104"/>
      <c r="Z688" s="104"/>
    </row>
    <row r="689" spans="1:26" ht="14.25" customHeight="1" x14ac:dyDescent="0.35">
      <c r="A689" s="104"/>
      <c r="B689" s="134"/>
      <c r="C689" s="134"/>
      <c r="D689" s="134"/>
      <c r="E689" s="134"/>
      <c r="F689" s="134"/>
      <c r="G689" s="104"/>
      <c r="H689" s="104"/>
      <c r="I689" s="104"/>
      <c r="J689" s="104"/>
      <c r="K689" s="104"/>
      <c r="L689" s="104"/>
      <c r="M689" s="104"/>
      <c r="N689" s="104"/>
      <c r="O689" s="104"/>
      <c r="P689" s="104"/>
      <c r="Q689" s="104"/>
      <c r="R689" s="104"/>
      <c r="S689" s="104"/>
      <c r="T689" s="104"/>
      <c r="U689" s="104"/>
      <c r="V689" s="104"/>
      <c r="W689" s="104"/>
      <c r="X689" s="104"/>
      <c r="Y689" s="104"/>
      <c r="Z689" s="104"/>
    </row>
    <row r="690" spans="1:26" ht="14.25" customHeight="1" x14ac:dyDescent="0.35">
      <c r="A690" s="104"/>
      <c r="B690" s="134"/>
      <c r="C690" s="134"/>
      <c r="D690" s="134"/>
      <c r="E690" s="134"/>
      <c r="F690" s="134"/>
      <c r="G690" s="104"/>
      <c r="H690" s="104"/>
      <c r="I690" s="104"/>
      <c r="J690" s="104"/>
      <c r="K690" s="104"/>
      <c r="L690" s="104"/>
      <c r="M690" s="104"/>
      <c r="N690" s="104"/>
      <c r="O690" s="104"/>
      <c r="P690" s="104"/>
      <c r="Q690" s="104"/>
      <c r="R690" s="104"/>
      <c r="S690" s="104"/>
      <c r="T690" s="104"/>
      <c r="U690" s="104"/>
      <c r="V690" s="104"/>
      <c r="W690" s="104"/>
      <c r="X690" s="104"/>
      <c r="Y690" s="104"/>
      <c r="Z690" s="104"/>
    </row>
    <row r="691" spans="1:26" ht="14.25" customHeight="1" x14ac:dyDescent="0.35">
      <c r="A691" s="104"/>
      <c r="B691" s="134"/>
      <c r="C691" s="134"/>
      <c r="D691" s="134"/>
      <c r="E691" s="134"/>
      <c r="F691" s="134"/>
      <c r="G691" s="104"/>
      <c r="H691" s="104"/>
      <c r="I691" s="104"/>
      <c r="J691" s="104"/>
      <c r="K691" s="104"/>
      <c r="L691" s="104"/>
      <c r="M691" s="104"/>
      <c r="N691" s="104"/>
      <c r="O691" s="104"/>
      <c r="P691" s="104"/>
      <c r="Q691" s="104"/>
      <c r="R691" s="104"/>
      <c r="S691" s="104"/>
      <c r="T691" s="104"/>
      <c r="U691" s="104"/>
      <c r="V691" s="104"/>
      <c r="W691" s="104"/>
      <c r="X691" s="104"/>
      <c r="Y691" s="104"/>
      <c r="Z691" s="104"/>
    </row>
    <row r="692" spans="1:26" ht="14.25" customHeight="1" x14ac:dyDescent="0.35">
      <c r="A692" s="104"/>
      <c r="B692" s="134"/>
      <c r="C692" s="134"/>
      <c r="D692" s="134"/>
      <c r="E692" s="134"/>
      <c r="F692" s="134"/>
      <c r="G692" s="104"/>
      <c r="H692" s="104"/>
      <c r="I692" s="104"/>
      <c r="J692" s="104"/>
      <c r="K692" s="104"/>
      <c r="L692" s="104"/>
      <c r="M692" s="104"/>
      <c r="N692" s="104"/>
      <c r="O692" s="104"/>
      <c r="P692" s="104"/>
      <c r="Q692" s="104"/>
      <c r="R692" s="104"/>
      <c r="S692" s="104"/>
      <c r="T692" s="104"/>
      <c r="U692" s="104"/>
      <c r="V692" s="104"/>
      <c r="W692" s="104"/>
      <c r="X692" s="104"/>
      <c r="Y692" s="104"/>
      <c r="Z692" s="104"/>
    </row>
    <row r="693" spans="1:26" ht="14.25" customHeight="1" x14ac:dyDescent="0.35">
      <c r="A693" s="104"/>
      <c r="B693" s="134"/>
      <c r="C693" s="134"/>
      <c r="D693" s="134"/>
      <c r="E693" s="134"/>
      <c r="F693" s="134"/>
      <c r="G693" s="104"/>
      <c r="H693" s="104"/>
      <c r="I693" s="104"/>
      <c r="J693" s="104"/>
      <c r="K693" s="104"/>
      <c r="L693" s="104"/>
      <c r="M693" s="104"/>
      <c r="N693" s="104"/>
      <c r="O693" s="104"/>
      <c r="P693" s="104"/>
      <c r="Q693" s="104"/>
      <c r="R693" s="104"/>
      <c r="S693" s="104"/>
      <c r="T693" s="104"/>
      <c r="U693" s="104"/>
      <c r="V693" s="104"/>
      <c r="W693" s="104"/>
      <c r="X693" s="104"/>
      <c r="Y693" s="104"/>
      <c r="Z693" s="104"/>
    </row>
    <row r="694" spans="1:26" ht="14.25" customHeight="1" x14ac:dyDescent="0.35">
      <c r="A694" s="104"/>
      <c r="B694" s="134"/>
      <c r="C694" s="134"/>
      <c r="D694" s="134"/>
      <c r="E694" s="134"/>
      <c r="F694" s="134"/>
      <c r="G694" s="104"/>
      <c r="H694" s="104"/>
      <c r="I694" s="104"/>
      <c r="J694" s="104"/>
      <c r="K694" s="104"/>
      <c r="L694" s="104"/>
      <c r="M694" s="104"/>
      <c r="N694" s="104"/>
      <c r="O694" s="104"/>
      <c r="P694" s="104"/>
      <c r="Q694" s="104"/>
      <c r="R694" s="104"/>
      <c r="S694" s="104"/>
      <c r="T694" s="104"/>
      <c r="U694" s="104"/>
      <c r="V694" s="104"/>
      <c r="W694" s="104"/>
      <c r="X694" s="104"/>
      <c r="Y694" s="104"/>
      <c r="Z694" s="104"/>
    </row>
    <row r="695" spans="1:26" ht="14.25" customHeight="1" x14ac:dyDescent="0.35">
      <c r="A695" s="104"/>
      <c r="B695" s="134"/>
      <c r="C695" s="134"/>
      <c r="D695" s="134"/>
      <c r="E695" s="134"/>
      <c r="F695" s="134"/>
      <c r="G695" s="104"/>
      <c r="H695" s="104"/>
      <c r="I695" s="104"/>
      <c r="J695" s="104"/>
      <c r="K695" s="104"/>
      <c r="L695" s="104"/>
      <c r="M695" s="104"/>
      <c r="N695" s="104"/>
      <c r="O695" s="104"/>
      <c r="P695" s="104"/>
      <c r="Q695" s="104"/>
      <c r="R695" s="104"/>
      <c r="S695" s="104"/>
      <c r="T695" s="104"/>
      <c r="U695" s="104"/>
      <c r="V695" s="104"/>
      <c r="W695" s="104"/>
      <c r="X695" s="104"/>
      <c r="Y695" s="104"/>
      <c r="Z695" s="104"/>
    </row>
    <row r="696" spans="1:26" ht="14.25" customHeight="1" x14ac:dyDescent="0.35">
      <c r="A696" s="104"/>
      <c r="B696" s="134"/>
      <c r="C696" s="134"/>
      <c r="D696" s="134"/>
      <c r="E696" s="134"/>
      <c r="F696" s="134"/>
      <c r="G696" s="104"/>
      <c r="H696" s="104"/>
      <c r="I696" s="104"/>
      <c r="J696" s="104"/>
      <c r="K696" s="104"/>
      <c r="L696" s="104"/>
      <c r="M696" s="104"/>
      <c r="N696" s="104"/>
      <c r="O696" s="104"/>
      <c r="P696" s="104"/>
      <c r="Q696" s="104"/>
      <c r="R696" s="104"/>
      <c r="S696" s="104"/>
      <c r="T696" s="104"/>
      <c r="U696" s="104"/>
      <c r="V696" s="104"/>
      <c r="W696" s="104"/>
      <c r="X696" s="104"/>
      <c r="Y696" s="104"/>
      <c r="Z696" s="104"/>
    </row>
    <row r="697" spans="1:26" ht="14.25" customHeight="1" x14ac:dyDescent="0.35">
      <c r="A697" s="104"/>
      <c r="B697" s="134"/>
      <c r="C697" s="134"/>
      <c r="D697" s="134"/>
      <c r="E697" s="134"/>
      <c r="F697" s="134"/>
      <c r="G697" s="104"/>
      <c r="H697" s="104"/>
      <c r="I697" s="104"/>
      <c r="J697" s="104"/>
      <c r="K697" s="104"/>
      <c r="L697" s="104"/>
      <c r="M697" s="104"/>
      <c r="N697" s="104"/>
      <c r="O697" s="104"/>
      <c r="P697" s="104"/>
      <c r="Q697" s="104"/>
      <c r="R697" s="104"/>
      <c r="S697" s="104"/>
      <c r="T697" s="104"/>
      <c r="U697" s="104"/>
      <c r="V697" s="104"/>
      <c r="W697" s="104"/>
      <c r="X697" s="104"/>
      <c r="Y697" s="104"/>
      <c r="Z697" s="104"/>
    </row>
    <row r="698" spans="1:26" ht="14.25" customHeight="1" x14ac:dyDescent="0.35">
      <c r="A698" s="104"/>
      <c r="B698" s="134"/>
      <c r="C698" s="134"/>
      <c r="D698" s="134"/>
      <c r="E698" s="134"/>
      <c r="F698" s="134"/>
      <c r="G698" s="104"/>
      <c r="H698" s="104"/>
      <c r="I698" s="104"/>
      <c r="J698" s="104"/>
      <c r="K698" s="104"/>
      <c r="L698" s="104"/>
      <c r="M698" s="104"/>
      <c r="N698" s="104"/>
      <c r="O698" s="104"/>
      <c r="P698" s="104"/>
      <c r="Q698" s="104"/>
      <c r="R698" s="104"/>
      <c r="S698" s="104"/>
      <c r="T698" s="104"/>
      <c r="U698" s="104"/>
      <c r="V698" s="104"/>
      <c r="W698" s="104"/>
      <c r="X698" s="104"/>
      <c r="Y698" s="104"/>
      <c r="Z698" s="104"/>
    </row>
    <row r="699" spans="1:26" ht="14.25" customHeight="1" x14ac:dyDescent="0.35">
      <c r="A699" s="104"/>
      <c r="B699" s="134"/>
      <c r="C699" s="134"/>
      <c r="D699" s="134"/>
      <c r="E699" s="134"/>
      <c r="F699" s="134"/>
      <c r="G699" s="104"/>
      <c r="H699" s="104"/>
      <c r="I699" s="104"/>
      <c r="J699" s="104"/>
      <c r="K699" s="104"/>
      <c r="L699" s="104"/>
      <c r="M699" s="104"/>
      <c r="N699" s="104"/>
      <c r="O699" s="104"/>
      <c r="P699" s="104"/>
      <c r="Q699" s="104"/>
      <c r="R699" s="104"/>
      <c r="S699" s="104"/>
      <c r="T699" s="104"/>
      <c r="U699" s="104"/>
      <c r="V699" s="104"/>
      <c r="W699" s="104"/>
      <c r="X699" s="104"/>
      <c r="Y699" s="104"/>
      <c r="Z699" s="104"/>
    </row>
    <row r="700" spans="1:26" ht="14.25" customHeight="1" x14ac:dyDescent="0.35">
      <c r="A700" s="104"/>
      <c r="B700" s="134"/>
      <c r="C700" s="134"/>
      <c r="D700" s="134"/>
      <c r="E700" s="134"/>
      <c r="F700" s="134"/>
      <c r="G700" s="104"/>
      <c r="H700" s="104"/>
      <c r="I700" s="104"/>
      <c r="J700" s="104"/>
      <c r="K700" s="104"/>
      <c r="L700" s="104"/>
      <c r="M700" s="104"/>
      <c r="N700" s="104"/>
      <c r="O700" s="104"/>
      <c r="P700" s="104"/>
      <c r="Q700" s="104"/>
      <c r="R700" s="104"/>
      <c r="S700" s="104"/>
      <c r="T700" s="104"/>
      <c r="U700" s="104"/>
      <c r="V700" s="104"/>
      <c r="W700" s="104"/>
      <c r="X700" s="104"/>
      <c r="Y700" s="104"/>
      <c r="Z700" s="104"/>
    </row>
    <row r="701" spans="1:26" ht="14.25" customHeight="1" x14ac:dyDescent="0.35">
      <c r="A701" s="104"/>
      <c r="B701" s="134"/>
      <c r="C701" s="134"/>
      <c r="D701" s="134"/>
      <c r="E701" s="134"/>
      <c r="F701" s="134"/>
      <c r="G701" s="104"/>
      <c r="H701" s="104"/>
      <c r="I701" s="104"/>
      <c r="J701" s="104"/>
      <c r="K701" s="104"/>
      <c r="L701" s="104"/>
      <c r="M701" s="104"/>
      <c r="N701" s="104"/>
      <c r="O701" s="104"/>
      <c r="P701" s="104"/>
      <c r="Q701" s="104"/>
      <c r="R701" s="104"/>
      <c r="S701" s="104"/>
      <c r="T701" s="104"/>
      <c r="U701" s="104"/>
      <c r="V701" s="104"/>
      <c r="W701" s="104"/>
      <c r="X701" s="104"/>
      <c r="Y701" s="104"/>
      <c r="Z701" s="104"/>
    </row>
    <row r="702" spans="1:26" ht="14.25" customHeight="1" x14ac:dyDescent="0.35">
      <c r="A702" s="104"/>
      <c r="B702" s="134"/>
      <c r="C702" s="134"/>
      <c r="D702" s="134"/>
      <c r="E702" s="134"/>
      <c r="F702" s="134"/>
      <c r="G702" s="104"/>
      <c r="H702" s="104"/>
      <c r="I702" s="104"/>
      <c r="J702" s="104"/>
      <c r="K702" s="104"/>
      <c r="L702" s="104"/>
      <c r="M702" s="104"/>
      <c r="N702" s="104"/>
      <c r="O702" s="104"/>
      <c r="P702" s="104"/>
      <c r="Q702" s="104"/>
      <c r="R702" s="104"/>
      <c r="S702" s="104"/>
      <c r="T702" s="104"/>
      <c r="U702" s="104"/>
      <c r="V702" s="104"/>
      <c r="W702" s="104"/>
      <c r="X702" s="104"/>
      <c r="Y702" s="104"/>
      <c r="Z702" s="104"/>
    </row>
    <row r="703" spans="1:26" ht="14.25" customHeight="1" x14ac:dyDescent="0.35">
      <c r="A703" s="104"/>
      <c r="B703" s="134"/>
      <c r="C703" s="134"/>
      <c r="D703" s="134"/>
      <c r="E703" s="134"/>
      <c r="F703" s="134"/>
      <c r="G703" s="104"/>
      <c r="H703" s="104"/>
      <c r="I703" s="104"/>
      <c r="J703" s="104"/>
      <c r="K703" s="104"/>
      <c r="L703" s="104"/>
      <c r="M703" s="104"/>
      <c r="N703" s="104"/>
      <c r="O703" s="104"/>
      <c r="P703" s="104"/>
      <c r="Q703" s="104"/>
      <c r="R703" s="104"/>
      <c r="S703" s="104"/>
      <c r="T703" s="104"/>
      <c r="U703" s="104"/>
      <c r="V703" s="104"/>
      <c r="W703" s="104"/>
      <c r="X703" s="104"/>
      <c r="Y703" s="104"/>
      <c r="Z703" s="104"/>
    </row>
    <row r="704" spans="1:26" ht="14.25" customHeight="1" x14ac:dyDescent="0.35">
      <c r="A704" s="104"/>
      <c r="B704" s="134"/>
      <c r="C704" s="134"/>
      <c r="D704" s="134"/>
      <c r="E704" s="134"/>
      <c r="F704" s="134"/>
      <c r="G704" s="104"/>
      <c r="H704" s="104"/>
      <c r="I704" s="104"/>
      <c r="J704" s="104"/>
      <c r="K704" s="104"/>
      <c r="L704" s="104"/>
      <c r="M704" s="104"/>
      <c r="N704" s="104"/>
      <c r="O704" s="104"/>
      <c r="P704" s="104"/>
      <c r="Q704" s="104"/>
      <c r="R704" s="104"/>
      <c r="S704" s="104"/>
      <c r="T704" s="104"/>
      <c r="U704" s="104"/>
      <c r="V704" s="104"/>
      <c r="W704" s="104"/>
      <c r="X704" s="104"/>
      <c r="Y704" s="104"/>
      <c r="Z704" s="104"/>
    </row>
    <row r="705" spans="1:26" ht="14.25" customHeight="1" x14ac:dyDescent="0.35">
      <c r="A705" s="104"/>
      <c r="B705" s="134"/>
      <c r="C705" s="134"/>
      <c r="D705" s="134"/>
      <c r="E705" s="134"/>
      <c r="F705" s="134"/>
      <c r="G705" s="104"/>
      <c r="H705" s="104"/>
      <c r="I705" s="104"/>
      <c r="J705" s="104"/>
      <c r="K705" s="104"/>
      <c r="L705" s="104"/>
      <c r="M705" s="104"/>
      <c r="N705" s="104"/>
      <c r="O705" s="104"/>
      <c r="P705" s="104"/>
      <c r="Q705" s="104"/>
      <c r="R705" s="104"/>
      <c r="S705" s="104"/>
      <c r="T705" s="104"/>
      <c r="U705" s="104"/>
      <c r="V705" s="104"/>
      <c r="W705" s="104"/>
      <c r="X705" s="104"/>
      <c r="Y705" s="104"/>
      <c r="Z705" s="104"/>
    </row>
    <row r="706" spans="1:26" ht="14.25" customHeight="1" x14ac:dyDescent="0.35">
      <c r="A706" s="104"/>
      <c r="B706" s="134"/>
      <c r="C706" s="134"/>
      <c r="D706" s="134"/>
      <c r="E706" s="134"/>
      <c r="F706" s="134"/>
      <c r="G706" s="104"/>
      <c r="H706" s="104"/>
      <c r="I706" s="104"/>
      <c r="J706" s="104"/>
      <c r="K706" s="104"/>
      <c r="L706" s="104"/>
      <c r="M706" s="104"/>
      <c r="N706" s="104"/>
      <c r="O706" s="104"/>
      <c r="P706" s="104"/>
      <c r="Q706" s="104"/>
      <c r="R706" s="104"/>
      <c r="S706" s="104"/>
      <c r="T706" s="104"/>
      <c r="U706" s="104"/>
      <c r="V706" s="104"/>
      <c r="W706" s="104"/>
      <c r="X706" s="104"/>
      <c r="Y706" s="104"/>
      <c r="Z706" s="104"/>
    </row>
    <row r="707" spans="1:26" ht="14.25" customHeight="1" x14ac:dyDescent="0.35">
      <c r="A707" s="104"/>
      <c r="B707" s="134"/>
      <c r="C707" s="134"/>
      <c r="D707" s="134"/>
      <c r="E707" s="134"/>
      <c r="F707" s="134"/>
      <c r="G707" s="104"/>
      <c r="H707" s="104"/>
      <c r="I707" s="104"/>
      <c r="J707" s="104"/>
      <c r="K707" s="104"/>
      <c r="L707" s="104"/>
      <c r="M707" s="104"/>
      <c r="N707" s="104"/>
      <c r="O707" s="104"/>
      <c r="P707" s="104"/>
      <c r="Q707" s="104"/>
      <c r="R707" s="104"/>
      <c r="S707" s="104"/>
      <c r="T707" s="104"/>
      <c r="U707" s="104"/>
      <c r="V707" s="104"/>
      <c r="W707" s="104"/>
      <c r="X707" s="104"/>
      <c r="Y707" s="104"/>
      <c r="Z707" s="104"/>
    </row>
    <row r="708" spans="1:26" ht="14.25" customHeight="1" x14ac:dyDescent="0.35">
      <c r="A708" s="104"/>
      <c r="B708" s="134"/>
      <c r="C708" s="134"/>
      <c r="D708" s="134"/>
      <c r="E708" s="134"/>
      <c r="F708" s="134"/>
      <c r="G708" s="104"/>
      <c r="H708" s="104"/>
      <c r="I708" s="104"/>
      <c r="J708" s="104"/>
      <c r="K708" s="104"/>
      <c r="L708" s="104"/>
      <c r="M708" s="104"/>
      <c r="N708" s="104"/>
      <c r="O708" s="104"/>
      <c r="P708" s="104"/>
      <c r="Q708" s="104"/>
      <c r="R708" s="104"/>
      <c r="S708" s="104"/>
      <c r="T708" s="104"/>
      <c r="U708" s="104"/>
      <c r="V708" s="104"/>
      <c r="W708" s="104"/>
      <c r="X708" s="104"/>
      <c r="Y708" s="104"/>
      <c r="Z708" s="104"/>
    </row>
    <row r="709" spans="1:26" ht="14.25" customHeight="1" x14ac:dyDescent="0.35">
      <c r="A709" s="104"/>
      <c r="B709" s="134"/>
      <c r="C709" s="134"/>
      <c r="D709" s="134"/>
      <c r="E709" s="134"/>
      <c r="F709" s="134"/>
      <c r="G709" s="104"/>
      <c r="H709" s="104"/>
      <c r="I709" s="104"/>
      <c r="J709" s="104"/>
      <c r="K709" s="104"/>
      <c r="L709" s="104"/>
      <c r="M709" s="104"/>
      <c r="N709" s="104"/>
      <c r="O709" s="104"/>
      <c r="P709" s="104"/>
      <c r="Q709" s="104"/>
      <c r="R709" s="104"/>
      <c r="S709" s="104"/>
      <c r="T709" s="104"/>
      <c r="U709" s="104"/>
      <c r="V709" s="104"/>
      <c r="W709" s="104"/>
      <c r="X709" s="104"/>
      <c r="Y709" s="104"/>
      <c r="Z709" s="104"/>
    </row>
    <row r="710" spans="1:26" ht="14.25" customHeight="1" x14ac:dyDescent="0.35">
      <c r="A710" s="104"/>
      <c r="B710" s="134"/>
      <c r="C710" s="134"/>
      <c r="D710" s="134"/>
      <c r="E710" s="134"/>
      <c r="F710" s="134"/>
      <c r="G710" s="104"/>
      <c r="H710" s="104"/>
      <c r="I710" s="104"/>
      <c r="J710" s="104"/>
      <c r="K710" s="104"/>
      <c r="L710" s="104"/>
      <c r="M710" s="104"/>
      <c r="N710" s="104"/>
      <c r="O710" s="104"/>
      <c r="P710" s="104"/>
      <c r="Q710" s="104"/>
      <c r="R710" s="104"/>
      <c r="S710" s="104"/>
      <c r="T710" s="104"/>
      <c r="U710" s="104"/>
      <c r="V710" s="104"/>
      <c r="W710" s="104"/>
      <c r="X710" s="104"/>
      <c r="Y710" s="104"/>
      <c r="Z710" s="104"/>
    </row>
    <row r="711" spans="1:26" ht="14.25" customHeight="1" x14ac:dyDescent="0.35">
      <c r="A711" s="104"/>
      <c r="B711" s="134"/>
      <c r="C711" s="134"/>
      <c r="D711" s="134"/>
      <c r="E711" s="134"/>
      <c r="F711" s="134"/>
      <c r="G711" s="104"/>
      <c r="H711" s="104"/>
      <c r="I711" s="104"/>
      <c r="J711" s="104"/>
      <c r="K711" s="104"/>
      <c r="L711" s="104"/>
      <c r="M711" s="104"/>
      <c r="N711" s="104"/>
      <c r="O711" s="104"/>
      <c r="P711" s="104"/>
      <c r="Q711" s="104"/>
      <c r="R711" s="104"/>
      <c r="S711" s="104"/>
      <c r="T711" s="104"/>
      <c r="U711" s="104"/>
      <c r="V711" s="104"/>
      <c r="W711" s="104"/>
      <c r="X711" s="104"/>
      <c r="Y711" s="104"/>
      <c r="Z711" s="104"/>
    </row>
    <row r="712" spans="1:26" ht="14.25" customHeight="1" x14ac:dyDescent="0.35">
      <c r="A712" s="104"/>
      <c r="B712" s="134"/>
      <c r="C712" s="134"/>
      <c r="D712" s="134"/>
      <c r="E712" s="134"/>
      <c r="F712" s="134"/>
      <c r="G712" s="104"/>
      <c r="H712" s="104"/>
      <c r="I712" s="104"/>
      <c r="J712" s="104"/>
      <c r="K712" s="104"/>
      <c r="L712" s="104"/>
      <c r="M712" s="104"/>
      <c r="N712" s="104"/>
      <c r="O712" s="104"/>
      <c r="P712" s="104"/>
      <c r="Q712" s="104"/>
      <c r="R712" s="104"/>
      <c r="S712" s="104"/>
      <c r="T712" s="104"/>
      <c r="U712" s="104"/>
      <c r="V712" s="104"/>
      <c r="W712" s="104"/>
      <c r="X712" s="104"/>
      <c r="Y712" s="104"/>
      <c r="Z712" s="104"/>
    </row>
    <row r="713" spans="1:26" ht="14.25" customHeight="1" x14ac:dyDescent="0.35">
      <c r="A713" s="104"/>
      <c r="B713" s="134"/>
      <c r="C713" s="134"/>
      <c r="D713" s="134"/>
      <c r="E713" s="134"/>
      <c r="F713" s="134"/>
      <c r="G713" s="104"/>
      <c r="H713" s="104"/>
      <c r="I713" s="104"/>
      <c r="J713" s="104"/>
      <c r="K713" s="104"/>
      <c r="L713" s="104"/>
      <c r="M713" s="104"/>
      <c r="N713" s="104"/>
      <c r="O713" s="104"/>
      <c r="P713" s="104"/>
      <c r="Q713" s="104"/>
      <c r="R713" s="104"/>
      <c r="S713" s="104"/>
      <c r="T713" s="104"/>
      <c r="U713" s="104"/>
      <c r="V713" s="104"/>
      <c r="W713" s="104"/>
      <c r="X713" s="104"/>
      <c r="Y713" s="104"/>
      <c r="Z713" s="104"/>
    </row>
    <row r="714" spans="1:26" ht="14.25" customHeight="1" x14ac:dyDescent="0.35">
      <c r="A714" s="104"/>
      <c r="B714" s="134"/>
      <c r="C714" s="134"/>
      <c r="D714" s="134"/>
      <c r="E714" s="134"/>
      <c r="F714" s="134"/>
      <c r="G714" s="104"/>
      <c r="H714" s="104"/>
      <c r="I714" s="104"/>
      <c r="J714" s="104"/>
      <c r="K714" s="104"/>
      <c r="L714" s="104"/>
      <c r="M714" s="104"/>
      <c r="N714" s="104"/>
      <c r="O714" s="104"/>
      <c r="P714" s="104"/>
      <c r="Q714" s="104"/>
      <c r="R714" s="104"/>
      <c r="S714" s="104"/>
      <c r="T714" s="104"/>
      <c r="U714" s="104"/>
      <c r="V714" s="104"/>
      <c r="W714" s="104"/>
      <c r="X714" s="104"/>
      <c r="Y714" s="104"/>
      <c r="Z714" s="104"/>
    </row>
    <row r="715" spans="1:26" ht="14.25" customHeight="1" x14ac:dyDescent="0.35">
      <c r="A715" s="104"/>
      <c r="B715" s="134"/>
      <c r="C715" s="134"/>
      <c r="D715" s="134"/>
      <c r="E715" s="134"/>
      <c r="F715" s="134"/>
      <c r="G715" s="104"/>
      <c r="H715" s="104"/>
      <c r="I715" s="104"/>
      <c r="J715" s="104"/>
      <c r="K715" s="104"/>
      <c r="L715" s="104"/>
      <c r="M715" s="104"/>
      <c r="N715" s="104"/>
      <c r="O715" s="104"/>
      <c r="P715" s="104"/>
      <c r="Q715" s="104"/>
      <c r="R715" s="104"/>
      <c r="S715" s="104"/>
      <c r="T715" s="104"/>
      <c r="U715" s="104"/>
      <c r="V715" s="104"/>
      <c r="W715" s="104"/>
      <c r="X715" s="104"/>
      <c r="Y715" s="104"/>
      <c r="Z715" s="104"/>
    </row>
    <row r="716" spans="1:26" ht="14.25" customHeight="1" x14ac:dyDescent="0.35">
      <c r="A716" s="104"/>
      <c r="B716" s="134"/>
      <c r="C716" s="134"/>
      <c r="D716" s="134"/>
      <c r="E716" s="134"/>
      <c r="F716" s="134"/>
      <c r="G716" s="104"/>
      <c r="H716" s="104"/>
      <c r="I716" s="104"/>
      <c r="J716" s="104"/>
      <c r="K716" s="104"/>
      <c r="L716" s="104"/>
      <c r="M716" s="104"/>
      <c r="N716" s="104"/>
      <c r="O716" s="104"/>
      <c r="P716" s="104"/>
      <c r="Q716" s="104"/>
      <c r="R716" s="104"/>
      <c r="S716" s="104"/>
      <c r="T716" s="104"/>
      <c r="U716" s="104"/>
      <c r="V716" s="104"/>
      <c r="W716" s="104"/>
      <c r="X716" s="104"/>
      <c r="Y716" s="104"/>
      <c r="Z716" s="104"/>
    </row>
    <row r="717" spans="1:26" ht="14.25" customHeight="1" x14ac:dyDescent="0.35">
      <c r="A717" s="104"/>
      <c r="B717" s="134"/>
      <c r="C717" s="134"/>
      <c r="D717" s="134"/>
      <c r="E717" s="134"/>
      <c r="F717" s="134"/>
      <c r="G717" s="104"/>
      <c r="H717" s="104"/>
      <c r="I717" s="104"/>
      <c r="J717" s="104"/>
      <c r="K717" s="104"/>
      <c r="L717" s="104"/>
      <c r="M717" s="104"/>
      <c r="N717" s="104"/>
      <c r="O717" s="104"/>
      <c r="P717" s="104"/>
      <c r="Q717" s="104"/>
      <c r="R717" s="104"/>
      <c r="S717" s="104"/>
      <c r="T717" s="104"/>
      <c r="U717" s="104"/>
      <c r="V717" s="104"/>
      <c r="W717" s="104"/>
      <c r="X717" s="104"/>
      <c r="Y717" s="104"/>
      <c r="Z717" s="104"/>
    </row>
    <row r="718" spans="1:26" ht="14.25" customHeight="1" x14ac:dyDescent="0.35">
      <c r="A718" s="104"/>
      <c r="B718" s="134"/>
      <c r="C718" s="134"/>
      <c r="D718" s="134"/>
      <c r="E718" s="134"/>
      <c r="F718" s="134"/>
      <c r="G718" s="104"/>
      <c r="H718" s="104"/>
      <c r="I718" s="104"/>
      <c r="J718" s="104"/>
      <c r="K718" s="104"/>
      <c r="L718" s="104"/>
      <c r="M718" s="104"/>
      <c r="N718" s="104"/>
      <c r="O718" s="104"/>
      <c r="P718" s="104"/>
      <c r="Q718" s="104"/>
      <c r="R718" s="104"/>
      <c r="S718" s="104"/>
      <c r="T718" s="104"/>
      <c r="U718" s="104"/>
      <c r="V718" s="104"/>
      <c r="W718" s="104"/>
      <c r="X718" s="104"/>
      <c r="Y718" s="104"/>
      <c r="Z718" s="104"/>
    </row>
    <row r="719" spans="1:26" ht="14.25" customHeight="1" x14ac:dyDescent="0.35">
      <c r="A719" s="104"/>
      <c r="B719" s="134"/>
      <c r="C719" s="134"/>
      <c r="D719" s="134"/>
      <c r="E719" s="134"/>
      <c r="F719" s="134"/>
      <c r="G719" s="104"/>
      <c r="H719" s="104"/>
      <c r="I719" s="104"/>
      <c r="J719" s="104"/>
      <c r="K719" s="104"/>
      <c r="L719" s="104"/>
      <c r="M719" s="104"/>
      <c r="N719" s="104"/>
      <c r="O719" s="104"/>
      <c r="P719" s="104"/>
      <c r="Q719" s="104"/>
      <c r="R719" s="104"/>
      <c r="S719" s="104"/>
      <c r="T719" s="104"/>
      <c r="U719" s="104"/>
      <c r="V719" s="104"/>
      <c r="W719" s="104"/>
      <c r="X719" s="104"/>
      <c r="Y719" s="104"/>
      <c r="Z719" s="104"/>
    </row>
    <row r="720" spans="1:26" ht="14.25" customHeight="1" x14ac:dyDescent="0.35">
      <c r="A720" s="104"/>
      <c r="B720" s="134"/>
      <c r="C720" s="134"/>
      <c r="D720" s="134"/>
      <c r="E720" s="134"/>
      <c r="F720" s="134"/>
      <c r="G720" s="104"/>
      <c r="H720" s="104"/>
      <c r="I720" s="104"/>
      <c r="J720" s="104"/>
      <c r="K720" s="104"/>
      <c r="L720" s="104"/>
      <c r="M720" s="104"/>
      <c r="N720" s="104"/>
      <c r="O720" s="104"/>
      <c r="P720" s="104"/>
      <c r="Q720" s="104"/>
      <c r="R720" s="104"/>
      <c r="S720" s="104"/>
      <c r="T720" s="104"/>
      <c r="U720" s="104"/>
      <c r="V720" s="104"/>
      <c r="W720" s="104"/>
      <c r="X720" s="104"/>
      <c r="Y720" s="104"/>
      <c r="Z720" s="104"/>
    </row>
    <row r="721" spans="1:26" ht="14.25" customHeight="1" x14ac:dyDescent="0.35">
      <c r="A721" s="104"/>
      <c r="B721" s="134"/>
      <c r="C721" s="134"/>
      <c r="D721" s="134"/>
      <c r="E721" s="134"/>
      <c r="F721" s="134"/>
      <c r="G721" s="104"/>
      <c r="H721" s="104"/>
      <c r="I721" s="104"/>
      <c r="J721" s="104"/>
      <c r="K721" s="104"/>
      <c r="L721" s="104"/>
      <c r="M721" s="104"/>
      <c r="N721" s="104"/>
      <c r="O721" s="104"/>
      <c r="P721" s="104"/>
      <c r="Q721" s="104"/>
      <c r="R721" s="104"/>
      <c r="S721" s="104"/>
      <c r="T721" s="104"/>
      <c r="U721" s="104"/>
      <c r="V721" s="104"/>
      <c r="W721" s="104"/>
      <c r="X721" s="104"/>
      <c r="Y721" s="104"/>
      <c r="Z721" s="104"/>
    </row>
    <row r="722" spans="1:26" ht="14.25" customHeight="1" x14ac:dyDescent="0.35">
      <c r="A722" s="104"/>
      <c r="B722" s="134"/>
      <c r="C722" s="134"/>
      <c r="D722" s="134"/>
      <c r="E722" s="134"/>
      <c r="F722" s="134"/>
      <c r="G722" s="104"/>
      <c r="H722" s="104"/>
      <c r="I722" s="104"/>
      <c r="J722" s="104"/>
      <c r="K722" s="104"/>
      <c r="L722" s="104"/>
      <c r="M722" s="104"/>
      <c r="N722" s="104"/>
      <c r="O722" s="104"/>
      <c r="P722" s="104"/>
      <c r="Q722" s="104"/>
      <c r="R722" s="104"/>
      <c r="S722" s="104"/>
      <c r="T722" s="104"/>
      <c r="U722" s="104"/>
      <c r="V722" s="104"/>
      <c r="W722" s="104"/>
      <c r="X722" s="104"/>
      <c r="Y722" s="104"/>
      <c r="Z722" s="104"/>
    </row>
    <row r="723" spans="1:26" ht="14.25" customHeight="1" x14ac:dyDescent="0.35">
      <c r="A723" s="104"/>
      <c r="B723" s="134"/>
      <c r="C723" s="134"/>
      <c r="D723" s="134"/>
      <c r="E723" s="134"/>
      <c r="F723" s="134"/>
      <c r="G723" s="104"/>
      <c r="H723" s="104"/>
      <c r="I723" s="104"/>
      <c r="J723" s="104"/>
      <c r="K723" s="104"/>
      <c r="L723" s="104"/>
      <c r="M723" s="104"/>
      <c r="N723" s="104"/>
      <c r="O723" s="104"/>
      <c r="P723" s="104"/>
      <c r="Q723" s="104"/>
      <c r="R723" s="104"/>
      <c r="S723" s="104"/>
      <c r="T723" s="104"/>
      <c r="U723" s="104"/>
      <c r="V723" s="104"/>
      <c r="W723" s="104"/>
      <c r="X723" s="104"/>
      <c r="Y723" s="104"/>
      <c r="Z723" s="104"/>
    </row>
    <row r="724" spans="1:26" ht="14.25" customHeight="1" x14ac:dyDescent="0.35">
      <c r="A724" s="104"/>
      <c r="B724" s="134"/>
      <c r="C724" s="134"/>
      <c r="D724" s="134"/>
      <c r="E724" s="134"/>
      <c r="F724" s="134"/>
      <c r="G724" s="104"/>
      <c r="H724" s="104"/>
      <c r="I724" s="104"/>
      <c r="J724" s="104"/>
      <c r="K724" s="104"/>
      <c r="L724" s="104"/>
      <c r="M724" s="104"/>
      <c r="N724" s="104"/>
      <c r="O724" s="104"/>
      <c r="P724" s="104"/>
      <c r="Q724" s="104"/>
      <c r="R724" s="104"/>
      <c r="S724" s="104"/>
      <c r="T724" s="104"/>
      <c r="U724" s="104"/>
      <c r="V724" s="104"/>
      <c r="W724" s="104"/>
      <c r="X724" s="104"/>
      <c r="Y724" s="104"/>
      <c r="Z724" s="104"/>
    </row>
    <row r="725" spans="1:26" ht="14.25" customHeight="1" x14ac:dyDescent="0.35">
      <c r="A725" s="104"/>
      <c r="B725" s="134"/>
      <c r="C725" s="134"/>
      <c r="D725" s="134"/>
      <c r="E725" s="134"/>
      <c r="F725" s="134"/>
      <c r="G725" s="104"/>
      <c r="H725" s="104"/>
      <c r="I725" s="104"/>
      <c r="J725" s="104"/>
      <c r="K725" s="104"/>
      <c r="L725" s="104"/>
      <c r="M725" s="104"/>
      <c r="N725" s="104"/>
      <c r="O725" s="104"/>
      <c r="P725" s="104"/>
      <c r="Q725" s="104"/>
      <c r="R725" s="104"/>
      <c r="S725" s="104"/>
      <c r="T725" s="104"/>
      <c r="U725" s="104"/>
      <c r="V725" s="104"/>
      <c r="W725" s="104"/>
      <c r="X725" s="104"/>
      <c r="Y725" s="104"/>
      <c r="Z725" s="104"/>
    </row>
    <row r="726" spans="1:26" ht="14.25" customHeight="1" x14ac:dyDescent="0.35">
      <c r="A726" s="104"/>
      <c r="B726" s="134"/>
      <c r="C726" s="134"/>
      <c r="D726" s="134"/>
      <c r="E726" s="134"/>
      <c r="F726" s="134"/>
      <c r="G726" s="104"/>
      <c r="H726" s="104"/>
      <c r="I726" s="104"/>
      <c r="J726" s="104"/>
      <c r="K726" s="104"/>
      <c r="L726" s="104"/>
      <c r="M726" s="104"/>
      <c r="N726" s="104"/>
      <c r="O726" s="104"/>
      <c r="P726" s="104"/>
      <c r="Q726" s="104"/>
      <c r="R726" s="104"/>
      <c r="S726" s="104"/>
      <c r="T726" s="104"/>
      <c r="U726" s="104"/>
      <c r="V726" s="104"/>
      <c r="W726" s="104"/>
      <c r="X726" s="104"/>
      <c r="Y726" s="104"/>
      <c r="Z726" s="104"/>
    </row>
    <row r="727" spans="1:26" ht="14.25" customHeight="1" x14ac:dyDescent="0.35">
      <c r="A727" s="104"/>
      <c r="B727" s="134"/>
      <c r="C727" s="134"/>
      <c r="D727" s="134"/>
      <c r="E727" s="134"/>
      <c r="F727" s="134"/>
      <c r="G727" s="104"/>
      <c r="H727" s="104"/>
      <c r="I727" s="104"/>
      <c r="J727" s="104"/>
      <c r="K727" s="104"/>
      <c r="L727" s="104"/>
      <c r="M727" s="104"/>
      <c r="N727" s="104"/>
      <c r="O727" s="104"/>
      <c r="P727" s="104"/>
      <c r="Q727" s="104"/>
      <c r="R727" s="104"/>
      <c r="S727" s="104"/>
      <c r="T727" s="104"/>
      <c r="U727" s="104"/>
      <c r="V727" s="104"/>
      <c r="W727" s="104"/>
      <c r="X727" s="104"/>
      <c r="Y727" s="104"/>
      <c r="Z727" s="104"/>
    </row>
    <row r="728" spans="1:26" ht="14.25" customHeight="1" x14ac:dyDescent="0.35">
      <c r="A728" s="104"/>
      <c r="B728" s="134"/>
      <c r="C728" s="134"/>
      <c r="D728" s="134"/>
      <c r="E728" s="134"/>
      <c r="F728" s="134"/>
      <c r="G728" s="104"/>
      <c r="H728" s="104"/>
      <c r="I728" s="104"/>
      <c r="J728" s="104"/>
      <c r="K728" s="104"/>
      <c r="L728" s="104"/>
      <c r="M728" s="104"/>
      <c r="N728" s="104"/>
      <c r="O728" s="104"/>
      <c r="P728" s="104"/>
      <c r="Q728" s="104"/>
      <c r="R728" s="104"/>
      <c r="S728" s="104"/>
      <c r="T728" s="104"/>
      <c r="U728" s="104"/>
      <c r="V728" s="104"/>
      <c r="W728" s="104"/>
      <c r="X728" s="104"/>
      <c r="Y728" s="104"/>
      <c r="Z728" s="104"/>
    </row>
    <row r="729" spans="1:26" ht="14.25" customHeight="1" x14ac:dyDescent="0.35">
      <c r="A729" s="104"/>
      <c r="B729" s="134"/>
      <c r="C729" s="134"/>
      <c r="D729" s="134"/>
      <c r="E729" s="134"/>
      <c r="F729" s="134"/>
      <c r="G729" s="104"/>
      <c r="H729" s="104"/>
      <c r="I729" s="104"/>
      <c r="J729" s="104"/>
      <c r="K729" s="104"/>
      <c r="L729" s="104"/>
      <c r="M729" s="104"/>
      <c r="N729" s="104"/>
      <c r="O729" s="104"/>
      <c r="P729" s="104"/>
      <c r="Q729" s="104"/>
      <c r="R729" s="104"/>
      <c r="S729" s="104"/>
      <c r="T729" s="104"/>
      <c r="U729" s="104"/>
      <c r="V729" s="104"/>
      <c r="W729" s="104"/>
      <c r="X729" s="104"/>
      <c r="Y729" s="104"/>
      <c r="Z729" s="104"/>
    </row>
    <row r="730" spans="1:26" ht="14.25" customHeight="1" x14ac:dyDescent="0.35">
      <c r="A730" s="104"/>
      <c r="B730" s="134"/>
      <c r="C730" s="134"/>
      <c r="D730" s="134"/>
      <c r="E730" s="134"/>
      <c r="F730" s="134"/>
      <c r="G730" s="104"/>
      <c r="H730" s="104"/>
      <c r="I730" s="104"/>
      <c r="J730" s="104"/>
      <c r="K730" s="104"/>
      <c r="L730" s="104"/>
      <c r="M730" s="104"/>
      <c r="N730" s="104"/>
      <c r="O730" s="104"/>
      <c r="P730" s="104"/>
      <c r="Q730" s="104"/>
      <c r="R730" s="104"/>
      <c r="S730" s="104"/>
      <c r="T730" s="104"/>
      <c r="U730" s="104"/>
      <c r="V730" s="104"/>
      <c r="W730" s="104"/>
      <c r="X730" s="104"/>
      <c r="Y730" s="104"/>
      <c r="Z730" s="104"/>
    </row>
    <row r="731" spans="1:26" ht="14.25" customHeight="1" x14ac:dyDescent="0.35">
      <c r="A731" s="104"/>
      <c r="B731" s="134"/>
      <c r="C731" s="134"/>
      <c r="D731" s="134"/>
      <c r="E731" s="134"/>
      <c r="F731" s="134"/>
      <c r="G731" s="104"/>
      <c r="H731" s="104"/>
      <c r="I731" s="104"/>
      <c r="J731" s="104"/>
      <c r="K731" s="104"/>
      <c r="L731" s="104"/>
      <c r="M731" s="104"/>
      <c r="N731" s="104"/>
      <c r="O731" s="104"/>
      <c r="P731" s="104"/>
      <c r="Q731" s="104"/>
      <c r="R731" s="104"/>
      <c r="S731" s="104"/>
      <c r="T731" s="104"/>
      <c r="U731" s="104"/>
      <c r="V731" s="104"/>
      <c r="W731" s="104"/>
      <c r="X731" s="104"/>
      <c r="Y731" s="104"/>
      <c r="Z731" s="104"/>
    </row>
    <row r="732" spans="1:26" ht="14.25" customHeight="1" x14ac:dyDescent="0.35">
      <c r="A732" s="104"/>
      <c r="B732" s="134"/>
      <c r="C732" s="134"/>
      <c r="D732" s="134"/>
      <c r="E732" s="134"/>
      <c r="F732" s="134"/>
      <c r="G732" s="104"/>
      <c r="H732" s="104"/>
      <c r="I732" s="104"/>
      <c r="J732" s="104"/>
      <c r="K732" s="104"/>
      <c r="L732" s="104"/>
      <c r="M732" s="104"/>
      <c r="N732" s="104"/>
      <c r="O732" s="104"/>
      <c r="P732" s="104"/>
      <c r="Q732" s="104"/>
      <c r="R732" s="104"/>
      <c r="S732" s="104"/>
      <c r="T732" s="104"/>
      <c r="U732" s="104"/>
      <c r="V732" s="104"/>
      <c r="W732" s="104"/>
      <c r="X732" s="104"/>
      <c r="Y732" s="104"/>
      <c r="Z732" s="104"/>
    </row>
    <row r="733" spans="1:26" ht="14.25" customHeight="1" x14ac:dyDescent="0.35">
      <c r="A733" s="104"/>
      <c r="B733" s="134"/>
      <c r="C733" s="134"/>
      <c r="D733" s="134"/>
      <c r="E733" s="134"/>
      <c r="F733" s="134"/>
      <c r="G733" s="104"/>
      <c r="H733" s="104"/>
      <c r="I733" s="104"/>
      <c r="J733" s="104"/>
      <c r="K733" s="104"/>
      <c r="L733" s="104"/>
      <c r="M733" s="104"/>
      <c r="N733" s="104"/>
      <c r="O733" s="104"/>
      <c r="P733" s="104"/>
      <c r="Q733" s="104"/>
      <c r="R733" s="104"/>
      <c r="S733" s="104"/>
      <c r="T733" s="104"/>
      <c r="U733" s="104"/>
      <c r="V733" s="104"/>
      <c r="W733" s="104"/>
      <c r="X733" s="104"/>
      <c r="Y733" s="104"/>
      <c r="Z733" s="104"/>
    </row>
    <row r="734" spans="1:26" ht="14.25" customHeight="1" x14ac:dyDescent="0.35">
      <c r="A734" s="104"/>
      <c r="B734" s="134"/>
      <c r="C734" s="134"/>
      <c r="D734" s="134"/>
      <c r="E734" s="134"/>
      <c r="F734" s="134"/>
      <c r="G734" s="104"/>
      <c r="H734" s="104"/>
      <c r="I734" s="104"/>
      <c r="J734" s="104"/>
      <c r="K734" s="104"/>
      <c r="L734" s="104"/>
      <c r="M734" s="104"/>
      <c r="N734" s="104"/>
      <c r="O734" s="104"/>
      <c r="P734" s="104"/>
      <c r="Q734" s="104"/>
      <c r="R734" s="104"/>
      <c r="S734" s="104"/>
      <c r="T734" s="104"/>
      <c r="U734" s="104"/>
      <c r="V734" s="104"/>
      <c r="W734" s="104"/>
      <c r="X734" s="104"/>
      <c r="Y734" s="104"/>
      <c r="Z734" s="104"/>
    </row>
    <row r="735" spans="1:26" ht="14.25" customHeight="1" x14ac:dyDescent="0.35">
      <c r="A735" s="104"/>
      <c r="B735" s="134"/>
      <c r="C735" s="134"/>
      <c r="D735" s="134"/>
      <c r="E735" s="134"/>
      <c r="F735" s="134"/>
      <c r="G735" s="104"/>
      <c r="H735" s="104"/>
      <c r="I735" s="104"/>
      <c r="J735" s="104"/>
      <c r="K735" s="104"/>
      <c r="L735" s="104"/>
      <c r="M735" s="104"/>
      <c r="N735" s="104"/>
      <c r="O735" s="104"/>
      <c r="P735" s="104"/>
      <c r="Q735" s="104"/>
      <c r="R735" s="104"/>
      <c r="S735" s="104"/>
      <c r="T735" s="104"/>
      <c r="U735" s="104"/>
      <c r="V735" s="104"/>
      <c r="W735" s="104"/>
      <c r="X735" s="104"/>
      <c r="Y735" s="104"/>
      <c r="Z735" s="104"/>
    </row>
    <row r="736" spans="1:26" ht="14.25" customHeight="1" x14ac:dyDescent="0.35">
      <c r="A736" s="104"/>
      <c r="B736" s="134"/>
      <c r="C736" s="134"/>
      <c r="D736" s="134"/>
      <c r="E736" s="134"/>
      <c r="F736" s="134"/>
      <c r="G736" s="104"/>
      <c r="H736" s="104"/>
      <c r="I736" s="104"/>
      <c r="J736" s="104"/>
      <c r="K736" s="104"/>
      <c r="L736" s="104"/>
      <c r="M736" s="104"/>
      <c r="N736" s="104"/>
      <c r="O736" s="104"/>
      <c r="P736" s="104"/>
      <c r="Q736" s="104"/>
      <c r="R736" s="104"/>
      <c r="S736" s="104"/>
      <c r="T736" s="104"/>
      <c r="U736" s="104"/>
      <c r="V736" s="104"/>
      <c r="W736" s="104"/>
      <c r="X736" s="104"/>
      <c r="Y736" s="104"/>
      <c r="Z736" s="104"/>
    </row>
    <row r="737" spans="1:26" ht="14.25" customHeight="1" x14ac:dyDescent="0.35">
      <c r="A737" s="104"/>
      <c r="B737" s="134"/>
      <c r="C737" s="134"/>
      <c r="D737" s="134"/>
      <c r="E737" s="134"/>
      <c r="F737" s="134"/>
      <c r="G737" s="104"/>
      <c r="H737" s="104"/>
      <c r="I737" s="104"/>
      <c r="J737" s="104"/>
      <c r="K737" s="104"/>
      <c r="L737" s="104"/>
      <c r="M737" s="104"/>
      <c r="N737" s="104"/>
      <c r="O737" s="104"/>
      <c r="P737" s="104"/>
      <c r="Q737" s="104"/>
      <c r="R737" s="104"/>
      <c r="S737" s="104"/>
      <c r="T737" s="104"/>
      <c r="U737" s="104"/>
      <c r="V737" s="104"/>
      <c r="W737" s="104"/>
      <c r="X737" s="104"/>
      <c r="Y737" s="104"/>
      <c r="Z737" s="104"/>
    </row>
    <row r="738" spans="1:26" ht="14.25" customHeight="1" x14ac:dyDescent="0.35">
      <c r="A738" s="104"/>
      <c r="B738" s="134"/>
      <c r="C738" s="134"/>
      <c r="D738" s="134"/>
      <c r="E738" s="134"/>
      <c r="F738" s="134"/>
      <c r="G738" s="104"/>
      <c r="H738" s="104"/>
      <c r="I738" s="104"/>
      <c r="J738" s="104"/>
      <c r="K738" s="104"/>
      <c r="L738" s="104"/>
      <c r="M738" s="104"/>
      <c r="N738" s="104"/>
      <c r="O738" s="104"/>
      <c r="P738" s="104"/>
      <c r="Q738" s="104"/>
      <c r="R738" s="104"/>
      <c r="S738" s="104"/>
      <c r="T738" s="104"/>
      <c r="U738" s="104"/>
      <c r="V738" s="104"/>
      <c r="W738" s="104"/>
      <c r="X738" s="104"/>
      <c r="Y738" s="104"/>
      <c r="Z738" s="104"/>
    </row>
    <row r="739" spans="1:26" ht="14.25" customHeight="1" x14ac:dyDescent="0.35">
      <c r="A739" s="104"/>
      <c r="B739" s="134"/>
      <c r="C739" s="134"/>
      <c r="D739" s="134"/>
      <c r="E739" s="134"/>
      <c r="F739" s="134"/>
      <c r="G739" s="104"/>
      <c r="H739" s="104"/>
      <c r="I739" s="104"/>
      <c r="J739" s="104"/>
      <c r="K739" s="104"/>
      <c r="L739" s="104"/>
      <c r="M739" s="104"/>
      <c r="N739" s="104"/>
      <c r="O739" s="104"/>
      <c r="P739" s="104"/>
      <c r="Q739" s="104"/>
      <c r="R739" s="104"/>
      <c r="S739" s="104"/>
      <c r="T739" s="104"/>
      <c r="U739" s="104"/>
      <c r="V739" s="104"/>
      <c r="W739" s="104"/>
      <c r="X739" s="104"/>
      <c r="Y739" s="104"/>
      <c r="Z739" s="104"/>
    </row>
    <row r="740" spans="1:26" ht="14.25" customHeight="1" x14ac:dyDescent="0.35">
      <c r="A740" s="104"/>
      <c r="B740" s="134"/>
      <c r="C740" s="134"/>
      <c r="D740" s="134"/>
      <c r="E740" s="134"/>
      <c r="F740" s="134"/>
      <c r="G740" s="104"/>
      <c r="H740" s="104"/>
      <c r="I740" s="104"/>
      <c r="J740" s="104"/>
      <c r="K740" s="104"/>
      <c r="L740" s="104"/>
      <c r="M740" s="104"/>
      <c r="N740" s="104"/>
      <c r="O740" s="104"/>
      <c r="P740" s="104"/>
      <c r="Q740" s="104"/>
      <c r="R740" s="104"/>
      <c r="S740" s="104"/>
      <c r="T740" s="104"/>
      <c r="U740" s="104"/>
      <c r="V740" s="104"/>
      <c r="W740" s="104"/>
      <c r="X740" s="104"/>
      <c r="Y740" s="104"/>
      <c r="Z740" s="104"/>
    </row>
    <row r="741" spans="1:26" ht="14.25" customHeight="1" x14ac:dyDescent="0.35">
      <c r="A741" s="104"/>
      <c r="B741" s="134"/>
      <c r="C741" s="134"/>
      <c r="D741" s="134"/>
      <c r="E741" s="134"/>
      <c r="F741" s="134"/>
      <c r="G741" s="104"/>
      <c r="H741" s="104"/>
      <c r="I741" s="104"/>
      <c r="J741" s="104"/>
      <c r="K741" s="104"/>
      <c r="L741" s="104"/>
      <c r="M741" s="104"/>
      <c r="N741" s="104"/>
      <c r="O741" s="104"/>
      <c r="P741" s="104"/>
      <c r="Q741" s="104"/>
      <c r="R741" s="104"/>
      <c r="S741" s="104"/>
      <c r="T741" s="104"/>
      <c r="U741" s="104"/>
      <c r="V741" s="104"/>
      <c r="W741" s="104"/>
      <c r="X741" s="104"/>
      <c r="Y741" s="104"/>
      <c r="Z741" s="104"/>
    </row>
    <row r="742" spans="1:26" ht="14.25" customHeight="1" x14ac:dyDescent="0.35">
      <c r="A742" s="104"/>
      <c r="B742" s="134"/>
      <c r="C742" s="134"/>
      <c r="D742" s="134"/>
      <c r="E742" s="134"/>
      <c r="F742" s="134"/>
      <c r="G742" s="104"/>
      <c r="H742" s="104"/>
      <c r="I742" s="104"/>
      <c r="J742" s="104"/>
      <c r="K742" s="104"/>
      <c r="L742" s="104"/>
      <c r="M742" s="104"/>
      <c r="N742" s="104"/>
      <c r="O742" s="104"/>
      <c r="P742" s="104"/>
      <c r="Q742" s="104"/>
      <c r="R742" s="104"/>
      <c r="S742" s="104"/>
      <c r="T742" s="104"/>
      <c r="U742" s="104"/>
      <c r="V742" s="104"/>
      <c r="W742" s="104"/>
      <c r="X742" s="104"/>
      <c r="Y742" s="104"/>
      <c r="Z742" s="104"/>
    </row>
    <row r="743" spans="1:26" ht="14.25" customHeight="1" x14ac:dyDescent="0.35">
      <c r="A743" s="104"/>
      <c r="B743" s="134"/>
      <c r="C743" s="134"/>
      <c r="D743" s="134"/>
      <c r="E743" s="134"/>
      <c r="F743" s="134"/>
      <c r="G743" s="104"/>
      <c r="H743" s="104"/>
      <c r="I743" s="104"/>
      <c r="J743" s="104"/>
      <c r="K743" s="104"/>
      <c r="L743" s="104"/>
      <c r="M743" s="104"/>
      <c r="N743" s="104"/>
      <c r="O743" s="104"/>
      <c r="P743" s="104"/>
      <c r="Q743" s="104"/>
      <c r="R743" s="104"/>
      <c r="S743" s="104"/>
      <c r="T743" s="104"/>
      <c r="U743" s="104"/>
      <c r="V743" s="104"/>
      <c r="W743" s="104"/>
      <c r="X743" s="104"/>
      <c r="Y743" s="104"/>
      <c r="Z743" s="104"/>
    </row>
    <row r="744" spans="1:26" ht="14.25" customHeight="1" x14ac:dyDescent="0.35">
      <c r="A744" s="104"/>
      <c r="B744" s="134"/>
      <c r="C744" s="134"/>
      <c r="D744" s="134"/>
      <c r="E744" s="134"/>
      <c r="F744" s="134"/>
      <c r="G744" s="104"/>
      <c r="H744" s="104"/>
      <c r="I744" s="104"/>
      <c r="J744" s="104"/>
      <c r="K744" s="104"/>
      <c r="L744" s="104"/>
      <c r="M744" s="104"/>
      <c r="N744" s="104"/>
      <c r="O744" s="104"/>
      <c r="P744" s="104"/>
      <c r="Q744" s="104"/>
      <c r="R744" s="104"/>
      <c r="S744" s="104"/>
      <c r="T744" s="104"/>
      <c r="U744" s="104"/>
      <c r="V744" s="104"/>
      <c r="W744" s="104"/>
      <c r="X744" s="104"/>
      <c r="Y744" s="104"/>
      <c r="Z744" s="104"/>
    </row>
    <row r="745" spans="1:26" ht="14.25" customHeight="1" x14ac:dyDescent="0.35">
      <c r="A745" s="104"/>
      <c r="B745" s="134"/>
      <c r="C745" s="134"/>
      <c r="D745" s="134"/>
      <c r="E745" s="134"/>
      <c r="F745" s="134"/>
      <c r="G745" s="104"/>
      <c r="H745" s="104"/>
      <c r="I745" s="104"/>
      <c r="J745" s="104"/>
      <c r="K745" s="104"/>
      <c r="L745" s="104"/>
      <c r="M745" s="104"/>
      <c r="N745" s="104"/>
      <c r="O745" s="104"/>
      <c r="P745" s="104"/>
      <c r="Q745" s="104"/>
      <c r="R745" s="104"/>
      <c r="S745" s="104"/>
      <c r="T745" s="104"/>
      <c r="U745" s="104"/>
      <c r="V745" s="104"/>
      <c r="W745" s="104"/>
      <c r="X745" s="104"/>
      <c r="Y745" s="104"/>
      <c r="Z745" s="104"/>
    </row>
    <row r="746" spans="1:26" ht="14.25" customHeight="1" x14ac:dyDescent="0.35">
      <c r="A746" s="104"/>
      <c r="B746" s="134"/>
      <c r="C746" s="134"/>
      <c r="D746" s="134"/>
      <c r="E746" s="134"/>
      <c r="F746" s="134"/>
      <c r="G746" s="104"/>
      <c r="H746" s="104"/>
      <c r="I746" s="104"/>
      <c r="J746" s="104"/>
      <c r="K746" s="104"/>
      <c r="L746" s="104"/>
      <c r="M746" s="104"/>
      <c r="N746" s="104"/>
      <c r="O746" s="104"/>
      <c r="P746" s="104"/>
      <c r="Q746" s="104"/>
      <c r="R746" s="104"/>
      <c r="S746" s="104"/>
      <c r="T746" s="104"/>
      <c r="U746" s="104"/>
      <c r="V746" s="104"/>
      <c r="W746" s="104"/>
      <c r="X746" s="104"/>
      <c r="Y746" s="104"/>
      <c r="Z746" s="104"/>
    </row>
    <row r="747" spans="1:26" ht="14.25" customHeight="1" x14ac:dyDescent="0.35">
      <c r="A747" s="104"/>
      <c r="B747" s="134"/>
      <c r="C747" s="134"/>
      <c r="D747" s="134"/>
      <c r="E747" s="134"/>
      <c r="F747" s="134"/>
      <c r="G747" s="104"/>
      <c r="H747" s="104"/>
      <c r="I747" s="104"/>
      <c r="J747" s="104"/>
      <c r="K747" s="104"/>
      <c r="L747" s="104"/>
      <c r="M747" s="104"/>
      <c r="N747" s="104"/>
      <c r="O747" s="104"/>
      <c r="P747" s="104"/>
      <c r="Q747" s="104"/>
      <c r="R747" s="104"/>
      <c r="S747" s="104"/>
      <c r="T747" s="104"/>
      <c r="U747" s="104"/>
      <c r="V747" s="104"/>
      <c r="W747" s="104"/>
      <c r="X747" s="104"/>
      <c r="Y747" s="104"/>
      <c r="Z747" s="104"/>
    </row>
    <row r="748" spans="1:26" ht="14.25" customHeight="1" x14ac:dyDescent="0.35">
      <c r="A748" s="104"/>
      <c r="B748" s="134"/>
      <c r="C748" s="134"/>
      <c r="D748" s="134"/>
      <c r="E748" s="134"/>
      <c r="F748" s="134"/>
      <c r="G748" s="104"/>
      <c r="H748" s="104"/>
      <c r="I748" s="104"/>
      <c r="J748" s="104"/>
      <c r="K748" s="104"/>
      <c r="L748" s="104"/>
      <c r="M748" s="104"/>
      <c r="N748" s="104"/>
      <c r="O748" s="104"/>
      <c r="P748" s="104"/>
      <c r="Q748" s="104"/>
      <c r="R748" s="104"/>
      <c r="S748" s="104"/>
      <c r="T748" s="104"/>
      <c r="U748" s="104"/>
      <c r="V748" s="104"/>
      <c r="W748" s="104"/>
      <c r="X748" s="104"/>
      <c r="Y748" s="104"/>
      <c r="Z748" s="104"/>
    </row>
    <row r="749" spans="1:26" ht="14.25" customHeight="1" x14ac:dyDescent="0.35">
      <c r="A749" s="104"/>
      <c r="B749" s="134"/>
      <c r="C749" s="134"/>
      <c r="D749" s="134"/>
      <c r="E749" s="134"/>
      <c r="F749" s="134"/>
      <c r="G749" s="104"/>
      <c r="H749" s="104"/>
      <c r="I749" s="104"/>
      <c r="J749" s="104"/>
      <c r="K749" s="104"/>
      <c r="L749" s="104"/>
      <c r="M749" s="104"/>
      <c r="N749" s="104"/>
      <c r="O749" s="104"/>
      <c r="P749" s="104"/>
      <c r="Q749" s="104"/>
      <c r="R749" s="104"/>
      <c r="S749" s="104"/>
      <c r="T749" s="104"/>
      <c r="U749" s="104"/>
      <c r="V749" s="104"/>
      <c r="W749" s="104"/>
      <c r="X749" s="104"/>
      <c r="Y749" s="104"/>
      <c r="Z749" s="104"/>
    </row>
    <row r="750" spans="1:26" ht="14.25" customHeight="1" x14ac:dyDescent="0.35">
      <c r="A750" s="104"/>
      <c r="B750" s="134"/>
      <c r="C750" s="134"/>
      <c r="D750" s="134"/>
      <c r="E750" s="134"/>
      <c r="F750" s="134"/>
      <c r="G750" s="104"/>
      <c r="H750" s="104"/>
      <c r="I750" s="104"/>
      <c r="J750" s="104"/>
      <c r="K750" s="104"/>
      <c r="L750" s="104"/>
      <c r="M750" s="104"/>
      <c r="N750" s="104"/>
      <c r="O750" s="104"/>
      <c r="P750" s="104"/>
      <c r="Q750" s="104"/>
      <c r="R750" s="104"/>
      <c r="S750" s="104"/>
      <c r="T750" s="104"/>
      <c r="U750" s="104"/>
      <c r="V750" s="104"/>
      <c r="W750" s="104"/>
      <c r="X750" s="104"/>
      <c r="Y750" s="104"/>
      <c r="Z750" s="104"/>
    </row>
    <row r="751" spans="1:26" ht="14.25" customHeight="1" x14ac:dyDescent="0.35">
      <c r="A751" s="104"/>
      <c r="B751" s="134"/>
      <c r="C751" s="134"/>
      <c r="D751" s="134"/>
      <c r="E751" s="134"/>
      <c r="F751" s="134"/>
      <c r="G751" s="104"/>
      <c r="H751" s="104"/>
      <c r="I751" s="104"/>
      <c r="J751" s="104"/>
      <c r="K751" s="104"/>
      <c r="L751" s="104"/>
      <c r="M751" s="104"/>
      <c r="N751" s="104"/>
      <c r="O751" s="104"/>
      <c r="P751" s="104"/>
      <c r="Q751" s="104"/>
      <c r="R751" s="104"/>
      <c r="S751" s="104"/>
      <c r="T751" s="104"/>
      <c r="U751" s="104"/>
      <c r="V751" s="104"/>
      <c r="W751" s="104"/>
      <c r="X751" s="104"/>
      <c r="Y751" s="104"/>
      <c r="Z751" s="104"/>
    </row>
    <row r="752" spans="1:26" ht="14.25" customHeight="1" x14ac:dyDescent="0.35">
      <c r="A752" s="104"/>
      <c r="B752" s="134"/>
      <c r="C752" s="134"/>
      <c r="D752" s="134"/>
      <c r="E752" s="134"/>
      <c r="F752" s="134"/>
      <c r="G752" s="104"/>
      <c r="H752" s="104"/>
      <c r="I752" s="104"/>
      <c r="J752" s="104"/>
      <c r="K752" s="104"/>
      <c r="L752" s="104"/>
      <c r="M752" s="104"/>
      <c r="N752" s="104"/>
      <c r="O752" s="104"/>
      <c r="P752" s="104"/>
      <c r="Q752" s="104"/>
      <c r="R752" s="104"/>
      <c r="S752" s="104"/>
      <c r="T752" s="104"/>
      <c r="U752" s="104"/>
      <c r="V752" s="104"/>
      <c r="W752" s="104"/>
      <c r="X752" s="104"/>
      <c r="Y752" s="104"/>
      <c r="Z752" s="104"/>
    </row>
    <row r="753" spans="1:26" ht="14.25" customHeight="1" x14ac:dyDescent="0.35">
      <c r="A753" s="104"/>
      <c r="B753" s="134"/>
      <c r="C753" s="134"/>
      <c r="D753" s="134"/>
      <c r="E753" s="134"/>
      <c r="F753" s="134"/>
      <c r="G753" s="104"/>
      <c r="H753" s="104"/>
      <c r="I753" s="104"/>
      <c r="J753" s="104"/>
      <c r="K753" s="104"/>
      <c r="L753" s="104"/>
      <c r="M753" s="104"/>
      <c r="N753" s="104"/>
      <c r="O753" s="104"/>
      <c r="P753" s="104"/>
      <c r="Q753" s="104"/>
      <c r="R753" s="104"/>
      <c r="S753" s="104"/>
      <c r="T753" s="104"/>
      <c r="U753" s="104"/>
      <c r="V753" s="104"/>
      <c r="W753" s="104"/>
      <c r="X753" s="104"/>
      <c r="Y753" s="104"/>
      <c r="Z753" s="104"/>
    </row>
    <row r="754" spans="1:26" ht="14.25" customHeight="1" x14ac:dyDescent="0.35">
      <c r="A754" s="104"/>
      <c r="B754" s="134"/>
      <c r="C754" s="134"/>
      <c r="D754" s="134"/>
      <c r="E754" s="134"/>
      <c r="F754" s="134"/>
      <c r="G754" s="104"/>
      <c r="H754" s="104"/>
      <c r="I754" s="104"/>
      <c r="J754" s="104"/>
      <c r="K754" s="104"/>
      <c r="L754" s="104"/>
      <c r="M754" s="104"/>
      <c r="N754" s="104"/>
      <c r="O754" s="104"/>
      <c r="P754" s="104"/>
      <c r="Q754" s="104"/>
      <c r="R754" s="104"/>
      <c r="S754" s="104"/>
      <c r="T754" s="104"/>
      <c r="U754" s="104"/>
      <c r="V754" s="104"/>
      <c r="W754" s="104"/>
      <c r="X754" s="104"/>
      <c r="Y754" s="104"/>
      <c r="Z754" s="104"/>
    </row>
    <row r="755" spans="1:26" ht="14.25" customHeight="1" x14ac:dyDescent="0.35">
      <c r="A755" s="104"/>
      <c r="B755" s="134"/>
      <c r="C755" s="134"/>
      <c r="D755" s="134"/>
      <c r="E755" s="134"/>
      <c r="F755" s="134"/>
      <c r="G755" s="104"/>
      <c r="H755" s="104"/>
      <c r="I755" s="104"/>
      <c r="J755" s="104"/>
      <c r="K755" s="104"/>
      <c r="L755" s="104"/>
      <c r="M755" s="104"/>
      <c r="N755" s="104"/>
      <c r="O755" s="104"/>
      <c r="P755" s="104"/>
      <c r="Q755" s="104"/>
      <c r="R755" s="104"/>
      <c r="S755" s="104"/>
      <c r="T755" s="104"/>
      <c r="U755" s="104"/>
      <c r="V755" s="104"/>
      <c r="W755" s="104"/>
      <c r="X755" s="104"/>
      <c r="Y755" s="104"/>
      <c r="Z755" s="104"/>
    </row>
    <row r="756" spans="1:26" ht="14.25" customHeight="1" x14ac:dyDescent="0.35">
      <c r="A756" s="104"/>
      <c r="B756" s="134"/>
      <c r="C756" s="134"/>
      <c r="D756" s="134"/>
      <c r="E756" s="134"/>
      <c r="F756" s="134"/>
      <c r="G756" s="104"/>
      <c r="H756" s="104"/>
      <c r="I756" s="104"/>
      <c r="J756" s="104"/>
      <c r="K756" s="104"/>
      <c r="L756" s="104"/>
      <c r="M756" s="104"/>
      <c r="N756" s="104"/>
      <c r="O756" s="104"/>
      <c r="P756" s="104"/>
      <c r="Q756" s="104"/>
      <c r="R756" s="104"/>
      <c r="S756" s="104"/>
      <c r="T756" s="104"/>
      <c r="U756" s="104"/>
      <c r="V756" s="104"/>
      <c r="W756" s="104"/>
      <c r="X756" s="104"/>
      <c r="Y756" s="104"/>
      <c r="Z756" s="104"/>
    </row>
    <row r="757" spans="1:26" ht="14.25" customHeight="1" x14ac:dyDescent="0.35">
      <c r="A757" s="104"/>
      <c r="B757" s="134"/>
      <c r="C757" s="134"/>
      <c r="D757" s="134"/>
      <c r="E757" s="134"/>
      <c r="F757" s="134"/>
      <c r="G757" s="104"/>
      <c r="H757" s="104"/>
      <c r="I757" s="104"/>
      <c r="J757" s="104"/>
      <c r="K757" s="104"/>
      <c r="L757" s="104"/>
      <c r="M757" s="104"/>
      <c r="N757" s="104"/>
      <c r="O757" s="104"/>
      <c r="P757" s="104"/>
      <c r="Q757" s="104"/>
      <c r="R757" s="104"/>
      <c r="S757" s="104"/>
      <c r="T757" s="104"/>
      <c r="U757" s="104"/>
      <c r="V757" s="104"/>
      <c r="W757" s="104"/>
      <c r="X757" s="104"/>
      <c r="Y757" s="104"/>
      <c r="Z757" s="104"/>
    </row>
    <row r="758" spans="1:26" ht="14.25" customHeight="1" x14ac:dyDescent="0.35">
      <c r="A758" s="104"/>
      <c r="B758" s="134"/>
      <c r="C758" s="134"/>
      <c r="D758" s="134"/>
      <c r="E758" s="134"/>
      <c r="F758" s="134"/>
      <c r="G758" s="104"/>
      <c r="H758" s="104"/>
      <c r="I758" s="104"/>
      <c r="J758" s="104"/>
      <c r="K758" s="104"/>
      <c r="L758" s="104"/>
      <c r="M758" s="104"/>
      <c r="N758" s="104"/>
      <c r="O758" s="104"/>
      <c r="P758" s="104"/>
      <c r="Q758" s="104"/>
      <c r="R758" s="104"/>
      <c r="S758" s="104"/>
      <c r="T758" s="104"/>
      <c r="U758" s="104"/>
      <c r="V758" s="104"/>
      <c r="W758" s="104"/>
      <c r="X758" s="104"/>
      <c r="Y758" s="104"/>
      <c r="Z758" s="104"/>
    </row>
    <row r="759" spans="1:26" ht="14.25" customHeight="1" x14ac:dyDescent="0.35">
      <c r="A759" s="104"/>
      <c r="B759" s="134"/>
      <c r="C759" s="134"/>
      <c r="D759" s="134"/>
      <c r="E759" s="134"/>
      <c r="F759" s="134"/>
      <c r="G759" s="104"/>
      <c r="H759" s="104"/>
      <c r="I759" s="104"/>
      <c r="J759" s="104"/>
      <c r="K759" s="104"/>
      <c r="L759" s="104"/>
      <c r="M759" s="104"/>
      <c r="N759" s="104"/>
      <c r="O759" s="104"/>
      <c r="P759" s="104"/>
      <c r="Q759" s="104"/>
      <c r="R759" s="104"/>
      <c r="S759" s="104"/>
      <c r="T759" s="104"/>
      <c r="U759" s="104"/>
      <c r="V759" s="104"/>
      <c r="W759" s="104"/>
      <c r="X759" s="104"/>
      <c r="Y759" s="104"/>
      <c r="Z759" s="104"/>
    </row>
    <row r="760" spans="1:26" ht="14.25" customHeight="1" x14ac:dyDescent="0.35">
      <c r="A760" s="104"/>
      <c r="B760" s="134"/>
      <c r="C760" s="134"/>
      <c r="D760" s="134"/>
      <c r="E760" s="134"/>
      <c r="F760" s="134"/>
      <c r="G760" s="104"/>
      <c r="H760" s="104"/>
      <c r="I760" s="104"/>
      <c r="J760" s="104"/>
      <c r="K760" s="104"/>
      <c r="L760" s="104"/>
      <c r="M760" s="104"/>
      <c r="N760" s="104"/>
      <c r="O760" s="104"/>
      <c r="P760" s="104"/>
      <c r="Q760" s="104"/>
      <c r="R760" s="104"/>
      <c r="S760" s="104"/>
      <c r="T760" s="104"/>
      <c r="U760" s="104"/>
      <c r="V760" s="104"/>
      <c r="W760" s="104"/>
      <c r="X760" s="104"/>
      <c r="Y760" s="104"/>
      <c r="Z760" s="104"/>
    </row>
    <row r="761" spans="1:26" ht="14.25" customHeight="1" x14ac:dyDescent="0.35">
      <c r="A761" s="104"/>
      <c r="B761" s="134"/>
      <c r="C761" s="134"/>
      <c r="D761" s="134"/>
      <c r="E761" s="134"/>
      <c r="F761" s="134"/>
      <c r="G761" s="104"/>
      <c r="H761" s="104"/>
      <c r="I761" s="104"/>
      <c r="J761" s="104"/>
      <c r="K761" s="104"/>
      <c r="L761" s="104"/>
      <c r="M761" s="104"/>
      <c r="N761" s="104"/>
      <c r="O761" s="104"/>
      <c r="P761" s="104"/>
      <c r="Q761" s="104"/>
      <c r="R761" s="104"/>
      <c r="S761" s="104"/>
      <c r="T761" s="104"/>
      <c r="U761" s="104"/>
      <c r="V761" s="104"/>
      <c r="W761" s="104"/>
      <c r="X761" s="104"/>
      <c r="Y761" s="104"/>
      <c r="Z761" s="104"/>
    </row>
    <row r="762" spans="1:26" ht="14.25" customHeight="1" x14ac:dyDescent="0.35">
      <c r="A762" s="104"/>
      <c r="B762" s="134"/>
      <c r="C762" s="134"/>
      <c r="D762" s="134"/>
      <c r="E762" s="134"/>
      <c r="F762" s="134"/>
      <c r="G762" s="104"/>
      <c r="H762" s="104"/>
      <c r="I762" s="104"/>
      <c r="J762" s="104"/>
      <c r="K762" s="104"/>
      <c r="L762" s="104"/>
      <c r="M762" s="104"/>
      <c r="N762" s="104"/>
      <c r="O762" s="104"/>
      <c r="P762" s="104"/>
      <c r="Q762" s="104"/>
      <c r="R762" s="104"/>
      <c r="S762" s="104"/>
      <c r="T762" s="104"/>
      <c r="U762" s="104"/>
      <c r="V762" s="104"/>
      <c r="W762" s="104"/>
      <c r="X762" s="104"/>
      <c r="Y762" s="104"/>
      <c r="Z762" s="104"/>
    </row>
    <row r="763" spans="1:26" ht="14.25" customHeight="1" x14ac:dyDescent="0.35">
      <c r="A763" s="104"/>
      <c r="B763" s="134"/>
      <c r="C763" s="134"/>
      <c r="D763" s="134"/>
      <c r="E763" s="134"/>
      <c r="F763" s="134"/>
      <c r="G763" s="104"/>
      <c r="H763" s="104"/>
      <c r="I763" s="104"/>
      <c r="J763" s="104"/>
      <c r="K763" s="104"/>
      <c r="L763" s="104"/>
      <c r="M763" s="104"/>
      <c r="N763" s="104"/>
      <c r="O763" s="104"/>
      <c r="P763" s="104"/>
      <c r="Q763" s="104"/>
      <c r="R763" s="104"/>
      <c r="S763" s="104"/>
      <c r="T763" s="104"/>
      <c r="U763" s="104"/>
      <c r="V763" s="104"/>
      <c r="W763" s="104"/>
      <c r="X763" s="104"/>
      <c r="Y763" s="104"/>
      <c r="Z763" s="104"/>
    </row>
    <row r="764" spans="1:26" ht="14.25" customHeight="1" x14ac:dyDescent="0.35">
      <c r="A764" s="104"/>
      <c r="B764" s="134"/>
      <c r="C764" s="134"/>
      <c r="D764" s="134"/>
      <c r="E764" s="134"/>
      <c r="F764" s="134"/>
      <c r="G764" s="104"/>
      <c r="H764" s="104"/>
      <c r="I764" s="104"/>
      <c r="J764" s="104"/>
      <c r="K764" s="104"/>
      <c r="L764" s="104"/>
      <c r="M764" s="104"/>
      <c r="N764" s="104"/>
      <c r="O764" s="104"/>
      <c r="P764" s="104"/>
      <c r="Q764" s="104"/>
      <c r="R764" s="104"/>
      <c r="S764" s="104"/>
      <c r="T764" s="104"/>
      <c r="U764" s="104"/>
      <c r="V764" s="104"/>
      <c r="W764" s="104"/>
      <c r="X764" s="104"/>
      <c r="Y764" s="104"/>
      <c r="Z764" s="104"/>
    </row>
    <row r="765" spans="1:26" ht="14.25" customHeight="1" x14ac:dyDescent="0.35">
      <c r="A765" s="104"/>
      <c r="B765" s="134"/>
      <c r="C765" s="134"/>
      <c r="D765" s="134"/>
      <c r="E765" s="134"/>
      <c r="F765" s="134"/>
      <c r="G765" s="104"/>
      <c r="H765" s="104"/>
      <c r="I765" s="104"/>
      <c r="J765" s="104"/>
      <c r="K765" s="104"/>
      <c r="L765" s="104"/>
      <c r="M765" s="104"/>
      <c r="N765" s="104"/>
      <c r="O765" s="104"/>
      <c r="P765" s="104"/>
      <c r="Q765" s="104"/>
      <c r="R765" s="104"/>
      <c r="S765" s="104"/>
      <c r="T765" s="104"/>
      <c r="U765" s="104"/>
      <c r="V765" s="104"/>
      <c r="W765" s="104"/>
      <c r="X765" s="104"/>
      <c r="Y765" s="104"/>
      <c r="Z765" s="104"/>
    </row>
    <row r="766" spans="1:26" ht="14.25" customHeight="1" x14ac:dyDescent="0.35">
      <c r="A766" s="104"/>
      <c r="B766" s="134"/>
      <c r="C766" s="134"/>
      <c r="D766" s="134"/>
      <c r="E766" s="134"/>
      <c r="F766" s="134"/>
      <c r="G766" s="104"/>
      <c r="H766" s="104"/>
      <c r="I766" s="104"/>
      <c r="J766" s="104"/>
      <c r="K766" s="104"/>
      <c r="L766" s="104"/>
      <c r="M766" s="104"/>
      <c r="N766" s="104"/>
      <c r="O766" s="104"/>
      <c r="P766" s="104"/>
      <c r="Q766" s="104"/>
      <c r="R766" s="104"/>
      <c r="S766" s="104"/>
      <c r="T766" s="104"/>
      <c r="U766" s="104"/>
      <c r="V766" s="104"/>
      <c r="W766" s="104"/>
      <c r="X766" s="104"/>
      <c r="Y766" s="104"/>
      <c r="Z766" s="104"/>
    </row>
    <row r="767" spans="1:26" ht="14.25" customHeight="1" x14ac:dyDescent="0.35">
      <c r="A767" s="104"/>
      <c r="B767" s="134"/>
      <c r="C767" s="134"/>
      <c r="D767" s="134"/>
      <c r="E767" s="134"/>
      <c r="F767" s="134"/>
      <c r="G767" s="104"/>
      <c r="H767" s="104"/>
      <c r="I767" s="104"/>
      <c r="J767" s="104"/>
      <c r="K767" s="104"/>
      <c r="L767" s="104"/>
      <c r="M767" s="104"/>
      <c r="N767" s="104"/>
      <c r="O767" s="104"/>
      <c r="P767" s="104"/>
      <c r="Q767" s="104"/>
      <c r="R767" s="104"/>
      <c r="S767" s="104"/>
      <c r="T767" s="104"/>
      <c r="U767" s="104"/>
      <c r="V767" s="104"/>
      <c r="W767" s="104"/>
      <c r="X767" s="104"/>
      <c r="Y767" s="104"/>
      <c r="Z767" s="104"/>
    </row>
    <row r="768" spans="1:26" ht="14.25" customHeight="1" x14ac:dyDescent="0.35">
      <c r="A768" s="104"/>
      <c r="B768" s="134"/>
      <c r="C768" s="134"/>
      <c r="D768" s="134"/>
      <c r="E768" s="134"/>
      <c r="F768" s="134"/>
      <c r="G768" s="104"/>
      <c r="H768" s="104"/>
      <c r="I768" s="104"/>
      <c r="J768" s="104"/>
      <c r="K768" s="104"/>
      <c r="L768" s="104"/>
      <c r="M768" s="104"/>
      <c r="N768" s="104"/>
      <c r="O768" s="104"/>
      <c r="P768" s="104"/>
      <c r="Q768" s="104"/>
      <c r="R768" s="104"/>
      <c r="S768" s="104"/>
      <c r="T768" s="104"/>
      <c r="U768" s="104"/>
      <c r="V768" s="104"/>
      <c r="W768" s="104"/>
      <c r="X768" s="104"/>
      <c r="Y768" s="104"/>
      <c r="Z768" s="104"/>
    </row>
    <row r="769" spans="1:26" ht="14.25" customHeight="1" x14ac:dyDescent="0.35">
      <c r="A769" s="104"/>
      <c r="B769" s="134"/>
      <c r="C769" s="134"/>
      <c r="D769" s="134"/>
      <c r="E769" s="134"/>
      <c r="F769" s="134"/>
      <c r="G769" s="104"/>
      <c r="H769" s="104"/>
      <c r="I769" s="104"/>
      <c r="J769" s="104"/>
      <c r="K769" s="104"/>
      <c r="L769" s="104"/>
      <c r="M769" s="104"/>
      <c r="N769" s="104"/>
      <c r="O769" s="104"/>
      <c r="P769" s="104"/>
      <c r="Q769" s="104"/>
      <c r="R769" s="104"/>
      <c r="S769" s="104"/>
      <c r="T769" s="104"/>
      <c r="U769" s="104"/>
      <c r="V769" s="104"/>
      <c r="W769" s="104"/>
      <c r="X769" s="104"/>
      <c r="Y769" s="104"/>
      <c r="Z769" s="104"/>
    </row>
    <row r="770" spans="1:26" ht="14.25" customHeight="1" x14ac:dyDescent="0.35">
      <c r="A770" s="104"/>
      <c r="B770" s="134"/>
      <c r="C770" s="134"/>
      <c r="D770" s="134"/>
      <c r="E770" s="134"/>
      <c r="F770" s="134"/>
      <c r="G770" s="104"/>
      <c r="H770" s="104"/>
      <c r="I770" s="104"/>
      <c r="J770" s="104"/>
      <c r="K770" s="104"/>
      <c r="L770" s="104"/>
      <c r="M770" s="104"/>
      <c r="N770" s="104"/>
      <c r="O770" s="104"/>
      <c r="P770" s="104"/>
      <c r="Q770" s="104"/>
      <c r="R770" s="104"/>
      <c r="S770" s="104"/>
      <c r="T770" s="104"/>
      <c r="U770" s="104"/>
      <c r="V770" s="104"/>
      <c r="W770" s="104"/>
      <c r="X770" s="104"/>
      <c r="Y770" s="104"/>
      <c r="Z770" s="104"/>
    </row>
    <row r="771" spans="1:26" ht="14.25" customHeight="1" x14ac:dyDescent="0.35">
      <c r="A771" s="104"/>
      <c r="B771" s="134"/>
      <c r="C771" s="134"/>
      <c r="D771" s="134"/>
      <c r="E771" s="134"/>
      <c r="F771" s="134"/>
      <c r="G771" s="104"/>
      <c r="H771" s="104"/>
      <c r="I771" s="104"/>
      <c r="J771" s="104"/>
      <c r="K771" s="104"/>
      <c r="L771" s="104"/>
      <c r="M771" s="104"/>
      <c r="N771" s="104"/>
      <c r="O771" s="104"/>
      <c r="P771" s="104"/>
      <c r="Q771" s="104"/>
      <c r="R771" s="104"/>
      <c r="S771" s="104"/>
      <c r="T771" s="104"/>
      <c r="U771" s="104"/>
      <c r="V771" s="104"/>
      <c r="W771" s="104"/>
      <c r="X771" s="104"/>
      <c r="Y771" s="104"/>
      <c r="Z771" s="104"/>
    </row>
    <row r="772" spans="1:26" ht="14.25" customHeight="1" x14ac:dyDescent="0.35">
      <c r="A772" s="104"/>
      <c r="B772" s="134"/>
      <c r="C772" s="134"/>
      <c r="D772" s="134"/>
      <c r="E772" s="134"/>
      <c r="F772" s="134"/>
      <c r="G772" s="104"/>
      <c r="H772" s="104"/>
      <c r="I772" s="104"/>
      <c r="J772" s="104"/>
      <c r="K772" s="104"/>
      <c r="L772" s="104"/>
      <c r="M772" s="104"/>
      <c r="N772" s="104"/>
      <c r="O772" s="104"/>
      <c r="P772" s="104"/>
      <c r="Q772" s="104"/>
      <c r="R772" s="104"/>
      <c r="S772" s="104"/>
      <c r="T772" s="104"/>
      <c r="U772" s="104"/>
      <c r="V772" s="104"/>
      <c r="W772" s="104"/>
      <c r="X772" s="104"/>
      <c r="Y772" s="104"/>
      <c r="Z772" s="104"/>
    </row>
    <row r="773" spans="1:26" ht="14.25" customHeight="1" x14ac:dyDescent="0.35">
      <c r="A773" s="104"/>
      <c r="B773" s="134"/>
      <c r="C773" s="134"/>
      <c r="D773" s="134"/>
      <c r="E773" s="134"/>
      <c r="F773" s="134"/>
      <c r="G773" s="104"/>
      <c r="H773" s="104"/>
      <c r="I773" s="104"/>
      <c r="J773" s="104"/>
      <c r="K773" s="104"/>
      <c r="L773" s="104"/>
      <c r="M773" s="104"/>
      <c r="N773" s="104"/>
      <c r="O773" s="104"/>
      <c r="P773" s="104"/>
      <c r="Q773" s="104"/>
      <c r="R773" s="104"/>
      <c r="S773" s="104"/>
      <c r="T773" s="104"/>
      <c r="U773" s="104"/>
      <c r="V773" s="104"/>
      <c r="W773" s="104"/>
      <c r="X773" s="104"/>
      <c r="Y773" s="104"/>
      <c r="Z773" s="104"/>
    </row>
    <row r="774" spans="1:26" ht="14.25" customHeight="1" x14ac:dyDescent="0.35">
      <c r="A774" s="104"/>
      <c r="B774" s="134"/>
      <c r="C774" s="134"/>
      <c r="D774" s="134"/>
      <c r="E774" s="134"/>
      <c r="F774" s="134"/>
      <c r="G774" s="104"/>
      <c r="H774" s="104"/>
      <c r="I774" s="104"/>
      <c r="J774" s="104"/>
      <c r="K774" s="104"/>
      <c r="L774" s="104"/>
      <c r="M774" s="104"/>
      <c r="N774" s="104"/>
      <c r="O774" s="104"/>
      <c r="P774" s="104"/>
      <c r="Q774" s="104"/>
      <c r="R774" s="104"/>
      <c r="S774" s="104"/>
      <c r="T774" s="104"/>
      <c r="U774" s="104"/>
      <c r="V774" s="104"/>
      <c r="W774" s="104"/>
      <c r="X774" s="104"/>
      <c r="Y774" s="104"/>
      <c r="Z774" s="104"/>
    </row>
    <row r="775" spans="1:26" ht="14.25" customHeight="1" x14ac:dyDescent="0.35">
      <c r="A775" s="104"/>
      <c r="B775" s="134"/>
      <c r="C775" s="134"/>
      <c r="D775" s="134"/>
      <c r="E775" s="134"/>
      <c r="F775" s="134"/>
      <c r="G775" s="104"/>
      <c r="H775" s="104"/>
      <c r="I775" s="104"/>
      <c r="J775" s="104"/>
      <c r="K775" s="104"/>
      <c r="L775" s="104"/>
      <c r="M775" s="104"/>
      <c r="N775" s="104"/>
      <c r="O775" s="104"/>
      <c r="P775" s="104"/>
      <c r="Q775" s="104"/>
      <c r="R775" s="104"/>
      <c r="S775" s="104"/>
      <c r="T775" s="104"/>
      <c r="U775" s="104"/>
      <c r="V775" s="104"/>
      <c r="W775" s="104"/>
      <c r="X775" s="104"/>
      <c r="Y775" s="104"/>
      <c r="Z775" s="104"/>
    </row>
    <row r="776" spans="1:26" ht="14.25" customHeight="1" x14ac:dyDescent="0.35">
      <c r="A776" s="104"/>
      <c r="B776" s="134"/>
      <c r="C776" s="134"/>
      <c r="D776" s="134"/>
      <c r="E776" s="134"/>
      <c r="F776" s="134"/>
      <c r="G776" s="104"/>
      <c r="H776" s="104"/>
      <c r="I776" s="104"/>
      <c r="J776" s="104"/>
      <c r="K776" s="104"/>
      <c r="L776" s="104"/>
      <c r="M776" s="104"/>
      <c r="N776" s="104"/>
      <c r="O776" s="104"/>
      <c r="P776" s="104"/>
      <c r="Q776" s="104"/>
      <c r="R776" s="104"/>
      <c r="S776" s="104"/>
      <c r="T776" s="104"/>
      <c r="U776" s="104"/>
      <c r="V776" s="104"/>
      <c r="W776" s="104"/>
      <c r="X776" s="104"/>
      <c r="Y776" s="104"/>
      <c r="Z776" s="104"/>
    </row>
    <row r="777" spans="1:26" ht="14.25" customHeight="1" x14ac:dyDescent="0.35">
      <c r="A777" s="104"/>
      <c r="B777" s="134"/>
      <c r="C777" s="134"/>
      <c r="D777" s="134"/>
      <c r="E777" s="134"/>
      <c r="F777" s="134"/>
      <c r="G777" s="104"/>
      <c r="H777" s="104"/>
      <c r="I777" s="104"/>
      <c r="J777" s="104"/>
      <c r="K777" s="104"/>
      <c r="L777" s="104"/>
      <c r="M777" s="104"/>
      <c r="N777" s="104"/>
      <c r="O777" s="104"/>
      <c r="P777" s="104"/>
      <c r="Q777" s="104"/>
      <c r="R777" s="104"/>
      <c r="S777" s="104"/>
      <c r="T777" s="104"/>
      <c r="U777" s="104"/>
      <c r="V777" s="104"/>
      <c r="W777" s="104"/>
      <c r="X777" s="104"/>
      <c r="Y777" s="104"/>
      <c r="Z777" s="104"/>
    </row>
    <row r="778" spans="1:26" ht="14.25" customHeight="1" x14ac:dyDescent="0.35">
      <c r="A778" s="104"/>
      <c r="B778" s="134"/>
      <c r="C778" s="134"/>
      <c r="D778" s="134"/>
      <c r="E778" s="134"/>
      <c r="F778" s="134"/>
      <c r="G778" s="104"/>
      <c r="H778" s="104"/>
      <c r="I778" s="104"/>
      <c r="J778" s="104"/>
      <c r="K778" s="104"/>
      <c r="L778" s="104"/>
      <c r="M778" s="104"/>
      <c r="N778" s="104"/>
      <c r="O778" s="104"/>
      <c r="P778" s="104"/>
      <c r="Q778" s="104"/>
      <c r="R778" s="104"/>
      <c r="S778" s="104"/>
      <c r="T778" s="104"/>
      <c r="U778" s="104"/>
      <c r="V778" s="104"/>
      <c r="W778" s="104"/>
      <c r="X778" s="104"/>
      <c r="Y778" s="104"/>
      <c r="Z778" s="104"/>
    </row>
    <row r="779" spans="1:26" ht="14.25" customHeight="1" x14ac:dyDescent="0.35">
      <c r="A779" s="104"/>
      <c r="B779" s="134"/>
      <c r="C779" s="134"/>
      <c r="D779" s="134"/>
      <c r="E779" s="134"/>
      <c r="F779" s="134"/>
      <c r="G779" s="104"/>
      <c r="H779" s="104"/>
      <c r="I779" s="104"/>
      <c r="J779" s="104"/>
      <c r="K779" s="104"/>
      <c r="L779" s="104"/>
      <c r="M779" s="104"/>
      <c r="N779" s="104"/>
      <c r="O779" s="104"/>
      <c r="P779" s="104"/>
      <c r="Q779" s="104"/>
      <c r="R779" s="104"/>
      <c r="S779" s="104"/>
      <c r="T779" s="104"/>
      <c r="U779" s="104"/>
      <c r="V779" s="104"/>
      <c r="W779" s="104"/>
      <c r="X779" s="104"/>
      <c r="Y779" s="104"/>
      <c r="Z779" s="104"/>
    </row>
    <row r="780" spans="1:26" ht="14.25" customHeight="1" x14ac:dyDescent="0.35">
      <c r="A780" s="104"/>
      <c r="B780" s="134"/>
      <c r="C780" s="134"/>
      <c r="D780" s="134"/>
      <c r="E780" s="134"/>
      <c r="F780" s="134"/>
      <c r="G780" s="104"/>
      <c r="H780" s="104"/>
      <c r="I780" s="104"/>
      <c r="J780" s="104"/>
      <c r="K780" s="104"/>
      <c r="L780" s="104"/>
      <c r="M780" s="104"/>
      <c r="N780" s="104"/>
      <c r="O780" s="104"/>
      <c r="P780" s="104"/>
      <c r="Q780" s="104"/>
      <c r="R780" s="104"/>
      <c r="S780" s="104"/>
      <c r="T780" s="104"/>
      <c r="U780" s="104"/>
      <c r="V780" s="104"/>
      <c r="W780" s="104"/>
      <c r="X780" s="104"/>
      <c r="Y780" s="104"/>
      <c r="Z780" s="104"/>
    </row>
    <row r="781" spans="1:26" ht="14.25" customHeight="1" x14ac:dyDescent="0.35">
      <c r="A781" s="104"/>
      <c r="B781" s="134"/>
      <c r="C781" s="134"/>
      <c r="D781" s="134"/>
      <c r="E781" s="134"/>
      <c r="F781" s="134"/>
      <c r="G781" s="104"/>
      <c r="H781" s="104"/>
      <c r="I781" s="104"/>
      <c r="J781" s="104"/>
      <c r="K781" s="104"/>
      <c r="L781" s="104"/>
      <c r="M781" s="104"/>
      <c r="N781" s="104"/>
      <c r="O781" s="104"/>
      <c r="P781" s="104"/>
      <c r="Q781" s="104"/>
      <c r="R781" s="104"/>
      <c r="S781" s="104"/>
      <c r="T781" s="104"/>
      <c r="U781" s="104"/>
      <c r="V781" s="104"/>
      <c r="W781" s="104"/>
      <c r="X781" s="104"/>
      <c r="Y781" s="104"/>
      <c r="Z781" s="104"/>
    </row>
    <row r="782" spans="1:26" ht="14.25" customHeight="1" x14ac:dyDescent="0.35">
      <c r="A782" s="104"/>
      <c r="B782" s="134"/>
      <c r="C782" s="134"/>
      <c r="D782" s="134"/>
      <c r="E782" s="134"/>
      <c r="F782" s="134"/>
      <c r="G782" s="104"/>
      <c r="H782" s="104"/>
      <c r="I782" s="104"/>
      <c r="J782" s="104"/>
      <c r="K782" s="104"/>
      <c r="L782" s="104"/>
      <c r="M782" s="104"/>
      <c r="N782" s="104"/>
      <c r="O782" s="104"/>
      <c r="P782" s="104"/>
      <c r="Q782" s="104"/>
      <c r="R782" s="104"/>
      <c r="S782" s="104"/>
      <c r="T782" s="104"/>
      <c r="U782" s="104"/>
      <c r="V782" s="104"/>
      <c r="W782" s="104"/>
      <c r="X782" s="104"/>
      <c r="Y782" s="104"/>
      <c r="Z782" s="104"/>
    </row>
    <row r="783" spans="1:26" ht="14.25" customHeight="1" x14ac:dyDescent="0.35">
      <c r="A783" s="104"/>
      <c r="B783" s="134"/>
      <c r="C783" s="134"/>
      <c r="D783" s="134"/>
      <c r="E783" s="134"/>
      <c r="F783" s="134"/>
      <c r="G783" s="104"/>
      <c r="H783" s="104"/>
      <c r="I783" s="104"/>
      <c r="J783" s="104"/>
      <c r="K783" s="104"/>
      <c r="L783" s="104"/>
      <c r="M783" s="104"/>
      <c r="N783" s="104"/>
      <c r="O783" s="104"/>
      <c r="P783" s="104"/>
      <c r="Q783" s="104"/>
      <c r="R783" s="104"/>
      <c r="S783" s="104"/>
      <c r="T783" s="104"/>
      <c r="U783" s="104"/>
      <c r="V783" s="104"/>
      <c r="W783" s="104"/>
      <c r="X783" s="104"/>
      <c r="Y783" s="104"/>
      <c r="Z783" s="104"/>
    </row>
    <row r="784" spans="1:26" ht="14.25" customHeight="1" x14ac:dyDescent="0.35">
      <c r="A784" s="104"/>
      <c r="B784" s="134"/>
      <c r="C784" s="134"/>
      <c r="D784" s="134"/>
      <c r="E784" s="134"/>
      <c r="F784" s="134"/>
      <c r="G784" s="104"/>
      <c r="H784" s="104"/>
      <c r="I784" s="104"/>
      <c r="J784" s="104"/>
      <c r="K784" s="104"/>
      <c r="L784" s="104"/>
      <c r="M784" s="104"/>
      <c r="N784" s="104"/>
      <c r="O784" s="104"/>
      <c r="P784" s="104"/>
      <c r="Q784" s="104"/>
      <c r="R784" s="104"/>
      <c r="S784" s="104"/>
      <c r="T784" s="104"/>
      <c r="U784" s="104"/>
      <c r="V784" s="104"/>
      <c r="W784" s="104"/>
      <c r="X784" s="104"/>
      <c r="Y784" s="104"/>
      <c r="Z784" s="104"/>
    </row>
    <row r="785" spans="1:26" ht="14.25" customHeight="1" x14ac:dyDescent="0.35">
      <c r="A785" s="104"/>
      <c r="B785" s="134"/>
      <c r="C785" s="134"/>
      <c r="D785" s="134"/>
      <c r="E785" s="134"/>
      <c r="F785" s="134"/>
      <c r="G785" s="104"/>
      <c r="H785" s="104"/>
      <c r="I785" s="104"/>
      <c r="J785" s="104"/>
      <c r="K785" s="104"/>
      <c r="L785" s="104"/>
      <c r="M785" s="104"/>
      <c r="N785" s="104"/>
      <c r="O785" s="104"/>
      <c r="P785" s="104"/>
      <c r="Q785" s="104"/>
      <c r="R785" s="104"/>
      <c r="S785" s="104"/>
      <c r="T785" s="104"/>
      <c r="U785" s="104"/>
      <c r="V785" s="104"/>
      <c r="W785" s="104"/>
      <c r="X785" s="104"/>
      <c r="Y785" s="104"/>
      <c r="Z785" s="104"/>
    </row>
    <row r="786" spans="1:26" ht="14.25" customHeight="1" x14ac:dyDescent="0.35">
      <c r="A786" s="104"/>
      <c r="B786" s="134"/>
      <c r="C786" s="134"/>
      <c r="D786" s="134"/>
      <c r="E786" s="134"/>
      <c r="F786" s="134"/>
      <c r="G786" s="104"/>
      <c r="H786" s="104"/>
      <c r="I786" s="104"/>
      <c r="J786" s="104"/>
      <c r="K786" s="104"/>
      <c r="L786" s="104"/>
      <c r="M786" s="104"/>
      <c r="N786" s="104"/>
      <c r="O786" s="104"/>
      <c r="P786" s="104"/>
      <c r="Q786" s="104"/>
      <c r="R786" s="104"/>
      <c r="S786" s="104"/>
      <c r="T786" s="104"/>
      <c r="U786" s="104"/>
      <c r="V786" s="104"/>
      <c r="W786" s="104"/>
      <c r="X786" s="104"/>
      <c r="Y786" s="104"/>
      <c r="Z786" s="104"/>
    </row>
    <row r="787" spans="1:26" ht="14.25" customHeight="1" x14ac:dyDescent="0.35">
      <c r="A787" s="104"/>
      <c r="B787" s="134"/>
      <c r="C787" s="134"/>
      <c r="D787" s="134"/>
      <c r="E787" s="134"/>
      <c r="F787" s="134"/>
      <c r="G787" s="104"/>
      <c r="H787" s="104"/>
      <c r="I787" s="104"/>
      <c r="J787" s="104"/>
      <c r="K787" s="104"/>
      <c r="L787" s="104"/>
      <c r="M787" s="104"/>
      <c r="N787" s="104"/>
      <c r="O787" s="104"/>
      <c r="P787" s="104"/>
      <c r="Q787" s="104"/>
      <c r="R787" s="104"/>
      <c r="S787" s="104"/>
      <c r="T787" s="104"/>
      <c r="U787" s="104"/>
      <c r="V787" s="104"/>
      <c r="W787" s="104"/>
      <c r="X787" s="104"/>
      <c r="Y787" s="104"/>
      <c r="Z787" s="104"/>
    </row>
    <row r="788" spans="1:26" ht="14.25" customHeight="1" x14ac:dyDescent="0.35">
      <c r="A788" s="104"/>
      <c r="B788" s="134"/>
      <c r="C788" s="134"/>
      <c r="D788" s="134"/>
      <c r="E788" s="134"/>
      <c r="F788" s="134"/>
      <c r="G788" s="104"/>
      <c r="H788" s="104"/>
      <c r="I788" s="104"/>
      <c r="J788" s="104"/>
      <c r="K788" s="104"/>
      <c r="L788" s="104"/>
      <c r="M788" s="104"/>
      <c r="N788" s="104"/>
      <c r="O788" s="104"/>
      <c r="P788" s="104"/>
      <c r="Q788" s="104"/>
      <c r="R788" s="104"/>
      <c r="S788" s="104"/>
      <c r="T788" s="104"/>
      <c r="U788" s="104"/>
      <c r="V788" s="104"/>
      <c r="W788" s="104"/>
      <c r="X788" s="104"/>
      <c r="Y788" s="104"/>
      <c r="Z788" s="104"/>
    </row>
    <row r="789" spans="1:26" ht="14.25" customHeight="1" x14ac:dyDescent="0.35">
      <c r="A789" s="104"/>
      <c r="B789" s="134"/>
      <c r="C789" s="134"/>
      <c r="D789" s="134"/>
      <c r="E789" s="134"/>
      <c r="F789" s="134"/>
      <c r="G789" s="104"/>
      <c r="H789" s="104"/>
      <c r="I789" s="104"/>
      <c r="J789" s="104"/>
      <c r="K789" s="104"/>
      <c r="L789" s="104"/>
      <c r="M789" s="104"/>
      <c r="N789" s="104"/>
      <c r="O789" s="104"/>
      <c r="P789" s="104"/>
      <c r="Q789" s="104"/>
      <c r="R789" s="104"/>
      <c r="S789" s="104"/>
      <c r="T789" s="104"/>
      <c r="U789" s="104"/>
      <c r="V789" s="104"/>
      <c r="W789" s="104"/>
      <c r="X789" s="104"/>
      <c r="Y789" s="104"/>
      <c r="Z789" s="104"/>
    </row>
    <row r="790" spans="1:26" ht="14.25" customHeight="1" x14ac:dyDescent="0.35">
      <c r="A790" s="104"/>
      <c r="B790" s="134"/>
      <c r="C790" s="134"/>
      <c r="D790" s="134"/>
      <c r="E790" s="134"/>
      <c r="F790" s="134"/>
      <c r="G790" s="104"/>
      <c r="H790" s="104"/>
      <c r="I790" s="104"/>
      <c r="J790" s="104"/>
      <c r="K790" s="104"/>
      <c r="L790" s="104"/>
      <c r="M790" s="104"/>
      <c r="N790" s="104"/>
      <c r="O790" s="104"/>
      <c r="P790" s="104"/>
      <c r="Q790" s="104"/>
      <c r="R790" s="104"/>
      <c r="S790" s="104"/>
      <c r="T790" s="104"/>
      <c r="U790" s="104"/>
      <c r="V790" s="104"/>
      <c r="W790" s="104"/>
      <c r="X790" s="104"/>
      <c r="Y790" s="104"/>
      <c r="Z790" s="104"/>
    </row>
    <row r="791" spans="1:26" ht="14.25" customHeight="1" x14ac:dyDescent="0.35">
      <c r="A791" s="104"/>
      <c r="B791" s="134"/>
      <c r="C791" s="134"/>
      <c r="D791" s="134"/>
      <c r="E791" s="134"/>
      <c r="F791" s="134"/>
      <c r="G791" s="104"/>
      <c r="H791" s="104"/>
      <c r="I791" s="104"/>
      <c r="J791" s="104"/>
      <c r="K791" s="104"/>
      <c r="L791" s="104"/>
      <c r="M791" s="104"/>
      <c r="N791" s="104"/>
      <c r="O791" s="104"/>
      <c r="P791" s="104"/>
      <c r="Q791" s="104"/>
      <c r="R791" s="104"/>
      <c r="S791" s="104"/>
      <c r="T791" s="104"/>
      <c r="U791" s="104"/>
      <c r="V791" s="104"/>
      <c r="W791" s="104"/>
      <c r="X791" s="104"/>
      <c r="Y791" s="104"/>
      <c r="Z791" s="104"/>
    </row>
    <row r="792" spans="1:26" ht="14.25" customHeight="1" x14ac:dyDescent="0.35">
      <c r="A792" s="104"/>
      <c r="B792" s="134"/>
      <c r="C792" s="134"/>
      <c r="D792" s="134"/>
      <c r="E792" s="134"/>
      <c r="F792" s="134"/>
      <c r="G792" s="104"/>
      <c r="H792" s="104"/>
      <c r="I792" s="104"/>
      <c r="J792" s="104"/>
      <c r="K792" s="104"/>
      <c r="L792" s="104"/>
      <c r="M792" s="104"/>
      <c r="N792" s="104"/>
      <c r="O792" s="104"/>
      <c r="P792" s="104"/>
      <c r="Q792" s="104"/>
      <c r="R792" s="104"/>
      <c r="S792" s="104"/>
      <c r="T792" s="104"/>
      <c r="U792" s="104"/>
      <c r="V792" s="104"/>
      <c r="W792" s="104"/>
      <c r="X792" s="104"/>
      <c r="Y792" s="104"/>
      <c r="Z792" s="104"/>
    </row>
    <row r="793" spans="1:26" ht="14.25" customHeight="1" x14ac:dyDescent="0.35">
      <c r="A793" s="104"/>
      <c r="B793" s="134"/>
      <c r="C793" s="134"/>
      <c r="D793" s="134"/>
      <c r="E793" s="134"/>
      <c r="F793" s="134"/>
      <c r="G793" s="104"/>
      <c r="H793" s="104"/>
      <c r="I793" s="104"/>
      <c r="J793" s="104"/>
      <c r="K793" s="104"/>
      <c r="L793" s="104"/>
      <c r="M793" s="104"/>
      <c r="N793" s="104"/>
      <c r="O793" s="104"/>
      <c r="P793" s="104"/>
      <c r="Q793" s="104"/>
      <c r="R793" s="104"/>
      <c r="S793" s="104"/>
      <c r="T793" s="104"/>
      <c r="U793" s="104"/>
      <c r="V793" s="104"/>
      <c r="W793" s="104"/>
      <c r="X793" s="104"/>
      <c r="Y793" s="104"/>
      <c r="Z793" s="104"/>
    </row>
    <row r="794" spans="1:26" ht="14.25" customHeight="1" x14ac:dyDescent="0.35">
      <c r="A794" s="104"/>
      <c r="B794" s="134"/>
      <c r="C794" s="134"/>
      <c r="D794" s="134"/>
      <c r="E794" s="134"/>
      <c r="F794" s="134"/>
      <c r="G794" s="104"/>
      <c r="H794" s="104"/>
      <c r="I794" s="104"/>
      <c r="J794" s="104"/>
      <c r="K794" s="104"/>
      <c r="L794" s="104"/>
      <c r="M794" s="104"/>
      <c r="N794" s="104"/>
      <c r="O794" s="104"/>
      <c r="P794" s="104"/>
      <c r="Q794" s="104"/>
      <c r="R794" s="104"/>
      <c r="S794" s="104"/>
      <c r="T794" s="104"/>
      <c r="U794" s="104"/>
      <c r="V794" s="104"/>
      <c r="W794" s="104"/>
      <c r="X794" s="104"/>
      <c r="Y794" s="104"/>
      <c r="Z794" s="104"/>
    </row>
    <row r="795" spans="1:26" ht="14.25" customHeight="1" x14ac:dyDescent="0.35">
      <c r="A795" s="104"/>
      <c r="B795" s="134"/>
      <c r="C795" s="134"/>
      <c r="D795" s="134"/>
      <c r="E795" s="134"/>
      <c r="F795" s="134"/>
      <c r="G795" s="104"/>
      <c r="H795" s="104"/>
      <c r="I795" s="104"/>
      <c r="J795" s="104"/>
      <c r="K795" s="104"/>
      <c r="L795" s="104"/>
      <c r="M795" s="104"/>
      <c r="N795" s="104"/>
      <c r="O795" s="104"/>
      <c r="P795" s="104"/>
      <c r="Q795" s="104"/>
      <c r="R795" s="104"/>
      <c r="S795" s="104"/>
      <c r="T795" s="104"/>
      <c r="U795" s="104"/>
      <c r="V795" s="104"/>
      <c r="W795" s="104"/>
      <c r="X795" s="104"/>
      <c r="Y795" s="104"/>
      <c r="Z795" s="104"/>
    </row>
    <row r="796" spans="1:26" ht="14.25" customHeight="1" x14ac:dyDescent="0.35">
      <c r="A796" s="104"/>
      <c r="B796" s="134"/>
      <c r="C796" s="134"/>
      <c r="D796" s="134"/>
      <c r="E796" s="134"/>
      <c r="F796" s="134"/>
      <c r="G796" s="104"/>
      <c r="H796" s="104"/>
      <c r="I796" s="104"/>
      <c r="J796" s="104"/>
      <c r="K796" s="104"/>
      <c r="L796" s="104"/>
      <c r="M796" s="104"/>
      <c r="N796" s="104"/>
      <c r="O796" s="104"/>
      <c r="P796" s="104"/>
      <c r="Q796" s="104"/>
      <c r="R796" s="104"/>
      <c r="S796" s="104"/>
      <c r="T796" s="104"/>
      <c r="U796" s="104"/>
      <c r="V796" s="104"/>
      <c r="W796" s="104"/>
      <c r="X796" s="104"/>
      <c r="Y796" s="104"/>
      <c r="Z796" s="104"/>
    </row>
    <row r="797" spans="1:26" ht="14.25" customHeight="1" x14ac:dyDescent="0.35">
      <c r="A797" s="104"/>
      <c r="B797" s="134"/>
      <c r="C797" s="134"/>
      <c r="D797" s="134"/>
      <c r="E797" s="134"/>
      <c r="F797" s="134"/>
      <c r="G797" s="104"/>
      <c r="H797" s="104"/>
      <c r="I797" s="104"/>
      <c r="J797" s="104"/>
      <c r="K797" s="104"/>
      <c r="L797" s="104"/>
      <c r="M797" s="104"/>
      <c r="N797" s="104"/>
      <c r="O797" s="104"/>
      <c r="P797" s="104"/>
      <c r="Q797" s="104"/>
      <c r="R797" s="104"/>
      <c r="S797" s="104"/>
      <c r="T797" s="104"/>
      <c r="U797" s="104"/>
      <c r="V797" s="104"/>
      <c r="W797" s="104"/>
      <c r="X797" s="104"/>
      <c r="Y797" s="104"/>
      <c r="Z797" s="104"/>
    </row>
    <row r="798" spans="1:26" ht="14.25" customHeight="1" x14ac:dyDescent="0.35">
      <c r="A798" s="104"/>
      <c r="B798" s="134"/>
      <c r="C798" s="134"/>
      <c r="D798" s="134"/>
      <c r="E798" s="134"/>
      <c r="F798" s="134"/>
      <c r="G798" s="104"/>
      <c r="H798" s="104"/>
      <c r="I798" s="104"/>
      <c r="J798" s="104"/>
      <c r="K798" s="104"/>
      <c r="L798" s="104"/>
      <c r="M798" s="104"/>
      <c r="N798" s="104"/>
      <c r="O798" s="104"/>
      <c r="P798" s="104"/>
      <c r="Q798" s="104"/>
      <c r="R798" s="104"/>
      <c r="S798" s="104"/>
      <c r="T798" s="104"/>
      <c r="U798" s="104"/>
      <c r="V798" s="104"/>
      <c r="W798" s="104"/>
      <c r="X798" s="104"/>
      <c r="Y798" s="104"/>
      <c r="Z798" s="104"/>
    </row>
    <row r="799" spans="1:26" ht="14.25" customHeight="1" x14ac:dyDescent="0.35">
      <c r="A799" s="104"/>
      <c r="B799" s="134"/>
      <c r="C799" s="134"/>
      <c r="D799" s="134"/>
      <c r="E799" s="134"/>
      <c r="F799" s="134"/>
      <c r="G799" s="104"/>
      <c r="H799" s="104"/>
      <c r="I799" s="104"/>
      <c r="J799" s="104"/>
      <c r="K799" s="104"/>
      <c r="L799" s="104"/>
      <c r="M799" s="104"/>
      <c r="N799" s="104"/>
      <c r="O799" s="104"/>
      <c r="P799" s="104"/>
      <c r="Q799" s="104"/>
      <c r="R799" s="104"/>
      <c r="S799" s="104"/>
      <c r="T799" s="104"/>
      <c r="U799" s="104"/>
      <c r="V799" s="104"/>
      <c r="W799" s="104"/>
      <c r="X799" s="104"/>
      <c r="Y799" s="104"/>
      <c r="Z799" s="104"/>
    </row>
    <row r="800" spans="1:26" ht="14.25" customHeight="1" x14ac:dyDescent="0.35">
      <c r="A800" s="104"/>
      <c r="B800" s="134"/>
      <c r="C800" s="134"/>
      <c r="D800" s="134"/>
      <c r="E800" s="134"/>
      <c r="F800" s="134"/>
      <c r="G800" s="104"/>
      <c r="H800" s="104"/>
      <c r="I800" s="104"/>
      <c r="J800" s="104"/>
      <c r="K800" s="104"/>
      <c r="L800" s="104"/>
      <c r="M800" s="104"/>
      <c r="N800" s="104"/>
      <c r="O800" s="104"/>
      <c r="P800" s="104"/>
      <c r="Q800" s="104"/>
      <c r="R800" s="104"/>
      <c r="S800" s="104"/>
      <c r="T800" s="104"/>
      <c r="U800" s="104"/>
      <c r="V800" s="104"/>
      <c r="W800" s="104"/>
      <c r="X800" s="104"/>
      <c r="Y800" s="104"/>
      <c r="Z800" s="104"/>
    </row>
    <row r="801" spans="1:26" ht="14.25" customHeight="1" x14ac:dyDescent="0.35">
      <c r="A801" s="104"/>
      <c r="B801" s="134"/>
      <c r="C801" s="134"/>
      <c r="D801" s="134"/>
      <c r="E801" s="134"/>
      <c r="F801" s="134"/>
      <c r="G801" s="104"/>
      <c r="H801" s="104"/>
      <c r="I801" s="104"/>
      <c r="J801" s="104"/>
      <c r="K801" s="104"/>
      <c r="L801" s="104"/>
      <c r="M801" s="104"/>
      <c r="N801" s="104"/>
      <c r="O801" s="104"/>
      <c r="P801" s="104"/>
      <c r="Q801" s="104"/>
      <c r="R801" s="104"/>
      <c r="S801" s="104"/>
      <c r="T801" s="104"/>
      <c r="U801" s="104"/>
      <c r="V801" s="104"/>
      <c r="W801" s="104"/>
      <c r="X801" s="104"/>
      <c r="Y801" s="104"/>
      <c r="Z801" s="104"/>
    </row>
    <row r="802" spans="1:26" ht="14.25" customHeight="1" x14ac:dyDescent="0.35">
      <c r="A802" s="104"/>
      <c r="B802" s="134"/>
      <c r="C802" s="134"/>
      <c r="D802" s="134"/>
      <c r="E802" s="134"/>
      <c r="F802" s="134"/>
      <c r="G802" s="104"/>
      <c r="H802" s="104"/>
      <c r="I802" s="104"/>
      <c r="J802" s="104"/>
      <c r="K802" s="104"/>
      <c r="L802" s="104"/>
      <c r="M802" s="104"/>
      <c r="N802" s="104"/>
      <c r="O802" s="104"/>
      <c r="P802" s="104"/>
      <c r="Q802" s="104"/>
      <c r="R802" s="104"/>
      <c r="S802" s="104"/>
      <c r="T802" s="104"/>
      <c r="U802" s="104"/>
      <c r="V802" s="104"/>
      <c r="W802" s="104"/>
      <c r="X802" s="104"/>
      <c r="Y802" s="104"/>
      <c r="Z802" s="104"/>
    </row>
    <row r="803" spans="1:26" ht="14.25" customHeight="1" x14ac:dyDescent="0.35">
      <c r="A803" s="104"/>
      <c r="B803" s="134"/>
      <c r="C803" s="134"/>
      <c r="D803" s="134"/>
      <c r="E803" s="134"/>
      <c r="F803" s="134"/>
      <c r="G803" s="104"/>
      <c r="H803" s="104"/>
      <c r="I803" s="104"/>
      <c r="J803" s="104"/>
      <c r="K803" s="104"/>
      <c r="L803" s="104"/>
      <c r="M803" s="104"/>
      <c r="N803" s="104"/>
      <c r="O803" s="104"/>
      <c r="P803" s="104"/>
      <c r="Q803" s="104"/>
      <c r="R803" s="104"/>
      <c r="S803" s="104"/>
      <c r="T803" s="104"/>
      <c r="U803" s="104"/>
      <c r="V803" s="104"/>
      <c r="W803" s="104"/>
      <c r="X803" s="104"/>
      <c r="Y803" s="104"/>
      <c r="Z803" s="104"/>
    </row>
    <row r="804" spans="1:26" ht="14.25" customHeight="1" x14ac:dyDescent="0.35">
      <c r="A804" s="104"/>
      <c r="B804" s="134"/>
      <c r="C804" s="134"/>
      <c r="D804" s="134"/>
      <c r="E804" s="134"/>
      <c r="F804" s="134"/>
      <c r="G804" s="104"/>
      <c r="H804" s="104"/>
      <c r="I804" s="104"/>
      <c r="J804" s="104"/>
      <c r="K804" s="104"/>
      <c r="L804" s="104"/>
      <c r="M804" s="104"/>
      <c r="N804" s="104"/>
      <c r="O804" s="104"/>
      <c r="P804" s="104"/>
      <c r="Q804" s="104"/>
      <c r="R804" s="104"/>
      <c r="S804" s="104"/>
      <c r="T804" s="104"/>
      <c r="U804" s="104"/>
      <c r="V804" s="104"/>
      <c r="W804" s="104"/>
      <c r="X804" s="104"/>
      <c r="Y804" s="104"/>
      <c r="Z804" s="104"/>
    </row>
    <row r="805" spans="1:26" ht="14.25" customHeight="1" x14ac:dyDescent="0.35">
      <c r="A805" s="104"/>
      <c r="B805" s="134"/>
      <c r="C805" s="134"/>
      <c r="D805" s="134"/>
      <c r="E805" s="134"/>
      <c r="F805" s="134"/>
      <c r="G805" s="104"/>
      <c r="H805" s="104"/>
      <c r="I805" s="104"/>
      <c r="J805" s="104"/>
      <c r="K805" s="104"/>
      <c r="L805" s="104"/>
      <c r="M805" s="104"/>
      <c r="N805" s="104"/>
      <c r="O805" s="104"/>
      <c r="P805" s="104"/>
      <c r="Q805" s="104"/>
      <c r="R805" s="104"/>
      <c r="S805" s="104"/>
      <c r="T805" s="104"/>
      <c r="U805" s="104"/>
      <c r="V805" s="104"/>
      <c r="W805" s="104"/>
      <c r="X805" s="104"/>
      <c r="Y805" s="104"/>
      <c r="Z805" s="104"/>
    </row>
    <row r="806" spans="1:26" ht="14.25" customHeight="1" x14ac:dyDescent="0.35">
      <c r="A806" s="104"/>
      <c r="B806" s="134"/>
      <c r="C806" s="134"/>
      <c r="D806" s="134"/>
      <c r="E806" s="134"/>
      <c r="F806" s="134"/>
      <c r="G806" s="104"/>
      <c r="H806" s="104"/>
      <c r="I806" s="104"/>
      <c r="J806" s="104"/>
      <c r="K806" s="104"/>
      <c r="L806" s="104"/>
      <c r="M806" s="104"/>
      <c r="N806" s="104"/>
      <c r="O806" s="104"/>
      <c r="P806" s="104"/>
      <c r="Q806" s="104"/>
      <c r="R806" s="104"/>
      <c r="S806" s="104"/>
      <c r="T806" s="104"/>
      <c r="U806" s="104"/>
      <c r="V806" s="104"/>
      <c r="W806" s="104"/>
      <c r="X806" s="104"/>
      <c r="Y806" s="104"/>
      <c r="Z806" s="104"/>
    </row>
    <row r="807" spans="1:26" ht="14.25" customHeight="1" x14ac:dyDescent="0.35">
      <c r="A807" s="104"/>
      <c r="B807" s="134"/>
      <c r="C807" s="134"/>
      <c r="D807" s="134"/>
      <c r="E807" s="134"/>
      <c r="F807" s="134"/>
      <c r="G807" s="104"/>
      <c r="H807" s="104"/>
      <c r="I807" s="104"/>
      <c r="J807" s="104"/>
      <c r="K807" s="104"/>
      <c r="L807" s="104"/>
      <c r="M807" s="104"/>
      <c r="N807" s="104"/>
      <c r="O807" s="104"/>
      <c r="P807" s="104"/>
      <c r="Q807" s="104"/>
      <c r="R807" s="104"/>
      <c r="S807" s="104"/>
      <c r="T807" s="104"/>
      <c r="U807" s="104"/>
      <c r="V807" s="104"/>
      <c r="W807" s="104"/>
      <c r="X807" s="104"/>
      <c r="Y807" s="104"/>
      <c r="Z807" s="104"/>
    </row>
    <row r="808" spans="1:26" ht="14.25" customHeight="1" x14ac:dyDescent="0.35">
      <c r="A808" s="104"/>
      <c r="B808" s="134"/>
      <c r="C808" s="134"/>
      <c r="D808" s="134"/>
      <c r="E808" s="134"/>
      <c r="F808" s="134"/>
      <c r="G808" s="104"/>
      <c r="H808" s="104"/>
      <c r="I808" s="104"/>
      <c r="J808" s="104"/>
      <c r="K808" s="104"/>
      <c r="L808" s="104"/>
      <c r="M808" s="104"/>
      <c r="N808" s="104"/>
      <c r="O808" s="104"/>
      <c r="P808" s="104"/>
      <c r="Q808" s="104"/>
      <c r="R808" s="104"/>
      <c r="S808" s="104"/>
      <c r="T808" s="104"/>
      <c r="U808" s="104"/>
      <c r="V808" s="104"/>
      <c r="W808" s="104"/>
      <c r="X808" s="104"/>
      <c r="Y808" s="104"/>
      <c r="Z808" s="104"/>
    </row>
    <row r="809" spans="1:26" ht="14.25" customHeight="1" x14ac:dyDescent="0.35">
      <c r="A809" s="104"/>
      <c r="B809" s="134"/>
      <c r="C809" s="134"/>
      <c r="D809" s="134"/>
      <c r="E809" s="134"/>
      <c r="F809" s="134"/>
      <c r="G809" s="104"/>
      <c r="H809" s="104"/>
      <c r="I809" s="104"/>
      <c r="J809" s="104"/>
      <c r="K809" s="104"/>
      <c r="L809" s="104"/>
      <c r="M809" s="104"/>
      <c r="N809" s="104"/>
      <c r="O809" s="104"/>
      <c r="P809" s="104"/>
      <c r="Q809" s="104"/>
      <c r="R809" s="104"/>
      <c r="S809" s="104"/>
      <c r="T809" s="104"/>
      <c r="U809" s="104"/>
      <c r="V809" s="104"/>
      <c r="W809" s="104"/>
      <c r="X809" s="104"/>
      <c r="Y809" s="104"/>
      <c r="Z809" s="104"/>
    </row>
    <row r="810" spans="1:26" ht="14.25" customHeight="1" x14ac:dyDescent="0.35">
      <c r="A810" s="104"/>
      <c r="B810" s="134"/>
      <c r="C810" s="134"/>
      <c r="D810" s="134"/>
      <c r="E810" s="134"/>
      <c r="F810" s="134"/>
      <c r="G810" s="104"/>
      <c r="H810" s="104"/>
      <c r="I810" s="104"/>
      <c r="J810" s="104"/>
      <c r="K810" s="104"/>
      <c r="L810" s="104"/>
      <c r="M810" s="104"/>
      <c r="N810" s="104"/>
      <c r="O810" s="104"/>
      <c r="P810" s="104"/>
      <c r="Q810" s="104"/>
      <c r="R810" s="104"/>
      <c r="S810" s="104"/>
      <c r="T810" s="104"/>
      <c r="U810" s="104"/>
      <c r="V810" s="104"/>
      <c r="W810" s="104"/>
      <c r="X810" s="104"/>
      <c r="Y810" s="104"/>
      <c r="Z810" s="104"/>
    </row>
    <row r="811" spans="1:26" ht="14.25" customHeight="1" x14ac:dyDescent="0.35">
      <c r="A811" s="104"/>
      <c r="B811" s="134"/>
      <c r="C811" s="134"/>
      <c r="D811" s="134"/>
      <c r="E811" s="134"/>
      <c r="F811" s="134"/>
      <c r="G811" s="104"/>
      <c r="H811" s="104"/>
      <c r="I811" s="104"/>
      <c r="J811" s="104"/>
      <c r="K811" s="104"/>
      <c r="L811" s="104"/>
      <c r="M811" s="104"/>
      <c r="N811" s="104"/>
      <c r="O811" s="104"/>
      <c r="P811" s="104"/>
      <c r="Q811" s="104"/>
      <c r="R811" s="104"/>
      <c r="S811" s="104"/>
      <c r="T811" s="104"/>
      <c r="U811" s="104"/>
      <c r="V811" s="104"/>
      <c r="W811" s="104"/>
      <c r="X811" s="104"/>
      <c r="Y811" s="104"/>
      <c r="Z811" s="104"/>
    </row>
    <row r="812" spans="1:26" ht="14.25" customHeight="1" x14ac:dyDescent="0.35">
      <c r="A812" s="104"/>
      <c r="B812" s="134"/>
      <c r="C812" s="134"/>
      <c r="D812" s="134"/>
      <c r="E812" s="134"/>
      <c r="F812" s="134"/>
      <c r="G812" s="104"/>
      <c r="H812" s="104"/>
      <c r="I812" s="104"/>
      <c r="J812" s="104"/>
      <c r="K812" s="104"/>
      <c r="L812" s="104"/>
      <c r="M812" s="104"/>
      <c r="N812" s="104"/>
      <c r="O812" s="104"/>
      <c r="P812" s="104"/>
      <c r="Q812" s="104"/>
      <c r="R812" s="104"/>
      <c r="S812" s="104"/>
      <c r="T812" s="104"/>
      <c r="U812" s="104"/>
      <c r="V812" s="104"/>
      <c r="W812" s="104"/>
      <c r="X812" s="104"/>
      <c r="Y812" s="104"/>
      <c r="Z812" s="104"/>
    </row>
    <row r="813" spans="1:26" ht="14.25" customHeight="1" x14ac:dyDescent="0.35">
      <c r="A813" s="104"/>
      <c r="B813" s="134"/>
      <c r="C813" s="134"/>
      <c r="D813" s="134"/>
      <c r="E813" s="134"/>
      <c r="F813" s="134"/>
      <c r="G813" s="104"/>
      <c r="H813" s="104"/>
      <c r="I813" s="104"/>
      <c r="J813" s="104"/>
      <c r="K813" s="104"/>
      <c r="L813" s="104"/>
      <c r="M813" s="104"/>
      <c r="N813" s="104"/>
      <c r="O813" s="104"/>
      <c r="P813" s="104"/>
      <c r="Q813" s="104"/>
      <c r="R813" s="104"/>
      <c r="S813" s="104"/>
      <c r="T813" s="104"/>
      <c r="U813" s="104"/>
      <c r="V813" s="104"/>
      <c r="W813" s="104"/>
      <c r="X813" s="104"/>
      <c r="Y813" s="104"/>
      <c r="Z813" s="104"/>
    </row>
    <row r="814" spans="1:26" ht="14.25" customHeight="1" x14ac:dyDescent="0.35">
      <c r="A814" s="104"/>
      <c r="B814" s="134"/>
      <c r="C814" s="134"/>
      <c r="D814" s="134"/>
      <c r="E814" s="134"/>
      <c r="F814" s="134"/>
      <c r="G814" s="104"/>
      <c r="H814" s="104"/>
      <c r="I814" s="104"/>
      <c r="J814" s="104"/>
      <c r="K814" s="104"/>
      <c r="L814" s="104"/>
      <c r="M814" s="104"/>
      <c r="N814" s="104"/>
      <c r="O814" s="104"/>
      <c r="P814" s="104"/>
      <c r="Q814" s="104"/>
      <c r="R814" s="104"/>
      <c r="S814" s="104"/>
      <c r="T814" s="104"/>
      <c r="U814" s="104"/>
      <c r="V814" s="104"/>
      <c r="W814" s="104"/>
      <c r="X814" s="104"/>
      <c r="Y814" s="104"/>
      <c r="Z814" s="104"/>
    </row>
    <row r="815" spans="1:26" ht="14.25" customHeight="1" x14ac:dyDescent="0.35">
      <c r="A815" s="104"/>
      <c r="B815" s="134"/>
      <c r="C815" s="134"/>
      <c r="D815" s="134"/>
      <c r="E815" s="134"/>
      <c r="F815" s="134"/>
      <c r="G815" s="104"/>
      <c r="H815" s="104"/>
      <c r="I815" s="104"/>
      <c r="J815" s="104"/>
      <c r="K815" s="104"/>
      <c r="L815" s="104"/>
      <c r="M815" s="104"/>
      <c r="N815" s="104"/>
      <c r="O815" s="104"/>
      <c r="P815" s="104"/>
      <c r="Q815" s="104"/>
      <c r="R815" s="104"/>
      <c r="S815" s="104"/>
      <c r="T815" s="104"/>
      <c r="U815" s="104"/>
      <c r="V815" s="104"/>
      <c r="W815" s="104"/>
      <c r="X815" s="104"/>
      <c r="Y815" s="104"/>
      <c r="Z815" s="104"/>
    </row>
    <row r="816" spans="1:26" ht="14.25" customHeight="1" x14ac:dyDescent="0.35">
      <c r="A816" s="104"/>
      <c r="B816" s="134"/>
      <c r="C816" s="134"/>
      <c r="D816" s="134"/>
      <c r="E816" s="134"/>
      <c r="F816" s="134"/>
      <c r="G816" s="104"/>
      <c r="H816" s="104"/>
      <c r="I816" s="104"/>
      <c r="J816" s="104"/>
      <c r="K816" s="104"/>
      <c r="L816" s="104"/>
      <c r="M816" s="104"/>
      <c r="N816" s="104"/>
      <c r="O816" s="104"/>
      <c r="P816" s="104"/>
      <c r="Q816" s="104"/>
      <c r="R816" s="104"/>
      <c r="S816" s="104"/>
      <c r="T816" s="104"/>
      <c r="U816" s="104"/>
      <c r="V816" s="104"/>
      <c r="W816" s="104"/>
      <c r="X816" s="104"/>
      <c r="Y816" s="104"/>
      <c r="Z816" s="104"/>
    </row>
    <row r="817" spans="1:26" ht="14.25" customHeight="1" x14ac:dyDescent="0.35">
      <c r="A817" s="104"/>
      <c r="B817" s="134"/>
      <c r="C817" s="134"/>
      <c r="D817" s="134"/>
      <c r="E817" s="134"/>
      <c r="F817" s="134"/>
      <c r="G817" s="104"/>
      <c r="H817" s="104"/>
      <c r="I817" s="104"/>
      <c r="J817" s="104"/>
      <c r="K817" s="104"/>
      <c r="L817" s="104"/>
      <c r="M817" s="104"/>
      <c r="N817" s="104"/>
      <c r="O817" s="104"/>
      <c r="P817" s="104"/>
      <c r="Q817" s="104"/>
      <c r="R817" s="104"/>
      <c r="S817" s="104"/>
      <c r="T817" s="104"/>
      <c r="U817" s="104"/>
      <c r="V817" s="104"/>
      <c r="W817" s="104"/>
      <c r="X817" s="104"/>
      <c r="Y817" s="104"/>
      <c r="Z817" s="104"/>
    </row>
    <row r="818" spans="1:26" ht="14.25" customHeight="1" x14ac:dyDescent="0.35">
      <c r="A818" s="104"/>
      <c r="B818" s="134"/>
      <c r="C818" s="134"/>
      <c r="D818" s="134"/>
      <c r="E818" s="134"/>
      <c r="F818" s="134"/>
      <c r="G818" s="104"/>
      <c r="H818" s="104"/>
      <c r="I818" s="104"/>
      <c r="J818" s="104"/>
      <c r="K818" s="104"/>
      <c r="L818" s="104"/>
      <c r="M818" s="104"/>
      <c r="N818" s="104"/>
      <c r="O818" s="104"/>
      <c r="P818" s="104"/>
      <c r="Q818" s="104"/>
      <c r="R818" s="104"/>
      <c r="S818" s="104"/>
      <c r="T818" s="104"/>
      <c r="U818" s="104"/>
      <c r="V818" s="104"/>
      <c r="W818" s="104"/>
      <c r="X818" s="104"/>
      <c r="Y818" s="104"/>
      <c r="Z818" s="104"/>
    </row>
    <row r="819" spans="1:26" ht="14.25" customHeight="1" x14ac:dyDescent="0.35">
      <c r="A819" s="104"/>
      <c r="B819" s="134"/>
      <c r="C819" s="134"/>
      <c r="D819" s="134"/>
      <c r="E819" s="134"/>
      <c r="F819" s="134"/>
      <c r="G819" s="104"/>
      <c r="H819" s="104"/>
      <c r="I819" s="104"/>
      <c r="J819" s="104"/>
      <c r="K819" s="104"/>
      <c r="L819" s="104"/>
      <c r="M819" s="104"/>
      <c r="N819" s="104"/>
      <c r="O819" s="104"/>
      <c r="P819" s="104"/>
      <c r="Q819" s="104"/>
      <c r="R819" s="104"/>
      <c r="S819" s="104"/>
      <c r="T819" s="104"/>
      <c r="U819" s="104"/>
      <c r="V819" s="104"/>
      <c r="W819" s="104"/>
      <c r="X819" s="104"/>
      <c r="Y819" s="104"/>
      <c r="Z819" s="104"/>
    </row>
    <row r="820" spans="1:26" ht="14.25" customHeight="1" x14ac:dyDescent="0.35">
      <c r="A820" s="104"/>
      <c r="B820" s="134"/>
      <c r="C820" s="134"/>
      <c r="D820" s="134"/>
      <c r="E820" s="134"/>
      <c r="F820" s="134"/>
      <c r="G820" s="104"/>
      <c r="H820" s="104"/>
      <c r="I820" s="104"/>
      <c r="J820" s="104"/>
      <c r="K820" s="104"/>
      <c r="L820" s="104"/>
      <c r="M820" s="104"/>
      <c r="N820" s="104"/>
      <c r="O820" s="104"/>
      <c r="P820" s="104"/>
      <c r="Q820" s="104"/>
      <c r="R820" s="104"/>
      <c r="S820" s="104"/>
      <c r="T820" s="104"/>
      <c r="U820" s="104"/>
      <c r="V820" s="104"/>
      <c r="W820" s="104"/>
      <c r="X820" s="104"/>
      <c r="Y820" s="104"/>
      <c r="Z820" s="104"/>
    </row>
    <row r="821" spans="1:26" ht="14.25" customHeight="1" x14ac:dyDescent="0.35">
      <c r="A821" s="104"/>
      <c r="B821" s="134"/>
      <c r="C821" s="134"/>
      <c r="D821" s="134"/>
      <c r="E821" s="134"/>
      <c r="F821" s="134"/>
      <c r="G821" s="104"/>
      <c r="H821" s="104"/>
      <c r="I821" s="104"/>
      <c r="J821" s="104"/>
      <c r="K821" s="104"/>
      <c r="L821" s="104"/>
      <c r="M821" s="104"/>
      <c r="N821" s="104"/>
      <c r="O821" s="104"/>
      <c r="P821" s="104"/>
      <c r="Q821" s="104"/>
      <c r="R821" s="104"/>
      <c r="S821" s="104"/>
      <c r="T821" s="104"/>
      <c r="U821" s="104"/>
      <c r="V821" s="104"/>
      <c r="W821" s="104"/>
      <c r="X821" s="104"/>
      <c r="Y821" s="104"/>
      <c r="Z821" s="104"/>
    </row>
    <row r="822" spans="1:26" ht="14.25" customHeight="1" x14ac:dyDescent="0.35">
      <c r="A822" s="104"/>
      <c r="B822" s="134"/>
      <c r="C822" s="134"/>
      <c r="D822" s="134"/>
      <c r="E822" s="134"/>
      <c r="F822" s="134"/>
      <c r="G822" s="104"/>
      <c r="H822" s="104"/>
      <c r="I822" s="104"/>
      <c r="J822" s="104"/>
      <c r="K822" s="104"/>
      <c r="L822" s="104"/>
      <c r="M822" s="104"/>
      <c r="N822" s="104"/>
      <c r="O822" s="104"/>
      <c r="P822" s="104"/>
      <c r="Q822" s="104"/>
      <c r="R822" s="104"/>
      <c r="S822" s="104"/>
      <c r="T822" s="104"/>
      <c r="U822" s="104"/>
      <c r="V822" s="104"/>
      <c r="W822" s="104"/>
      <c r="X822" s="104"/>
      <c r="Y822" s="104"/>
      <c r="Z822" s="104"/>
    </row>
    <row r="823" spans="1:26" ht="14.25" customHeight="1" x14ac:dyDescent="0.35">
      <c r="A823" s="104"/>
      <c r="B823" s="134"/>
      <c r="C823" s="134"/>
      <c r="D823" s="134"/>
      <c r="E823" s="134"/>
      <c r="F823" s="134"/>
      <c r="G823" s="104"/>
      <c r="H823" s="104"/>
      <c r="I823" s="104"/>
      <c r="J823" s="104"/>
      <c r="K823" s="104"/>
      <c r="L823" s="104"/>
      <c r="M823" s="104"/>
      <c r="N823" s="104"/>
      <c r="O823" s="104"/>
      <c r="P823" s="104"/>
      <c r="Q823" s="104"/>
      <c r="R823" s="104"/>
      <c r="S823" s="104"/>
      <c r="T823" s="104"/>
      <c r="U823" s="104"/>
      <c r="V823" s="104"/>
      <c r="W823" s="104"/>
      <c r="X823" s="104"/>
      <c r="Y823" s="104"/>
      <c r="Z823" s="104"/>
    </row>
    <row r="824" spans="1:26" ht="14.25" customHeight="1" x14ac:dyDescent="0.35">
      <c r="A824" s="104"/>
      <c r="B824" s="134"/>
      <c r="C824" s="134"/>
      <c r="D824" s="134"/>
      <c r="E824" s="134"/>
      <c r="F824" s="134"/>
      <c r="G824" s="104"/>
      <c r="H824" s="104"/>
      <c r="I824" s="104"/>
      <c r="J824" s="104"/>
      <c r="K824" s="104"/>
      <c r="L824" s="104"/>
      <c r="M824" s="104"/>
      <c r="N824" s="104"/>
      <c r="O824" s="104"/>
      <c r="P824" s="104"/>
      <c r="Q824" s="104"/>
      <c r="R824" s="104"/>
      <c r="S824" s="104"/>
      <c r="T824" s="104"/>
      <c r="U824" s="104"/>
      <c r="V824" s="104"/>
      <c r="W824" s="104"/>
      <c r="X824" s="104"/>
      <c r="Y824" s="104"/>
      <c r="Z824" s="104"/>
    </row>
    <row r="825" spans="1:26" ht="14.25" customHeight="1" x14ac:dyDescent="0.35">
      <c r="A825" s="104"/>
      <c r="B825" s="134"/>
      <c r="C825" s="134"/>
      <c r="D825" s="134"/>
      <c r="E825" s="134"/>
      <c r="F825" s="134"/>
      <c r="G825" s="104"/>
      <c r="H825" s="104"/>
      <c r="I825" s="104"/>
      <c r="J825" s="104"/>
      <c r="K825" s="104"/>
      <c r="L825" s="104"/>
      <c r="M825" s="104"/>
      <c r="N825" s="104"/>
      <c r="O825" s="104"/>
      <c r="P825" s="104"/>
      <c r="Q825" s="104"/>
      <c r="R825" s="104"/>
      <c r="S825" s="104"/>
      <c r="T825" s="104"/>
      <c r="U825" s="104"/>
      <c r="V825" s="104"/>
      <c r="W825" s="104"/>
      <c r="X825" s="104"/>
      <c r="Y825" s="104"/>
      <c r="Z825" s="104"/>
    </row>
    <row r="826" spans="1:26" ht="14.25" customHeight="1" x14ac:dyDescent="0.35">
      <c r="A826" s="104"/>
      <c r="B826" s="134"/>
      <c r="C826" s="134"/>
      <c r="D826" s="134"/>
      <c r="E826" s="134"/>
      <c r="F826" s="134"/>
      <c r="G826" s="104"/>
      <c r="H826" s="104"/>
      <c r="I826" s="104"/>
      <c r="J826" s="104"/>
      <c r="K826" s="104"/>
      <c r="L826" s="104"/>
      <c r="M826" s="104"/>
      <c r="N826" s="104"/>
      <c r="O826" s="104"/>
      <c r="P826" s="104"/>
      <c r="Q826" s="104"/>
      <c r="R826" s="104"/>
      <c r="S826" s="104"/>
      <c r="T826" s="104"/>
      <c r="U826" s="104"/>
      <c r="V826" s="104"/>
      <c r="W826" s="104"/>
      <c r="X826" s="104"/>
      <c r="Y826" s="104"/>
      <c r="Z826" s="104"/>
    </row>
    <row r="827" spans="1:26" ht="14.25" customHeight="1" x14ac:dyDescent="0.35">
      <c r="A827" s="104"/>
      <c r="B827" s="134"/>
      <c r="C827" s="134"/>
      <c r="D827" s="134"/>
      <c r="E827" s="134"/>
      <c r="F827" s="134"/>
      <c r="G827" s="104"/>
      <c r="H827" s="104"/>
      <c r="I827" s="104"/>
      <c r="J827" s="104"/>
      <c r="K827" s="104"/>
      <c r="L827" s="104"/>
      <c r="M827" s="104"/>
      <c r="N827" s="104"/>
      <c r="O827" s="104"/>
      <c r="P827" s="104"/>
      <c r="Q827" s="104"/>
      <c r="R827" s="104"/>
      <c r="S827" s="104"/>
      <c r="T827" s="104"/>
      <c r="U827" s="104"/>
      <c r="V827" s="104"/>
      <c r="W827" s="104"/>
      <c r="X827" s="104"/>
      <c r="Y827" s="104"/>
      <c r="Z827" s="104"/>
    </row>
    <row r="828" spans="1:26" ht="14.25" customHeight="1" x14ac:dyDescent="0.35">
      <c r="A828" s="104"/>
      <c r="B828" s="134"/>
      <c r="C828" s="134"/>
      <c r="D828" s="134"/>
      <c r="E828" s="134"/>
      <c r="F828" s="134"/>
      <c r="G828" s="104"/>
      <c r="H828" s="104"/>
      <c r="I828" s="104"/>
      <c r="J828" s="104"/>
      <c r="K828" s="104"/>
      <c r="L828" s="104"/>
      <c r="M828" s="104"/>
      <c r="N828" s="104"/>
      <c r="O828" s="104"/>
      <c r="P828" s="104"/>
      <c r="Q828" s="104"/>
      <c r="R828" s="104"/>
      <c r="S828" s="104"/>
      <c r="T828" s="104"/>
      <c r="U828" s="104"/>
      <c r="V828" s="104"/>
      <c r="W828" s="104"/>
      <c r="X828" s="104"/>
      <c r="Y828" s="104"/>
      <c r="Z828" s="104"/>
    </row>
    <row r="829" spans="1:26" ht="14.25" customHeight="1" x14ac:dyDescent="0.35">
      <c r="A829" s="104"/>
      <c r="B829" s="134"/>
      <c r="C829" s="134"/>
      <c r="D829" s="134"/>
      <c r="E829" s="134"/>
      <c r="F829" s="134"/>
      <c r="G829" s="104"/>
      <c r="H829" s="104"/>
      <c r="I829" s="104"/>
      <c r="J829" s="104"/>
      <c r="K829" s="104"/>
      <c r="L829" s="104"/>
      <c r="M829" s="104"/>
      <c r="N829" s="104"/>
      <c r="O829" s="104"/>
      <c r="P829" s="104"/>
      <c r="Q829" s="104"/>
      <c r="R829" s="104"/>
      <c r="S829" s="104"/>
      <c r="T829" s="104"/>
      <c r="U829" s="104"/>
      <c r="V829" s="104"/>
      <c r="W829" s="104"/>
      <c r="X829" s="104"/>
      <c r="Y829" s="104"/>
      <c r="Z829" s="104"/>
    </row>
    <row r="830" spans="1:26" ht="14.25" customHeight="1" x14ac:dyDescent="0.35">
      <c r="A830" s="104"/>
      <c r="B830" s="134"/>
      <c r="C830" s="134"/>
      <c r="D830" s="134"/>
      <c r="E830" s="134"/>
      <c r="F830" s="134"/>
      <c r="G830" s="104"/>
      <c r="H830" s="104"/>
      <c r="I830" s="104"/>
      <c r="J830" s="104"/>
      <c r="K830" s="104"/>
      <c r="L830" s="104"/>
      <c r="M830" s="104"/>
      <c r="N830" s="104"/>
      <c r="O830" s="104"/>
      <c r="P830" s="104"/>
      <c r="Q830" s="104"/>
      <c r="R830" s="104"/>
      <c r="S830" s="104"/>
      <c r="T830" s="104"/>
      <c r="U830" s="104"/>
      <c r="V830" s="104"/>
      <c r="W830" s="104"/>
      <c r="X830" s="104"/>
      <c r="Y830" s="104"/>
      <c r="Z830" s="104"/>
    </row>
    <row r="831" spans="1:26" ht="14.25" customHeight="1" x14ac:dyDescent="0.35">
      <c r="A831" s="104"/>
      <c r="B831" s="134"/>
      <c r="C831" s="134"/>
      <c r="D831" s="134"/>
      <c r="E831" s="134"/>
      <c r="F831" s="134"/>
      <c r="G831" s="104"/>
      <c r="H831" s="104"/>
      <c r="I831" s="104"/>
      <c r="J831" s="104"/>
      <c r="K831" s="104"/>
      <c r="L831" s="104"/>
      <c r="M831" s="104"/>
      <c r="N831" s="104"/>
      <c r="O831" s="104"/>
      <c r="P831" s="104"/>
      <c r="Q831" s="104"/>
      <c r="R831" s="104"/>
      <c r="S831" s="104"/>
      <c r="T831" s="104"/>
      <c r="U831" s="104"/>
      <c r="V831" s="104"/>
      <c r="W831" s="104"/>
      <c r="X831" s="104"/>
      <c r="Y831" s="104"/>
      <c r="Z831" s="104"/>
    </row>
    <row r="832" spans="1:26" ht="14.25" customHeight="1" x14ac:dyDescent="0.35">
      <c r="A832" s="104"/>
      <c r="B832" s="134"/>
      <c r="C832" s="134"/>
      <c r="D832" s="134"/>
      <c r="E832" s="134"/>
      <c r="F832" s="134"/>
      <c r="G832" s="104"/>
      <c r="H832" s="104"/>
      <c r="I832" s="104"/>
      <c r="J832" s="104"/>
      <c r="K832" s="104"/>
      <c r="L832" s="104"/>
      <c r="M832" s="104"/>
      <c r="N832" s="104"/>
      <c r="O832" s="104"/>
      <c r="P832" s="104"/>
      <c r="Q832" s="104"/>
      <c r="R832" s="104"/>
      <c r="S832" s="104"/>
      <c r="T832" s="104"/>
      <c r="U832" s="104"/>
      <c r="V832" s="104"/>
      <c r="W832" s="104"/>
      <c r="X832" s="104"/>
      <c r="Y832" s="104"/>
      <c r="Z832" s="104"/>
    </row>
    <row r="833" spans="1:26" ht="14.25" customHeight="1" x14ac:dyDescent="0.35">
      <c r="A833" s="104"/>
      <c r="B833" s="134"/>
      <c r="C833" s="134"/>
      <c r="D833" s="134"/>
      <c r="E833" s="134"/>
      <c r="F833" s="134"/>
      <c r="G833" s="104"/>
      <c r="H833" s="104"/>
      <c r="I833" s="104"/>
      <c r="J833" s="104"/>
      <c r="K833" s="104"/>
      <c r="L833" s="104"/>
      <c r="M833" s="104"/>
      <c r="N833" s="104"/>
      <c r="O833" s="104"/>
      <c r="P833" s="104"/>
      <c r="Q833" s="104"/>
      <c r="R833" s="104"/>
      <c r="S833" s="104"/>
      <c r="T833" s="104"/>
      <c r="U833" s="104"/>
      <c r="V833" s="104"/>
      <c r="W833" s="104"/>
      <c r="X833" s="104"/>
      <c r="Y833" s="104"/>
      <c r="Z833" s="104"/>
    </row>
    <row r="834" spans="1:26" ht="14.25" customHeight="1" x14ac:dyDescent="0.35">
      <c r="A834" s="104"/>
      <c r="B834" s="134"/>
      <c r="C834" s="134"/>
      <c r="D834" s="134"/>
      <c r="E834" s="134"/>
      <c r="F834" s="134"/>
      <c r="G834" s="104"/>
      <c r="H834" s="104"/>
      <c r="I834" s="104"/>
      <c r="J834" s="104"/>
      <c r="K834" s="104"/>
      <c r="L834" s="104"/>
      <c r="M834" s="104"/>
      <c r="N834" s="104"/>
      <c r="O834" s="104"/>
      <c r="P834" s="104"/>
      <c r="Q834" s="104"/>
      <c r="R834" s="104"/>
      <c r="S834" s="104"/>
      <c r="T834" s="104"/>
      <c r="U834" s="104"/>
      <c r="V834" s="104"/>
      <c r="W834" s="104"/>
      <c r="X834" s="104"/>
      <c r="Y834" s="104"/>
      <c r="Z834" s="104"/>
    </row>
    <row r="835" spans="1:26" ht="14.25" customHeight="1" x14ac:dyDescent="0.35">
      <c r="A835" s="104"/>
      <c r="B835" s="134"/>
      <c r="C835" s="134"/>
      <c r="D835" s="134"/>
      <c r="E835" s="134"/>
      <c r="F835" s="134"/>
      <c r="G835" s="104"/>
      <c r="H835" s="104"/>
      <c r="I835" s="104"/>
      <c r="J835" s="104"/>
      <c r="K835" s="104"/>
      <c r="L835" s="104"/>
      <c r="M835" s="104"/>
      <c r="N835" s="104"/>
      <c r="O835" s="104"/>
      <c r="P835" s="104"/>
      <c r="Q835" s="104"/>
      <c r="R835" s="104"/>
      <c r="S835" s="104"/>
      <c r="T835" s="104"/>
      <c r="U835" s="104"/>
      <c r="V835" s="104"/>
      <c r="W835" s="104"/>
      <c r="X835" s="104"/>
      <c r="Y835" s="104"/>
      <c r="Z835" s="104"/>
    </row>
    <row r="836" spans="1:26" ht="14.25" customHeight="1" x14ac:dyDescent="0.35">
      <c r="A836" s="104"/>
      <c r="B836" s="134"/>
      <c r="C836" s="134"/>
      <c r="D836" s="134"/>
      <c r="E836" s="134"/>
      <c r="F836" s="134"/>
      <c r="G836" s="104"/>
      <c r="H836" s="104"/>
      <c r="I836" s="104"/>
      <c r="J836" s="104"/>
      <c r="K836" s="104"/>
      <c r="L836" s="104"/>
      <c r="M836" s="104"/>
      <c r="N836" s="104"/>
      <c r="O836" s="104"/>
      <c r="P836" s="104"/>
      <c r="Q836" s="104"/>
      <c r="R836" s="104"/>
      <c r="S836" s="104"/>
      <c r="T836" s="104"/>
      <c r="U836" s="104"/>
      <c r="V836" s="104"/>
      <c r="W836" s="104"/>
      <c r="X836" s="104"/>
      <c r="Y836" s="104"/>
      <c r="Z836" s="104"/>
    </row>
    <row r="837" spans="1:26" ht="14.25" customHeight="1" x14ac:dyDescent="0.35">
      <c r="A837" s="104"/>
      <c r="B837" s="134"/>
      <c r="C837" s="134"/>
      <c r="D837" s="134"/>
      <c r="E837" s="134"/>
      <c r="F837" s="134"/>
      <c r="G837" s="104"/>
      <c r="H837" s="104"/>
      <c r="I837" s="104"/>
      <c r="J837" s="104"/>
      <c r="K837" s="104"/>
      <c r="L837" s="104"/>
      <c r="M837" s="104"/>
      <c r="N837" s="104"/>
      <c r="O837" s="104"/>
      <c r="P837" s="104"/>
      <c r="Q837" s="104"/>
      <c r="R837" s="104"/>
      <c r="S837" s="104"/>
      <c r="T837" s="104"/>
      <c r="U837" s="104"/>
      <c r="V837" s="104"/>
      <c r="W837" s="104"/>
      <c r="X837" s="104"/>
      <c r="Y837" s="104"/>
      <c r="Z837" s="104"/>
    </row>
    <row r="838" spans="1:26" ht="14.25" customHeight="1" x14ac:dyDescent="0.35">
      <c r="A838" s="104"/>
      <c r="B838" s="134"/>
      <c r="C838" s="134"/>
      <c r="D838" s="134"/>
      <c r="E838" s="134"/>
      <c r="F838" s="134"/>
      <c r="G838" s="104"/>
      <c r="H838" s="104"/>
      <c r="I838" s="104"/>
      <c r="J838" s="104"/>
      <c r="K838" s="104"/>
      <c r="L838" s="104"/>
      <c r="M838" s="104"/>
      <c r="N838" s="104"/>
      <c r="O838" s="104"/>
      <c r="P838" s="104"/>
      <c r="Q838" s="104"/>
      <c r="R838" s="104"/>
      <c r="S838" s="104"/>
      <c r="T838" s="104"/>
      <c r="U838" s="104"/>
      <c r="V838" s="104"/>
      <c r="W838" s="104"/>
      <c r="X838" s="104"/>
      <c r="Y838" s="104"/>
      <c r="Z838" s="104"/>
    </row>
    <row r="839" spans="1:26" ht="14.25" customHeight="1" x14ac:dyDescent="0.35">
      <c r="A839" s="104"/>
      <c r="B839" s="134"/>
      <c r="C839" s="134"/>
      <c r="D839" s="134"/>
      <c r="E839" s="134"/>
      <c r="F839" s="134"/>
      <c r="G839" s="104"/>
      <c r="H839" s="104"/>
      <c r="I839" s="104"/>
      <c r="J839" s="104"/>
      <c r="K839" s="104"/>
      <c r="L839" s="104"/>
      <c r="M839" s="104"/>
      <c r="N839" s="104"/>
      <c r="O839" s="104"/>
      <c r="P839" s="104"/>
      <c r="Q839" s="104"/>
      <c r="R839" s="104"/>
      <c r="S839" s="104"/>
      <c r="T839" s="104"/>
      <c r="U839" s="104"/>
      <c r="V839" s="104"/>
      <c r="W839" s="104"/>
      <c r="X839" s="104"/>
      <c r="Y839" s="104"/>
      <c r="Z839" s="104"/>
    </row>
    <row r="840" spans="1:26" ht="14.25" customHeight="1" x14ac:dyDescent="0.35">
      <c r="A840" s="104"/>
      <c r="B840" s="134"/>
      <c r="C840" s="134"/>
      <c r="D840" s="134"/>
      <c r="E840" s="134"/>
      <c r="F840" s="134"/>
      <c r="G840" s="104"/>
      <c r="H840" s="104"/>
      <c r="I840" s="104"/>
      <c r="J840" s="104"/>
      <c r="K840" s="104"/>
      <c r="L840" s="104"/>
      <c r="M840" s="104"/>
      <c r="N840" s="104"/>
      <c r="O840" s="104"/>
      <c r="P840" s="104"/>
      <c r="Q840" s="104"/>
      <c r="R840" s="104"/>
      <c r="S840" s="104"/>
      <c r="T840" s="104"/>
      <c r="U840" s="104"/>
      <c r="V840" s="104"/>
      <c r="W840" s="104"/>
      <c r="X840" s="104"/>
      <c r="Y840" s="104"/>
      <c r="Z840" s="104"/>
    </row>
    <row r="841" spans="1:26" ht="14.25" customHeight="1" x14ac:dyDescent="0.35">
      <c r="A841" s="104"/>
      <c r="B841" s="134"/>
      <c r="C841" s="134"/>
      <c r="D841" s="134"/>
      <c r="E841" s="134"/>
      <c r="F841" s="134"/>
      <c r="G841" s="104"/>
      <c r="H841" s="104"/>
      <c r="I841" s="104"/>
      <c r="J841" s="104"/>
      <c r="K841" s="104"/>
      <c r="L841" s="104"/>
      <c r="M841" s="104"/>
      <c r="N841" s="104"/>
      <c r="O841" s="104"/>
      <c r="P841" s="104"/>
      <c r="Q841" s="104"/>
      <c r="R841" s="104"/>
      <c r="S841" s="104"/>
      <c r="T841" s="104"/>
      <c r="U841" s="104"/>
      <c r="V841" s="104"/>
      <c r="W841" s="104"/>
      <c r="X841" s="104"/>
      <c r="Y841" s="104"/>
      <c r="Z841" s="104"/>
    </row>
    <row r="842" spans="1:26" ht="14.25" customHeight="1" x14ac:dyDescent="0.35">
      <c r="A842" s="104"/>
      <c r="B842" s="134"/>
      <c r="C842" s="134"/>
      <c r="D842" s="134"/>
      <c r="E842" s="134"/>
      <c r="F842" s="134"/>
      <c r="G842" s="104"/>
      <c r="H842" s="104"/>
      <c r="I842" s="104"/>
      <c r="J842" s="104"/>
      <c r="K842" s="104"/>
      <c r="L842" s="104"/>
      <c r="M842" s="104"/>
      <c r="N842" s="104"/>
      <c r="O842" s="104"/>
      <c r="P842" s="104"/>
      <c r="Q842" s="104"/>
      <c r="R842" s="104"/>
      <c r="S842" s="104"/>
      <c r="T842" s="104"/>
      <c r="U842" s="104"/>
      <c r="V842" s="104"/>
      <c r="W842" s="104"/>
      <c r="X842" s="104"/>
      <c r="Y842" s="104"/>
      <c r="Z842" s="104"/>
    </row>
    <row r="843" spans="1:26" ht="14.25" customHeight="1" x14ac:dyDescent="0.35">
      <c r="A843" s="104"/>
      <c r="B843" s="134"/>
      <c r="C843" s="134"/>
      <c r="D843" s="134"/>
      <c r="E843" s="134"/>
      <c r="F843" s="134"/>
      <c r="G843" s="104"/>
      <c r="H843" s="104"/>
      <c r="I843" s="104"/>
      <c r="J843" s="104"/>
      <c r="K843" s="104"/>
      <c r="L843" s="104"/>
      <c r="M843" s="104"/>
      <c r="N843" s="104"/>
      <c r="O843" s="104"/>
      <c r="P843" s="104"/>
      <c r="Q843" s="104"/>
      <c r="R843" s="104"/>
      <c r="S843" s="104"/>
      <c r="T843" s="104"/>
      <c r="U843" s="104"/>
      <c r="V843" s="104"/>
      <c r="W843" s="104"/>
      <c r="X843" s="104"/>
      <c r="Y843" s="104"/>
      <c r="Z843" s="104"/>
    </row>
    <row r="844" spans="1:26" ht="14.25" customHeight="1" x14ac:dyDescent="0.35">
      <c r="A844" s="104"/>
      <c r="B844" s="134"/>
      <c r="C844" s="134"/>
      <c r="D844" s="134"/>
      <c r="E844" s="134"/>
      <c r="F844" s="134"/>
      <c r="G844" s="104"/>
      <c r="H844" s="104"/>
      <c r="I844" s="104"/>
      <c r="J844" s="104"/>
      <c r="K844" s="104"/>
      <c r="L844" s="104"/>
      <c r="M844" s="104"/>
      <c r="N844" s="104"/>
      <c r="O844" s="104"/>
      <c r="P844" s="104"/>
      <c r="Q844" s="104"/>
      <c r="R844" s="104"/>
      <c r="S844" s="104"/>
      <c r="T844" s="104"/>
      <c r="U844" s="104"/>
      <c r="V844" s="104"/>
      <c r="W844" s="104"/>
      <c r="X844" s="104"/>
      <c r="Y844" s="104"/>
      <c r="Z844" s="104"/>
    </row>
    <row r="845" spans="1:26" ht="14.25" customHeight="1" x14ac:dyDescent="0.35">
      <c r="A845" s="104"/>
      <c r="B845" s="134"/>
      <c r="C845" s="134"/>
      <c r="D845" s="134"/>
      <c r="E845" s="134"/>
      <c r="F845" s="134"/>
      <c r="G845" s="104"/>
      <c r="H845" s="104"/>
      <c r="I845" s="104"/>
      <c r="J845" s="104"/>
      <c r="K845" s="104"/>
      <c r="L845" s="104"/>
      <c r="M845" s="104"/>
      <c r="N845" s="104"/>
      <c r="O845" s="104"/>
      <c r="P845" s="104"/>
      <c r="Q845" s="104"/>
      <c r="R845" s="104"/>
      <c r="S845" s="104"/>
      <c r="T845" s="104"/>
      <c r="U845" s="104"/>
      <c r="V845" s="104"/>
      <c r="W845" s="104"/>
      <c r="X845" s="104"/>
      <c r="Y845" s="104"/>
      <c r="Z845" s="104"/>
    </row>
    <row r="846" spans="1:26" ht="14.25" customHeight="1" x14ac:dyDescent="0.35">
      <c r="A846" s="104"/>
      <c r="B846" s="134"/>
      <c r="C846" s="134"/>
      <c r="D846" s="134"/>
      <c r="E846" s="134"/>
      <c r="F846" s="134"/>
      <c r="G846" s="104"/>
      <c r="H846" s="104"/>
      <c r="I846" s="104"/>
      <c r="J846" s="104"/>
      <c r="K846" s="104"/>
      <c r="L846" s="104"/>
      <c r="M846" s="104"/>
      <c r="N846" s="104"/>
      <c r="O846" s="104"/>
      <c r="P846" s="104"/>
      <c r="Q846" s="104"/>
      <c r="R846" s="104"/>
      <c r="S846" s="104"/>
      <c r="T846" s="104"/>
      <c r="U846" s="104"/>
      <c r="V846" s="104"/>
      <c r="W846" s="104"/>
      <c r="X846" s="104"/>
      <c r="Y846" s="104"/>
      <c r="Z846" s="104"/>
    </row>
    <row r="847" spans="1:26" ht="14.25" customHeight="1" x14ac:dyDescent="0.35">
      <c r="A847" s="104"/>
      <c r="B847" s="134"/>
      <c r="C847" s="134"/>
      <c r="D847" s="134"/>
      <c r="E847" s="134"/>
      <c r="F847" s="134"/>
      <c r="G847" s="104"/>
      <c r="H847" s="104"/>
      <c r="I847" s="104"/>
      <c r="J847" s="104"/>
      <c r="K847" s="104"/>
      <c r="L847" s="104"/>
      <c r="M847" s="104"/>
      <c r="N847" s="104"/>
      <c r="O847" s="104"/>
      <c r="P847" s="104"/>
      <c r="Q847" s="104"/>
      <c r="R847" s="104"/>
      <c r="S847" s="104"/>
      <c r="T847" s="104"/>
      <c r="U847" s="104"/>
      <c r="V847" s="104"/>
      <c r="W847" s="104"/>
      <c r="X847" s="104"/>
      <c r="Y847" s="104"/>
      <c r="Z847" s="104"/>
    </row>
    <row r="848" spans="1:26" ht="14.25" customHeight="1" x14ac:dyDescent="0.35">
      <c r="A848" s="104"/>
      <c r="B848" s="134"/>
      <c r="C848" s="134"/>
      <c r="D848" s="134"/>
      <c r="E848" s="134"/>
      <c r="F848" s="134"/>
      <c r="G848" s="104"/>
      <c r="H848" s="104"/>
      <c r="I848" s="104"/>
      <c r="J848" s="104"/>
      <c r="K848" s="104"/>
      <c r="L848" s="104"/>
      <c r="M848" s="104"/>
      <c r="N848" s="104"/>
      <c r="O848" s="104"/>
      <c r="P848" s="104"/>
      <c r="Q848" s="104"/>
      <c r="R848" s="104"/>
      <c r="S848" s="104"/>
      <c r="T848" s="104"/>
      <c r="U848" s="104"/>
      <c r="V848" s="104"/>
      <c r="W848" s="104"/>
      <c r="X848" s="104"/>
      <c r="Y848" s="104"/>
      <c r="Z848" s="104"/>
    </row>
    <row r="849" spans="1:26" ht="14.25" customHeight="1" x14ac:dyDescent="0.35">
      <c r="A849" s="104"/>
      <c r="B849" s="134"/>
      <c r="C849" s="134"/>
      <c r="D849" s="134"/>
      <c r="E849" s="134"/>
      <c r="F849" s="134"/>
      <c r="G849" s="104"/>
      <c r="H849" s="104"/>
      <c r="I849" s="104"/>
      <c r="J849" s="104"/>
      <c r="K849" s="104"/>
      <c r="L849" s="104"/>
      <c r="M849" s="104"/>
      <c r="N849" s="104"/>
      <c r="O849" s="104"/>
      <c r="P849" s="104"/>
      <c r="Q849" s="104"/>
      <c r="R849" s="104"/>
      <c r="S849" s="104"/>
      <c r="T849" s="104"/>
      <c r="U849" s="104"/>
      <c r="V849" s="104"/>
      <c r="W849" s="104"/>
      <c r="X849" s="104"/>
      <c r="Y849" s="104"/>
      <c r="Z849" s="104"/>
    </row>
    <row r="850" spans="1:26" ht="14.25" customHeight="1" x14ac:dyDescent="0.35">
      <c r="A850" s="104"/>
      <c r="B850" s="134"/>
      <c r="C850" s="134"/>
      <c r="D850" s="134"/>
      <c r="E850" s="134"/>
      <c r="F850" s="134"/>
      <c r="G850" s="104"/>
      <c r="H850" s="104"/>
      <c r="I850" s="104"/>
      <c r="J850" s="104"/>
      <c r="K850" s="104"/>
      <c r="L850" s="104"/>
      <c r="M850" s="104"/>
      <c r="N850" s="104"/>
      <c r="O850" s="104"/>
      <c r="P850" s="104"/>
      <c r="Q850" s="104"/>
      <c r="R850" s="104"/>
      <c r="S850" s="104"/>
      <c r="T850" s="104"/>
      <c r="U850" s="104"/>
      <c r="V850" s="104"/>
      <c r="W850" s="104"/>
      <c r="X850" s="104"/>
      <c r="Y850" s="104"/>
      <c r="Z850" s="104"/>
    </row>
    <row r="851" spans="1:26" ht="14.25" customHeight="1" x14ac:dyDescent="0.35">
      <c r="A851" s="104"/>
      <c r="B851" s="134"/>
      <c r="C851" s="134"/>
      <c r="D851" s="134"/>
      <c r="E851" s="134"/>
      <c r="F851" s="134"/>
      <c r="G851" s="104"/>
      <c r="H851" s="104"/>
      <c r="I851" s="104"/>
      <c r="J851" s="104"/>
      <c r="K851" s="104"/>
      <c r="L851" s="104"/>
      <c r="M851" s="104"/>
      <c r="N851" s="104"/>
      <c r="O851" s="104"/>
      <c r="P851" s="104"/>
      <c r="Q851" s="104"/>
      <c r="R851" s="104"/>
      <c r="S851" s="104"/>
      <c r="T851" s="104"/>
      <c r="U851" s="104"/>
      <c r="V851" s="104"/>
      <c r="W851" s="104"/>
      <c r="X851" s="104"/>
      <c r="Y851" s="104"/>
      <c r="Z851" s="104"/>
    </row>
    <row r="852" spans="1:26" ht="14.25" customHeight="1" x14ac:dyDescent="0.35">
      <c r="A852" s="104"/>
      <c r="B852" s="134"/>
      <c r="C852" s="134"/>
      <c r="D852" s="134"/>
      <c r="E852" s="134"/>
      <c r="F852" s="134"/>
      <c r="G852" s="104"/>
      <c r="H852" s="104"/>
      <c r="I852" s="104"/>
      <c r="J852" s="104"/>
      <c r="K852" s="104"/>
      <c r="L852" s="104"/>
      <c r="M852" s="104"/>
      <c r="N852" s="104"/>
      <c r="O852" s="104"/>
      <c r="P852" s="104"/>
      <c r="Q852" s="104"/>
      <c r="R852" s="104"/>
      <c r="S852" s="104"/>
      <c r="T852" s="104"/>
      <c r="U852" s="104"/>
      <c r="V852" s="104"/>
      <c r="W852" s="104"/>
      <c r="X852" s="104"/>
      <c r="Y852" s="104"/>
      <c r="Z852" s="104"/>
    </row>
    <row r="853" spans="1:26" ht="14.25" customHeight="1" x14ac:dyDescent="0.35">
      <c r="A853" s="104"/>
      <c r="B853" s="134"/>
      <c r="C853" s="134"/>
      <c r="D853" s="134"/>
      <c r="E853" s="134"/>
      <c r="F853" s="134"/>
      <c r="G853" s="104"/>
      <c r="H853" s="104"/>
      <c r="I853" s="104"/>
      <c r="J853" s="104"/>
      <c r="K853" s="104"/>
      <c r="L853" s="104"/>
      <c r="M853" s="104"/>
      <c r="N853" s="104"/>
      <c r="O853" s="104"/>
      <c r="P853" s="104"/>
      <c r="Q853" s="104"/>
      <c r="R853" s="104"/>
      <c r="S853" s="104"/>
      <c r="T853" s="104"/>
      <c r="U853" s="104"/>
      <c r="V853" s="104"/>
      <c r="W853" s="104"/>
      <c r="X853" s="104"/>
      <c r="Y853" s="104"/>
      <c r="Z853" s="104"/>
    </row>
    <row r="854" spans="1:26" ht="14.25" customHeight="1" x14ac:dyDescent="0.35">
      <c r="A854" s="104"/>
      <c r="B854" s="134"/>
      <c r="C854" s="134"/>
      <c r="D854" s="134"/>
      <c r="E854" s="134"/>
      <c r="F854" s="134"/>
      <c r="G854" s="104"/>
      <c r="H854" s="104"/>
      <c r="I854" s="104"/>
      <c r="J854" s="104"/>
      <c r="K854" s="104"/>
      <c r="L854" s="104"/>
      <c r="M854" s="104"/>
      <c r="N854" s="104"/>
      <c r="O854" s="104"/>
      <c r="P854" s="104"/>
      <c r="Q854" s="104"/>
      <c r="R854" s="104"/>
      <c r="S854" s="104"/>
      <c r="T854" s="104"/>
      <c r="U854" s="104"/>
      <c r="V854" s="104"/>
      <c r="W854" s="104"/>
      <c r="X854" s="104"/>
      <c r="Y854" s="104"/>
      <c r="Z854" s="104"/>
    </row>
    <row r="855" spans="1:26" ht="14.25" customHeight="1" x14ac:dyDescent="0.35">
      <c r="A855" s="104"/>
      <c r="B855" s="134"/>
      <c r="C855" s="134"/>
      <c r="D855" s="134"/>
      <c r="E855" s="134"/>
      <c r="F855" s="134"/>
      <c r="G855" s="104"/>
      <c r="H855" s="104"/>
      <c r="I855" s="104"/>
      <c r="J855" s="104"/>
      <c r="K855" s="104"/>
      <c r="L855" s="104"/>
      <c r="M855" s="104"/>
      <c r="N855" s="104"/>
      <c r="O855" s="104"/>
      <c r="P855" s="104"/>
      <c r="Q855" s="104"/>
      <c r="R855" s="104"/>
      <c r="S855" s="104"/>
      <c r="T855" s="104"/>
      <c r="U855" s="104"/>
      <c r="V855" s="104"/>
      <c r="W855" s="104"/>
      <c r="X855" s="104"/>
      <c r="Y855" s="104"/>
      <c r="Z855" s="104"/>
    </row>
    <row r="856" spans="1:26" ht="14.25" customHeight="1" x14ac:dyDescent="0.35">
      <c r="A856" s="104"/>
      <c r="B856" s="134"/>
      <c r="C856" s="134"/>
      <c r="D856" s="134"/>
      <c r="E856" s="134"/>
      <c r="F856" s="134"/>
      <c r="G856" s="104"/>
      <c r="H856" s="104"/>
      <c r="I856" s="104"/>
      <c r="J856" s="104"/>
      <c r="K856" s="104"/>
      <c r="L856" s="104"/>
      <c r="M856" s="104"/>
      <c r="N856" s="104"/>
      <c r="O856" s="104"/>
      <c r="P856" s="104"/>
      <c r="Q856" s="104"/>
      <c r="R856" s="104"/>
      <c r="S856" s="104"/>
      <c r="T856" s="104"/>
      <c r="U856" s="104"/>
      <c r="V856" s="104"/>
      <c r="W856" s="104"/>
      <c r="X856" s="104"/>
      <c r="Y856" s="104"/>
      <c r="Z856" s="104"/>
    </row>
    <row r="857" spans="1:26" ht="14.25" customHeight="1" x14ac:dyDescent="0.35">
      <c r="A857" s="104"/>
      <c r="B857" s="134"/>
      <c r="C857" s="134"/>
      <c r="D857" s="134"/>
      <c r="E857" s="134"/>
      <c r="F857" s="134"/>
      <c r="G857" s="104"/>
      <c r="H857" s="104"/>
      <c r="I857" s="104"/>
      <c r="J857" s="104"/>
      <c r="K857" s="104"/>
      <c r="L857" s="104"/>
      <c r="M857" s="104"/>
      <c r="N857" s="104"/>
      <c r="O857" s="104"/>
      <c r="P857" s="104"/>
      <c r="Q857" s="104"/>
      <c r="R857" s="104"/>
      <c r="S857" s="104"/>
      <c r="T857" s="104"/>
      <c r="U857" s="104"/>
      <c r="V857" s="104"/>
      <c r="W857" s="104"/>
      <c r="X857" s="104"/>
      <c r="Y857" s="104"/>
      <c r="Z857" s="104"/>
    </row>
    <row r="858" spans="1:26" ht="14.25" customHeight="1" x14ac:dyDescent="0.35">
      <c r="A858" s="104"/>
      <c r="B858" s="134"/>
      <c r="C858" s="134"/>
      <c r="D858" s="134"/>
      <c r="E858" s="134"/>
      <c r="F858" s="134"/>
      <c r="G858" s="104"/>
      <c r="H858" s="104"/>
      <c r="I858" s="104"/>
      <c r="J858" s="104"/>
      <c r="K858" s="104"/>
      <c r="L858" s="104"/>
      <c r="M858" s="104"/>
      <c r="N858" s="104"/>
      <c r="O858" s="104"/>
      <c r="P858" s="104"/>
      <c r="Q858" s="104"/>
      <c r="R858" s="104"/>
      <c r="S858" s="104"/>
      <c r="T858" s="104"/>
      <c r="U858" s="104"/>
      <c r="V858" s="104"/>
      <c r="W858" s="104"/>
      <c r="X858" s="104"/>
      <c r="Y858" s="104"/>
      <c r="Z858" s="104"/>
    </row>
    <row r="859" spans="1:26" ht="14.25" customHeight="1" x14ac:dyDescent="0.35">
      <c r="A859" s="104"/>
      <c r="B859" s="134"/>
      <c r="C859" s="134"/>
      <c r="D859" s="134"/>
      <c r="E859" s="134"/>
      <c r="F859" s="134"/>
      <c r="G859" s="104"/>
      <c r="H859" s="104"/>
      <c r="I859" s="104"/>
      <c r="J859" s="104"/>
      <c r="K859" s="104"/>
      <c r="L859" s="104"/>
      <c r="M859" s="104"/>
      <c r="N859" s="104"/>
      <c r="O859" s="104"/>
      <c r="P859" s="104"/>
      <c r="Q859" s="104"/>
      <c r="R859" s="104"/>
      <c r="S859" s="104"/>
      <c r="T859" s="104"/>
      <c r="U859" s="104"/>
      <c r="V859" s="104"/>
      <c r="W859" s="104"/>
      <c r="X859" s="104"/>
      <c r="Y859" s="104"/>
      <c r="Z859" s="104"/>
    </row>
    <row r="860" spans="1:26" ht="14.25" customHeight="1" x14ac:dyDescent="0.35">
      <c r="A860" s="104"/>
      <c r="B860" s="134"/>
      <c r="C860" s="134"/>
      <c r="D860" s="134"/>
      <c r="E860" s="134"/>
      <c r="F860" s="134"/>
      <c r="G860" s="104"/>
      <c r="H860" s="104"/>
      <c r="I860" s="104"/>
      <c r="J860" s="104"/>
      <c r="K860" s="104"/>
      <c r="L860" s="104"/>
      <c r="M860" s="104"/>
      <c r="N860" s="104"/>
      <c r="O860" s="104"/>
      <c r="P860" s="104"/>
      <c r="Q860" s="104"/>
      <c r="R860" s="104"/>
      <c r="S860" s="104"/>
      <c r="T860" s="104"/>
      <c r="U860" s="104"/>
      <c r="V860" s="104"/>
      <c r="W860" s="104"/>
      <c r="X860" s="104"/>
      <c r="Y860" s="104"/>
      <c r="Z860" s="104"/>
    </row>
    <row r="861" spans="1:26" ht="14.25" customHeight="1" x14ac:dyDescent="0.35">
      <c r="A861" s="104"/>
      <c r="B861" s="134"/>
      <c r="C861" s="134"/>
      <c r="D861" s="134"/>
      <c r="E861" s="134"/>
      <c r="F861" s="134"/>
      <c r="G861" s="104"/>
      <c r="H861" s="104"/>
      <c r="I861" s="104"/>
      <c r="J861" s="104"/>
      <c r="K861" s="104"/>
      <c r="L861" s="104"/>
      <c r="M861" s="104"/>
      <c r="N861" s="104"/>
      <c r="O861" s="104"/>
      <c r="P861" s="104"/>
      <c r="Q861" s="104"/>
      <c r="R861" s="104"/>
      <c r="S861" s="104"/>
      <c r="T861" s="104"/>
      <c r="U861" s="104"/>
      <c r="V861" s="104"/>
      <c r="W861" s="104"/>
      <c r="X861" s="104"/>
      <c r="Y861" s="104"/>
      <c r="Z861" s="104"/>
    </row>
    <row r="862" spans="1:26" ht="14.25" customHeight="1" x14ac:dyDescent="0.35">
      <c r="A862" s="104"/>
      <c r="B862" s="134"/>
      <c r="C862" s="134"/>
      <c r="D862" s="134"/>
      <c r="E862" s="134"/>
      <c r="F862" s="134"/>
      <c r="G862" s="104"/>
      <c r="H862" s="104"/>
      <c r="I862" s="104"/>
      <c r="J862" s="104"/>
      <c r="K862" s="104"/>
      <c r="L862" s="104"/>
      <c r="M862" s="104"/>
      <c r="N862" s="104"/>
      <c r="O862" s="104"/>
      <c r="P862" s="104"/>
      <c r="Q862" s="104"/>
      <c r="R862" s="104"/>
      <c r="S862" s="104"/>
      <c r="T862" s="104"/>
      <c r="U862" s="104"/>
      <c r="V862" s="104"/>
      <c r="W862" s="104"/>
      <c r="X862" s="104"/>
      <c r="Y862" s="104"/>
      <c r="Z862" s="104"/>
    </row>
    <row r="863" spans="1:26" ht="14.25" customHeight="1" x14ac:dyDescent="0.35">
      <c r="A863" s="104"/>
      <c r="B863" s="134"/>
      <c r="C863" s="134"/>
      <c r="D863" s="134"/>
      <c r="E863" s="134"/>
      <c r="F863" s="134"/>
      <c r="G863" s="104"/>
      <c r="H863" s="104"/>
      <c r="I863" s="104"/>
      <c r="J863" s="104"/>
      <c r="K863" s="104"/>
      <c r="L863" s="104"/>
      <c r="M863" s="104"/>
      <c r="N863" s="104"/>
      <c r="O863" s="104"/>
      <c r="P863" s="104"/>
      <c r="Q863" s="104"/>
      <c r="R863" s="104"/>
      <c r="S863" s="104"/>
      <c r="T863" s="104"/>
      <c r="U863" s="104"/>
      <c r="V863" s="104"/>
      <c r="W863" s="104"/>
      <c r="X863" s="104"/>
      <c r="Y863" s="104"/>
      <c r="Z863" s="104"/>
    </row>
    <row r="864" spans="1:26" ht="14.25" customHeight="1" x14ac:dyDescent="0.35">
      <c r="A864" s="104"/>
      <c r="B864" s="134"/>
      <c r="C864" s="134"/>
      <c r="D864" s="134"/>
      <c r="E864" s="134"/>
      <c r="F864" s="134"/>
      <c r="G864" s="104"/>
      <c r="H864" s="104"/>
      <c r="I864" s="104"/>
      <c r="J864" s="104"/>
      <c r="K864" s="104"/>
      <c r="L864" s="104"/>
      <c r="M864" s="104"/>
      <c r="N864" s="104"/>
      <c r="O864" s="104"/>
      <c r="P864" s="104"/>
      <c r="Q864" s="104"/>
      <c r="R864" s="104"/>
      <c r="S864" s="104"/>
      <c r="T864" s="104"/>
      <c r="U864" s="104"/>
      <c r="V864" s="104"/>
      <c r="W864" s="104"/>
      <c r="X864" s="104"/>
      <c r="Y864" s="104"/>
      <c r="Z864" s="104"/>
    </row>
    <row r="865" spans="1:26" ht="14.25" customHeight="1" x14ac:dyDescent="0.35">
      <c r="A865" s="104"/>
      <c r="B865" s="134"/>
      <c r="C865" s="134"/>
      <c r="D865" s="134"/>
      <c r="E865" s="134"/>
      <c r="F865" s="134"/>
      <c r="G865" s="104"/>
      <c r="H865" s="104"/>
      <c r="I865" s="104"/>
      <c r="J865" s="104"/>
      <c r="K865" s="104"/>
      <c r="L865" s="104"/>
      <c r="M865" s="104"/>
      <c r="N865" s="104"/>
      <c r="O865" s="104"/>
      <c r="P865" s="104"/>
      <c r="Q865" s="104"/>
      <c r="R865" s="104"/>
      <c r="S865" s="104"/>
      <c r="T865" s="104"/>
      <c r="U865" s="104"/>
      <c r="V865" s="104"/>
      <c r="W865" s="104"/>
      <c r="X865" s="104"/>
      <c r="Y865" s="104"/>
      <c r="Z865" s="104"/>
    </row>
    <row r="866" spans="1:26" ht="14.25" customHeight="1" x14ac:dyDescent="0.35">
      <c r="A866" s="104"/>
      <c r="B866" s="134"/>
      <c r="C866" s="134"/>
      <c r="D866" s="134"/>
      <c r="E866" s="134"/>
      <c r="F866" s="134"/>
      <c r="G866" s="104"/>
      <c r="H866" s="104"/>
      <c r="I866" s="104"/>
      <c r="J866" s="104"/>
      <c r="K866" s="104"/>
      <c r="L866" s="104"/>
      <c r="M866" s="104"/>
      <c r="N866" s="104"/>
      <c r="O866" s="104"/>
      <c r="P866" s="104"/>
      <c r="Q866" s="104"/>
      <c r="R866" s="104"/>
      <c r="S866" s="104"/>
      <c r="T866" s="104"/>
      <c r="U866" s="104"/>
      <c r="V866" s="104"/>
      <c r="W866" s="104"/>
      <c r="X866" s="104"/>
      <c r="Y866" s="104"/>
      <c r="Z866" s="104"/>
    </row>
    <row r="867" spans="1:26" ht="14.25" customHeight="1" x14ac:dyDescent="0.35">
      <c r="A867" s="104"/>
      <c r="B867" s="134"/>
      <c r="C867" s="134"/>
      <c r="D867" s="134"/>
      <c r="E867" s="134"/>
      <c r="F867" s="134"/>
      <c r="G867" s="104"/>
      <c r="H867" s="104"/>
      <c r="I867" s="104"/>
      <c r="J867" s="104"/>
      <c r="K867" s="104"/>
      <c r="L867" s="104"/>
      <c r="M867" s="104"/>
      <c r="N867" s="104"/>
      <c r="O867" s="104"/>
      <c r="P867" s="104"/>
      <c r="Q867" s="104"/>
      <c r="R867" s="104"/>
      <c r="S867" s="104"/>
      <c r="T867" s="104"/>
      <c r="U867" s="104"/>
      <c r="V867" s="104"/>
      <c r="W867" s="104"/>
      <c r="X867" s="104"/>
      <c r="Y867" s="104"/>
      <c r="Z867" s="104"/>
    </row>
    <row r="868" spans="1:26" ht="14.25" customHeight="1" x14ac:dyDescent="0.35">
      <c r="A868" s="104"/>
      <c r="B868" s="134"/>
      <c r="C868" s="134"/>
      <c r="D868" s="134"/>
      <c r="E868" s="134"/>
      <c r="F868" s="134"/>
      <c r="G868" s="104"/>
      <c r="H868" s="104"/>
      <c r="I868" s="104"/>
      <c r="J868" s="104"/>
      <c r="K868" s="104"/>
      <c r="L868" s="104"/>
      <c r="M868" s="104"/>
      <c r="N868" s="104"/>
      <c r="O868" s="104"/>
      <c r="P868" s="104"/>
      <c r="Q868" s="104"/>
      <c r="R868" s="104"/>
      <c r="S868" s="104"/>
      <c r="T868" s="104"/>
      <c r="U868" s="104"/>
      <c r="V868" s="104"/>
      <c r="W868" s="104"/>
      <c r="X868" s="104"/>
      <c r="Y868" s="104"/>
      <c r="Z868" s="104"/>
    </row>
    <row r="869" spans="1:26" ht="14.25" customHeight="1" x14ac:dyDescent="0.35">
      <c r="A869" s="104"/>
      <c r="B869" s="134"/>
      <c r="C869" s="134"/>
      <c r="D869" s="134"/>
      <c r="E869" s="134"/>
      <c r="F869" s="134"/>
      <c r="G869" s="104"/>
      <c r="H869" s="104"/>
      <c r="I869" s="104"/>
      <c r="J869" s="104"/>
      <c r="K869" s="104"/>
      <c r="L869" s="104"/>
      <c r="M869" s="104"/>
      <c r="N869" s="104"/>
      <c r="O869" s="104"/>
      <c r="P869" s="104"/>
      <c r="Q869" s="104"/>
      <c r="R869" s="104"/>
      <c r="S869" s="104"/>
      <c r="T869" s="104"/>
      <c r="U869" s="104"/>
      <c r="V869" s="104"/>
      <c r="W869" s="104"/>
      <c r="X869" s="104"/>
      <c r="Y869" s="104"/>
      <c r="Z869" s="104"/>
    </row>
    <row r="870" spans="1:26" ht="14.25" customHeight="1" x14ac:dyDescent="0.35">
      <c r="A870" s="104"/>
      <c r="B870" s="134"/>
      <c r="C870" s="134"/>
      <c r="D870" s="134"/>
      <c r="E870" s="134"/>
      <c r="F870" s="134"/>
      <c r="G870" s="104"/>
      <c r="H870" s="104"/>
      <c r="I870" s="104"/>
      <c r="J870" s="104"/>
      <c r="K870" s="104"/>
      <c r="L870" s="104"/>
      <c r="M870" s="104"/>
      <c r="N870" s="104"/>
      <c r="O870" s="104"/>
      <c r="P870" s="104"/>
      <c r="Q870" s="104"/>
      <c r="R870" s="104"/>
      <c r="S870" s="104"/>
      <c r="T870" s="104"/>
      <c r="U870" s="104"/>
      <c r="V870" s="104"/>
      <c r="W870" s="104"/>
      <c r="X870" s="104"/>
      <c r="Y870" s="104"/>
      <c r="Z870" s="104"/>
    </row>
    <row r="871" spans="1:26" ht="14.25" customHeight="1" x14ac:dyDescent="0.35">
      <c r="A871" s="104"/>
      <c r="B871" s="134"/>
      <c r="C871" s="134"/>
      <c r="D871" s="134"/>
      <c r="E871" s="134"/>
      <c r="F871" s="134"/>
      <c r="G871" s="104"/>
      <c r="H871" s="104"/>
      <c r="I871" s="104"/>
      <c r="J871" s="104"/>
      <c r="K871" s="104"/>
      <c r="L871" s="104"/>
      <c r="M871" s="104"/>
      <c r="N871" s="104"/>
      <c r="O871" s="104"/>
      <c r="P871" s="104"/>
      <c r="Q871" s="104"/>
      <c r="R871" s="104"/>
      <c r="S871" s="104"/>
      <c r="T871" s="104"/>
      <c r="U871" s="104"/>
      <c r="V871" s="104"/>
      <c r="W871" s="104"/>
      <c r="X871" s="104"/>
      <c r="Y871" s="104"/>
      <c r="Z871" s="104"/>
    </row>
    <row r="872" spans="1:26" ht="14.25" customHeight="1" x14ac:dyDescent="0.35">
      <c r="A872" s="104"/>
      <c r="B872" s="134"/>
      <c r="C872" s="134"/>
      <c r="D872" s="134"/>
      <c r="E872" s="134"/>
      <c r="F872" s="134"/>
      <c r="G872" s="104"/>
      <c r="H872" s="104"/>
      <c r="I872" s="104"/>
      <c r="J872" s="104"/>
      <c r="K872" s="104"/>
      <c r="L872" s="104"/>
      <c r="M872" s="104"/>
      <c r="N872" s="104"/>
      <c r="O872" s="104"/>
      <c r="P872" s="104"/>
      <c r="Q872" s="104"/>
      <c r="R872" s="104"/>
      <c r="S872" s="104"/>
      <c r="T872" s="104"/>
      <c r="U872" s="104"/>
      <c r="V872" s="104"/>
      <c r="W872" s="104"/>
      <c r="X872" s="104"/>
      <c r="Y872" s="104"/>
      <c r="Z872" s="104"/>
    </row>
    <row r="873" spans="1:26" ht="14.25" customHeight="1" x14ac:dyDescent="0.35">
      <c r="A873" s="104"/>
      <c r="B873" s="134"/>
      <c r="C873" s="134"/>
      <c r="D873" s="134"/>
      <c r="E873" s="134"/>
      <c r="F873" s="134"/>
      <c r="G873" s="104"/>
      <c r="H873" s="104"/>
      <c r="I873" s="104"/>
      <c r="J873" s="104"/>
      <c r="K873" s="104"/>
      <c r="L873" s="104"/>
      <c r="M873" s="104"/>
      <c r="N873" s="104"/>
      <c r="O873" s="104"/>
      <c r="P873" s="104"/>
      <c r="Q873" s="104"/>
      <c r="R873" s="104"/>
      <c r="S873" s="104"/>
      <c r="T873" s="104"/>
      <c r="U873" s="104"/>
      <c r="V873" s="104"/>
      <c r="W873" s="104"/>
      <c r="X873" s="104"/>
      <c r="Y873" s="104"/>
      <c r="Z873" s="104"/>
    </row>
    <row r="874" spans="1:26" ht="14.25" customHeight="1" x14ac:dyDescent="0.35">
      <c r="A874" s="104"/>
      <c r="B874" s="134"/>
      <c r="C874" s="134"/>
      <c r="D874" s="134"/>
      <c r="E874" s="134"/>
      <c r="F874" s="134"/>
      <c r="G874" s="104"/>
      <c r="H874" s="104"/>
      <c r="I874" s="104"/>
      <c r="J874" s="104"/>
      <c r="K874" s="104"/>
      <c r="L874" s="104"/>
      <c r="M874" s="104"/>
      <c r="N874" s="104"/>
      <c r="O874" s="104"/>
      <c r="P874" s="104"/>
      <c r="Q874" s="104"/>
      <c r="R874" s="104"/>
      <c r="S874" s="104"/>
      <c r="T874" s="104"/>
      <c r="U874" s="104"/>
      <c r="V874" s="104"/>
      <c r="W874" s="104"/>
      <c r="X874" s="104"/>
      <c r="Y874" s="104"/>
      <c r="Z874" s="104"/>
    </row>
    <row r="875" spans="1:26" ht="14.25" customHeight="1" x14ac:dyDescent="0.35">
      <c r="A875" s="104"/>
      <c r="B875" s="134"/>
      <c r="C875" s="134"/>
      <c r="D875" s="134"/>
      <c r="E875" s="134"/>
      <c r="F875" s="134"/>
      <c r="G875" s="104"/>
      <c r="H875" s="104"/>
      <c r="I875" s="104"/>
      <c r="J875" s="104"/>
      <c r="K875" s="104"/>
      <c r="L875" s="104"/>
      <c r="M875" s="104"/>
      <c r="N875" s="104"/>
      <c r="O875" s="104"/>
      <c r="P875" s="104"/>
      <c r="Q875" s="104"/>
      <c r="R875" s="104"/>
      <c r="S875" s="104"/>
      <c r="T875" s="104"/>
      <c r="U875" s="104"/>
      <c r="V875" s="104"/>
      <c r="W875" s="104"/>
      <c r="X875" s="104"/>
      <c r="Y875" s="104"/>
      <c r="Z875" s="104"/>
    </row>
    <row r="876" spans="1:26" ht="14.25" customHeight="1" x14ac:dyDescent="0.35">
      <c r="A876" s="104"/>
      <c r="B876" s="134"/>
      <c r="C876" s="134"/>
      <c r="D876" s="134"/>
      <c r="E876" s="134"/>
      <c r="F876" s="134"/>
      <c r="G876" s="104"/>
      <c r="H876" s="104"/>
      <c r="I876" s="104"/>
      <c r="J876" s="104"/>
      <c r="K876" s="104"/>
      <c r="L876" s="104"/>
      <c r="M876" s="104"/>
      <c r="N876" s="104"/>
      <c r="O876" s="104"/>
      <c r="P876" s="104"/>
      <c r="Q876" s="104"/>
      <c r="R876" s="104"/>
      <c r="S876" s="104"/>
      <c r="T876" s="104"/>
      <c r="U876" s="104"/>
      <c r="V876" s="104"/>
      <c r="W876" s="104"/>
      <c r="X876" s="104"/>
      <c r="Y876" s="104"/>
      <c r="Z876" s="104"/>
    </row>
    <row r="877" spans="1:26" ht="14.25" customHeight="1" x14ac:dyDescent="0.35">
      <c r="A877" s="104"/>
      <c r="B877" s="134"/>
      <c r="C877" s="134"/>
      <c r="D877" s="134"/>
      <c r="E877" s="134"/>
      <c r="F877" s="134"/>
      <c r="G877" s="104"/>
      <c r="H877" s="104"/>
      <c r="I877" s="104"/>
      <c r="J877" s="104"/>
      <c r="K877" s="104"/>
      <c r="L877" s="104"/>
      <c r="M877" s="104"/>
      <c r="N877" s="104"/>
      <c r="O877" s="104"/>
      <c r="P877" s="104"/>
      <c r="Q877" s="104"/>
      <c r="R877" s="104"/>
      <c r="S877" s="104"/>
      <c r="T877" s="104"/>
      <c r="U877" s="104"/>
      <c r="V877" s="104"/>
      <c r="W877" s="104"/>
      <c r="X877" s="104"/>
      <c r="Y877" s="104"/>
      <c r="Z877" s="104"/>
    </row>
    <row r="878" spans="1:26" ht="14.25" customHeight="1" x14ac:dyDescent="0.35">
      <c r="A878" s="104"/>
      <c r="B878" s="134"/>
      <c r="C878" s="134"/>
      <c r="D878" s="134"/>
      <c r="E878" s="134"/>
      <c r="F878" s="134"/>
      <c r="G878" s="104"/>
      <c r="H878" s="104"/>
      <c r="I878" s="104"/>
      <c r="J878" s="104"/>
      <c r="K878" s="104"/>
      <c r="L878" s="104"/>
      <c r="M878" s="104"/>
      <c r="N878" s="104"/>
      <c r="O878" s="104"/>
      <c r="P878" s="104"/>
      <c r="Q878" s="104"/>
      <c r="R878" s="104"/>
      <c r="S878" s="104"/>
      <c r="T878" s="104"/>
      <c r="U878" s="104"/>
      <c r="V878" s="104"/>
      <c r="W878" s="104"/>
      <c r="X878" s="104"/>
      <c r="Y878" s="104"/>
      <c r="Z878" s="104"/>
    </row>
    <row r="879" spans="1:26" ht="14.25" customHeight="1" x14ac:dyDescent="0.35">
      <c r="A879" s="104"/>
      <c r="B879" s="134"/>
      <c r="C879" s="134"/>
      <c r="D879" s="134"/>
      <c r="E879" s="134"/>
      <c r="F879" s="134"/>
      <c r="G879" s="104"/>
      <c r="H879" s="104"/>
      <c r="I879" s="104"/>
      <c r="J879" s="104"/>
      <c r="K879" s="104"/>
      <c r="L879" s="104"/>
      <c r="M879" s="104"/>
      <c r="N879" s="104"/>
      <c r="O879" s="104"/>
      <c r="P879" s="104"/>
      <c r="Q879" s="104"/>
      <c r="R879" s="104"/>
      <c r="S879" s="104"/>
      <c r="T879" s="104"/>
      <c r="U879" s="104"/>
      <c r="V879" s="104"/>
      <c r="W879" s="104"/>
      <c r="X879" s="104"/>
      <c r="Y879" s="104"/>
      <c r="Z879" s="104"/>
    </row>
    <row r="880" spans="1:26" ht="14.25" customHeight="1" x14ac:dyDescent="0.35">
      <c r="A880" s="104"/>
      <c r="B880" s="134"/>
      <c r="C880" s="134"/>
      <c r="D880" s="134"/>
      <c r="E880" s="134"/>
      <c r="F880" s="134"/>
      <c r="G880" s="104"/>
      <c r="H880" s="104"/>
      <c r="I880" s="104"/>
      <c r="J880" s="104"/>
      <c r="K880" s="104"/>
      <c r="L880" s="104"/>
      <c r="M880" s="104"/>
      <c r="N880" s="104"/>
      <c r="O880" s="104"/>
      <c r="P880" s="104"/>
      <c r="Q880" s="104"/>
      <c r="R880" s="104"/>
      <c r="S880" s="104"/>
      <c r="T880" s="104"/>
      <c r="U880" s="104"/>
      <c r="V880" s="104"/>
      <c r="W880" s="104"/>
      <c r="X880" s="104"/>
      <c r="Y880" s="104"/>
      <c r="Z880" s="104"/>
    </row>
    <row r="881" spans="1:26" ht="14.25" customHeight="1" x14ac:dyDescent="0.35">
      <c r="A881" s="104"/>
      <c r="B881" s="134"/>
      <c r="C881" s="134"/>
      <c r="D881" s="134"/>
      <c r="E881" s="134"/>
      <c r="F881" s="134"/>
      <c r="G881" s="104"/>
      <c r="H881" s="104"/>
      <c r="I881" s="104"/>
      <c r="J881" s="104"/>
      <c r="K881" s="104"/>
      <c r="L881" s="104"/>
      <c r="M881" s="104"/>
      <c r="N881" s="104"/>
      <c r="O881" s="104"/>
      <c r="P881" s="104"/>
      <c r="Q881" s="104"/>
      <c r="R881" s="104"/>
      <c r="S881" s="104"/>
      <c r="T881" s="104"/>
      <c r="U881" s="104"/>
      <c r="V881" s="104"/>
      <c r="W881" s="104"/>
      <c r="X881" s="104"/>
      <c r="Y881" s="104"/>
      <c r="Z881" s="104"/>
    </row>
    <row r="882" spans="1:26" ht="14.25" customHeight="1" x14ac:dyDescent="0.35">
      <c r="A882" s="104"/>
      <c r="B882" s="134"/>
      <c r="C882" s="134"/>
      <c r="D882" s="134"/>
      <c r="E882" s="134"/>
      <c r="F882" s="134"/>
      <c r="G882" s="104"/>
      <c r="H882" s="104"/>
      <c r="I882" s="104"/>
      <c r="J882" s="104"/>
      <c r="K882" s="104"/>
      <c r="L882" s="104"/>
      <c r="M882" s="104"/>
      <c r="N882" s="104"/>
      <c r="O882" s="104"/>
      <c r="P882" s="104"/>
      <c r="Q882" s="104"/>
      <c r="R882" s="104"/>
      <c r="S882" s="104"/>
      <c r="T882" s="104"/>
      <c r="U882" s="104"/>
      <c r="V882" s="104"/>
      <c r="W882" s="104"/>
      <c r="X882" s="104"/>
      <c r="Y882" s="104"/>
      <c r="Z882" s="104"/>
    </row>
    <row r="883" spans="1:26" ht="14.25" customHeight="1" x14ac:dyDescent="0.35">
      <c r="A883" s="104"/>
      <c r="B883" s="134"/>
      <c r="C883" s="134"/>
      <c r="D883" s="134"/>
      <c r="E883" s="134"/>
      <c r="F883" s="134"/>
      <c r="G883" s="104"/>
      <c r="H883" s="104"/>
      <c r="I883" s="104"/>
      <c r="J883" s="104"/>
      <c r="K883" s="104"/>
      <c r="L883" s="104"/>
      <c r="M883" s="104"/>
      <c r="N883" s="104"/>
      <c r="O883" s="104"/>
      <c r="P883" s="104"/>
      <c r="Q883" s="104"/>
      <c r="R883" s="104"/>
      <c r="S883" s="104"/>
      <c r="T883" s="104"/>
      <c r="U883" s="104"/>
      <c r="V883" s="104"/>
      <c r="W883" s="104"/>
      <c r="X883" s="104"/>
      <c r="Y883" s="104"/>
      <c r="Z883" s="104"/>
    </row>
    <row r="884" spans="1:26" ht="14.25" customHeight="1" x14ac:dyDescent="0.35">
      <c r="A884" s="104"/>
      <c r="B884" s="134"/>
      <c r="C884" s="134"/>
      <c r="D884" s="134"/>
      <c r="E884" s="134"/>
      <c r="F884" s="134"/>
      <c r="G884" s="104"/>
      <c r="H884" s="104"/>
      <c r="I884" s="104"/>
      <c r="J884" s="104"/>
      <c r="K884" s="104"/>
      <c r="L884" s="104"/>
      <c r="M884" s="104"/>
      <c r="N884" s="104"/>
      <c r="O884" s="104"/>
      <c r="P884" s="104"/>
      <c r="Q884" s="104"/>
      <c r="R884" s="104"/>
      <c r="S884" s="104"/>
      <c r="T884" s="104"/>
      <c r="U884" s="104"/>
      <c r="V884" s="104"/>
      <c r="W884" s="104"/>
      <c r="X884" s="104"/>
      <c r="Y884" s="104"/>
      <c r="Z884" s="104"/>
    </row>
    <row r="885" spans="1:26" ht="14.25" customHeight="1" x14ac:dyDescent="0.35">
      <c r="A885" s="104"/>
      <c r="B885" s="134"/>
      <c r="C885" s="134"/>
      <c r="D885" s="134"/>
      <c r="E885" s="134"/>
      <c r="F885" s="134"/>
      <c r="G885" s="104"/>
      <c r="H885" s="104"/>
      <c r="I885" s="104"/>
      <c r="J885" s="104"/>
      <c r="K885" s="104"/>
      <c r="L885" s="104"/>
      <c r="M885" s="104"/>
      <c r="N885" s="104"/>
      <c r="O885" s="104"/>
      <c r="P885" s="104"/>
      <c r="Q885" s="104"/>
      <c r="R885" s="104"/>
      <c r="S885" s="104"/>
      <c r="T885" s="104"/>
      <c r="U885" s="104"/>
      <c r="V885" s="104"/>
      <c r="W885" s="104"/>
      <c r="X885" s="104"/>
      <c r="Y885" s="104"/>
      <c r="Z885" s="104"/>
    </row>
    <row r="886" spans="1:26" ht="14.25" customHeight="1" x14ac:dyDescent="0.35">
      <c r="A886" s="104"/>
      <c r="B886" s="134"/>
      <c r="C886" s="134"/>
      <c r="D886" s="134"/>
      <c r="E886" s="134"/>
      <c r="F886" s="134"/>
      <c r="G886" s="104"/>
      <c r="H886" s="104"/>
      <c r="I886" s="104"/>
      <c r="J886" s="104"/>
      <c r="K886" s="104"/>
      <c r="L886" s="104"/>
      <c r="M886" s="104"/>
      <c r="N886" s="104"/>
      <c r="O886" s="104"/>
      <c r="P886" s="104"/>
      <c r="Q886" s="104"/>
      <c r="R886" s="104"/>
      <c r="S886" s="104"/>
      <c r="T886" s="104"/>
      <c r="U886" s="104"/>
      <c r="V886" s="104"/>
      <c r="W886" s="104"/>
      <c r="X886" s="104"/>
      <c r="Y886" s="104"/>
      <c r="Z886" s="104"/>
    </row>
    <row r="887" spans="1:26" ht="14.25" customHeight="1" x14ac:dyDescent="0.35">
      <c r="A887" s="104"/>
      <c r="B887" s="134"/>
      <c r="C887" s="134"/>
      <c r="D887" s="134"/>
      <c r="E887" s="134"/>
      <c r="F887" s="134"/>
      <c r="G887" s="104"/>
      <c r="H887" s="104"/>
      <c r="I887" s="104"/>
      <c r="J887" s="104"/>
      <c r="K887" s="104"/>
      <c r="L887" s="104"/>
      <c r="M887" s="104"/>
      <c r="N887" s="104"/>
      <c r="O887" s="104"/>
      <c r="P887" s="104"/>
      <c r="Q887" s="104"/>
      <c r="R887" s="104"/>
      <c r="S887" s="104"/>
      <c r="T887" s="104"/>
      <c r="U887" s="104"/>
      <c r="V887" s="104"/>
      <c r="W887" s="104"/>
      <c r="X887" s="104"/>
      <c r="Y887" s="104"/>
      <c r="Z887" s="104"/>
    </row>
    <row r="888" spans="1:26" ht="14.25" customHeight="1" x14ac:dyDescent="0.35">
      <c r="A888" s="104"/>
      <c r="B888" s="134"/>
      <c r="C888" s="134"/>
      <c r="D888" s="134"/>
      <c r="E888" s="134"/>
      <c r="F888" s="134"/>
      <c r="G888" s="104"/>
      <c r="H888" s="104"/>
      <c r="I888" s="104"/>
      <c r="J888" s="104"/>
      <c r="K888" s="104"/>
      <c r="L888" s="104"/>
      <c r="M888" s="104"/>
      <c r="N888" s="104"/>
      <c r="O888" s="104"/>
      <c r="P888" s="104"/>
      <c r="Q888" s="104"/>
      <c r="R888" s="104"/>
      <c r="S888" s="104"/>
      <c r="T888" s="104"/>
      <c r="U888" s="104"/>
      <c r="V888" s="104"/>
      <c r="W888" s="104"/>
      <c r="X888" s="104"/>
      <c r="Y888" s="104"/>
      <c r="Z888" s="104"/>
    </row>
    <row r="889" spans="1:26" ht="14.25" customHeight="1" x14ac:dyDescent="0.35">
      <c r="A889" s="104"/>
      <c r="B889" s="134"/>
      <c r="C889" s="134"/>
      <c r="D889" s="134"/>
      <c r="E889" s="134"/>
      <c r="F889" s="134"/>
      <c r="G889" s="104"/>
      <c r="H889" s="104"/>
      <c r="I889" s="104"/>
      <c r="J889" s="104"/>
      <c r="K889" s="104"/>
      <c r="L889" s="104"/>
      <c r="M889" s="104"/>
      <c r="N889" s="104"/>
      <c r="O889" s="104"/>
      <c r="P889" s="104"/>
      <c r="Q889" s="104"/>
      <c r="R889" s="104"/>
      <c r="S889" s="104"/>
      <c r="T889" s="104"/>
      <c r="U889" s="104"/>
      <c r="V889" s="104"/>
      <c r="W889" s="104"/>
      <c r="X889" s="104"/>
      <c r="Y889" s="104"/>
      <c r="Z889" s="104"/>
    </row>
    <row r="890" spans="1:26" ht="14.25" customHeight="1" x14ac:dyDescent="0.35">
      <c r="A890" s="104"/>
      <c r="B890" s="134"/>
      <c r="C890" s="134"/>
      <c r="D890" s="134"/>
      <c r="E890" s="134"/>
      <c r="F890" s="134"/>
      <c r="G890" s="104"/>
      <c r="H890" s="104"/>
      <c r="I890" s="104"/>
      <c r="J890" s="104"/>
      <c r="K890" s="104"/>
      <c r="L890" s="104"/>
      <c r="M890" s="104"/>
      <c r="N890" s="104"/>
      <c r="O890" s="104"/>
      <c r="P890" s="104"/>
      <c r="Q890" s="104"/>
      <c r="R890" s="104"/>
      <c r="S890" s="104"/>
      <c r="T890" s="104"/>
      <c r="U890" s="104"/>
      <c r="V890" s="104"/>
      <c r="W890" s="104"/>
      <c r="X890" s="104"/>
      <c r="Y890" s="104"/>
      <c r="Z890" s="104"/>
    </row>
    <row r="891" spans="1:26" ht="14.25" customHeight="1" x14ac:dyDescent="0.35">
      <c r="A891" s="104"/>
      <c r="B891" s="134"/>
      <c r="C891" s="134"/>
      <c r="D891" s="134"/>
      <c r="E891" s="134"/>
      <c r="F891" s="134"/>
      <c r="G891" s="104"/>
      <c r="H891" s="104"/>
      <c r="I891" s="104"/>
      <c r="J891" s="104"/>
      <c r="K891" s="104"/>
      <c r="L891" s="104"/>
      <c r="M891" s="104"/>
      <c r="N891" s="104"/>
      <c r="O891" s="104"/>
      <c r="P891" s="104"/>
      <c r="Q891" s="104"/>
      <c r="R891" s="104"/>
      <c r="S891" s="104"/>
      <c r="T891" s="104"/>
      <c r="U891" s="104"/>
      <c r="V891" s="104"/>
      <c r="W891" s="104"/>
      <c r="X891" s="104"/>
      <c r="Y891" s="104"/>
      <c r="Z891" s="104"/>
    </row>
    <row r="892" spans="1:26" ht="14.25" customHeight="1" x14ac:dyDescent="0.35">
      <c r="A892" s="104"/>
      <c r="B892" s="134"/>
      <c r="C892" s="134"/>
      <c r="D892" s="134"/>
      <c r="E892" s="134"/>
      <c r="F892" s="134"/>
      <c r="G892" s="104"/>
      <c r="H892" s="104"/>
      <c r="I892" s="104"/>
      <c r="J892" s="104"/>
      <c r="K892" s="104"/>
      <c r="L892" s="104"/>
      <c r="M892" s="104"/>
      <c r="N892" s="104"/>
      <c r="O892" s="104"/>
      <c r="P892" s="104"/>
      <c r="Q892" s="104"/>
      <c r="R892" s="104"/>
      <c r="S892" s="104"/>
      <c r="T892" s="104"/>
      <c r="U892" s="104"/>
      <c r="V892" s="104"/>
      <c r="W892" s="104"/>
      <c r="X892" s="104"/>
      <c r="Y892" s="104"/>
      <c r="Z892" s="104"/>
    </row>
    <row r="893" spans="1:26" ht="14.25" customHeight="1" x14ac:dyDescent="0.35">
      <c r="A893" s="104"/>
      <c r="B893" s="134"/>
      <c r="C893" s="134"/>
      <c r="D893" s="134"/>
      <c r="E893" s="134"/>
      <c r="F893" s="134"/>
      <c r="G893" s="104"/>
      <c r="H893" s="104"/>
      <c r="I893" s="104"/>
      <c r="J893" s="104"/>
      <c r="K893" s="104"/>
      <c r="L893" s="104"/>
      <c r="M893" s="104"/>
      <c r="N893" s="104"/>
      <c r="O893" s="104"/>
      <c r="P893" s="104"/>
      <c r="Q893" s="104"/>
      <c r="R893" s="104"/>
      <c r="S893" s="104"/>
      <c r="T893" s="104"/>
      <c r="U893" s="104"/>
      <c r="V893" s="104"/>
      <c r="W893" s="104"/>
      <c r="X893" s="104"/>
      <c r="Y893" s="104"/>
      <c r="Z893" s="104"/>
    </row>
    <row r="894" spans="1:26" ht="14.25" customHeight="1" x14ac:dyDescent="0.35">
      <c r="A894" s="104"/>
      <c r="B894" s="134"/>
      <c r="C894" s="134"/>
      <c r="D894" s="134"/>
      <c r="E894" s="134"/>
      <c r="F894" s="134"/>
      <c r="G894" s="104"/>
      <c r="H894" s="104"/>
      <c r="I894" s="104"/>
      <c r="J894" s="104"/>
      <c r="K894" s="104"/>
      <c r="L894" s="104"/>
      <c r="M894" s="104"/>
      <c r="N894" s="104"/>
      <c r="O894" s="104"/>
      <c r="P894" s="104"/>
      <c r="Q894" s="104"/>
      <c r="R894" s="104"/>
      <c r="S894" s="104"/>
      <c r="T894" s="104"/>
      <c r="U894" s="104"/>
      <c r="V894" s="104"/>
      <c r="W894" s="104"/>
      <c r="X894" s="104"/>
      <c r="Y894" s="104"/>
      <c r="Z894" s="104"/>
    </row>
    <row r="895" spans="1:26" ht="14.25" customHeight="1" x14ac:dyDescent="0.35">
      <c r="A895" s="104"/>
      <c r="B895" s="134"/>
      <c r="C895" s="134"/>
      <c r="D895" s="134"/>
      <c r="E895" s="134"/>
      <c r="F895" s="134"/>
      <c r="G895" s="104"/>
      <c r="H895" s="104"/>
      <c r="I895" s="104"/>
      <c r="J895" s="104"/>
      <c r="K895" s="104"/>
      <c r="L895" s="104"/>
      <c r="M895" s="104"/>
      <c r="N895" s="104"/>
      <c r="O895" s="104"/>
      <c r="P895" s="104"/>
      <c r="Q895" s="104"/>
      <c r="R895" s="104"/>
      <c r="S895" s="104"/>
      <c r="T895" s="104"/>
      <c r="U895" s="104"/>
      <c r="V895" s="104"/>
      <c r="W895" s="104"/>
      <c r="X895" s="104"/>
      <c r="Y895" s="104"/>
      <c r="Z895" s="104"/>
    </row>
    <row r="896" spans="1:26" ht="14.25" customHeight="1" x14ac:dyDescent="0.35">
      <c r="A896" s="104"/>
      <c r="B896" s="134"/>
      <c r="C896" s="134"/>
      <c r="D896" s="134"/>
      <c r="E896" s="134"/>
      <c r="F896" s="134"/>
      <c r="G896" s="104"/>
      <c r="H896" s="104"/>
      <c r="I896" s="104"/>
      <c r="J896" s="104"/>
      <c r="K896" s="104"/>
      <c r="L896" s="104"/>
      <c r="M896" s="104"/>
      <c r="N896" s="104"/>
      <c r="O896" s="104"/>
      <c r="P896" s="104"/>
      <c r="Q896" s="104"/>
      <c r="R896" s="104"/>
      <c r="S896" s="104"/>
      <c r="T896" s="104"/>
      <c r="U896" s="104"/>
      <c r="V896" s="104"/>
      <c r="W896" s="104"/>
      <c r="X896" s="104"/>
      <c r="Y896" s="104"/>
      <c r="Z896" s="104"/>
    </row>
    <row r="897" spans="1:26" ht="14.25" customHeight="1" x14ac:dyDescent="0.35">
      <c r="A897" s="104"/>
      <c r="B897" s="134"/>
      <c r="C897" s="134"/>
      <c r="D897" s="134"/>
      <c r="E897" s="134"/>
      <c r="F897" s="134"/>
      <c r="G897" s="104"/>
      <c r="H897" s="104"/>
      <c r="I897" s="104"/>
      <c r="J897" s="104"/>
      <c r="K897" s="104"/>
      <c r="L897" s="104"/>
      <c r="M897" s="104"/>
      <c r="N897" s="104"/>
      <c r="O897" s="104"/>
      <c r="P897" s="104"/>
      <c r="Q897" s="104"/>
      <c r="R897" s="104"/>
      <c r="S897" s="104"/>
      <c r="T897" s="104"/>
      <c r="U897" s="104"/>
      <c r="V897" s="104"/>
      <c r="W897" s="104"/>
      <c r="X897" s="104"/>
      <c r="Y897" s="104"/>
      <c r="Z897" s="104"/>
    </row>
    <row r="898" spans="1:26" ht="14.25" customHeight="1" x14ac:dyDescent="0.35">
      <c r="A898" s="104"/>
      <c r="B898" s="134"/>
      <c r="C898" s="134"/>
      <c r="D898" s="134"/>
      <c r="E898" s="134"/>
      <c r="F898" s="134"/>
      <c r="G898" s="104"/>
      <c r="H898" s="104"/>
      <c r="I898" s="104"/>
      <c r="J898" s="104"/>
      <c r="K898" s="104"/>
      <c r="L898" s="104"/>
      <c r="M898" s="104"/>
      <c r="N898" s="104"/>
      <c r="O898" s="104"/>
      <c r="P898" s="104"/>
      <c r="Q898" s="104"/>
      <c r="R898" s="104"/>
      <c r="S898" s="104"/>
      <c r="T898" s="104"/>
      <c r="U898" s="104"/>
      <c r="V898" s="104"/>
      <c r="W898" s="104"/>
      <c r="X898" s="104"/>
      <c r="Y898" s="104"/>
      <c r="Z898" s="104"/>
    </row>
    <row r="899" spans="1:26" ht="14.25" customHeight="1" x14ac:dyDescent="0.35">
      <c r="A899" s="104"/>
      <c r="B899" s="134"/>
      <c r="C899" s="134"/>
      <c r="D899" s="134"/>
      <c r="E899" s="134"/>
      <c r="F899" s="134"/>
      <c r="G899" s="104"/>
      <c r="H899" s="104"/>
      <c r="I899" s="104"/>
      <c r="J899" s="104"/>
      <c r="K899" s="104"/>
      <c r="L899" s="104"/>
      <c r="M899" s="104"/>
      <c r="N899" s="104"/>
      <c r="O899" s="104"/>
      <c r="P899" s="104"/>
      <c r="Q899" s="104"/>
      <c r="R899" s="104"/>
      <c r="S899" s="104"/>
      <c r="T899" s="104"/>
      <c r="U899" s="104"/>
      <c r="V899" s="104"/>
      <c r="W899" s="104"/>
      <c r="X899" s="104"/>
      <c r="Y899" s="104"/>
      <c r="Z899" s="104"/>
    </row>
    <row r="900" spans="1:26" ht="14.25" customHeight="1" x14ac:dyDescent="0.35">
      <c r="A900" s="104"/>
      <c r="B900" s="134"/>
      <c r="C900" s="134"/>
      <c r="D900" s="134"/>
      <c r="E900" s="134"/>
      <c r="F900" s="134"/>
      <c r="G900" s="104"/>
      <c r="H900" s="104"/>
      <c r="I900" s="104"/>
      <c r="J900" s="104"/>
      <c r="K900" s="104"/>
      <c r="L900" s="104"/>
      <c r="M900" s="104"/>
      <c r="N900" s="104"/>
      <c r="O900" s="104"/>
      <c r="P900" s="104"/>
      <c r="Q900" s="104"/>
      <c r="R900" s="104"/>
      <c r="S900" s="104"/>
      <c r="T900" s="104"/>
      <c r="U900" s="104"/>
      <c r="V900" s="104"/>
      <c r="W900" s="104"/>
      <c r="X900" s="104"/>
      <c r="Y900" s="104"/>
      <c r="Z900" s="104"/>
    </row>
    <row r="901" spans="1:26" ht="14.25" customHeight="1" x14ac:dyDescent="0.35">
      <c r="A901" s="104"/>
      <c r="B901" s="134"/>
      <c r="C901" s="134"/>
      <c r="D901" s="134"/>
      <c r="E901" s="134"/>
      <c r="F901" s="134"/>
      <c r="G901" s="104"/>
      <c r="H901" s="104"/>
      <c r="I901" s="104"/>
      <c r="J901" s="104"/>
      <c r="K901" s="104"/>
      <c r="L901" s="104"/>
      <c r="M901" s="104"/>
      <c r="N901" s="104"/>
      <c r="O901" s="104"/>
      <c r="P901" s="104"/>
      <c r="Q901" s="104"/>
      <c r="R901" s="104"/>
      <c r="S901" s="104"/>
      <c r="T901" s="104"/>
      <c r="U901" s="104"/>
      <c r="V901" s="104"/>
      <c r="W901" s="104"/>
      <c r="X901" s="104"/>
      <c r="Y901" s="104"/>
      <c r="Z901" s="104"/>
    </row>
    <row r="902" spans="1:26" ht="14.25" customHeight="1" x14ac:dyDescent="0.35">
      <c r="A902" s="104"/>
      <c r="B902" s="134"/>
      <c r="C902" s="134"/>
      <c r="D902" s="134"/>
      <c r="E902" s="134"/>
      <c r="F902" s="134"/>
      <c r="G902" s="104"/>
      <c r="H902" s="104"/>
      <c r="I902" s="104"/>
      <c r="J902" s="104"/>
      <c r="K902" s="104"/>
      <c r="L902" s="104"/>
      <c r="M902" s="104"/>
      <c r="N902" s="104"/>
      <c r="O902" s="104"/>
      <c r="P902" s="104"/>
      <c r="Q902" s="104"/>
      <c r="R902" s="104"/>
      <c r="S902" s="104"/>
      <c r="T902" s="104"/>
      <c r="U902" s="104"/>
      <c r="V902" s="104"/>
      <c r="W902" s="104"/>
      <c r="X902" s="104"/>
      <c r="Y902" s="104"/>
      <c r="Z902" s="104"/>
    </row>
    <row r="903" spans="1:26" ht="14.25" customHeight="1" x14ac:dyDescent="0.35">
      <c r="A903" s="104"/>
      <c r="B903" s="134"/>
      <c r="C903" s="134"/>
      <c r="D903" s="134"/>
      <c r="E903" s="134"/>
      <c r="F903" s="134"/>
      <c r="G903" s="104"/>
      <c r="H903" s="104"/>
      <c r="I903" s="104"/>
      <c r="J903" s="104"/>
      <c r="K903" s="104"/>
      <c r="L903" s="104"/>
      <c r="M903" s="104"/>
      <c r="N903" s="104"/>
      <c r="O903" s="104"/>
      <c r="P903" s="104"/>
      <c r="Q903" s="104"/>
      <c r="R903" s="104"/>
      <c r="S903" s="104"/>
      <c r="T903" s="104"/>
      <c r="U903" s="104"/>
      <c r="V903" s="104"/>
      <c r="W903" s="104"/>
      <c r="X903" s="104"/>
      <c r="Y903" s="104"/>
      <c r="Z903" s="104"/>
    </row>
    <row r="904" spans="1:26" ht="14.25" customHeight="1" x14ac:dyDescent="0.35">
      <c r="A904" s="104"/>
      <c r="B904" s="134"/>
      <c r="C904" s="134"/>
      <c r="D904" s="134"/>
      <c r="E904" s="134"/>
      <c r="F904" s="134"/>
      <c r="G904" s="104"/>
      <c r="H904" s="104"/>
      <c r="I904" s="104"/>
      <c r="J904" s="104"/>
      <c r="K904" s="104"/>
      <c r="L904" s="104"/>
      <c r="M904" s="104"/>
      <c r="N904" s="104"/>
      <c r="O904" s="104"/>
      <c r="P904" s="104"/>
      <c r="Q904" s="104"/>
      <c r="R904" s="104"/>
      <c r="S904" s="104"/>
      <c r="T904" s="104"/>
      <c r="U904" s="104"/>
      <c r="V904" s="104"/>
      <c r="W904" s="104"/>
      <c r="X904" s="104"/>
      <c r="Y904" s="104"/>
      <c r="Z904" s="104"/>
    </row>
    <row r="905" spans="1:26" ht="14.25" customHeight="1" x14ac:dyDescent="0.35">
      <c r="A905" s="104"/>
      <c r="B905" s="134"/>
      <c r="C905" s="134"/>
      <c r="D905" s="134"/>
      <c r="E905" s="134"/>
      <c r="F905" s="134"/>
      <c r="G905" s="104"/>
      <c r="H905" s="104"/>
      <c r="I905" s="104"/>
      <c r="J905" s="104"/>
      <c r="K905" s="104"/>
      <c r="L905" s="104"/>
      <c r="M905" s="104"/>
      <c r="N905" s="104"/>
      <c r="O905" s="104"/>
      <c r="P905" s="104"/>
      <c r="Q905" s="104"/>
      <c r="R905" s="104"/>
      <c r="S905" s="104"/>
      <c r="T905" s="104"/>
      <c r="U905" s="104"/>
      <c r="V905" s="104"/>
      <c r="W905" s="104"/>
      <c r="X905" s="104"/>
      <c r="Y905" s="104"/>
      <c r="Z905" s="104"/>
    </row>
    <row r="906" spans="1:26" ht="14.25" customHeight="1" x14ac:dyDescent="0.35">
      <c r="A906" s="104"/>
      <c r="B906" s="134"/>
      <c r="C906" s="134"/>
      <c r="D906" s="134"/>
      <c r="E906" s="134"/>
      <c r="F906" s="134"/>
      <c r="G906" s="104"/>
      <c r="H906" s="104"/>
      <c r="I906" s="104"/>
      <c r="J906" s="104"/>
      <c r="K906" s="104"/>
      <c r="L906" s="104"/>
      <c r="M906" s="104"/>
      <c r="N906" s="104"/>
      <c r="O906" s="104"/>
      <c r="P906" s="104"/>
      <c r="Q906" s="104"/>
      <c r="R906" s="104"/>
      <c r="S906" s="104"/>
      <c r="T906" s="104"/>
      <c r="U906" s="104"/>
      <c r="V906" s="104"/>
      <c r="W906" s="104"/>
      <c r="X906" s="104"/>
      <c r="Y906" s="104"/>
      <c r="Z906" s="104"/>
    </row>
    <row r="907" spans="1:26" ht="14.25" customHeight="1" x14ac:dyDescent="0.35">
      <c r="A907" s="104"/>
      <c r="B907" s="134"/>
      <c r="C907" s="134"/>
      <c r="D907" s="134"/>
      <c r="E907" s="134"/>
      <c r="F907" s="134"/>
      <c r="G907" s="104"/>
      <c r="H907" s="104"/>
      <c r="I907" s="104"/>
      <c r="J907" s="104"/>
      <c r="K907" s="104"/>
      <c r="L907" s="104"/>
      <c r="M907" s="104"/>
      <c r="N907" s="104"/>
      <c r="O907" s="104"/>
      <c r="P907" s="104"/>
      <c r="Q907" s="104"/>
      <c r="R907" s="104"/>
      <c r="S907" s="104"/>
      <c r="T907" s="104"/>
      <c r="U907" s="104"/>
      <c r="V907" s="104"/>
      <c r="W907" s="104"/>
      <c r="X907" s="104"/>
      <c r="Y907" s="104"/>
      <c r="Z907" s="104"/>
    </row>
    <row r="908" spans="1:26" ht="14.25" customHeight="1" x14ac:dyDescent="0.35">
      <c r="A908" s="104"/>
      <c r="B908" s="134"/>
      <c r="C908" s="134"/>
      <c r="D908" s="134"/>
      <c r="E908" s="134"/>
      <c r="F908" s="134"/>
      <c r="G908" s="104"/>
      <c r="H908" s="104"/>
      <c r="I908" s="104"/>
      <c r="J908" s="104"/>
      <c r="K908" s="104"/>
      <c r="L908" s="104"/>
      <c r="M908" s="104"/>
      <c r="N908" s="104"/>
      <c r="O908" s="104"/>
      <c r="P908" s="104"/>
      <c r="Q908" s="104"/>
      <c r="R908" s="104"/>
      <c r="S908" s="104"/>
      <c r="T908" s="104"/>
      <c r="U908" s="104"/>
      <c r="V908" s="104"/>
      <c r="W908" s="104"/>
      <c r="X908" s="104"/>
      <c r="Y908" s="104"/>
      <c r="Z908" s="104"/>
    </row>
    <row r="909" spans="1:26" ht="14.25" customHeight="1" x14ac:dyDescent="0.35">
      <c r="A909" s="104"/>
      <c r="B909" s="134"/>
      <c r="C909" s="134"/>
      <c r="D909" s="134"/>
      <c r="E909" s="134"/>
      <c r="F909" s="134"/>
      <c r="G909" s="104"/>
      <c r="H909" s="104"/>
      <c r="I909" s="104"/>
      <c r="J909" s="104"/>
      <c r="K909" s="104"/>
      <c r="L909" s="104"/>
      <c r="M909" s="104"/>
      <c r="N909" s="104"/>
      <c r="O909" s="104"/>
      <c r="P909" s="104"/>
      <c r="Q909" s="104"/>
      <c r="R909" s="104"/>
      <c r="S909" s="104"/>
      <c r="T909" s="104"/>
      <c r="U909" s="104"/>
      <c r="V909" s="104"/>
      <c r="W909" s="104"/>
      <c r="X909" s="104"/>
      <c r="Y909" s="104"/>
      <c r="Z909" s="104"/>
    </row>
    <row r="910" spans="1:26" ht="14.25" customHeight="1" x14ac:dyDescent="0.35">
      <c r="A910" s="104"/>
      <c r="B910" s="134"/>
      <c r="C910" s="134"/>
      <c r="D910" s="134"/>
      <c r="E910" s="134"/>
      <c r="F910" s="134"/>
      <c r="G910" s="104"/>
      <c r="H910" s="104"/>
      <c r="I910" s="104"/>
      <c r="J910" s="104"/>
      <c r="K910" s="104"/>
      <c r="L910" s="104"/>
      <c r="M910" s="104"/>
      <c r="N910" s="104"/>
      <c r="O910" s="104"/>
      <c r="P910" s="104"/>
      <c r="Q910" s="104"/>
      <c r="R910" s="104"/>
      <c r="S910" s="104"/>
      <c r="T910" s="104"/>
      <c r="U910" s="104"/>
      <c r="V910" s="104"/>
      <c r="W910" s="104"/>
      <c r="X910" s="104"/>
      <c r="Y910" s="104"/>
      <c r="Z910" s="104"/>
    </row>
    <row r="911" spans="1:26" ht="14.25" customHeight="1" x14ac:dyDescent="0.35">
      <c r="A911" s="104"/>
      <c r="B911" s="134"/>
      <c r="C911" s="134"/>
      <c r="D911" s="134"/>
      <c r="E911" s="134"/>
      <c r="F911" s="134"/>
      <c r="G911" s="104"/>
      <c r="H911" s="104"/>
      <c r="I911" s="104"/>
      <c r="J911" s="104"/>
      <c r="K911" s="104"/>
      <c r="L911" s="104"/>
      <c r="M911" s="104"/>
      <c r="N911" s="104"/>
      <c r="O911" s="104"/>
      <c r="P911" s="104"/>
      <c r="Q911" s="104"/>
      <c r="R911" s="104"/>
      <c r="S911" s="104"/>
      <c r="T911" s="104"/>
      <c r="U911" s="104"/>
      <c r="V911" s="104"/>
      <c r="W911" s="104"/>
      <c r="X911" s="104"/>
      <c r="Y911" s="104"/>
      <c r="Z911" s="104"/>
    </row>
    <row r="912" spans="1:26" ht="14.25" customHeight="1" x14ac:dyDescent="0.35">
      <c r="A912" s="104"/>
      <c r="B912" s="134"/>
      <c r="C912" s="134"/>
      <c r="D912" s="134"/>
      <c r="E912" s="134"/>
      <c r="F912" s="134"/>
      <c r="G912" s="104"/>
      <c r="H912" s="104"/>
      <c r="I912" s="104"/>
      <c r="J912" s="104"/>
      <c r="K912" s="104"/>
      <c r="L912" s="104"/>
      <c r="M912" s="104"/>
      <c r="N912" s="104"/>
      <c r="O912" s="104"/>
      <c r="P912" s="104"/>
      <c r="Q912" s="104"/>
      <c r="R912" s="104"/>
      <c r="S912" s="104"/>
      <c r="T912" s="104"/>
      <c r="U912" s="104"/>
      <c r="V912" s="104"/>
      <c r="W912" s="104"/>
      <c r="X912" s="104"/>
      <c r="Y912" s="104"/>
      <c r="Z912" s="104"/>
    </row>
    <row r="913" spans="1:26" ht="14.25" customHeight="1" x14ac:dyDescent="0.35">
      <c r="A913" s="104"/>
      <c r="B913" s="134"/>
      <c r="C913" s="134"/>
      <c r="D913" s="134"/>
      <c r="E913" s="134"/>
      <c r="F913" s="134"/>
      <c r="G913" s="104"/>
      <c r="H913" s="104"/>
      <c r="I913" s="104"/>
      <c r="J913" s="104"/>
      <c r="K913" s="104"/>
      <c r="L913" s="104"/>
      <c r="M913" s="104"/>
      <c r="N913" s="104"/>
      <c r="O913" s="104"/>
      <c r="P913" s="104"/>
      <c r="Q913" s="104"/>
      <c r="R913" s="104"/>
      <c r="S913" s="104"/>
      <c r="T913" s="104"/>
      <c r="U913" s="104"/>
      <c r="V913" s="104"/>
      <c r="W913" s="104"/>
      <c r="X913" s="104"/>
      <c r="Y913" s="104"/>
      <c r="Z913" s="104"/>
    </row>
    <row r="914" spans="1:26" ht="14.25" customHeight="1" x14ac:dyDescent="0.35">
      <c r="A914" s="104"/>
      <c r="B914" s="134"/>
      <c r="C914" s="134"/>
      <c r="D914" s="134"/>
      <c r="E914" s="134"/>
      <c r="F914" s="134"/>
      <c r="G914" s="104"/>
      <c r="H914" s="104"/>
      <c r="I914" s="104"/>
      <c r="J914" s="104"/>
      <c r="K914" s="104"/>
      <c r="L914" s="104"/>
      <c r="M914" s="104"/>
      <c r="N914" s="104"/>
      <c r="O914" s="104"/>
      <c r="P914" s="104"/>
      <c r="Q914" s="104"/>
      <c r="R914" s="104"/>
      <c r="S914" s="104"/>
      <c r="T914" s="104"/>
      <c r="U914" s="104"/>
      <c r="V914" s="104"/>
      <c r="W914" s="104"/>
      <c r="X914" s="104"/>
      <c r="Y914" s="104"/>
      <c r="Z914" s="104"/>
    </row>
    <row r="915" spans="1:26" ht="14.25" customHeight="1" x14ac:dyDescent="0.35">
      <c r="A915" s="104"/>
      <c r="B915" s="134"/>
      <c r="C915" s="134"/>
      <c r="D915" s="134"/>
      <c r="E915" s="134"/>
      <c r="F915" s="134"/>
      <c r="G915" s="104"/>
      <c r="H915" s="104"/>
      <c r="I915" s="104"/>
      <c r="J915" s="104"/>
      <c r="K915" s="104"/>
      <c r="L915" s="104"/>
      <c r="M915" s="104"/>
      <c r="N915" s="104"/>
      <c r="O915" s="104"/>
      <c r="P915" s="104"/>
      <c r="Q915" s="104"/>
      <c r="R915" s="104"/>
      <c r="S915" s="104"/>
      <c r="T915" s="104"/>
      <c r="U915" s="104"/>
      <c r="V915" s="104"/>
      <c r="W915" s="104"/>
      <c r="X915" s="104"/>
      <c r="Y915" s="104"/>
      <c r="Z915" s="104"/>
    </row>
    <row r="916" spans="1:26" ht="14.25" customHeight="1" x14ac:dyDescent="0.35">
      <c r="A916" s="104"/>
      <c r="B916" s="134"/>
      <c r="C916" s="134"/>
      <c r="D916" s="134"/>
      <c r="E916" s="134"/>
      <c r="F916" s="134"/>
      <c r="G916" s="104"/>
      <c r="H916" s="104"/>
      <c r="I916" s="104"/>
      <c r="J916" s="104"/>
      <c r="K916" s="104"/>
      <c r="L916" s="104"/>
      <c r="M916" s="104"/>
      <c r="N916" s="104"/>
      <c r="O916" s="104"/>
      <c r="P916" s="104"/>
      <c r="Q916" s="104"/>
      <c r="R916" s="104"/>
      <c r="S916" s="104"/>
      <c r="T916" s="104"/>
      <c r="U916" s="104"/>
      <c r="V916" s="104"/>
      <c r="W916" s="104"/>
      <c r="X916" s="104"/>
      <c r="Y916" s="104"/>
      <c r="Z916" s="104"/>
    </row>
    <row r="917" spans="1:26" ht="14.25" customHeight="1" x14ac:dyDescent="0.35">
      <c r="A917" s="104"/>
      <c r="B917" s="134"/>
      <c r="C917" s="134"/>
      <c r="D917" s="134"/>
      <c r="E917" s="134"/>
      <c r="F917" s="134"/>
      <c r="G917" s="104"/>
      <c r="H917" s="104"/>
      <c r="I917" s="104"/>
      <c r="J917" s="104"/>
      <c r="K917" s="104"/>
      <c r="L917" s="104"/>
      <c r="M917" s="104"/>
      <c r="N917" s="104"/>
      <c r="O917" s="104"/>
      <c r="P917" s="104"/>
      <c r="Q917" s="104"/>
      <c r="R917" s="104"/>
      <c r="S917" s="104"/>
      <c r="T917" s="104"/>
      <c r="U917" s="104"/>
      <c r="V917" s="104"/>
      <c r="W917" s="104"/>
      <c r="X917" s="104"/>
      <c r="Y917" s="104"/>
      <c r="Z917" s="104"/>
    </row>
    <row r="918" spans="1:26" ht="14.25" customHeight="1" x14ac:dyDescent="0.35">
      <c r="A918" s="104"/>
      <c r="B918" s="134"/>
      <c r="C918" s="134"/>
      <c r="D918" s="134"/>
      <c r="E918" s="134"/>
      <c r="F918" s="134"/>
      <c r="G918" s="104"/>
      <c r="H918" s="104"/>
      <c r="I918" s="104"/>
      <c r="J918" s="104"/>
      <c r="K918" s="104"/>
      <c r="L918" s="104"/>
      <c r="M918" s="104"/>
      <c r="N918" s="104"/>
      <c r="O918" s="104"/>
      <c r="P918" s="104"/>
      <c r="Q918" s="104"/>
      <c r="R918" s="104"/>
      <c r="S918" s="104"/>
      <c r="T918" s="104"/>
      <c r="U918" s="104"/>
      <c r="V918" s="104"/>
      <c r="W918" s="104"/>
      <c r="X918" s="104"/>
      <c r="Y918" s="104"/>
      <c r="Z918" s="104"/>
    </row>
    <row r="919" spans="1:26" ht="14.25" customHeight="1" x14ac:dyDescent="0.35">
      <c r="A919" s="104"/>
      <c r="B919" s="134"/>
      <c r="C919" s="134"/>
      <c r="D919" s="134"/>
      <c r="E919" s="134"/>
      <c r="F919" s="134"/>
      <c r="G919" s="104"/>
      <c r="H919" s="104"/>
      <c r="I919" s="104"/>
      <c r="J919" s="104"/>
      <c r="K919" s="104"/>
      <c r="L919" s="104"/>
      <c r="M919" s="104"/>
      <c r="N919" s="104"/>
      <c r="O919" s="104"/>
      <c r="P919" s="104"/>
      <c r="Q919" s="104"/>
      <c r="R919" s="104"/>
      <c r="S919" s="104"/>
      <c r="T919" s="104"/>
      <c r="U919" s="104"/>
      <c r="V919" s="104"/>
      <c r="W919" s="104"/>
      <c r="X919" s="104"/>
      <c r="Y919" s="104"/>
      <c r="Z919" s="104"/>
    </row>
    <row r="920" spans="1:26" ht="14.25" customHeight="1" x14ac:dyDescent="0.35">
      <c r="A920" s="104"/>
      <c r="B920" s="134"/>
      <c r="C920" s="134"/>
      <c r="D920" s="134"/>
      <c r="E920" s="134"/>
      <c r="F920" s="134"/>
      <c r="G920" s="104"/>
      <c r="H920" s="104"/>
      <c r="I920" s="104"/>
      <c r="J920" s="104"/>
      <c r="K920" s="104"/>
      <c r="L920" s="104"/>
      <c r="M920" s="104"/>
      <c r="N920" s="104"/>
      <c r="O920" s="104"/>
      <c r="P920" s="104"/>
      <c r="Q920" s="104"/>
      <c r="R920" s="104"/>
      <c r="S920" s="104"/>
      <c r="T920" s="104"/>
      <c r="U920" s="104"/>
      <c r="V920" s="104"/>
      <c r="W920" s="104"/>
      <c r="X920" s="104"/>
      <c r="Y920" s="104"/>
      <c r="Z920" s="104"/>
    </row>
    <row r="921" spans="1:26" ht="14.25" customHeight="1" x14ac:dyDescent="0.35">
      <c r="A921" s="104"/>
      <c r="B921" s="134"/>
      <c r="C921" s="134"/>
      <c r="D921" s="134"/>
      <c r="E921" s="134"/>
      <c r="F921" s="134"/>
      <c r="G921" s="104"/>
      <c r="H921" s="104"/>
      <c r="I921" s="104"/>
      <c r="J921" s="104"/>
      <c r="K921" s="104"/>
      <c r="L921" s="104"/>
      <c r="M921" s="104"/>
      <c r="N921" s="104"/>
      <c r="O921" s="104"/>
      <c r="P921" s="104"/>
      <c r="Q921" s="104"/>
      <c r="R921" s="104"/>
      <c r="S921" s="104"/>
      <c r="T921" s="104"/>
      <c r="U921" s="104"/>
      <c r="V921" s="104"/>
      <c r="W921" s="104"/>
      <c r="X921" s="104"/>
      <c r="Y921" s="104"/>
      <c r="Z921" s="104"/>
    </row>
    <row r="922" spans="1:26" ht="14.25" customHeight="1" x14ac:dyDescent="0.35">
      <c r="A922" s="104"/>
      <c r="B922" s="134"/>
      <c r="C922" s="134"/>
      <c r="D922" s="134"/>
      <c r="E922" s="134"/>
      <c r="F922" s="134"/>
      <c r="G922" s="104"/>
      <c r="H922" s="104"/>
      <c r="I922" s="104"/>
      <c r="J922" s="104"/>
      <c r="K922" s="104"/>
      <c r="L922" s="104"/>
      <c r="M922" s="104"/>
      <c r="N922" s="104"/>
      <c r="O922" s="104"/>
      <c r="P922" s="104"/>
      <c r="Q922" s="104"/>
      <c r="R922" s="104"/>
      <c r="S922" s="104"/>
      <c r="T922" s="104"/>
      <c r="U922" s="104"/>
      <c r="V922" s="104"/>
      <c r="W922" s="104"/>
      <c r="X922" s="104"/>
      <c r="Y922" s="104"/>
      <c r="Z922" s="104"/>
    </row>
    <row r="923" spans="1:26" ht="14.25" customHeight="1" x14ac:dyDescent="0.35">
      <c r="A923" s="104"/>
      <c r="B923" s="134"/>
      <c r="C923" s="134"/>
      <c r="D923" s="134"/>
      <c r="E923" s="134"/>
      <c r="F923" s="134"/>
      <c r="G923" s="104"/>
      <c r="H923" s="104"/>
      <c r="I923" s="104"/>
      <c r="J923" s="104"/>
      <c r="K923" s="104"/>
      <c r="L923" s="104"/>
      <c r="M923" s="104"/>
      <c r="N923" s="104"/>
      <c r="O923" s="104"/>
      <c r="P923" s="104"/>
      <c r="Q923" s="104"/>
      <c r="R923" s="104"/>
      <c r="S923" s="104"/>
      <c r="T923" s="104"/>
      <c r="U923" s="104"/>
      <c r="V923" s="104"/>
      <c r="W923" s="104"/>
      <c r="X923" s="104"/>
      <c r="Y923" s="104"/>
      <c r="Z923" s="104"/>
    </row>
    <row r="924" spans="1:26" ht="14.25" customHeight="1" x14ac:dyDescent="0.35">
      <c r="A924" s="104"/>
      <c r="B924" s="134"/>
      <c r="C924" s="134"/>
      <c r="D924" s="134"/>
      <c r="E924" s="134"/>
      <c r="F924" s="134"/>
      <c r="G924" s="104"/>
      <c r="H924" s="104"/>
      <c r="I924" s="104"/>
      <c r="J924" s="104"/>
      <c r="K924" s="104"/>
      <c r="L924" s="104"/>
      <c r="M924" s="104"/>
      <c r="N924" s="104"/>
      <c r="O924" s="104"/>
      <c r="P924" s="104"/>
      <c r="Q924" s="104"/>
      <c r="R924" s="104"/>
      <c r="S924" s="104"/>
      <c r="T924" s="104"/>
      <c r="U924" s="104"/>
      <c r="V924" s="104"/>
      <c r="W924" s="104"/>
      <c r="X924" s="104"/>
      <c r="Y924" s="104"/>
      <c r="Z924" s="104"/>
    </row>
    <row r="925" spans="1:26" ht="14.25" customHeight="1" x14ac:dyDescent="0.35">
      <c r="A925" s="104"/>
      <c r="B925" s="134"/>
      <c r="C925" s="134"/>
      <c r="D925" s="134"/>
      <c r="E925" s="134"/>
      <c r="F925" s="134"/>
      <c r="G925" s="104"/>
      <c r="H925" s="104"/>
      <c r="I925" s="104"/>
      <c r="J925" s="104"/>
      <c r="K925" s="104"/>
      <c r="L925" s="104"/>
      <c r="M925" s="104"/>
      <c r="N925" s="104"/>
      <c r="O925" s="104"/>
      <c r="P925" s="104"/>
      <c r="Q925" s="104"/>
      <c r="R925" s="104"/>
      <c r="S925" s="104"/>
      <c r="T925" s="104"/>
      <c r="U925" s="104"/>
      <c r="V925" s="104"/>
      <c r="W925" s="104"/>
      <c r="X925" s="104"/>
      <c r="Y925" s="104"/>
      <c r="Z925" s="104"/>
    </row>
    <row r="926" spans="1:26" ht="14.25" customHeight="1" x14ac:dyDescent="0.35">
      <c r="A926" s="104"/>
      <c r="B926" s="134"/>
      <c r="C926" s="134"/>
      <c r="D926" s="134"/>
      <c r="E926" s="134"/>
      <c r="F926" s="134"/>
      <c r="G926" s="104"/>
      <c r="H926" s="104"/>
      <c r="I926" s="104"/>
      <c r="J926" s="104"/>
      <c r="K926" s="104"/>
      <c r="L926" s="104"/>
      <c r="M926" s="104"/>
      <c r="N926" s="104"/>
      <c r="O926" s="104"/>
      <c r="P926" s="104"/>
      <c r="Q926" s="104"/>
      <c r="R926" s="104"/>
      <c r="S926" s="104"/>
      <c r="T926" s="104"/>
      <c r="U926" s="104"/>
      <c r="V926" s="104"/>
      <c r="W926" s="104"/>
      <c r="X926" s="104"/>
      <c r="Y926" s="104"/>
      <c r="Z926" s="104"/>
    </row>
    <row r="927" spans="1:26" ht="14.25" customHeight="1" x14ac:dyDescent="0.35">
      <c r="A927" s="104"/>
      <c r="B927" s="134"/>
      <c r="C927" s="134"/>
      <c r="D927" s="134"/>
      <c r="E927" s="134"/>
      <c r="F927" s="134"/>
      <c r="G927" s="104"/>
      <c r="H927" s="104"/>
      <c r="I927" s="104"/>
      <c r="J927" s="104"/>
      <c r="K927" s="104"/>
      <c r="L927" s="104"/>
      <c r="M927" s="104"/>
      <c r="N927" s="104"/>
      <c r="O927" s="104"/>
      <c r="P927" s="104"/>
      <c r="Q927" s="104"/>
      <c r="R927" s="104"/>
      <c r="S927" s="104"/>
      <c r="T927" s="104"/>
      <c r="U927" s="104"/>
      <c r="V927" s="104"/>
      <c r="W927" s="104"/>
      <c r="X927" s="104"/>
      <c r="Y927" s="104"/>
      <c r="Z927" s="104"/>
    </row>
    <row r="928" spans="1:26" ht="14.25" customHeight="1" x14ac:dyDescent="0.35">
      <c r="A928" s="104"/>
      <c r="B928" s="134"/>
      <c r="C928" s="134"/>
      <c r="D928" s="134"/>
      <c r="E928" s="134"/>
      <c r="F928" s="134"/>
      <c r="G928" s="104"/>
      <c r="H928" s="104"/>
      <c r="I928" s="104"/>
      <c r="J928" s="104"/>
      <c r="K928" s="104"/>
      <c r="L928" s="104"/>
      <c r="M928" s="104"/>
      <c r="N928" s="104"/>
      <c r="O928" s="104"/>
      <c r="P928" s="104"/>
      <c r="Q928" s="104"/>
      <c r="R928" s="104"/>
      <c r="S928" s="104"/>
      <c r="T928" s="104"/>
      <c r="U928" s="104"/>
      <c r="V928" s="104"/>
      <c r="W928" s="104"/>
      <c r="X928" s="104"/>
      <c r="Y928" s="104"/>
      <c r="Z928" s="104"/>
    </row>
    <row r="929" spans="1:26" ht="14.25" customHeight="1" x14ac:dyDescent="0.35">
      <c r="A929" s="104"/>
      <c r="B929" s="134"/>
      <c r="C929" s="134"/>
      <c r="D929" s="134"/>
      <c r="E929" s="134"/>
      <c r="F929" s="134"/>
      <c r="G929" s="104"/>
      <c r="H929" s="104"/>
      <c r="I929" s="104"/>
      <c r="J929" s="104"/>
      <c r="K929" s="104"/>
      <c r="L929" s="104"/>
      <c r="M929" s="104"/>
      <c r="N929" s="104"/>
      <c r="O929" s="104"/>
      <c r="P929" s="104"/>
      <c r="Q929" s="104"/>
      <c r="R929" s="104"/>
      <c r="S929" s="104"/>
      <c r="T929" s="104"/>
      <c r="U929" s="104"/>
      <c r="V929" s="104"/>
      <c r="W929" s="104"/>
      <c r="X929" s="104"/>
      <c r="Y929" s="104"/>
      <c r="Z929" s="104"/>
    </row>
    <row r="930" spans="1:26" ht="14.25" customHeight="1" x14ac:dyDescent="0.35">
      <c r="A930" s="104"/>
      <c r="B930" s="134"/>
      <c r="C930" s="134"/>
      <c r="D930" s="134"/>
      <c r="E930" s="134"/>
      <c r="F930" s="134"/>
      <c r="G930" s="104"/>
      <c r="H930" s="104"/>
      <c r="I930" s="104"/>
      <c r="J930" s="104"/>
      <c r="K930" s="104"/>
      <c r="L930" s="104"/>
      <c r="M930" s="104"/>
      <c r="N930" s="104"/>
      <c r="O930" s="104"/>
      <c r="P930" s="104"/>
      <c r="Q930" s="104"/>
      <c r="R930" s="104"/>
      <c r="S930" s="104"/>
      <c r="T930" s="104"/>
      <c r="U930" s="104"/>
      <c r="V930" s="104"/>
      <c r="W930" s="104"/>
      <c r="X930" s="104"/>
      <c r="Y930" s="104"/>
      <c r="Z930" s="104"/>
    </row>
    <row r="931" spans="1:26" ht="14.25" customHeight="1" x14ac:dyDescent="0.35">
      <c r="A931" s="104"/>
      <c r="B931" s="134"/>
      <c r="C931" s="134"/>
      <c r="D931" s="134"/>
      <c r="E931" s="134"/>
      <c r="F931" s="134"/>
      <c r="G931" s="104"/>
      <c r="H931" s="104"/>
      <c r="I931" s="104"/>
      <c r="J931" s="104"/>
      <c r="K931" s="104"/>
      <c r="L931" s="104"/>
      <c r="M931" s="104"/>
      <c r="N931" s="104"/>
      <c r="O931" s="104"/>
      <c r="P931" s="104"/>
      <c r="Q931" s="104"/>
      <c r="R931" s="104"/>
      <c r="S931" s="104"/>
      <c r="T931" s="104"/>
      <c r="U931" s="104"/>
      <c r="V931" s="104"/>
      <c r="W931" s="104"/>
      <c r="X931" s="104"/>
      <c r="Y931" s="104"/>
      <c r="Z931" s="104"/>
    </row>
    <row r="932" spans="1:26" ht="14.25" customHeight="1" x14ac:dyDescent="0.35">
      <c r="A932" s="104"/>
      <c r="B932" s="134"/>
      <c r="C932" s="134"/>
      <c r="D932" s="134"/>
      <c r="E932" s="134"/>
      <c r="F932" s="134"/>
      <c r="G932" s="104"/>
      <c r="H932" s="104"/>
      <c r="I932" s="104"/>
      <c r="J932" s="104"/>
      <c r="K932" s="104"/>
      <c r="L932" s="104"/>
      <c r="M932" s="104"/>
      <c r="N932" s="104"/>
      <c r="O932" s="104"/>
      <c r="P932" s="104"/>
      <c r="Q932" s="104"/>
      <c r="R932" s="104"/>
      <c r="S932" s="104"/>
      <c r="T932" s="104"/>
      <c r="U932" s="104"/>
      <c r="V932" s="104"/>
      <c r="W932" s="104"/>
      <c r="X932" s="104"/>
      <c r="Y932" s="104"/>
      <c r="Z932" s="104"/>
    </row>
    <row r="933" spans="1:26" ht="14.25" customHeight="1" x14ac:dyDescent="0.35">
      <c r="A933" s="104"/>
      <c r="B933" s="134"/>
      <c r="C933" s="134"/>
      <c r="D933" s="134"/>
      <c r="E933" s="134"/>
      <c r="F933" s="134"/>
      <c r="G933" s="104"/>
      <c r="H933" s="104"/>
      <c r="I933" s="104"/>
      <c r="J933" s="104"/>
      <c r="K933" s="104"/>
      <c r="L933" s="104"/>
      <c r="M933" s="104"/>
      <c r="N933" s="104"/>
      <c r="O933" s="104"/>
      <c r="P933" s="104"/>
      <c r="Q933" s="104"/>
      <c r="R933" s="104"/>
      <c r="S933" s="104"/>
      <c r="T933" s="104"/>
      <c r="U933" s="104"/>
      <c r="V933" s="104"/>
      <c r="W933" s="104"/>
      <c r="X933" s="104"/>
      <c r="Y933" s="104"/>
      <c r="Z933" s="104"/>
    </row>
    <row r="934" spans="1:26" ht="14.25" customHeight="1" x14ac:dyDescent="0.35">
      <c r="A934" s="104"/>
      <c r="B934" s="134"/>
      <c r="C934" s="134"/>
      <c r="D934" s="134"/>
      <c r="E934" s="134"/>
      <c r="F934" s="134"/>
      <c r="G934" s="104"/>
      <c r="H934" s="104"/>
      <c r="I934" s="104"/>
      <c r="J934" s="104"/>
      <c r="K934" s="104"/>
      <c r="L934" s="104"/>
      <c r="M934" s="104"/>
      <c r="N934" s="104"/>
      <c r="O934" s="104"/>
      <c r="P934" s="104"/>
      <c r="Q934" s="104"/>
      <c r="R934" s="104"/>
      <c r="S934" s="104"/>
      <c r="T934" s="104"/>
      <c r="U934" s="104"/>
      <c r="V934" s="104"/>
      <c r="W934" s="104"/>
      <c r="X934" s="104"/>
      <c r="Y934" s="104"/>
      <c r="Z934" s="104"/>
    </row>
    <row r="935" spans="1:26" ht="14.25" customHeight="1" x14ac:dyDescent="0.35">
      <c r="A935" s="104"/>
      <c r="B935" s="134"/>
      <c r="C935" s="134"/>
      <c r="D935" s="134"/>
      <c r="E935" s="134"/>
      <c r="F935" s="134"/>
      <c r="G935" s="104"/>
      <c r="H935" s="104"/>
      <c r="I935" s="104"/>
      <c r="J935" s="104"/>
      <c r="K935" s="104"/>
      <c r="L935" s="104"/>
      <c r="M935" s="104"/>
      <c r="N935" s="104"/>
      <c r="O935" s="104"/>
      <c r="P935" s="104"/>
      <c r="Q935" s="104"/>
      <c r="R935" s="104"/>
      <c r="S935" s="104"/>
      <c r="T935" s="104"/>
      <c r="U935" s="104"/>
      <c r="V935" s="104"/>
      <c r="W935" s="104"/>
      <c r="X935" s="104"/>
      <c r="Y935" s="104"/>
      <c r="Z935" s="104"/>
    </row>
    <row r="936" spans="1:26" ht="14.25" customHeight="1" x14ac:dyDescent="0.35">
      <c r="A936" s="104"/>
      <c r="B936" s="134"/>
      <c r="C936" s="134"/>
      <c r="D936" s="134"/>
      <c r="E936" s="134"/>
      <c r="F936" s="134"/>
      <c r="G936" s="104"/>
      <c r="H936" s="104"/>
      <c r="I936" s="104"/>
      <c r="J936" s="104"/>
      <c r="K936" s="104"/>
      <c r="L936" s="104"/>
      <c r="M936" s="104"/>
      <c r="N936" s="104"/>
      <c r="O936" s="104"/>
      <c r="P936" s="104"/>
      <c r="Q936" s="104"/>
      <c r="R936" s="104"/>
      <c r="S936" s="104"/>
      <c r="T936" s="104"/>
      <c r="U936" s="104"/>
      <c r="V936" s="104"/>
      <c r="W936" s="104"/>
      <c r="X936" s="104"/>
      <c r="Y936" s="104"/>
      <c r="Z936" s="104"/>
    </row>
    <row r="937" spans="1:26" ht="14.25" customHeight="1" x14ac:dyDescent="0.35">
      <c r="A937" s="104"/>
      <c r="B937" s="134"/>
      <c r="C937" s="134"/>
      <c r="D937" s="134"/>
      <c r="E937" s="134"/>
      <c r="F937" s="134"/>
      <c r="G937" s="104"/>
      <c r="H937" s="104"/>
      <c r="I937" s="104"/>
      <c r="J937" s="104"/>
      <c r="K937" s="104"/>
      <c r="L937" s="104"/>
      <c r="M937" s="104"/>
      <c r="N937" s="104"/>
      <c r="O937" s="104"/>
      <c r="P937" s="104"/>
      <c r="Q937" s="104"/>
      <c r="R937" s="104"/>
      <c r="S937" s="104"/>
      <c r="T937" s="104"/>
      <c r="U937" s="104"/>
      <c r="V937" s="104"/>
      <c r="W937" s="104"/>
      <c r="X937" s="104"/>
      <c r="Y937" s="104"/>
      <c r="Z937" s="104"/>
    </row>
    <row r="938" spans="1:26" ht="14.25" customHeight="1" x14ac:dyDescent="0.35">
      <c r="A938" s="104"/>
      <c r="B938" s="134"/>
      <c r="C938" s="134"/>
      <c r="D938" s="134"/>
      <c r="E938" s="134"/>
      <c r="F938" s="134"/>
      <c r="G938" s="104"/>
      <c r="H938" s="104"/>
      <c r="I938" s="104"/>
      <c r="J938" s="104"/>
      <c r="K938" s="104"/>
      <c r="L938" s="104"/>
      <c r="M938" s="104"/>
      <c r="N938" s="104"/>
      <c r="O938" s="104"/>
      <c r="P938" s="104"/>
      <c r="Q938" s="104"/>
      <c r="R938" s="104"/>
      <c r="S938" s="104"/>
      <c r="T938" s="104"/>
      <c r="U938" s="104"/>
      <c r="V938" s="104"/>
      <c r="W938" s="104"/>
      <c r="X938" s="104"/>
      <c r="Y938" s="104"/>
      <c r="Z938" s="104"/>
    </row>
    <row r="939" spans="1:26" ht="14.25" customHeight="1" x14ac:dyDescent="0.35">
      <c r="A939" s="104"/>
      <c r="B939" s="134"/>
      <c r="C939" s="134"/>
      <c r="D939" s="134"/>
      <c r="E939" s="134"/>
      <c r="F939" s="134"/>
      <c r="G939" s="104"/>
      <c r="H939" s="104"/>
      <c r="I939" s="104"/>
      <c r="J939" s="104"/>
      <c r="K939" s="104"/>
      <c r="L939" s="104"/>
      <c r="M939" s="104"/>
      <c r="N939" s="104"/>
      <c r="O939" s="104"/>
      <c r="P939" s="104"/>
      <c r="Q939" s="104"/>
      <c r="R939" s="104"/>
      <c r="S939" s="104"/>
      <c r="T939" s="104"/>
      <c r="U939" s="104"/>
      <c r="V939" s="104"/>
      <c r="W939" s="104"/>
      <c r="X939" s="104"/>
      <c r="Y939" s="104"/>
      <c r="Z939" s="104"/>
    </row>
    <row r="940" spans="1:26" ht="14.25" customHeight="1" x14ac:dyDescent="0.35">
      <c r="A940" s="104"/>
      <c r="B940" s="134"/>
      <c r="C940" s="134"/>
      <c r="D940" s="134"/>
      <c r="E940" s="134"/>
      <c r="F940" s="134"/>
      <c r="G940" s="104"/>
      <c r="H940" s="104"/>
      <c r="I940" s="104"/>
      <c r="J940" s="104"/>
      <c r="K940" s="104"/>
      <c r="L940" s="104"/>
      <c r="M940" s="104"/>
      <c r="N940" s="104"/>
      <c r="O940" s="104"/>
      <c r="P940" s="104"/>
      <c r="Q940" s="104"/>
      <c r="R940" s="104"/>
      <c r="S940" s="104"/>
      <c r="T940" s="104"/>
      <c r="U940" s="104"/>
      <c r="V940" s="104"/>
      <c r="W940" s="104"/>
      <c r="X940" s="104"/>
      <c r="Y940" s="104"/>
      <c r="Z940" s="104"/>
    </row>
    <row r="941" spans="1:26" ht="14.25" customHeight="1" x14ac:dyDescent="0.35">
      <c r="A941" s="104"/>
      <c r="B941" s="134"/>
      <c r="C941" s="134"/>
      <c r="D941" s="134"/>
      <c r="E941" s="134"/>
      <c r="F941" s="134"/>
      <c r="G941" s="104"/>
      <c r="H941" s="104"/>
      <c r="I941" s="104"/>
      <c r="J941" s="104"/>
      <c r="K941" s="104"/>
      <c r="L941" s="104"/>
      <c r="M941" s="104"/>
      <c r="N941" s="104"/>
      <c r="O941" s="104"/>
      <c r="P941" s="104"/>
      <c r="Q941" s="104"/>
      <c r="R941" s="104"/>
      <c r="S941" s="104"/>
      <c r="T941" s="104"/>
      <c r="U941" s="104"/>
      <c r="V941" s="104"/>
      <c r="W941" s="104"/>
      <c r="X941" s="104"/>
      <c r="Y941" s="104"/>
      <c r="Z941" s="104"/>
    </row>
    <row r="942" spans="1:26" ht="14.25" customHeight="1" x14ac:dyDescent="0.35">
      <c r="A942" s="104"/>
      <c r="B942" s="134"/>
      <c r="C942" s="134"/>
      <c r="D942" s="134"/>
      <c r="E942" s="134"/>
      <c r="F942" s="134"/>
      <c r="G942" s="104"/>
      <c r="H942" s="104"/>
      <c r="I942" s="104"/>
      <c r="J942" s="104"/>
      <c r="K942" s="104"/>
      <c r="L942" s="104"/>
      <c r="M942" s="104"/>
      <c r="N942" s="104"/>
      <c r="O942" s="104"/>
      <c r="P942" s="104"/>
      <c r="Q942" s="104"/>
      <c r="R942" s="104"/>
      <c r="S942" s="104"/>
      <c r="T942" s="104"/>
      <c r="U942" s="104"/>
      <c r="V942" s="104"/>
      <c r="W942" s="104"/>
      <c r="X942" s="104"/>
      <c r="Y942" s="104"/>
      <c r="Z942" s="104"/>
    </row>
    <row r="943" spans="1:26" ht="14.25" customHeight="1" x14ac:dyDescent="0.35">
      <c r="A943" s="104"/>
      <c r="B943" s="134"/>
      <c r="C943" s="134"/>
      <c r="D943" s="134"/>
      <c r="E943" s="134"/>
      <c r="F943" s="134"/>
      <c r="G943" s="104"/>
      <c r="H943" s="104"/>
      <c r="I943" s="104"/>
      <c r="J943" s="104"/>
      <c r="K943" s="104"/>
      <c r="L943" s="104"/>
      <c r="M943" s="104"/>
      <c r="N943" s="104"/>
      <c r="O943" s="104"/>
      <c r="P943" s="104"/>
      <c r="Q943" s="104"/>
      <c r="R943" s="104"/>
      <c r="S943" s="104"/>
      <c r="T943" s="104"/>
      <c r="U943" s="104"/>
      <c r="V943" s="104"/>
      <c r="W943" s="104"/>
      <c r="X943" s="104"/>
      <c r="Y943" s="104"/>
      <c r="Z943" s="104"/>
    </row>
    <row r="944" spans="1:26" ht="14.25" customHeight="1" x14ac:dyDescent="0.35">
      <c r="A944" s="104"/>
      <c r="B944" s="134"/>
      <c r="C944" s="134"/>
      <c r="D944" s="134"/>
      <c r="E944" s="134"/>
      <c r="F944" s="134"/>
      <c r="G944" s="104"/>
      <c r="H944" s="104"/>
      <c r="I944" s="104"/>
      <c r="J944" s="104"/>
      <c r="K944" s="104"/>
      <c r="L944" s="104"/>
      <c r="M944" s="104"/>
      <c r="N944" s="104"/>
      <c r="O944" s="104"/>
      <c r="P944" s="104"/>
      <c r="Q944" s="104"/>
      <c r="R944" s="104"/>
      <c r="S944" s="104"/>
      <c r="T944" s="104"/>
      <c r="U944" s="104"/>
      <c r="V944" s="104"/>
      <c r="W944" s="104"/>
      <c r="X944" s="104"/>
      <c r="Y944" s="104"/>
      <c r="Z944" s="104"/>
    </row>
    <row r="945" spans="1:26" ht="14.25" customHeight="1" x14ac:dyDescent="0.35">
      <c r="A945" s="104"/>
      <c r="B945" s="134"/>
      <c r="C945" s="134"/>
      <c r="D945" s="134"/>
      <c r="E945" s="134"/>
      <c r="F945" s="134"/>
      <c r="G945" s="104"/>
      <c r="H945" s="104"/>
      <c r="I945" s="104"/>
      <c r="J945" s="104"/>
      <c r="K945" s="104"/>
      <c r="L945" s="104"/>
      <c r="M945" s="104"/>
      <c r="N945" s="104"/>
      <c r="O945" s="104"/>
      <c r="P945" s="104"/>
      <c r="Q945" s="104"/>
      <c r="R945" s="104"/>
      <c r="S945" s="104"/>
      <c r="T945" s="104"/>
      <c r="U945" s="104"/>
      <c r="V945" s="104"/>
      <c r="W945" s="104"/>
      <c r="X945" s="104"/>
      <c r="Y945" s="104"/>
      <c r="Z945" s="104"/>
    </row>
    <row r="946" spans="1:26" ht="14.25" customHeight="1" x14ac:dyDescent="0.35">
      <c r="A946" s="104"/>
      <c r="B946" s="134"/>
      <c r="C946" s="134"/>
      <c r="D946" s="134"/>
      <c r="E946" s="134"/>
      <c r="F946" s="134"/>
      <c r="G946" s="104"/>
      <c r="H946" s="104"/>
      <c r="I946" s="104"/>
      <c r="J946" s="104"/>
      <c r="K946" s="104"/>
      <c r="L946" s="104"/>
      <c r="M946" s="104"/>
      <c r="N946" s="104"/>
      <c r="O946" s="104"/>
      <c r="P946" s="104"/>
      <c r="Q946" s="104"/>
      <c r="R946" s="104"/>
      <c r="S946" s="104"/>
      <c r="T946" s="104"/>
      <c r="U946" s="104"/>
      <c r="V946" s="104"/>
      <c r="W946" s="104"/>
      <c r="X946" s="104"/>
      <c r="Y946" s="104"/>
      <c r="Z946" s="104"/>
    </row>
    <row r="947" spans="1:26" ht="14.25" customHeight="1" x14ac:dyDescent="0.35">
      <c r="A947" s="104"/>
      <c r="B947" s="134"/>
      <c r="C947" s="134"/>
      <c r="D947" s="134"/>
      <c r="E947" s="134"/>
      <c r="F947" s="134"/>
      <c r="G947" s="104"/>
      <c r="H947" s="104"/>
      <c r="I947" s="104"/>
      <c r="J947" s="104"/>
      <c r="K947" s="104"/>
      <c r="L947" s="104"/>
      <c r="M947" s="104"/>
      <c r="N947" s="104"/>
      <c r="O947" s="104"/>
      <c r="P947" s="104"/>
      <c r="Q947" s="104"/>
      <c r="R947" s="104"/>
      <c r="S947" s="104"/>
      <c r="T947" s="104"/>
      <c r="U947" s="104"/>
      <c r="V947" s="104"/>
      <c r="W947" s="104"/>
      <c r="X947" s="104"/>
      <c r="Y947" s="104"/>
      <c r="Z947" s="104"/>
    </row>
    <row r="948" spans="1:26" ht="14.25" customHeight="1" x14ac:dyDescent="0.35">
      <c r="A948" s="104"/>
      <c r="B948" s="134"/>
      <c r="C948" s="134"/>
      <c r="D948" s="134"/>
      <c r="E948" s="134"/>
      <c r="F948" s="134"/>
      <c r="G948" s="104"/>
      <c r="H948" s="104"/>
      <c r="I948" s="104"/>
      <c r="J948" s="104"/>
      <c r="K948" s="104"/>
      <c r="L948" s="104"/>
      <c r="M948" s="104"/>
      <c r="N948" s="104"/>
      <c r="O948" s="104"/>
      <c r="P948" s="104"/>
      <c r="Q948" s="104"/>
      <c r="R948" s="104"/>
      <c r="S948" s="104"/>
      <c r="T948" s="104"/>
      <c r="U948" s="104"/>
      <c r="V948" s="104"/>
      <c r="W948" s="104"/>
      <c r="X948" s="104"/>
      <c r="Y948" s="104"/>
      <c r="Z948" s="104"/>
    </row>
    <row r="949" spans="1:26" ht="14.25" customHeight="1" x14ac:dyDescent="0.35">
      <c r="A949" s="104"/>
      <c r="B949" s="134"/>
      <c r="C949" s="134"/>
      <c r="D949" s="134"/>
      <c r="E949" s="134"/>
      <c r="F949" s="134"/>
      <c r="G949" s="104"/>
      <c r="H949" s="104"/>
      <c r="I949" s="104"/>
      <c r="J949" s="104"/>
      <c r="K949" s="104"/>
      <c r="L949" s="104"/>
      <c r="M949" s="104"/>
      <c r="N949" s="104"/>
      <c r="O949" s="104"/>
      <c r="P949" s="104"/>
      <c r="Q949" s="104"/>
      <c r="R949" s="104"/>
      <c r="S949" s="104"/>
      <c r="T949" s="104"/>
      <c r="U949" s="104"/>
      <c r="V949" s="104"/>
      <c r="W949" s="104"/>
      <c r="X949" s="104"/>
      <c r="Y949" s="104"/>
      <c r="Z949" s="104"/>
    </row>
    <row r="950" spans="1:26" ht="14.25" customHeight="1" x14ac:dyDescent="0.35">
      <c r="A950" s="104"/>
      <c r="B950" s="134"/>
      <c r="C950" s="134"/>
      <c r="D950" s="134"/>
      <c r="E950" s="134"/>
      <c r="F950" s="134"/>
      <c r="G950" s="104"/>
      <c r="H950" s="104"/>
      <c r="I950" s="104"/>
      <c r="J950" s="104"/>
      <c r="K950" s="104"/>
      <c r="L950" s="104"/>
      <c r="M950" s="104"/>
      <c r="N950" s="104"/>
      <c r="O950" s="104"/>
      <c r="P950" s="104"/>
      <c r="Q950" s="104"/>
      <c r="R950" s="104"/>
      <c r="S950" s="104"/>
      <c r="T950" s="104"/>
      <c r="U950" s="104"/>
      <c r="V950" s="104"/>
      <c r="W950" s="104"/>
      <c r="X950" s="104"/>
      <c r="Y950" s="104"/>
      <c r="Z950" s="104"/>
    </row>
    <row r="951" spans="1:26" ht="14.25" customHeight="1" x14ac:dyDescent="0.35">
      <c r="A951" s="104"/>
      <c r="B951" s="134"/>
      <c r="C951" s="134"/>
      <c r="D951" s="134"/>
      <c r="E951" s="134"/>
      <c r="F951" s="134"/>
      <c r="G951" s="104"/>
      <c r="H951" s="104"/>
      <c r="I951" s="104"/>
      <c r="J951" s="104"/>
      <c r="K951" s="104"/>
      <c r="L951" s="104"/>
      <c r="M951" s="104"/>
      <c r="N951" s="104"/>
      <c r="O951" s="104"/>
      <c r="P951" s="104"/>
      <c r="Q951" s="104"/>
      <c r="R951" s="104"/>
      <c r="S951" s="104"/>
      <c r="T951" s="104"/>
      <c r="U951" s="104"/>
      <c r="V951" s="104"/>
      <c r="W951" s="104"/>
      <c r="X951" s="104"/>
      <c r="Y951" s="104"/>
      <c r="Z951" s="104"/>
    </row>
    <row r="952" spans="1:26" ht="14.25" customHeight="1" x14ac:dyDescent="0.35">
      <c r="A952" s="104"/>
      <c r="B952" s="134"/>
      <c r="C952" s="134"/>
      <c r="D952" s="134"/>
      <c r="E952" s="134"/>
      <c r="F952" s="134"/>
      <c r="G952" s="104"/>
      <c r="H952" s="104"/>
      <c r="I952" s="104"/>
      <c r="J952" s="104"/>
      <c r="K952" s="104"/>
      <c r="L952" s="104"/>
      <c r="M952" s="104"/>
      <c r="N952" s="104"/>
      <c r="O952" s="104"/>
      <c r="P952" s="104"/>
      <c r="Q952" s="104"/>
      <c r="R952" s="104"/>
      <c r="S952" s="104"/>
      <c r="T952" s="104"/>
      <c r="U952" s="104"/>
      <c r="V952" s="104"/>
      <c r="W952" s="104"/>
      <c r="X952" s="104"/>
      <c r="Y952" s="104"/>
      <c r="Z952" s="104"/>
    </row>
    <row r="953" spans="1:26" ht="14.25" customHeight="1" x14ac:dyDescent="0.35">
      <c r="A953" s="104"/>
      <c r="B953" s="134"/>
      <c r="C953" s="134"/>
      <c r="D953" s="134"/>
      <c r="E953" s="134"/>
      <c r="F953" s="134"/>
      <c r="G953" s="104"/>
      <c r="H953" s="104"/>
      <c r="I953" s="104"/>
      <c r="J953" s="104"/>
      <c r="K953" s="104"/>
      <c r="L953" s="104"/>
      <c r="M953" s="104"/>
      <c r="N953" s="104"/>
      <c r="O953" s="104"/>
      <c r="P953" s="104"/>
      <c r="Q953" s="104"/>
      <c r="R953" s="104"/>
      <c r="S953" s="104"/>
      <c r="T953" s="104"/>
      <c r="U953" s="104"/>
      <c r="V953" s="104"/>
      <c r="W953" s="104"/>
      <c r="X953" s="104"/>
      <c r="Y953" s="104"/>
      <c r="Z953" s="104"/>
    </row>
    <row r="954" spans="1:26" ht="14.25" customHeight="1" x14ac:dyDescent="0.35">
      <c r="A954" s="104"/>
      <c r="B954" s="134"/>
      <c r="C954" s="134"/>
      <c r="D954" s="134"/>
      <c r="E954" s="134"/>
      <c r="F954" s="134"/>
      <c r="G954" s="104"/>
      <c r="H954" s="104"/>
      <c r="I954" s="104"/>
      <c r="J954" s="104"/>
      <c r="K954" s="104"/>
      <c r="L954" s="104"/>
      <c r="M954" s="104"/>
      <c r="N954" s="104"/>
      <c r="O954" s="104"/>
      <c r="P954" s="104"/>
      <c r="Q954" s="104"/>
      <c r="R954" s="104"/>
      <c r="S954" s="104"/>
      <c r="T954" s="104"/>
      <c r="U954" s="104"/>
      <c r="V954" s="104"/>
      <c r="W954" s="104"/>
      <c r="X954" s="104"/>
      <c r="Y954" s="104"/>
      <c r="Z954" s="104"/>
    </row>
    <row r="955" spans="1:26" ht="14.25" customHeight="1" x14ac:dyDescent="0.35">
      <c r="A955" s="104"/>
      <c r="B955" s="134"/>
      <c r="C955" s="134"/>
      <c r="D955" s="134"/>
      <c r="E955" s="134"/>
      <c r="F955" s="134"/>
      <c r="G955" s="104"/>
      <c r="H955" s="104"/>
      <c r="I955" s="104"/>
      <c r="J955" s="104"/>
      <c r="K955" s="104"/>
      <c r="L955" s="104"/>
      <c r="M955" s="104"/>
      <c r="N955" s="104"/>
      <c r="O955" s="104"/>
      <c r="P955" s="104"/>
      <c r="Q955" s="104"/>
      <c r="R955" s="104"/>
      <c r="S955" s="104"/>
      <c r="T955" s="104"/>
      <c r="U955" s="104"/>
      <c r="V955" s="104"/>
      <c r="W955" s="104"/>
      <c r="X955" s="104"/>
      <c r="Y955" s="104"/>
      <c r="Z955" s="104"/>
    </row>
    <row r="956" spans="1:26" ht="14.25" customHeight="1" x14ac:dyDescent="0.35">
      <c r="A956" s="104"/>
      <c r="B956" s="134"/>
      <c r="C956" s="134"/>
      <c r="D956" s="134"/>
      <c r="E956" s="134"/>
      <c r="F956" s="134"/>
      <c r="G956" s="104"/>
      <c r="H956" s="104"/>
      <c r="I956" s="104"/>
      <c r="J956" s="104"/>
      <c r="K956" s="104"/>
      <c r="L956" s="104"/>
      <c r="M956" s="104"/>
      <c r="N956" s="104"/>
      <c r="O956" s="104"/>
      <c r="P956" s="104"/>
      <c r="Q956" s="104"/>
      <c r="R956" s="104"/>
      <c r="S956" s="104"/>
      <c r="T956" s="104"/>
      <c r="U956" s="104"/>
      <c r="V956" s="104"/>
      <c r="W956" s="104"/>
      <c r="X956" s="104"/>
      <c r="Y956" s="104"/>
      <c r="Z956" s="104"/>
    </row>
    <row r="957" spans="1:26" ht="14.25" customHeight="1" x14ac:dyDescent="0.35">
      <c r="A957" s="104"/>
      <c r="B957" s="134"/>
      <c r="C957" s="134"/>
      <c r="D957" s="134"/>
      <c r="E957" s="134"/>
      <c r="F957" s="134"/>
      <c r="G957" s="104"/>
      <c r="H957" s="104"/>
      <c r="I957" s="104"/>
      <c r="J957" s="104"/>
      <c r="K957" s="104"/>
      <c r="L957" s="104"/>
      <c r="M957" s="104"/>
      <c r="N957" s="104"/>
      <c r="O957" s="104"/>
      <c r="P957" s="104"/>
      <c r="Q957" s="104"/>
      <c r="R957" s="104"/>
      <c r="S957" s="104"/>
      <c r="T957" s="104"/>
      <c r="U957" s="104"/>
      <c r="V957" s="104"/>
      <c r="W957" s="104"/>
      <c r="X957" s="104"/>
      <c r="Y957" s="104"/>
      <c r="Z957" s="104"/>
    </row>
    <row r="958" spans="1:26" ht="14.25" customHeight="1" x14ac:dyDescent="0.35">
      <c r="A958" s="104"/>
      <c r="B958" s="134"/>
      <c r="C958" s="134"/>
      <c r="D958" s="134"/>
      <c r="E958" s="134"/>
      <c r="F958" s="134"/>
      <c r="G958" s="104"/>
      <c r="H958" s="104"/>
      <c r="I958" s="104"/>
      <c r="J958" s="104"/>
      <c r="K958" s="104"/>
      <c r="L958" s="104"/>
      <c r="M958" s="104"/>
      <c r="N958" s="104"/>
      <c r="O958" s="104"/>
      <c r="P958" s="104"/>
      <c r="Q958" s="104"/>
      <c r="R958" s="104"/>
      <c r="S958" s="104"/>
      <c r="T958" s="104"/>
      <c r="U958" s="104"/>
      <c r="V958" s="104"/>
      <c r="W958" s="104"/>
      <c r="X958" s="104"/>
      <c r="Y958" s="104"/>
      <c r="Z958" s="104"/>
    </row>
    <row r="959" spans="1:26" ht="14.25" customHeight="1" x14ac:dyDescent="0.35">
      <c r="A959" s="104"/>
      <c r="B959" s="134"/>
      <c r="C959" s="134"/>
      <c r="D959" s="134"/>
      <c r="E959" s="134"/>
      <c r="F959" s="134"/>
      <c r="G959" s="104"/>
      <c r="H959" s="104"/>
      <c r="I959" s="104"/>
      <c r="J959" s="104"/>
      <c r="K959" s="104"/>
      <c r="L959" s="104"/>
      <c r="M959" s="104"/>
      <c r="N959" s="104"/>
      <c r="O959" s="104"/>
      <c r="P959" s="104"/>
      <c r="Q959" s="104"/>
      <c r="R959" s="104"/>
      <c r="S959" s="104"/>
      <c r="T959" s="104"/>
      <c r="U959" s="104"/>
      <c r="V959" s="104"/>
      <c r="W959" s="104"/>
      <c r="X959" s="104"/>
      <c r="Y959" s="104"/>
      <c r="Z959" s="104"/>
    </row>
    <row r="960" spans="1:26" ht="14.25" customHeight="1" x14ac:dyDescent="0.35">
      <c r="A960" s="104"/>
      <c r="B960" s="134"/>
      <c r="C960" s="134"/>
      <c r="D960" s="134"/>
      <c r="E960" s="134"/>
      <c r="F960" s="134"/>
      <c r="G960" s="104"/>
      <c r="H960" s="104"/>
      <c r="I960" s="104"/>
      <c r="J960" s="104"/>
      <c r="K960" s="104"/>
      <c r="L960" s="104"/>
      <c r="M960" s="104"/>
      <c r="N960" s="104"/>
      <c r="O960" s="104"/>
      <c r="P960" s="104"/>
      <c r="Q960" s="104"/>
      <c r="R960" s="104"/>
      <c r="S960" s="104"/>
      <c r="T960" s="104"/>
      <c r="U960" s="104"/>
      <c r="V960" s="104"/>
      <c r="W960" s="104"/>
      <c r="X960" s="104"/>
      <c r="Y960" s="104"/>
      <c r="Z960" s="104"/>
    </row>
    <row r="961" spans="1:26" ht="14.25" customHeight="1" x14ac:dyDescent="0.35">
      <c r="A961" s="104"/>
      <c r="B961" s="134"/>
      <c r="C961" s="134"/>
      <c r="D961" s="134"/>
      <c r="E961" s="134"/>
      <c r="F961" s="134"/>
      <c r="G961" s="104"/>
      <c r="H961" s="104"/>
      <c r="I961" s="104"/>
      <c r="J961" s="104"/>
      <c r="K961" s="104"/>
      <c r="L961" s="104"/>
      <c r="M961" s="104"/>
      <c r="N961" s="104"/>
      <c r="O961" s="104"/>
      <c r="P961" s="104"/>
      <c r="Q961" s="104"/>
      <c r="R961" s="104"/>
      <c r="S961" s="104"/>
      <c r="T961" s="104"/>
      <c r="U961" s="104"/>
      <c r="V961" s="104"/>
      <c r="W961" s="104"/>
      <c r="X961" s="104"/>
      <c r="Y961" s="104"/>
      <c r="Z961" s="104"/>
    </row>
    <row r="962" spans="1:26" ht="14.25" customHeight="1" x14ac:dyDescent="0.35">
      <c r="A962" s="104"/>
      <c r="B962" s="134"/>
      <c r="C962" s="134"/>
      <c r="D962" s="134"/>
      <c r="E962" s="134"/>
      <c r="F962" s="134"/>
      <c r="G962" s="104"/>
      <c r="H962" s="104"/>
      <c r="I962" s="104"/>
      <c r="J962" s="104"/>
      <c r="K962" s="104"/>
      <c r="L962" s="104"/>
      <c r="M962" s="104"/>
      <c r="N962" s="104"/>
      <c r="O962" s="104"/>
      <c r="P962" s="104"/>
      <c r="Q962" s="104"/>
      <c r="R962" s="104"/>
      <c r="S962" s="104"/>
      <c r="T962" s="104"/>
      <c r="U962" s="104"/>
      <c r="V962" s="104"/>
      <c r="W962" s="104"/>
      <c r="X962" s="104"/>
      <c r="Y962" s="104"/>
      <c r="Z962" s="104"/>
    </row>
    <row r="963" spans="1:26" ht="14.25" customHeight="1" x14ac:dyDescent="0.35">
      <c r="A963" s="104"/>
      <c r="B963" s="134"/>
      <c r="C963" s="134"/>
      <c r="D963" s="134"/>
      <c r="E963" s="134"/>
      <c r="F963" s="134"/>
      <c r="G963" s="104"/>
      <c r="H963" s="104"/>
      <c r="I963" s="104"/>
      <c r="J963" s="104"/>
      <c r="K963" s="104"/>
      <c r="L963" s="104"/>
      <c r="M963" s="104"/>
      <c r="N963" s="104"/>
      <c r="O963" s="104"/>
      <c r="P963" s="104"/>
      <c r="Q963" s="104"/>
      <c r="R963" s="104"/>
      <c r="S963" s="104"/>
      <c r="T963" s="104"/>
      <c r="U963" s="104"/>
      <c r="V963" s="104"/>
      <c r="W963" s="104"/>
      <c r="X963" s="104"/>
      <c r="Y963" s="104"/>
      <c r="Z963" s="104"/>
    </row>
    <row r="964" spans="1:26" ht="14.25" customHeight="1" x14ac:dyDescent="0.35">
      <c r="A964" s="104"/>
      <c r="B964" s="134"/>
      <c r="C964" s="134"/>
      <c r="D964" s="134"/>
      <c r="E964" s="134"/>
      <c r="F964" s="134"/>
      <c r="G964" s="104"/>
      <c r="H964" s="104"/>
      <c r="I964" s="104"/>
      <c r="J964" s="104"/>
      <c r="K964" s="104"/>
      <c r="L964" s="104"/>
      <c r="M964" s="104"/>
      <c r="N964" s="104"/>
      <c r="O964" s="104"/>
      <c r="P964" s="104"/>
      <c r="Q964" s="104"/>
      <c r="R964" s="104"/>
      <c r="S964" s="104"/>
      <c r="T964" s="104"/>
      <c r="U964" s="104"/>
      <c r="V964" s="104"/>
      <c r="W964" s="104"/>
      <c r="X964" s="104"/>
      <c r="Y964" s="104"/>
      <c r="Z964" s="104"/>
    </row>
    <row r="965" spans="1:26" ht="14.25" customHeight="1" x14ac:dyDescent="0.35">
      <c r="A965" s="104"/>
      <c r="B965" s="134"/>
      <c r="C965" s="134"/>
      <c r="D965" s="134"/>
      <c r="E965" s="134"/>
      <c r="F965" s="134"/>
      <c r="G965" s="104"/>
      <c r="H965" s="104"/>
      <c r="I965" s="104"/>
      <c r="J965" s="104"/>
      <c r="K965" s="104"/>
      <c r="L965" s="104"/>
      <c r="M965" s="104"/>
      <c r="N965" s="104"/>
      <c r="O965" s="104"/>
      <c r="P965" s="104"/>
      <c r="Q965" s="104"/>
      <c r="R965" s="104"/>
      <c r="S965" s="104"/>
      <c r="T965" s="104"/>
      <c r="U965" s="104"/>
      <c r="V965" s="104"/>
      <c r="W965" s="104"/>
      <c r="X965" s="104"/>
      <c r="Y965" s="104"/>
      <c r="Z965" s="104"/>
    </row>
    <row r="966" spans="1:26" ht="14.25" customHeight="1" x14ac:dyDescent="0.35">
      <c r="A966" s="104"/>
      <c r="B966" s="134"/>
      <c r="C966" s="134"/>
      <c r="D966" s="134"/>
      <c r="E966" s="134"/>
      <c r="F966" s="134"/>
      <c r="G966" s="104"/>
      <c r="H966" s="104"/>
      <c r="I966" s="104"/>
      <c r="J966" s="104"/>
      <c r="K966" s="104"/>
      <c r="L966" s="104"/>
      <c r="M966" s="104"/>
      <c r="N966" s="104"/>
      <c r="O966" s="104"/>
      <c r="P966" s="104"/>
      <c r="Q966" s="104"/>
      <c r="R966" s="104"/>
      <c r="S966" s="104"/>
      <c r="T966" s="104"/>
      <c r="U966" s="104"/>
      <c r="V966" s="104"/>
      <c r="W966" s="104"/>
      <c r="X966" s="104"/>
      <c r="Y966" s="104"/>
      <c r="Z966" s="104"/>
    </row>
    <row r="967" spans="1:26" ht="14.25" customHeight="1" x14ac:dyDescent="0.35">
      <c r="A967" s="104"/>
      <c r="B967" s="134"/>
      <c r="C967" s="134"/>
      <c r="D967" s="134"/>
      <c r="E967" s="134"/>
      <c r="F967" s="134"/>
      <c r="G967" s="104"/>
      <c r="H967" s="104"/>
      <c r="I967" s="104"/>
      <c r="J967" s="104"/>
      <c r="K967" s="104"/>
      <c r="L967" s="104"/>
      <c r="M967" s="104"/>
      <c r="N967" s="104"/>
      <c r="O967" s="104"/>
      <c r="P967" s="104"/>
      <c r="Q967" s="104"/>
      <c r="R967" s="104"/>
      <c r="S967" s="104"/>
      <c r="T967" s="104"/>
      <c r="U967" s="104"/>
      <c r="V967" s="104"/>
      <c r="W967" s="104"/>
      <c r="X967" s="104"/>
      <c r="Y967" s="104"/>
      <c r="Z967" s="104"/>
    </row>
    <row r="968" spans="1:26" ht="14.25" customHeight="1" x14ac:dyDescent="0.35">
      <c r="A968" s="104"/>
      <c r="B968" s="134"/>
      <c r="C968" s="134"/>
      <c r="D968" s="134"/>
      <c r="E968" s="134"/>
      <c r="F968" s="134"/>
      <c r="G968" s="104"/>
      <c r="H968" s="104"/>
      <c r="I968" s="104"/>
      <c r="J968" s="104"/>
      <c r="K968" s="104"/>
      <c r="L968" s="104"/>
      <c r="M968" s="104"/>
      <c r="N968" s="104"/>
      <c r="O968" s="104"/>
      <c r="P968" s="104"/>
      <c r="Q968" s="104"/>
      <c r="R968" s="104"/>
      <c r="S968" s="104"/>
      <c r="T968" s="104"/>
      <c r="U968" s="104"/>
      <c r="V968" s="104"/>
      <c r="W968" s="104"/>
      <c r="X968" s="104"/>
      <c r="Y968" s="104"/>
      <c r="Z968" s="104"/>
    </row>
    <row r="969" spans="1:26" ht="14.25" customHeight="1" x14ac:dyDescent="0.35">
      <c r="A969" s="104"/>
      <c r="B969" s="134"/>
      <c r="C969" s="134"/>
      <c r="D969" s="134"/>
      <c r="E969" s="134"/>
      <c r="F969" s="134"/>
      <c r="G969" s="104"/>
      <c r="H969" s="104"/>
      <c r="I969" s="104"/>
      <c r="J969" s="104"/>
      <c r="K969" s="104"/>
      <c r="L969" s="104"/>
      <c r="M969" s="104"/>
      <c r="N969" s="104"/>
      <c r="O969" s="104"/>
      <c r="P969" s="104"/>
      <c r="Q969" s="104"/>
      <c r="R969" s="104"/>
      <c r="S969" s="104"/>
      <c r="T969" s="104"/>
      <c r="U969" s="104"/>
      <c r="V969" s="104"/>
      <c r="W969" s="104"/>
      <c r="X969" s="104"/>
      <c r="Y969" s="104"/>
      <c r="Z969" s="104"/>
    </row>
    <row r="970" spans="1:26" ht="14.25" customHeight="1" x14ac:dyDescent="0.35">
      <c r="A970" s="104"/>
      <c r="B970" s="134"/>
      <c r="C970" s="134"/>
      <c r="D970" s="134"/>
      <c r="E970" s="134"/>
      <c r="F970" s="134"/>
      <c r="G970" s="104"/>
      <c r="H970" s="104"/>
      <c r="I970" s="104"/>
      <c r="J970" s="104"/>
      <c r="K970" s="104"/>
      <c r="L970" s="104"/>
      <c r="M970" s="104"/>
      <c r="N970" s="104"/>
      <c r="O970" s="104"/>
      <c r="P970" s="104"/>
      <c r="Q970" s="104"/>
      <c r="R970" s="104"/>
      <c r="S970" s="104"/>
      <c r="T970" s="104"/>
      <c r="U970" s="104"/>
      <c r="V970" s="104"/>
      <c r="W970" s="104"/>
      <c r="X970" s="104"/>
      <c r="Y970" s="104"/>
      <c r="Z970" s="104"/>
    </row>
    <row r="971" spans="1:26" ht="14.25" customHeight="1" x14ac:dyDescent="0.35">
      <c r="A971" s="104"/>
      <c r="B971" s="134"/>
      <c r="C971" s="134"/>
      <c r="D971" s="134"/>
      <c r="E971" s="134"/>
      <c r="F971" s="134"/>
      <c r="G971" s="104"/>
      <c r="H971" s="104"/>
      <c r="I971" s="104"/>
      <c r="J971" s="104"/>
      <c r="K971" s="104"/>
      <c r="L971" s="104"/>
      <c r="M971" s="104"/>
      <c r="N971" s="104"/>
      <c r="O971" s="104"/>
      <c r="P971" s="104"/>
      <c r="Q971" s="104"/>
      <c r="R971" s="104"/>
      <c r="S971" s="104"/>
      <c r="T971" s="104"/>
      <c r="U971" s="104"/>
      <c r="V971" s="104"/>
      <c r="W971" s="104"/>
      <c r="X971" s="104"/>
      <c r="Y971" s="104"/>
      <c r="Z971" s="104"/>
    </row>
    <row r="972" spans="1:26" ht="14.25" customHeight="1" x14ac:dyDescent="0.35">
      <c r="A972" s="104"/>
      <c r="B972" s="134"/>
      <c r="C972" s="134"/>
      <c r="D972" s="134"/>
      <c r="E972" s="134"/>
      <c r="F972" s="134"/>
      <c r="G972" s="104"/>
      <c r="H972" s="104"/>
      <c r="I972" s="104"/>
      <c r="J972" s="104"/>
      <c r="K972" s="104"/>
      <c r="L972" s="104"/>
      <c r="M972" s="104"/>
      <c r="N972" s="104"/>
      <c r="O972" s="104"/>
      <c r="P972" s="104"/>
      <c r="Q972" s="104"/>
      <c r="R972" s="104"/>
      <c r="S972" s="104"/>
      <c r="T972" s="104"/>
      <c r="U972" s="104"/>
      <c r="V972" s="104"/>
      <c r="W972" s="104"/>
      <c r="X972" s="104"/>
      <c r="Y972" s="104"/>
      <c r="Z972" s="104"/>
    </row>
    <row r="973" spans="1:26" ht="14.25" customHeight="1" x14ac:dyDescent="0.35">
      <c r="A973" s="104"/>
      <c r="B973" s="134"/>
      <c r="C973" s="134"/>
      <c r="D973" s="134"/>
      <c r="E973" s="134"/>
      <c r="F973" s="134"/>
      <c r="G973" s="104"/>
      <c r="H973" s="104"/>
      <c r="I973" s="104"/>
      <c r="J973" s="104"/>
      <c r="K973" s="104"/>
      <c r="L973" s="104"/>
      <c r="M973" s="104"/>
      <c r="N973" s="104"/>
      <c r="O973" s="104"/>
      <c r="P973" s="104"/>
      <c r="Q973" s="104"/>
      <c r="R973" s="104"/>
      <c r="S973" s="104"/>
      <c r="T973" s="104"/>
      <c r="U973" s="104"/>
      <c r="V973" s="104"/>
      <c r="W973" s="104"/>
      <c r="X973" s="104"/>
      <c r="Y973" s="104"/>
      <c r="Z973" s="104"/>
    </row>
    <row r="974" spans="1:26" ht="14.25" customHeight="1" x14ac:dyDescent="0.35">
      <c r="A974" s="104"/>
      <c r="B974" s="134"/>
      <c r="C974" s="134"/>
      <c r="D974" s="134"/>
      <c r="E974" s="134"/>
      <c r="F974" s="134"/>
      <c r="G974" s="104"/>
      <c r="H974" s="104"/>
      <c r="I974" s="104"/>
      <c r="J974" s="104"/>
      <c r="K974" s="104"/>
      <c r="L974" s="104"/>
      <c r="M974" s="104"/>
      <c r="N974" s="104"/>
      <c r="O974" s="104"/>
      <c r="P974" s="104"/>
      <c r="Q974" s="104"/>
      <c r="R974" s="104"/>
      <c r="S974" s="104"/>
      <c r="T974" s="104"/>
      <c r="U974" s="104"/>
      <c r="V974" s="104"/>
      <c r="W974" s="104"/>
      <c r="X974" s="104"/>
      <c r="Y974" s="104"/>
      <c r="Z974" s="104"/>
    </row>
    <row r="975" spans="1:26" ht="14.25" customHeight="1" x14ac:dyDescent="0.35">
      <c r="A975" s="104"/>
      <c r="B975" s="134"/>
      <c r="C975" s="134"/>
      <c r="D975" s="134"/>
      <c r="E975" s="134"/>
      <c r="F975" s="134"/>
      <c r="G975" s="104"/>
      <c r="H975" s="104"/>
      <c r="I975" s="104"/>
      <c r="J975" s="104"/>
      <c r="K975" s="104"/>
      <c r="L975" s="104"/>
      <c r="M975" s="104"/>
      <c r="N975" s="104"/>
      <c r="O975" s="104"/>
      <c r="P975" s="104"/>
      <c r="Q975" s="104"/>
      <c r="R975" s="104"/>
      <c r="S975" s="104"/>
      <c r="T975" s="104"/>
      <c r="U975" s="104"/>
      <c r="V975" s="104"/>
      <c r="W975" s="104"/>
      <c r="X975" s="104"/>
      <c r="Y975" s="104"/>
      <c r="Z975" s="104"/>
    </row>
    <row r="976" spans="1:26" ht="14.25" customHeight="1" x14ac:dyDescent="0.35">
      <c r="A976" s="104"/>
      <c r="B976" s="134"/>
      <c r="C976" s="134"/>
      <c r="D976" s="134"/>
      <c r="E976" s="134"/>
      <c r="F976" s="134"/>
      <c r="G976" s="104"/>
      <c r="H976" s="104"/>
      <c r="I976" s="104"/>
      <c r="J976" s="104"/>
      <c r="K976" s="104"/>
      <c r="L976" s="104"/>
      <c r="M976" s="104"/>
      <c r="N976" s="104"/>
      <c r="O976" s="104"/>
      <c r="P976" s="104"/>
      <c r="Q976" s="104"/>
      <c r="R976" s="104"/>
      <c r="S976" s="104"/>
      <c r="T976" s="104"/>
      <c r="U976" s="104"/>
      <c r="V976" s="104"/>
      <c r="W976" s="104"/>
      <c r="X976" s="104"/>
      <c r="Y976" s="104"/>
      <c r="Z976" s="104"/>
    </row>
    <row r="977" spans="1:26" ht="14.25" customHeight="1" x14ac:dyDescent="0.35">
      <c r="A977" s="104"/>
      <c r="B977" s="134"/>
      <c r="C977" s="134"/>
      <c r="D977" s="134"/>
      <c r="E977" s="134"/>
      <c r="F977" s="134"/>
      <c r="G977" s="104"/>
      <c r="H977" s="104"/>
      <c r="I977" s="104"/>
      <c r="J977" s="104"/>
      <c r="K977" s="104"/>
      <c r="L977" s="104"/>
      <c r="M977" s="104"/>
      <c r="N977" s="104"/>
      <c r="O977" s="104"/>
      <c r="P977" s="104"/>
      <c r="Q977" s="104"/>
      <c r="R977" s="104"/>
      <c r="S977" s="104"/>
      <c r="T977" s="104"/>
      <c r="U977" s="104"/>
      <c r="V977" s="104"/>
      <c r="W977" s="104"/>
      <c r="X977" s="104"/>
      <c r="Y977" s="104"/>
      <c r="Z977" s="104"/>
    </row>
    <row r="978" spans="1:26" ht="14.25" customHeight="1" x14ac:dyDescent="0.35">
      <c r="A978" s="104"/>
      <c r="B978" s="134"/>
      <c r="C978" s="134"/>
      <c r="D978" s="134"/>
      <c r="E978" s="134"/>
      <c r="F978" s="134"/>
      <c r="G978" s="104"/>
      <c r="H978" s="104"/>
      <c r="I978" s="104"/>
      <c r="J978" s="104"/>
      <c r="K978" s="104"/>
      <c r="L978" s="104"/>
      <c r="M978" s="104"/>
      <c r="N978" s="104"/>
      <c r="O978" s="104"/>
      <c r="P978" s="104"/>
      <c r="Q978" s="104"/>
      <c r="R978" s="104"/>
      <c r="S978" s="104"/>
      <c r="T978" s="104"/>
      <c r="U978" s="104"/>
      <c r="V978" s="104"/>
      <c r="W978" s="104"/>
      <c r="X978" s="104"/>
      <c r="Y978" s="104"/>
      <c r="Z978" s="104"/>
    </row>
    <row r="979" spans="1:26" ht="14.25" customHeight="1" x14ac:dyDescent="0.35">
      <c r="A979" s="104"/>
      <c r="B979" s="134"/>
      <c r="C979" s="134"/>
      <c r="D979" s="134"/>
      <c r="E979" s="134"/>
      <c r="F979" s="134"/>
      <c r="G979" s="104"/>
      <c r="H979" s="104"/>
      <c r="I979" s="104"/>
      <c r="J979" s="104"/>
      <c r="K979" s="104"/>
      <c r="L979" s="104"/>
      <c r="M979" s="104"/>
      <c r="N979" s="104"/>
      <c r="O979" s="104"/>
      <c r="P979" s="104"/>
      <c r="Q979" s="104"/>
      <c r="R979" s="104"/>
      <c r="S979" s="104"/>
      <c r="T979" s="104"/>
      <c r="U979" s="104"/>
      <c r="V979" s="104"/>
      <c r="W979" s="104"/>
      <c r="X979" s="104"/>
      <c r="Y979" s="104"/>
      <c r="Z979" s="104"/>
    </row>
    <row r="980" spans="1:26" ht="14.25" customHeight="1" x14ac:dyDescent="0.35">
      <c r="A980" s="104"/>
      <c r="B980" s="134"/>
      <c r="C980" s="134"/>
      <c r="D980" s="134"/>
      <c r="E980" s="134"/>
      <c r="F980" s="134"/>
      <c r="G980" s="104"/>
      <c r="H980" s="104"/>
      <c r="I980" s="104"/>
      <c r="J980" s="104"/>
      <c r="K980" s="104"/>
      <c r="L980" s="104"/>
      <c r="M980" s="104"/>
      <c r="N980" s="104"/>
      <c r="O980" s="104"/>
      <c r="P980" s="104"/>
      <c r="Q980" s="104"/>
      <c r="R980" s="104"/>
      <c r="S980" s="104"/>
      <c r="T980" s="104"/>
      <c r="U980" s="104"/>
      <c r="V980" s="104"/>
      <c r="W980" s="104"/>
      <c r="X980" s="104"/>
      <c r="Y980" s="104"/>
      <c r="Z980" s="104"/>
    </row>
    <row r="981" spans="1:26" ht="14.25" customHeight="1" x14ac:dyDescent="0.35">
      <c r="A981" s="104"/>
      <c r="B981" s="134"/>
      <c r="C981" s="134"/>
      <c r="D981" s="134"/>
      <c r="E981" s="134"/>
      <c r="F981" s="134"/>
      <c r="G981" s="104"/>
      <c r="H981" s="104"/>
      <c r="I981" s="104"/>
      <c r="J981" s="104"/>
      <c r="K981" s="104"/>
      <c r="L981" s="104"/>
      <c r="M981" s="104"/>
      <c r="N981" s="104"/>
      <c r="O981" s="104"/>
      <c r="P981" s="104"/>
      <c r="Q981" s="104"/>
      <c r="R981" s="104"/>
      <c r="S981" s="104"/>
      <c r="T981" s="104"/>
      <c r="U981" s="104"/>
      <c r="V981" s="104"/>
      <c r="W981" s="104"/>
      <c r="X981" s="104"/>
      <c r="Y981" s="104"/>
      <c r="Z981" s="104"/>
    </row>
    <row r="982" spans="1:26" ht="14.25" customHeight="1" x14ac:dyDescent="0.35">
      <c r="A982" s="104"/>
      <c r="B982" s="134"/>
      <c r="C982" s="134"/>
      <c r="D982" s="134"/>
      <c r="E982" s="134"/>
      <c r="F982" s="134"/>
      <c r="G982" s="104"/>
      <c r="H982" s="104"/>
      <c r="I982" s="104"/>
      <c r="J982" s="104"/>
      <c r="K982" s="104"/>
      <c r="L982" s="104"/>
      <c r="M982" s="104"/>
      <c r="N982" s="104"/>
      <c r="O982" s="104"/>
      <c r="P982" s="104"/>
      <c r="Q982" s="104"/>
      <c r="R982" s="104"/>
      <c r="S982" s="104"/>
      <c r="T982" s="104"/>
      <c r="U982" s="104"/>
      <c r="V982" s="104"/>
      <c r="W982" s="104"/>
      <c r="X982" s="104"/>
      <c r="Y982" s="104"/>
      <c r="Z982" s="104"/>
    </row>
    <row r="983" spans="1:26" ht="14.25" customHeight="1" x14ac:dyDescent="0.35">
      <c r="A983" s="104"/>
      <c r="B983" s="134"/>
      <c r="C983" s="134"/>
      <c r="D983" s="134"/>
      <c r="E983" s="134"/>
      <c r="F983" s="134"/>
      <c r="G983" s="104"/>
      <c r="H983" s="104"/>
      <c r="I983" s="104"/>
      <c r="J983" s="104"/>
      <c r="K983" s="104"/>
      <c r="L983" s="104"/>
      <c r="M983" s="104"/>
      <c r="N983" s="104"/>
      <c r="O983" s="104"/>
      <c r="P983" s="104"/>
      <c r="Q983" s="104"/>
      <c r="R983" s="104"/>
      <c r="S983" s="104"/>
      <c r="T983" s="104"/>
      <c r="U983" s="104"/>
      <c r="V983" s="104"/>
      <c r="W983" s="104"/>
      <c r="X983" s="104"/>
      <c r="Y983" s="104"/>
      <c r="Z983" s="104"/>
    </row>
    <row r="984" spans="1:26" ht="14.25" customHeight="1" x14ac:dyDescent="0.35">
      <c r="A984" s="104"/>
      <c r="B984" s="134"/>
      <c r="C984" s="134"/>
      <c r="D984" s="134"/>
      <c r="E984" s="134"/>
      <c r="F984" s="134"/>
      <c r="G984" s="104"/>
      <c r="H984" s="104"/>
      <c r="I984" s="104"/>
      <c r="J984" s="104"/>
      <c r="K984" s="104"/>
      <c r="L984" s="104"/>
      <c r="M984" s="104"/>
      <c r="N984" s="104"/>
      <c r="O984" s="104"/>
      <c r="P984" s="104"/>
      <c r="Q984" s="104"/>
      <c r="R984" s="104"/>
      <c r="S984" s="104"/>
      <c r="T984" s="104"/>
      <c r="U984" s="104"/>
      <c r="V984" s="104"/>
      <c r="W984" s="104"/>
      <c r="X984" s="104"/>
      <c r="Y984" s="104"/>
      <c r="Z984" s="104"/>
    </row>
    <row r="985" spans="1:26" ht="14.25" customHeight="1" x14ac:dyDescent="0.35">
      <c r="A985" s="104"/>
      <c r="B985" s="134"/>
      <c r="C985" s="134"/>
      <c r="D985" s="134"/>
      <c r="E985" s="134"/>
      <c r="F985" s="134"/>
      <c r="G985" s="104"/>
      <c r="H985" s="104"/>
      <c r="I985" s="104"/>
      <c r="J985" s="104"/>
      <c r="K985" s="104"/>
      <c r="L985" s="104"/>
      <c r="M985" s="104"/>
      <c r="N985" s="104"/>
      <c r="O985" s="104"/>
      <c r="P985" s="104"/>
      <c r="Q985" s="104"/>
      <c r="R985" s="104"/>
      <c r="S985" s="104"/>
      <c r="T985" s="104"/>
      <c r="U985" s="104"/>
      <c r="V985" s="104"/>
      <c r="W985" s="104"/>
      <c r="X985" s="104"/>
      <c r="Y985" s="104"/>
      <c r="Z985" s="104"/>
    </row>
    <row r="986" spans="1:26" ht="14.25" customHeight="1" x14ac:dyDescent="0.35">
      <c r="A986" s="104"/>
      <c r="B986" s="134"/>
      <c r="C986" s="134"/>
      <c r="D986" s="134"/>
      <c r="E986" s="134"/>
      <c r="F986" s="134"/>
      <c r="G986" s="104"/>
      <c r="H986" s="104"/>
      <c r="I986" s="104"/>
      <c r="J986" s="104"/>
      <c r="K986" s="104"/>
      <c r="L986" s="104"/>
      <c r="M986" s="104"/>
      <c r="N986" s="104"/>
      <c r="O986" s="104"/>
      <c r="P986" s="104"/>
      <c r="Q986" s="104"/>
      <c r="R986" s="104"/>
      <c r="S986" s="104"/>
      <c r="T986" s="104"/>
      <c r="U986" s="104"/>
      <c r="V986" s="104"/>
      <c r="W986" s="104"/>
      <c r="X986" s="104"/>
      <c r="Y986" s="104"/>
      <c r="Z986" s="104"/>
    </row>
    <row r="987" spans="1:26" ht="14.25" customHeight="1" x14ac:dyDescent="0.35">
      <c r="A987" s="104"/>
      <c r="B987" s="134"/>
      <c r="C987" s="134"/>
      <c r="D987" s="134"/>
      <c r="E987" s="134"/>
      <c r="F987" s="134"/>
      <c r="G987" s="104"/>
      <c r="H987" s="104"/>
      <c r="I987" s="104"/>
      <c r="J987" s="104"/>
      <c r="K987" s="104"/>
      <c r="L987" s="104"/>
      <c r="M987" s="104"/>
      <c r="N987" s="104"/>
      <c r="O987" s="104"/>
      <c r="P987" s="104"/>
      <c r="Q987" s="104"/>
      <c r="R987" s="104"/>
      <c r="S987" s="104"/>
      <c r="T987" s="104"/>
      <c r="U987" s="104"/>
      <c r="V987" s="104"/>
      <c r="W987" s="104"/>
      <c r="X987" s="104"/>
      <c r="Y987" s="104"/>
      <c r="Z987" s="104"/>
    </row>
    <row r="988" spans="1:26" ht="14.25" customHeight="1" x14ac:dyDescent="0.35">
      <c r="A988" s="104"/>
      <c r="B988" s="134"/>
      <c r="C988" s="134"/>
      <c r="D988" s="134"/>
      <c r="E988" s="134"/>
      <c r="F988" s="134"/>
      <c r="G988" s="104"/>
      <c r="H988" s="104"/>
      <c r="I988" s="104"/>
      <c r="J988" s="104"/>
      <c r="K988" s="104"/>
      <c r="L988" s="104"/>
      <c r="M988" s="104"/>
      <c r="N988" s="104"/>
      <c r="O988" s="104"/>
      <c r="P988" s="104"/>
      <c r="Q988" s="104"/>
      <c r="R988" s="104"/>
      <c r="S988" s="104"/>
      <c r="T988" s="104"/>
      <c r="U988" s="104"/>
      <c r="V988" s="104"/>
      <c r="W988" s="104"/>
      <c r="X988" s="104"/>
      <c r="Y988" s="104"/>
      <c r="Z988" s="104"/>
    </row>
    <row r="989" spans="1:26" ht="14.25" customHeight="1" x14ac:dyDescent="0.35">
      <c r="A989" s="104"/>
      <c r="B989" s="134"/>
      <c r="C989" s="134"/>
      <c r="D989" s="134"/>
      <c r="E989" s="134"/>
      <c r="F989" s="134"/>
      <c r="G989" s="104"/>
      <c r="H989" s="104"/>
      <c r="I989" s="104"/>
      <c r="J989" s="104"/>
      <c r="K989" s="104"/>
      <c r="L989" s="104"/>
      <c r="M989" s="104"/>
      <c r="N989" s="104"/>
      <c r="O989" s="104"/>
      <c r="P989" s="104"/>
      <c r="Q989" s="104"/>
      <c r="R989" s="104"/>
      <c r="S989" s="104"/>
      <c r="T989" s="104"/>
      <c r="U989" s="104"/>
      <c r="V989" s="104"/>
      <c r="W989" s="104"/>
      <c r="X989" s="104"/>
      <c r="Y989" s="104"/>
      <c r="Z989" s="104"/>
    </row>
    <row r="990" spans="1:26" ht="14.25" customHeight="1" x14ac:dyDescent="0.35">
      <c r="A990" s="104"/>
      <c r="B990" s="134"/>
      <c r="C990" s="134"/>
      <c r="D990" s="134"/>
      <c r="E990" s="134"/>
      <c r="F990" s="134"/>
      <c r="G990" s="104"/>
      <c r="H990" s="104"/>
      <c r="I990" s="104"/>
      <c r="J990" s="104"/>
      <c r="K990" s="104"/>
      <c r="L990" s="104"/>
      <c r="M990" s="104"/>
      <c r="N990" s="104"/>
      <c r="O990" s="104"/>
      <c r="P990" s="104"/>
      <c r="Q990" s="104"/>
      <c r="R990" s="104"/>
      <c r="S990" s="104"/>
      <c r="T990" s="104"/>
      <c r="U990" s="104"/>
      <c r="V990" s="104"/>
      <c r="W990" s="104"/>
      <c r="X990" s="104"/>
      <c r="Y990" s="104"/>
      <c r="Z990" s="104"/>
    </row>
    <row r="991" spans="1:26" ht="14.25" customHeight="1" x14ac:dyDescent="0.35">
      <c r="A991" s="104"/>
      <c r="B991" s="134"/>
      <c r="C991" s="134"/>
      <c r="D991" s="134"/>
      <c r="E991" s="134"/>
      <c r="F991" s="134"/>
      <c r="G991" s="104"/>
      <c r="H991" s="104"/>
      <c r="I991" s="104"/>
      <c r="J991" s="104"/>
      <c r="K991" s="104"/>
      <c r="L991" s="104"/>
      <c r="M991" s="104"/>
      <c r="N991" s="104"/>
      <c r="O991" s="104"/>
      <c r="P991" s="104"/>
      <c r="Q991" s="104"/>
      <c r="R991" s="104"/>
      <c r="S991" s="104"/>
      <c r="T991" s="104"/>
      <c r="U991" s="104"/>
      <c r="V991" s="104"/>
      <c r="W991" s="104"/>
      <c r="X991" s="104"/>
      <c r="Y991" s="104"/>
      <c r="Z991" s="104"/>
    </row>
    <row r="992" spans="1:26" ht="14.25" customHeight="1" x14ac:dyDescent="0.35">
      <c r="A992" s="104"/>
      <c r="B992" s="134"/>
      <c r="C992" s="134"/>
      <c r="D992" s="134"/>
      <c r="E992" s="134"/>
      <c r="F992" s="134"/>
      <c r="G992" s="104"/>
      <c r="H992" s="104"/>
      <c r="I992" s="104"/>
      <c r="J992" s="104"/>
      <c r="K992" s="104"/>
      <c r="L992" s="104"/>
      <c r="M992" s="104"/>
      <c r="N992" s="104"/>
      <c r="O992" s="104"/>
      <c r="P992" s="104"/>
      <c r="Q992" s="104"/>
      <c r="R992" s="104"/>
      <c r="S992" s="104"/>
      <c r="T992" s="104"/>
      <c r="U992" s="104"/>
      <c r="V992" s="104"/>
      <c r="W992" s="104"/>
      <c r="X992" s="104"/>
      <c r="Y992" s="104"/>
      <c r="Z992" s="104"/>
    </row>
    <row r="993" spans="1:26" ht="14.25" customHeight="1" x14ac:dyDescent="0.35">
      <c r="A993" s="104"/>
      <c r="B993" s="134"/>
      <c r="C993" s="134"/>
      <c r="D993" s="134"/>
      <c r="E993" s="134"/>
      <c r="F993" s="134"/>
      <c r="G993" s="104"/>
      <c r="H993" s="104"/>
      <c r="I993" s="104"/>
      <c r="J993" s="104"/>
      <c r="K993" s="104"/>
      <c r="L993" s="104"/>
      <c r="M993" s="104"/>
      <c r="N993" s="104"/>
      <c r="O993" s="104"/>
      <c r="P993" s="104"/>
      <c r="Q993" s="104"/>
      <c r="R993" s="104"/>
      <c r="S993" s="104"/>
      <c r="T993" s="104"/>
      <c r="U993" s="104"/>
      <c r="V993" s="104"/>
      <c r="W993" s="104"/>
      <c r="X993" s="104"/>
      <c r="Y993" s="104"/>
      <c r="Z993" s="104"/>
    </row>
    <row r="994" spans="1:26" ht="14.25" customHeight="1" x14ac:dyDescent="0.35">
      <c r="A994" s="104"/>
      <c r="B994" s="134"/>
      <c r="C994" s="134"/>
      <c r="D994" s="134"/>
      <c r="E994" s="134"/>
      <c r="F994" s="134"/>
      <c r="G994" s="104"/>
      <c r="H994" s="104"/>
      <c r="I994" s="104"/>
      <c r="J994" s="104"/>
      <c r="K994" s="104"/>
      <c r="L994" s="104"/>
      <c r="M994" s="104"/>
      <c r="N994" s="104"/>
      <c r="O994" s="104"/>
      <c r="P994" s="104"/>
      <c r="Q994" s="104"/>
      <c r="R994" s="104"/>
      <c r="S994" s="104"/>
      <c r="T994" s="104"/>
      <c r="U994" s="104"/>
      <c r="V994" s="104"/>
      <c r="W994" s="104"/>
      <c r="X994" s="104"/>
      <c r="Y994" s="104"/>
      <c r="Z994" s="104"/>
    </row>
    <row r="995" spans="1:26" ht="14.25" customHeight="1" x14ac:dyDescent="0.35">
      <c r="A995" s="104"/>
      <c r="B995" s="134"/>
      <c r="C995" s="134"/>
      <c r="D995" s="134"/>
      <c r="E995" s="134"/>
      <c r="F995" s="134"/>
      <c r="G995" s="104"/>
      <c r="H995" s="104"/>
      <c r="I995" s="104"/>
      <c r="J995" s="104"/>
      <c r="K995" s="104"/>
      <c r="L995" s="104"/>
      <c r="M995" s="104"/>
      <c r="N995" s="104"/>
      <c r="O995" s="104"/>
      <c r="P995" s="104"/>
      <c r="Q995" s="104"/>
      <c r="R995" s="104"/>
      <c r="S995" s="104"/>
      <c r="T995" s="104"/>
      <c r="U995" s="104"/>
      <c r="V995" s="104"/>
      <c r="W995" s="104"/>
      <c r="X995" s="104"/>
      <c r="Y995" s="104"/>
      <c r="Z995" s="104"/>
    </row>
    <row r="996" spans="1:26" ht="14.25" customHeight="1" x14ac:dyDescent="0.35">
      <c r="A996" s="104"/>
      <c r="B996" s="134"/>
      <c r="C996" s="134"/>
      <c r="D996" s="134"/>
      <c r="E996" s="134"/>
      <c r="F996" s="134"/>
      <c r="G996" s="104"/>
      <c r="H996" s="104"/>
      <c r="I996" s="104"/>
      <c r="J996" s="104"/>
      <c r="K996" s="104"/>
      <c r="L996" s="104"/>
      <c r="M996" s="104"/>
      <c r="N996" s="104"/>
      <c r="O996" s="104"/>
      <c r="P996" s="104"/>
      <c r="Q996" s="104"/>
      <c r="R996" s="104"/>
      <c r="S996" s="104"/>
      <c r="T996" s="104"/>
      <c r="U996" s="104"/>
      <c r="V996" s="104"/>
      <c r="W996" s="104"/>
      <c r="X996" s="104"/>
      <c r="Y996" s="104"/>
      <c r="Z996" s="104"/>
    </row>
    <row r="997" spans="1:26" ht="14.25" customHeight="1" x14ac:dyDescent="0.35">
      <c r="A997" s="104"/>
      <c r="B997" s="134"/>
      <c r="C997" s="134"/>
      <c r="D997" s="134"/>
      <c r="E997" s="134"/>
      <c r="F997" s="134"/>
      <c r="G997" s="104"/>
      <c r="H997" s="104"/>
      <c r="I997" s="104"/>
      <c r="J997" s="104"/>
      <c r="K997" s="104"/>
      <c r="L997" s="104"/>
      <c r="M997" s="104"/>
      <c r="N997" s="104"/>
      <c r="O997" s="104"/>
      <c r="P997" s="104"/>
      <c r="Q997" s="104"/>
      <c r="R997" s="104"/>
      <c r="S997" s="104"/>
      <c r="T997" s="104"/>
      <c r="U997" s="104"/>
      <c r="V997" s="104"/>
      <c r="W997" s="104"/>
      <c r="X997" s="104"/>
      <c r="Y997" s="104"/>
      <c r="Z997" s="104"/>
    </row>
    <row r="998" spans="1:26" ht="14.25" customHeight="1" x14ac:dyDescent="0.35">
      <c r="A998" s="104"/>
      <c r="B998" s="134"/>
      <c r="C998" s="134"/>
      <c r="D998" s="134"/>
      <c r="E998" s="134"/>
      <c r="F998" s="134"/>
      <c r="G998" s="104"/>
      <c r="H998" s="104"/>
      <c r="I998" s="104"/>
      <c r="J998" s="104"/>
      <c r="K998" s="104"/>
      <c r="L998" s="104"/>
      <c r="M998" s="104"/>
      <c r="N998" s="104"/>
      <c r="O998" s="104"/>
      <c r="P998" s="104"/>
      <c r="Q998" s="104"/>
      <c r="R998" s="104"/>
      <c r="S998" s="104"/>
      <c r="T998" s="104"/>
      <c r="U998" s="104"/>
      <c r="V998" s="104"/>
      <c r="W998" s="104"/>
      <c r="X998" s="104"/>
      <c r="Y998" s="104"/>
      <c r="Z998" s="104"/>
    </row>
    <row r="999" spans="1:26" ht="14.25" customHeight="1" x14ac:dyDescent="0.35">
      <c r="A999" s="104"/>
      <c r="B999" s="134"/>
      <c r="C999" s="134"/>
      <c r="D999" s="134"/>
      <c r="E999" s="134"/>
      <c r="F999" s="134"/>
      <c r="G999" s="104"/>
      <c r="H999" s="104"/>
      <c r="I999" s="104"/>
      <c r="J999" s="104"/>
      <c r="K999" s="104"/>
      <c r="L999" s="104"/>
      <c r="M999" s="104"/>
      <c r="N999" s="104"/>
      <c r="O999" s="104"/>
      <c r="P999" s="104"/>
      <c r="Q999" s="104"/>
      <c r="R999" s="104"/>
      <c r="S999" s="104"/>
      <c r="T999" s="104"/>
      <c r="U999" s="104"/>
      <c r="V999" s="104"/>
      <c r="W999" s="104"/>
      <c r="X999" s="104"/>
      <c r="Y999" s="104"/>
      <c r="Z999" s="104"/>
    </row>
    <row r="1000" spans="1:26" ht="14.25" customHeight="1" x14ac:dyDescent="0.35">
      <c r="A1000" s="104"/>
      <c r="B1000" s="134"/>
      <c r="C1000" s="134"/>
      <c r="D1000" s="134"/>
      <c r="E1000" s="134"/>
      <c r="F1000" s="134"/>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row>
  </sheetData>
  <mergeCells count="20">
    <mergeCell ref="F46:F49"/>
    <mergeCell ref="A19:A33"/>
    <mergeCell ref="F40:F41"/>
    <mergeCell ref="F2:F4"/>
    <mergeCell ref="B35:B37"/>
    <mergeCell ref="A2:A18"/>
    <mergeCell ref="B28:B31"/>
    <mergeCell ref="F15:F16"/>
    <mergeCell ref="B55:B60"/>
    <mergeCell ref="A50:A61"/>
    <mergeCell ref="B43:B45"/>
    <mergeCell ref="B46:B49"/>
    <mergeCell ref="B2:B4"/>
    <mergeCell ref="B12:B14"/>
    <mergeCell ref="B15:B16"/>
    <mergeCell ref="B19:B20"/>
    <mergeCell ref="B40:B41"/>
    <mergeCell ref="A34:A37"/>
    <mergeCell ref="A38:A49"/>
    <mergeCell ref="B52:B5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3" activePane="bottomLeft" state="frozen"/>
      <selection pane="bottomLeft" activeCell="B4" sqref="B4"/>
    </sheetView>
  </sheetViews>
  <sheetFormatPr defaultColWidth="11.1640625" defaultRowHeight="15" customHeight="1" x14ac:dyDescent="0.35"/>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x14ac:dyDescent="0.35">
      <c r="A1" s="332" t="s">
        <v>1716</v>
      </c>
      <c r="B1" s="333" t="s">
        <v>1005</v>
      </c>
      <c r="C1" s="330" t="s">
        <v>1717</v>
      </c>
      <c r="D1" s="330" t="s">
        <v>1718</v>
      </c>
      <c r="E1" s="330" t="s">
        <v>1719</v>
      </c>
      <c r="F1" s="330" t="s">
        <v>1720</v>
      </c>
      <c r="G1" s="330" t="s">
        <v>1721</v>
      </c>
      <c r="H1" s="330" t="s">
        <v>1722</v>
      </c>
      <c r="I1" s="330" t="s">
        <v>1723</v>
      </c>
      <c r="J1" s="330" t="s">
        <v>1724</v>
      </c>
      <c r="K1" s="330" t="s">
        <v>1725</v>
      </c>
      <c r="L1" s="330" t="s">
        <v>1726</v>
      </c>
      <c r="M1" s="330" t="s">
        <v>1727</v>
      </c>
      <c r="N1" s="330" t="s">
        <v>1728</v>
      </c>
      <c r="O1" s="330" t="s">
        <v>1729</v>
      </c>
      <c r="P1" s="135"/>
      <c r="Q1" s="135"/>
      <c r="R1" s="135"/>
      <c r="S1" s="135"/>
      <c r="T1" s="135"/>
      <c r="U1" s="135"/>
      <c r="V1" s="135"/>
      <c r="W1" s="135"/>
      <c r="X1" s="135"/>
      <c r="Y1" s="135"/>
      <c r="Z1" s="135"/>
    </row>
    <row r="2" spans="1:26" ht="14.25" customHeight="1" x14ac:dyDescent="0.35">
      <c r="A2" s="331"/>
      <c r="B2" s="331"/>
      <c r="C2" s="331"/>
      <c r="D2" s="331"/>
      <c r="E2" s="331"/>
      <c r="F2" s="331"/>
      <c r="G2" s="331"/>
      <c r="H2" s="331"/>
      <c r="I2" s="331"/>
      <c r="J2" s="331"/>
      <c r="K2" s="331"/>
      <c r="L2" s="331"/>
      <c r="M2" s="331"/>
      <c r="N2" s="331"/>
      <c r="O2" s="331"/>
      <c r="P2" s="135"/>
      <c r="Q2" s="135"/>
      <c r="R2" s="135"/>
      <c r="S2" s="135"/>
      <c r="T2" s="135"/>
      <c r="U2" s="135"/>
      <c r="V2" s="135"/>
      <c r="W2" s="135"/>
      <c r="X2" s="135"/>
      <c r="Y2" s="135"/>
      <c r="Z2" s="135"/>
    </row>
    <row r="3" spans="1:26" ht="36.75" customHeight="1" x14ac:dyDescent="0.35">
      <c r="A3" s="22"/>
      <c r="B3" s="136" t="s">
        <v>1730</v>
      </c>
      <c r="C3" s="137" t="s">
        <v>1731</v>
      </c>
      <c r="D3" s="135" t="s">
        <v>1732</v>
      </c>
      <c r="E3" s="135" t="s">
        <v>1733</v>
      </c>
      <c r="F3" s="135" t="s">
        <v>1734</v>
      </c>
      <c r="G3" s="135" t="s">
        <v>1735</v>
      </c>
      <c r="H3" s="135" t="s">
        <v>1736</v>
      </c>
      <c r="I3" s="135"/>
      <c r="J3" s="135"/>
      <c r="K3" s="135"/>
      <c r="L3" s="135"/>
      <c r="M3" s="135"/>
      <c r="N3" s="135"/>
      <c r="O3" s="135"/>
      <c r="P3" s="135"/>
      <c r="Q3" s="135"/>
      <c r="R3" s="135"/>
      <c r="S3" s="135"/>
      <c r="T3" s="135"/>
      <c r="U3" s="135"/>
      <c r="V3" s="135"/>
      <c r="W3" s="135"/>
      <c r="X3" s="135"/>
      <c r="Y3" s="135"/>
      <c r="Z3" s="135"/>
    </row>
    <row r="4" spans="1:26" ht="14.25" customHeight="1" x14ac:dyDescent="0.35">
      <c r="A4" s="22"/>
      <c r="B4" s="136" t="s">
        <v>1737</v>
      </c>
      <c r="C4" s="137" t="s">
        <v>1738</v>
      </c>
      <c r="D4" s="135" t="s">
        <v>1739</v>
      </c>
      <c r="E4" s="135" t="s">
        <v>1736</v>
      </c>
      <c r="F4" s="135"/>
      <c r="G4" s="135"/>
      <c r="H4" s="135"/>
      <c r="I4" s="135"/>
      <c r="J4" s="135"/>
      <c r="K4" s="135"/>
      <c r="L4" s="135"/>
      <c r="M4" s="135"/>
      <c r="N4" s="135"/>
      <c r="O4" s="135"/>
      <c r="P4" s="135"/>
      <c r="Q4" s="135"/>
      <c r="R4" s="135"/>
      <c r="S4" s="135"/>
      <c r="T4" s="135"/>
      <c r="U4" s="135"/>
      <c r="V4" s="135"/>
      <c r="W4" s="135"/>
      <c r="X4" s="135"/>
      <c r="Y4" s="135"/>
      <c r="Z4" s="135"/>
    </row>
    <row r="5" spans="1:26" ht="14.25" customHeight="1" x14ac:dyDescent="0.35">
      <c r="A5" s="22"/>
      <c r="B5" s="136" t="s">
        <v>1740</v>
      </c>
      <c r="C5" s="138" t="s">
        <v>1741</v>
      </c>
      <c r="D5" s="135" t="s">
        <v>1732</v>
      </c>
      <c r="E5" s="135" t="s">
        <v>1733</v>
      </c>
      <c r="F5" s="135" t="s">
        <v>1736</v>
      </c>
      <c r="G5" s="135"/>
      <c r="H5" s="135"/>
      <c r="I5" s="135"/>
      <c r="J5" s="135"/>
      <c r="K5" s="135"/>
      <c r="L5" s="135"/>
      <c r="M5" s="135"/>
      <c r="N5" s="135"/>
      <c r="O5" s="135"/>
      <c r="P5" s="135"/>
      <c r="Q5" s="135"/>
      <c r="R5" s="135"/>
      <c r="S5" s="135"/>
      <c r="T5" s="135"/>
      <c r="U5" s="135"/>
      <c r="V5" s="135"/>
      <c r="W5" s="135"/>
      <c r="X5" s="135"/>
      <c r="Y5" s="135"/>
      <c r="Z5" s="135"/>
    </row>
    <row r="6" spans="1:26" ht="14.25" customHeight="1" x14ac:dyDescent="0.35">
      <c r="A6" s="22"/>
      <c r="B6" s="136" t="s">
        <v>1742</v>
      </c>
      <c r="C6" s="138" t="s">
        <v>1743</v>
      </c>
      <c r="D6" s="135" t="s">
        <v>1744</v>
      </c>
      <c r="E6" s="135" t="s">
        <v>1745</v>
      </c>
      <c r="F6" s="135" t="s">
        <v>1746</v>
      </c>
      <c r="G6" s="135" t="s">
        <v>1747</v>
      </c>
      <c r="H6" s="135" t="s">
        <v>1748</v>
      </c>
      <c r="I6" s="135" t="s">
        <v>1749</v>
      </c>
      <c r="J6" s="135" t="s">
        <v>1750</v>
      </c>
      <c r="K6" s="135"/>
      <c r="L6" s="135"/>
      <c r="M6" s="135"/>
      <c r="N6" s="135"/>
      <c r="O6" s="135"/>
      <c r="P6" s="135"/>
      <c r="Q6" s="135"/>
      <c r="R6" s="135"/>
      <c r="S6" s="135"/>
      <c r="T6" s="135"/>
      <c r="U6" s="135"/>
      <c r="V6" s="135"/>
      <c r="W6" s="135"/>
      <c r="X6" s="135"/>
      <c r="Y6" s="135"/>
      <c r="Z6" s="135"/>
    </row>
    <row r="7" spans="1:26" ht="32.25" customHeight="1" x14ac:dyDescent="0.35">
      <c r="A7" s="22"/>
      <c r="B7" s="136" t="s">
        <v>1751</v>
      </c>
      <c r="C7" s="137" t="s">
        <v>1752</v>
      </c>
      <c r="D7" s="135" t="s">
        <v>1753</v>
      </c>
      <c r="E7" s="135" t="s">
        <v>1754</v>
      </c>
      <c r="F7" s="135"/>
      <c r="G7" s="135"/>
      <c r="H7" s="135"/>
      <c r="I7" s="135"/>
      <c r="J7" s="135"/>
      <c r="K7" s="135"/>
      <c r="L7" s="135"/>
      <c r="M7" s="135"/>
      <c r="N7" s="135"/>
      <c r="O7" s="135"/>
      <c r="P7" s="135"/>
      <c r="Q7" s="135"/>
      <c r="R7" s="135"/>
      <c r="S7" s="135"/>
      <c r="T7" s="135"/>
      <c r="U7" s="135"/>
      <c r="V7" s="135"/>
      <c r="W7" s="135"/>
      <c r="X7" s="135"/>
      <c r="Y7" s="135"/>
      <c r="Z7" s="135"/>
    </row>
    <row r="8" spans="1:26" ht="37.5" customHeight="1" x14ac:dyDescent="0.35">
      <c r="A8" s="22"/>
      <c r="B8" s="136" t="s">
        <v>1755</v>
      </c>
      <c r="C8" s="138" t="s">
        <v>1756</v>
      </c>
      <c r="D8" s="135" t="s">
        <v>1757</v>
      </c>
      <c r="E8" s="135" t="s">
        <v>1736</v>
      </c>
      <c r="F8" s="135"/>
      <c r="G8" s="135"/>
      <c r="H8" s="135"/>
      <c r="I8" s="135"/>
      <c r="J8" s="135"/>
      <c r="K8" s="135"/>
      <c r="L8" s="135"/>
      <c r="M8" s="135"/>
      <c r="N8" s="135"/>
      <c r="O8" s="135"/>
      <c r="P8" s="135"/>
      <c r="Q8" s="135"/>
      <c r="R8" s="135"/>
      <c r="S8" s="135"/>
      <c r="T8" s="135"/>
      <c r="U8" s="135"/>
      <c r="V8" s="135"/>
      <c r="W8" s="135"/>
      <c r="X8" s="135"/>
      <c r="Y8" s="135"/>
      <c r="Z8" s="135"/>
    </row>
    <row r="9" spans="1:26" ht="39.75" customHeight="1" x14ac:dyDescent="0.35">
      <c r="A9" s="22"/>
      <c r="B9" s="136" t="s">
        <v>1758</v>
      </c>
      <c r="C9" s="138" t="s">
        <v>1759</v>
      </c>
      <c r="D9" s="135" t="s">
        <v>1760</v>
      </c>
      <c r="E9" s="135"/>
      <c r="F9" s="135"/>
      <c r="G9" s="135"/>
      <c r="H9" s="135"/>
      <c r="I9" s="135"/>
      <c r="J9" s="135"/>
      <c r="K9" s="135"/>
      <c r="L9" s="135"/>
      <c r="M9" s="135"/>
      <c r="N9" s="135"/>
      <c r="O9" s="135"/>
      <c r="P9" s="135"/>
      <c r="Q9" s="135"/>
      <c r="R9" s="135"/>
      <c r="S9" s="135"/>
      <c r="T9" s="135"/>
      <c r="U9" s="135"/>
      <c r="V9" s="135"/>
      <c r="W9" s="135"/>
      <c r="X9" s="135"/>
      <c r="Y9" s="135"/>
      <c r="Z9" s="135"/>
    </row>
    <row r="10" spans="1:26" ht="39" customHeight="1" x14ac:dyDescent="0.35">
      <c r="A10" s="22"/>
      <c r="B10" s="136" t="s">
        <v>1761</v>
      </c>
      <c r="C10" s="138" t="s">
        <v>1762</v>
      </c>
      <c r="D10" s="135"/>
      <c r="E10" s="135"/>
      <c r="F10" s="135"/>
      <c r="G10" s="135"/>
      <c r="H10" s="135"/>
      <c r="I10" s="135"/>
      <c r="J10" s="135"/>
      <c r="K10" s="135"/>
      <c r="L10" s="135"/>
      <c r="M10" s="135"/>
      <c r="N10" s="135"/>
      <c r="O10" s="135"/>
      <c r="P10" s="135"/>
      <c r="Q10" s="135"/>
      <c r="R10" s="135"/>
      <c r="S10" s="135"/>
      <c r="T10" s="135"/>
      <c r="U10" s="135"/>
      <c r="V10" s="135"/>
      <c r="W10" s="135"/>
      <c r="X10" s="135"/>
      <c r="Y10" s="135"/>
      <c r="Z10" s="135"/>
    </row>
    <row r="11" spans="1:26" ht="39" customHeight="1" x14ac:dyDescent="0.35">
      <c r="A11" s="22"/>
      <c r="B11" s="136" t="s">
        <v>1763</v>
      </c>
      <c r="C11" s="139" t="s">
        <v>1764</v>
      </c>
      <c r="D11" s="139" t="s">
        <v>1765</v>
      </c>
      <c r="E11" s="137" t="s">
        <v>1733</v>
      </c>
      <c r="F11" s="135" t="s">
        <v>1735</v>
      </c>
      <c r="G11" s="135" t="s">
        <v>1732</v>
      </c>
      <c r="H11" s="135"/>
      <c r="I11" s="135"/>
      <c r="J11" s="135"/>
      <c r="K11" s="135"/>
      <c r="L11" s="135"/>
      <c r="M11" s="135"/>
      <c r="N11" s="135"/>
      <c r="O11" s="135"/>
      <c r="P11" s="135"/>
      <c r="Q11" s="135"/>
      <c r="R11" s="135"/>
      <c r="S11" s="135"/>
      <c r="T11" s="135"/>
      <c r="U11" s="135"/>
      <c r="V11" s="135"/>
      <c r="W11" s="135"/>
      <c r="X11" s="135"/>
      <c r="Y11" s="135"/>
      <c r="Z11" s="135"/>
    </row>
    <row r="12" spans="1:26" ht="14.25" customHeight="1" x14ac:dyDescent="0.35">
      <c r="A12" s="22"/>
      <c r="B12" s="136" t="s">
        <v>1766</v>
      </c>
      <c r="C12" s="137" t="s">
        <v>1767</v>
      </c>
      <c r="D12" s="135" t="s">
        <v>1768</v>
      </c>
      <c r="E12" s="135" t="s">
        <v>1769</v>
      </c>
      <c r="F12" s="135" t="s">
        <v>1770</v>
      </c>
      <c r="G12" s="135" t="s">
        <v>1771</v>
      </c>
      <c r="H12" s="135"/>
      <c r="I12" s="135"/>
      <c r="J12" s="135"/>
      <c r="K12" s="135"/>
      <c r="L12" s="135"/>
      <c r="M12" s="135"/>
      <c r="N12" s="135"/>
      <c r="O12" s="135"/>
      <c r="P12" s="135"/>
      <c r="Q12" s="135"/>
      <c r="R12" s="135"/>
      <c r="S12" s="135"/>
      <c r="T12" s="135"/>
      <c r="U12" s="135"/>
      <c r="V12" s="135"/>
      <c r="W12" s="135"/>
      <c r="X12" s="135"/>
      <c r="Y12" s="135"/>
      <c r="Z12" s="135"/>
    </row>
    <row r="13" spans="1:26" ht="34.5" customHeight="1" x14ac:dyDescent="0.35">
      <c r="A13" s="22"/>
      <c r="B13" s="136" t="s">
        <v>1772</v>
      </c>
      <c r="C13" s="138" t="s">
        <v>1773</v>
      </c>
      <c r="D13" s="135" t="s">
        <v>1774</v>
      </c>
      <c r="E13" s="135"/>
      <c r="F13" s="135"/>
      <c r="G13" s="135"/>
      <c r="H13" s="135"/>
      <c r="I13" s="135"/>
      <c r="J13" s="135"/>
      <c r="K13" s="135"/>
      <c r="L13" s="135"/>
      <c r="M13" s="135"/>
      <c r="N13" s="135"/>
      <c r="O13" s="135"/>
      <c r="P13" s="135"/>
      <c r="Q13" s="135"/>
      <c r="R13" s="135"/>
      <c r="S13" s="135"/>
      <c r="T13" s="135"/>
      <c r="U13" s="135"/>
      <c r="V13" s="135"/>
      <c r="W13" s="135"/>
      <c r="X13" s="135"/>
      <c r="Y13" s="135"/>
      <c r="Z13" s="135"/>
    </row>
    <row r="14" spans="1:26" ht="14.25" customHeight="1" x14ac:dyDescent="0.35">
      <c r="A14" s="22"/>
      <c r="B14" s="136" t="s">
        <v>1775</v>
      </c>
      <c r="C14" s="138" t="s">
        <v>1773</v>
      </c>
      <c r="D14" s="135" t="s">
        <v>1732</v>
      </c>
      <c r="E14" s="135" t="s">
        <v>1776</v>
      </c>
      <c r="F14" s="135"/>
      <c r="G14" s="135"/>
      <c r="H14" s="135"/>
      <c r="I14" s="135"/>
      <c r="J14" s="135"/>
      <c r="K14" s="135"/>
      <c r="L14" s="135"/>
      <c r="M14" s="135"/>
      <c r="N14" s="135"/>
      <c r="O14" s="135"/>
      <c r="P14" s="135"/>
      <c r="Q14" s="135"/>
      <c r="R14" s="135"/>
      <c r="S14" s="135"/>
      <c r="T14" s="135"/>
      <c r="U14" s="135"/>
      <c r="V14" s="135"/>
      <c r="W14" s="135"/>
      <c r="X14" s="135"/>
      <c r="Y14" s="135"/>
      <c r="Z14" s="135"/>
    </row>
    <row r="15" spans="1:26" ht="14.25" customHeight="1" x14ac:dyDescent="0.35">
      <c r="A15" s="22"/>
      <c r="B15" s="136" t="s">
        <v>1777</v>
      </c>
      <c r="C15" s="136" t="s">
        <v>1778</v>
      </c>
      <c r="D15" s="135" t="s">
        <v>1757</v>
      </c>
      <c r="E15" s="135"/>
      <c r="F15" s="135"/>
      <c r="G15" s="135"/>
      <c r="H15" s="135"/>
      <c r="I15" s="135"/>
      <c r="J15" s="135"/>
      <c r="K15" s="135"/>
      <c r="L15" s="135"/>
      <c r="M15" s="135"/>
      <c r="N15" s="135"/>
      <c r="O15" s="135"/>
      <c r="P15" s="135"/>
      <c r="Q15" s="135"/>
      <c r="R15" s="135"/>
      <c r="S15" s="135"/>
      <c r="T15" s="135"/>
      <c r="U15" s="135"/>
      <c r="V15" s="135"/>
      <c r="W15" s="135"/>
      <c r="X15" s="135"/>
      <c r="Y15" s="135"/>
      <c r="Z15" s="135"/>
    </row>
    <row r="16" spans="1:26" ht="14.25" customHeight="1" x14ac:dyDescent="0.35">
      <c r="A16" s="22"/>
      <c r="B16" s="136" t="s">
        <v>1779</v>
      </c>
      <c r="C16" s="135" t="s">
        <v>1778</v>
      </c>
      <c r="D16" s="135" t="s">
        <v>1757</v>
      </c>
      <c r="E16" s="135"/>
      <c r="F16" s="135"/>
      <c r="G16" s="135"/>
      <c r="H16" s="135"/>
      <c r="I16" s="135"/>
      <c r="J16" s="135"/>
      <c r="K16" s="135"/>
      <c r="L16" s="135"/>
      <c r="M16" s="135"/>
      <c r="N16" s="135"/>
      <c r="O16" s="135"/>
      <c r="P16" s="135"/>
      <c r="Q16" s="135"/>
      <c r="R16" s="135"/>
      <c r="S16" s="135"/>
      <c r="T16" s="135"/>
      <c r="U16" s="135"/>
      <c r="V16" s="135"/>
      <c r="W16" s="135"/>
      <c r="X16" s="135"/>
      <c r="Y16" s="135"/>
      <c r="Z16" s="135"/>
    </row>
    <row r="17" spans="1:26" ht="14.25" customHeight="1" x14ac:dyDescent="0.35">
      <c r="A17" s="22"/>
      <c r="B17" s="136" t="s">
        <v>1780</v>
      </c>
      <c r="C17" s="138" t="s">
        <v>1781</v>
      </c>
      <c r="D17" s="135" t="s">
        <v>1753</v>
      </c>
      <c r="E17" s="135" t="s">
        <v>1754</v>
      </c>
      <c r="F17" s="135"/>
      <c r="G17" s="135"/>
      <c r="H17" s="135"/>
      <c r="I17" s="135"/>
      <c r="J17" s="135"/>
      <c r="K17" s="135"/>
      <c r="L17" s="135"/>
      <c r="M17" s="135"/>
      <c r="N17" s="135"/>
      <c r="O17" s="135"/>
      <c r="P17" s="135"/>
      <c r="Q17" s="135"/>
      <c r="R17" s="135"/>
      <c r="S17" s="135"/>
      <c r="T17" s="135"/>
      <c r="U17" s="135"/>
      <c r="V17" s="135"/>
      <c r="W17" s="135"/>
      <c r="X17" s="135"/>
      <c r="Y17" s="135"/>
      <c r="Z17" s="135"/>
    </row>
    <row r="18" spans="1:26" ht="14.25" customHeight="1" x14ac:dyDescent="0.35">
      <c r="A18" s="22"/>
      <c r="B18" s="136" t="s">
        <v>1782</v>
      </c>
      <c r="C18" s="137" t="s">
        <v>1783</v>
      </c>
      <c r="D18" s="135" t="s">
        <v>1784</v>
      </c>
      <c r="E18" s="135" t="s">
        <v>1785</v>
      </c>
      <c r="F18" s="135"/>
      <c r="G18" s="135"/>
      <c r="H18" s="135"/>
      <c r="I18" s="135"/>
      <c r="J18" s="135"/>
      <c r="K18" s="135"/>
      <c r="L18" s="135"/>
      <c r="M18" s="135"/>
      <c r="N18" s="135"/>
      <c r="O18" s="135"/>
      <c r="P18" s="135"/>
      <c r="Q18" s="135"/>
      <c r="R18" s="135"/>
      <c r="S18" s="135"/>
      <c r="T18" s="135"/>
      <c r="U18" s="135"/>
      <c r="V18" s="135"/>
      <c r="W18" s="135"/>
      <c r="X18" s="135"/>
      <c r="Y18" s="135"/>
      <c r="Z18" s="135"/>
    </row>
    <row r="19" spans="1:26" ht="14.25" customHeight="1" x14ac:dyDescent="0.35">
      <c r="A19" s="22"/>
      <c r="B19" s="136" t="s">
        <v>1786</v>
      </c>
      <c r="C19" s="140" t="s">
        <v>1733</v>
      </c>
      <c r="D19" s="137" t="s">
        <v>1787</v>
      </c>
      <c r="E19" s="135" t="s">
        <v>1732</v>
      </c>
      <c r="F19" s="135" t="s">
        <v>1788</v>
      </c>
      <c r="G19" s="135"/>
      <c r="H19" s="135"/>
      <c r="I19" s="135"/>
      <c r="J19" s="135"/>
      <c r="K19" s="135"/>
      <c r="L19" s="135"/>
      <c r="M19" s="135"/>
      <c r="N19" s="135"/>
      <c r="O19" s="135"/>
      <c r="P19" s="135"/>
      <c r="Q19" s="135"/>
      <c r="R19" s="135"/>
      <c r="S19" s="135"/>
      <c r="T19" s="135"/>
      <c r="U19" s="135"/>
      <c r="V19" s="135"/>
      <c r="W19" s="135"/>
      <c r="X19" s="135"/>
      <c r="Y19" s="135"/>
      <c r="Z19" s="135"/>
    </row>
    <row r="20" spans="1:26" ht="14.25" customHeight="1" x14ac:dyDescent="0.35">
      <c r="A20" s="22"/>
      <c r="B20" s="135" t="s">
        <v>1789</v>
      </c>
      <c r="C20" s="138" t="s">
        <v>1790</v>
      </c>
      <c r="D20" s="137" t="s">
        <v>1733</v>
      </c>
      <c r="E20" s="135" t="s">
        <v>1732</v>
      </c>
      <c r="F20" s="135" t="s">
        <v>1788</v>
      </c>
      <c r="G20" s="135" t="s">
        <v>1736</v>
      </c>
      <c r="H20" s="135"/>
      <c r="I20" s="135"/>
      <c r="J20" s="135"/>
      <c r="K20" s="135"/>
      <c r="L20" s="135"/>
      <c r="M20" s="135"/>
      <c r="N20" s="135"/>
      <c r="O20" s="135"/>
      <c r="P20" s="135"/>
      <c r="Q20" s="135"/>
      <c r="R20" s="135"/>
      <c r="S20" s="135"/>
      <c r="T20" s="135"/>
      <c r="U20" s="135"/>
      <c r="V20" s="135"/>
      <c r="W20" s="135"/>
      <c r="X20" s="135"/>
      <c r="Y20" s="135"/>
      <c r="Z20" s="135"/>
    </row>
    <row r="21" spans="1:26" ht="14.25" customHeight="1" x14ac:dyDescent="0.35">
      <c r="A21" s="22"/>
      <c r="B21" s="136" t="s">
        <v>1791</v>
      </c>
      <c r="C21" s="138" t="s">
        <v>1790</v>
      </c>
      <c r="D21" s="137" t="s">
        <v>1733</v>
      </c>
      <c r="E21" s="135" t="s">
        <v>1732</v>
      </c>
      <c r="F21" s="135" t="s">
        <v>1788</v>
      </c>
      <c r="G21" s="135" t="s">
        <v>1736</v>
      </c>
      <c r="H21" s="135"/>
      <c r="I21" s="135"/>
      <c r="J21" s="135"/>
      <c r="K21" s="135"/>
      <c r="L21" s="135"/>
      <c r="M21" s="135"/>
      <c r="N21" s="135"/>
      <c r="O21" s="135"/>
      <c r="P21" s="135"/>
      <c r="Q21" s="135"/>
      <c r="R21" s="135"/>
      <c r="S21" s="135"/>
      <c r="T21" s="135"/>
      <c r="U21" s="135"/>
      <c r="V21" s="135"/>
      <c r="W21" s="135"/>
      <c r="X21" s="135"/>
      <c r="Y21" s="135"/>
      <c r="Z21" s="135"/>
    </row>
    <row r="22" spans="1:26" ht="14.25" customHeight="1" x14ac:dyDescent="0.35">
      <c r="A22" s="22"/>
      <c r="B22" s="136" t="s">
        <v>1792</v>
      </c>
      <c r="C22" s="137" t="s">
        <v>1732</v>
      </c>
      <c r="D22" s="137" t="s">
        <v>1733</v>
      </c>
      <c r="E22" s="135" t="s">
        <v>1788</v>
      </c>
      <c r="F22" s="135" t="s">
        <v>1793</v>
      </c>
      <c r="G22" s="135" t="s">
        <v>1794</v>
      </c>
      <c r="H22" s="135"/>
      <c r="I22" s="135"/>
      <c r="J22" s="135"/>
      <c r="K22" s="135"/>
      <c r="L22" s="135"/>
      <c r="M22" s="135"/>
      <c r="N22" s="135"/>
      <c r="O22" s="135"/>
      <c r="P22" s="135"/>
      <c r="Q22" s="135"/>
      <c r="R22" s="135"/>
      <c r="S22" s="135"/>
      <c r="T22" s="135"/>
      <c r="U22" s="135"/>
      <c r="V22" s="135"/>
      <c r="W22" s="135"/>
      <c r="X22" s="135"/>
      <c r="Y22" s="135"/>
      <c r="Z22" s="135"/>
    </row>
    <row r="23" spans="1:26" ht="14.25" customHeight="1" x14ac:dyDescent="0.35">
      <c r="A23" s="22"/>
      <c r="B23" s="136" t="s">
        <v>1795</v>
      </c>
      <c r="C23" s="137" t="s">
        <v>1732</v>
      </c>
      <c r="D23" s="137" t="s">
        <v>1733</v>
      </c>
      <c r="E23" s="135" t="s">
        <v>1788</v>
      </c>
      <c r="F23" s="135"/>
      <c r="G23" s="135"/>
      <c r="H23" s="135"/>
      <c r="I23" s="135"/>
      <c r="J23" s="135"/>
      <c r="K23" s="135"/>
      <c r="L23" s="135"/>
      <c r="M23" s="135"/>
      <c r="N23" s="135"/>
      <c r="O23" s="135"/>
      <c r="P23" s="135"/>
      <c r="Q23" s="135"/>
      <c r="R23" s="135"/>
      <c r="S23" s="135"/>
      <c r="T23" s="135"/>
      <c r="U23" s="135"/>
      <c r="V23" s="135"/>
      <c r="W23" s="135"/>
      <c r="X23" s="135"/>
      <c r="Y23" s="135"/>
      <c r="Z23" s="135"/>
    </row>
    <row r="24" spans="1:26" ht="14.25" customHeight="1" x14ac:dyDescent="0.35">
      <c r="A24" s="22"/>
      <c r="B24" s="136" t="s">
        <v>1796</v>
      </c>
      <c r="C24" s="137" t="s">
        <v>1732</v>
      </c>
      <c r="D24" s="137" t="s">
        <v>1733</v>
      </c>
      <c r="E24" s="135" t="s">
        <v>1788</v>
      </c>
      <c r="F24" s="135"/>
      <c r="G24" s="135"/>
      <c r="H24" s="135"/>
      <c r="I24" s="135"/>
      <c r="J24" s="135"/>
      <c r="K24" s="135"/>
      <c r="L24" s="135"/>
      <c r="M24" s="135"/>
      <c r="N24" s="135"/>
      <c r="O24" s="135"/>
      <c r="P24" s="135"/>
      <c r="Q24" s="135"/>
      <c r="R24" s="135"/>
      <c r="S24" s="135"/>
      <c r="T24" s="135"/>
      <c r="U24" s="135"/>
      <c r="V24" s="135"/>
      <c r="W24" s="135"/>
      <c r="X24" s="135"/>
      <c r="Y24" s="135"/>
      <c r="Z24" s="135"/>
    </row>
    <row r="25" spans="1:26" ht="14.25" customHeight="1" x14ac:dyDescent="0.35">
      <c r="A25" s="22"/>
      <c r="B25" s="136" t="s">
        <v>1797</v>
      </c>
      <c r="C25" s="137" t="s">
        <v>1798</v>
      </c>
      <c r="D25" s="138" t="s">
        <v>1799</v>
      </c>
      <c r="E25" s="135" t="s">
        <v>1800</v>
      </c>
      <c r="F25" s="135" t="s">
        <v>1801</v>
      </c>
      <c r="G25" s="135" t="s">
        <v>1732</v>
      </c>
      <c r="H25" s="135" t="s">
        <v>1733</v>
      </c>
      <c r="I25" s="135" t="s">
        <v>1802</v>
      </c>
      <c r="J25" s="135" t="s">
        <v>1736</v>
      </c>
      <c r="K25" s="135"/>
      <c r="L25" s="135"/>
      <c r="M25" s="135"/>
      <c r="N25" s="135"/>
      <c r="O25" s="135"/>
      <c r="P25" s="135"/>
      <c r="Q25" s="135"/>
      <c r="R25" s="135"/>
      <c r="S25" s="135"/>
      <c r="T25" s="135"/>
      <c r="U25" s="135"/>
      <c r="V25" s="135"/>
      <c r="W25" s="135"/>
      <c r="X25" s="135"/>
      <c r="Y25" s="135"/>
      <c r="Z25" s="135"/>
    </row>
    <row r="26" spans="1:26" ht="14.25" customHeight="1" x14ac:dyDescent="0.35">
      <c r="A26" s="22"/>
      <c r="B26" s="136" t="s">
        <v>1803</v>
      </c>
      <c r="C26" s="137" t="s">
        <v>1804</v>
      </c>
      <c r="D26" s="138" t="s">
        <v>1799</v>
      </c>
      <c r="E26" s="135" t="s">
        <v>1800</v>
      </c>
      <c r="F26" s="135" t="s">
        <v>1801</v>
      </c>
      <c r="G26" s="135" t="s">
        <v>1732</v>
      </c>
      <c r="H26" s="135" t="s">
        <v>1733</v>
      </c>
      <c r="I26" s="135" t="s">
        <v>1802</v>
      </c>
      <c r="J26" s="135" t="s">
        <v>1736</v>
      </c>
      <c r="K26" s="135"/>
      <c r="L26" s="135"/>
      <c r="M26" s="135"/>
      <c r="N26" s="135"/>
      <c r="O26" s="135"/>
      <c r="P26" s="135"/>
      <c r="Q26" s="135"/>
      <c r="R26" s="135"/>
      <c r="S26" s="135"/>
      <c r="T26" s="135"/>
      <c r="U26" s="135"/>
      <c r="V26" s="135"/>
      <c r="W26" s="135"/>
      <c r="X26" s="135"/>
      <c r="Y26" s="135"/>
      <c r="Z26" s="135"/>
    </row>
    <row r="27" spans="1:26" ht="14.25" customHeight="1" x14ac:dyDescent="0.35">
      <c r="A27" s="22"/>
      <c r="B27" s="136" t="s">
        <v>1805</v>
      </c>
      <c r="C27" s="138" t="s">
        <v>1806</v>
      </c>
      <c r="D27" s="138" t="s">
        <v>1799</v>
      </c>
      <c r="E27" s="135" t="s">
        <v>1800</v>
      </c>
      <c r="F27" s="135" t="s">
        <v>1801</v>
      </c>
      <c r="G27" s="135" t="s">
        <v>1732</v>
      </c>
      <c r="H27" s="135" t="s">
        <v>1733</v>
      </c>
      <c r="I27" s="135" t="s">
        <v>1802</v>
      </c>
      <c r="J27" s="135" t="s">
        <v>1736</v>
      </c>
      <c r="K27" s="135"/>
      <c r="L27" s="135"/>
      <c r="M27" s="135"/>
      <c r="N27" s="135"/>
      <c r="O27" s="135"/>
      <c r="P27" s="135"/>
      <c r="Q27" s="135"/>
      <c r="R27" s="135"/>
      <c r="S27" s="135"/>
      <c r="T27" s="135"/>
      <c r="U27" s="135"/>
      <c r="V27" s="135"/>
      <c r="W27" s="135"/>
      <c r="X27" s="135"/>
      <c r="Y27" s="135"/>
      <c r="Z27" s="135"/>
    </row>
    <row r="28" spans="1:26" ht="14.25" customHeight="1" x14ac:dyDescent="0.35">
      <c r="A28" s="22"/>
      <c r="B28" s="136" t="s">
        <v>1807</v>
      </c>
      <c r="C28" s="138" t="s">
        <v>1808</v>
      </c>
      <c r="D28" s="138" t="s">
        <v>1799</v>
      </c>
      <c r="E28" s="135" t="s">
        <v>1800</v>
      </c>
      <c r="F28" s="135" t="s">
        <v>1801</v>
      </c>
      <c r="G28" s="135" t="s">
        <v>1732</v>
      </c>
      <c r="H28" s="135" t="s">
        <v>1733</v>
      </c>
      <c r="I28" s="135" t="s">
        <v>1802</v>
      </c>
      <c r="J28" s="135" t="s">
        <v>1736</v>
      </c>
      <c r="K28" s="135"/>
      <c r="L28" s="135"/>
      <c r="M28" s="135"/>
      <c r="N28" s="135"/>
      <c r="O28" s="135"/>
      <c r="P28" s="135"/>
      <c r="Q28" s="135"/>
      <c r="R28" s="135"/>
      <c r="S28" s="135"/>
      <c r="T28" s="135"/>
      <c r="U28" s="135"/>
      <c r="V28" s="135"/>
      <c r="W28" s="135"/>
      <c r="X28" s="135"/>
      <c r="Y28" s="135"/>
      <c r="Z28" s="135"/>
    </row>
    <row r="29" spans="1:26" ht="14.25" customHeight="1" x14ac:dyDescent="0.35">
      <c r="A29" s="22"/>
      <c r="B29" s="136" t="s">
        <v>1809</v>
      </c>
      <c r="C29" s="138" t="s">
        <v>1806</v>
      </c>
      <c r="D29" s="138" t="s">
        <v>1799</v>
      </c>
      <c r="E29" s="135" t="s">
        <v>1800</v>
      </c>
      <c r="F29" s="135" t="s">
        <v>1801</v>
      </c>
      <c r="G29" s="135" t="s">
        <v>1732</v>
      </c>
      <c r="H29" s="135" t="s">
        <v>1733</v>
      </c>
      <c r="I29" s="135" t="s">
        <v>1736</v>
      </c>
      <c r="J29" s="135"/>
      <c r="K29" s="135"/>
      <c r="L29" s="135"/>
      <c r="M29" s="135"/>
      <c r="N29" s="135"/>
      <c r="O29" s="135"/>
      <c r="P29" s="135"/>
      <c r="Q29" s="135"/>
      <c r="R29" s="135"/>
      <c r="S29" s="135"/>
      <c r="T29" s="135"/>
      <c r="U29" s="135"/>
      <c r="V29" s="135"/>
      <c r="W29" s="135"/>
      <c r="X29" s="135"/>
      <c r="Y29" s="135"/>
      <c r="Z29" s="135"/>
    </row>
    <row r="30" spans="1:26" ht="14.25" customHeight="1" x14ac:dyDescent="0.35">
      <c r="A30" s="22"/>
      <c r="B30" s="136" t="s">
        <v>1810</v>
      </c>
      <c r="C30" s="138" t="s">
        <v>1806</v>
      </c>
      <c r="D30" s="138" t="s">
        <v>1799</v>
      </c>
      <c r="E30" s="137" t="s">
        <v>1783</v>
      </c>
      <c r="F30" s="135" t="s">
        <v>1800</v>
      </c>
      <c r="G30" s="135" t="s">
        <v>1801</v>
      </c>
      <c r="H30" s="135" t="s">
        <v>1732</v>
      </c>
      <c r="I30" s="135" t="s">
        <v>1733</v>
      </c>
      <c r="J30" s="135"/>
      <c r="K30" s="135"/>
      <c r="L30" s="135"/>
      <c r="M30" s="135"/>
      <c r="N30" s="135"/>
      <c r="O30" s="135"/>
      <c r="P30" s="135"/>
      <c r="Q30" s="135"/>
      <c r="R30" s="135"/>
      <c r="S30" s="135"/>
      <c r="T30" s="135"/>
      <c r="U30" s="135"/>
      <c r="V30" s="135"/>
      <c r="W30" s="135"/>
      <c r="X30" s="135"/>
      <c r="Y30" s="135"/>
      <c r="Z30" s="135"/>
    </row>
    <row r="31" spans="1:26" ht="14.25" customHeight="1" x14ac:dyDescent="0.35">
      <c r="A31" s="22"/>
      <c r="B31" s="136" t="s">
        <v>1811</v>
      </c>
      <c r="C31" s="138" t="s">
        <v>1806</v>
      </c>
      <c r="D31" s="138" t="s">
        <v>1799</v>
      </c>
      <c r="E31" s="135" t="s">
        <v>1800</v>
      </c>
      <c r="F31" s="135" t="s">
        <v>1801</v>
      </c>
      <c r="G31" s="135" t="s">
        <v>1733</v>
      </c>
      <c r="H31" s="135" t="s">
        <v>1736</v>
      </c>
      <c r="I31" s="135"/>
      <c r="J31" s="135"/>
      <c r="K31" s="135"/>
      <c r="L31" s="135"/>
      <c r="M31" s="135"/>
      <c r="N31" s="135"/>
      <c r="O31" s="135"/>
      <c r="P31" s="135"/>
      <c r="Q31" s="135"/>
      <c r="R31" s="135"/>
      <c r="S31" s="135"/>
      <c r="T31" s="135"/>
      <c r="U31" s="135"/>
      <c r="V31" s="135"/>
      <c r="W31" s="135"/>
      <c r="X31" s="135"/>
      <c r="Y31" s="135"/>
      <c r="Z31" s="135"/>
    </row>
    <row r="32" spans="1:26" ht="14.25" customHeight="1" x14ac:dyDescent="0.35">
      <c r="A32" s="22"/>
      <c r="B32" s="136" t="s">
        <v>1812</v>
      </c>
      <c r="C32" s="139" t="s">
        <v>1813</v>
      </c>
      <c r="D32" s="139" t="s">
        <v>1814</v>
      </c>
      <c r="E32" s="139" t="s">
        <v>1815</v>
      </c>
      <c r="F32" s="139" t="s">
        <v>1816</v>
      </c>
      <c r="G32" s="135" t="s">
        <v>1817</v>
      </c>
      <c r="H32" s="135" t="s">
        <v>1818</v>
      </c>
      <c r="I32" s="135" t="s">
        <v>1819</v>
      </c>
      <c r="J32" s="135" t="s">
        <v>1820</v>
      </c>
      <c r="K32" s="135" t="s">
        <v>1821</v>
      </c>
      <c r="L32" s="135" t="s">
        <v>1822</v>
      </c>
      <c r="M32" s="135" t="s">
        <v>1823</v>
      </c>
      <c r="N32" s="135"/>
      <c r="O32" s="135"/>
      <c r="P32" s="135"/>
      <c r="Q32" s="135"/>
      <c r="R32" s="135"/>
      <c r="S32" s="135"/>
      <c r="T32" s="135"/>
      <c r="U32" s="135"/>
      <c r="V32" s="135"/>
      <c r="W32" s="135"/>
      <c r="X32" s="135"/>
      <c r="Y32" s="135"/>
      <c r="Z32" s="135"/>
    </row>
    <row r="33" spans="1:26" ht="33.75" customHeight="1" x14ac:dyDescent="0.35">
      <c r="A33" s="22"/>
      <c r="B33" s="136" t="s">
        <v>1824</v>
      </c>
      <c r="C33" s="139" t="s">
        <v>1825</v>
      </c>
      <c r="D33" s="135" t="s">
        <v>1826</v>
      </c>
      <c r="E33" s="135" t="s">
        <v>1822</v>
      </c>
      <c r="F33" s="135" t="s">
        <v>1823</v>
      </c>
      <c r="G33" s="135"/>
      <c r="H33" s="135"/>
      <c r="I33" s="135"/>
      <c r="J33" s="135"/>
      <c r="K33" s="135"/>
      <c r="L33" s="135"/>
      <c r="M33" s="135"/>
      <c r="N33" s="135"/>
      <c r="O33" s="135"/>
      <c r="P33" s="135"/>
      <c r="Q33" s="135"/>
      <c r="R33" s="135"/>
      <c r="S33" s="135"/>
      <c r="T33" s="135"/>
      <c r="U33" s="135"/>
      <c r="V33" s="135"/>
      <c r="W33" s="135"/>
      <c r="X33" s="135"/>
      <c r="Y33" s="135"/>
      <c r="Z33" s="135"/>
    </row>
    <row r="34" spans="1:26" ht="14.25" customHeight="1" x14ac:dyDescent="0.35">
      <c r="A34" s="22"/>
      <c r="B34" s="135" t="s">
        <v>1827</v>
      </c>
      <c r="C34" s="137" t="s">
        <v>1733</v>
      </c>
      <c r="D34" s="135" t="s">
        <v>1823</v>
      </c>
      <c r="E34" s="135"/>
      <c r="F34" s="135"/>
      <c r="G34" s="135"/>
      <c r="H34" s="135"/>
      <c r="I34" s="135"/>
      <c r="J34" s="135"/>
      <c r="K34" s="135"/>
      <c r="L34" s="135"/>
      <c r="M34" s="135"/>
      <c r="N34" s="135"/>
      <c r="O34" s="135"/>
      <c r="P34" s="135"/>
      <c r="Q34" s="135"/>
      <c r="R34" s="135"/>
      <c r="S34" s="135"/>
      <c r="T34" s="135"/>
      <c r="U34" s="135"/>
      <c r="V34" s="135"/>
      <c r="W34" s="135"/>
      <c r="X34" s="135"/>
      <c r="Y34" s="135"/>
      <c r="Z34" s="135"/>
    </row>
    <row r="35" spans="1:26" ht="14.25" customHeight="1" x14ac:dyDescent="0.35">
      <c r="A35" s="22"/>
      <c r="B35" s="136" t="s">
        <v>1828</v>
      </c>
      <c r="C35" s="136" t="s">
        <v>1829</v>
      </c>
      <c r="D35" s="135" t="s">
        <v>1744</v>
      </c>
      <c r="E35" s="135" t="s">
        <v>1733</v>
      </c>
      <c r="F35" s="135" t="s">
        <v>1823</v>
      </c>
      <c r="G35" s="135"/>
      <c r="H35" s="135"/>
      <c r="I35" s="135"/>
      <c r="J35" s="135"/>
      <c r="K35" s="135"/>
      <c r="L35" s="135"/>
      <c r="M35" s="135"/>
      <c r="N35" s="135"/>
      <c r="O35" s="135"/>
      <c r="P35" s="135"/>
      <c r="Q35" s="135"/>
      <c r="R35" s="135"/>
      <c r="S35" s="135"/>
      <c r="T35" s="135"/>
      <c r="U35" s="135"/>
      <c r="V35" s="135"/>
      <c r="W35" s="135"/>
      <c r="X35" s="135"/>
      <c r="Y35" s="135"/>
      <c r="Z35" s="135"/>
    </row>
    <row r="36" spans="1:26" ht="14.25" customHeight="1" x14ac:dyDescent="0.35">
      <c r="A36" s="22"/>
      <c r="B36" s="136" t="s">
        <v>1830</v>
      </c>
      <c r="C36" s="139" t="s">
        <v>1733</v>
      </c>
      <c r="D36" s="139" t="s">
        <v>1831</v>
      </c>
      <c r="E36" s="135" t="s">
        <v>1732</v>
      </c>
      <c r="F36" s="135" t="s">
        <v>1823</v>
      </c>
      <c r="G36" s="135"/>
      <c r="H36" s="135"/>
      <c r="I36" s="135"/>
      <c r="J36" s="135"/>
      <c r="K36" s="135"/>
      <c r="L36" s="135"/>
      <c r="M36" s="135"/>
      <c r="N36" s="135"/>
      <c r="O36" s="135"/>
      <c r="P36" s="135"/>
      <c r="Q36" s="135"/>
      <c r="R36" s="135"/>
      <c r="S36" s="135"/>
      <c r="T36" s="135"/>
      <c r="U36" s="135"/>
      <c r="V36" s="135"/>
      <c r="W36" s="135"/>
      <c r="X36" s="135"/>
      <c r="Y36" s="135"/>
      <c r="Z36" s="135"/>
    </row>
    <row r="37" spans="1:26" ht="14.25" customHeight="1" x14ac:dyDescent="0.35">
      <c r="A37" s="22"/>
      <c r="B37" s="136" t="s">
        <v>1832</v>
      </c>
      <c r="C37" s="137" t="s">
        <v>1833</v>
      </c>
      <c r="D37" s="135"/>
      <c r="E37" s="135"/>
      <c r="F37" s="135"/>
      <c r="G37" s="135"/>
      <c r="H37" s="135"/>
      <c r="I37" s="135"/>
      <c r="J37" s="135"/>
      <c r="K37" s="135"/>
      <c r="L37" s="135"/>
      <c r="M37" s="135"/>
      <c r="N37" s="135"/>
      <c r="O37" s="135"/>
      <c r="P37" s="135"/>
      <c r="Q37" s="135"/>
      <c r="R37" s="135"/>
      <c r="S37" s="135"/>
      <c r="T37" s="135"/>
      <c r="U37" s="135"/>
      <c r="V37" s="135"/>
      <c r="W37" s="135"/>
      <c r="X37" s="135"/>
      <c r="Y37" s="135"/>
      <c r="Z37" s="135"/>
    </row>
    <row r="38" spans="1:26" ht="14.25" customHeight="1" x14ac:dyDescent="0.35">
      <c r="A38" s="22"/>
      <c r="B38" s="136" t="s">
        <v>1834</v>
      </c>
      <c r="C38" s="136" t="s">
        <v>1829</v>
      </c>
      <c r="D38" s="135" t="s">
        <v>1744</v>
      </c>
      <c r="E38" s="135" t="s">
        <v>1835</v>
      </c>
      <c r="F38" s="135" t="s">
        <v>1836</v>
      </c>
      <c r="G38" s="135"/>
      <c r="H38" s="135"/>
      <c r="I38" s="135"/>
      <c r="J38" s="135"/>
      <c r="K38" s="135"/>
      <c r="L38" s="135"/>
      <c r="M38" s="135"/>
      <c r="N38" s="135"/>
      <c r="O38" s="135"/>
      <c r="P38" s="135"/>
      <c r="Q38" s="135"/>
      <c r="R38" s="135"/>
      <c r="S38" s="135"/>
      <c r="T38" s="135"/>
      <c r="U38" s="135"/>
      <c r="V38" s="135"/>
      <c r="W38" s="135"/>
      <c r="X38" s="135"/>
      <c r="Y38" s="135"/>
      <c r="Z38" s="135"/>
    </row>
    <row r="39" spans="1:26" ht="14.25" customHeight="1" x14ac:dyDescent="0.35">
      <c r="A39" s="22"/>
      <c r="B39" s="135" t="s">
        <v>1837</v>
      </c>
      <c r="C39" s="136" t="s">
        <v>1829</v>
      </c>
      <c r="D39" s="135" t="s">
        <v>1838</v>
      </c>
      <c r="E39" s="135" t="s">
        <v>1826</v>
      </c>
      <c r="F39" s="135"/>
      <c r="G39" s="135"/>
      <c r="H39" s="135"/>
      <c r="I39" s="135"/>
      <c r="J39" s="135"/>
      <c r="K39" s="135"/>
      <c r="L39" s="135"/>
      <c r="M39" s="135"/>
      <c r="N39" s="135"/>
      <c r="O39" s="135"/>
      <c r="P39" s="135"/>
      <c r="Q39" s="135"/>
      <c r="R39" s="135"/>
      <c r="S39" s="135"/>
      <c r="T39" s="135"/>
      <c r="U39" s="135"/>
      <c r="V39" s="135"/>
      <c r="W39" s="135"/>
      <c r="X39" s="135"/>
      <c r="Y39" s="135"/>
      <c r="Z39" s="135"/>
    </row>
    <row r="40" spans="1:26" ht="14.25" customHeight="1" x14ac:dyDescent="0.35">
      <c r="A40" s="22"/>
      <c r="B40" s="141" t="s">
        <v>1839</v>
      </c>
      <c r="C40" s="141" t="s">
        <v>1829</v>
      </c>
      <c r="D40" s="142"/>
      <c r="E40" s="142"/>
      <c r="F40" s="142"/>
      <c r="G40" s="142"/>
      <c r="H40" s="142"/>
      <c r="I40" s="142"/>
      <c r="J40" s="142"/>
      <c r="K40" s="142"/>
      <c r="L40" s="135"/>
      <c r="M40" s="135"/>
      <c r="N40" s="135"/>
      <c r="O40" s="135"/>
      <c r="P40" s="135"/>
      <c r="Q40" s="135"/>
      <c r="R40" s="135"/>
      <c r="S40" s="135"/>
      <c r="T40" s="135"/>
      <c r="U40" s="135"/>
      <c r="V40" s="135"/>
      <c r="W40" s="135"/>
      <c r="X40" s="135"/>
      <c r="Y40" s="135"/>
      <c r="Z40" s="135"/>
    </row>
    <row r="41" spans="1:26" ht="14.25" customHeight="1" x14ac:dyDescent="0.35">
      <c r="A41" s="135"/>
      <c r="B41" s="136" t="s">
        <v>1840</v>
      </c>
      <c r="C41" s="138" t="s">
        <v>1841</v>
      </c>
      <c r="D41" s="135" t="s">
        <v>1842</v>
      </c>
      <c r="E41" s="135" t="s">
        <v>1843</v>
      </c>
      <c r="F41" s="135" t="s">
        <v>1844</v>
      </c>
      <c r="G41" s="135" t="s">
        <v>1845</v>
      </c>
      <c r="H41" s="135" t="s">
        <v>1846</v>
      </c>
      <c r="I41" s="135" t="s">
        <v>1847</v>
      </c>
      <c r="J41" s="135" t="s">
        <v>1848</v>
      </c>
      <c r="K41" s="135"/>
      <c r="L41" s="135"/>
      <c r="M41" s="135"/>
      <c r="N41" s="135"/>
      <c r="O41" s="135"/>
      <c r="P41" s="135"/>
      <c r="Q41" s="135"/>
      <c r="R41" s="135"/>
      <c r="S41" s="135"/>
      <c r="T41" s="135"/>
      <c r="U41" s="135"/>
      <c r="V41" s="135"/>
      <c r="W41" s="135"/>
      <c r="X41" s="135"/>
      <c r="Y41" s="135"/>
      <c r="Z41" s="135"/>
    </row>
    <row r="42" spans="1:26" ht="14.25" customHeight="1" x14ac:dyDescent="0.35">
      <c r="A42" s="135"/>
      <c r="B42" s="136" t="s">
        <v>1849</v>
      </c>
      <c r="C42" s="138" t="s">
        <v>1841</v>
      </c>
      <c r="D42" s="135" t="s">
        <v>1842</v>
      </c>
      <c r="E42" s="135" t="s">
        <v>1843</v>
      </c>
      <c r="F42" s="135" t="s">
        <v>1850</v>
      </c>
      <c r="G42" s="135" t="s">
        <v>1851</v>
      </c>
      <c r="H42" s="135" t="s">
        <v>1852</v>
      </c>
      <c r="I42" s="135" t="s">
        <v>1853</v>
      </c>
      <c r="J42" s="135" t="s">
        <v>1854</v>
      </c>
      <c r="K42" s="135" t="s">
        <v>1848</v>
      </c>
      <c r="L42" s="135" t="s">
        <v>1855</v>
      </c>
      <c r="M42" s="135" t="s">
        <v>1856</v>
      </c>
      <c r="N42" s="135" t="s">
        <v>1857</v>
      </c>
      <c r="O42" s="135" t="s">
        <v>1858</v>
      </c>
      <c r="P42" s="135"/>
      <c r="Q42" s="135"/>
      <c r="R42" s="135"/>
      <c r="S42" s="135"/>
      <c r="T42" s="135"/>
      <c r="U42" s="135"/>
      <c r="V42" s="135"/>
      <c r="W42" s="135"/>
      <c r="X42" s="135"/>
      <c r="Y42" s="135"/>
      <c r="Z42" s="135"/>
    </row>
    <row r="43" spans="1:26" ht="14.25" customHeight="1" x14ac:dyDescent="0.35">
      <c r="A43" s="135"/>
      <c r="B43" s="136" t="s">
        <v>1859</v>
      </c>
      <c r="C43" s="138" t="s">
        <v>1841</v>
      </c>
      <c r="D43" s="135" t="s">
        <v>1842</v>
      </c>
      <c r="E43" s="135" t="s">
        <v>1843</v>
      </c>
      <c r="F43" s="135" t="s">
        <v>1850</v>
      </c>
      <c r="G43" s="135" t="s">
        <v>1845</v>
      </c>
      <c r="H43" s="135" t="s">
        <v>1846</v>
      </c>
      <c r="I43" s="135" t="s">
        <v>1848</v>
      </c>
      <c r="J43" s="135" t="s">
        <v>1855</v>
      </c>
      <c r="K43" s="135" t="s">
        <v>1860</v>
      </c>
      <c r="L43" s="135"/>
      <c r="M43" s="135"/>
      <c r="N43" s="135"/>
      <c r="O43" s="135"/>
      <c r="P43" s="135"/>
      <c r="Q43" s="135"/>
      <c r="R43" s="135"/>
      <c r="S43" s="135"/>
      <c r="T43" s="135"/>
      <c r="U43" s="135"/>
      <c r="V43" s="135"/>
      <c r="W43" s="135"/>
      <c r="X43" s="135"/>
      <c r="Y43" s="135"/>
      <c r="Z43" s="135"/>
    </row>
    <row r="44" spans="1:26" ht="14.25" customHeight="1" x14ac:dyDescent="0.35">
      <c r="A44" s="135"/>
      <c r="B44" s="135" t="s">
        <v>1861</v>
      </c>
      <c r="C44" s="137" t="s">
        <v>1862</v>
      </c>
      <c r="D44" s="135" t="s">
        <v>1842</v>
      </c>
      <c r="E44" s="135" t="s">
        <v>1759</v>
      </c>
      <c r="F44" s="135" t="s">
        <v>1863</v>
      </c>
      <c r="G44" s="135" t="s">
        <v>1864</v>
      </c>
      <c r="H44" s="135" t="s">
        <v>1865</v>
      </c>
      <c r="I44" s="135" t="s">
        <v>1866</v>
      </c>
      <c r="J44" s="135" t="s">
        <v>1845</v>
      </c>
      <c r="K44" s="135" t="s">
        <v>1860</v>
      </c>
      <c r="L44" s="135" t="s">
        <v>1858</v>
      </c>
      <c r="M44" s="135" t="s">
        <v>1867</v>
      </c>
      <c r="N44" s="135" t="s">
        <v>1848</v>
      </c>
      <c r="O44" s="135"/>
      <c r="P44" s="135"/>
      <c r="Q44" s="135"/>
      <c r="R44" s="135"/>
      <c r="S44" s="135"/>
      <c r="T44" s="135"/>
      <c r="U44" s="135"/>
      <c r="V44" s="135"/>
      <c r="W44" s="135"/>
      <c r="X44" s="135"/>
      <c r="Y44" s="135"/>
      <c r="Z44" s="135"/>
    </row>
    <row r="45" spans="1:26" ht="14.25" customHeight="1" x14ac:dyDescent="0.35">
      <c r="A45" s="135"/>
      <c r="B45" s="135" t="s">
        <v>1868</v>
      </c>
      <c r="C45" s="137" t="s">
        <v>1869</v>
      </c>
      <c r="D45" s="135" t="s">
        <v>1845</v>
      </c>
      <c r="E45" s="135" t="s">
        <v>1846</v>
      </c>
      <c r="F45" s="135" t="s">
        <v>1842</v>
      </c>
      <c r="G45" s="135" t="s">
        <v>1870</v>
      </c>
      <c r="H45" s="135" t="s">
        <v>1871</v>
      </c>
      <c r="I45" s="135" t="s">
        <v>1863</v>
      </c>
      <c r="J45" s="135" t="s">
        <v>1759</v>
      </c>
      <c r="K45" s="135" t="s">
        <v>1872</v>
      </c>
      <c r="L45" s="135" t="s">
        <v>1848</v>
      </c>
      <c r="M45" s="135" t="s">
        <v>1867</v>
      </c>
      <c r="N45" s="135" t="s">
        <v>1860</v>
      </c>
      <c r="O45" s="135" t="s">
        <v>1858</v>
      </c>
      <c r="P45" s="135"/>
      <c r="Q45" s="135"/>
      <c r="R45" s="135"/>
      <c r="S45" s="135"/>
      <c r="T45" s="135"/>
      <c r="U45" s="135"/>
      <c r="V45" s="135"/>
      <c r="W45" s="135"/>
      <c r="X45" s="135"/>
      <c r="Y45" s="135"/>
      <c r="Z45" s="135"/>
    </row>
    <row r="46" spans="1:26" ht="14.25" customHeight="1" x14ac:dyDescent="0.35">
      <c r="A46" s="135"/>
      <c r="B46" s="135" t="s">
        <v>1873</v>
      </c>
      <c r="C46" s="137" t="s">
        <v>1869</v>
      </c>
      <c r="D46" s="135" t="s">
        <v>1845</v>
      </c>
      <c r="E46" s="135" t="s">
        <v>1846</v>
      </c>
      <c r="F46" s="135" t="s">
        <v>1842</v>
      </c>
      <c r="G46" s="135" t="s">
        <v>1870</v>
      </c>
      <c r="H46" s="135" t="s">
        <v>1871</v>
      </c>
      <c r="I46" s="135" t="s">
        <v>1863</v>
      </c>
      <c r="J46" s="135" t="s">
        <v>1759</v>
      </c>
      <c r="K46" s="135" t="s">
        <v>1872</v>
      </c>
      <c r="L46" s="135" t="s">
        <v>1848</v>
      </c>
      <c r="M46" s="135" t="s">
        <v>1867</v>
      </c>
      <c r="N46" s="135" t="s">
        <v>1860</v>
      </c>
      <c r="O46" s="135" t="s">
        <v>1858</v>
      </c>
      <c r="P46" s="135"/>
      <c r="Q46" s="135"/>
      <c r="R46" s="135"/>
      <c r="S46" s="135"/>
      <c r="T46" s="135"/>
      <c r="U46" s="135"/>
      <c r="V46" s="135"/>
      <c r="W46" s="135"/>
      <c r="X46" s="135"/>
      <c r="Y46" s="135"/>
      <c r="Z46" s="135"/>
    </row>
    <row r="47" spans="1:26" ht="14.25" customHeight="1" x14ac:dyDescent="0.35">
      <c r="A47" s="135"/>
      <c r="B47" s="135" t="s">
        <v>1874</v>
      </c>
      <c r="C47" s="137" t="s">
        <v>1875</v>
      </c>
      <c r="D47" s="135" t="s">
        <v>1845</v>
      </c>
      <c r="E47" s="135" t="s">
        <v>1846</v>
      </c>
      <c r="F47" s="135" t="s">
        <v>1842</v>
      </c>
      <c r="G47" s="135" t="s">
        <v>1870</v>
      </c>
      <c r="H47" s="135" t="s">
        <v>1871</v>
      </c>
      <c r="I47" s="135" t="s">
        <v>1863</v>
      </c>
      <c r="J47" s="135" t="s">
        <v>1759</v>
      </c>
      <c r="K47" s="135" t="s">
        <v>1872</v>
      </c>
      <c r="L47" s="135" t="s">
        <v>1848</v>
      </c>
      <c r="M47" s="135" t="s">
        <v>1867</v>
      </c>
      <c r="N47" s="135" t="s">
        <v>1860</v>
      </c>
      <c r="O47" s="135" t="s">
        <v>1858</v>
      </c>
      <c r="P47" s="135"/>
      <c r="Q47" s="135"/>
      <c r="R47" s="135"/>
      <c r="S47" s="135"/>
      <c r="T47" s="135"/>
      <c r="U47" s="135"/>
      <c r="V47" s="135"/>
      <c r="W47" s="135"/>
      <c r="X47" s="135"/>
      <c r="Y47" s="135"/>
      <c r="Z47" s="135"/>
    </row>
    <row r="48" spans="1:26" ht="14.25" customHeight="1" x14ac:dyDescent="0.35">
      <c r="A48" s="135"/>
      <c r="B48" s="135" t="s">
        <v>1876</v>
      </c>
      <c r="C48" s="137" t="s">
        <v>1877</v>
      </c>
      <c r="D48" s="135" t="s">
        <v>1845</v>
      </c>
      <c r="E48" s="135" t="s">
        <v>1846</v>
      </c>
      <c r="F48" s="135" t="s">
        <v>1842</v>
      </c>
      <c r="G48" s="135" t="s">
        <v>1870</v>
      </c>
      <c r="H48" s="135" t="s">
        <v>1871</v>
      </c>
      <c r="I48" s="135" t="s">
        <v>1863</v>
      </c>
      <c r="J48" s="135" t="s">
        <v>1759</v>
      </c>
      <c r="K48" s="135" t="s">
        <v>1872</v>
      </c>
      <c r="L48" s="135" t="s">
        <v>1848</v>
      </c>
      <c r="M48" s="135" t="s">
        <v>1867</v>
      </c>
      <c r="N48" s="135" t="s">
        <v>1860</v>
      </c>
      <c r="O48" s="135" t="s">
        <v>1858</v>
      </c>
      <c r="P48" s="135"/>
      <c r="Q48" s="135"/>
      <c r="R48" s="135"/>
      <c r="S48" s="135"/>
      <c r="T48" s="135"/>
      <c r="U48" s="135"/>
      <c r="V48" s="135"/>
      <c r="W48" s="135"/>
      <c r="X48" s="135"/>
      <c r="Y48" s="135"/>
      <c r="Z48" s="135"/>
    </row>
    <row r="49" spans="1:26" ht="14.25" customHeight="1" x14ac:dyDescent="0.35">
      <c r="A49" s="135"/>
      <c r="B49" s="135" t="s">
        <v>1878</v>
      </c>
      <c r="C49" s="137" t="s">
        <v>1879</v>
      </c>
      <c r="D49" s="135" t="s">
        <v>1845</v>
      </c>
      <c r="E49" s="135" t="s">
        <v>1846</v>
      </c>
      <c r="F49" s="135" t="s">
        <v>1842</v>
      </c>
      <c r="G49" s="135" t="s">
        <v>1870</v>
      </c>
      <c r="H49" s="135" t="s">
        <v>1871</v>
      </c>
      <c r="I49" s="135" t="s">
        <v>1863</v>
      </c>
      <c r="J49" s="135" t="s">
        <v>1759</v>
      </c>
      <c r="K49" s="135" t="s">
        <v>1872</v>
      </c>
      <c r="L49" s="135" t="s">
        <v>1848</v>
      </c>
      <c r="M49" s="135" t="s">
        <v>1867</v>
      </c>
      <c r="N49" s="135" t="s">
        <v>1860</v>
      </c>
      <c r="O49" s="135" t="s">
        <v>1858</v>
      </c>
      <c r="P49" s="135"/>
      <c r="Q49" s="135"/>
      <c r="R49" s="135"/>
      <c r="S49" s="135"/>
      <c r="T49" s="135"/>
      <c r="U49" s="135"/>
      <c r="V49" s="135"/>
      <c r="W49" s="135"/>
      <c r="X49" s="135"/>
      <c r="Y49" s="135"/>
      <c r="Z49" s="135"/>
    </row>
    <row r="50" spans="1:26" ht="14.25" customHeight="1" x14ac:dyDescent="0.35">
      <c r="A50" s="135"/>
      <c r="B50" s="135" t="s">
        <v>1880</v>
      </c>
      <c r="C50" s="137" t="s">
        <v>1881</v>
      </c>
      <c r="D50" s="135" t="s">
        <v>1845</v>
      </c>
      <c r="E50" s="135" t="s">
        <v>1846</v>
      </c>
      <c r="F50" s="135" t="s">
        <v>1842</v>
      </c>
      <c r="G50" s="135" t="s">
        <v>1870</v>
      </c>
      <c r="H50" s="135" t="s">
        <v>1871</v>
      </c>
      <c r="I50" s="135" t="s">
        <v>1863</v>
      </c>
      <c r="J50" s="135" t="s">
        <v>1759</v>
      </c>
      <c r="K50" s="135" t="s">
        <v>1872</v>
      </c>
      <c r="L50" s="135" t="s">
        <v>1848</v>
      </c>
      <c r="M50" s="135" t="s">
        <v>1867</v>
      </c>
      <c r="N50" s="135" t="s">
        <v>1860</v>
      </c>
      <c r="O50" s="135" t="s">
        <v>1858</v>
      </c>
      <c r="P50" s="135"/>
      <c r="Q50" s="135"/>
      <c r="R50" s="135"/>
      <c r="S50" s="135"/>
      <c r="T50" s="135"/>
      <c r="U50" s="135"/>
      <c r="V50" s="135"/>
      <c r="W50" s="135"/>
      <c r="X50" s="135"/>
      <c r="Y50" s="135"/>
      <c r="Z50" s="135"/>
    </row>
    <row r="51" spans="1:26" ht="14.25" customHeight="1" x14ac:dyDescent="0.35">
      <c r="A51" s="135"/>
      <c r="B51" s="135" t="s">
        <v>1882</v>
      </c>
      <c r="C51" s="137" t="s">
        <v>1883</v>
      </c>
      <c r="D51" s="135" t="s">
        <v>1845</v>
      </c>
      <c r="E51" s="135" t="s">
        <v>1846</v>
      </c>
      <c r="F51" s="135" t="s">
        <v>1842</v>
      </c>
      <c r="G51" s="135" t="s">
        <v>1870</v>
      </c>
      <c r="H51" s="135" t="s">
        <v>1871</v>
      </c>
      <c r="I51" s="135" t="s">
        <v>1863</v>
      </c>
      <c r="J51" s="135" t="s">
        <v>1759</v>
      </c>
      <c r="K51" s="135" t="s">
        <v>1872</v>
      </c>
      <c r="L51" s="135" t="s">
        <v>1848</v>
      </c>
      <c r="M51" s="135" t="s">
        <v>1867</v>
      </c>
      <c r="N51" s="135" t="s">
        <v>1860</v>
      </c>
      <c r="O51" s="135" t="s">
        <v>1858</v>
      </c>
      <c r="P51" s="135"/>
      <c r="Q51" s="135"/>
      <c r="R51" s="135"/>
      <c r="S51" s="135"/>
      <c r="T51" s="135"/>
      <c r="U51" s="135"/>
      <c r="V51" s="135"/>
      <c r="W51" s="135"/>
      <c r="X51" s="135"/>
      <c r="Y51" s="135"/>
      <c r="Z51" s="135"/>
    </row>
    <row r="52" spans="1:26" ht="14.25" customHeight="1" x14ac:dyDescent="0.35">
      <c r="A52" s="135"/>
      <c r="B52" s="135" t="s">
        <v>1884</v>
      </c>
      <c r="C52" s="137" t="s">
        <v>1875</v>
      </c>
      <c r="D52" s="135" t="s">
        <v>1845</v>
      </c>
      <c r="E52" s="135" t="s">
        <v>1846</v>
      </c>
      <c r="F52" s="135" t="s">
        <v>1842</v>
      </c>
      <c r="G52" s="135" t="s">
        <v>1870</v>
      </c>
      <c r="H52" s="135" t="s">
        <v>1871</v>
      </c>
      <c r="I52" s="135" t="s">
        <v>1863</v>
      </c>
      <c r="J52" s="135" t="s">
        <v>1759</v>
      </c>
      <c r="K52" s="135" t="s">
        <v>1872</v>
      </c>
      <c r="L52" s="135" t="s">
        <v>1848</v>
      </c>
      <c r="M52" s="135" t="s">
        <v>1867</v>
      </c>
      <c r="N52" s="135" t="s">
        <v>1860</v>
      </c>
      <c r="O52" s="135" t="s">
        <v>1858</v>
      </c>
      <c r="P52" s="135"/>
      <c r="Q52" s="135"/>
      <c r="R52" s="135"/>
      <c r="S52" s="135"/>
      <c r="T52" s="135"/>
      <c r="U52" s="135"/>
      <c r="V52" s="135"/>
      <c r="W52" s="135"/>
      <c r="X52" s="135"/>
      <c r="Y52" s="135"/>
      <c r="Z52" s="135"/>
    </row>
    <row r="53" spans="1:26" ht="14.25" customHeight="1" x14ac:dyDescent="0.35">
      <c r="A53" s="135"/>
      <c r="B53" s="135" t="s">
        <v>1885</v>
      </c>
      <c r="C53" s="137" t="s">
        <v>1877</v>
      </c>
      <c r="D53" s="135" t="s">
        <v>1845</v>
      </c>
      <c r="E53" s="135" t="s">
        <v>1846</v>
      </c>
      <c r="F53" s="135" t="s">
        <v>1842</v>
      </c>
      <c r="G53" s="135" t="s">
        <v>1870</v>
      </c>
      <c r="H53" s="135" t="s">
        <v>1871</v>
      </c>
      <c r="I53" s="135" t="s">
        <v>1863</v>
      </c>
      <c r="J53" s="135" t="s">
        <v>1759</v>
      </c>
      <c r="K53" s="135" t="s">
        <v>1872</v>
      </c>
      <c r="L53" s="135" t="s">
        <v>1848</v>
      </c>
      <c r="M53" s="135" t="s">
        <v>1867</v>
      </c>
      <c r="N53" s="135" t="s">
        <v>1860</v>
      </c>
      <c r="O53" s="135" t="s">
        <v>1858</v>
      </c>
      <c r="P53" s="135"/>
      <c r="Q53" s="135"/>
      <c r="R53" s="135"/>
      <c r="S53" s="135"/>
      <c r="T53" s="135"/>
      <c r="U53" s="135"/>
      <c r="V53" s="135"/>
      <c r="W53" s="135"/>
      <c r="X53" s="135"/>
      <c r="Y53" s="135"/>
      <c r="Z53" s="135"/>
    </row>
    <row r="54" spans="1:26" ht="14.25" customHeight="1" x14ac:dyDescent="0.35">
      <c r="A54" s="135"/>
      <c r="B54" s="135" t="s">
        <v>1886</v>
      </c>
      <c r="C54" s="137" t="s">
        <v>1879</v>
      </c>
      <c r="D54" s="135" t="s">
        <v>1845</v>
      </c>
      <c r="E54" s="135" t="s">
        <v>1846</v>
      </c>
      <c r="F54" s="135" t="s">
        <v>1842</v>
      </c>
      <c r="G54" s="135" t="s">
        <v>1870</v>
      </c>
      <c r="H54" s="135" t="s">
        <v>1871</v>
      </c>
      <c r="I54" s="135" t="s">
        <v>1863</v>
      </c>
      <c r="J54" s="135" t="s">
        <v>1759</v>
      </c>
      <c r="K54" s="135" t="s">
        <v>1872</v>
      </c>
      <c r="L54" s="135" t="s">
        <v>1848</v>
      </c>
      <c r="M54" s="135" t="s">
        <v>1867</v>
      </c>
      <c r="N54" s="135" t="s">
        <v>1860</v>
      </c>
      <c r="O54" s="135" t="s">
        <v>1858</v>
      </c>
      <c r="P54" s="135"/>
      <c r="Q54" s="135"/>
      <c r="R54" s="135"/>
      <c r="S54" s="135"/>
      <c r="T54" s="135"/>
      <c r="U54" s="135"/>
      <c r="V54" s="135"/>
      <c r="W54" s="135"/>
      <c r="X54" s="135"/>
      <c r="Y54" s="135"/>
      <c r="Z54" s="135"/>
    </row>
    <row r="55" spans="1:26" ht="14.25" customHeight="1" x14ac:dyDescent="0.35">
      <c r="A55" s="135"/>
      <c r="B55" s="135" t="s">
        <v>1887</v>
      </c>
      <c r="C55" s="137" t="s">
        <v>1881</v>
      </c>
      <c r="D55" s="135" t="s">
        <v>1845</v>
      </c>
      <c r="E55" s="135" t="s">
        <v>1846</v>
      </c>
      <c r="F55" s="135" t="s">
        <v>1842</v>
      </c>
      <c r="G55" s="135" t="s">
        <v>1870</v>
      </c>
      <c r="H55" s="135" t="s">
        <v>1871</v>
      </c>
      <c r="I55" s="135" t="s">
        <v>1863</v>
      </c>
      <c r="J55" s="135" t="s">
        <v>1759</v>
      </c>
      <c r="K55" s="135" t="s">
        <v>1872</v>
      </c>
      <c r="L55" s="135" t="s">
        <v>1848</v>
      </c>
      <c r="M55" s="135" t="s">
        <v>1867</v>
      </c>
      <c r="N55" s="135" t="s">
        <v>1860</v>
      </c>
      <c r="O55" s="135" t="s">
        <v>1858</v>
      </c>
      <c r="P55" s="135"/>
      <c r="Q55" s="135"/>
      <c r="R55" s="135"/>
      <c r="S55" s="135"/>
      <c r="T55" s="135"/>
      <c r="U55" s="135"/>
      <c r="V55" s="135"/>
      <c r="W55" s="135"/>
      <c r="X55" s="135"/>
      <c r="Y55" s="135"/>
      <c r="Z55" s="135"/>
    </row>
    <row r="56" spans="1:26" ht="14.25" customHeight="1" x14ac:dyDescent="0.35">
      <c r="A56" s="135"/>
      <c r="B56" s="135" t="s">
        <v>1888</v>
      </c>
      <c r="C56" s="137" t="s">
        <v>1883</v>
      </c>
      <c r="D56" s="135" t="s">
        <v>1845</v>
      </c>
      <c r="E56" s="135" t="s">
        <v>1846</v>
      </c>
      <c r="F56" s="135" t="s">
        <v>1842</v>
      </c>
      <c r="G56" s="135" t="s">
        <v>1870</v>
      </c>
      <c r="H56" s="135" t="s">
        <v>1871</v>
      </c>
      <c r="I56" s="135" t="s">
        <v>1863</v>
      </c>
      <c r="J56" s="135" t="s">
        <v>1759</v>
      </c>
      <c r="K56" s="135" t="s">
        <v>1872</v>
      </c>
      <c r="L56" s="135" t="s">
        <v>1848</v>
      </c>
      <c r="M56" s="135" t="s">
        <v>1867</v>
      </c>
      <c r="N56" s="135" t="s">
        <v>1860</v>
      </c>
      <c r="O56" s="135" t="s">
        <v>1858</v>
      </c>
      <c r="P56" s="135"/>
      <c r="Q56" s="135"/>
      <c r="R56" s="135"/>
      <c r="S56" s="135"/>
      <c r="T56" s="135"/>
      <c r="U56" s="135"/>
      <c r="V56" s="135"/>
      <c r="W56" s="135"/>
      <c r="X56" s="135"/>
      <c r="Y56" s="135"/>
      <c r="Z56" s="135"/>
    </row>
    <row r="57" spans="1:26" ht="14.25" customHeight="1" x14ac:dyDescent="0.35">
      <c r="A57" s="135"/>
      <c r="B57" s="135" t="s">
        <v>1889</v>
      </c>
      <c r="C57" s="137" t="s">
        <v>1890</v>
      </c>
      <c r="D57" s="135" t="s">
        <v>1891</v>
      </c>
      <c r="E57" s="135"/>
      <c r="F57" s="135"/>
      <c r="G57" s="135"/>
      <c r="H57" s="135"/>
      <c r="I57" s="135"/>
      <c r="J57" s="135"/>
      <c r="K57" s="135"/>
      <c r="L57" s="135"/>
      <c r="M57" s="135"/>
      <c r="N57" s="135"/>
      <c r="O57" s="135"/>
      <c r="P57" s="135"/>
      <c r="Q57" s="135"/>
      <c r="R57" s="135"/>
      <c r="S57" s="135"/>
      <c r="T57" s="135"/>
      <c r="U57" s="135"/>
      <c r="V57" s="135"/>
      <c r="W57" s="135"/>
      <c r="X57" s="135"/>
      <c r="Y57" s="135"/>
      <c r="Z57" s="135"/>
    </row>
    <row r="58" spans="1:26" ht="14.25" customHeight="1" x14ac:dyDescent="0.35">
      <c r="A58" s="135"/>
      <c r="B58" s="135" t="s">
        <v>1709</v>
      </c>
      <c r="C58" s="137" t="s">
        <v>1892</v>
      </c>
      <c r="D58" s="135" t="s">
        <v>1893</v>
      </c>
      <c r="E58" s="135" t="s">
        <v>1894</v>
      </c>
      <c r="F58" s="135" t="s">
        <v>1895</v>
      </c>
      <c r="G58" s="135" t="s">
        <v>1896</v>
      </c>
      <c r="H58" s="135"/>
      <c r="I58" s="135"/>
      <c r="J58" s="135"/>
      <c r="K58" s="135"/>
      <c r="L58" s="135"/>
      <c r="M58" s="135"/>
      <c r="N58" s="135"/>
      <c r="O58" s="135"/>
      <c r="P58" s="135"/>
      <c r="Q58" s="135"/>
      <c r="R58" s="135"/>
      <c r="S58" s="135"/>
      <c r="T58" s="135"/>
      <c r="U58" s="135"/>
      <c r="V58" s="135"/>
      <c r="W58" s="135"/>
      <c r="X58" s="135"/>
      <c r="Y58" s="135"/>
      <c r="Z58" s="135"/>
    </row>
    <row r="59" spans="1:26" ht="14.25" customHeight="1" x14ac:dyDescent="0.35">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row>
    <row r="60" spans="1:26" ht="14.25" customHeight="1" x14ac:dyDescent="0.35">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row>
    <row r="61" spans="1:26" ht="14.25" customHeight="1" x14ac:dyDescent="0.35">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row>
    <row r="62" spans="1:26" ht="14.25" customHeight="1" x14ac:dyDescent="0.35">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row>
    <row r="63" spans="1:26" ht="14.25" customHeight="1" x14ac:dyDescent="0.35">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row>
    <row r="64" spans="1:26" ht="14.25" customHeight="1" x14ac:dyDescent="0.35">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row>
    <row r="65" spans="1:26" ht="14.25" customHeight="1" x14ac:dyDescent="0.35">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row>
    <row r="66" spans="1:26" ht="14.25" customHeight="1" x14ac:dyDescent="0.35">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row>
    <row r="67" spans="1:26" ht="14.25" customHeight="1" x14ac:dyDescent="0.35">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row>
    <row r="68" spans="1:26" ht="14.25" customHeight="1" x14ac:dyDescent="0.35">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row>
    <row r="69" spans="1:26" ht="14.25" customHeight="1" x14ac:dyDescent="0.35">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row>
    <row r="70" spans="1:26" ht="14.25" customHeight="1" x14ac:dyDescent="0.35">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row>
    <row r="71" spans="1:26" ht="14.25" customHeight="1" x14ac:dyDescent="0.35">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row>
    <row r="72" spans="1:26" ht="14.25" customHeight="1" x14ac:dyDescent="0.35">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row>
    <row r="73" spans="1:26" ht="14.25" customHeight="1" x14ac:dyDescent="0.35">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row>
    <row r="74" spans="1:26" ht="14.25" customHeight="1" x14ac:dyDescent="0.35">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row>
    <row r="75" spans="1:26" ht="14.25" customHeight="1" x14ac:dyDescent="0.35">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row>
    <row r="76" spans="1:26" ht="14.25" customHeight="1" x14ac:dyDescent="0.35">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row>
    <row r="77" spans="1:26" ht="14.25" customHeight="1" x14ac:dyDescent="0.35">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row>
    <row r="78" spans="1:26" ht="14.25" customHeight="1" x14ac:dyDescent="0.35">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row>
    <row r="79" spans="1:26" ht="14.25" customHeight="1" x14ac:dyDescent="0.35">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row>
    <row r="80" spans="1:26" ht="14.25" customHeight="1" x14ac:dyDescent="0.35">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row>
    <row r="81" spans="1:26" ht="14.25" customHeight="1" x14ac:dyDescent="0.35">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row>
    <row r="82" spans="1:26" ht="14.25" customHeight="1" x14ac:dyDescent="0.35">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row>
    <row r="83" spans="1:26" ht="14.25" customHeight="1" x14ac:dyDescent="0.35">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row>
    <row r="84" spans="1:26" ht="14.25" customHeight="1" x14ac:dyDescent="0.35">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row>
    <row r="85" spans="1:26" ht="14.25" customHeight="1" x14ac:dyDescent="0.35">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row>
    <row r="86" spans="1:26" ht="14.25" customHeight="1" x14ac:dyDescent="0.35">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row>
    <row r="87" spans="1:26" ht="14.25" customHeight="1" x14ac:dyDescent="0.35">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row>
    <row r="88" spans="1:26" ht="14.25" customHeight="1" x14ac:dyDescent="0.35">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row>
    <row r="89" spans="1:26" ht="14.25" customHeight="1" x14ac:dyDescent="0.35">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row>
    <row r="90" spans="1:26" ht="14.25" customHeight="1" x14ac:dyDescent="0.35">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row>
    <row r="91" spans="1:26" ht="14.25" customHeight="1" x14ac:dyDescent="0.35">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row>
    <row r="92" spans="1:26" ht="14.25" customHeight="1" x14ac:dyDescent="0.35">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row>
    <row r="93" spans="1:26" ht="14.25" customHeight="1" x14ac:dyDescent="0.35">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row>
    <row r="94" spans="1:26" ht="14.25" customHeight="1" x14ac:dyDescent="0.35">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row>
    <row r="95" spans="1:26" ht="14.25" customHeight="1" x14ac:dyDescent="0.35">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row>
    <row r="96" spans="1:26" ht="14.25" customHeight="1" x14ac:dyDescent="0.35">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row>
    <row r="97" spans="1:26" ht="14.25" customHeight="1" x14ac:dyDescent="0.35">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row>
    <row r="98" spans="1:26" ht="14.25" customHeight="1" x14ac:dyDescent="0.35">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row>
    <row r="99" spans="1:26" ht="14.25" customHeight="1" x14ac:dyDescent="0.35">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row>
    <row r="100" spans="1:26" ht="14.25" customHeight="1" x14ac:dyDescent="0.35">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row>
    <row r="101" spans="1:26" ht="14.25" customHeight="1" x14ac:dyDescent="0.35">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row>
    <row r="102" spans="1:26" ht="14.25" customHeight="1" x14ac:dyDescent="0.35">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row>
    <row r="103" spans="1:26" ht="14.25" customHeight="1" x14ac:dyDescent="0.35">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row>
    <row r="104" spans="1:26" ht="14.25" customHeight="1" x14ac:dyDescent="0.35">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row>
    <row r="105" spans="1:26" ht="14.25" customHeight="1" x14ac:dyDescent="0.35">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row>
    <row r="106" spans="1:26" ht="14.25" customHeight="1" x14ac:dyDescent="0.35">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row>
    <row r="107" spans="1:26" ht="14.25" customHeight="1" x14ac:dyDescent="0.35">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row>
    <row r="108" spans="1:26" ht="14.25" customHeight="1" x14ac:dyDescent="0.35">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row>
    <row r="109" spans="1:26" ht="14.25" customHeight="1" x14ac:dyDescent="0.35">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row>
    <row r="110" spans="1:26" ht="14.25" customHeight="1" x14ac:dyDescent="0.35">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row>
    <row r="111" spans="1:26" ht="14.25" customHeight="1" x14ac:dyDescent="0.35">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row>
    <row r="112" spans="1:26" ht="14.25" customHeight="1" x14ac:dyDescent="0.35">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row>
    <row r="113" spans="1:26" ht="14.25" customHeight="1" x14ac:dyDescent="0.35">
      <c r="A113" s="135"/>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row>
    <row r="114" spans="1:26" ht="14.25" customHeight="1" x14ac:dyDescent="0.35">
      <c r="A114" s="135"/>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row>
    <row r="115" spans="1:26" ht="14.25" customHeight="1" x14ac:dyDescent="0.35">
      <c r="A115" s="135"/>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row>
    <row r="116" spans="1:26" ht="14.25" customHeight="1" x14ac:dyDescent="0.35">
      <c r="A116" s="135"/>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row>
    <row r="117" spans="1:26" ht="14.25" customHeight="1" x14ac:dyDescent="0.35">
      <c r="A117" s="135"/>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row>
    <row r="118" spans="1:26" ht="14.25" customHeight="1" x14ac:dyDescent="0.35">
      <c r="A118" s="135"/>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row>
    <row r="119" spans="1:26" ht="14.25" customHeight="1" x14ac:dyDescent="0.35">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row>
    <row r="120" spans="1:26" ht="14.25" customHeight="1" x14ac:dyDescent="0.35">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row>
    <row r="121" spans="1:26" ht="14.25" customHeight="1" x14ac:dyDescent="0.35">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row>
    <row r="122" spans="1:26" ht="14.25" customHeight="1" x14ac:dyDescent="0.35">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row>
    <row r="123" spans="1:26" ht="14.25" customHeight="1" x14ac:dyDescent="0.35">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row>
    <row r="124" spans="1:26" ht="14.25" customHeight="1" x14ac:dyDescent="0.35">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row>
    <row r="125" spans="1:26" ht="14.25" customHeight="1" x14ac:dyDescent="0.35">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row>
    <row r="126" spans="1:26" ht="14.25" customHeight="1" x14ac:dyDescent="0.35">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row>
    <row r="127" spans="1:26" ht="14.25" customHeight="1" x14ac:dyDescent="0.35">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row>
    <row r="128" spans="1:26" ht="14.25" customHeight="1" x14ac:dyDescent="0.35">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row>
    <row r="129" spans="1:26" ht="14.25" customHeight="1" x14ac:dyDescent="0.35">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row>
    <row r="130" spans="1:26" ht="14.25" customHeight="1" x14ac:dyDescent="0.35">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row>
    <row r="131" spans="1:26" ht="14.25" customHeight="1" x14ac:dyDescent="0.35">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row>
    <row r="132" spans="1:26" ht="14.25" customHeight="1" x14ac:dyDescent="0.35">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row>
    <row r="133" spans="1:26" ht="14.25" customHeight="1" x14ac:dyDescent="0.35">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row>
    <row r="134" spans="1:26" ht="14.25" customHeight="1" x14ac:dyDescent="0.35">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row>
    <row r="135" spans="1:26" ht="14.25" customHeight="1" x14ac:dyDescent="0.35">
      <c r="A135" s="135"/>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row>
    <row r="136" spans="1:26" ht="14.25" customHeight="1" x14ac:dyDescent="0.35">
      <c r="A136" s="135"/>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row>
    <row r="137" spans="1:26" ht="14.25" customHeight="1" x14ac:dyDescent="0.35">
      <c r="A137" s="135"/>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row>
    <row r="138" spans="1:26" ht="14.25" customHeight="1" x14ac:dyDescent="0.35">
      <c r="A138" s="135"/>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row>
    <row r="139" spans="1:26" ht="14.25" customHeight="1" x14ac:dyDescent="0.35">
      <c r="A139" s="135"/>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row>
    <row r="140" spans="1:26" ht="14.25" customHeight="1" x14ac:dyDescent="0.35">
      <c r="A140" s="135"/>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row>
    <row r="141" spans="1:26" ht="14.25" customHeight="1" x14ac:dyDescent="0.35">
      <c r="A141" s="135"/>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row>
    <row r="142" spans="1:26" ht="14.25" customHeight="1" x14ac:dyDescent="0.35">
      <c r="A142" s="135"/>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row>
    <row r="143" spans="1:26" ht="14.25" customHeight="1" x14ac:dyDescent="0.35">
      <c r="A143" s="135"/>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row>
    <row r="144" spans="1:26" ht="14.25" customHeight="1" x14ac:dyDescent="0.35">
      <c r="A144" s="135"/>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row>
    <row r="145" spans="1:26" ht="14.25" customHeight="1" x14ac:dyDescent="0.35">
      <c r="A145" s="135"/>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row>
    <row r="146" spans="1:26" ht="14.25" customHeight="1" x14ac:dyDescent="0.35">
      <c r="A146" s="135"/>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row>
    <row r="147" spans="1:26" ht="14.25" customHeight="1" x14ac:dyDescent="0.35">
      <c r="A147" s="135"/>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row>
    <row r="148" spans="1:26" ht="14.25" customHeight="1" x14ac:dyDescent="0.35">
      <c r="A148" s="135"/>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row>
    <row r="149" spans="1:26" ht="14.25" customHeight="1" x14ac:dyDescent="0.35">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row>
    <row r="150" spans="1:26" ht="14.25" customHeight="1" x14ac:dyDescent="0.35">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row>
    <row r="151" spans="1:26" ht="14.25" customHeight="1" x14ac:dyDescent="0.35">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row>
    <row r="152" spans="1:26" ht="14.25" customHeight="1" x14ac:dyDescent="0.35">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row>
    <row r="153" spans="1:26" ht="14.25" customHeight="1" x14ac:dyDescent="0.35">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row>
    <row r="154" spans="1:26" ht="14.25" customHeight="1" x14ac:dyDescent="0.35">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row>
    <row r="155" spans="1:26" ht="14.25" customHeight="1" x14ac:dyDescent="0.35">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row>
    <row r="156" spans="1:26" ht="14.25" customHeight="1" x14ac:dyDescent="0.35">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row>
    <row r="157" spans="1:26" ht="14.25" customHeight="1" x14ac:dyDescent="0.35">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row>
    <row r="158" spans="1:26" ht="14.25" customHeight="1" x14ac:dyDescent="0.35">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row>
    <row r="159" spans="1:26" ht="14.25" customHeight="1" x14ac:dyDescent="0.35">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row>
    <row r="160" spans="1:26" ht="14.25" customHeight="1" x14ac:dyDescent="0.35">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row>
    <row r="161" spans="1:26" ht="14.25" customHeight="1" x14ac:dyDescent="0.35">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row>
    <row r="162" spans="1:26" ht="14.25" customHeight="1" x14ac:dyDescent="0.35">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row>
    <row r="163" spans="1:26" ht="14.25" customHeight="1" x14ac:dyDescent="0.35">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row>
    <row r="164" spans="1:26" ht="14.25" customHeight="1" x14ac:dyDescent="0.35">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row>
    <row r="165" spans="1:26" ht="14.25" customHeight="1" x14ac:dyDescent="0.35">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row>
    <row r="166" spans="1:26" ht="14.25" customHeight="1" x14ac:dyDescent="0.35">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row>
    <row r="167" spans="1:26" ht="14.25" customHeight="1" x14ac:dyDescent="0.35">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row>
    <row r="168" spans="1:26" ht="14.25" customHeight="1" x14ac:dyDescent="0.35">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row>
    <row r="169" spans="1:26" ht="14.25" customHeight="1" x14ac:dyDescent="0.35">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row>
    <row r="170" spans="1:26" ht="14.25" customHeight="1" x14ac:dyDescent="0.35">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row>
    <row r="171" spans="1:26" ht="14.25" customHeight="1" x14ac:dyDescent="0.35">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row>
    <row r="172" spans="1:26" ht="14.25" customHeight="1" x14ac:dyDescent="0.35">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row>
    <row r="173" spans="1:26" ht="14.25" customHeight="1" x14ac:dyDescent="0.35">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row>
    <row r="174" spans="1:26" ht="14.25" customHeight="1" x14ac:dyDescent="0.35">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row>
    <row r="175" spans="1:26" ht="14.25" customHeight="1" x14ac:dyDescent="0.35">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row>
    <row r="176" spans="1:26" ht="14.25" customHeight="1" x14ac:dyDescent="0.35">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row>
    <row r="177" spans="1:26" ht="14.25" customHeight="1" x14ac:dyDescent="0.35">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row>
    <row r="178" spans="1:26" ht="14.25" customHeight="1" x14ac:dyDescent="0.35">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row>
    <row r="179" spans="1:26" ht="14.25" customHeight="1" x14ac:dyDescent="0.35">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row>
    <row r="180" spans="1:26" ht="14.25" customHeight="1" x14ac:dyDescent="0.35">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row>
    <row r="181" spans="1:26" ht="14.25" customHeight="1" x14ac:dyDescent="0.35">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row>
    <row r="182" spans="1:26" ht="14.25" customHeight="1" x14ac:dyDescent="0.35">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row>
    <row r="183" spans="1:26" ht="14.25" customHeight="1" x14ac:dyDescent="0.35">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row>
    <row r="184" spans="1:26" ht="14.25" customHeight="1" x14ac:dyDescent="0.35">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row>
    <row r="185" spans="1:26" ht="14.25" customHeight="1" x14ac:dyDescent="0.35">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row>
    <row r="186" spans="1:26" ht="14.25" customHeight="1" x14ac:dyDescent="0.35">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4.25" customHeight="1" x14ac:dyDescent="0.35">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row>
    <row r="188" spans="1:26" ht="14.25" customHeight="1" x14ac:dyDescent="0.35">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row>
    <row r="189" spans="1:26" ht="14.25" customHeight="1" x14ac:dyDescent="0.35">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row>
    <row r="190" spans="1:26" ht="14.25" customHeight="1" x14ac:dyDescent="0.35">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4.25" customHeight="1" x14ac:dyDescent="0.35">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row>
    <row r="192" spans="1:26" ht="14.25" customHeight="1" x14ac:dyDescent="0.35">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row>
    <row r="193" spans="1:26" ht="14.25" customHeight="1" x14ac:dyDescent="0.35">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row>
    <row r="194" spans="1:26" ht="14.25" customHeight="1" x14ac:dyDescent="0.35">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row>
    <row r="195" spans="1:26" ht="14.25" customHeight="1" x14ac:dyDescent="0.35">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row>
    <row r="196" spans="1:26" ht="14.25" customHeight="1" x14ac:dyDescent="0.35">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row>
    <row r="197" spans="1:26" ht="14.25" customHeight="1" x14ac:dyDescent="0.35">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row>
    <row r="198" spans="1:26" ht="14.25" customHeight="1" x14ac:dyDescent="0.35">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row>
    <row r="199" spans="1:26" ht="14.25" customHeight="1" x14ac:dyDescent="0.35">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row>
    <row r="200" spans="1:26" ht="14.25" customHeight="1" x14ac:dyDescent="0.35">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row>
    <row r="201" spans="1:26" ht="14.25" customHeight="1" x14ac:dyDescent="0.35">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row>
    <row r="202" spans="1:26" ht="14.25" customHeight="1" x14ac:dyDescent="0.35">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row>
    <row r="203" spans="1:26" ht="14.25" customHeight="1" x14ac:dyDescent="0.35">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row>
    <row r="204" spans="1:26" ht="14.25" customHeight="1" x14ac:dyDescent="0.35">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row>
    <row r="205" spans="1:26" ht="14.25" customHeight="1" x14ac:dyDescent="0.35">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row>
    <row r="206" spans="1:26" ht="14.25" customHeight="1" x14ac:dyDescent="0.35">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row>
    <row r="207" spans="1:26" ht="14.25" customHeight="1" x14ac:dyDescent="0.35">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row>
    <row r="208" spans="1:26" ht="14.25" customHeight="1" x14ac:dyDescent="0.35">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row>
    <row r="209" spans="1:26" ht="14.25" customHeight="1" x14ac:dyDescent="0.35">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row>
    <row r="210" spans="1:26" ht="14.25" customHeight="1" x14ac:dyDescent="0.35">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row>
    <row r="211" spans="1:26" ht="14.25" customHeight="1" x14ac:dyDescent="0.35">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row>
    <row r="212" spans="1:26" ht="14.25" customHeight="1" x14ac:dyDescent="0.35">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row>
    <row r="213" spans="1:26" ht="14.25" customHeight="1" x14ac:dyDescent="0.35">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row>
    <row r="214" spans="1:26" ht="14.25" customHeight="1" x14ac:dyDescent="0.35">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row>
    <row r="215" spans="1:26" ht="14.25" customHeight="1" x14ac:dyDescent="0.35">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row>
    <row r="216" spans="1:26" ht="14.25" customHeight="1" x14ac:dyDescent="0.35">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row>
    <row r="217" spans="1:26" ht="14.25" customHeight="1" x14ac:dyDescent="0.35">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row>
    <row r="218" spans="1:26" ht="14.25" customHeight="1" x14ac:dyDescent="0.35">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row>
    <row r="219" spans="1:26" ht="14.25" customHeight="1" x14ac:dyDescent="0.35">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row>
    <row r="220" spans="1:26" ht="14.25" customHeight="1" x14ac:dyDescent="0.35">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row>
    <row r="221" spans="1:26" ht="14.25" customHeight="1" x14ac:dyDescent="0.35">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row>
    <row r="222" spans="1:26" ht="14.25" customHeight="1" x14ac:dyDescent="0.35">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row>
    <row r="223" spans="1:26" ht="14.25" customHeight="1" x14ac:dyDescent="0.35">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row>
    <row r="224" spans="1:26" ht="14.25" customHeight="1" x14ac:dyDescent="0.35">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row>
    <row r="225" spans="1:26" ht="14.25" customHeight="1" x14ac:dyDescent="0.35">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row>
    <row r="226" spans="1:26" ht="14.25" customHeight="1" x14ac:dyDescent="0.35">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row>
    <row r="227" spans="1:26" ht="14.25" customHeight="1" x14ac:dyDescent="0.35">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row>
    <row r="228" spans="1:26" ht="14.25" customHeight="1" x14ac:dyDescent="0.35">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row>
    <row r="229" spans="1:26" ht="14.25" customHeight="1" x14ac:dyDescent="0.35">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row>
    <row r="230" spans="1:26" ht="14.25" customHeight="1" x14ac:dyDescent="0.35">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row>
    <row r="231" spans="1:26" ht="14.25" customHeight="1" x14ac:dyDescent="0.35">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row>
    <row r="232" spans="1:26" ht="14.25" customHeight="1" x14ac:dyDescent="0.35">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row>
    <row r="233" spans="1:26" ht="14.25" customHeight="1" x14ac:dyDescent="0.35">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row>
    <row r="234" spans="1:26" ht="14.25" customHeight="1" x14ac:dyDescent="0.35">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row>
    <row r="235" spans="1:26" ht="14.25" customHeight="1" x14ac:dyDescent="0.35">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row>
    <row r="236" spans="1:26" ht="14.25" customHeight="1" x14ac:dyDescent="0.35">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row>
    <row r="237" spans="1:26" ht="14.25" customHeight="1" x14ac:dyDescent="0.35">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row>
    <row r="238" spans="1:26" ht="14.25" customHeight="1" x14ac:dyDescent="0.35">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row>
    <row r="239" spans="1:26" ht="14.25" customHeight="1" x14ac:dyDescent="0.35">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row>
    <row r="240" spans="1:26" ht="14.25" customHeight="1" x14ac:dyDescent="0.35">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row>
    <row r="241" spans="1:26" ht="14.25" customHeight="1" x14ac:dyDescent="0.35">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row>
    <row r="242" spans="1:26" ht="14.25" customHeight="1" x14ac:dyDescent="0.35">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row>
    <row r="243" spans="1:26" ht="14.25" customHeight="1" x14ac:dyDescent="0.35">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row>
    <row r="244" spans="1:26" ht="14.25" customHeight="1" x14ac:dyDescent="0.35">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row>
    <row r="245" spans="1:26" ht="14.25" customHeight="1" x14ac:dyDescent="0.35">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row>
    <row r="246" spans="1:26" ht="14.25" customHeight="1" x14ac:dyDescent="0.35">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row>
    <row r="247" spans="1:26" ht="14.25" customHeight="1" x14ac:dyDescent="0.35">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row>
    <row r="248" spans="1:26" ht="14.25" customHeight="1" x14ac:dyDescent="0.35">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row>
    <row r="249" spans="1:26" ht="14.25" customHeight="1" x14ac:dyDescent="0.35">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row>
    <row r="250" spans="1:26" ht="14.25" customHeight="1" x14ac:dyDescent="0.35">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row>
    <row r="251" spans="1:26" ht="14.25" customHeight="1" x14ac:dyDescent="0.35">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row>
    <row r="252" spans="1:26" ht="14.25" customHeight="1" x14ac:dyDescent="0.35">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row>
    <row r="253" spans="1:26" ht="14.25" customHeight="1" x14ac:dyDescent="0.35">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row>
    <row r="254" spans="1:26" ht="14.25" customHeight="1" x14ac:dyDescent="0.35">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row>
    <row r="255" spans="1:26" ht="14.25" customHeight="1" x14ac:dyDescent="0.35">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row>
    <row r="256" spans="1:26" ht="14.25" customHeight="1" x14ac:dyDescent="0.35">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row>
    <row r="257" spans="1:26" ht="14.25" customHeight="1" x14ac:dyDescent="0.35">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row>
    <row r="258" spans="1:26" ht="14.25" customHeight="1" x14ac:dyDescent="0.35">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row>
    <row r="259" spans="1:26" ht="14.25" customHeight="1" x14ac:dyDescent="0.35">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row>
    <row r="260" spans="1:26" ht="14.25" customHeight="1" x14ac:dyDescent="0.35">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row>
    <row r="261" spans="1:26" ht="14.25" customHeight="1" x14ac:dyDescent="0.35">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row>
    <row r="262" spans="1:26" ht="14.25" customHeight="1" x14ac:dyDescent="0.35">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row>
    <row r="263" spans="1:26" ht="14.25" customHeight="1" x14ac:dyDescent="0.35">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row>
    <row r="264" spans="1:26" ht="14.25" customHeight="1" x14ac:dyDescent="0.35">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row>
    <row r="265" spans="1:26" ht="14.25" customHeight="1" x14ac:dyDescent="0.35">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row>
    <row r="266" spans="1:26" ht="14.25" customHeight="1" x14ac:dyDescent="0.35">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row>
    <row r="267" spans="1:26" ht="14.25" customHeight="1" x14ac:dyDescent="0.35">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row>
    <row r="268" spans="1:26" ht="14.25" customHeight="1" x14ac:dyDescent="0.35">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row>
    <row r="269" spans="1:26" ht="14.25" customHeight="1" x14ac:dyDescent="0.35">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row>
    <row r="270" spans="1:26" ht="14.25" customHeight="1" x14ac:dyDescent="0.35">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row>
    <row r="271" spans="1:26" ht="14.25" customHeight="1" x14ac:dyDescent="0.35">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row>
    <row r="272" spans="1:26" ht="14.25" customHeight="1" x14ac:dyDescent="0.35">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row>
    <row r="273" spans="1:26" ht="14.25" customHeight="1" x14ac:dyDescent="0.35">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row>
    <row r="274" spans="1:26" ht="14.25" customHeight="1" x14ac:dyDescent="0.35">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row>
    <row r="275" spans="1:26" ht="14.25" customHeight="1" x14ac:dyDescent="0.35">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row>
    <row r="276" spans="1:26" ht="14.25" customHeight="1" x14ac:dyDescent="0.35">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row>
    <row r="277" spans="1:26" ht="14.25" customHeight="1" x14ac:dyDescent="0.35">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row>
    <row r="278" spans="1:26" ht="14.25" customHeight="1" x14ac:dyDescent="0.35">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row>
    <row r="279" spans="1:26" ht="14.25" customHeight="1" x14ac:dyDescent="0.35">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row>
    <row r="280" spans="1:26" ht="14.25" customHeight="1" x14ac:dyDescent="0.35">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row>
    <row r="281" spans="1:26" ht="14.25" customHeight="1" x14ac:dyDescent="0.35">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row>
    <row r="282" spans="1:26" ht="14.25" customHeight="1" x14ac:dyDescent="0.35">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row>
    <row r="283" spans="1:26" ht="14.25" customHeight="1" x14ac:dyDescent="0.35">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row>
    <row r="284" spans="1:26" ht="14.25" customHeight="1" x14ac:dyDescent="0.35">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row>
    <row r="285" spans="1:26" ht="14.25" customHeight="1" x14ac:dyDescent="0.35">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row>
    <row r="286" spans="1:26" ht="14.25" customHeight="1" x14ac:dyDescent="0.35">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row>
    <row r="287" spans="1:26" ht="14.25" customHeight="1" x14ac:dyDescent="0.35">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row>
    <row r="288" spans="1:26" ht="14.25" customHeight="1" x14ac:dyDescent="0.35">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ht="14.25" customHeight="1" x14ac:dyDescent="0.35">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ht="14.25" customHeight="1" x14ac:dyDescent="0.35">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ht="14.25" customHeight="1" x14ac:dyDescent="0.35">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ht="14.25" customHeight="1" x14ac:dyDescent="0.35">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ht="14.25" customHeight="1" x14ac:dyDescent="0.35">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ht="14.25" customHeight="1" x14ac:dyDescent="0.35">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ht="14.25" customHeight="1" x14ac:dyDescent="0.35">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ht="14.25" customHeight="1" x14ac:dyDescent="0.35">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ht="14.25" customHeight="1" x14ac:dyDescent="0.35">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row>
    <row r="298" spans="1:26" ht="14.25" customHeight="1" x14ac:dyDescent="0.35">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row>
    <row r="299" spans="1:26" ht="14.25" customHeight="1" x14ac:dyDescent="0.35">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ht="14.25" customHeight="1" x14ac:dyDescent="0.35">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ht="14.25" customHeight="1" x14ac:dyDescent="0.35">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ht="14.25" customHeight="1" x14ac:dyDescent="0.35">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ht="14.25" customHeight="1" x14ac:dyDescent="0.35">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ht="14.25" customHeight="1" x14ac:dyDescent="0.35">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ht="14.25" customHeight="1" x14ac:dyDescent="0.35">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ht="14.25" customHeight="1" x14ac:dyDescent="0.35">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ht="14.25" customHeight="1" x14ac:dyDescent="0.35">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ht="14.25" customHeight="1" x14ac:dyDescent="0.35">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ht="14.25" customHeight="1" x14ac:dyDescent="0.35">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ht="14.25" customHeight="1" x14ac:dyDescent="0.35">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ht="14.25" customHeight="1" x14ac:dyDescent="0.35">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ht="14.25" customHeight="1" x14ac:dyDescent="0.35">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ht="14.25" customHeight="1" x14ac:dyDescent="0.35">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ht="14.25" customHeight="1" x14ac:dyDescent="0.35">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ht="14.25" customHeight="1" x14ac:dyDescent="0.35">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ht="14.25" customHeight="1" x14ac:dyDescent="0.35">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ht="14.25" customHeight="1" x14ac:dyDescent="0.35">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ht="14.25" customHeight="1" x14ac:dyDescent="0.35">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ht="14.25" customHeight="1" x14ac:dyDescent="0.35">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ht="14.25" customHeight="1" x14ac:dyDescent="0.35">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ht="14.25" customHeight="1" x14ac:dyDescent="0.35">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ht="14.25" customHeight="1" x14ac:dyDescent="0.35">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ht="14.25" customHeight="1" x14ac:dyDescent="0.35">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ht="14.25" customHeight="1" x14ac:dyDescent="0.35">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ht="14.25" customHeight="1" x14ac:dyDescent="0.35">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ht="14.25" customHeight="1" x14ac:dyDescent="0.35">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ht="14.25" customHeight="1" x14ac:dyDescent="0.35">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ht="14.25" customHeight="1" x14ac:dyDescent="0.35">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ht="14.25" customHeight="1" x14ac:dyDescent="0.35">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ht="14.25" customHeight="1" x14ac:dyDescent="0.35">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ht="14.25" customHeight="1" x14ac:dyDescent="0.35">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ht="14.25" customHeight="1" x14ac:dyDescent="0.35">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ht="14.25" customHeight="1" x14ac:dyDescent="0.35">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ht="14.25" customHeight="1" x14ac:dyDescent="0.35">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ht="14.25" customHeight="1" x14ac:dyDescent="0.35">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ht="14.25" customHeight="1" x14ac:dyDescent="0.35">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ht="14.25" customHeight="1" x14ac:dyDescent="0.35">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ht="14.25" customHeight="1" x14ac:dyDescent="0.35">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ht="14.25" customHeight="1" x14ac:dyDescent="0.35">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ht="14.25" customHeight="1" x14ac:dyDescent="0.35">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ht="14.25" customHeight="1" x14ac:dyDescent="0.35">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ht="14.25" customHeight="1" x14ac:dyDescent="0.35">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ht="14.25" customHeight="1" x14ac:dyDescent="0.35">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ht="14.25" customHeight="1" x14ac:dyDescent="0.35">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ht="14.25" customHeight="1" x14ac:dyDescent="0.35">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ht="14.25" customHeight="1" x14ac:dyDescent="0.35">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ht="14.25" customHeight="1" x14ac:dyDescent="0.35">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ht="14.25" customHeight="1" x14ac:dyDescent="0.35">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ht="14.25" customHeight="1" x14ac:dyDescent="0.35">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ht="14.25" customHeight="1" x14ac:dyDescent="0.35">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ht="14.25" customHeight="1" x14ac:dyDescent="0.35">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ht="14.25" customHeight="1" x14ac:dyDescent="0.35">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ht="14.25" customHeight="1" x14ac:dyDescent="0.35">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ht="14.25" customHeight="1" x14ac:dyDescent="0.35">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ht="14.25" customHeight="1" x14ac:dyDescent="0.35">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ht="14.25" customHeight="1" x14ac:dyDescent="0.35">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ht="14.25" customHeight="1" x14ac:dyDescent="0.35">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ht="14.25" customHeight="1" x14ac:dyDescent="0.35">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ht="14.25" customHeight="1" x14ac:dyDescent="0.35">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ht="14.25" customHeight="1" x14ac:dyDescent="0.35">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ht="14.25" customHeight="1" x14ac:dyDescent="0.35">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ht="14.25" customHeight="1" x14ac:dyDescent="0.35">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ht="14.25" customHeight="1" x14ac:dyDescent="0.35">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ht="14.25" customHeight="1" x14ac:dyDescent="0.35">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ht="14.25" customHeight="1" x14ac:dyDescent="0.35">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ht="14.25" customHeight="1" x14ac:dyDescent="0.35">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ht="14.25" customHeight="1" x14ac:dyDescent="0.35">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ht="14.25" customHeight="1" x14ac:dyDescent="0.35">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ht="14.25" customHeight="1" x14ac:dyDescent="0.35">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ht="14.25" customHeight="1" x14ac:dyDescent="0.35">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ht="14.25" customHeight="1" x14ac:dyDescent="0.35">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ht="14.25" customHeight="1" x14ac:dyDescent="0.35">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ht="14.25" customHeight="1" x14ac:dyDescent="0.35">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ht="14.25" customHeight="1" x14ac:dyDescent="0.35">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ht="14.25" customHeight="1" x14ac:dyDescent="0.35">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ht="14.25" customHeight="1" x14ac:dyDescent="0.35">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ht="14.25" customHeight="1" x14ac:dyDescent="0.35">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ht="14.25" customHeight="1" x14ac:dyDescent="0.35">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ht="14.25" customHeight="1" x14ac:dyDescent="0.35">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ht="14.25" customHeight="1" x14ac:dyDescent="0.35">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ht="14.25" customHeight="1" x14ac:dyDescent="0.35">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ht="14.25" customHeight="1" x14ac:dyDescent="0.35">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ht="14.25" customHeight="1" x14ac:dyDescent="0.35">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ht="14.25" customHeight="1" x14ac:dyDescent="0.35">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ht="14.25" customHeight="1" x14ac:dyDescent="0.35">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ht="14.25" customHeight="1" x14ac:dyDescent="0.35">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ht="14.25" customHeight="1" x14ac:dyDescent="0.35">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ht="14.25" customHeight="1" x14ac:dyDescent="0.35">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ht="14.25" customHeight="1" x14ac:dyDescent="0.35">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ht="14.25" customHeight="1" x14ac:dyDescent="0.35">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ht="14.25" customHeight="1" x14ac:dyDescent="0.35">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ht="14.25" customHeight="1" x14ac:dyDescent="0.35">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ht="14.25" customHeight="1" x14ac:dyDescent="0.35">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ht="14.25" customHeight="1" x14ac:dyDescent="0.35">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ht="14.25" customHeight="1" x14ac:dyDescent="0.35">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ht="14.25" customHeight="1" x14ac:dyDescent="0.35">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ht="14.25" customHeight="1" x14ac:dyDescent="0.35">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ht="14.25" customHeight="1" x14ac:dyDescent="0.35">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ht="14.25" customHeight="1" x14ac:dyDescent="0.35">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ht="14.25" customHeight="1" x14ac:dyDescent="0.35">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ht="14.25" customHeight="1" x14ac:dyDescent="0.35">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ht="14.25" customHeight="1" x14ac:dyDescent="0.35">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ht="14.25" customHeight="1" x14ac:dyDescent="0.35">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ht="14.25" customHeight="1" x14ac:dyDescent="0.35">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ht="14.25" customHeight="1" x14ac:dyDescent="0.35">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ht="14.25" customHeight="1" x14ac:dyDescent="0.35">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ht="14.25" customHeight="1" x14ac:dyDescent="0.35">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ht="14.25" customHeight="1" x14ac:dyDescent="0.35">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ht="14.25" customHeight="1" x14ac:dyDescent="0.35">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ht="14.25" customHeight="1" x14ac:dyDescent="0.35">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ht="14.25" customHeight="1" x14ac:dyDescent="0.35">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ht="14.25" customHeight="1" x14ac:dyDescent="0.35">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ht="14.25" customHeight="1" x14ac:dyDescent="0.35">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ht="14.25" customHeight="1" x14ac:dyDescent="0.35">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ht="14.25" customHeight="1" x14ac:dyDescent="0.35">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ht="14.25" customHeight="1" x14ac:dyDescent="0.35">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ht="14.25" customHeight="1" x14ac:dyDescent="0.35">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ht="14.25" customHeight="1" x14ac:dyDescent="0.35">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ht="14.25" customHeight="1" x14ac:dyDescent="0.35">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ht="14.25" customHeight="1" x14ac:dyDescent="0.35">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ht="14.25" customHeight="1" x14ac:dyDescent="0.35">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ht="14.25" customHeight="1" x14ac:dyDescent="0.35">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ht="14.25" customHeight="1" x14ac:dyDescent="0.35">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ht="14.25" customHeight="1" x14ac:dyDescent="0.35">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ht="14.25" customHeight="1" x14ac:dyDescent="0.35">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ht="14.25" customHeight="1" x14ac:dyDescent="0.35">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ht="14.25" customHeight="1" x14ac:dyDescent="0.35">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ht="14.25" customHeight="1" x14ac:dyDescent="0.35">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ht="14.25" customHeight="1" x14ac:dyDescent="0.35">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ht="14.25" customHeight="1" x14ac:dyDescent="0.35">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ht="14.25" customHeight="1" x14ac:dyDescent="0.35">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ht="14.25" customHeight="1" x14ac:dyDescent="0.35">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ht="14.25" customHeight="1" x14ac:dyDescent="0.35">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ht="14.25" customHeight="1" x14ac:dyDescent="0.35">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ht="14.25" customHeight="1" x14ac:dyDescent="0.35">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ht="14.25" customHeight="1" x14ac:dyDescent="0.35">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ht="14.25" customHeight="1" x14ac:dyDescent="0.35">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ht="14.25" customHeight="1" x14ac:dyDescent="0.35">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ht="14.25" customHeight="1" x14ac:dyDescent="0.35">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ht="14.25" customHeight="1" x14ac:dyDescent="0.35">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ht="14.25" customHeight="1" x14ac:dyDescent="0.35">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ht="14.25" customHeight="1" x14ac:dyDescent="0.35">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ht="14.25" customHeight="1" x14ac:dyDescent="0.35">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ht="14.25" customHeight="1" x14ac:dyDescent="0.35">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ht="14.25" customHeight="1" x14ac:dyDescent="0.35">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ht="14.25" customHeight="1" x14ac:dyDescent="0.35">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ht="14.25" customHeight="1" x14ac:dyDescent="0.35">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ht="14.25" customHeight="1" x14ac:dyDescent="0.35">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ht="14.25" customHeight="1" x14ac:dyDescent="0.35">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ht="14.25" customHeight="1" x14ac:dyDescent="0.35">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ht="14.25" customHeight="1" x14ac:dyDescent="0.35">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ht="14.25" customHeight="1" x14ac:dyDescent="0.35">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ht="14.25" customHeight="1" x14ac:dyDescent="0.35">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ht="14.25" customHeight="1" x14ac:dyDescent="0.35">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ht="14.25" customHeight="1" x14ac:dyDescent="0.35">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ht="14.25" customHeight="1" x14ac:dyDescent="0.35">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ht="14.25" customHeight="1" x14ac:dyDescent="0.35">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ht="14.25" customHeight="1" x14ac:dyDescent="0.35">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ht="14.25" customHeight="1" x14ac:dyDescent="0.35">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ht="14.25" customHeight="1" x14ac:dyDescent="0.35">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ht="14.25" customHeight="1" x14ac:dyDescent="0.35">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ht="14.25" customHeight="1" x14ac:dyDescent="0.35">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ht="14.25" customHeight="1" x14ac:dyDescent="0.35">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ht="14.25" customHeight="1" x14ac:dyDescent="0.35">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ht="14.25" customHeight="1" x14ac:dyDescent="0.35">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ht="14.25" customHeight="1" x14ac:dyDescent="0.35">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ht="14.25" customHeight="1" x14ac:dyDescent="0.35">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ht="14.25" customHeight="1" x14ac:dyDescent="0.35">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ht="14.25" customHeight="1" x14ac:dyDescent="0.35">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ht="14.25" customHeight="1" x14ac:dyDescent="0.35">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ht="14.25" customHeight="1" x14ac:dyDescent="0.35">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ht="14.25" customHeight="1" x14ac:dyDescent="0.35">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ht="14.25" customHeight="1" x14ac:dyDescent="0.35">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ht="14.25" customHeight="1" x14ac:dyDescent="0.35">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ht="14.25" customHeight="1" x14ac:dyDescent="0.35">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ht="14.25" customHeight="1" x14ac:dyDescent="0.35">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ht="14.25" customHeight="1" x14ac:dyDescent="0.35">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ht="14.25" customHeight="1" x14ac:dyDescent="0.35">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ht="14.25" customHeight="1" x14ac:dyDescent="0.35">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ht="14.25" customHeight="1" x14ac:dyDescent="0.35">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ht="14.25" customHeight="1" x14ac:dyDescent="0.35">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ht="14.25" customHeight="1" x14ac:dyDescent="0.35">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ht="14.25" customHeight="1" x14ac:dyDescent="0.35">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ht="14.25" customHeight="1" x14ac:dyDescent="0.35">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ht="14.25" customHeight="1" x14ac:dyDescent="0.35">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ht="14.25" customHeight="1" x14ac:dyDescent="0.35">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ht="14.25" customHeight="1" x14ac:dyDescent="0.35">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ht="14.25" customHeight="1" x14ac:dyDescent="0.35">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ht="14.25" customHeight="1" x14ac:dyDescent="0.35">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ht="14.25" customHeight="1" x14ac:dyDescent="0.35">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ht="14.25" customHeight="1" x14ac:dyDescent="0.35">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ht="14.25" customHeight="1" x14ac:dyDescent="0.35">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ht="14.25" customHeight="1" x14ac:dyDescent="0.35">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ht="14.25" customHeight="1" x14ac:dyDescent="0.35">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ht="14.25" customHeight="1" x14ac:dyDescent="0.35">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ht="14.25" customHeight="1" x14ac:dyDescent="0.35">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ht="14.25" customHeight="1" x14ac:dyDescent="0.35">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ht="14.25" customHeight="1" x14ac:dyDescent="0.35">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ht="14.25" customHeight="1" x14ac:dyDescent="0.35">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ht="14.25" customHeight="1" x14ac:dyDescent="0.35">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ht="14.25" customHeight="1" x14ac:dyDescent="0.35">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ht="14.25" customHeight="1" x14ac:dyDescent="0.35">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ht="14.25" customHeight="1" x14ac:dyDescent="0.35">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ht="14.25" customHeight="1" x14ac:dyDescent="0.35">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ht="14.25" customHeight="1" x14ac:dyDescent="0.35">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ht="14.25" customHeight="1" x14ac:dyDescent="0.35">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ht="14.25" customHeight="1" x14ac:dyDescent="0.35">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ht="14.25" customHeight="1" x14ac:dyDescent="0.35">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ht="14.25" customHeight="1" x14ac:dyDescent="0.35">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ht="14.25" customHeight="1" x14ac:dyDescent="0.35">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ht="14.25" customHeight="1" x14ac:dyDescent="0.35">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ht="14.25" customHeight="1" x14ac:dyDescent="0.35">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ht="14.25" customHeight="1" x14ac:dyDescent="0.35">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ht="14.25" customHeight="1" x14ac:dyDescent="0.35">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ht="14.25" customHeight="1" x14ac:dyDescent="0.35">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ht="14.25" customHeight="1" x14ac:dyDescent="0.35">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ht="14.25" customHeight="1" x14ac:dyDescent="0.35">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ht="14.25" customHeight="1" x14ac:dyDescent="0.35">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ht="14.25" customHeight="1" x14ac:dyDescent="0.35">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ht="14.25" customHeight="1" x14ac:dyDescent="0.35">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ht="14.25" customHeight="1" x14ac:dyDescent="0.35">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ht="14.25" customHeight="1" x14ac:dyDescent="0.35">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ht="14.25" customHeight="1" x14ac:dyDescent="0.35">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ht="14.25" customHeight="1" x14ac:dyDescent="0.35">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ht="14.25" customHeight="1" x14ac:dyDescent="0.35">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ht="14.25" customHeight="1" x14ac:dyDescent="0.35">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ht="14.25" customHeight="1" x14ac:dyDescent="0.35">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ht="14.25" customHeight="1" x14ac:dyDescent="0.35">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ht="14.25" customHeight="1" x14ac:dyDescent="0.35">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ht="14.25" customHeight="1" x14ac:dyDescent="0.35">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ht="14.25" customHeight="1" x14ac:dyDescent="0.35">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ht="14.25" customHeight="1" x14ac:dyDescent="0.35">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ht="14.25" customHeight="1" x14ac:dyDescent="0.35">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ht="14.25" customHeight="1" x14ac:dyDescent="0.35">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ht="14.25" customHeight="1" x14ac:dyDescent="0.35">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ht="14.25" customHeight="1" x14ac:dyDescent="0.35">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ht="14.25" customHeight="1" x14ac:dyDescent="0.35">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ht="14.25" customHeight="1" x14ac:dyDescent="0.35">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ht="14.25" customHeight="1" x14ac:dyDescent="0.35">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ht="14.25" customHeight="1" x14ac:dyDescent="0.35">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ht="14.25" customHeight="1" x14ac:dyDescent="0.35">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ht="14.25" customHeight="1" x14ac:dyDescent="0.35">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ht="14.25" customHeight="1" x14ac:dyDescent="0.35">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ht="14.25" customHeight="1" x14ac:dyDescent="0.35">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ht="14.25" customHeight="1" x14ac:dyDescent="0.35">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ht="14.25" customHeight="1" x14ac:dyDescent="0.35">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ht="14.25" customHeight="1" x14ac:dyDescent="0.35">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ht="14.25" customHeight="1" x14ac:dyDescent="0.35">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ht="14.25" customHeight="1" x14ac:dyDescent="0.35">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ht="14.25" customHeight="1" x14ac:dyDescent="0.35">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ht="14.25" customHeight="1" x14ac:dyDescent="0.35">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ht="14.25" customHeight="1" x14ac:dyDescent="0.35">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ht="14.25" customHeight="1" x14ac:dyDescent="0.35">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ht="14.25" customHeight="1" x14ac:dyDescent="0.35">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ht="14.25" customHeight="1" x14ac:dyDescent="0.35">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ht="14.25" customHeight="1" x14ac:dyDescent="0.35">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ht="14.25" customHeight="1" x14ac:dyDescent="0.35">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ht="14.25" customHeight="1" x14ac:dyDescent="0.35">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ht="14.25" customHeight="1" x14ac:dyDescent="0.35">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ht="14.25" customHeight="1" x14ac:dyDescent="0.35">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ht="14.25" customHeight="1" x14ac:dyDescent="0.35">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ht="14.25" customHeight="1" x14ac:dyDescent="0.35">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ht="14.25" customHeight="1" x14ac:dyDescent="0.35">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ht="14.25" customHeight="1" x14ac:dyDescent="0.35">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ht="14.25" customHeight="1" x14ac:dyDescent="0.35">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ht="14.25" customHeight="1" x14ac:dyDescent="0.35">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ht="14.25" customHeight="1" x14ac:dyDescent="0.35">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ht="14.25" customHeight="1" x14ac:dyDescent="0.35">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ht="14.25" customHeight="1" x14ac:dyDescent="0.35">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ht="14.25" customHeight="1" x14ac:dyDescent="0.35">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ht="14.25" customHeight="1" x14ac:dyDescent="0.35">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ht="14.25" customHeight="1" x14ac:dyDescent="0.35">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ht="14.25" customHeight="1" x14ac:dyDescent="0.35">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ht="14.25" customHeight="1" x14ac:dyDescent="0.35">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ht="14.25" customHeight="1" x14ac:dyDescent="0.35">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ht="14.25" customHeight="1" x14ac:dyDescent="0.35">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ht="14.25" customHeight="1" x14ac:dyDescent="0.35">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ht="14.25" customHeight="1" x14ac:dyDescent="0.35">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ht="14.25" customHeight="1" x14ac:dyDescent="0.35">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ht="14.25" customHeight="1" x14ac:dyDescent="0.35">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ht="14.25" customHeight="1" x14ac:dyDescent="0.35">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ht="14.25" customHeight="1" x14ac:dyDescent="0.35">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ht="14.25" customHeight="1" x14ac:dyDescent="0.35">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ht="14.25" customHeight="1" x14ac:dyDescent="0.35">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ht="14.25" customHeight="1" x14ac:dyDescent="0.35">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ht="14.25" customHeight="1" x14ac:dyDescent="0.35">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ht="14.25" customHeight="1" x14ac:dyDescent="0.35">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ht="14.25" customHeight="1" x14ac:dyDescent="0.35">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ht="14.25" customHeight="1" x14ac:dyDescent="0.35">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ht="14.25" customHeight="1" x14ac:dyDescent="0.35">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ht="14.25" customHeight="1" x14ac:dyDescent="0.35">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ht="14.25" customHeight="1" x14ac:dyDescent="0.35">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ht="14.25" customHeight="1" x14ac:dyDescent="0.35">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ht="14.25" customHeight="1" x14ac:dyDescent="0.35">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ht="14.25" customHeight="1" x14ac:dyDescent="0.35">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ht="14.25" customHeight="1" x14ac:dyDescent="0.35">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ht="14.25" customHeight="1" x14ac:dyDescent="0.35">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ht="14.25" customHeight="1" x14ac:dyDescent="0.35">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ht="14.25" customHeight="1" x14ac:dyDescent="0.35">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ht="14.25" customHeight="1" x14ac:dyDescent="0.35">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ht="14.25" customHeight="1" x14ac:dyDescent="0.35">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ht="14.25" customHeight="1" x14ac:dyDescent="0.35">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ht="14.25" customHeight="1" x14ac:dyDescent="0.35">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ht="14.25" customHeight="1" x14ac:dyDescent="0.35">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ht="14.25" customHeight="1" x14ac:dyDescent="0.35">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ht="14.25" customHeight="1" x14ac:dyDescent="0.35">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ht="14.25" customHeight="1" x14ac:dyDescent="0.35">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ht="14.25" customHeight="1" x14ac:dyDescent="0.35">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ht="14.25" customHeight="1" x14ac:dyDescent="0.35">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ht="14.25" customHeight="1" x14ac:dyDescent="0.35">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ht="14.25" customHeight="1" x14ac:dyDescent="0.35">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ht="14.25" customHeight="1" x14ac:dyDescent="0.35">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ht="14.25" customHeight="1" x14ac:dyDescent="0.35">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ht="14.25" customHeight="1" x14ac:dyDescent="0.35">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ht="14.25" customHeight="1" x14ac:dyDescent="0.35">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ht="14.25" customHeight="1" x14ac:dyDescent="0.35">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ht="14.25" customHeight="1" x14ac:dyDescent="0.35">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ht="14.25" customHeight="1" x14ac:dyDescent="0.35">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ht="14.25" customHeight="1" x14ac:dyDescent="0.35">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ht="14.25" customHeight="1" x14ac:dyDescent="0.35">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ht="14.25" customHeight="1" x14ac:dyDescent="0.35">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ht="14.25" customHeight="1" x14ac:dyDescent="0.35">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ht="14.25" customHeight="1" x14ac:dyDescent="0.35">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ht="14.25" customHeight="1" x14ac:dyDescent="0.35">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ht="14.25" customHeight="1" x14ac:dyDescent="0.35">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ht="14.25" customHeight="1" x14ac:dyDescent="0.35">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ht="14.25" customHeight="1" x14ac:dyDescent="0.35">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ht="14.25" customHeight="1" x14ac:dyDescent="0.35">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ht="14.25" customHeight="1" x14ac:dyDescent="0.35">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ht="14.25" customHeight="1" x14ac:dyDescent="0.35">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ht="14.25" customHeight="1" x14ac:dyDescent="0.35">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ht="14.25" customHeight="1" x14ac:dyDescent="0.35">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ht="14.25" customHeight="1" x14ac:dyDescent="0.35">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ht="14.25" customHeight="1" x14ac:dyDescent="0.35">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ht="14.25" customHeight="1" x14ac:dyDescent="0.35">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ht="14.25" customHeight="1" x14ac:dyDescent="0.35">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ht="14.25" customHeight="1" x14ac:dyDescent="0.35">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ht="14.25" customHeight="1" x14ac:dyDescent="0.35">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ht="14.25" customHeight="1" x14ac:dyDescent="0.35">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ht="14.25" customHeight="1" x14ac:dyDescent="0.35">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ht="14.25" customHeight="1" x14ac:dyDescent="0.35">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ht="14.25" customHeight="1" x14ac:dyDescent="0.35">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ht="14.25" customHeight="1" x14ac:dyDescent="0.35">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ht="14.25" customHeight="1" x14ac:dyDescent="0.35">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ht="14.25" customHeight="1" x14ac:dyDescent="0.35">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ht="14.25" customHeight="1" x14ac:dyDescent="0.35">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ht="14.25" customHeight="1" x14ac:dyDescent="0.35">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ht="14.25" customHeight="1" x14ac:dyDescent="0.35">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ht="14.25" customHeight="1" x14ac:dyDescent="0.35">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ht="14.25" customHeight="1" x14ac:dyDescent="0.35">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ht="14.25" customHeight="1" x14ac:dyDescent="0.35">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ht="14.25" customHeight="1" x14ac:dyDescent="0.35">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ht="14.25" customHeight="1" x14ac:dyDescent="0.35">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ht="14.25" customHeight="1" x14ac:dyDescent="0.35">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ht="14.25" customHeight="1" x14ac:dyDescent="0.35">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ht="14.25" customHeight="1" x14ac:dyDescent="0.35">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ht="14.25" customHeight="1" x14ac:dyDescent="0.35">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ht="14.25" customHeight="1" x14ac:dyDescent="0.35">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ht="14.25" customHeight="1" x14ac:dyDescent="0.35">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ht="14.25" customHeight="1" x14ac:dyDescent="0.35">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ht="14.25" customHeight="1" x14ac:dyDescent="0.35">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ht="14.25" customHeight="1" x14ac:dyDescent="0.35">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ht="14.25" customHeight="1" x14ac:dyDescent="0.35">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ht="14.25" customHeight="1" x14ac:dyDescent="0.35">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ht="14.25" customHeight="1" x14ac:dyDescent="0.35">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ht="14.25" customHeight="1" x14ac:dyDescent="0.35">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ht="14.25" customHeight="1" x14ac:dyDescent="0.35">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ht="14.25" customHeight="1" x14ac:dyDescent="0.35">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ht="14.25" customHeight="1" x14ac:dyDescent="0.35">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ht="14.25" customHeight="1" x14ac:dyDescent="0.35">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ht="14.25" customHeight="1" x14ac:dyDescent="0.35">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ht="14.25" customHeight="1" x14ac:dyDescent="0.35">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ht="14.25" customHeight="1" x14ac:dyDescent="0.35">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ht="14.25" customHeight="1" x14ac:dyDescent="0.35">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ht="14.25" customHeight="1" x14ac:dyDescent="0.35">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ht="14.25" customHeight="1" x14ac:dyDescent="0.35">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ht="14.25" customHeight="1" x14ac:dyDescent="0.35">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ht="14.25" customHeight="1" x14ac:dyDescent="0.35">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ht="14.25" customHeight="1" x14ac:dyDescent="0.35">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ht="14.25" customHeight="1" x14ac:dyDescent="0.35">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ht="14.25" customHeight="1" x14ac:dyDescent="0.35">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ht="14.25" customHeight="1" x14ac:dyDescent="0.35">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ht="14.25" customHeight="1" x14ac:dyDescent="0.35">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ht="14.25" customHeight="1" x14ac:dyDescent="0.35">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ht="14.25" customHeight="1" x14ac:dyDescent="0.35">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ht="14.25" customHeight="1" x14ac:dyDescent="0.35">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ht="14.25" customHeight="1" x14ac:dyDescent="0.35">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ht="14.25" customHeight="1" x14ac:dyDescent="0.35">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ht="14.25" customHeight="1" x14ac:dyDescent="0.35">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ht="14.25" customHeight="1" x14ac:dyDescent="0.35">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ht="14.25" customHeight="1" x14ac:dyDescent="0.35">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ht="14.25" customHeight="1" x14ac:dyDescent="0.35">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ht="14.25" customHeight="1" x14ac:dyDescent="0.35">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ht="14.25" customHeight="1" x14ac:dyDescent="0.35">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ht="14.25" customHeight="1" x14ac:dyDescent="0.35">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ht="14.25" customHeight="1" x14ac:dyDescent="0.35">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ht="14.25" customHeight="1" x14ac:dyDescent="0.35">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ht="14.25" customHeight="1" x14ac:dyDescent="0.35">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ht="14.25" customHeight="1" x14ac:dyDescent="0.35">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ht="14.25" customHeight="1" x14ac:dyDescent="0.35">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ht="14.25" customHeight="1" x14ac:dyDescent="0.35">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ht="14.25" customHeight="1" x14ac:dyDescent="0.35">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ht="14.25" customHeight="1" x14ac:dyDescent="0.35">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ht="14.25" customHeight="1" x14ac:dyDescent="0.35">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ht="14.25" customHeight="1" x14ac:dyDescent="0.35">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ht="14.25" customHeight="1" x14ac:dyDescent="0.35">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ht="14.25" customHeight="1" x14ac:dyDescent="0.35">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ht="14.25" customHeight="1" x14ac:dyDescent="0.35">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ht="14.25" customHeight="1" x14ac:dyDescent="0.35">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ht="14.25" customHeight="1" x14ac:dyDescent="0.35">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ht="14.25" customHeight="1" x14ac:dyDescent="0.35">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ht="14.25" customHeight="1" x14ac:dyDescent="0.35">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ht="14.25" customHeight="1" x14ac:dyDescent="0.35">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ht="14.25" customHeight="1" x14ac:dyDescent="0.35">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ht="14.25" customHeight="1" x14ac:dyDescent="0.35">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ht="14.25" customHeight="1" x14ac:dyDescent="0.35">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ht="14.25" customHeight="1" x14ac:dyDescent="0.35">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ht="14.25" customHeight="1" x14ac:dyDescent="0.35">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ht="14.25" customHeight="1" x14ac:dyDescent="0.35">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ht="14.25" customHeight="1" x14ac:dyDescent="0.35">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ht="14.25" customHeight="1" x14ac:dyDescent="0.35">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ht="14.25" customHeight="1" x14ac:dyDescent="0.35">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ht="14.25" customHeight="1" x14ac:dyDescent="0.35">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ht="14.25" customHeight="1" x14ac:dyDescent="0.35">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ht="14.25" customHeight="1" x14ac:dyDescent="0.35">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ht="14.25" customHeight="1" x14ac:dyDescent="0.35">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ht="14.25" customHeight="1" x14ac:dyDescent="0.35">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ht="14.25" customHeight="1" x14ac:dyDescent="0.35">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ht="14.25" customHeight="1" x14ac:dyDescent="0.35">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ht="14.25" customHeight="1" x14ac:dyDescent="0.35">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ht="14.25" customHeight="1" x14ac:dyDescent="0.35">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ht="14.25" customHeight="1" x14ac:dyDescent="0.35">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ht="14.25" customHeight="1" x14ac:dyDescent="0.35">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ht="14.25" customHeight="1" x14ac:dyDescent="0.35">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ht="14.25" customHeight="1" x14ac:dyDescent="0.35">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ht="14.25" customHeight="1" x14ac:dyDescent="0.35">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ht="14.25" customHeight="1" x14ac:dyDescent="0.35">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ht="14.25" customHeight="1" x14ac:dyDescent="0.35">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ht="14.25" customHeight="1" x14ac:dyDescent="0.35">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ht="14.25" customHeight="1" x14ac:dyDescent="0.35">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ht="14.25" customHeight="1" x14ac:dyDescent="0.35">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ht="14.25" customHeight="1" x14ac:dyDescent="0.35">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ht="14.25" customHeight="1" x14ac:dyDescent="0.35">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ht="14.25" customHeight="1" x14ac:dyDescent="0.35">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ht="14.25" customHeight="1" x14ac:dyDescent="0.35">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ht="14.25" customHeight="1" x14ac:dyDescent="0.35">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ht="14.25" customHeight="1" x14ac:dyDescent="0.35">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ht="14.25" customHeight="1" x14ac:dyDescent="0.35">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ht="14.25" customHeight="1" x14ac:dyDescent="0.35">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ht="14.25" customHeight="1" x14ac:dyDescent="0.35">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ht="14.25" customHeight="1" x14ac:dyDescent="0.35">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ht="14.25" customHeight="1" x14ac:dyDescent="0.35">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ht="14.25" customHeight="1" x14ac:dyDescent="0.35">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ht="14.25" customHeight="1" x14ac:dyDescent="0.35">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ht="14.25" customHeight="1" x14ac:dyDescent="0.35">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ht="14.25" customHeight="1" x14ac:dyDescent="0.35">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ht="14.25" customHeight="1" x14ac:dyDescent="0.35">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ht="14.25" customHeight="1" x14ac:dyDescent="0.35">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ht="14.25" customHeight="1" x14ac:dyDescent="0.35">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ht="14.25" customHeight="1" x14ac:dyDescent="0.35">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ht="14.25" customHeight="1" x14ac:dyDescent="0.35">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ht="14.25" customHeight="1" x14ac:dyDescent="0.35">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ht="14.25" customHeight="1" x14ac:dyDescent="0.35">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ht="14.25" customHeight="1" x14ac:dyDescent="0.35">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ht="14.25" customHeight="1" x14ac:dyDescent="0.35">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ht="14.25" customHeight="1" x14ac:dyDescent="0.35">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ht="14.25" customHeight="1" x14ac:dyDescent="0.35">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ht="14.25" customHeight="1" x14ac:dyDescent="0.35">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ht="14.25" customHeight="1" x14ac:dyDescent="0.35">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ht="14.25" customHeight="1" x14ac:dyDescent="0.35">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ht="14.25" customHeight="1" x14ac:dyDescent="0.35">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ht="14.25" customHeight="1" x14ac:dyDescent="0.35">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ht="14.25" customHeight="1" x14ac:dyDescent="0.35">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ht="14.25" customHeight="1" x14ac:dyDescent="0.35">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ht="14.25" customHeight="1" x14ac:dyDescent="0.35">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ht="14.25" customHeight="1" x14ac:dyDescent="0.35">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ht="14.25" customHeight="1" x14ac:dyDescent="0.35">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ht="14.25" customHeight="1" x14ac:dyDescent="0.35">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ht="14.25" customHeight="1" x14ac:dyDescent="0.35">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ht="14.25" customHeight="1" x14ac:dyDescent="0.35">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ht="14.25" customHeight="1" x14ac:dyDescent="0.35">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ht="14.25" customHeight="1" x14ac:dyDescent="0.35">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ht="14.25" customHeight="1" x14ac:dyDescent="0.35">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ht="14.25" customHeight="1" x14ac:dyDescent="0.35">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ht="14.25" customHeight="1" x14ac:dyDescent="0.35">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ht="14.25" customHeight="1" x14ac:dyDescent="0.35">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ht="14.25" customHeight="1" x14ac:dyDescent="0.35">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ht="14.25" customHeight="1" x14ac:dyDescent="0.35">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ht="14.25" customHeight="1" x14ac:dyDescent="0.35">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ht="14.25" customHeight="1" x14ac:dyDescent="0.35">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ht="14.25" customHeight="1" x14ac:dyDescent="0.35">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ht="14.25" customHeight="1" x14ac:dyDescent="0.35">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ht="14.25" customHeight="1" x14ac:dyDescent="0.35">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ht="14.25" customHeight="1" x14ac:dyDescent="0.35">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ht="14.25" customHeight="1" x14ac:dyDescent="0.35">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ht="14.25" customHeight="1" x14ac:dyDescent="0.35">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ht="14.25" customHeight="1" x14ac:dyDescent="0.35">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ht="14.25" customHeight="1" x14ac:dyDescent="0.35">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ht="14.25" customHeight="1" x14ac:dyDescent="0.35">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ht="14.25" customHeight="1" x14ac:dyDescent="0.35">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ht="14.25" customHeight="1" x14ac:dyDescent="0.35">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ht="14.25" customHeight="1" x14ac:dyDescent="0.35">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ht="14.25" customHeight="1" x14ac:dyDescent="0.35">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ht="14.25" customHeight="1" x14ac:dyDescent="0.35">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ht="14.25" customHeight="1" x14ac:dyDescent="0.35">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ht="14.25" customHeight="1" x14ac:dyDescent="0.35">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ht="14.25" customHeight="1" x14ac:dyDescent="0.35">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ht="14.25" customHeight="1" x14ac:dyDescent="0.35">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ht="14.25" customHeight="1" x14ac:dyDescent="0.35">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ht="14.25" customHeight="1" x14ac:dyDescent="0.35">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ht="14.25" customHeight="1" x14ac:dyDescent="0.35">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ht="14.25" customHeight="1" x14ac:dyDescent="0.35">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ht="14.25" customHeight="1" x14ac:dyDescent="0.35">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ht="14.25" customHeight="1" x14ac:dyDescent="0.35">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ht="14.25" customHeight="1" x14ac:dyDescent="0.35">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ht="14.25" customHeight="1" x14ac:dyDescent="0.35">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ht="14.25" customHeight="1" x14ac:dyDescent="0.35">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ht="14.25" customHeight="1" x14ac:dyDescent="0.35">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ht="14.25" customHeight="1" x14ac:dyDescent="0.35">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ht="14.25" customHeight="1" x14ac:dyDescent="0.35">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ht="14.25" customHeight="1" x14ac:dyDescent="0.35">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ht="14.25" customHeight="1" x14ac:dyDescent="0.35">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ht="14.25" customHeight="1" x14ac:dyDescent="0.35">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ht="14.25" customHeight="1" x14ac:dyDescent="0.35">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ht="14.25" customHeight="1" x14ac:dyDescent="0.35">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ht="14.25" customHeight="1" x14ac:dyDescent="0.35">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ht="14.25" customHeight="1" x14ac:dyDescent="0.35">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ht="14.25" customHeight="1" x14ac:dyDescent="0.35">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ht="14.25" customHeight="1" x14ac:dyDescent="0.35">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ht="14.25" customHeight="1" x14ac:dyDescent="0.35">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ht="14.25" customHeight="1" x14ac:dyDescent="0.35">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ht="14.25" customHeight="1" x14ac:dyDescent="0.35">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ht="14.25" customHeight="1" x14ac:dyDescent="0.35">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ht="14.25" customHeight="1" x14ac:dyDescent="0.35">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ht="14.25" customHeight="1" x14ac:dyDescent="0.35">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ht="14.25" customHeight="1" x14ac:dyDescent="0.35">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ht="14.25" customHeight="1" x14ac:dyDescent="0.35">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ht="14.25" customHeight="1" x14ac:dyDescent="0.35">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ht="14.25" customHeight="1" x14ac:dyDescent="0.35">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ht="14.25" customHeight="1" x14ac:dyDescent="0.35">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ht="14.25" customHeight="1" x14ac:dyDescent="0.35">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ht="14.25" customHeight="1" x14ac:dyDescent="0.35">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ht="14.25" customHeight="1" x14ac:dyDescent="0.35">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ht="14.25" customHeight="1" x14ac:dyDescent="0.35">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ht="14.25" customHeight="1" x14ac:dyDescent="0.35">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ht="14.25" customHeight="1" x14ac:dyDescent="0.35">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ht="14.25" customHeight="1" x14ac:dyDescent="0.35">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ht="14.25" customHeight="1" x14ac:dyDescent="0.35">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ht="14.25" customHeight="1" x14ac:dyDescent="0.35">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ht="14.25" customHeight="1" x14ac:dyDescent="0.35">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ht="14.25" customHeight="1" x14ac:dyDescent="0.35">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ht="14.25" customHeight="1" x14ac:dyDescent="0.35">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ht="14.25" customHeight="1" x14ac:dyDescent="0.35">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ht="14.25" customHeight="1" x14ac:dyDescent="0.35">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ht="14.25" customHeight="1" x14ac:dyDescent="0.35">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ht="14.25" customHeight="1" x14ac:dyDescent="0.35">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ht="14.25" customHeight="1" x14ac:dyDescent="0.35">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ht="14.25" customHeight="1" x14ac:dyDescent="0.35">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ht="14.25" customHeight="1" x14ac:dyDescent="0.35">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ht="14.25" customHeight="1" x14ac:dyDescent="0.35">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ht="14.25" customHeight="1" x14ac:dyDescent="0.35">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ht="14.25" customHeight="1" x14ac:dyDescent="0.35">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ht="14.25" customHeight="1" x14ac:dyDescent="0.35">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ht="14.25" customHeight="1" x14ac:dyDescent="0.35">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ht="14.25" customHeight="1" x14ac:dyDescent="0.35">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ht="14.25" customHeight="1" x14ac:dyDescent="0.35">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ht="14.25" customHeight="1" x14ac:dyDescent="0.35">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ht="14.25" customHeight="1" x14ac:dyDescent="0.35">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ht="14.25" customHeight="1" x14ac:dyDescent="0.35">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ht="14.25" customHeight="1" x14ac:dyDescent="0.35">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ht="14.25" customHeight="1" x14ac:dyDescent="0.35">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ht="14.25" customHeight="1" x14ac:dyDescent="0.35">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ht="14.25" customHeight="1" x14ac:dyDescent="0.35">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ht="14.25" customHeight="1" x14ac:dyDescent="0.35">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ht="14.25" customHeight="1" x14ac:dyDescent="0.35">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ht="14.25" customHeight="1" x14ac:dyDescent="0.35">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ht="14.25" customHeight="1" x14ac:dyDescent="0.35">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ht="14.25" customHeight="1" x14ac:dyDescent="0.35">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ht="14.25" customHeight="1" x14ac:dyDescent="0.35">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ht="14.25" customHeight="1" x14ac:dyDescent="0.35">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ht="14.25" customHeight="1" x14ac:dyDescent="0.35">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ht="14.25" customHeight="1" x14ac:dyDescent="0.35">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ht="14.25" customHeight="1" x14ac:dyDescent="0.35">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ht="14.25" customHeight="1" x14ac:dyDescent="0.35">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ht="14.25" customHeight="1" x14ac:dyDescent="0.35">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ht="14.25" customHeight="1" x14ac:dyDescent="0.35">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ht="14.25" customHeight="1" x14ac:dyDescent="0.35">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ht="14.25" customHeight="1" x14ac:dyDescent="0.35">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ht="14.25" customHeight="1" x14ac:dyDescent="0.35">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ht="14.25" customHeight="1" x14ac:dyDescent="0.35">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ht="14.25" customHeight="1" x14ac:dyDescent="0.35">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ht="14.25" customHeight="1" x14ac:dyDescent="0.35">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ht="14.25" customHeight="1" x14ac:dyDescent="0.35">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ht="14.25" customHeight="1" x14ac:dyDescent="0.35">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ht="14.25" customHeight="1" x14ac:dyDescent="0.35">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ht="14.25" customHeight="1" x14ac:dyDescent="0.35">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ht="14.25" customHeight="1" x14ac:dyDescent="0.35">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ht="14.25" customHeight="1" x14ac:dyDescent="0.35">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ht="14.25" customHeight="1" x14ac:dyDescent="0.35">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ht="14.25" customHeight="1" x14ac:dyDescent="0.35">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ht="14.25" customHeight="1" x14ac:dyDescent="0.35">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ht="14.25" customHeight="1" x14ac:dyDescent="0.35">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ht="14.25" customHeight="1" x14ac:dyDescent="0.35">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ht="14.25" customHeight="1" x14ac:dyDescent="0.35">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ht="14.25" customHeight="1" x14ac:dyDescent="0.35">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ht="14.25" customHeight="1" x14ac:dyDescent="0.35">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ht="14.25" customHeight="1" x14ac:dyDescent="0.35">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ht="14.25" customHeight="1" x14ac:dyDescent="0.35">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ht="14.25" customHeight="1" x14ac:dyDescent="0.35">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ht="14.25" customHeight="1" x14ac:dyDescent="0.35">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ht="14.25" customHeight="1" x14ac:dyDescent="0.35">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ht="14.25" customHeight="1" x14ac:dyDescent="0.35">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ht="14.25" customHeight="1" x14ac:dyDescent="0.35">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ht="14.25" customHeight="1" x14ac:dyDescent="0.35">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ht="14.25" customHeight="1" x14ac:dyDescent="0.35">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ht="14.25" customHeight="1" x14ac:dyDescent="0.35">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ht="14.25" customHeight="1" x14ac:dyDescent="0.35">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ht="14.25" customHeight="1" x14ac:dyDescent="0.35">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ht="14.25" customHeight="1" x14ac:dyDescent="0.35">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ht="14.25" customHeight="1" x14ac:dyDescent="0.35">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ht="14.25" customHeight="1" x14ac:dyDescent="0.35">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ht="14.25" customHeight="1" x14ac:dyDescent="0.35">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ht="14.25" customHeight="1" x14ac:dyDescent="0.35">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ht="14.25" customHeight="1" x14ac:dyDescent="0.35">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ht="14.25" customHeight="1" x14ac:dyDescent="0.35">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ht="14.25" customHeight="1" x14ac:dyDescent="0.35">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ht="14.25" customHeight="1" x14ac:dyDescent="0.35">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ht="14.25" customHeight="1" x14ac:dyDescent="0.35">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ht="14.25" customHeight="1" x14ac:dyDescent="0.35">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ht="14.25" customHeight="1" x14ac:dyDescent="0.35">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ht="14.25" customHeight="1" x14ac:dyDescent="0.35">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ht="14.25" customHeight="1" x14ac:dyDescent="0.35">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ht="14.25" customHeight="1" x14ac:dyDescent="0.35">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ht="14.25" customHeight="1" x14ac:dyDescent="0.35">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ht="14.25" customHeight="1" x14ac:dyDescent="0.35">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ht="14.25" customHeight="1" x14ac:dyDescent="0.35">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ht="14.25" customHeight="1" x14ac:dyDescent="0.35">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ht="14.25" customHeight="1" x14ac:dyDescent="0.35">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ht="14.25" customHeight="1" x14ac:dyDescent="0.35">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ht="14.25" customHeight="1" x14ac:dyDescent="0.35">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ht="14.25" customHeight="1" x14ac:dyDescent="0.35">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ht="14.25" customHeight="1" x14ac:dyDescent="0.35">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ht="14.25" customHeight="1" x14ac:dyDescent="0.35">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ht="14.25" customHeight="1" x14ac:dyDescent="0.35">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ht="14.25" customHeight="1" x14ac:dyDescent="0.35">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ht="14.25" customHeight="1" x14ac:dyDescent="0.35">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ht="14.25" customHeight="1" x14ac:dyDescent="0.35">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ht="14.25" customHeight="1" x14ac:dyDescent="0.35">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ht="14.25" customHeight="1" x14ac:dyDescent="0.35">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ht="14.25" customHeight="1" x14ac:dyDescent="0.35">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ht="14.25" customHeight="1" x14ac:dyDescent="0.35">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ht="14.25" customHeight="1" x14ac:dyDescent="0.35">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ht="14.25" customHeight="1" x14ac:dyDescent="0.35">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ht="14.25" customHeight="1" x14ac:dyDescent="0.35">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ht="14.25" customHeight="1" x14ac:dyDescent="0.35">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ht="14.25" customHeight="1" x14ac:dyDescent="0.35">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ht="14.25" customHeight="1" x14ac:dyDescent="0.35">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ht="14.25" customHeight="1" x14ac:dyDescent="0.35">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ht="14.25" customHeight="1" x14ac:dyDescent="0.35">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ht="14.25" customHeight="1" x14ac:dyDescent="0.35">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ht="14.25" customHeight="1" x14ac:dyDescent="0.35">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ht="14.25" customHeight="1" x14ac:dyDescent="0.35">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ht="14.25" customHeight="1" x14ac:dyDescent="0.35">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ht="14.25" customHeight="1" x14ac:dyDescent="0.35">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ht="14.25" customHeight="1" x14ac:dyDescent="0.35">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ht="14.25" customHeight="1" x14ac:dyDescent="0.35">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ht="14.25" customHeight="1" x14ac:dyDescent="0.35">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ht="14.25" customHeight="1" x14ac:dyDescent="0.35">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ht="14.25" customHeight="1" x14ac:dyDescent="0.35">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ht="14.25" customHeight="1" x14ac:dyDescent="0.35">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ht="14.25" customHeight="1" x14ac:dyDescent="0.35">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ht="14.25" customHeight="1" x14ac:dyDescent="0.35">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ht="14.25" customHeight="1" x14ac:dyDescent="0.35">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ht="14.25" customHeight="1" x14ac:dyDescent="0.35">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ht="14.25" customHeight="1" x14ac:dyDescent="0.35">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ht="14.25" customHeight="1" x14ac:dyDescent="0.35">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ht="14.25" customHeight="1" x14ac:dyDescent="0.35">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ht="14.25" customHeight="1" x14ac:dyDescent="0.35">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ht="14.25" customHeight="1" x14ac:dyDescent="0.35">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ht="14.25" customHeight="1" x14ac:dyDescent="0.35">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ht="14.25" customHeight="1" x14ac:dyDescent="0.35">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ht="14.25" customHeight="1" x14ac:dyDescent="0.35">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ht="14.25" customHeight="1" x14ac:dyDescent="0.35">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ht="14.25" customHeight="1" x14ac:dyDescent="0.35">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ht="14.25" customHeight="1" x14ac:dyDescent="0.35">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ht="14.25" customHeight="1" x14ac:dyDescent="0.35">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ht="14.25" customHeight="1" x14ac:dyDescent="0.35">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ht="14.25" customHeight="1" x14ac:dyDescent="0.35">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ht="14.25" customHeight="1" x14ac:dyDescent="0.35">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ht="14.25" customHeight="1" x14ac:dyDescent="0.35">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ht="14.25" customHeight="1" x14ac:dyDescent="0.35">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ht="14.25" customHeight="1" x14ac:dyDescent="0.35">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ht="14.25" customHeight="1" x14ac:dyDescent="0.35">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ht="14.25" customHeight="1" x14ac:dyDescent="0.35">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ht="14.25" customHeight="1" x14ac:dyDescent="0.35">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ht="14.25" customHeight="1" x14ac:dyDescent="0.35">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ht="14.25" customHeight="1" x14ac:dyDescent="0.35">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ht="14.25" customHeight="1" x14ac:dyDescent="0.35">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ht="14.25" customHeight="1" x14ac:dyDescent="0.35">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ht="14.25" customHeight="1" x14ac:dyDescent="0.35">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defaultColWidth="11.1640625" defaultRowHeight="15" customHeight="1" x14ac:dyDescent="0.35"/>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x14ac:dyDescent="0.35">
      <c r="A1" s="143" t="s">
        <v>1897</v>
      </c>
      <c r="B1" s="143"/>
      <c r="C1" s="144"/>
      <c r="D1" s="145"/>
      <c r="E1" s="146"/>
      <c r="F1" s="147"/>
      <c r="G1" s="148"/>
      <c r="H1" s="149"/>
      <c r="I1" s="149"/>
      <c r="J1" s="149"/>
      <c r="K1" s="149"/>
      <c r="L1" s="149"/>
      <c r="M1" s="149"/>
      <c r="N1" s="149"/>
      <c r="O1" s="149"/>
      <c r="P1" s="149"/>
      <c r="Q1" s="149"/>
      <c r="R1" s="149"/>
      <c r="S1" s="149"/>
      <c r="T1" s="149"/>
      <c r="U1" s="149"/>
      <c r="V1" s="149"/>
      <c r="W1" s="149"/>
      <c r="X1" s="149"/>
      <c r="Y1" s="149"/>
      <c r="Z1" s="149"/>
    </row>
    <row r="2" spans="1:26" ht="6" customHeight="1" x14ac:dyDescent="0.35">
      <c r="A2" s="150"/>
      <c r="B2" s="150"/>
      <c r="C2" s="151"/>
      <c r="D2" s="152"/>
      <c r="E2" s="153"/>
      <c r="F2" s="154"/>
      <c r="G2" s="155"/>
      <c r="H2" s="156"/>
      <c r="I2" s="156"/>
      <c r="J2" s="156"/>
      <c r="K2" s="156"/>
      <c r="L2" s="156"/>
      <c r="M2" s="156"/>
      <c r="N2" s="156"/>
      <c r="O2" s="156"/>
      <c r="P2" s="156"/>
      <c r="Q2" s="156"/>
      <c r="R2" s="156"/>
      <c r="S2" s="156"/>
      <c r="T2" s="156"/>
      <c r="U2" s="156"/>
      <c r="V2" s="156"/>
      <c r="W2" s="156"/>
      <c r="X2" s="156"/>
      <c r="Y2" s="156"/>
      <c r="Z2" s="156"/>
    </row>
    <row r="3" spans="1:26" ht="9.75" customHeight="1" x14ac:dyDescent="0.35">
      <c r="A3" s="154" t="s">
        <v>1898</v>
      </c>
      <c r="B3" s="154"/>
      <c r="C3" s="154"/>
      <c r="D3" s="154" t="s">
        <v>1899</v>
      </c>
      <c r="E3" s="153"/>
      <c r="F3" s="154"/>
      <c r="G3" s="155"/>
      <c r="H3" s="152"/>
      <c r="I3" s="152"/>
      <c r="J3" s="152"/>
      <c r="K3" s="152"/>
      <c r="L3" s="152"/>
      <c r="M3" s="152"/>
      <c r="N3" s="152"/>
      <c r="O3" s="152"/>
      <c r="P3" s="152"/>
      <c r="Q3" s="152"/>
      <c r="R3" s="152"/>
      <c r="S3" s="152"/>
      <c r="T3" s="152"/>
      <c r="U3" s="152"/>
      <c r="V3" s="152"/>
      <c r="W3" s="152"/>
      <c r="X3" s="152"/>
      <c r="Y3" s="152"/>
      <c r="Z3" s="152"/>
    </row>
    <row r="4" spans="1:26" ht="9.75" customHeight="1" x14ac:dyDescent="0.35">
      <c r="A4" s="154"/>
      <c r="B4" s="154"/>
      <c r="C4" s="154"/>
      <c r="D4" s="154"/>
      <c r="E4" s="153"/>
      <c r="F4" s="154"/>
      <c r="G4" s="155"/>
      <c r="H4" s="152"/>
      <c r="I4" s="152"/>
      <c r="J4" s="152"/>
      <c r="K4" s="152"/>
      <c r="L4" s="152"/>
      <c r="M4" s="152"/>
      <c r="N4" s="152"/>
      <c r="O4" s="152"/>
      <c r="P4" s="152"/>
      <c r="Q4" s="152"/>
      <c r="R4" s="152"/>
      <c r="S4" s="152"/>
      <c r="T4" s="152"/>
      <c r="U4" s="152"/>
      <c r="V4" s="152"/>
      <c r="W4" s="152"/>
      <c r="X4" s="152"/>
      <c r="Y4" s="152"/>
      <c r="Z4" s="152"/>
    </row>
    <row r="5" spans="1:26" ht="9.75" customHeight="1" x14ac:dyDescent="0.35">
      <c r="A5" s="157"/>
      <c r="B5" s="157"/>
      <c r="C5" s="157" t="s">
        <v>1900</v>
      </c>
      <c r="D5" s="157" t="s">
        <v>715</v>
      </c>
      <c r="E5" s="158"/>
      <c r="F5" s="157" t="s">
        <v>1901</v>
      </c>
      <c r="G5" s="159" t="s">
        <v>1902</v>
      </c>
      <c r="H5" s="157" t="s">
        <v>1903</v>
      </c>
      <c r="I5" s="157" t="s">
        <v>766</v>
      </c>
      <c r="J5" s="160"/>
      <c r="K5" s="160"/>
      <c r="L5" s="160"/>
      <c r="M5" s="160"/>
      <c r="N5" s="160"/>
      <c r="O5" s="160"/>
      <c r="P5" s="160"/>
      <c r="Q5" s="160"/>
      <c r="R5" s="160"/>
      <c r="S5" s="160"/>
      <c r="T5" s="160"/>
      <c r="U5" s="160"/>
      <c r="V5" s="160"/>
      <c r="W5" s="160"/>
      <c r="X5" s="160"/>
      <c r="Y5" s="160"/>
      <c r="Z5" s="160"/>
    </row>
    <row r="6" spans="1:26" ht="4.5" customHeight="1" x14ac:dyDescent="0.35">
      <c r="A6" s="161"/>
      <c r="B6" s="161"/>
      <c r="C6" s="161"/>
      <c r="D6" s="161"/>
      <c r="E6" s="162"/>
      <c r="F6" s="161"/>
      <c r="G6" s="163"/>
      <c r="H6" s="160"/>
      <c r="I6" s="160"/>
      <c r="J6" s="160"/>
      <c r="K6" s="160"/>
      <c r="L6" s="160"/>
      <c r="M6" s="160"/>
      <c r="N6" s="160"/>
      <c r="O6" s="160"/>
      <c r="P6" s="160"/>
      <c r="Q6" s="160"/>
      <c r="R6" s="160"/>
      <c r="S6" s="160"/>
      <c r="T6" s="160"/>
      <c r="U6" s="160"/>
      <c r="V6" s="160"/>
      <c r="W6" s="160"/>
      <c r="X6" s="160"/>
      <c r="Y6" s="160"/>
      <c r="Z6" s="160"/>
    </row>
    <row r="7" spans="1:26" ht="11.25" customHeight="1" x14ac:dyDescent="0.35">
      <c r="A7" s="164">
        <v>1</v>
      </c>
      <c r="B7" s="165"/>
      <c r="C7" s="160" t="s">
        <v>1904</v>
      </c>
      <c r="D7" s="160" t="s">
        <v>1905</v>
      </c>
      <c r="E7" s="162"/>
      <c r="F7" s="160" t="s">
        <v>1906</v>
      </c>
      <c r="G7" s="166" t="s">
        <v>1907</v>
      </c>
      <c r="H7" s="160" t="s">
        <v>1908</v>
      </c>
      <c r="I7" s="160" t="s">
        <v>1909</v>
      </c>
      <c r="J7" s="160"/>
      <c r="K7" s="160"/>
      <c r="L7" s="160"/>
      <c r="M7" s="160"/>
      <c r="N7" s="160"/>
      <c r="O7" s="160"/>
      <c r="P7" s="160"/>
      <c r="Q7" s="160"/>
      <c r="R7" s="160"/>
      <c r="S7" s="160"/>
      <c r="T7" s="160"/>
      <c r="U7" s="160"/>
      <c r="V7" s="160"/>
      <c r="W7" s="160"/>
      <c r="X7" s="160"/>
      <c r="Y7" s="160"/>
      <c r="Z7" s="160"/>
    </row>
    <row r="8" spans="1:26" ht="11.25" customHeight="1" x14ac:dyDescent="0.35">
      <c r="A8" s="164">
        <v>2</v>
      </c>
      <c r="B8" s="165"/>
      <c r="C8" s="160" t="s">
        <v>1910</v>
      </c>
      <c r="D8" s="160" t="s">
        <v>1911</v>
      </c>
      <c r="E8" s="162"/>
      <c r="F8" s="160" t="s">
        <v>1912</v>
      </c>
      <c r="G8" s="166" t="s">
        <v>1913</v>
      </c>
      <c r="H8" s="160" t="s">
        <v>1914</v>
      </c>
      <c r="I8" s="160" t="s">
        <v>1915</v>
      </c>
      <c r="J8" s="160"/>
      <c r="K8" s="160"/>
      <c r="L8" s="160"/>
      <c r="M8" s="160"/>
      <c r="N8" s="160"/>
      <c r="O8" s="160"/>
      <c r="P8" s="160"/>
      <c r="Q8" s="160"/>
      <c r="R8" s="160"/>
      <c r="S8" s="160"/>
      <c r="T8" s="160"/>
      <c r="U8" s="160"/>
      <c r="V8" s="160"/>
      <c r="W8" s="160"/>
      <c r="X8" s="160"/>
      <c r="Y8" s="160"/>
      <c r="Z8" s="160"/>
    </row>
    <row r="9" spans="1:26" ht="11.25" customHeight="1" x14ac:dyDescent="0.35">
      <c r="A9" s="164">
        <v>3</v>
      </c>
      <c r="B9" s="165"/>
      <c r="C9" s="160" t="s">
        <v>1916</v>
      </c>
      <c r="D9" s="160" t="s">
        <v>1917</v>
      </c>
      <c r="E9" s="162"/>
      <c r="F9" s="160" t="s">
        <v>1918</v>
      </c>
      <c r="G9" s="166" t="s">
        <v>1913</v>
      </c>
      <c r="H9" s="160" t="s">
        <v>1914</v>
      </c>
      <c r="I9" s="160" t="s">
        <v>1915</v>
      </c>
      <c r="J9" s="160"/>
      <c r="K9" s="160"/>
      <c r="L9" s="160"/>
      <c r="M9" s="160"/>
      <c r="N9" s="160"/>
      <c r="O9" s="160"/>
      <c r="P9" s="160"/>
      <c r="Q9" s="160"/>
      <c r="R9" s="160"/>
      <c r="S9" s="160"/>
      <c r="T9" s="160"/>
      <c r="U9" s="160"/>
      <c r="V9" s="160"/>
      <c r="W9" s="160"/>
      <c r="X9" s="160"/>
      <c r="Y9" s="160"/>
      <c r="Z9" s="160"/>
    </row>
    <row r="10" spans="1:26" ht="11.25" customHeight="1" x14ac:dyDescent="0.35">
      <c r="A10" s="164">
        <v>4</v>
      </c>
      <c r="B10" s="165"/>
      <c r="C10" s="160" t="s">
        <v>1919</v>
      </c>
      <c r="D10" s="160" t="s">
        <v>1920</v>
      </c>
      <c r="E10" s="162"/>
      <c r="F10" s="160" t="s">
        <v>1921</v>
      </c>
      <c r="G10" s="166" t="s">
        <v>1913</v>
      </c>
      <c r="H10" s="160" t="s">
        <v>1922</v>
      </c>
      <c r="I10" s="160" t="s">
        <v>1915</v>
      </c>
      <c r="J10" s="160"/>
      <c r="K10" s="160"/>
      <c r="L10" s="160"/>
      <c r="M10" s="160"/>
      <c r="N10" s="160"/>
      <c r="O10" s="160"/>
      <c r="P10" s="160"/>
      <c r="Q10" s="160"/>
      <c r="R10" s="160"/>
      <c r="S10" s="160"/>
      <c r="T10" s="160"/>
      <c r="U10" s="160"/>
      <c r="V10" s="160"/>
      <c r="W10" s="160"/>
      <c r="X10" s="160"/>
      <c r="Y10" s="160"/>
      <c r="Z10" s="160"/>
    </row>
    <row r="11" spans="1:26" ht="11.25" customHeight="1" x14ac:dyDescent="0.35">
      <c r="A11" s="164">
        <v>5</v>
      </c>
      <c r="B11" s="165"/>
      <c r="C11" s="160" t="s">
        <v>1923</v>
      </c>
      <c r="D11" s="167" t="s">
        <v>1924</v>
      </c>
      <c r="E11" s="162"/>
      <c r="F11" s="160" t="s">
        <v>1912</v>
      </c>
      <c r="G11" s="166" t="s">
        <v>1925</v>
      </c>
      <c r="H11" s="160" t="s">
        <v>1922</v>
      </c>
      <c r="I11" s="160" t="s">
        <v>1915</v>
      </c>
      <c r="J11" s="160"/>
      <c r="K11" s="160"/>
      <c r="L11" s="160"/>
      <c r="M11" s="160"/>
      <c r="N11" s="160"/>
      <c r="O11" s="160"/>
      <c r="P11" s="160"/>
      <c r="Q11" s="160"/>
      <c r="R11" s="160"/>
      <c r="S11" s="160"/>
      <c r="T11" s="160"/>
      <c r="U11" s="160"/>
      <c r="V11" s="160"/>
      <c r="W11" s="160"/>
      <c r="X11" s="160"/>
      <c r="Y11" s="160"/>
      <c r="Z11" s="160"/>
    </row>
    <row r="12" spans="1:26" ht="11.25" customHeight="1" x14ac:dyDescent="0.35">
      <c r="A12" s="164">
        <v>6</v>
      </c>
      <c r="B12" s="165"/>
      <c r="C12" s="160" t="s">
        <v>1926</v>
      </c>
      <c r="D12" s="160" t="s">
        <v>1927</v>
      </c>
      <c r="E12" s="162"/>
      <c r="F12" s="160" t="s">
        <v>1928</v>
      </c>
      <c r="G12" s="166" t="s">
        <v>1913</v>
      </c>
      <c r="H12" s="160" t="s">
        <v>1914</v>
      </c>
      <c r="I12" s="160"/>
      <c r="J12" s="160"/>
      <c r="K12" s="160"/>
      <c r="L12" s="160"/>
      <c r="M12" s="160"/>
      <c r="N12" s="160"/>
      <c r="O12" s="160"/>
      <c r="P12" s="160"/>
      <c r="Q12" s="160"/>
      <c r="R12" s="160"/>
      <c r="S12" s="160"/>
      <c r="T12" s="160"/>
      <c r="U12" s="160"/>
      <c r="V12" s="160"/>
      <c r="W12" s="160"/>
      <c r="X12" s="160"/>
      <c r="Y12" s="160"/>
      <c r="Z12" s="160"/>
    </row>
    <row r="13" spans="1:26" ht="11.25" customHeight="1" x14ac:dyDescent="0.35">
      <c r="A13" s="164">
        <v>7</v>
      </c>
      <c r="B13" s="165"/>
      <c r="C13" s="160" t="s">
        <v>1929</v>
      </c>
      <c r="D13" s="160" t="s">
        <v>1930</v>
      </c>
      <c r="E13" s="162"/>
      <c r="F13" s="160" t="s">
        <v>1931</v>
      </c>
      <c r="G13" s="166" t="s">
        <v>1925</v>
      </c>
      <c r="H13" s="160" t="s">
        <v>1914</v>
      </c>
      <c r="I13" s="160" t="s">
        <v>1915</v>
      </c>
      <c r="J13" s="160"/>
      <c r="K13" s="160"/>
      <c r="L13" s="160"/>
      <c r="M13" s="160"/>
      <c r="N13" s="160"/>
      <c r="O13" s="160"/>
      <c r="P13" s="160"/>
      <c r="Q13" s="160"/>
      <c r="R13" s="160"/>
      <c r="S13" s="160"/>
      <c r="T13" s="160"/>
      <c r="U13" s="160"/>
      <c r="V13" s="160"/>
      <c r="W13" s="160"/>
      <c r="X13" s="160"/>
      <c r="Y13" s="160"/>
      <c r="Z13" s="160"/>
    </row>
    <row r="14" spans="1:26" ht="11.25" customHeight="1" x14ac:dyDescent="0.35">
      <c r="A14" s="164">
        <v>8</v>
      </c>
      <c r="B14" s="165"/>
      <c r="C14" s="160" t="s">
        <v>1932</v>
      </c>
      <c r="D14" s="160" t="s">
        <v>1933</v>
      </c>
      <c r="E14" s="162"/>
      <c r="F14" s="160" t="s">
        <v>1931</v>
      </c>
      <c r="G14" s="168" t="s">
        <v>1913</v>
      </c>
      <c r="H14" s="160" t="s">
        <v>1914</v>
      </c>
      <c r="I14" s="160" t="s">
        <v>1915</v>
      </c>
      <c r="J14" s="160"/>
      <c r="K14" s="160"/>
      <c r="L14" s="160"/>
      <c r="M14" s="160"/>
      <c r="N14" s="160"/>
      <c r="O14" s="160"/>
      <c r="P14" s="160"/>
      <c r="Q14" s="160"/>
      <c r="R14" s="160"/>
      <c r="S14" s="160"/>
      <c r="T14" s="160"/>
      <c r="U14" s="160"/>
      <c r="V14" s="160"/>
      <c r="W14" s="160"/>
      <c r="X14" s="160"/>
      <c r="Y14" s="160"/>
      <c r="Z14" s="160"/>
    </row>
    <row r="15" spans="1:26" ht="11.25" customHeight="1" x14ac:dyDescent="0.35">
      <c r="A15" s="164">
        <v>9</v>
      </c>
      <c r="B15" s="165"/>
      <c r="C15" s="160" t="s">
        <v>1934</v>
      </c>
      <c r="D15" s="160" t="s">
        <v>1935</v>
      </c>
      <c r="E15" s="162"/>
      <c r="F15" s="160" t="s">
        <v>1912</v>
      </c>
      <c r="G15" s="166" t="s">
        <v>1936</v>
      </c>
      <c r="H15" s="160" t="s">
        <v>1914</v>
      </c>
      <c r="I15" s="160" t="s">
        <v>1915</v>
      </c>
      <c r="J15" s="160"/>
      <c r="K15" s="160"/>
      <c r="L15" s="160"/>
      <c r="M15" s="160"/>
      <c r="N15" s="160"/>
      <c r="O15" s="160"/>
      <c r="P15" s="160"/>
      <c r="Q15" s="160"/>
      <c r="R15" s="160"/>
      <c r="S15" s="160"/>
      <c r="T15" s="160"/>
      <c r="U15" s="160"/>
      <c r="V15" s="160"/>
      <c r="W15" s="160"/>
      <c r="X15" s="160"/>
      <c r="Y15" s="160"/>
      <c r="Z15" s="160"/>
    </row>
    <row r="16" spans="1:26" ht="11.25" customHeight="1" x14ac:dyDescent="0.35">
      <c r="A16" s="164">
        <v>10</v>
      </c>
      <c r="B16" s="165"/>
      <c r="C16" s="160" t="s">
        <v>1937</v>
      </c>
      <c r="D16" s="160" t="s">
        <v>1938</v>
      </c>
      <c r="E16" s="162"/>
      <c r="F16" s="160" t="s">
        <v>1931</v>
      </c>
      <c r="G16" s="166" t="s">
        <v>1925</v>
      </c>
      <c r="H16" s="160" t="s">
        <v>1922</v>
      </c>
      <c r="I16" s="160" t="s">
        <v>1915</v>
      </c>
      <c r="J16" s="160"/>
      <c r="K16" s="160"/>
      <c r="L16" s="160"/>
      <c r="M16" s="160"/>
      <c r="N16" s="160"/>
      <c r="O16" s="160"/>
      <c r="P16" s="160"/>
      <c r="Q16" s="160"/>
      <c r="R16" s="160"/>
      <c r="S16" s="160"/>
      <c r="T16" s="160"/>
      <c r="U16" s="160"/>
      <c r="V16" s="160"/>
      <c r="W16" s="160"/>
      <c r="X16" s="160"/>
      <c r="Y16" s="160"/>
      <c r="Z16" s="160"/>
    </row>
    <row r="17" spans="1:26" ht="11.25" customHeight="1" x14ac:dyDescent="0.35">
      <c r="A17" s="164">
        <v>11</v>
      </c>
      <c r="B17" s="165"/>
      <c r="C17" s="160" t="s">
        <v>1939</v>
      </c>
      <c r="D17" s="160" t="s">
        <v>1940</v>
      </c>
      <c r="E17" s="162"/>
      <c r="F17" s="160" t="s">
        <v>1921</v>
      </c>
      <c r="G17" s="166" t="s">
        <v>1925</v>
      </c>
      <c r="H17" s="160" t="s">
        <v>1922</v>
      </c>
      <c r="I17" s="160" t="s">
        <v>1915</v>
      </c>
      <c r="J17" s="160"/>
      <c r="K17" s="160"/>
      <c r="L17" s="160"/>
      <c r="M17" s="160"/>
      <c r="N17" s="160"/>
      <c r="O17" s="160"/>
      <c r="P17" s="160"/>
      <c r="Q17" s="160"/>
      <c r="R17" s="160"/>
      <c r="S17" s="160"/>
      <c r="T17" s="160"/>
      <c r="U17" s="160"/>
      <c r="V17" s="160"/>
      <c r="W17" s="160"/>
      <c r="X17" s="160"/>
      <c r="Y17" s="160"/>
      <c r="Z17" s="160"/>
    </row>
    <row r="18" spans="1:26" ht="11.25" customHeight="1" x14ac:dyDescent="0.35">
      <c r="A18" s="164">
        <v>12</v>
      </c>
      <c r="B18" s="165"/>
      <c r="C18" s="160" t="s">
        <v>1941</v>
      </c>
      <c r="D18" s="160" t="s">
        <v>1942</v>
      </c>
      <c r="E18" s="162"/>
      <c r="F18" s="160" t="s">
        <v>1912</v>
      </c>
      <c r="G18" s="166" t="s">
        <v>1925</v>
      </c>
      <c r="H18" s="160" t="s">
        <v>1922</v>
      </c>
      <c r="I18" s="160" t="s">
        <v>1943</v>
      </c>
      <c r="J18" s="160"/>
      <c r="K18" s="160"/>
      <c r="L18" s="160"/>
      <c r="M18" s="160"/>
      <c r="N18" s="160"/>
      <c r="O18" s="160"/>
      <c r="P18" s="160"/>
      <c r="Q18" s="160"/>
      <c r="R18" s="160"/>
      <c r="S18" s="160"/>
      <c r="T18" s="160"/>
      <c r="U18" s="160"/>
      <c r="V18" s="160"/>
      <c r="W18" s="160"/>
      <c r="X18" s="160"/>
      <c r="Y18" s="160"/>
      <c r="Z18" s="160"/>
    </row>
    <row r="19" spans="1:26" ht="11.25" customHeight="1" x14ac:dyDescent="0.35">
      <c r="A19" s="164">
        <v>13</v>
      </c>
      <c r="B19" s="165"/>
      <c r="C19" s="160" t="s">
        <v>1944</v>
      </c>
      <c r="D19" s="160" t="s">
        <v>1945</v>
      </c>
      <c r="E19" s="162"/>
      <c r="F19" s="160" t="s">
        <v>1912</v>
      </c>
      <c r="G19" s="166" t="s">
        <v>1913</v>
      </c>
      <c r="H19" s="160" t="s">
        <v>1914</v>
      </c>
      <c r="I19" s="160" t="s">
        <v>1915</v>
      </c>
      <c r="J19" s="160"/>
      <c r="K19" s="160"/>
      <c r="L19" s="160"/>
      <c r="M19" s="160"/>
      <c r="N19" s="160"/>
      <c r="O19" s="160"/>
      <c r="P19" s="160"/>
      <c r="Q19" s="160"/>
      <c r="R19" s="160"/>
      <c r="S19" s="160"/>
      <c r="T19" s="160"/>
      <c r="U19" s="160"/>
      <c r="V19" s="160"/>
      <c r="W19" s="160"/>
      <c r="X19" s="160"/>
      <c r="Y19" s="160"/>
      <c r="Z19" s="160"/>
    </row>
    <row r="20" spans="1:26" ht="11.25" customHeight="1" x14ac:dyDescent="0.35">
      <c r="A20" s="164">
        <v>14</v>
      </c>
      <c r="B20" s="165"/>
      <c r="C20" s="160" t="s">
        <v>1946</v>
      </c>
      <c r="D20" s="160" t="s">
        <v>1947</v>
      </c>
      <c r="E20" s="162"/>
      <c r="F20" s="160" t="s">
        <v>1931</v>
      </c>
      <c r="G20" s="166" t="s">
        <v>1925</v>
      </c>
      <c r="H20" s="160" t="s">
        <v>1922</v>
      </c>
      <c r="I20" s="160" t="s">
        <v>1915</v>
      </c>
      <c r="J20" s="160"/>
      <c r="K20" s="160"/>
      <c r="L20" s="160"/>
      <c r="M20" s="160"/>
      <c r="N20" s="160"/>
      <c r="O20" s="160"/>
      <c r="P20" s="160"/>
      <c r="Q20" s="160"/>
      <c r="R20" s="160"/>
      <c r="S20" s="160"/>
      <c r="T20" s="160"/>
      <c r="U20" s="160"/>
      <c r="V20" s="160"/>
      <c r="W20" s="160"/>
      <c r="X20" s="160"/>
      <c r="Y20" s="160"/>
      <c r="Z20" s="160"/>
    </row>
    <row r="21" spans="1:26" ht="11.25" customHeight="1" x14ac:dyDescent="0.35">
      <c r="A21" s="164">
        <v>15</v>
      </c>
      <c r="B21" s="165"/>
      <c r="C21" s="160" t="s">
        <v>1948</v>
      </c>
      <c r="D21" s="160" t="s">
        <v>1949</v>
      </c>
      <c r="E21" s="162"/>
      <c r="F21" s="160" t="s">
        <v>1918</v>
      </c>
      <c r="G21" s="166" t="s">
        <v>1925</v>
      </c>
      <c r="H21" s="160" t="s">
        <v>1922</v>
      </c>
      <c r="I21" s="160"/>
      <c r="J21" s="160"/>
      <c r="K21" s="160"/>
      <c r="L21" s="160"/>
      <c r="M21" s="160"/>
      <c r="N21" s="160"/>
      <c r="O21" s="160"/>
      <c r="P21" s="160"/>
      <c r="Q21" s="160"/>
      <c r="R21" s="160"/>
      <c r="S21" s="160"/>
      <c r="T21" s="160"/>
      <c r="U21" s="160"/>
      <c r="V21" s="160"/>
      <c r="W21" s="160"/>
      <c r="X21" s="160"/>
      <c r="Y21" s="160"/>
      <c r="Z21" s="160"/>
    </row>
    <row r="22" spans="1:26" ht="11.25" customHeight="1" x14ac:dyDescent="0.35">
      <c r="A22" s="164">
        <v>16</v>
      </c>
      <c r="B22" s="165"/>
      <c r="C22" s="160" t="s">
        <v>1950</v>
      </c>
      <c r="D22" s="160" t="s">
        <v>1951</v>
      </c>
      <c r="E22" s="162"/>
      <c r="F22" s="160" t="s">
        <v>1906</v>
      </c>
      <c r="G22" s="166" t="s">
        <v>1936</v>
      </c>
      <c r="H22" s="160" t="s">
        <v>1908</v>
      </c>
      <c r="I22" s="160" t="s">
        <v>1915</v>
      </c>
      <c r="J22" s="160"/>
      <c r="K22" s="160"/>
      <c r="L22" s="160"/>
      <c r="M22" s="160"/>
      <c r="N22" s="160"/>
      <c r="O22" s="160"/>
      <c r="P22" s="160"/>
      <c r="Q22" s="160"/>
      <c r="R22" s="160"/>
      <c r="S22" s="160"/>
      <c r="T22" s="160"/>
      <c r="U22" s="160"/>
      <c r="V22" s="160"/>
      <c r="W22" s="160"/>
      <c r="X22" s="160"/>
      <c r="Y22" s="160"/>
      <c r="Z22" s="160"/>
    </row>
    <row r="23" spans="1:26" ht="11.25" customHeight="1" x14ac:dyDescent="0.35">
      <c r="A23" s="164">
        <v>17</v>
      </c>
      <c r="B23" s="165"/>
      <c r="C23" s="160" t="s">
        <v>1952</v>
      </c>
      <c r="D23" s="160" t="s">
        <v>1953</v>
      </c>
      <c r="E23" s="162"/>
      <c r="F23" s="160" t="s">
        <v>1931</v>
      </c>
      <c r="G23" s="166" t="s">
        <v>1925</v>
      </c>
      <c r="H23" s="160" t="s">
        <v>1922</v>
      </c>
      <c r="I23" s="160" t="s">
        <v>1915</v>
      </c>
      <c r="J23" s="160"/>
      <c r="K23" s="160"/>
      <c r="L23" s="160"/>
      <c r="M23" s="160"/>
      <c r="N23" s="160"/>
      <c r="O23" s="160"/>
      <c r="P23" s="160"/>
      <c r="Q23" s="160"/>
      <c r="R23" s="160"/>
      <c r="S23" s="160"/>
      <c r="T23" s="160"/>
      <c r="U23" s="160"/>
      <c r="V23" s="160"/>
      <c r="W23" s="160"/>
      <c r="X23" s="160"/>
      <c r="Y23" s="160"/>
      <c r="Z23" s="160"/>
    </row>
    <row r="24" spans="1:26" ht="11.25" customHeight="1" x14ac:dyDescent="0.35">
      <c r="A24" s="164">
        <v>18</v>
      </c>
      <c r="B24" s="165"/>
      <c r="C24" s="160" t="s">
        <v>1954</v>
      </c>
      <c r="D24" s="160" t="s">
        <v>1955</v>
      </c>
      <c r="E24" s="162"/>
      <c r="F24" s="160" t="s">
        <v>1912</v>
      </c>
      <c r="G24" s="166" t="s">
        <v>1913</v>
      </c>
      <c r="H24" s="160" t="s">
        <v>1914</v>
      </c>
      <c r="I24" s="160" t="s">
        <v>1915</v>
      </c>
      <c r="J24" s="160"/>
      <c r="K24" s="160"/>
      <c r="L24" s="160"/>
      <c r="M24" s="160"/>
      <c r="N24" s="160"/>
      <c r="O24" s="160"/>
      <c r="P24" s="160"/>
      <c r="Q24" s="160"/>
      <c r="R24" s="160"/>
      <c r="S24" s="160"/>
      <c r="T24" s="160"/>
      <c r="U24" s="160"/>
      <c r="V24" s="160"/>
      <c r="W24" s="160"/>
      <c r="X24" s="160"/>
      <c r="Y24" s="160"/>
      <c r="Z24" s="160"/>
    </row>
    <row r="25" spans="1:26" ht="11.25" customHeight="1" x14ac:dyDescent="0.35">
      <c r="A25" s="164">
        <v>19</v>
      </c>
      <c r="B25" s="165"/>
      <c r="C25" s="160" t="s">
        <v>1956</v>
      </c>
      <c r="D25" s="160" t="s">
        <v>1957</v>
      </c>
      <c r="E25" s="162"/>
      <c r="F25" s="160" t="s">
        <v>1912</v>
      </c>
      <c r="G25" s="166" t="s">
        <v>1925</v>
      </c>
      <c r="H25" s="160" t="s">
        <v>1922</v>
      </c>
      <c r="I25" s="160" t="s">
        <v>1943</v>
      </c>
      <c r="J25" s="160"/>
      <c r="K25" s="160"/>
      <c r="L25" s="160"/>
      <c r="M25" s="160"/>
      <c r="N25" s="160"/>
      <c r="O25" s="160"/>
      <c r="P25" s="160"/>
      <c r="Q25" s="160"/>
      <c r="R25" s="160"/>
      <c r="S25" s="160"/>
      <c r="T25" s="160"/>
      <c r="U25" s="160"/>
      <c r="V25" s="160"/>
      <c r="W25" s="160"/>
      <c r="X25" s="160"/>
      <c r="Y25" s="160"/>
      <c r="Z25" s="160"/>
    </row>
    <row r="26" spans="1:26" ht="11.25" customHeight="1" x14ac:dyDescent="0.35">
      <c r="A26" s="164">
        <v>20</v>
      </c>
      <c r="B26" s="165"/>
      <c r="C26" s="160" t="s">
        <v>1958</v>
      </c>
      <c r="D26" s="160" t="s">
        <v>1959</v>
      </c>
      <c r="E26" s="162"/>
      <c r="F26" s="160" t="s">
        <v>1931</v>
      </c>
      <c r="G26" s="166" t="s">
        <v>1913</v>
      </c>
      <c r="H26" s="160" t="s">
        <v>1914</v>
      </c>
      <c r="I26" s="160" t="s">
        <v>1915</v>
      </c>
      <c r="J26" s="160"/>
      <c r="K26" s="160"/>
      <c r="L26" s="160"/>
      <c r="M26" s="160"/>
      <c r="N26" s="160"/>
      <c r="O26" s="160"/>
      <c r="P26" s="160"/>
      <c r="Q26" s="160"/>
      <c r="R26" s="160"/>
      <c r="S26" s="160"/>
      <c r="T26" s="160"/>
      <c r="U26" s="160"/>
      <c r="V26" s="160"/>
      <c r="W26" s="160"/>
      <c r="X26" s="160"/>
      <c r="Y26" s="160"/>
      <c r="Z26" s="160"/>
    </row>
    <row r="27" spans="1:26" ht="11.25" customHeight="1" x14ac:dyDescent="0.35">
      <c r="A27" s="164">
        <v>21</v>
      </c>
      <c r="B27" s="165"/>
      <c r="C27" s="160" t="s">
        <v>1960</v>
      </c>
      <c r="D27" s="160" t="s">
        <v>1961</v>
      </c>
      <c r="E27" s="162"/>
      <c r="F27" s="160" t="s">
        <v>1928</v>
      </c>
      <c r="G27" s="166" t="s">
        <v>1907</v>
      </c>
      <c r="H27" s="160" t="s">
        <v>1908</v>
      </c>
      <c r="I27" s="160" t="s">
        <v>1909</v>
      </c>
      <c r="J27" s="160"/>
      <c r="K27" s="160"/>
      <c r="L27" s="160"/>
      <c r="M27" s="160"/>
      <c r="N27" s="160"/>
      <c r="O27" s="160"/>
      <c r="P27" s="160"/>
      <c r="Q27" s="160"/>
      <c r="R27" s="160"/>
      <c r="S27" s="160"/>
      <c r="T27" s="160"/>
      <c r="U27" s="160"/>
      <c r="V27" s="160"/>
      <c r="W27" s="160"/>
      <c r="X27" s="160"/>
      <c r="Y27" s="160"/>
      <c r="Z27" s="160"/>
    </row>
    <row r="28" spans="1:26" ht="11.25" customHeight="1" x14ac:dyDescent="0.35">
      <c r="A28" s="164">
        <v>22</v>
      </c>
      <c r="B28" s="165"/>
      <c r="C28" s="160" t="s">
        <v>1962</v>
      </c>
      <c r="D28" s="160" t="s">
        <v>1963</v>
      </c>
      <c r="E28" s="162"/>
      <c r="F28" s="160" t="s">
        <v>1964</v>
      </c>
      <c r="G28" s="166" t="s">
        <v>1925</v>
      </c>
      <c r="H28" s="160" t="s">
        <v>1922</v>
      </c>
      <c r="I28" s="160" t="s">
        <v>1915</v>
      </c>
      <c r="J28" s="160"/>
      <c r="K28" s="160"/>
      <c r="L28" s="160"/>
      <c r="M28" s="160"/>
      <c r="N28" s="160"/>
      <c r="O28" s="160"/>
      <c r="P28" s="160"/>
      <c r="Q28" s="160"/>
      <c r="R28" s="160"/>
      <c r="S28" s="160"/>
      <c r="T28" s="160"/>
      <c r="U28" s="160"/>
      <c r="V28" s="160"/>
      <c r="W28" s="160"/>
      <c r="X28" s="160"/>
      <c r="Y28" s="160"/>
      <c r="Z28" s="160"/>
    </row>
    <row r="29" spans="1:26" ht="11.25" customHeight="1" x14ac:dyDescent="0.35">
      <c r="A29" s="164">
        <v>23</v>
      </c>
      <c r="B29" s="165"/>
      <c r="C29" s="160" t="s">
        <v>1965</v>
      </c>
      <c r="D29" s="160" t="s">
        <v>1966</v>
      </c>
      <c r="E29" s="162"/>
      <c r="F29" s="160" t="s">
        <v>1906</v>
      </c>
      <c r="G29" s="166" t="s">
        <v>1936</v>
      </c>
      <c r="H29" s="160" t="s">
        <v>1908</v>
      </c>
      <c r="I29" s="160" t="s">
        <v>1915</v>
      </c>
      <c r="J29" s="160"/>
      <c r="K29" s="160"/>
      <c r="L29" s="160"/>
      <c r="M29" s="160"/>
      <c r="N29" s="160"/>
      <c r="O29" s="160"/>
      <c r="P29" s="160"/>
      <c r="Q29" s="160"/>
      <c r="R29" s="160"/>
      <c r="S29" s="160"/>
      <c r="T29" s="160"/>
      <c r="U29" s="160"/>
      <c r="V29" s="160"/>
      <c r="W29" s="160"/>
      <c r="X29" s="160"/>
      <c r="Y29" s="160"/>
      <c r="Z29" s="160"/>
    </row>
    <row r="30" spans="1:26" ht="11.25" customHeight="1" x14ac:dyDescent="0.35">
      <c r="A30" s="164">
        <v>24</v>
      </c>
      <c r="B30" s="165"/>
      <c r="C30" s="160" t="s">
        <v>1967</v>
      </c>
      <c r="D30" s="160" t="s">
        <v>1968</v>
      </c>
      <c r="E30" s="162"/>
      <c r="F30" s="160" t="s">
        <v>1931</v>
      </c>
      <c r="G30" s="166" t="s">
        <v>1936</v>
      </c>
      <c r="H30" s="160" t="s">
        <v>1969</v>
      </c>
      <c r="I30" s="160" t="s">
        <v>1909</v>
      </c>
      <c r="J30" s="160"/>
      <c r="K30" s="160"/>
      <c r="L30" s="160"/>
      <c r="M30" s="160"/>
      <c r="N30" s="160"/>
      <c r="O30" s="160"/>
      <c r="P30" s="160"/>
      <c r="Q30" s="160"/>
      <c r="R30" s="160"/>
      <c r="S30" s="160"/>
      <c r="T30" s="160"/>
      <c r="U30" s="160"/>
      <c r="V30" s="160"/>
      <c r="W30" s="160"/>
      <c r="X30" s="160"/>
      <c r="Y30" s="160"/>
      <c r="Z30" s="160"/>
    </row>
    <row r="31" spans="1:26" ht="11.25" customHeight="1" x14ac:dyDescent="0.35">
      <c r="A31" s="164">
        <v>25</v>
      </c>
      <c r="B31" s="165"/>
      <c r="C31" s="160" t="s">
        <v>1970</v>
      </c>
      <c r="D31" s="160" t="s">
        <v>1971</v>
      </c>
      <c r="E31" s="162"/>
      <c r="F31" s="160" t="s">
        <v>1912</v>
      </c>
      <c r="G31" s="166" t="s">
        <v>1913</v>
      </c>
      <c r="H31" s="160" t="s">
        <v>1914</v>
      </c>
      <c r="I31" s="160" t="s">
        <v>1915</v>
      </c>
      <c r="J31" s="160"/>
      <c r="K31" s="160"/>
      <c r="L31" s="160"/>
      <c r="M31" s="160"/>
      <c r="N31" s="160"/>
      <c r="O31" s="160"/>
      <c r="P31" s="160"/>
      <c r="Q31" s="160"/>
      <c r="R31" s="160"/>
      <c r="S31" s="160"/>
      <c r="T31" s="160"/>
      <c r="U31" s="160"/>
      <c r="V31" s="160"/>
      <c r="W31" s="160"/>
      <c r="X31" s="160"/>
      <c r="Y31" s="160"/>
      <c r="Z31" s="160"/>
    </row>
    <row r="32" spans="1:26" ht="11.25" customHeight="1" x14ac:dyDescent="0.35">
      <c r="A32" s="164">
        <v>26</v>
      </c>
      <c r="B32" s="165"/>
      <c r="C32" s="160" t="s">
        <v>1972</v>
      </c>
      <c r="D32" s="160" t="s">
        <v>1973</v>
      </c>
      <c r="E32" s="162"/>
      <c r="F32" s="160" t="s">
        <v>1928</v>
      </c>
      <c r="G32" s="166" t="s">
        <v>1913</v>
      </c>
      <c r="H32" s="160" t="s">
        <v>1914</v>
      </c>
      <c r="I32" s="160" t="s">
        <v>1915</v>
      </c>
      <c r="J32" s="160"/>
      <c r="K32" s="160"/>
      <c r="L32" s="160"/>
      <c r="M32" s="160"/>
      <c r="N32" s="160"/>
      <c r="O32" s="160"/>
      <c r="P32" s="160"/>
      <c r="Q32" s="160"/>
      <c r="R32" s="160"/>
      <c r="S32" s="160"/>
      <c r="T32" s="160"/>
      <c r="U32" s="160"/>
      <c r="V32" s="160"/>
      <c r="W32" s="160"/>
      <c r="X32" s="160"/>
      <c r="Y32" s="160"/>
      <c r="Z32" s="160"/>
    </row>
    <row r="33" spans="1:26" ht="11.25" customHeight="1" x14ac:dyDescent="0.35">
      <c r="A33" s="164">
        <v>27</v>
      </c>
      <c r="B33" s="165"/>
      <c r="C33" s="160" t="s">
        <v>1974</v>
      </c>
      <c r="D33" s="160" t="s">
        <v>1975</v>
      </c>
      <c r="E33" s="162"/>
      <c r="F33" s="160" t="s">
        <v>1931</v>
      </c>
      <c r="G33" s="166" t="s">
        <v>1913</v>
      </c>
      <c r="H33" s="160" t="s">
        <v>1914</v>
      </c>
      <c r="I33" s="160" t="s">
        <v>1915</v>
      </c>
      <c r="J33" s="160"/>
      <c r="K33" s="160"/>
      <c r="L33" s="160"/>
      <c r="M33" s="160"/>
      <c r="N33" s="160"/>
      <c r="O33" s="160"/>
      <c r="P33" s="160"/>
      <c r="Q33" s="160"/>
      <c r="R33" s="160"/>
      <c r="S33" s="160"/>
      <c r="T33" s="160"/>
      <c r="U33" s="160"/>
      <c r="V33" s="160"/>
      <c r="W33" s="160"/>
      <c r="X33" s="160"/>
      <c r="Y33" s="160"/>
      <c r="Z33" s="160"/>
    </row>
    <row r="34" spans="1:26" ht="11.25" customHeight="1" x14ac:dyDescent="0.35">
      <c r="A34" s="164">
        <v>28</v>
      </c>
      <c r="B34" s="165"/>
      <c r="C34" s="160" t="s">
        <v>1976</v>
      </c>
      <c r="D34" s="160" t="s">
        <v>1977</v>
      </c>
      <c r="E34" s="162"/>
      <c r="F34" s="167" t="s">
        <v>1931</v>
      </c>
      <c r="G34" s="168" t="s">
        <v>1925</v>
      </c>
      <c r="H34" s="160" t="s">
        <v>1922</v>
      </c>
      <c r="I34" s="160"/>
      <c r="J34" s="160"/>
      <c r="K34" s="160"/>
      <c r="L34" s="160"/>
      <c r="M34" s="160"/>
      <c r="N34" s="160"/>
      <c r="O34" s="160"/>
      <c r="P34" s="160"/>
      <c r="Q34" s="160"/>
      <c r="R34" s="160"/>
      <c r="S34" s="160"/>
      <c r="T34" s="160"/>
      <c r="U34" s="160"/>
      <c r="V34" s="160"/>
      <c r="W34" s="160"/>
      <c r="X34" s="160"/>
      <c r="Y34" s="160"/>
      <c r="Z34" s="160"/>
    </row>
    <row r="35" spans="1:26" ht="11.25" customHeight="1" x14ac:dyDescent="0.35">
      <c r="A35" s="164">
        <v>29</v>
      </c>
      <c r="B35" s="165"/>
      <c r="C35" s="160" t="s">
        <v>1978</v>
      </c>
      <c r="D35" s="160" t="s">
        <v>1979</v>
      </c>
      <c r="E35" s="162"/>
      <c r="F35" s="160" t="s">
        <v>1921</v>
      </c>
      <c r="G35" s="166" t="s">
        <v>1925</v>
      </c>
      <c r="H35" s="160" t="s">
        <v>1922</v>
      </c>
      <c r="I35" s="160" t="s">
        <v>1915</v>
      </c>
      <c r="J35" s="160"/>
      <c r="K35" s="160"/>
      <c r="L35" s="160"/>
      <c r="M35" s="160"/>
      <c r="N35" s="160"/>
      <c r="O35" s="160"/>
      <c r="P35" s="160"/>
      <c r="Q35" s="160"/>
      <c r="R35" s="160"/>
      <c r="S35" s="160"/>
      <c r="T35" s="160"/>
      <c r="U35" s="160"/>
      <c r="V35" s="160"/>
      <c r="W35" s="160"/>
      <c r="X35" s="160"/>
      <c r="Y35" s="160"/>
      <c r="Z35" s="160"/>
    </row>
    <row r="36" spans="1:26" ht="11.25" customHeight="1" x14ac:dyDescent="0.35">
      <c r="A36" s="164">
        <v>30</v>
      </c>
      <c r="B36" s="165"/>
      <c r="C36" s="160" t="s">
        <v>1980</v>
      </c>
      <c r="D36" s="160" t="s">
        <v>1981</v>
      </c>
      <c r="E36" s="162"/>
      <c r="F36" s="160" t="s">
        <v>1912</v>
      </c>
      <c r="G36" s="166" t="s">
        <v>1913</v>
      </c>
      <c r="H36" s="160" t="s">
        <v>1914</v>
      </c>
      <c r="I36" s="160" t="s">
        <v>1915</v>
      </c>
      <c r="J36" s="160"/>
      <c r="K36" s="160"/>
      <c r="L36" s="160"/>
      <c r="M36" s="160"/>
      <c r="N36" s="160"/>
      <c r="O36" s="160"/>
      <c r="P36" s="160"/>
      <c r="Q36" s="160"/>
      <c r="R36" s="160"/>
      <c r="S36" s="160"/>
      <c r="T36" s="160"/>
      <c r="U36" s="160"/>
      <c r="V36" s="160"/>
      <c r="W36" s="160"/>
      <c r="X36" s="160"/>
      <c r="Y36" s="160"/>
      <c r="Z36" s="160"/>
    </row>
    <row r="37" spans="1:26" ht="11.25" customHeight="1" x14ac:dyDescent="0.35">
      <c r="A37" s="164">
        <v>31</v>
      </c>
      <c r="B37" s="165"/>
      <c r="C37" s="160" t="s">
        <v>1982</v>
      </c>
      <c r="D37" s="160" t="s">
        <v>1983</v>
      </c>
      <c r="E37" s="162"/>
      <c r="F37" s="160" t="s">
        <v>1928</v>
      </c>
      <c r="G37" s="166" t="s">
        <v>1907</v>
      </c>
      <c r="H37" s="160" t="s">
        <v>1908</v>
      </c>
      <c r="I37" s="160" t="s">
        <v>1909</v>
      </c>
      <c r="J37" s="160"/>
      <c r="K37" s="160"/>
      <c r="L37" s="160"/>
      <c r="M37" s="160"/>
      <c r="N37" s="160"/>
      <c r="O37" s="160"/>
      <c r="P37" s="160"/>
      <c r="Q37" s="160"/>
      <c r="R37" s="160"/>
      <c r="S37" s="160"/>
      <c r="T37" s="160"/>
      <c r="U37" s="160"/>
      <c r="V37" s="160"/>
      <c r="W37" s="160"/>
      <c r="X37" s="160"/>
      <c r="Y37" s="160"/>
      <c r="Z37" s="160"/>
    </row>
    <row r="38" spans="1:26" ht="11.25" customHeight="1" x14ac:dyDescent="0.35">
      <c r="A38" s="164">
        <v>32</v>
      </c>
      <c r="B38" s="165"/>
      <c r="C38" s="160" t="s">
        <v>1984</v>
      </c>
      <c r="D38" s="160" t="s">
        <v>1985</v>
      </c>
      <c r="E38" s="162"/>
      <c r="F38" s="160" t="s">
        <v>1928</v>
      </c>
      <c r="G38" s="166" t="s">
        <v>1907</v>
      </c>
      <c r="H38" s="160" t="s">
        <v>1908</v>
      </c>
      <c r="I38" s="160" t="s">
        <v>1909</v>
      </c>
      <c r="J38" s="160"/>
      <c r="K38" s="160"/>
      <c r="L38" s="160"/>
      <c r="M38" s="160"/>
      <c r="N38" s="160"/>
      <c r="O38" s="160"/>
      <c r="P38" s="160"/>
      <c r="Q38" s="160"/>
      <c r="R38" s="160"/>
      <c r="S38" s="160"/>
      <c r="T38" s="160"/>
      <c r="U38" s="160"/>
      <c r="V38" s="160"/>
      <c r="W38" s="160"/>
      <c r="X38" s="160"/>
      <c r="Y38" s="160"/>
      <c r="Z38" s="160"/>
    </row>
    <row r="39" spans="1:26" ht="11.25" customHeight="1" x14ac:dyDescent="0.35">
      <c r="A39" s="164">
        <v>33</v>
      </c>
      <c r="B39" s="165"/>
      <c r="C39" s="160" t="s">
        <v>1986</v>
      </c>
      <c r="D39" s="160" t="s">
        <v>1987</v>
      </c>
      <c r="E39" s="162"/>
      <c r="F39" s="160" t="s">
        <v>1928</v>
      </c>
      <c r="G39" s="166" t="s">
        <v>1936</v>
      </c>
      <c r="H39" s="160" t="s">
        <v>1969</v>
      </c>
      <c r="I39" s="160" t="s">
        <v>1915</v>
      </c>
      <c r="J39" s="160"/>
      <c r="K39" s="160"/>
      <c r="L39" s="160"/>
      <c r="M39" s="160"/>
      <c r="N39" s="160"/>
      <c r="O39" s="160"/>
      <c r="P39" s="160"/>
      <c r="Q39" s="160"/>
      <c r="R39" s="160"/>
      <c r="S39" s="160"/>
      <c r="T39" s="160"/>
      <c r="U39" s="160"/>
      <c r="V39" s="160"/>
      <c r="W39" s="160"/>
      <c r="X39" s="160"/>
      <c r="Y39" s="160"/>
      <c r="Z39" s="160"/>
    </row>
    <row r="40" spans="1:26" ht="11.25" customHeight="1" x14ac:dyDescent="0.35">
      <c r="A40" s="164">
        <v>34</v>
      </c>
      <c r="B40" s="165"/>
      <c r="C40" s="160" t="s">
        <v>1988</v>
      </c>
      <c r="D40" s="160" t="s">
        <v>1989</v>
      </c>
      <c r="E40" s="162"/>
      <c r="F40" s="160" t="s">
        <v>1921</v>
      </c>
      <c r="G40" s="168" t="s">
        <v>1936</v>
      </c>
      <c r="H40" s="160" t="s">
        <v>1908</v>
      </c>
      <c r="I40" s="160" t="s">
        <v>1915</v>
      </c>
      <c r="J40" s="160"/>
      <c r="K40" s="160"/>
      <c r="L40" s="160"/>
      <c r="M40" s="160"/>
      <c r="N40" s="160"/>
      <c r="O40" s="160"/>
      <c r="P40" s="160"/>
      <c r="Q40" s="160"/>
      <c r="R40" s="160"/>
      <c r="S40" s="160"/>
      <c r="T40" s="160"/>
      <c r="U40" s="160"/>
      <c r="V40" s="160"/>
      <c r="W40" s="160"/>
      <c r="X40" s="160"/>
      <c r="Y40" s="160"/>
      <c r="Z40" s="160"/>
    </row>
    <row r="41" spans="1:26" ht="11.25" customHeight="1" x14ac:dyDescent="0.35">
      <c r="A41" s="164">
        <v>35</v>
      </c>
      <c r="B41" s="165"/>
      <c r="C41" s="160" t="s">
        <v>1990</v>
      </c>
      <c r="D41" s="160" t="s">
        <v>1991</v>
      </c>
      <c r="E41" s="162"/>
      <c r="F41" s="160" t="s">
        <v>1928</v>
      </c>
      <c r="G41" s="166" t="s">
        <v>1936</v>
      </c>
      <c r="H41" s="160" t="s">
        <v>1969</v>
      </c>
      <c r="I41" s="160" t="s">
        <v>1909</v>
      </c>
      <c r="J41" s="160"/>
      <c r="K41" s="160"/>
      <c r="L41" s="160"/>
      <c r="M41" s="160"/>
      <c r="N41" s="160"/>
      <c r="O41" s="160"/>
      <c r="P41" s="160"/>
      <c r="Q41" s="160"/>
      <c r="R41" s="160"/>
      <c r="S41" s="160"/>
      <c r="T41" s="160"/>
      <c r="U41" s="160"/>
      <c r="V41" s="160"/>
      <c r="W41" s="160"/>
      <c r="X41" s="160"/>
      <c r="Y41" s="160"/>
      <c r="Z41" s="160"/>
    </row>
    <row r="42" spans="1:26" ht="11.25" customHeight="1" x14ac:dyDescent="0.35">
      <c r="A42" s="164">
        <v>36</v>
      </c>
      <c r="B42" s="165"/>
      <c r="C42" s="160" t="s">
        <v>1992</v>
      </c>
      <c r="D42" s="160" t="s">
        <v>1993</v>
      </c>
      <c r="E42" s="162"/>
      <c r="F42" s="160" t="s">
        <v>1964</v>
      </c>
      <c r="G42" s="166" t="s">
        <v>1925</v>
      </c>
      <c r="H42" s="160" t="s">
        <v>1922</v>
      </c>
      <c r="I42" s="160" t="s">
        <v>1915</v>
      </c>
      <c r="J42" s="160"/>
      <c r="K42" s="160"/>
      <c r="L42" s="160"/>
      <c r="M42" s="160"/>
      <c r="N42" s="160"/>
      <c r="O42" s="160"/>
      <c r="P42" s="160"/>
      <c r="Q42" s="160"/>
      <c r="R42" s="160"/>
      <c r="S42" s="160"/>
      <c r="T42" s="160"/>
      <c r="U42" s="160"/>
      <c r="V42" s="160"/>
      <c r="W42" s="160"/>
      <c r="X42" s="160"/>
      <c r="Y42" s="160"/>
      <c r="Z42" s="160"/>
    </row>
    <row r="43" spans="1:26" ht="11.25" customHeight="1" x14ac:dyDescent="0.35">
      <c r="A43" s="164">
        <v>37</v>
      </c>
      <c r="B43" s="165"/>
      <c r="C43" s="160" t="s">
        <v>1994</v>
      </c>
      <c r="D43" s="160" t="s">
        <v>1995</v>
      </c>
      <c r="E43" s="162"/>
      <c r="F43" s="160" t="s">
        <v>1931</v>
      </c>
      <c r="G43" s="166" t="s">
        <v>1925</v>
      </c>
      <c r="H43" s="160" t="s">
        <v>1922</v>
      </c>
      <c r="I43" s="160" t="s">
        <v>1915</v>
      </c>
      <c r="J43" s="160"/>
      <c r="K43" s="160"/>
      <c r="L43" s="160"/>
      <c r="M43" s="160"/>
      <c r="N43" s="160"/>
      <c r="O43" s="160"/>
      <c r="P43" s="160"/>
      <c r="Q43" s="160"/>
      <c r="R43" s="160"/>
      <c r="S43" s="160"/>
      <c r="T43" s="160"/>
      <c r="U43" s="160"/>
      <c r="V43" s="160"/>
      <c r="W43" s="160"/>
      <c r="X43" s="160"/>
      <c r="Y43" s="160"/>
      <c r="Z43" s="160"/>
    </row>
    <row r="44" spans="1:26" ht="11.25" customHeight="1" x14ac:dyDescent="0.35">
      <c r="A44" s="164">
        <v>38</v>
      </c>
      <c r="B44" s="165"/>
      <c r="C44" s="160" t="s">
        <v>1996</v>
      </c>
      <c r="D44" s="160" t="s">
        <v>1997</v>
      </c>
      <c r="E44" s="162"/>
      <c r="F44" s="160" t="s">
        <v>1928</v>
      </c>
      <c r="G44" s="166" t="s">
        <v>1907</v>
      </c>
      <c r="H44" s="160" t="s">
        <v>1908</v>
      </c>
      <c r="I44" s="160" t="s">
        <v>1909</v>
      </c>
      <c r="J44" s="160"/>
      <c r="K44" s="160"/>
      <c r="L44" s="160"/>
      <c r="M44" s="160"/>
      <c r="N44" s="160"/>
      <c r="O44" s="160"/>
      <c r="P44" s="160"/>
      <c r="Q44" s="160"/>
      <c r="R44" s="160"/>
      <c r="S44" s="160"/>
      <c r="T44" s="160"/>
      <c r="U44" s="160"/>
      <c r="V44" s="160"/>
      <c r="W44" s="160"/>
      <c r="X44" s="160"/>
      <c r="Y44" s="160"/>
      <c r="Z44" s="160"/>
    </row>
    <row r="45" spans="1:26" ht="11.25" customHeight="1" x14ac:dyDescent="0.35">
      <c r="A45" s="164">
        <v>39</v>
      </c>
      <c r="B45" s="165"/>
      <c r="C45" s="160" t="s">
        <v>1998</v>
      </c>
      <c r="D45" s="160" t="s">
        <v>1999</v>
      </c>
      <c r="E45" s="162"/>
      <c r="F45" s="160" t="s">
        <v>1928</v>
      </c>
      <c r="G45" s="166" t="s">
        <v>1907</v>
      </c>
      <c r="H45" s="160" t="s">
        <v>1908</v>
      </c>
      <c r="I45" s="160" t="s">
        <v>1909</v>
      </c>
      <c r="J45" s="160"/>
      <c r="K45" s="160"/>
      <c r="L45" s="160"/>
      <c r="M45" s="160"/>
      <c r="N45" s="160"/>
      <c r="O45" s="160"/>
      <c r="P45" s="160"/>
      <c r="Q45" s="160"/>
      <c r="R45" s="160"/>
      <c r="S45" s="160"/>
      <c r="T45" s="160"/>
      <c r="U45" s="160"/>
      <c r="V45" s="160"/>
      <c r="W45" s="160"/>
      <c r="X45" s="160"/>
      <c r="Y45" s="160"/>
      <c r="Z45" s="160"/>
    </row>
    <row r="46" spans="1:26" ht="11.25" customHeight="1" x14ac:dyDescent="0.35">
      <c r="A46" s="164">
        <v>40</v>
      </c>
      <c r="B46" s="165"/>
      <c r="C46" s="160" t="s">
        <v>2000</v>
      </c>
      <c r="D46" s="160" t="s">
        <v>2001</v>
      </c>
      <c r="E46" s="162"/>
      <c r="F46" s="160" t="s">
        <v>1912</v>
      </c>
      <c r="G46" s="166" t="s">
        <v>1925</v>
      </c>
      <c r="H46" s="160" t="s">
        <v>1922</v>
      </c>
      <c r="I46" s="160" t="s">
        <v>1915</v>
      </c>
      <c r="J46" s="160"/>
      <c r="K46" s="160"/>
      <c r="L46" s="160"/>
      <c r="M46" s="160"/>
      <c r="N46" s="160"/>
      <c r="O46" s="160"/>
      <c r="P46" s="160"/>
      <c r="Q46" s="160"/>
      <c r="R46" s="160"/>
      <c r="S46" s="160"/>
      <c r="T46" s="160"/>
      <c r="U46" s="160"/>
      <c r="V46" s="160"/>
      <c r="W46" s="160"/>
      <c r="X46" s="160"/>
      <c r="Y46" s="160"/>
      <c r="Z46" s="160"/>
    </row>
    <row r="47" spans="1:26" ht="11.25" customHeight="1" x14ac:dyDescent="0.35">
      <c r="A47" s="164">
        <v>41</v>
      </c>
      <c r="B47" s="165"/>
      <c r="C47" s="160" t="s">
        <v>2002</v>
      </c>
      <c r="D47" s="160" t="s">
        <v>2003</v>
      </c>
      <c r="E47" s="162"/>
      <c r="F47" s="160" t="s">
        <v>1931</v>
      </c>
      <c r="G47" s="166" t="s">
        <v>1925</v>
      </c>
      <c r="H47" s="160" t="s">
        <v>1914</v>
      </c>
      <c r="I47" s="160" t="s">
        <v>1915</v>
      </c>
      <c r="J47" s="160"/>
      <c r="K47" s="160"/>
      <c r="L47" s="160"/>
      <c r="M47" s="160"/>
      <c r="N47" s="160"/>
      <c r="O47" s="160"/>
      <c r="P47" s="160"/>
      <c r="Q47" s="160"/>
      <c r="R47" s="160"/>
      <c r="S47" s="160"/>
      <c r="T47" s="160"/>
      <c r="U47" s="160"/>
      <c r="V47" s="160"/>
      <c r="W47" s="160"/>
      <c r="X47" s="160"/>
      <c r="Y47" s="160"/>
      <c r="Z47" s="160"/>
    </row>
    <row r="48" spans="1:26" ht="11.25" customHeight="1" x14ac:dyDescent="0.35">
      <c r="A48" s="164">
        <v>42</v>
      </c>
      <c r="B48" s="165"/>
      <c r="C48" s="160" t="s">
        <v>2004</v>
      </c>
      <c r="D48" s="160" t="s">
        <v>2005</v>
      </c>
      <c r="E48" s="162"/>
      <c r="F48" s="160" t="s">
        <v>1921</v>
      </c>
      <c r="G48" s="166" t="s">
        <v>1913</v>
      </c>
      <c r="H48" s="160" t="s">
        <v>1914</v>
      </c>
      <c r="I48" s="160" t="s">
        <v>1915</v>
      </c>
      <c r="J48" s="160"/>
      <c r="K48" s="160"/>
      <c r="L48" s="160"/>
      <c r="M48" s="160"/>
      <c r="N48" s="160"/>
      <c r="O48" s="160"/>
      <c r="P48" s="160"/>
      <c r="Q48" s="160"/>
      <c r="R48" s="160"/>
      <c r="S48" s="160"/>
      <c r="T48" s="160"/>
      <c r="U48" s="160"/>
      <c r="V48" s="160"/>
      <c r="W48" s="160"/>
      <c r="X48" s="160"/>
      <c r="Y48" s="160"/>
      <c r="Z48" s="160"/>
    </row>
    <row r="49" spans="1:26" ht="11.25" customHeight="1" x14ac:dyDescent="0.35">
      <c r="A49" s="164">
        <v>43</v>
      </c>
      <c r="B49" s="165"/>
      <c r="C49" s="160" t="s">
        <v>2006</v>
      </c>
      <c r="D49" s="160" t="s">
        <v>2007</v>
      </c>
      <c r="E49" s="162"/>
      <c r="F49" s="160" t="s">
        <v>1931</v>
      </c>
      <c r="G49" s="166" t="s">
        <v>1913</v>
      </c>
      <c r="H49" s="160" t="s">
        <v>1914</v>
      </c>
      <c r="I49" s="160" t="s">
        <v>1915</v>
      </c>
      <c r="J49" s="160"/>
      <c r="K49" s="160"/>
      <c r="L49" s="160"/>
      <c r="M49" s="160"/>
      <c r="N49" s="160"/>
      <c r="O49" s="160"/>
      <c r="P49" s="160"/>
      <c r="Q49" s="160"/>
      <c r="R49" s="160"/>
      <c r="S49" s="160"/>
      <c r="T49" s="160"/>
      <c r="U49" s="160"/>
      <c r="V49" s="160"/>
      <c r="W49" s="160"/>
      <c r="X49" s="160"/>
      <c r="Y49" s="160"/>
      <c r="Z49" s="160"/>
    </row>
    <row r="50" spans="1:26" ht="11.25" customHeight="1" x14ac:dyDescent="0.35">
      <c r="A50" s="164">
        <v>44</v>
      </c>
      <c r="B50" s="165"/>
      <c r="C50" s="160" t="s">
        <v>2008</v>
      </c>
      <c r="D50" s="160" t="s">
        <v>774</v>
      </c>
      <c r="E50" s="162"/>
      <c r="F50" s="160" t="s">
        <v>1928</v>
      </c>
      <c r="G50" s="166" t="s">
        <v>1907</v>
      </c>
      <c r="H50" s="160" t="s">
        <v>1908</v>
      </c>
      <c r="I50" s="160" t="s">
        <v>1909</v>
      </c>
      <c r="J50" s="160"/>
      <c r="K50" s="160"/>
      <c r="L50" s="160"/>
      <c r="M50" s="160"/>
      <c r="N50" s="160"/>
      <c r="O50" s="160"/>
      <c r="P50" s="160"/>
      <c r="Q50" s="160"/>
      <c r="R50" s="160"/>
      <c r="S50" s="160"/>
      <c r="T50" s="160"/>
      <c r="U50" s="160"/>
      <c r="V50" s="160"/>
      <c r="W50" s="160"/>
      <c r="X50" s="160"/>
      <c r="Y50" s="160"/>
      <c r="Z50" s="160"/>
    </row>
    <row r="51" spans="1:26" ht="11.25" customHeight="1" x14ac:dyDescent="0.35">
      <c r="A51" s="164">
        <v>45</v>
      </c>
      <c r="B51" s="165"/>
      <c r="C51" s="160" t="s">
        <v>2009</v>
      </c>
      <c r="D51" s="167" t="s">
        <v>2010</v>
      </c>
      <c r="E51" s="162"/>
      <c r="F51" s="160" t="s">
        <v>1928</v>
      </c>
      <c r="G51" s="166" t="s">
        <v>1907</v>
      </c>
      <c r="H51" s="160" t="s">
        <v>1908</v>
      </c>
      <c r="I51" s="160" t="s">
        <v>1909</v>
      </c>
      <c r="J51" s="160"/>
      <c r="K51" s="160"/>
      <c r="L51" s="160"/>
      <c r="M51" s="160"/>
      <c r="N51" s="160"/>
      <c r="O51" s="160"/>
      <c r="P51" s="160"/>
      <c r="Q51" s="160"/>
      <c r="R51" s="160"/>
      <c r="S51" s="160"/>
      <c r="T51" s="160"/>
      <c r="U51" s="160"/>
      <c r="V51" s="160"/>
      <c r="W51" s="160"/>
      <c r="X51" s="160"/>
      <c r="Y51" s="160"/>
      <c r="Z51" s="160"/>
    </row>
    <row r="52" spans="1:26" ht="11.25" customHeight="1" x14ac:dyDescent="0.35">
      <c r="A52" s="164">
        <v>46</v>
      </c>
      <c r="B52" s="165"/>
      <c r="C52" s="160" t="s">
        <v>2011</v>
      </c>
      <c r="D52" s="160" t="s">
        <v>2012</v>
      </c>
      <c r="E52" s="162"/>
      <c r="F52" s="160" t="s">
        <v>1928</v>
      </c>
      <c r="G52" s="166" t="s">
        <v>1936</v>
      </c>
      <c r="H52" s="160" t="s">
        <v>1969</v>
      </c>
      <c r="I52" s="160" t="s">
        <v>1909</v>
      </c>
      <c r="J52" s="160"/>
      <c r="K52" s="160"/>
      <c r="L52" s="160"/>
      <c r="M52" s="160"/>
      <c r="N52" s="160"/>
      <c r="O52" s="160"/>
      <c r="P52" s="160"/>
      <c r="Q52" s="160"/>
      <c r="R52" s="160"/>
      <c r="S52" s="160"/>
      <c r="T52" s="160"/>
      <c r="U52" s="160"/>
      <c r="V52" s="160"/>
      <c r="W52" s="160"/>
      <c r="X52" s="160"/>
      <c r="Y52" s="160"/>
      <c r="Z52" s="160"/>
    </row>
    <row r="53" spans="1:26" ht="11.25" customHeight="1" x14ac:dyDescent="0.35">
      <c r="A53" s="164">
        <v>47</v>
      </c>
      <c r="B53" s="165"/>
      <c r="C53" s="160" t="s">
        <v>2013</v>
      </c>
      <c r="D53" s="160" t="s">
        <v>2014</v>
      </c>
      <c r="E53" s="162"/>
      <c r="F53" s="160" t="s">
        <v>1931</v>
      </c>
      <c r="G53" s="166" t="s">
        <v>1913</v>
      </c>
      <c r="H53" s="160" t="s">
        <v>1914</v>
      </c>
      <c r="I53" s="160" t="s">
        <v>1915</v>
      </c>
      <c r="J53" s="160"/>
      <c r="K53" s="160"/>
      <c r="L53" s="160"/>
      <c r="M53" s="160"/>
      <c r="N53" s="160"/>
      <c r="O53" s="160"/>
      <c r="P53" s="160"/>
      <c r="Q53" s="160"/>
      <c r="R53" s="160"/>
      <c r="S53" s="160"/>
      <c r="T53" s="160"/>
      <c r="U53" s="160"/>
      <c r="V53" s="160"/>
      <c r="W53" s="160"/>
      <c r="X53" s="160"/>
      <c r="Y53" s="160"/>
      <c r="Z53" s="160"/>
    </row>
    <row r="54" spans="1:26" ht="11.25" customHeight="1" x14ac:dyDescent="0.35">
      <c r="A54" s="164">
        <v>48</v>
      </c>
      <c r="B54" s="165"/>
      <c r="C54" s="160" t="s">
        <v>2015</v>
      </c>
      <c r="D54" s="160" t="s">
        <v>2016</v>
      </c>
      <c r="E54" s="162"/>
      <c r="F54" s="160" t="s">
        <v>1928</v>
      </c>
      <c r="G54" s="166" t="s">
        <v>1936</v>
      </c>
      <c r="H54" s="160" t="s">
        <v>1908</v>
      </c>
      <c r="I54" s="160" t="s">
        <v>1909</v>
      </c>
      <c r="J54" s="160"/>
      <c r="K54" s="160"/>
      <c r="L54" s="160"/>
      <c r="M54" s="160"/>
      <c r="N54" s="160"/>
      <c r="O54" s="160"/>
      <c r="P54" s="160"/>
      <c r="Q54" s="160"/>
      <c r="R54" s="160"/>
      <c r="S54" s="160"/>
      <c r="T54" s="160"/>
      <c r="U54" s="160"/>
      <c r="V54" s="160"/>
      <c r="W54" s="160"/>
      <c r="X54" s="160"/>
      <c r="Y54" s="160"/>
      <c r="Z54" s="160"/>
    </row>
    <row r="55" spans="1:26" ht="11.25" customHeight="1" x14ac:dyDescent="0.35">
      <c r="A55" s="164">
        <v>49</v>
      </c>
      <c r="B55" s="165"/>
      <c r="C55" s="160" t="s">
        <v>2017</v>
      </c>
      <c r="D55" s="160" t="s">
        <v>2018</v>
      </c>
      <c r="E55" s="162"/>
      <c r="F55" s="160" t="s">
        <v>1912</v>
      </c>
      <c r="G55" s="166" t="s">
        <v>1925</v>
      </c>
      <c r="H55" s="160" t="s">
        <v>1914</v>
      </c>
      <c r="I55" s="160" t="s">
        <v>1915</v>
      </c>
      <c r="J55" s="160"/>
      <c r="K55" s="160"/>
      <c r="L55" s="160"/>
      <c r="M55" s="160"/>
      <c r="N55" s="160"/>
      <c r="O55" s="160"/>
      <c r="P55" s="160"/>
      <c r="Q55" s="160"/>
      <c r="R55" s="160"/>
      <c r="S55" s="160"/>
      <c r="T55" s="160"/>
      <c r="U55" s="160"/>
      <c r="V55" s="160"/>
      <c r="W55" s="160"/>
      <c r="X55" s="160"/>
      <c r="Y55" s="160"/>
      <c r="Z55" s="160"/>
    </row>
    <row r="56" spans="1:26" ht="11.25" customHeight="1" x14ac:dyDescent="0.35">
      <c r="A56" s="164">
        <v>50</v>
      </c>
      <c r="B56" s="165"/>
      <c r="C56" s="160" t="s">
        <v>2019</v>
      </c>
      <c r="D56" s="160" t="s">
        <v>2020</v>
      </c>
      <c r="E56" s="162"/>
      <c r="F56" s="160" t="s">
        <v>1931</v>
      </c>
      <c r="G56" s="166" t="s">
        <v>1913</v>
      </c>
      <c r="H56" s="160" t="s">
        <v>1922</v>
      </c>
      <c r="I56" s="160" t="s">
        <v>1915</v>
      </c>
      <c r="J56" s="160"/>
      <c r="K56" s="160"/>
      <c r="L56" s="160"/>
      <c r="M56" s="160"/>
      <c r="N56" s="160"/>
      <c r="O56" s="160"/>
      <c r="P56" s="160"/>
      <c r="Q56" s="160"/>
      <c r="R56" s="160"/>
      <c r="S56" s="160"/>
      <c r="T56" s="160"/>
      <c r="U56" s="160"/>
      <c r="V56" s="160"/>
      <c r="W56" s="160"/>
      <c r="X56" s="160"/>
      <c r="Y56" s="160"/>
      <c r="Z56" s="160"/>
    </row>
    <row r="57" spans="1:26" ht="11.25" customHeight="1" x14ac:dyDescent="0.35">
      <c r="A57" s="164">
        <v>51</v>
      </c>
      <c r="B57" s="165"/>
      <c r="C57" s="160" t="s">
        <v>2021</v>
      </c>
      <c r="D57" s="160" t="s">
        <v>2022</v>
      </c>
      <c r="E57" s="162"/>
      <c r="F57" s="160" t="s">
        <v>1931</v>
      </c>
      <c r="G57" s="166" t="s">
        <v>1925</v>
      </c>
      <c r="H57" s="160" t="s">
        <v>1922</v>
      </c>
      <c r="I57" s="160"/>
      <c r="J57" s="160"/>
      <c r="K57" s="160"/>
      <c r="L57" s="160"/>
      <c r="M57" s="160"/>
      <c r="N57" s="160"/>
      <c r="O57" s="160"/>
      <c r="P57" s="160"/>
      <c r="Q57" s="160"/>
      <c r="R57" s="160"/>
      <c r="S57" s="160"/>
      <c r="T57" s="160"/>
      <c r="U57" s="160"/>
      <c r="V57" s="160"/>
      <c r="W57" s="160"/>
      <c r="X57" s="160"/>
      <c r="Y57" s="160"/>
      <c r="Z57" s="160"/>
    </row>
    <row r="58" spans="1:26" ht="11.25" customHeight="1" x14ac:dyDescent="0.35">
      <c r="A58" s="164">
        <v>52</v>
      </c>
      <c r="B58" s="165"/>
      <c r="C58" s="160" t="s">
        <v>2023</v>
      </c>
      <c r="D58" s="160" t="s">
        <v>2024</v>
      </c>
      <c r="E58" s="162"/>
      <c r="F58" s="160" t="s">
        <v>1912</v>
      </c>
      <c r="G58" s="166" t="s">
        <v>1925</v>
      </c>
      <c r="H58" s="160" t="s">
        <v>1922</v>
      </c>
      <c r="I58" s="160" t="s">
        <v>1943</v>
      </c>
      <c r="J58" s="160"/>
      <c r="K58" s="160"/>
      <c r="L58" s="160"/>
      <c r="M58" s="160"/>
      <c r="N58" s="160"/>
      <c r="O58" s="160"/>
      <c r="P58" s="160"/>
      <c r="Q58" s="160"/>
      <c r="R58" s="160"/>
      <c r="S58" s="160"/>
      <c r="T58" s="160"/>
      <c r="U58" s="160"/>
      <c r="V58" s="160"/>
      <c r="W58" s="160"/>
      <c r="X58" s="160"/>
      <c r="Y58" s="160"/>
      <c r="Z58" s="160"/>
    </row>
    <row r="59" spans="1:26" ht="11.25" customHeight="1" x14ac:dyDescent="0.35">
      <c r="A59" s="164">
        <v>53</v>
      </c>
      <c r="B59" s="165"/>
      <c r="C59" s="160" t="s">
        <v>2025</v>
      </c>
      <c r="D59" s="160" t="s">
        <v>2026</v>
      </c>
      <c r="E59" s="162"/>
      <c r="F59" s="160" t="s">
        <v>1912</v>
      </c>
      <c r="G59" s="166" t="s">
        <v>1925</v>
      </c>
      <c r="H59" s="160" t="s">
        <v>1922</v>
      </c>
      <c r="I59" s="160" t="s">
        <v>1915</v>
      </c>
      <c r="J59" s="160"/>
      <c r="K59" s="160"/>
      <c r="L59" s="160"/>
      <c r="M59" s="160"/>
      <c r="N59" s="160"/>
      <c r="O59" s="160"/>
      <c r="P59" s="160"/>
      <c r="Q59" s="160"/>
      <c r="R59" s="160"/>
      <c r="S59" s="160"/>
      <c r="T59" s="160"/>
      <c r="U59" s="160"/>
      <c r="V59" s="160"/>
      <c r="W59" s="160"/>
      <c r="X59" s="160"/>
      <c r="Y59" s="160"/>
      <c r="Z59" s="160"/>
    </row>
    <row r="60" spans="1:26" ht="11.25" customHeight="1" x14ac:dyDescent="0.35">
      <c r="A60" s="164">
        <v>54</v>
      </c>
      <c r="B60" s="165"/>
      <c r="C60" s="160" t="s">
        <v>2027</v>
      </c>
      <c r="D60" s="160" t="s">
        <v>2028</v>
      </c>
      <c r="E60" s="162"/>
      <c r="F60" s="160" t="s">
        <v>1912</v>
      </c>
      <c r="G60" s="166" t="s">
        <v>1925</v>
      </c>
      <c r="H60" s="160" t="s">
        <v>1922</v>
      </c>
      <c r="I60" s="160" t="s">
        <v>1915</v>
      </c>
      <c r="J60" s="160"/>
      <c r="K60" s="160"/>
      <c r="L60" s="160"/>
      <c r="M60" s="160"/>
      <c r="N60" s="160"/>
      <c r="O60" s="160"/>
      <c r="P60" s="160"/>
      <c r="Q60" s="160"/>
      <c r="R60" s="160"/>
      <c r="S60" s="160"/>
      <c r="T60" s="160"/>
      <c r="U60" s="160"/>
      <c r="V60" s="160"/>
      <c r="W60" s="160"/>
      <c r="X60" s="160"/>
      <c r="Y60" s="160"/>
      <c r="Z60" s="160"/>
    </row>
    <row r="61" spans="1:26" ht="11.25" customHeight="1" x14ac:dyDescent="0.35">
      <c r="A61" s="164">
        <v>55</v>
      </c>
      <c r="B61" s="165"/>
      <c r="C61" s="160" t="s">
        <v>2029</v>
      </c>
      <c r="D61" s="160" t="s">
        <v>2030</v>
      </c>
      <c r="E61" s="162"/>
      <c r="F61" s="160" t="s">
        <v>1918</v>
      </c>
      <c r="G61" s="166" t="s">
        <v>1936</v>
      </c>
      <c r="H61" s="160" t="s">
        <v>1908</v>
      </c>
      <c r="I61" s="160" t="s">
        <v>1915</v>
      </c>
      <c r="J61" s="160"/>
      <c r="K61" s="160"/>
      <c r="L61" s="160"/>
      <c r="M61" s="160"/>
      <c r="N61" s="160"/>
      <c r="O61" s="160"/>
      <c r="P61" s="160"/>
      <c r="Q61" s="160"/>
      <c r="R61" s="160"/>
      <c r="S61" s="160"/>
      <c r="T61" s="160"/>
      <c r="U61" s="160"/>
      <c r="V61" s="160"/>
      <c r="W61" s="160"/>
      <c r="X61" s="160"/>
      <c r="Y61" s="160"/>
      <c r="Z61" s="160"/>
    </row>
    <row r="62" spans="1:26" ht="11.25" customHeight="1" x14ac:dyDescent="0.35">
      <c r="A62" s="164">
        <v>56</v>
      </c>
      <c r="B62" s="165"/>
      <c r="C62" s="160" t="s">
        <v>2031</v>
      </c>
      <c r="D62" s="160" t="s">
        <v>2032</v>
      </c>
      <c r="E62" s="162"/>
      <c r="F62" s="160" t="s">
        <v>1931</v>
      </c>
      <c r="G62" s="166" t="s">
        <v>1913</v>
      </c>
      <c r="H62" s="160" t="s">
        <v>1969</v>
      </c>
      <c r="I62" s="160" t="s">
        <v>1915</v>
      </c>
      <c r="J62" s="160"/>
      <c r="K62" s="160"/>
      <c r="L62" s="160"/>
      <c r="M62" s="160"/>
      <c r="N62" s="160"/>
      <c r="O62" s="160"/>
      <c r="P62" s="160"/>
      <c r="Q62" s="160"/>
      <c r="R62" s="160"/>
      <c r="S62" s="160"/>
      <c r="T62" s="160"/>
      <c r="U62" s="160"/>
      <c r="V62" s="160"/>
      <c r="W62" s="160"/>
      <c r="X62" s="160"/>
      <c r="Y62" s="160"/>
      <c r="Z62" s="160"/>
    </row>
    <row r="63" spans="1:26" ht="11.25" customHeight="1" x14ac:dyDescent="0.35">
      <c r="A63" s="164">
        <v>57</v>
      </c>
      <c r="B63" s="165"/>
      <c r="C63" s="160" t="s">
        <v>2033</v>
      </c>
      <c r="D63" s="160" t="s">
        <v>2034</v>
      </c>
      <c r="E63" s="162"/>
      <c r="F63" s="160" t="s">
        <v>1931</v>
      </c>
      <c r="G63" s="166" t="s">
        <v>1913</v>
      </c>
      <c r="H63" s="160" t="s">
        <v>1914</v>
      </c>
      <c r="I63" s="160" t="s">
        <v>1915</v>
      </c>
      <c r="J63" s="160"/>
      <c r="K63" s="160"/>
      <c r="L63" s="160"/>
      <c r="M63" s="160"/>
      <c r="N63" s="160"/>
      <c r="O63" s="160"/>
      <c r="P63" s="160"/>
      <c r="Q63" s="160"/>
      <c r="R63" s="160"/>
      <c r="S63" s="160"/>
      <c r="T63" s="160"/>
      <c r="U63" s="160"/>
      <c r="V63" s="160"/>
      <c r="W63" s="160"/>
      <c r="X63" s="160"/>
      <c r="Y63" s="160"/>
      <c r="Z63" s="160"/>
    </row>
    <row r="64" spans="1:26" ht="11.25" customHeight="1" x14ac:dyDescent="0.35">
      <c r="A64" s="164">
        <v>58</v>
      </c>
      <c r="B64" s="165"/>
      <c r="C64" s="160" t="s">
        <v>2035</v>
      </c>
      <c r="D64" s="160" t="s">
        <v>2036</v>
      </c>
      <c r="E64" s="162"/>
      <c r="F64" s="160" t="s">
        <v>1931</v>
      </c>
      <c r="G64" s="166" t="s">
        <v>1913</v>
      </c>
      <c r="H64" s="160" t="s">
        <v>1914</v>
      </c>
      <c r="I64" s="160" t="s">
        <v>1915</v>
      </c>
      <c r="J64" s="160"/>
      <c r="K64" s="160"/>
      <c r="L64" s="160"/>
      <c r="M64" s="160"/>
      <c r="N64" s="160"/>
      <c r="O64" s="160"/>
      <c r="P64" s="160"/>
      <c r="Q64" s="160"/>
      <c r="R64" s="160"/>
      <c r="S64" s="160"/>
      <c r="T64" s="160"/>
      <c r="U64" s="160"/>
      <c r="V64" s="160"/>
      <c r="W64" s="160"/>
      <c r="X64" s="160"/>
      <c r="Y64" s="160"/>
      <c r="Z64" s="160"/>
    </row>
    <row r="65" spans="1:26" ht="11.25" customHeight="1" x14ac:dyDescent="0.35">
      <c r="A65" s="164">
        <v>59</v>
      </c>
      <c r="B65" s="165"/>
      <c r="C65" s="160" t="s">
        <v>2037</v>
      </c>
      <c r="D65" s="160" t="s">
        <v>2038</v>
      </c>
      <c r="E65" s="162"/>
      <c r="F65" s="160" t="s">
        <v>1918</v>
      </c>
      <c r="G65" s="166" t="s">
        <v>1936</v>
      </c>
      <c r="H65" s="160" t="s">
        <v>1914</v>
      </c>
      <c r="I65" s="160" t="s">
        <v>1915</v>
      </c>
      <c r="J65" s="160"/>
      <c r="K65" s="160"/>
      <c r="L65" s="160"/>
      <c r="M65" s="160"/>
      <c r="N65" s="160"/>
      <c r="O65" s="160"/>
      <c r="P65" s="160"/>
      <c r="Q65" s="160"/>
      <c r="R65" s="160"/>
      <c r="S65" s="160"/>
      <c r="T65" s="160"/>
      <c r="U65" s="160"/>
      <c r="V65" s="160"/>
      <c r="W65" s="160"/>
      <c r="X65" s="160"/>
      <c r="Y65" s="160"/>
      <c r="Z65" s="160"/>
    </row>
    <row r="66" spans="1:26" ht="11.25" customHeight="1" x14ac:dyDescent="0.35">
      <c r="A66" s="164">
        <v>60</v>
      </c>
      <c r="B66" s="165"/>
      <c r="C66" s="160" t="s">
        <v>2039</v>
      </c>
      <c r="D66" s="160" t="s">
        <v>2040</v>
      </c>
      <c r="E66" s="162"/>
      <c r="F66" s="160" t="s">
        <v>1931</v>
      </c>
      <c r="G66" s="166" t="s">
        <v>1936</v>
      </c>
      <c r="H66" s="160" t="s">
        <v>1914</v>
      </c>
      <c r="I66" s="160" t="s">
        <v>1915</v>
      </c>
      <c r="J66" s="160"/>
      <c r="K66" s="160"/>
      <c r="L66" s="160"/>
      <c r="M66" s="160"/>
      <c r="N66" s="160"/>
      <c r="O66" s="160"/>
      <c r="P66" s="160"/>
      <c r="Q66" s="160"/>
      <c r="R66" s="160"/>
      <c r="S66" s="160"/>
      <c r="T66" s="160"/>
      <c r="U66" s="160"/>
      <c r="V66" s="160"/>
      <c r="W66" s="160"/>
      <c r="X66" s="160"/>
      <c r="Y66" s="160"/>
      <c r="Z66" s="160"/>
    </row>
    <row r="67" spans="1:26" ht="11.25" customHeight="1" x14ac:dyDescent="0.35">
      <c r="A67" s="164">
        <v>61</v>
      </c>
      <c r="B67" s="165"/>
      <c r="C67" s="160" t="s">
        <v>2041</v>
      </c>
      <c r="D67" s="160" t="s">
        <v>2042</v>
      </c>
      <c r="E67" s="162"/>
      <c r="F67" s="160" t="s">
        <v>1928</v>
      </c>
      <c r="G67" s="168" t="s">
        <v>1913</v>
      </c>
      <c r="H67" s="160" t="s">
        <v>1914</v>
      </c>
      <c r="I67" s="160" t="s">
        <v>1915</v>
      </c>
      <c r="J67" s="160"/>
      <c r="K67" s="160"/>
      <c r="L67" s="160"/>
      <c r="M67" s="160"/>
      <c r="N67" s="160"/>
      <c r="O67" s="160"/>
      <c r="P67" s="160"/>
      <c r="Q67" s="160"/>
      <c r="R67" s="160"/>
      <c r="S67" s="160"/>
      <c r="T67" s="160"/>
      <c r="U67" s="160"/>
      <c r="V67" s="160"/>
      <c r="W67" s="160"/>
      <c r="X67" s="160"/>
      <c r="Y67" s="160"/>
      <c r="Z67" s="160"/>
    </row>
    <row r="68" spans="1:26" ht="11.25" customHeight="1" x14ac:dyDescent="0.35">
      <c r="A68" s="164">
        <v>62</v>
      </c>
      <c r="B68" s="165"/>
      <c r="C68" s="160" t="s">
        <v>2043</v>
      </c>
      <c r="D68" s="160" t="s">
        <v>2044</v>
      </c>
      <c r="E68" s="162"/>
      <c r="F68" s="160" t="s">
        <v>1928</v>
      </c>
      <c r="G68" s="166" t="s">
        <v>1907</v>
      </c>
      <c r="H68" s="160" t="s">
        <v>1908</v>
      </c>
      <c r="I68" s="160" t="s">
        <v>1909</v>
      </c>
      <c r="J68" s="160"/>
      <c r="K68" s="160"/>
      <c r="L68" s="160"/>
      <c r="M68" s="160"/>
      <c r="N68" s="160"/>
      <c r="O68" s="160"/>
      <c r="P68" s="160"/>
      <c r="Q68" s="160"/>
      <c r="R68" s="160"/>
      <c r="S68" s="160"/>
      <c r="T68" s="160"/>
      <c r="U68" s="160"/>
      <c r="V68" s="160"/>
      <c r="W68" s="160"/>
      <c r="X68" s="160"/>
      <c r="Y68" s="160"/>
      <c r="Z68" s="160"/>
    </row>
    <row r="69" spans="1:26" ht="11.25" customHeight="1" x14ac:dyDescent="0.35">
      <c r="A69" s="164">
        <v>63</v>
      </c>
      <c r="B69" s="165"/>
      <c r="C69" s="160" t="s">
        <v>2045</v>
      </c>
      <c r="D69" s="160" t="s">
        <v>2046</v>
      </c>
      <c r="E69" s="162"/>
      <c r="F69" s="160" t="s">
        <v>1912</v>
      </c>
      <c r="G69" s="166" t="s">
        <v>1925</v>
      </c>
      <c r="H69" s="160" t="s">
        <v>1922</v>
      </c>
      <c r="I69" s="160" t="s">
        <v>1943</v>
      </c>
      <c r="J69" s="160"/>
      <c r="K69" s="160"/>
      <c r="L69" s="160"/>
      <c r="M69" s="160"/>
      <c r="N69" s="160"/>
      <c r="O69" s="160"/>
      <c r="P69" s="160"/>
      <c r="Q69" s="160"/>
      <c r="R69" s="160"/>
      <c r="S69" s="160"/>
      <c r="T69" s="160"/>
      <c r="U69" s="160"/>
      <c r="V69" s="160"/>
      <c r="W69" s="160"/>
      <c r="X69" s="160"/>
      <c r="Y69" s="160"/>
      <c r="Z69" s="160"/>
    </row>
    <row r="70" spans="1:26" ht="11.25" customHeight="1" x14ac:dyDescent="0.35">
      <c r="A70" s="164">
        <v>64</v>
      </c>
      <c r="B70" s="165"/>
      <c r="C70" s="160" t="s">
        <v>2047</v>
      </c>
      <c r="D70" s="160" t="s">
        <v>2048</v>
      </c>
      <c r="E70" s="162"/>
      <c r="F70" s="160" t="s">
        <v>1928</v>
      </c>
      <c r="G70" s="166" t="s">
        <v>1907</v>
      </c>
      <c r="H70" s="160" t="s">
        <v>1908</v>
      </c>
      <c r="I70" s="160" t="s">
        <v>1909</v>
      </c>
      <c r="J70" s="160"/>
      <c r="K70" s="160"/>
      <c r="L70" s="160"/>
      <c r="M70" s="160"/>
      <c r="N70" s="160"/>
      <c r="O70" s="160"/>
      <c r="P70" s="160"/>
      <c r="Q70" s="160"/>
      <c r="R70" s="160"/>
      <c r="S70" s="160"/>
      <c r="T70" s="160"/>
      <c r="U70" s="160"/>
      <c r="V70" s="160"/>
      <c r="W70" s="160"/>
      <c r="X70" s="160"/>
      <c r="Y70" s="160"/>
      <c r="Z70" s="160"/>
    </row>
    <row r="71" spans="1:26" ht="11.25" customHeight="1" x14ac:dyDescent="0.35">
      <c r="A71" s="164">
        <v>65</v>
      </c>
      <c r="B71" s="165"/>
      <c r="C71" s="160" t="s">
        <v>2049</v>
      </c>
      <c r="D71" s="160" t="s">
        <v>2050</v>
      </c>
      <c r="E71" s="162"/>
      <c r="F71" s="160" t="s">
        <v>1912</v>
      </c>
      <c r="G71" s="166" t="s">
        <v>1925</v>
      </c>
      <c r="H71" s="160" t="s">
        <v>1922</v>
      </c>
      <c r="I71" s="160" t="s">
        <v>1915</v>
      </c>
      <c r="J71" s="160"/>
      <c r="K71" s="160"/>
      <c r="L71" s="160"/>
      <c r="M71" s="160"/>
      <c r="N71" s="160"/>
      <c r="O71" s="160"/>
      <c r="P71" s="160"/>
      <c r="Q71" s="160"/>
      <c r="R71" s="160"/>
      <c r="S71" s="160"/>
      <c r="T71" s="160"/>
      <c r="U71" s="160"/>
      <c r="V71" s="160"/>
      <c r="W71" s="160"/>
      <c r="X71" s="160"/>
      <c r="Y71" s="160"/>
      <c r="Z71" s="160"/>
    </row>
    <row r="72" spans="1:26" ht="11.25" customHeight="1" x14ac:dyDescent="0.35">
      <c r="A72" s="164">
        <v>66</v>
      </c>
      <c r="B72" s="165"/>
      <c r="C72" s="160" t="s">
        <v>2051</v>
      </c>
      <c r="D72" s="160" t="s">
        <v>2052</v>
      </c>
      <c r="E72" s="162"/>
      <c r="F72" s="160" t="s">
        <v>1921</v>
      </c>
      <c r="G72" s="166" t="s">
        <v>1913</v>
      </c>
      <c r="H72" s="160" t="s">
        <v>1914</v>
      </c>
      <c r="I72" s="160" t="s">
        <v>1915</v>
      </c>
      <c r="J72" s="160"/>
      <c r="K72" s="160"/>
      <c r="L72" s="160"/>
      <c r="M72" s="160"/>
      <c r="N72" s="160"/>
      <c r="O72" s="160"/>
      <c r="P72" s="160"/>
      <c r="Q72" s="160"/>
      <c r="R72" s="160"/>
      <c r="S72" s="160"/>
      <c r="T72" s="160"/>
      <c r="U72" s="160"/>
      <c r="V72" s="160"/>
      <c r="W72" s="160"/>
      <c r="X72" s="160"/>
      <c r="Y72" s="160"/>
      <c r="Z72" s="160"/>
    </row>
    <row r="73" spans="1:26" ht="11.25" customHeight="1" x14ac:dyDescent="0.35">
      <c r="A73" s="164">
        <v>67</v>
      </c>
      <c r="B73" s="165"/>
      <c r="C73" s="160" t="s">
        <v>2053</v>
      </c>
      <c r="D73" s="160" t="s">
        <v>2054</v>
      </c>
      <c r="E73" s="162"/>
      <c r="F73" s="160" t="s">
        <v>1912</v>
      </c>
      <c r="G73" s="166" t="s">
        <v>1925</v>
      </c>
      <c r="H73" s="160" t="s">
        <v>1922</v>
      </c>
      <c r="I73" s="160" t="s">
        <v>1943</v>
      </c>
      <c r="J73" s="160"/>
      <c r="K73" s="160"/>
      <c r="L73" s="160"/>
      <c r="M73" s="160"/>
      <c r="N73" s="160"/>
      <c r="O73" s="160"/>
      <c r="P73" s="160"/>
      <c r="Q73" s="160"/>
      <c r="R73" s="160"/>
      <c r="S73" s="160"/>
      <c r="T73" s="160"/>
      <c r="U73" s="160"/>
      <c r="V73" s="160"/>
      <c r="W73" s="160"/>
      <c r="X73" s="160"/>
      <c r="Y73" s="160"/>
      <c r="Z73" s="160"/>
    </row>
    <row r="74" spans="1:26" ht="11.25" customHeight="1" x14ac:dyDescent="0.35">
      <c r="A74" s="164">
        <v>68</v>
      </c>
      <c r="B74" s="165"/>
      <c r="C74" s="160" t="s">
        <v>2055</v>
      </c>
      <c r="D74" s="160" t="s">
        <v>2056</v>
      </c>
      <c r="E74" s="162"/>
      <c r="F74" s="160" t="s">
        <v>1912</v>
      </c>
      <c r="G74" s="166" t="s">
        <v>1925</v>
      </c>
      <c r="H74" s="160" t="s">
        <v>1922</v>
      </c>
      <c r="I74" s="160" t="s">
        <v>1943</v>
      </c>
      <c r="J74" s="160"/>
      <c r="K74" s="160"/>
      <c r="L74" s="160"/>
      <c r="M74" s="160"/>
      <c r="N74" s="160"/>
      <c r="O74" s="160"/>
      <c r="P74" s="160"/>
      <c r="Q74" s="160"/>
      <c r="R74" s="160"/>
      <c r="S74" s="160"/>
      <c r="T74" s="160"/>
      <c r="U74" s="160"/>
      <c r="V74" s="160"/>
      <c r="W74" s="160"/>
      <c r="X74" s="160"/>
      <c r="Y74" s="160"/>
      <c r="Z74" s="160"/>
    </row>
    <row r="75" spans="1:26" ht="11.25" customHeight="1" x14ac:dyDescent="0.35">
      <c r="A75" s="164">
        <v>69</v>
      </c>
      <c r="B75" s="165"/>
      <c r="C75" s="160" t="s">
        <v>2057</v>
      </c>
      <c r="D75" s="160" t="s">
        <v>2058</v>
      </c>
      <c r="E75" s="162"/>
      <c r="F75" s="160" t="s">
        <v>1921</v>
      </c>
      <c r="G75" s="166" t="s">
        <v>1925</v>
      </c>
      <c r="H75" s="160" t="s">
        <v>1922</v>
      </c>
      <c r="I75" s="160" t="s">
        <v>1915</v>
      </c>
      <c r="J75" s="160"/>
      <c r="K75" s="160"/>
      <c r="L75" s="160"/>
      <c r="M75" s="160"/>
      <c r="N75" s="160"/>
      <c r="O75" s="160"/>
      <c r="P75" s="160"/>
      <c r="Q75" s="160"/>
      <c r="R75" s="160"/>
      <c r="S75" s="160"/>
      <c r="T75" s="160"/>
      <c r="U75" s="160"/>
      <c r="V75" s="160"/>
      <c r="W75" s="160"/>
      <c r="X75" s="160"/>
      <c r="Y75" s="160"/>
      <c r="Z75" s="160"/>
    </row>
    <row r="76" spans="1:26" ht="11.25" customHeight="1" x14ac:dyDescent="0.35">
      <c r="A76" s="164">
        <v>70</v>
      </c>
      <c r="B76" s="165"/>
      <c r="C76" s="160" t="s">
        <v>2059</v>
      </c>
      <c r="D76" s="160" t="s">
        <v>2060</v>
      </c>
      <c r="E76" s="162"/>
      <c r="F76" s="160" t="s">
        <v>1928</v>
      </c>
      <c r="G76" s="166" t="s">
        <v>1913</v>
      </c>
      <c r="H76" s="160" t="s">
        <v>1914</v>
      </c>
      <c r="I76" s="160" t="s">
        <v>1915</v>
      </c>
      <c r="J76" s="160"/>
      <c r="K76" s="160"/>
      <c r="L76" s="160"/>
      <c r="M76" s="160"/>
      <c r="N76" s="160"/>
      <c r="O76" s="160"/>
      <c r="P76" s="160"/>
      <c r="Q76" s="160"/>
      <c r="R76" s="160"/>
      <c r="S76" s="160"/>
      <c r="T76" s="160"/>
      <c r="U76" s="160"/>
      <c r="V76" s="160"/>
      <c r="W76" s="160"/>
      <c r="X76" s="160"/>
      <c r="Y76" s="160"/>
      <c r="Z76" s="160"/>
    </row>
    <row r="77" spans="1:26" ht="11.25" customHeight="1" x14ac:dyDescent="0.35">
      <c r="A77" s="164">
        <v>71</v>
      </c>
      <c r="B77" s="165"/>
      <c r="C77" s="160" t="s">
        <v>2061</v>
      </c>
      <c r="D77" s="160" t="s">
        <v>2062</v>
      </c>
      <c r="E77" s="162"/>
      <c r="F77" s="160" t="s">
        <v>1928</v>
      </c>
      <c r="G77" s="166" t="s">
        <v>1907</v>
      </c>
      <c r="H77" s="160" t="s">
        <v>1908</v>
      </c>
      <c r="I77" s="160" t="s">
        <v>1909</v>
      </c>
      <c r="J77" s="160"/>
      <c r="K77" s="160"/>
      <c r="L77" s="160"/>
      <c r="M77" s="160"/>
      <c r="N77" s="160"/>
      <c r="O77" s="160"/>
      <c r="P77" s="160"/>
      <c r="Q77" s="160"/>
      <c r="R77" s="160"/>
      <c r="S77" s="160"/>
      <c r="T77" s="160"/>
      <c r="U77" s="160"/>
      <c r="V77" s="160"/>
      <c r="W77" s="160"/>
      <c r="X77" s="160"/>
      <c r="Y77" s="160"/>
      <c r="Z77" s="160"/>
    </row>
    <row r="78" spans="1:26" ht="11.25" customHeight="1" x14ac:dyDescent="0.35">
      <c r="A78" s="164">
        <v>72</v>
      </c>
      <c r="B78" s="165"/>
      <c r="C78" s="160" t="s">
        <v>2063</v>
      </c>
      <c r="D78" s="160" t="s">
        <v>2064</v>
      </c>
      <c r="E78" s="162"/>
      <c r="F78" s="160" t="s">
        <v>1912</v>
      </c>
      <c r="G78" s="168" t="s">
        <v>1913</v>
      </c>
      <c r="H78" s="160" t="s">
        <v>1914</v>
      </c>
      <c r="I78" s="160" t="s">
        <v>1915</v>
      </c>
      <c r="J78" s="160"/>
      <c r="K78" s="160"/>
      <c r="L78" s="160"/>
      <c r="M78" s="160"/>
      <c r="N78" s="160"/>
      <c r="O78" s="160"/>
      <c r="P78" s="160"/>
      <c r="Q78" s="160"/>
      <c r="R78" s="160"/>
      <c r="S78" s="160"/>
      <c r="T78" s="160"/>
      <c r="U78" s="160"/>
      <c r="V78" s="160"/>
      <c r="W78" s="160"/>
      <c r="X78" s="160"/>
      <c r="Y78" s="160"/>
      <c r="Z78" s="160"/>
    </row>
    <row r="79" spans="1:26" ht="11.25" customHeight="1" x14ac:dyDescent="0.35">
      <c r="A79" s="164">
        <v>73</v>
      </c>
      <c r="B79" s="165"/>
      <c r="C79" s="160" t="s">
        <v>2065</v>
      </c>
      <c r="D79" s="160" t="s">
        <v>2066</v>
      </c>
      <c r="E79" s="162"/>
      <c r="F79" s="160" t="s">
        <v>1912</v>
      </c>
      <c r="G79" s="166" t="s">
        <v>1925</v>
      </c>
      <c r="H79" s="160" t="s">
        <v>1922</v>
      </c>
      <c r="I79" s="160" t="s">
        <v>1943</v>
      </c>
      <c r="J79" s="160"/>
      <c r="K79" s="160"/>
      <c r="L79" s="160"/>
      <c r="M79" s="160"/>
      <c r="N79" s="160"/>
      <c r="O79" s="160"/>
      <c r="P79" s="160"/>
      <c r="Q79" s="160"/>
      <c r="R79" s="160"/>
      <c r="S79" s="160"/>
      <c r="T79" s="160"/>
      <c r="U79" s="160"/>
      <c r="V79" s="160"/>
      <c r="W79" s="160"/>
      <c r="X79" s="160"/>
      <c r="Y79" s="160"/>
      <c r="Z79" s="160"/>
    </row>
    <row r="80" spans="1:26" ht="11.25" customHeight="1" x14ac:dyDescent="0.35">
      <c r="A80" s="164">
        <v>74</v>
      </c>
      <c r="B80" s="165"/>
      <c r="C80" s="160" t="s">
        <v>2067</v>
      </c>
      <c r="D80" s="160" t="s">
        <v>2068</v>
      </c>
      <c r="E80" s="162"/>
      <c r="F80" s="160" t="s">
        <v>1928</v>
      </c>
      <c r="G80" s="166" t="s">
        <v>1936</v>
      </c>
      <c r="H80" s="160" t="s">
        <v>1908</v>
      </c>
      <c r="I80" s="160" t="s">
        <v>1909</v>
      </c>
      <c r="J80" s="160"/>
      <c r="K80" s="160"/>
      <c r="L80" s="160"/>
      <c r="M80" s="160"/>
      <c r="N80" s="160"/>
      <c r="O80" s="160"/>
      <c r="P80" s="160"/>
      <c r="Q80" s="160"/>
      <c r="R80" s="160"/>
      <c r="S80" s="160"/>
      <c r="T80" s="160"/>
      <c r="U80" s="160"/>
      <c r="V80" s="160"/>
      <c r="W80" s="160"/>
      <c r="X80" s="160"/>
      <c r="Y80" s="160"/>
      <c r="Z80" s="160"/>
    </row>
    <row r="81" spans="1:26" ht="11.25" customHeight="1" x14ac:dyDescent="0.35">
      <c r="A81" s="164">
        <v>75</v>
      </c>
      <c r="B81" s="165"/>
      <c r="C81" s="160" t="s">
        <v>2069</v>
      </c>
      <c r="D81" s="160" t="s">
        <v>2070</v>
      </c>
      <c r="E81" s="162"/>
      <c r="F81" s="167" t="s">
        <v>1912</v>
      </c>
      <c r="G81" s="168" t="s">
        <v>1925</v>
      </c>
      <c r="H81" s="160" t="s">
        <v>1922</v>
      </c>
      <c r="I81" s="160"/>
      <c r="J81" s="160"/>
      <c r="K81" s="160"/>
      <c r="L81" s="160"/>
      <c r="M81" s="160"/>
      <c r="N81" s="160"/>
      <c r="O81" s="160"/>
      <c r="P81" s="160"/>
      <c r="Q81" s="160"/>
      <c r="R81" s="160"/>
      <c r="S81" s="160"/>
      <c r="T81" s="160"/>
      <c r="U81" s="160"/>
      <c r="V81" s="160"/>
      <c r="W81" s="160"/>
      <c r="X81" s="160"/>
      <c r="Y81" s="160"/>
      <c r="Z81" s="160"/>
    </row>
    <row r="82" spans="1:26" ht="11.25" customHeight="1" x14ac:dyDescent="0.35">
      <c r="A82" s="164">
        <v>76</v>
      </c>
      <c r="B82" s="165"/>
      <c r="C82" s="160" t="s">
        <v>2071</v>
      </c>
      <c r="D82" s="160" t="s">
        <v>2072</v>
      </c>
      <c r="E82" s="162"/>
      <c r="F82" s="160" t="s">
        <v>1912</v>
      </c>
      <c r="G82" s="166" t="s">
        <v>1925</v>
      </c>
      <c r="H82" s="160" t="s">
        <v>1922</v>
      </c>
      <c r="I82" s="160" t="s">
        <v>1943</v>
      </c>
      <c r="J82" s="160"/>
      <c r="K82" s="160"/>
      <c r="L82" s="160"/>
      <c r="M82" s="160"/>
      <c r="N82" s="160"/>
      <c r="O82" s="160"/>
      <c r="P82" s="160"/>
      <c r="Q82" s="160"/>
      <c r="R82" s="160"/>
      <c r="S82" s="160"/>
      <c r="T82" s="160"/>
      <c r="U82" s="160"/>
      <c r="V82" s="160"/>
      <c r="W82" s="160"/>
      <c r="X82" s="160"/>
      <c r="Y82" s="160"/>
      <c r="Z82" s="160"/>
    </row>
    <row r="83" spans="1:26" ht="11.25" customHeight="1" x14ac:dyDescent="0.35">
      <c r="A83" s="164">
        <v>77</v>
      </c>
      <c r="B83" s="165"/>
      <c r="C83" s="160" t="s">
        <v>2073</v>
      </c>
      <c r="D83" s="160" t="s">
        <v>2074</v>
      </c>
      <c r="E83" s="162"/>
      <c r="F83" s="160" t="s">
        <v>1912</v>
      </c>
      <c r="G83" s="166" t="s">
        <v>1925</v>
      </c>
      <c r="H83" s="160" t="s">
        <v>1922</v>
      </c>
      <c r="I83" s="160" t="s">
        <v>1915</v>
      </c>
      <c r="J83" s="160"/>
      <c r="K83" s="160"/>
      <c r="L83" s="160"/>
      <c r="M83" s="160"/>
      <c r="N83" s="160"/>
      <c r="O83" s="160"/>
      <c r="P83" s="160"/>
      <c r="Q83" s="160"/>
      <c r="R83" s="160"/>
      <c r="S83" s="160"/>
      <c r="T83" s="160"/>
      <c r="U83" s="160"/>
      <c r="V83" s="160"/>
      <c r="W83" s="160"/>
      <c r="X83" s="160"/>
      <c r="Y83" s="160"/>
      <c r="Z83" s="160"/>
    </row>
    <row r="84" spans="1:26" ht="11.25" customHeight="1" x14ac:dyDescent="0.35">
      <c r="A84" s="164">
        <v>78</v>
      </c>
      <c r="B84" s="165"/>
      <c r="C84" s="160" t="s">
        <v>2075</v>
      </c>
      <c r="D84" s="160" t="s">
        <v>2076</v>
      </c>
      <c r="E84" s="162"/>
      <c r="F84" s="160" t="s">
        <v>1931</v>
      </c>
      <c r="G84" s="166" t="s">
        <v>1913</v>
      </c>
      <c r="H84" s="160" t="s">
        <v>1969</v>
      </c>
      <c r="I84" s="160" t="s">
        <v>1915</v>
      </c>
      <c r="J84" s="160"/>
      <c r="K84" s="160"/>
      <c r="L84" s="160"/>
      <c r="M84" s="160"/>
      <c r="N84" s="160"/>
      <c r="O84" s="160"/>
      <c r="P84" s="160"/>
      <c r="Q84" s="160"/>
      <c r="R84" s="160"/>
      <c r="S84" s="160"/>
      <c r="T84" s="160"/>
      <c r="U84" s="160"/>
      <c r="V84" s="160"/>
      <c r="W84" s="160"/>
      <c r="X84" s="160"/>
      <c r="Y84" s="160"/>
      <c r="Z84" s="160"/>
    </row>
    <row r="85" spans="1:26" ht="11.25" customHeight="1" x14ac:dyDescent="0.35">
      <c r="A85" s="164">
        <v>79</v>
      </c>
      <c r="B85" s="165"/>
      <c r="C85" s="160" t="s">
        <v>2077</v>
      </c>
      <c r="D85" s="160" t="s">
        <v>2078</v>
      </c>
      <c r="E85" s="162"/>
      <c r="F85" s="160" t="s">
        <v>1921</v>
      </c>
      <c r="G85" s="166" t="s">
        <v>1925</v>
      </c>
      <c r="H85" s="160" t="s">
        <v>1922</v>
      </c>
      <c r="I85" s="160" t="s">
        <v>1915</v>
      </c>
      <c r="J85" s="160"/>
      <c r="K85" s="160"/>
      <c r="L85" s="160"/>
      <c r="M85" s="160"/>
      <c r="N85" s="160"/>
      <c r="O85" s="160"/>
      <c r="P85" s="160"/>
      <c r="Q85" s="160"/>
      <c r="R85" s="160"/>
      <c r="S85" s="160"/>
      <c r="T85" s="160"/>
      <c r="U85" s="160"/>
      <c r="V85" s="160"/>
      <c r="W85" s="160"/>
      <c r="X85" s="160"/>
      <c r="Y85" s="160"/>
      <c r="Z85" s="160"/>
    </row>
    <row r="86" spans="1:26" ht="11.25" customHeight="1" x14ac:dyDescent="0.35">
      <c r="A86" s="164">
        <v>80</v>
      </c>
      <c r="B86" s="165"/>
      <c r="C86" s="160" t="s">
        <v>2079</v>
      </c>
      <c r="D86" s="160" t="s">
        <v>2080</v>
      </c>
      <c r="E86" s="162"/>
      <c r="F86" s="160" t="s">
        <v>1931</v>
      </c>
      <c r="G86" s="166" t="s">
        <v>1936</v>
      </c>
      <c r="H86" s="160" t="s">
        <v>1914</v>
      </c>
      <c r="I86" s="160" t="s">
        <v>1915</v>
      </c>
      <c r="J86" s="160"/>
      <c r="K86" s="160"/>
      <c r="L86" s="160"/>
      <c r="M86" s="160"/>
      <c r="N86" s="160"/>
      <c r="O86" s="160"/>
      <c r="P86" s="160"/>
      <c r="Q86" s="160"/>
      <c r="R86" s="160"/>
      <c r="S86" s="160"/>
      <c r="T86" s="160"/>
      <c r="U86" s="160"/>
      <c r="V86" s="160"/>
      <c r="W86" s="160"/>
      <c r="X86" s="160"/>
      <c r="Y86" s="160"/>
      <c r="Z86" s="160"/>
    </row>
    <row r="87" spans="1:26" ht="11.25" customHeight="1" x14ac:dyDescent="0.35">
      <c r="A87" s="164">
        <v>81</v>
      </c>
      <c r="B87" s="165"/>
      <c r="C87" s="160" t="s">
        <v>2081</v>
      </c>
      <c r="D87" s="160" t="s">
        <v>2082</v>
      </c>
      <c r="E87" s="162"/>
      <c r="F87" s="160" t="s">
        <v>1928</v>
      </c>
      <c r="G87" s="166" t="s">
        <v>1907</v>
      </c>
      <c r="H87" s="160" t="s">
        <v>1908</v>
      </c>
      <c r="I87" s="160" t="s">
        <v>1909</v>
      </c>
      <c r="J87" s="160"/>
      <c r="K87" s="160"/>
      <c r="L87" s="160"/>
      <c r="M87" s="160"/>
      <c r="N87" s="160"/>
      <c r="O87" s="160"/>
      <c r="P87" s="160"/>
      <c r="Q87" s="160"/>
      <c r="R87" s="160"/>
      <c r="S87" s="160"/>
      <c r="T87" s="160"/>
      <c r="U87" s="160"/>
      <c r="V87" s="160"/>
      <c r="W87" s="160"/>
      <c r="X87" s="160"/>
      <c r="Y87" s="160"/>
      <c r="Z87" s="160"/>
    </row>
    <row r="88" spans="1:26" ht="11.25" customHeight="1" x14ac:dyDescent="0.35">
      <c r="A88" s="164">
        <v>82</v>
      </c>
      <c r="B88" s="165"/>
      <c r="C88" s="160" t="s">
        <v>2083</v>
      </c>
      <c r="D88" s="160" t="s">
        <v>2084</v>
      </c>
      <c r="E88" s="162"/>
      <c r="F88" s="160" t="s">
        <v>1928</v>
      </c>
      <c r="G88" s="166" t="s">
        <v>1907</v>
      </c>
      <c r="H88" s="160" t="s">
        <v>1908</v>
      </c>
      <c r="I88" s="160" t="s">
        <v>1909</v>
      </c>
      <c r="J88" s="160"/>
      <c r="K88" s="160"/>
      <c r="L88" s="160"/>
      <c r="M88" s="160"/>
      <c r="N88" s="160"/>
      <c r="O88" s="160"/>
      <c r="P88" s="160"/>
      <c r="Q88" s="160"/>
      <c r="R88" s="160"/>
      <c r="S88" s="160"/>
      <c r="T88" s="160"/>
      <c r="U88" s="160"/>
      <c r="V88" s="160"/>
      <c r="W88" s="160"/>
      <c r="X88" s="160"/>
      <c r="Y88" s="160"/>
      <c r="Z88" s="160"/>
    </row>
    <row r="89" spans="1:26" ht="11.25" customHeight="1" x14ac:dyDescent="0.35">
      <c r="A89" s="164">
        <v>83</v>
      </c>
      <c r="B89" s="165"/>
      <c r="C89" s="160" t="s">
        <v>2085</v>
      </c>
      <c r="D89" s="160" t="s">
        <v>2086</v>
      </c>
      <c r="E89" s="162"/>
      <c r="F89" s="160" t="s">
        <v>1931</v>
      </c>
      <c r="G89" s="168" t="s">
        <v>1913</v>
      </c>
      <c r="H89" s="160" t="s">
        <v>1908</v>
      </c>
      <c r="I89" s="160" t="s">
        <v>1909</v>
      </c>
      <c r="J89" s="160"/>
      <c r="K89" s="160"/>
      <c r="L89" s="160"/>
      <c r="M89" s="160"/>
      <c r="N89" s="160"/>
      <c r="O89" s="160"/>
      <c r="P89" s="160"/>
      <c r="Q89" s="160"/>
      <c r="R89" s="160"/>
      <c r="S89" s="160"/>
      <c r="T89" s="160"/>
      <c r="U89" s="160"/>
      <c r="V89" s="160"/>
      <c r="W89" s="160"/>
      <c r="X89" s="160"/>
      <c r="Y89" s="160"/>
      <c r="Z89" s="160"/>
    </row>
    <row r="90" spans="1:26" ht="11.25" customHeight="1" x14ac:dyDescent="0.35">
      <c r="A90" s="164">
        <v>84</v>
      </c>
      <c r="B90" s="165"/>
      <c r="C90" s="160" t="s">
        <v>2087</v>
      </c>
      <c r="D90" s="160" t="s">
        <v>2088</v>
      </c>
      <c r="E90" s="162"/>
      <c r="F90" s="160" t="s">
        <v>1931</v>
      </c>
      <c r="G90" s="166" t="s">
        <v>1907</v>
      </c>
      <c r="H90" s="160" t="s">
        <v>1908</v>
      </c>
      <c r="I90" s="160" t="s">
        <v>1909</v>
      </c>
      <c r="J90" s="160"/>
      <c r="K90" s="160"/>
      <c r="L90" s="160"/>
      <c r="M90" s="160"/>
      <c r="N90" s="160"/>
      <c r="O90" s="160"/>
      <c r="P90" s="160"/>
      <c r="Q90" s="160"/>
      <c r="R90" s="160"/>
      <c r="S90" s="160"/>
      <c r="T90" s="160"/>
      <c r="U90" s="160"/>
      <c r="V90" s="160"/>
      <c r="W90" s="160"/>
      <c r="X90" s="160"/>
      <c r="Y90" s="160"/>
      <c r="Z90" s="160"/>
    </row>
    <row r="91" spans="1:26" ht="11.25" customHeight="1" x14ac:dyDescent="0.35">
      <c r="A91" s="164">
        <v>85</v>
      </c>
      <c r="B91" s="165"/>
      <c r="C91" s="160" t="s">
        <v>2089</v>
      </c>
      <c r="D91" s="160" t="s">
        <v>2090</v>
      </c>
      <c r="E91" s="162"/>
      <c r="F91" s="160" t="s">
        <v>1931</v>
      </c>
      <c r="G91" s="166" t="s">
        <v>1936</v>
      </c>
      <c r="H91" s="160" t="s">
        <v>1908</v>
      </c>
      <c r="I91" s="160" t="s">
        <v>1909</v>
      </c>
      <c r="J91" s="160"/>
      <c r="K91" s="160"/>
      <c r="L91" s="160"/>
      <c r="M91" s="160"/>
      <c r="N91" s="160"/>
      <c r="O91" s="160"/>
      <c r="P91" s="160"/>
      <c r="Q91" s="160"/>
      <c r="R91" s="160"/>
      <c r="S91" s="160"/>
      <c r="T91" s="160"/>
      <c r="U91" s="160"/>
      <c r="V91" s="160"/>
      <c r="W91" s="160"/>
      <c r="X91" s="160"/>
      <c r="Y91" s="160"/>
      <c r="Z91" s="160"/>
    </row>
    <row r="92" spans="1:26" ht="11.25" customHeight="1" x14ac:dyDescent="0.35">
      <c r="A92" s="164">
        <v>86</v>
      </c>
      <c r="B92" s="165"/>
      <c r="C92" s="160" t="s">
        <v>2091</v>
      </c>
      <c r="D92" s="160" t="s">
        <v>2092</v>
      </c>
      <c r="E92" s="162"/>
      <c r="F92" s="160" t="s">
        <v>1921</v>
      </c>
      <c r="G92" s="166" t="s">
        <v>1925</v>
      </c>
      <c r="H92" s="160" t="s">
        <v>1922</v>
      </c>
      <c r="I92" s="160" t="s">
        <v>1915</v>
      </c>
      <c r="J92" s="160"/>
      <c r="K92" s="160"/>
      <c r="L92" s="160"/>
      <c r="M92" s="160"/>
      <c r="N92" s="160"/>
      <c r="O92" s="160"/>
      <c r="P92" s="160"/>
      <c r="Q92" s="160"/>
      <c r="R92" s="160"/>
      <c r="S92" s="160"/>
      <c r="T92" s="160"/>
      <c r="U92" s="160"/>
      <c r="V92" s="160"/>
      <c r="W92" s="160"/>
      <c r="X92" s="160"/>
      <c r="Y92" s="160"/>
      <c r="Z92" s="160"/>
    </row>
    <row r="93" spans="1:26" ht="11.25" customHeight="1" x14ac:dyDescent="0.35">
      <c r="A93" s="164">
        <v>87</v>
      </c>
      <c r="B93" s="165"/>
      <c r="C93" s="160" t="s">
        <v>2093</v>
      </c>
      <c r="D93" s="160" t="s">
        <v>2094</v>
      </c>
      <c r="E93" s="162"/>
      <c r="F93" s="160" t="s">
        <v>1912</v>
      </c>
      <c r="G93" s="166" t="s">
        <v>1925</v>
      </c>
      <c r="H93" s="160" t="s">
        <v>1922</v>
      </c>
      <c r="I93" s="160" t="s">
        <v>1915</v>
      </c>
      <c r="J93" s="160"/>
      <c r="K93" s="160"/>
      <c r="L93" s="160"/>
      <c r="M93" s="160"/>
      <c r="N93" s="160"/>
      <c r="O93" s="160"/>
      <c r="P93" s="160"/>
      <c r="Q93" s="160"/>
      <c r="R93" s="160"/>
      <c r="S93" s="160"/>
      <c r="T93" s="160"/>
      <c r="U93" s="160"/>
      <c r="V93" s="160"/>
      <c r="W93" s="160"/>
      <c r="X93" s="160"/>
      <c r="Y93" s="160"/>
      <c r="Z93" s="160"/>
    </row>
    <row r="94" spans="1:26" ht="11.25" customHeight="1" x14ac:dyDescent="0.35">
      <c r="A94" s="164">
        <v>88</v>
      </c>
      <c r="B94" s="165"/>
      <c r="C94" s="160" t="s">
        <v>2095</v>
      </c>
      <c r="D94" s="160" t="s">
        <v>2096</v>
      </c>
      <c r="E94" s="162"/>
      <c r="F94" s="160" t="s">
        <v>1912</v>
      </c>
      <c r="G94" s="166" t="s">
        <v>1925</v>
      </c>
      <c r="H94" s="160" t="s">
        <v>1922</v>
      </c>
      <c r="I94" s="160" t="s">
        <v>1915</v>
      </c>
      <c r="J94" s="160"/>
      <c r="K94" s="160"/>
      <c r="L94" s="160"/>
      <c r="M94" s="160"/>
      <c r="N94" s="160"/>
      <c r="O94" s="160"/>
      <c r="P94" s="160"/>
      <c r="Q94" s="160"/>
      <c r="R94" s="160"/>
      <c r="S94" s="160"/>
      <c r="T94" s="160"/>
      <c r="U94" s="160"/>
      <c r="V94" s="160"/>
      <c r="W94" s="160"/>
      <c r="X94" s="160"/>
      <c r="Y94" s="160"/>
      <c r="Z94" s="160"/>
    </row>
    <row r="95" spans="1:26" ht="11.25" customHeight="1" x14ac:dyDescent="0.35">
      <c r="A95" s="164">
        <v>89</v>
      </c>
      <c r="B95" s="165"/>
      <c r="C95" s="160" t="s">
        <v>2097</v>
      </c>
      <c r="D95" s="160" t="s">
        <v>2098</v>
      </c>
      <c r="E95" s="162"/>
      <c r="F95" s="160" t="s">
        <v>1906</v>
      </c>
      <c r="G95" s="166" t="s">
        <v>1936</v>
      </c>
      <c r="H95" s="160" t="s">
        <v>1914</v>
      </c>
      <c r="I95" s="160" t="s">
        <v>1915</v>
      </c>
      <c r="J95" s="160"/>
      <c r="K95" s="160"/>
      <c r="L95" s="160"/>
      <c r="M95" s="160"/>
      <c r="N95" s="160"/>
      <c r="O95" s="160"/>
      <c r="P95" s="160"/>
      <c r="Q95" s="160"/>
      <c r="R95" s="160"/>
      <c r="S95" s="160"/>
      <c r="T95" s="160"/>
      <c r="U95" s="160"/>
      <c r="V95" s="160"/>
      <c r="W95" s="160"/>
      <c r="X95" s="160"/>
      <c r="Y95" s="160"/>
      <c r="Z95" s="160"/>
    </row>
    <row r="96" spans="1:26" ht="11.25" customHeight="1" x14ac:dyDescent="0.35">
      <c r="A96" s="164">
        <v>90</v>
      </c>
      <c r="B96" s="165"/>
      <c r="C96" s="160" t="s">
        <v>2099</v>
      </c>
      <c r="D96" s="160" t="s">
        <v>2100</v>
      </c>
      <c r="E96" s="162"/>
      <c r="F96" s="160" t="s">
        <v>1921</v>
      </c>
      <c r="G96" s="166" t="s">
        <v>1936</v>
      </c>
      <c r="H96" s="160" t="s">
        <v>1914</v>
      </c>
      <c r="I96" s="160" t="s">
        <v>1915</v>
      </c>
      <c r="J96" s="160"/>
      <c r="K96" s="160"/>
      <c r="L96" s="160"/>
      <c r="M96" s="160"/>
      <c r="N96" s="160"/>
      <c r="O96" s="160"/>
      <c r="P96" s="160"/>
      <c r="Q96" s="160"/>
      <c r="R96" s="160"/>
      <c r="S96" s="160"/>
      <c r="T96" s="160"/>
      <c r="U96" s="160"/>
      <c r="V96" s="160"/>
      <c r="W96" s="160"/>
      <c r="X96" s="160"/>
      <c r="Y96" s="160"/>
      <c r="Z96" s="160"/>
    </row>
    <row r="97" spans="1:26" ht="11.25" customHeight="1" x14ac:dyDescent="0.35">
      <c r="A97" s="164">
        <v>91</v>
      </c>
      <c r="B97" s="165"/>
      <c r="C97" s="160" t="s">
        <v>2101</v>
      </c>
      <c r="D97" s="160" t="s">
        <v>2102</v>
      </c>
      <c r="E97" s="162"/>
      <c r="F97" s="160" t="s">
        <v>1918</v>
      </c>
      <c r="G97" s="166" t="s">
        <v>1913</v>
      </c>
      <c r="H97" s="160" t="s">
        <v>1914</v>
      </c>
      <c r="I97" s="160" t="s">
        <v>1915</v>
      </c>
      <c r="J97" s="160"/>
      <c r="K97" s="160"/>
      <c r="L97" s="160"/>
      <c r="M97" s="160"/>
      <c r="N97" s="160"/>
      <c r="O97" s="160"/>
      <c r="P97" s="160"/>
      <c r="Q97" s="160"/>
      <c r="R97" s="160"/>
      <c r="S97" s="160"/>
      <c r="T97" s="160"/>
      <c r="U97" s="160"/>
      <c r="V97" s="160"/>
      <c r="W97" s="160"/>
      <c r="X97" s="160"/>
      <c r="Y97" s="160"/>
      <c r="Z97" s="160"/>
    </row>
    <row r="98" spans="1:26" ht="11.25" customHeight="1" x14ac:dyDescent="0.35">
      <c r="A98" s="164">
        <v>92</v>
      </c>
      <c r="B98" s="165"/>
      <c r="C98" s="160" t="s">
        <v>2103</v>
      </c>
      <c r="D98" s="160" t="s">
        <v>2104</v>
      </c>
      <c r="E98" s="162"/>
      <c r="F98" s="160" t="s">
        <v>1918</v>
      </c>
      <c r="G98" s="166" t="s">
        <v>1913</v>
      </c>
      <c r="H98" s="160" t="s">
        <v>1914</v>
      </c>
      <c r="I98" s="160" t="s">
        <v>1915</v>
      </c>
      <c r="J98" s="160"/>
      <c r="K98" s="160"/>
      <c r="L98" s="160"/>
      <c r="M98" s="160"/>
      <c r="N98" s="160"/>
      <c r="O98" s="160"/>
      <c r="P98" s="160"/>
      <c r="Q98" s="160"/>
      <c r="R98" s="160"/>
      <c r="S98" s="160"/>
      <c r="T98" s="160"/>
      <c r="U98" s="160"/>
      <c r="V98" s="160"/>
      <c r="W98" s="160"/>
      <c r="X98" s="160"/>
      <c r="Y98" s="160"/>
      <c r="Z98" s="160"/>
    </row>
    <row r="99" spans="1:26" ht="11.25" customHeight="1" x14ac:dyDescent="0.35">
      <c r="A99" s="164">
        <v>93</v>
      </c>
      <c r="B99" s="165"/>
      <c r="C99" s="160" t="s">
        <v>2105</v>
      </c>
      <c r="D99" s="160" t="s">
        <v>2106</v>
      </c>
      <c r="E99" s="162"/>
      <c r="F99" s="160" t="s">
        <v>1912</v>
      </c>
      <c r="G99" s="166" t="s">
        <v>1925</v>
      </c>
      <c r="H99" s="160" t="s">
        <v>1922</v>
      </c>
      <c r="I99" s="160" t="s">
        <v>1943</v>
      </c>
      <c r="J99" s="160"/>
      <c r="K99" s="160"/>
      <c r="L99" s="160"/>
      <c r="M99" s="160"/>
      <c r="N99" s="160"/>
      <c r="O99" s="160"/>
      <c r="P99" s="160"/>
      <c r="Q99" s="160"/>
      <c r="R99" s="160"/>
      <c r="S99" s="160"/>
      <c r="T99" s="160"/>
      <c r="U99" s="160"/>
      <c r="V99" s="160"/>
      <c r="W99" s="160"/>
      <c r="X99" s="160"/>
      <c r="Y99" s="160"/>
      <c r="Z99" s="160"/>
    </row>
    <row r="100" spans="1:26" ht="11.25" customHeight="1" x14ac:dyDescent="0.35">
      <c r="A100" s="164">
        <v>94</v>
      </c>
      <c r="B100" s="165"/>
      <c r="C100" s="160" t="s">
        <v>2107</v>
      </c>
      <c r="D100" s="167" t="s">
        <v>2108</v>
      </c>
      <c r="E100" s="162"/>
      <c r="F100" s="160" t="s">
        <v>1912</v>
      </c>
      <c r="G100" s="166" t="s">
        <v>1925</v>
      </c>
      <c r="H100" s="160" t="s">
        <v>1922</v>
      </c>
      <c r="I100" s="160" t="s">
        <v>1915</v>
      </c>
      <c r="J100" s="160"/>
      <c r="K100" s="160"/>
      <c r="L100" s="160"/>
      <c r="M100" s="160"/>
      <c r="N100" s="160"/>
      <c r="O100" s="160"/>
      <c r="P100" s="160"/>
      <c r="Q100" s="160"/>
      <c r="R100" s="160"/>
      <c r="S100" s="160"/>
      <c r="T100" s="160"/>
      <c r="U100" s="160"/>
      <c r="V100" s="160"/>
      <c r="W100" s="160"/>
      <c r="X100" s="160"/>
      <c r="Y100" s="160"/>
      <c r="Z100" s="160"/>
    </row>
    <row r="101" spans="1:26" ht="11.25" customHeight="1" x14ac:dyDescent="0.35">
      <c r="A101" s="164">
        <v>95</v>
      </c>
      <c r="B101" s="165"/>
      <c r="C101" s="160" t="s">
        <v>2109</v>
      </c>
      <c r="D101" s="160" t="s">
        <v>2110</v>
      </c>
      <c r="E101" s="162"/>
      <c r="F101" s="160" t="s">
        <v>1918</v>
      </c>
      <c r="G101" s="166" t="s">
        <v>1925</v>
      </c>
      <c r="H101" s="160" t="s">
        <v>1922</v>
      </c>
      <c r="I101" s="160" t="s">
        <v>1915</v>
      </c>
      <c r="J101" s="160"/>
      <c r="K101" s="160"/>
      <c r="L101" s="160"/>
      <c r="M101" s="160"/>
      <c r="N101" s="160"/>
      <c r="O101" s="160"/>
      <c r="P101" s="160"/>
      <c r="Q101" s="160"/>
      <c r="R101" s="160"/>
      <c r="S101" s="160"/>
      <c r="T101" s="160"/>
      <c r="U101" s="160"/>
      <c r="V101" s="160"/>
      <c r="W101" s="160"/>
      <c r="X101" s="160"/>
      <c r="Y101" s="160"/>
      <c r="Z101" s="160"/>
    </row>
    <row r="102" spans="1:26" ht="11.25" customHeight="1" x14ac:dyDescent="0.35">
      <c r="A102" s="164">
        <v>96</v>
      </c>
      <c r="B102" s="165"/>
      <c r="C102" s="160" t="s">
        <v>2111</v>
      </c>
      <c r="D102" s="160" t="s">
        <v>2112</v>
      </c>
      <c r="E102" s="162"/>
      <c r="F102" s="160" t="s">
        <v>1912</v>
      </c>
      <c r="G102" s="166" t="s">
        <v>1925</v>
      </c>
      <c r="H102" s="160" t="s">
        <v>1922</v>
      </c>
      <c r="I102" s="160" t="s">
        <v>1943</v>
      </c>
      <c r="J102" s="160"/>
      <c r="K102" s="160"/>
      <c r="L102" s="160"/>
      <c r="M102" s="160"/>
      <c r="N102" s="160"/>
      <c r="O102" s="160"/>
      <c r="P102" s="160"/>
      <c r="Q102" s="160"/>
      <c r="R102" s="160"/>
      <c r="S102" s="160"/>
      <c r="T102" s="160"/>
      <c r="U102" s="160"/>
      <c r="V102" s="160"/>
      <c r="W102" s="160"/>
      <c r="X102" s="160"/>
      <c r="Y102" s="160"/>
      <c r="Z102" s="160"/>
    </row>
    <row r="103" spans="1:26" ht="11.25" customHeight="1" x14ac:dyDescent="0.35">
      <c r="A103" s="164">
        <v>97</v>
      </c>
      <c r="B103" s="165"/>
      <c r="C103" s="160" t="s">
        <v>2113</v>
      </c>
      <c r="D103" s="160" t="s">
        <v>2114</v>
      </c>
      <c r="E103" s="162"/>
      <c r="F103" s="160" t="s">
        <v>1931</v>
      </c>
      <c r="G103" s="166" t="s">
        <v>1913</v>
      </c>
      <c r="H103" s="160" t="s">
        <v>1914</v>
      </c>
      <c r="I103" s="160" t="s">
        <v>1915</v>
      </c>
      <c r="J103" s="160"/>
      <c r="K103" s="160"/>
      <c r="L103" s="160"/>
      <c r="M103" s="160"/>
      <c r="N103" s="160"/>
      <c r="O103" s="160"/>
      <c r="P103" s="160"/>
      <c r="Q103" s="160"/>
      <c r="R103" s="160"/>
      <c r="S103" s="160"/>
      <c r="T103" s="160"/>
      <c r="U103" s="160"/>
      <c r="V103" s="160"/>
      <c r="W103" s="160"/>
      <c r="X103" s="160"/>
      <c r="Y103" s="160"/>
      <c r="Z103" s="160"/>
    </row>
    <row r="104" spans="1:26" ht="11.25" customHeight="1" x14ac:dyDescent="0.35">
      <c r="A104" s="164">
        <v>98</v>
      </c>
      <c r="B104" s="165"/>
      <c r="C104" s="160" t="s">
        <v>2115</v>
      </c>
      <c r="D104" s="160" t="s">
        <v>2116</v>
      </c>
      <c r="E104" s="162"/>
      <c r="F104" s="160" t="s">
        <v>1921</v>
      </c>
      <c r="G104" s="166" t="s">
        <v>1925</v>
      </c>
      <c r="H104" s="160" t="s">
        <v>1922</v>
      </c>
      <c r="I104" s="160" t="s">
        <v>1915</v>
      </c>
      <c r="J104" s="160"/>
      <c r="K104" s="160"/>
      <c r="L104" s="160"/>
      <c r="M104" s="160"/>
      <c r="N104" s="160"/>
      <c r="O104" s="160"/>
      <c r="P104" s="160"/>
      <c r="Q104" s="160"/>
      <c r="R104" s="160"/>
      <c r="S104" s="160"/>
      <c r="T104" s="160"/>
      <c r="U104" s="160"/>
      <c r="V104" s="160"/>
      <c r="W104" s="160"/>
      <c r="X104" s="160"/>
      <c r="Y104" s="160"/>
      <c r="Z104" s="160"/>
    </row>
    <row r="105" spans="1:26" ht="11.25" customHeight="1" x14ac:dyDescent="0.35">
      <c r="A105" s="164">
        <v>99</v>
      </c>
      <c r="B105" s="165"/>
      <c r="C105" s="160" t="s">
        <v>2117</v>
      </c>
      <c r="D105" s="160" t="s">
        <v>2118</v>
      </c>
      <c r="E105" s="162"/>
      <c r="F105" s="160" t="s">
        <v>1918</v>
      </c>
      <c r="G105" s="166" t="s">
        <v>1913</v>
      </c>
      <c r="H105" s="160" t="s">
        <v>1914</v>
      </c>
      <c r="I105" s="160" t="s">
        <v>1915</v>
      </c>
      <c r="J105" s="160"/>
      <c r="K105" s="160"/>
      <c r="L105" s="160"/>
      <c r="M105" s="160"/>
      <c r="N105" s="160"/>
      <c r="O105" s="160"/>
      <c r="P105" s="160"/>
      <c r="Q105" s="160"/>
      <c r="R105" s="160"/>
      <c r="S105" s="160"/>
      <c r="T105" s="160"/>
      <c r="U105" s="160"/>
      <c r="V105" s="160"/>
      <c r="W105" s="160"/>
      <c r="X105" s="160"/>
      <c r="Y105" s="160"/>
      <c r="Z105" s="160"/>
    </row>
    <row r="106" spans="1:26" ht="11.25" customHeight="1" x14ac:dyDescent="0.35">
      <c r="A106" s="164">
        <v>100</v>
      </c>
      <c r="B106" s="165"/>
      <c r="C106" s="160" t="s">
        <v>2119</v>
      </c>
      <c r="D106" s="160" t="s">
        <v>2120</v>
      </c>
      <c r="E106" s="162"/>
      <c r="F106" s="160" t="s">
        <v>1912</v>
      </c>
      <c r="G106" s="166" t="s">
        <v>1913</v>
      </c>
      <c r="H106" s="160" t="s">
        <v>1914</v>
      </c>
      <c r="I106" s="160" t="s">
        <v>1915</v>
      </c>
      <c r="J106" s="160"/>
      <c r="K106" s="160"/>
      <c r="L106" s="160"/>
      <c r="M106" s="160"/>
      <c r="N106" s="160"/>
      <c r="O106" s="160"/>
      <c r="P106" s="160"/>
      <c r="Q106" s="160"/>
      <c r="R106" s="160"/>
      <c r="S106" s="160"/>
      <c r="T106" s="160"/>
      <c r="U106" s="160"/>
      <c r="V106" s="160"/>
      <c r="W106" s="160"/>
      <c r="X106" s="160"/>
      <c r="Y106" s="160"/>
      <c r="Z106" s="160"/>
    </row>
    <row r="107" spans="1:26" ht="11.25" customHeight="1" x14ac:dyDescent="0.35">
      <c r="A107" s="164">
        <v>101</v>
      </c>
      <c r="B107" s="165"/>
      <c r="C107" s="160" t="s">
        <v>2121</v>
      </c>
      <c r="D107" s="160" t="s">
        <v>2122</v>
      </c>
      <c r="E107" s="162"/>
      <c r="F107" s="160" t="s">
        <v>1928</v>
      </c>
      <c r="G107" s="166" t="s">
        <v>1936</v>
      </c>
      <c r="H107" s="160" t="s">
        <v>1908</v>
      </c>
      <c r="I107" s="160"/>
      <c r="J107" s="160"/>
      <c r="K107" s="160"/>
      <c r="L107" s="160"/>
      <c r="M107" s="160"/>
      <c r="N107" s="160"/>
      <c r="O107" s="160"/>
      <c r="P107" s="160"/>
      <c r="Q107" s="160"/>
      <c r="R107" s="160"/>
      <c r="S107" s="160"/>
      <c r="T107" s="160"/>
      <c r="U107" s="160"/>
      <c r="V107" s="160"/>
      <c r="W107" s="160"/>
      <c r="X107" s="160"/>
      <c r="Y107" s="160"/>
      <c r="Z107" s="160"/>
    </row>
    <row r="108" spans="1:26" ht="11.25" customHeight="1" x14ac:dyDescent="0.35">
      <c r="A108" s="164">
        <v>102</v>
      </c>
      <c r="B108" s="165"/>
      <c r="C108" s="160" t="s">
        <v>2123</v>
      </c>
      <c r="D108" s="160" t="s">
        <v>2124</v>
      </c>
      <c r="E108" s="162"/>
      <c r="F108" s="160" t="s">
        <v>1921</v>
      </c>
      <c r="G108" s="166" t="s">
        <v>1936</v>
      </c>
      <c r="H108" s="160" t="s">
        <v>1908</v>
      </c>
      <c r="I108" s="160" t="s">
        <v>1915</v>
      </c>
      <c r="J108" s="160"/>
      <c r="K108" s="160"/>
      <c r="L108" s="160"/>
      <c r="M108" s="160"/>
      <c r="N108" s="160"/>
      <c r="O108" s="160"/>
      <c r="P108" s="160"/>
      <c r="Q108" s="160"/>
      <c r="R108" s="160"/>
      <c r="S108" s="160"/>
      <c r="T108" s="160"/>
      <c r="U108" s="160"/>
      <c r="V108" s="160"/>
      <c r="W108" s="160"/>
      <c r="X108" s="160"/>
      <c r="Y108" s="160"/>
      <c r="Z108" s="160"/>
    </row>
    <row r="109" spans="1:26" ht="11.25" customHeight="1" x14ac:dyDescent="0.35">
      <c r="A109" s="164">
        <v>103</v>
      </c>
      <c r="B109" s="165"/>
      <c r="C109" s="160" t="s">
        <v>2125</v>
      </c>
      <c r="D109" s="160" t="s">
        <v>2126</v>
      </c>
      <c r="E109" s="162"/>
      <c r="F109" s="160" t="s">
        <v>1921</v>
      </c>
      <c r="G109" s="166" t="s">
        <v>1907</v>
      </c>
      <c r="H109" s="160" t="s">
        <v>1922</v>
      </c>
      <c r="I109" s="160" t="s">
        <v>1915</v>
      </c>
      <c r="J109" s="160"/>
      <c r="K109" s="160"/>
      <c r="L109" s="160"/>
      <c r="M109" s="160"/>
      <c r="N109" s="160"/>
      <c r="O109" s="160"/>
      <c r="P109" s="160"/>
      <c r="Q109" s="160"/>
      <c r="R109" s="160"/>
      <c r="S109" s="160"/>
      <c r="T109" s="160"/>
      <c r="U109" s="160"/>
      <c r="V109" s="160"/>
      <c r="W109" s="160"/>
      <c r="X109" s="160"/>
      <c r="Y109" s="160"/>
      <c r="Z109" s="160"/>
    </row>
    <row r="110" spans="1:26" ht="11.25" customHeight="1" x14ac:dyDescent="0.35">
      <c r="A110" s="164">
        <v>104</v>
      </c>
      <c r="B110" s="165"/>
      <c r="C110" s="160" t="s">
        <v>2127</v>
      </c>
      <c r="D110" s="160" t="s">
        <v>2128</v>
      </c>
      <c r="E110" s="162"/>
      <c r="F110" s="160" t="s">
        <v>1921</v>
      </c>
      <c r="G110" s="166" t="s">
        <v>1925</v>
      </c>
      <c r="H110" s="167" t="s">
        <v>1922</v>
      </c>
      <c r="I110" s="160" t="s">
        <v>1915</v>
      </c>
      <c r="J110" s="160"/>
      <c r="K110" s="160"/>
      <c r="L110" s="160"/>
      <c r="M110" s="160"/>
      <c r="N110" s="160"/>
      <c r="O110" s="160"/>
      <c r="P110" s="160"/>
      <c r="Q110" s="160"/>
      <c r="R110" s="160"/>
      <c r="S110" s="160"/>
      <c r="T110" s="160"/>
      <c r="U110" s="160"/>
      <c r="V110" s="160"/>
      <c r="W110" s="160"/>
      <c r="X110" s="160"/>
      <c r="Y110" s="160"/>
      <c r="Z110" s="160"/>
    </row>
    <row r="111" spans="1:26" ht="11.25" customHeight="1" x14ac:dyDescent="0.35">
      <c r="A111" s="164">
        <v>105</v>
      </c>
      <c r="B111" s="165"/>
      <c r="C111" s="160" t="s">
        <v>2129</v>
      </c>
      <c r="D111" s="167" t="s">
        <v>2130</v>
      </c>
      <c r="E111" s="162"/>
      <c r="F111" s="160" t="s">
        <v>1912</v>
      </c>
      <c r="G111" s="166" t="s">
        <v>1936</v>
      </c>
      <c r="H111" s="160" t="s">
        <v>1908</v>
      </c>
      <c r="I111" s="160"/>
      <c r="J111" s="160"/>
      <c r="K111" s="160"/>
      <c r="L111" s="160"/>
      <c r="M111" s="160"/>
      <c r="N111" s="160"/>
      <c r="O111" s="160"/>
      <c r="P111" s="160"/>
      <c r="Q111" s="160"/>
      <c r="R111" s="160"/>
      <c r="S111" s="160"/>
      <c r="T111" s="160"/>
      <c r="U111" s="160"/>
      <c r="V111" s="160"/>
      <c r="W111" s="160"/>
      <c r="X111" s="160"/>
      <c r="Y111" s="160"/>
      <c r="Z111" s="160"/>
    </row>
    <row r="112" spans="1:26" ht="11.25" customHeight="1" x14ac:dyDescent="0.35">
      <c r="A112" s="164">
        <v>106</v>
      </c>
      <c r="B112" s="165"/>
      <c r="C112" s="160" t="s">
        <v>2131</v>
      </c>
      <c r="D112" s="160" t="s">
        <v>2132</v>
      </c>
      <c r="E112" s="162"/>
      <c r="F112" s="160" t="s">
        <v>1918</v>
      </c>
      <c r="G112" s="166" t="s">
        <v>1925</v>
      </c>
      <c r="H112" s="160" t="s">
        <v>1922</v>
      </c>
      <c r="I112" s="160" t="s">
        <v>1915</v>
      </c>
      <c r="J112" s="160"/>
      <c r="K112" s="160"/>
      <c r="L112" s="160"/>
      <c r="M112" s="160"/>
      <c r="N112" s="160"/>
      <c r="O112" s="160"/>
      <c r="P112" s="160"/>
      <c r="Q112" s="160"/>
      <c r="R112" s="160"/>
      <c r="S112" s="160"/>
      <c r="T112" s="160"/>
      <c r="U112" s="160"/>
      <c r="V112" s="160"/>
      <c r="W112" s="160"/>
      <c r="X112" s="160"/>
      <c r="Y112" s="160"/>
      <c r="Z112" s="160"/>
    </row>
    <row r="113" spans="1:26" ht="11.25" customHeight="1" x14ac:dyDescent="0.35">
      <c r="A113" s="164">
        <v>107</v>
      </c>
      <c r="B113" s="165"/>
      <c r="C113" s="160" t="s">
        <v>2133</v>
      </c>
      <c r="D113" s="160" t="s">
        <v>2134</v>
      </c>
      <c r="E113" s="162"/>
      <c r="F113" s="160" t="s">
        <v>1912</v>
      </c>
      <c r="G113" s="166" t="s">
        <v>1936</v>
      </c>
      <c r="H113" s="160" t="s">
        <v>1908</v>
      </c>
      <c r="I113" s="160"/>
      <c r="J113" s="160"/>
      <c r="K113" s="160"/>
      <c r="L113" s="160"/>
      <c r="M113" s="160"/>
      <c r="N113" s="160"/>
      <c r="O113" s="160"/>
      <c r="P113" s="160"/>
      <c r="Q113" s="160"/>
      <c r="R113" s="160"/>
      <c r="S113" s="160"/>
      <c r="T113" s="160"/>
      <c r="U113" s="160"/>
      <c r="V113" s="160"/>
      <c r="W113" s="160"/>
      <c r="X113" s="160"/>
      <c r="Y113" s="160"/>
      <c r="Z113" s="160"/>
    </row>
    <row r="114" spans="1:26" ht="11.25" customHeight="1" x14ac:dyDescent="0.35">
      <c r="A114" s="164">
        <v>108</v>
      </c>
      <c r="B114" s="165"/>
      <c r="C114" s="160" t="s">
        <v>2135</v>
      </c>
      <c r="D114" s="160" t="s">
        <v>2136</v>
      </c>
      <c r="E114" s="162"/>
      <c r="F114" s="160" t="s">
        <v>1921</v>
      </c>
      <c r="G114" s="166" t="s">
        <v>1936</v>
      </c>
      <c r="H114" s="160" t="s">
        <v>1908</v>
      </c>
      <c r="I114" s="160"/>
      <c r="J114" s="160"/>
      <c r="K114" s="160"/>
      <c r="L114" s="160"/>
      <c r="M114" s="160"/>
      <c r="N114" s="160"/>
      <c r="O114" s="160"/>
      <c r="P114" s="160"/>
      <c r="Q114" s="160"/>
      <c r="R114" s="160"/>
      <c r="S114" s="160"/>
      <c r="T114" s="160"/>
      <c r="U114" s="160"/>
      <c r="V114" s="160"/>
      <c r="W114" s="160"/>
      <c r="X114" s="160"/>
      <c r="Y114" s="160"/>
      <c r="Z114" s="160"/>
    </row>
    <row r="115" spans="1:26" ht="11.25" customHeight="1" x14ac:dyDescent="0.35">
      <c r="A115" s="164">
        <v>109</v>
      </c>
      <c r="B115" s="165"/>
      <c r="C115" s="160" t="s">
        <v>2137</v>
      </c>
      <c r="D115" s="160" t="s">
        <v>2138</v>
      </c>
      <c r="E115" s="162"/>
      <c r="F115" s="160" t="s">
        <v>1912</v>
      </c>
      <c r="G115" s="166" t="s">
        <v>1925</v>
      </c>
      <c r="H115" s="160" t="s">
        <v>1922</v>
      </c>
      <c r="I115" s="160" t="s">
        <v>1943</v>
      </c>
      <c r="J115" s="160"/>
      <c r="K115" s="160"/>
      <c r="L115" s="160"/>
      <c r="M115" s="160"/>
      <c r="N115" s="160"/>
      <c r="O115" s="160"/>
      <c r="P115" s="160"/>
      <c r="Q115" s="160"/>
      <c r="R115" s="160"/>
      <c r="S115" s="160"/>
      <c r="T115" s="160"/>
      <c r="U115" s="160"/>
      <c r="V115" s="160"/>
      <c r="W115" s="160"/>
      <c r="X115" s="160"/>
      <c r="Y115" s="160"/>
      <c r="Z115" s="160"/>
    </row>
    <row r="116" spans="1:26" ht="11.25" customHeight="1" x14ac:dyDescent="0.35">
      <c r="A116" s="164">
        <v>110</v>
      </c>
      <c r="B116" s="165"/>
      <c r="C116" s="160" t="s">
        <v>2139</v>
      </c>
      <c r="D116" s="160" t="s">
        <v>2140</v>
      </c>
      <c r="E116" s="162"/>
      <c r="F116" s="160" t="s">
        <v>1918</v>
      </c>
      <c r="G116" s="166" t="s">
        <v>1913</v>
      </c>
      <c r="H116" s="160" t="s">
        <v>1914</v>
      </c>
      <c r="I116" s="160" t="s">
        <v>1915</v>
      </c>
      <c r="J116" s="160"/>
      <c r="K116" s="160"/>
      <c r="L116" s="160"/>
      <c r="M116" s="160"/>
      <c r="N116" s="160"/>
      <c r="O116" s="160"/>
      <c r="P116" s="160"/>
      <c r="Q116" s="160"/>
      <c r="R116" s="160"/>
      <c r="S116" s="160"/>
      <c r="T116" s="160"/>
      <c r="U116" s="160"/>
      <c r="V116" s="160"/>
      <c r="W116" s="160"/>
      <c r="X116" s="160"/>
      <c r="Y116" s="160"/>
      <c r="Z116" s="160"/>
    </row>
    <row r="117" spans="1:26" ht="11.25" customHeight="1" x14ac:dyDescent="0.35">
      <c r="A117" s="164">
        <v>111</v>
      </c>
      <c r="B117" s="165"/>
      <c r="C117" s="160" t="s">
        <v>2141</v>
      </c>
      <c r="D117" s="160" t="s">
        <v>2142</v>
      </c>
      <c r="E117" s="162"/>
      <c r="F117" s="160" t="s">
        <v>1928</v>
      </c>
      <c r="G117" s="166" t="s">
        <v>1936</v>
      </c>
      <c r="H117" s="160" t="s">
        <v>1908</v>
      </c>
      <c r="I117" s="160" t="s">
        <v>1915</v>
      </c>
      <c r="J117" s="160"/>
      <c r="K117" s="160"/>
      <c r="L117" s="160"/>
      <c r="M117" s="160"/>
      <c r="N117" s="160"/>
      <c r="O117" s="160"/>
      <c r="P117" s="160"/>
      <c r="Q117" s="160"/>
      <c r="R117" s="160"/>
      <c r="S117" s="160"/>
      <c r="T117" s="160"/>
      <c r="U117" s="160"/>
      <c r="V117" s="160"/>
      <c r="W117" s="160"/>
      <c r="X117" s="160"/>
      <c r="Y117" s="160"/>
      <c r="Z117" s="160"/>
    </row>
    <row r="118" spans="1:26" ht="11.25" customHeight="1" x14ac:dyDescent="0.35">
      <c r="A118" s="164">
        <v>112</v>
      </c>
      <c r="B118" s="165"/>
      <c r="C118" s="160" t="s">
        <v>2143</v>
      </c>
      <c r="D118" s="160" t="s">
        <v>2144</v>
      </c>
      <c r="E118" s="162"/>
      <c r="F118" s="160" t="s">
        <v>1928</v>
      </c>
      <c r="G118" s="166" t="s">
        <v>1907</v>
      </c>
      <c r="H118" s="160" t="s">
        <v>1908</v>
      </c>
      <c r="I118" s="160" t="s">
        <v>1909</v>
      </c>
      <c r="J118" s="160"/>
      <c r="K118" s="160"/>
      <c r="L118" s="160"/>
      <c r="M118" s="160"/>
      <c r="N118" s="160"/>
      <c r="O118" s="160"/>
      <c r="P118" s="160"/>
      <c r="Q118" s="160"/>
      <c r="R118" s="160"/>
      <c r="S118" s="160"/>
      <c r="T118" s="160"/>
      <c r="U118" s="160"/>
      <c r="V118" s="160"/>
      <c r="W118" s="160"/>
      <c r="X118" s="160"/>
      <c r="Y118" s="160"/>
      <c r="Z118" s="160"/>
    </row>
    <row r="119" spans="1:26" ht="11.25" customHeight="1" x14ac:dyDescent="0.35">
      <c r="A119" s="164">
        <v>113</v>
      </c>
      <c r="B119" s="165"/>
      <c r="C119" s="160" t="s">
        <v>2145</v>
      </c>
      <c r="D119" s="160" t="s">
        <v>2146</v>
      </c>
      <c r="E119" s="162"/>
      <c r="F119" s="160" t="s">
        <v>1918</v>
      </c>
      <c r="G119" s="166" t="s">
        <v>1913</v>
      </c>
      <c r="H119" s="160" t="s">
        <v>1914</v>
      </c>
      <c r="I119" s="160" t="s">
        <v>1915</v>
      </c>
      <c r="J119" s="160"/>
      <c r="K119" s="160"/>
      <c r="L119" s="160"/>
      <c r="M119" s="160"/>
      <c r="N119" s="160"/>
      <c r="O119" s="160"/>
      <c r="P119" s="160"/>
      <c r="Q119" s="160"/>
      <c r="R119" s="160"/>
      <c r="S119" s="160"/>
      <c r="T119" s="160"/>
      <c r="U119" s="160"/>
      <c r="V119" s="160"/>
      <c r="W119" s="160"/>
      <c r="X119" s="160"/>
      <c r="Y119" s="160"/>
      <c r="Z119" s="160"/>
    </row>
    <row r="120" spans="1:26" ht="11.25" customHeight="1" x14ac:dyDescent="0.35">
      <c r="A120" s="164">
        <v>114</v>
      </c>
      <c r="B120" s="165"/>
      <c r="C120" s="160" t="s">
        <v>2147</v>
      </c>
      <c r="D120" s="160" t="s">
        <v>2148</v>
      </c>
      <c r="E120" s="162"/>
      <c r="F120" s="160" t="s">
        <v>1912</v>
      </c>
      <c r="G120" s="166" t="s">
        <v>1925</v>
      </c>
      <c r="H120" s="160" t="s">
        <v>1922</v>
      </c>
      <c r="I120" s="160" t="s">
        <v>1915</v>
      </c>
      <c r="J120" s="160"/>
      <c r="K120" s="160"/>
      <c r="L120" s="160"/>
      <c r="M120" s="160"/>
      <c r="N120" s="160"/>
      <c r="O120" s="160"/>
      <c r="P120" s="160"/>
      <c r="Q120" s="160"/>
      <c r="R120" s="160"/>
      <c r="S120" s="160"/>
      <c r="T120" s="160"/>
      <c r="U120" s="160"/>
      <c r="V120" s="160"/>
      <c r="W120" s="160"/>
      <c r="X120" s="160"/>
      <c r="Y120" s="160"/>
      <c r="Z120" s="160"/>
    </row>
    <row r="121" spans="1:26" ht="11.25" customHeight="1" x14ac:dyDescent="0.35">
      <c r="A121" s="164">
        <v>115</v>
      </c>
      <c r="B121" s="165"/>
      <c r="C121" s="160" t="s">
        <v>2149</v>
      </c>
      <c r="D121" s="160" t="s">
        <v>2150</v>
      </c>
      <c r="E121" s="162"/>
      <c r="F121" s="160" t="s">
        <v>1912</v>
      </c>
      <c r="G121" s="166" t="s">
        <v>1925</v>
      </c>
      <c r="H121" s="160" t="s">
        <v>1922</v>
      </c>
      <c r="I121" s="160" t="s">
        <v>1943</v>
      </c>
      <c r="J121" s="160"/>
      <c r="K121" s="160"/>
      <c r="L121" s="160"/>
      <c r="M121" s="160"/>
      <c r="N121" s="160"/>
      <c r="O121" s="160"/>
      <c r="P121" s="160"/>
      <c r="Q121" s="160"/>
      <c r="R121" s="160"/>
      <c r="S121" s="160"/>
      <c r="T121" s="160"/>
      <c r="U121" s="160"/>
      <c r="V121" s="160"/>
      <c r="W121" s="160"/>
      <c r="X121" s="160"/>
      <c r="Y121" s="160"/>
      <c r="Z121" s="160"/>
    </row>
    <row r="122" spans="1:26" ht="11.25" customHeight="1" x14ac:dyDescent="0.35">
      <c r="A122" s="164">
        <v>116</v>
      </c>
      <c r="B122" s="165"/>
      <c r="C122" s="160" t="s">
        <v>2151</v>
      </c>
      <c r="D122" s="160" t="s">
        <v>2152</v>
      </c>
      <c r="E122" s="162"/>
      <c r="F122" s="160" t="s">
        <v>1912</v>
      </c>
      <c r="G122" s="166" t="s">
        <v>1925</v>
      </c>
      <c r="H122" s="160" t="s">
        <v>1922</v>
      </c>
      <c r="I122" s="160" t="s">
        <v>1943</v>
      </c>
      <c r="J122" s="160"/>
      <c r="K122" s="160"/>
      <c r="L122" s="160"/>
      <c r="M122" s="160"/>
      <c r="N122" s="160"/>
      <c r="O122" s="160"/>
      <c r="P122" s="160"/>
      <c r="Q122" s="160"/>
      <c r="R122" s="160"/>
      <c r="S122" s="160"/>
      <c r="T122" s="160"/>
      <c r="U122" s="160"/>
      <c r="V122" s="160"/>
      <c r="W122" s="160"/>
      <c r="X122" s="160"/>
      <c r="Y122" s="160"/>
      <c r="Z122" s="160"/>
    </row>
    <row r="123" spans="1:26" ht="11.25" customHeight="1" x14ac:dyDescent="0.35">
      <c r="A123" s="164">
        <v>117</v>
      </c>
      <c r="B123" s="165"/>
      <c r="C123" s="160" t="s">
        <v>2153</v>
      </c>
      <c r="D123" s="160" t="s">
        <v>2154</v>
      </c>
      <c r="E123" s="162"/>
      <c r="F123" s="160" t="s">
        <v>1921</v>
      </c>
      <c r="G123" s="166" t="s">
        <v>1925</v>
      </c>
      <c r="H123" s="160" t="s">
        <v>1922</v>
      </c>
      <c r="I123" s="160" t="s">
        <v>1915</v>
      </c>
      <c r="J123" s="160"/>
      <c r="K123" s="160"/>
      <c r="L123" s="160"/>
      <c r="M123" s="160"/>
      <c r="N123" s="160"/>
      <c r="O123" s="160"/>
      <c r="P123" s="160"/>
      <c r="Q123" s="160"/>
      <c r="R123" s="160"/>
      <c r="S123" s="160"/>
      <c r="T123" s="160"/>
      <c r="U123" s="160"/>
      <c r="V123" s="160"/>
      <c r="W123" s="160"/>
      <c r="X123" s="160"/>
      <c r="Y123" s="160"/>
      <c r="Z123" s="160"/>
    </row>
    <row r="124" spans="1:26" ht="11.25" customHeight="1" x14ac:dyDescent="0.35">
      <c r="A124" s="164">
        <v>118</v>
      </c>
      <c r="B124" s="165"/>
      <c r="C124" s="160" t="s">
        <v>2155</v>
      </c>
      <c r="D124" s="160" t="s">
        <v>2156</v>
      </c>
      <c r="E124" s="162"/>
      <c r="F124" s="160" t="s">
        <v>1912</v>
      </c>
      <c r="G124" s="166" t="s">
        <v>1913</v>
      </c>
      <c r="H124" s="160" t="s">
        <v>1914</v>
      </c>
      <c r="I124" s="160" t="s">
        <v>1915</v>
      </c>
      <c r="J124" s="160"/>
      <c r="K124" s="160"/>
      <c r="L124" s="160"/>
      <c r="M124" s="160"/>
      <c r="N124" s="160"/>
      <c r="O124" s="160"/>
      <c r="P124" s="160"/>
      <c r="Q124" s="160"/>
      <c r="R124" s="160"/>
      <c r="S124" s="160"/>
      <c r="T124" s="160"/>
      <c r="U124" s="160"/>
      <c r="V124" s="160"/>
      <c r="W124" s="160"/>
      <c r="X124" s="160"/>
      <c r="Y124" s="160"/>
      <c r="Z124" s="160"/>
    </row>
    <row r="125" spans="1:26" ht="11.25" customHeight="1" x14ac:dyDescent="0.35">
      <c r="A125" s="164">
        <v>119</v>
      </c>
      <c r="B125" s="165"/>
      <c r="C125" s="160" t="s">
        <v>2157</v>
      </c>
      <c r="D125" s="160" t="s">
        <v>2158</v>
      </c>
      <c r="E125" s="162"/>
      <c r="F125" s="160" t="s">
        <v>1928</v>
      </c>
      <c r="G125" s="166" t="s">
        <v>1907</v>
      </c>
      <c r="H125" s="160" t="s">
        <v>1908</v>
      </c>
      <c r="I125" s="160" t="s">
        <v>1909</v>
      </c>
      <c r="J125" s="160"/>
      <c r="K125" s="160"/>
      <c r="L125" s="160"/>
      <c r="M125" s="160"/>
      <c r="N125" s="160"/>
      <c r="O125" s="160"/>
      <c r="P125" s="160"/>
      <c r="Q125" s="160"/>
      <c r="R125" s="160"/>
      <c r="S125" s="160"/>
      <c r="T125" s="160"/>
      <c r="U125" s="160"/>
      <c r="V125" s="160"/>
      <c r="W125" s="160"/>
      <c r="X125" s="160"/>
      <c r="Y125" s="160"/>
      <c r="Z125" s="160"/>
    </row>
    <row r="126" spans="1:26" ht="11.25" customHeight="1" x14ac:dyDescent="0.35">
      <c r="A126" s="164">
        <v>120</v>
      </c>
      <c r="B126" s="165"/>
      <c r="C126" s="160" t="s">
        <v>2159</v>
      </c>
      <c r="D126" s="160" t="s">
        <v>2160</v>
      </c>
      <c r="E126" s="162"/>
      <c r="F126" s="160" t="s">
        <v>1928</v>
      </c>
      <c r="G126" s="166" t="s">
        <v>1907</v>
      </c>
      <c r="H126" s="160" t="s">
        <v>1908</v>
      </c>
      <c r="I126" s="160" t="s">
        <v>1909</v>
      </c>
      <c r="J126" s="160"/>
      <c r="K126" s="160"/>
      <c r="L126" s="160"/>
      <c r="M126" s="160"/>
      <c r="N126" s="160"/>
      <c r="O126" s="160"/>
      <c r="P126" s="160"/>
      <c r="Q126" s="160"/>
      <c r="R126" s="160"/>
      <c r="S126" s="160"/>
      <c r="T126" s="160"/>
      <c r="U126" s="160"/>
      <c r="V126" s="160"/>
      <c r="W126" s="160"/>
      <c r="X126" s="160"/>
      <c r="Y126" s="160"/>
      <c r="Z126" s="160"/>
    </row>
    <row r="127" spans="1:26" ht="11.25" customHeight="1" x14ac:dyDescent="0.35">
      <c r="A127" s="164">
        <v>121</v>
      </c>
      <c r="B127" s="165"/>
      <c r="C127" s="160" t="s">
        <v>2161</v>
      </c>
      <c r="D127" s="160" t="s">
        <v>2162</v>
      </c>
      <c r="E127" s="162"/>
      <c r="F127" s="160" t="s">
        <v>1921</v>
      </c>
      <c r="G127" s="166" t="s">
        <v>1913</v>
      </c>
      <c r="H127" s="160" t="s">
        <v>1914</v>
      </c>
      <c r="I127" s="160" t="s">
        <v>1915</v>
      </c>
      <c r="J127" s="160"/>
      <c r="K127" s="160"/>
      <c r="L127" s="160"/>
      <c r="M127" s="160"/>
      <c r="N127" s="160"/>
      <c r="O127" s="160"/>
      <c r="P127" s="160"/>
      <c r="Q127" s="160"/>
      <c r="R127" s="160"/>
      <c r="S127" s="160"/>
      <c r="T127" s="160"/>
      <c r="U127" s="160"/>
      <c r="V127" s="160"/>
      <c r="W127" s="160"/>
      <c r="X127" s="160"/>
      <c r="Y127" s="160"/>
      <c r="Z127" s="160"/>
    </row>
    <row r="128" spans="1:26" ht="11.25" customHeight="1" x14ac:dyDescent="0.35">
      <c r="A128" s="164">
        <v>122</v>
      </c>
      <c r="B128" s="165"/>
      <c r="C128" s="160" t="s">
        <v>2163</v>
      </c>
      <c r="D128" s="160" t="s">
        <v>2164</v>
      </c>
      <c r="E128" s="162"/>
      <c r="F128" s="160" t="s">
        <v>1906</v>
      </c>
      <c r="G128" s="166" t="s">
        <v>1913</v>
      </c>
      <c r="H128" s="160" t="s">
        <v>1908</v>
      </c>
      <c r="I128" s="160"/>
      <c r="J128" s="160"/>
      <c r="K128" s="160"/>
      <c r="L128" s="160"/>
      <c r="M128" s="160"/>
      <c r="N128" s="160"/>
      <c r="O128" s="160"/>
      <c r="P128" s="160"/>
      <c r="Q128" s="160"/>
      <c r="R128" s="160"/>
      <c r="S128" s="160"/>
      <c r="T128" s="160"/>
      <c r="U128" s="160"/>
      <c r="V128" s="160"/>
      <c r="W128" s="160"/>
      <c r="X128" s="160"/>
      <c r="Y128" s="160"/>
      <c r="Z128" s="160"/>
    </row>
    <row r="129" spans="1:26" ht="11.25" customHeight="1" x14ac:dyDescent="0.35">
      <c r="A129" s="164">
        <v>123</v>
      </c>
      <c r="B129" s="165"/>
      <c r="C129" s="160" t="s">
        <v>2165</v>
      </c>
      <c r="D129" s="160" t="s">
        <v>2166</v>
      </c>
      <c r="E129" s="162"/>
      <c r="F129" s="160" t="s">
        <v>1928</v>
      </c>
      <c r="G129" s="166" t="s">
        <v>1907</v>
      </c>
      <c r="H129" s="160" t="s">
        <v>1908</v>
      </c>
      <c r="I129" s="160" t="s">
        <v>1909</v>
      </c>
      <c r="J129" s="160"/>
      <c r="K129" s="160"/>
      <c r="L129" s="160"/>
      <c r="M129" s="160"/>
      <c r="N129" s="160"/>
      <c r="O129" s="160"/>
      <c r="P129" s="160"/>
      <c r="Q129" s="160"/>
      <c r="R129" s="160"/>
      <c r="S129" s="160"/>
      <c r="T129" s="160"/>
      <c r="U129" s="160"/>
      <c r="V129" s="160"/>
      <c r="W129" s="160"/>
      <c r="X129" s="160"/>
      <c r="Y129" s="160"/>
      <c r="Z129" s="160"/>
    </row>
    <row r="130" spans="1:26" ht="11.25" customHeight="1" x14ac:dyDescent="0.35">
      <c r="A130" s="164">
        <v>124</v>
      </c>
      <c r="B130" s="165"/>
      <c r="C130" s="160" t="s">
        <v>2167</v>
      </c>
      <c r="D130" s="160" t="s">
        <v>2168</v>
      </c>
      <c r="E130" s="162"/>
      <c r="F130" s="160" t="s">
        <v>1918</v>
      </c>
      <c r="G130" s="166" t="s">
        <v>1925</v>
      </c>
      <c r="H130" s="160" t="s">
        <v>1922</v>
      </c>
      <c r="I130" s="160" t="s">
        <v>1943</v>
      </c>
      <c r="J130" s="160"/>
      <c r="K130" s="160"/>
      <c r="L130" s="160"/>
      <c r="M130" s="160"/>
      <c r="N130" s="160"/>
      <c r="O130" s="160"/>
      <c r="P130" s="160"/>
      <c r="Q130" s="160"/>
      <c r="R130" s="160"/>
      <c r="S130" s="160"/>
      <c r="T130" s="160"/>
      <c r="U130" s="160"/>
      <c r="V130" s="160"/>
      <c r="W130" s="160"/>
      <c r="X130" s="160"/>
      <c r="Y130" s="160"/>
      <c r="Z130" s="160"/>
    </row>
    <row r="131" spans="1:26" ht="11.25" customHeight="1" x14ac:dyDescent="0.35">
      <c r="A131" s="164">
        <v>125</v>
      </c>
      <c r="B131" s="165"/>
      <c r="C131" s="160" t="s">
        <v>2169</v>
      </c>
      <c r="D131" s="160" t="s">
        <v>2170</v>
      </c>
      <c r="E131" s="162"/>
      <c r="F131" s="160" t="s">
        <v>1921</v>
      </c>
      <c r="G131" s="166" t="s">
        <v>1913</v>
      </c>
      <c r="H131" s="160" t="s">
        <v>1908</v>
      </c>
      <c r="I131" s="160" t="s">
        <v>1915</v>
      </c>
      <c r="J131" s="160"/>
      <c r="K131" s="160"/>
      <c r="L131" s="160"/>
      <c r="M131" s="160"/>
      <c r="N131" s="160"/>
      <c r="O131" s="160"/>
      <c r="P131" s="160"/>
      <c r="Q131" s="160"/>
      <c r="R131" s="160"/>
      <c r="S131" s="160"/>
      <c r="T131" s="160"/>
      <c r="U131" s="160"/>
      <c r="V131" s="160"/>
      <c r="W131" s="160"/>
      <c r="X131" s="160"/>
      <c r="Y131" s="160"/>
      <c r="Z131" s="160"/>
    </row>
    <row r="132" spans="1:26" ht="11.25" customHeight="1" x14ac:dyDescent="0.35">
      <c r="A132" s="164">
        <v>126</v>
      </c>
      <c r="B132" s="165"/>
      <c r="C132" s="160" t="s">
        <v>2171</v>
      </c>
      <c r="D132" s="160" t="s">
        <v>2172</v>
      </c>
      <c r="E132" s="162"/>
      <c r="F132" s="160" t="s">
        <v>1928</v>
      </c>
      <c r="G132" s="166" t="s">
        <v>1936</v>
      </c>
      <c r="H132" s="160" t="s">
        <v>1908</v>
      </c>
      <c r="I132" s="160" t="s">
        <v>1909</v>
      </c>
      <c r="J132" s="160"/>
      <c r="K132" s="160"/>
      <c r="L132" s="160"/>
      <c r="M132" s="160"/>
      <c r="N132" s="160"/>
      <c r="O132" s="160"/>
      <c r="P132" s="160"/>
      <c r="Q132" s="160"/>
      <c r="R132" s="160"/>
      <c r="S132" s="160"/>
      <c r="T132" s="160"/>
      <c r="U132" s="160"/>
      <c r="V132" s="160"/>
      <c r="W132" s="160"/>
      <c r="X132" s="160"/>
      <c r="Y132" s="160"/>
      <c r="Z132" s="160"/>
    </row>
    <row r="133" spans="1:26" ht="11.25" customHeight="1" x14ac:dyDescent="0.35">
      <c r="A133" s="164">
        <v>127</v>
      </c>
      <c r="B133" s="165"/>
      <c r="C133" s="160" t="s">
        <v>2173</v>
      </c>
      <c r="D133" s="160" t="s">
        <v>2174</v>
      </c>
      <c r="E133" s="162"/>
      <c r="F133" s="160" t="s">
        <v>1928</v>
      </c>
      <c r="G133" s="166" t="s">
        <v>1913</v>
      </c>
      <c r="H133" s="160" t="s">
        <v>1914</v>
      </c>
      <c r="I133" s="160" t="s">
        <v>1915</v>
      </c>
      <c r="J133" s="160"/>
      <c r="K133" s="160"/>
      <c r="L133" s="160"/>
      <c r="M133" s="160"/>
      <c r="N133" s="160"/>
      <c r="O133" s="160"/>
      <c r="P133" s="160"/>
      <c r="Q133" s="160"/>
      <c r="R133" s="160"/>
      <c r="S133" s="160"/>
      <c r="T133" s="160"/>
      <c r="U133" s="160"/>
      <c r="V133" s="160"/>
      <c r="W133" s="160"/>
      <c r="X133" s="160"/>
      <c r="Y133" s="160"/>
      <c r="Z133" s="160"/>
    </row>
    <row r="134" spans="1:26" ht="11.25" customHeight="1" x14ac:dyDescent="0.35">
      <c r="A134" s="164">
        <v>128</v>
      </c>
      <c r="B134" s="165"/>
      <c r="C134" s="160" t="s">
        <v>2175</v>
      </c>
      <c r="D134" s="160" t="s">
        <v>2176</v>
      </c>
      <c r="E134" s="162"/>
      <c r="F134" s="160" t="s">
        <v>1931</v>
      </c>
      <c r="G134" s="166" t="s">
        <v>1913</v>
      </c>
      <c r="H134" s="160" t="s">
        <v>1914</v>
      </c>
      <c r="I134" s="160" t="s">
        <v>1915</v>
      </c>
      <c r="J134" s="160"/>
      <c r="K134" s="160"/>
      <c r="L134" s="160"/>
      <c r="M134" s="160"/>
      <c r="N134" s="160"/>
      <c r="O134" s="160"/>
      <c r="P134" s="160"/>
      <c r="Q134" s="160"/>
      <c r="R134" s="160"/>
      <c r="S134" s="160"/>
      <c r="T134" s="160"/>
      <c r="U134" s="160"/>
      <c r="V134" s="160"/>
      <c r="W134" s="160"/>
      <c r="X134" s="160"/>
      <c r="Y134" s="160"/>
      <c r="Z134" s="160"/>
    </row>
    <row r="135" spans="1:26" ht="11.25" customHeight="1" x14ac:dyDescent="0.35">
      <c r="A135" s="164">
        <v>129</v>
      </c>
      <c r="B135" s="165"/>
      <c r="C135" s="160" t="s">
        <v>2177</v>
      </c>
      <c r="D135" s="160" t="s">
        <v>2178</v>
      </c>
      <c r="E135" s="162"/>
      <c r="F135" s="160" t="s">
        <v>1921</v>
      </c>
      <c r="G135" s="166" t="s">
        <v>1936</v>
      </c>
      <c r="H135" s="160" t="s">
        <v>1908</v>
      </c>
      <c r="I135" s="160" t="s">
        <v>1915</v>
      </c>
      <c r="J135" s="160"/>
      <c r="K135" s="160"/>
      <c r="L135" s="160"/>
      <c r="M135" s="160"/>
      <c r="N135" s="160"/>
      <c r="O135" s="160"/>
      <c r="P135" s="160"/>
      <c r="Q135" s="160"/>
      <c r="R135" s="160"/>
      <c r="S135" s="160"/>
      <c r="T135" s="160"/>
      <c r="U135" s="160"/>
      <c r="V135" s="160"/>
      <c r="W135" s="160"/>
      <c r="X135" s="160"/>
      <c r="Y135" s="160"/>
      <c r="Z135" s="160"/>
    </row>
    <row r="136" spans="1:26" ht="11.25" customHeight="1" x14ac:dyDescent="0.35">
      <c r="A136" s="164">
        <v>130</v>
      </c>
      <c r="B136" s="165"/>
      <c r="C136" s="160" t="s">
        <v>2179</v>
      </c>
      <c r="D136" s="160" t="s">
        <v>2180</v>
      </c>
      <c r="E136" s="162"/>
      <c r="F136" s="160" t="s">
        <v>1912</v>
      </c>
      <c r="G136" s="166" t="s">
        <v>1936</v>
      </c>
      <c r="H136" s="160" t="s">
        <v>1969</v>
      </c>
      <c r="I136" s="160" t="s">
        <v>1915</v>
      </c>
      <c r="J136" s="160"/>
      <c r="K136" s="160"/>
      <c r="L136" s="160"/>
      <c r="M136" s="160"/>
      <c r="N136" s="160"/>
      <c r="O136" s="160"/>
      <c r="P136" s="160"/>
      <c r="Q136" s="160"/>
      <c r="R136" s="160"/>
      <c r="S136" s="160"/>
      <c r="T136" s="160"/>
      <c r="U136" s="160"/>
      <c r="V136" s="160"/>
      <c r="W136" s="160"/>
      <c r="X136" s="160"/>
      <c r="Y136" s="160"/>
      <c r="Z136" s="160"/>
    </row>
    <row r="137" spans="1:26" ht="11.25" customHeight="1" x14ac:dyDescent="0.35">
      <c r="A137" s="164">
        <v>131</v>
      </c>
      <c r="B137" s="165"/>
      <c r="C137" s="160" t="s">
        <v>2181</v>
      </c>
      <c r="D137" s="160" t="s">
        <v>2182</v>
      </c>
      <c r="E137" s="162"/>
      <c r="F137" s="160" t="s">
        <v>1912</v>
      </c>
      <c r="G137" s="166" t="s">
        <v>1925</v>
      </c>
      <c r="H137" s="160" t="s">
        <v>1922</v>
      </c>
      <c r="I137" s="160" t="s">
        <v>1915</v>
      </c>
      <c r="J137" s="160"/>
      <c r="K137" s="160"/>
      <c r="L137" s="160"/>
      <c r="M137" s="160"/>
      <c r="N137" s="160"/>
      <c r="O137" s="160"/>
      <c r="P137" s="160"/>
      <c r="Q137" s="160"/>
      <c r="R137" s="160"/>
      <c r="S137" s="160"/>
      <c r="T137" s="160"/>
      <c r="U137" s="160"/>
      <c r="V137" s="160"/>
      <c r="W137" s="160"/>
      <c r="X137" s="160"/>
      <c r="Y137" s="160"/>
      <c r="Z137" s="160"/>
    </row>
    <row r="138" spans="1:26" ht="11.25" customHeight="1" x14ac:dyDescent="0.35">
      <c r="A138" s="164">
        <v>132</v>
      </c>
      <c r="B138" s="165"/>
      <c r="C138" s="160" t="s">
        <v>2183</v>
      </c>
      <c r="D138" s="160" t="s">
        <v>2184</v>
      </c>
      <c r="E138" s="162"/>
      <c r="F138" s="160" t="s">
        <v>1921</v>
      </c>
      <c r="G138" s="168" t="s">
        <v>1936</v>
      </c>
      <c r="H138" s="160" t="s">
        <v>1969</v>
      </c>
      <c r="I138" s="160" t="s">
        <v>1915</v>
      </c>
      <c r="J138" s="160"/>
      <c r="K138" s="160"/>
      <c r="L138" s="160"/>
      <c r="M138" s="160"/>
      <c r="N138" s="160"/>
      <c r="O138" s="160"/>
      <c r="P138" s="160"/>
      <c r="Q138" s="160"/>
      <c r="R138" s="160"/>
      <c r="S138" s="160"/>
      <c r="T138" s="160"/>
      <c r="U138" s="160"/>
      <c r="V138" s="160"/>
      <c r="W138" s="160"/>
      <c r="X138" s="160"/>
      <c r="Y138" s="160"/>
      <c r="Z138" s="160"/>
    </row>
    <row r="139" spans="1:26" ht="11.25" customHeight="1" x14ac:dyDescent="0.35">
      <c r="A139" s="164">
        <v>133</v>
      </c>
      <c r="B139" s="165"/>
      <c r="C139" s="160" t="s">
        <v>2185</v>
      </c>
      <c r="D139" s="160" t="s">
        <v>2186</v>
      </c>
      <c r="E139" s="162"/>
      <c r="F139" s="160" t="s">
        <v>1912</v>
      </c>
      <c r="G139" s="166" t="s">
        <v>1913</v>
      </c>
      <c r="H139" s="160" t="s">
        <v>1914</v>
      </c>
      <c r="I139" s="160" t="s">
        <v>1915</v>
      </c>
      <c r="J139" s="160"/>
      <c r="K139" s="160"/>
      <c r="L139" s="160"/>
      <c r="M139" s="160"/>
      <c r="N139" s="160"/>
      <c r="O139" s="160"/>
      <c r="P139" s="160"/>
      <c r="Q139" s="160"/>
      <c r="R139" s="160"/>
      <c r="S139" s="160"/>
      <c r="T139" s="160"/>
      <c r="U139" s="160"/>
      <c r="V139" s="160"/>
      <c r="W139" s="160"/>
      <c r="X139" s="160"/>
      <c r="Y139" s="160"/>
      <c r="Z139" s="160"/>
    </row>
    <row r="140" spans="1:26" ht="11.25" customHeight="1" x14ac:dyDescent="0.35">
      <c r="A140" s="164">
        <v>134</v>
      </c>
      <c r="B140" s="165"/>
      <c r="C140" s="160" t="s">
        <v>2187</v>
      </c>
      <c r="D140" s="160" t="s">
        <v>2188</v>
      </c>
      <c r="E140" s="162"/>
      <c r="F140" s="160" t="s">
        <v>1918</v>
      </c>
      <c r="G140" s="166" t="s">
        <v>1936</v>
      </c>
      <c r="H140" s="160" t="s">
        <v>1914</v>
      </c>
      <c r="I140" s="160" t="s">
        <v>1915</v>
      </c>
      <c r="J140" s="160"/>
      <c r="K140" s="160"/>
      <c r="L140" s="160"/>
      <c r="M140" s="160"/>
      <c r="N140" s="160"/>
      <c r="O140" s="160"/>
      <c r="P140" s="160"/>
      <c r="Q140" s="160"/>
      <c r="R140" s="160"/>
      <c r="S140" s="160"/>
      <c r="T140" s="160"/>
      <c r="U140" s="160"/>
      <c r="V140" s="160"/>
      <c r="W140" s="160"/>
      <c r="X140" s="160"/>
      <c r="Y140" s="160"/>
      <c r="Z140" s="160"/>
    </row>
    <row r="141" spans="1:26" ht="11.25" customHeight="1" x14ac:dyDescent="0.35">
      <c r="A141" s="164">
        <v>135</v>
      </c>
      <c r="B141" s="165"/>
      <c r="C141" s="160" t="s">
        <v>2189</v>
      </c>
      <c r="D141" s="160" t="s">
        <v>2190</v>
      </c>
      <c r="E141" s="162"/>
      <c r="F141" s="160" t="s">
        <v>1928</v>
      </c>
      <c r="G141" s="166" t="s">
        <v>1907</v>
      </c>
      <c r="H141" s="160" t="s">
        <v>1908</v>
      </c>
      <c r="I141" s="160" t="s">
        <v>1909</v>
      </c>
      <c r="J141" s="160"/>
      <c r="K141" s="160"/>
      <c r="L141" s="160"/>
      <c r="M141" s="160"/>
      <c r="N141" s="160"/>
      <c r="O141" s="160"/>
      <c r="P141" s="160"/>
      <c r="Q141" s="160"/>
      <c r="R141" s="160"/>
      <c r="S141" s="160"/>
      <c r="T141" s="160"/>
      <c r="U141" s="160"/>
      <c r="V141" s="160"/>
      <c r="W141" s="160"/>
      <c r="X141" s="160"/>
      <c r="Y141" s="160"/>
      <c r="Z141" s="160"/>
    </row>
    <row r="142" spans="1:26" ht="11.25" customHeight="1" x14ac:dyDescent="0.35">
      <c r="A142" s="164">
        <v>136</v>
      </c>
      <c r="B142" s="165"/>
      <c r="C142" s="160" t="s">
        <v>2191</v>
      </c>
      <c r="D142" s="160" t="s">
        <v>2192</v>
      </c>
      <c r="E142" s="162"/>
      <c r="F142" s="160" t="s">
        <v>1921</v>
      </c>
      <c r="G142" s="166" t="s">
        <v>1936</v>
      </c>
      <c r="H142" s="160" t="s">
        <v>1908</v>
      </c>
      <c r="I142" s="160"/>
      <c r="J142" s="160"/>
      <c r="K142" s="160"/>
      <c r="L142" s="160"/>
      <c r="M142" s="160"/>
      <c r="N142" s="160"/>
      <c r="O142" s="160"/>
      <c r="P142" s="160"/>
      <c r="Q142" s="160"/>
      <c r="R142" s="160"/>
      <c r="S142" s="160"/>
      <c r="T142" s="160"/>
      <c r="U142" s="160"/>
      <c r="V142" s="160"/>
      <c r="W142" s="160"/>
      <c r="X142" s="160"/>
      <c r="Y142" s="160"/>
      <c r="Z142" s="160"/>
    </row>
    <row r="143" spans="1:26" ht="11.25" customHeight="1" x14ac:dyDescent="0.35">
      <c r="A143" s="164">
        <v>137</v>
      </c>
      <c r="B143" s="165"/>
      <c r="C143" s="160" t="s">
        <v>2193</v>
      </c>
      <c r="D143" s="160" t="s">
        <v>2194</v>
      </c>
      <c r="E143" s="162"/>
      <c r="F143" s="160" t="s">
        <v>1928</v>
      </c>
      <c r="G143" s="166" t="s">
        <v>1913</v>
      </c>
      <c r="H143" s="160" t="s">
        <v>1914</v>
      </c>
      <c r="I143" s="160" t="s">
        <v>1915</v>
      </c>
      <c r="J143" s="160"/>
      <c r="K143" s="160"/>
      <c r="L143" s="160"/>
      <c r="M143" s="160"/>
      <c r="N143" s="160"/>
      <c r="O143" s="160"/>
      <c r="P143" s="160"/>
      <c r="Q143" s="160"/>
      <c r="R143" s="160"/>
      <c r="S143" s="160"/>
      <c r="T143" s="160"/>
      <c r="U143" s="160"/>
      <c r="V143" s="160"/>
      <c r="W143" s="160"/>
      <c r="X143" s="160"/>
      <c r="Y143" s="160"/>
      <c r="Z143" s="160"/>
    </row>
    <row r="144" spans="1:26" ht="11.25" customHeight="1" x14ac:dyDescent="0.35">
      <c r="A144" s="164">
        <v>138</v>
      </c>
      <c r="B144" s="165"/>
      <c r="C144" s="160" t="s">
        <v>2195</v>
      </c>
      <c r="D144" s="160" t="s">
        <v>2196</v>
      </c>
      <c r="E144" s="162"/>
      <c r="F144" s="167" t="s">
        <v>1921</v>
      </c>
      <c r="G144" s="168" t="s">
        <v>1925</v>
      </c>
      <c r="H144" s="168" t="s">
        <v>1914</v>
      </c>
      <c r="I144" s="160"/>
      <c r="J144" s="160"/>
      <c r="K144" s="160"/>
      <c r="L144" s="160"/>
      <c r="M144" s="160"/>
      <c r="N144" s="160"/>
      <c r="O144" s="160"/>
      <c r="P144" s="160"/>
      <c r="Q144" s="160"/>
      <c r="R144" s="160"/>
      <c r="S144" s="160"/>
      <c r="T144" s="160"/>
      <c r="U144" s="160"/>
      <c r="V144" s="160"/>
      <c r="W144" s="160"/>
      <c r="X144" s="160"/>
      <c r="Y144" s="160"/>
      <c r="Z144" s="160"/>
    </row>
    <row r="145" spans="1:26" ht="11.25" customHeight="1" x14ac:dyDescent="0.35">
      <c r="A145" s="164">
        <v>139</v>
      </c>
      <c r="B145" s="165"/>
      <c r="C145" s="160" t="s">
        <v>2197</v>
      </c>
      <c r="D145" s="160" t="s">
        <v>2198</v>
      </c>
      <c r="E145" s="162"/>
      <c r="F145" s="160" t="s">
        <v>1906</v>
      </c>
      <c r="G145" s="166" t="s">
        <v>1907</v>
      </c>
      <c r="H145" s="160" t="s">
        <v>1908</v>
      </c>
      <c r="I145" s="160"/>
      <c r="J145" s="160"/>
      <c r="K145" s="160"/>
      <c r="L145" s="160"/>
      <c r="M145" s="160"/>
      <c r="N145" s="160"/>
      <c r="O145" s="160"/>
      <c r="P145" s="160"/>
      <c r="Q145" s="160"/>
      <c r="R145" s="160"/>
      <c r="S145" s="160"/>
      <c r="T145" s="160"/>
      <c r="U145" s="160"/>
      <c r="V145" s="160"/>
      <c r="W145" s="160"/>
      <c r="X145" s="160"/>
      <c r="Y145" s="160"/>
      <c r="Z145" s="160"/>
    </row>
    <row r="146" spans="1:26" ht="11.25" customHeight="1" x14ac:dyDescent="0.35">
      <c r="A146" s="164">
        <v>140</v>
      </c>
      <c r="B146" s="165"/>
      <c r="C146" s="160" t="s">
        <v>2199</v>
      </c>
      <c r="D146" s="160" t="s">
        <v>2200</v>
      </c>
      <c r="E146" s="162"/>
      <c r="F146" s="160" t="s">
        <v>1912</v>
      </c>
      <c r="G146" s="166" t="s">
        <v>1925</v>
      </c>
      <c r="H146" s="160" t="s">
        <v>1922</v>
      </c>
      <c r="I146" s="160" t="s">
        <v>1943</v>
      </c>
      <c r="J146" s="160"/>
      <c r="K146" s="160"/>
      <c r="L146" s="160"/>
      <c r="M146" s="160"/>
      <c r="N146" s="160"/>
      <c r="O146" s="160"/>
      <c r="P146" s="160"/>
      <c r="Q146" s="160"/>
      <c r="R146" s="160"/>
      <c r="S146" s="160"/>
      <c r="T146" s="160"/>
      <c r="U146" s="160"/>
      <c r="V146" s="160"/>
      <c r="W146" s="160"/>
      <c r="X146" s="160"/>
      <c r="Y146" s="160"/>
      <c r="Z146" s="160"/>
    </row>
    <row r="147" spans="1:26" ht="11.25" customHeight="1" x14ac:dyDescent="0.35">
      <c r="A147" s="164">
        <v>141</v>
      </c>
      <c r="B147" s="165"/>
      <c r="C147" s="160" t="s">
        <v>2201</v>
      </c>
      <c r="D147" s="160" t="s">
        <v>2202</v>
      </c>
      <c r="E147" s="162"/>
      <c r="F147" s="160" t="s">
        <v>1921</v>
      </c>
      <c r="G147" s="166" t="s">
        <v>1925</v>
      </c>
      <c r="H147" s="160" t="s">
        <v>1922</v>
      </c>
      <c r="I147" s="160" t="s">
        <v>1915</v>
      </c>
      <c r="J147" s="160"/>
      <c r="K147" s="160"/>
      <c r="L147" s="160"/>
      <c r="M147" s="160"/>
      <c r="N147" s="160"/>
      <c r="O147" s="160"/>
      <c r="P147" s="160"/>
      <c r="Q147" s="160"/>
      <c r="R147" s="160"/>
      <c r="S147" s="160"/>
      <c r="T147" s="160"/>
      <c r="U147" s="160"/>
      <c r="V147" s="160"/>
      <c r="W147" s="160"/>
      <c r="X147" s="160"/>
      <c r="Y147" s="160"/>
      <c r="Z147" s="160"/>
    </row>
    <row r="148" spans="1:26" ht="11.25" customHeight="1" x14ac:dyDescent="0.35">
      <c r="A148" s="164">
        <v>142</v>
      </c>
      <c r="B148" s="165"/>
      <c r="C148" s="160" t="s">
        <v>2203</v>
      </c>
      <c r="D148" s="160" t="s">
        <v>2204</v>
      </c>
      <c r="E148" s="162"/>
      <c r="F148" s="160" t="s">
        <v>1921</v>
      </c>
      <c r="G148" s="166" t="s">
        <v>1925</v>
      </c>
      <c r="H148" s="160" t="s">
        <v>1922</v>
      </c>
      <c r="I148" s="160" t="s">
        <v>1915</v>
      </c>
      <c r="J148" s="160"/>
      <c r="K148" s="160"/>
      <c r="L148" s="160"/>
      <c r="M148" s="160"/>
      <c r="N148" s="160"/>
      <c r="O148" s="160"/>
      <c r="P148" s="160"/>
      <c r="Q148" s="160"/>
      <c r="R148" s="160"/>
      <c r="S148" s="160"/>
      <c r="T148" s="160"/>
      <c r="U148" s="160"/>
      <c r="V148" s="160"/>
      <c r="W148" s="160"/>
      <c r="X148" s="160"/>
      <c r="Y148" s="160"/>
      <c r="Z148" s="160"/>
    </row>
    <row r="149" spans="1:26" ht="11.25" customHeight="1" x14ac:dyDescent="0.35">
      <c r="A149" s="164">
        <v>143</v>
      </c>
      <c r="B149" s="165"/>
      <c r="C149" s="160" t="s">
        <v>2205</v>
      </c>
      <c r="D149" s="160" t="s">
        <v>2206</v>
      </c>
      <c r="E149" s="162"/>
      <c r="F149" s="160" t="s">
        <v>1931</v>
      </c>
      <c r="G149" s="166" t="s">
        <v>1936</v>
      </c>
      <c r="H149" s="160" t="s">
        <v>1908</v>
      </c>
      <c r="I149" s="160" t="s">
        <v>1909</v>
      </c>
      <c r="J149" s="160"/>
      <c r="K149" s="160"/>
      <c r="L149" s="160"/>
      <c r="M149" s="160"/>
      <c r="N149" s="160"/>
      <c r="O149" s="160"/>
      <c r="P149" s="160"/>
      <c r="Q149" s="160"/>
      <c r="R149" s="160"/>
      <c r="S149" s="160"/>
      <c r="T149" s="160"/>
      <c r="U149" s="160"/>
      <c r="V149" s="160"/>
      <c r="W149" s="160"/>
      <c r="X149" s="160"/>
      <c r="Y149" s="160"/>
      <c r="Z149" s="160"/>
    </row>
    <row r="150" spans="1:26" ht="11.25" customHeight="1" x14ac:dyDescent="0.35">
      <c r="A150" s="164">
        <v>144</v>
      </c>
      <c r="B150" s="165"/>
      <c r="C150" s="160" t="s">
        <v>2207</v>
      </c>
      <c r="D150" s="160" t="s">
        <v>2208</v>
      </c>
      <c r="E150" s="162"/>
      <c r="F150" s="160" t="s">
        <v>1928</v>
      </c>
      <c r="G150" s="166" t="s">
        <v>1907</v>
      </c>
      <c r="H150" s="160" t="s">
        <v>1908</v>
      </c>
      <c r="I150" s="160" t="s">
        <v>1909</v>
      </c>
      <c r="J150" s="160"/>
      <c r="K150" s="160"/>
      <c r="L150" s="160"/>
      <c r="M150" s="160"/>
      <c r="N150" s="160"/>
      <c r="O150" s="160"/>
      <c r="P150" s="160"/>
      <c r="Q150" s="160"/>
      <c r="R150" s="160"/>
      <c r="S150" s="160"/>
      <c r="T150" s="160"/>
      <c r="U150" s="160"/>
      <c r="V150" s="160"/>
      <c r="W150" s="160"/>
      <c r="X150" s="160"/>
      <c r="Y150" s="160"/>
      <c r="Z150" s="160"/>
    </row>
    <row r="151" spans="1:26" ht="11.25" customHeight="1" x14ac:dyDescent="0.35">
      <c r="A151" s="164">
        <v>145</v>
      </c>
      <c r="B151" s="165"/>
      <c r="C151" s="160" t="s">
        <v>2209</v>
      </c>
      <c r="D151" s="160" t="s">
        <v>2210</v>
      </c>
      <c r="E151" s="162"/>
      <c r="F151" s="160" t="s">
        <v>1928</v>
      </c>
      <c r="G151" s="166" t="s">
        <v>1936</v>
      </c>
      <c r="H151" s="160" t="s">
        <v>1969</v>
      </c>
      <c r="I151" s="160" t="s">
        <v>1915</v>
      </c>
      <c r="J151" s="160"/>
      <c r="K151" s="160"/>
      <c r="L151" s="160"/>
      <c r="M151" s="160"/>
      <c r="N151" s="160"/>
      <c r="O151" s="160"/>
      <c r="P151" s="160"/>
      <c r="Q151" s="160"/>
      <c r="R151" s="160"/>
      <c r="S151" s="160"/>
      <c r="T151" s="160"/>
      <c r="U151" s="160"/>
      <c r="V151" s="160"/>
      <c r="W151" s="160"/>
      <c r="X151" s="160"/>
      <c r="Y151" s="160"/>
      <c r="Z151" s="160"/>
    </row>
    <row r="152" spans="1:26" ht="11.25" customHeight="1" x14ac:dyDescent="0.35">
      <c r="A152" s="164">
        <v>146</v>
      </c>
      <c r="B152" s="165"/>
      <c r="C152" s="160" t="s">
        <v>2211</v>
      </c>
      <c r="D152" s="160" t="s">
        <v>2212</v>
      </c>
      <c r="E152" s="162"/>
      <c r="F152" s="160" t="s">
        <v>1921</v>
      </c>
      <c r="G152" s="166" t="s">
        <v>1925</v>
      </c>
      <c r="H152" s="160" t="s">
        <v>1922</v>
      </c>
      <c r="I152" s="160" t="s">
        <v>1915</v>
      </c>
      <c r="J152" s="160"/>
      <c r="K152" s="160"/>
      <c r="L152" s="160"/>
      <c r="M152" s="160"/>
      <c r="N152" s="160"/>
      <c r="O152" s="160"/>
      <c r="P152" s="160"/>
      <c r="Q152" s="160"/>
      <c r="R152" s="160"/>
      <c r="S152" s="160"/>
      <c r="T152" s="160"/>
      <c r="U152" s="160"/>
      <c r="V152" s="160"/>
      <c r="W152" s="160"/>
      <c r="X152" s="160"/>
      <c r="Y152" s="160"/>
      <c r="Z152" s="160"/>
    </row>
    <row r="153" spans="1:26" ht="11.25" customHeight="1" x14ac:dyDescent="0.35">
      <c r="A153" s="164">
        <v>147</v>
      </c>
      <c r="B153" s="165"/>
      <c r="C153" s="160" t="s">
        <v>2213</v>
      </c>
      <c r="D153" s="160" t="s">
        <v>2214</v>
      </c>
      <c r="E153" s="162"/>
      <c r="F153" s="160" t="s">
        <v>1912</v>
      </c>
      <c r="G153" s="166" t="s">
        <v>1925</v>
      </c>
      <c r="H153" s="160" t="s">
        <v>1922</v>
      </c>
      <c r="I153" s="160" t="s">
        <v>1915</v>
      </c>
      <c r="J153" s="160"/>
      <c r="K153" s="160"/>
      <c r="L153" s="160"/>
      <c r="M153" s="160"/>
      <c r="N153" s="160"/>
      <c r="O153" s="160"/>
      <c r="P153" s="160"/>
      <c r="Q153" s="160"/>
      <c r="R153" s="160"/>
      <c r="S153" s="160"/>
      <c r="T153" s="160"/>
      <c r="U153" s="160"/>
      <c r="V153" s="160"/>
      <c r="W153" s="160"/>
      <c r="X153" s="160"/>
      <c r="Y153" s="160"/>
      <c r="Z153" s="160"/>
    </row>
    <row r="154" spans="1:26" ht="11.25" customHeight="1" x14ac:dyDescent="0.35">
      <c r="A154" s="164">
        <v>148</v>
      </c>
      <c r="B154" s="165"/>
      <c r="C154" s="160" t="s">
        <v>2215</v>
      </c>
      <c r="D154" s="160" t="s">
        <v>2216</v>
      </c>
      <c r="E154" s="162"/>
      <c r="F154" s="160" t="s">
        <v>1918</v>
      </c>
      <c r="G154" s="166" t="s">
        <v>1925</v>
      </c>
      <c r="H154" s="160" t="s">
        <v>1922</v>
      </c>
      <c r="I154" s="160" t="s">
        <v>1915</v>
      </c>
      <c r="J154" s="160"/>
      <c r="K154" s="160"/>
      <c r="L154" s="160"/>
      <c r="M154" s="160"/>
      <c r="N154" s="160"/>
      <c r="O154" s="160"/>
      <c r="P154" s="160"/>
      <c r="Q154" s="160"/>
      <c r="R154" s="160"/>
      <c r="S154" s="160"/>
      <c r="T154" s="160"/>
      <c r="U154" s="160"/>
      <c r="V154" s="160"/>
      <c r="W154" s="160"/>
      <c r="X154" s="160"/>
      <c r="Y154" s="160"/>
      <c r="Z154" s="160"/>
    </row>
    <row r="155" spans="1:26" ht="11.25" customHeight="1" x14ac:dyDescent="0.35">
      <c r="A155" s="164">
        <v>149</v>
      </c>
      <c r="B155" s="165"/>
      <c r="C155" s="160" t="s">
        <v>2217</v>
      </c>
      <c r="D155" s="160" t="s">
        <v>2218</v>
      </c>
      <c r="E155" s="162"/>
      <c r="F155" s="160" t="s">
        <v>1906</v>
      </c>
      <c r="G155" s="166" t="s">
        <v>1936</v>
      </c>
      <c r="H155" s="160" t="s">
        <v>1969</v>
      </c>
      <c r="I155" s="160" t="s">
        <v>1915</v>
      </c>
      <c r="J155" s="160"/>
      <c r="K155" s="160"/>
      <c r="L155" s="160"/>
      <c r="M155" s="160"/>
      <c r="N155" s="160"/>
      <c r="O155" s="160"/>
      <c r="P155" s="160"/>
      <c r="Q155" s="160"/>
      <c r="R155" s="160"/>
      <c r="S155" s="160"/>
      <c r="T155" s="160"/>
      <c r="U155" s="160"/>
      <c r="V155" s="160"/>
      <c r="W155" s="160"/>
      <c r="X155" s="160"/>
      <c r="Y155" s="160"/>
      <c r="Z155" s="160"/>
    </row>
    <row r="156" spans="1:26" ht="11.25" customHeight="1" x14ac:dyDescent="0.35">
      <c r="A156" s="164">
        <v>150</v>
      </c>
      <c r="B156" s="165"/>
      <c r="C156" s="160" t="s">
        <v>2219</v>
      </c>
      <c r="D156" s="160" t="s">
        <v>2220</v>
      </c>
      <c r="E156" s="162"/>
      <c r="F156" s="160" t="s">
        <v>1921</v>
      </c>
      <c r="G156" s="166" t="s">
        <v>1913</v>
      </c>
      <c r="H156" s="160" t="s">
        <v>1914</v>
      </c>
      <c r="I156" s="160" t="s">
        <v>1915</v>
      </c>
      <c r="J156" s="160"/>
      <c r="K156" s="160"/>
      <c r="L156" s="160"/>
      <c r="M156" s="160"/>
      <c r="N156" s="160"/>
      <c r="O156" s="160"/>
      <c r="P156" s="160"/>
      <c r="Q156" s="160"/>
      <c r="R156" s="160"/>
      <c r="S156" s="160"/>
      <c r="T156" s="160"/>
      <c r="U156" s="160"/>
      <c r="V156" s="160"/>
      <c r="W156" s="160"/>
      <c r="X156" s="160"/>
      <c r="Y156" s="160"/>
      <c r="Z156" s="160"/>
    </row>
    <row r="157" spans="1:26" ht="11.25" customHeight="1" x14ac:dyDescent="0.35">
      <c r="A157" s="164">
        <v>151</v>
      </c>
      <c r="B157" s="165"/>
      <c r="C157" s="160" t="s">
        <v>2221</v>
      </c>
      <c r="D157" s="160" t="s">
        <v>2222</v>
      </c>
      <c r="E157" s="162"/>
      <c r="F157" s="160" t="s">
        <v>1931</v>
      </c>
      <c r="G157" s="166" t="s">
        <v>1913</v>
      </c>
      <c r="H157" s="160" t="s">
        <v>1914</v>
      </c>
      <c r="I157" s="160" t="s">
        <v>1915</v>
      </c>
      <c r="J157" s="160"/>
      <c r="K157" s="160"/>
      <c r="L157" s="160"/>
      <c r="M157" s="160"/>
      <c r="N157" s="160"/>
      <c r="O157" s="160"/>
      <c r="P157" s="160"/>
      <c r="Q157" s="160"/>
      <c r="R157" s="160"/>
      <c r="S157" s="160"/>
      <c r="T157" s="160"/>
      <c r="U157" s="160"/>
      <c r="V157" s="160"/>
      <c r="W157" s="160"/>
      <c r="X157" s="160"/>
      <c r="Y157" s="160"/>
      <c r="Z157" s="160"/>
    </row>
    <row r="158" spans="1:26" ht="11.25" customHeight="1" x14ac:dyDescent="0.35">
      <c r="A158" s="164">
        <v>152</v>
      </c>
      <c r="B158" s="165"/>
      <c r="C158" s="160" t="s">
        <v>2223</v>
      </c>
      <c r="D158" s="160" t="s">
        <v>2224</v>
      </c>
      <c r="E158" s="162"/>
      <c r="F158" s="160" t="s">
        <v>1921</v>
      </c>
      <c r="G158" s="166" t="s">
        <v>1936</v>
      </c>
      <c r="H158" s="160" t="s">
        <v>1969</v>
      </c>
      <c r="I158" s="160" t="s">
        <v>1915</v>
      </c>
      <c r="J158" s="160"/>
      <c r="K158" s="160"/>
      <c r="L158" s="160"/>
      <c r="M158" s="160"/>
      <c r="N158" s="160"/>
      <c r="O158" s="160"/>
      <c r="P158" s="160"/>
      <c r="Q158" s="160"/>
      <c r="R158" s="160"/>
      <c r="S158" s="160"/>
      <c r="T158" s="160"/>
      <c r="U158" s="160"/>
      <c r="V158" s="160"/>
      <c r="W158" s="160"/>
      <c r="X158" s="160"/>
      <c r="Y158" s="160"/>
      <c r="Z158" s="160"/>
    </row>
    <row r="159" spans="1:26" ht="11.25" customHeight="1" x14ac:dyDescent="0.35">
      <c r="A159" s="164">
        <v>153</v>
      </c>
      <c r="B159" s="165"/>
      <c r="C159" s="160" t="s">
        <v>2225</v>
      </c>
      <c r="D159" s="160" t="s">
        <v>2226</v>
      </c>
      <c r="E159" s="162"/>
      <c r="F159" s="160" t="s">
        <v>1931</v>
      </c>
      <c r="G159" s="166" t="s">
        <v>1913</v>
      </c>
      <c r="H159" s="160" t="s">
        <v>1914</v>
      </c>
      <c r="I159" s="160" t="s">
        <v>1915</v>
      </c>
      <c r="J159" s="160"/>
      <c r="K159" s="160"/>
      <c r="L159" s="160"/>
      <c r="M159" s="160"/>
      <c r="N159" s="160"/>
      <c r="O159" s="160"/>
      <c r="P159" s="160"/>
      <c r="Q159" s="160"/>
      <c r="R159" s="160"/>
      <c r="S159" s="160"/>
      <c r="T159" s="160"/>
      <c r="U159" s="160"/>
      <c r="V159" s="160"/>
      <c r="W159" s="160"/>
      <c r="X159" s="160"/>
      <c r="Y159" s="160"/>
      <c r="Z159" s="160"/>
    </row>
    <row r="160" spans="1:26" ht="11.25" customHeight="1" x14ac:dyDescent="0.35">
      <c r="A160" s="164">
        <v>154</v>
      </c>
      <c r="B160" s="165"/>
      <c r="C160" s="160" t="s">
        <v>2227</v>
      </c>
      <c r="D160" s="160" t="s">
        <v>2228</v>
      </c>
      <c r="E160" s="162"/>
      <c r="F160" s="160" t="s">
        <v>1931</v>
      </c>
      <c r="G160" s="166" t="s">
        <v>1913</v>
      </c>
      <c r="H160" s="160" t="s">
        <v>1914</v>
      </c>
      <c r="I160" s="160" t="s">
        <v>1915</v>
      </c>
      <c r="J160" s="160"/>
      <c r="K160" s="160"/>
      <c r="L160" s="160"/>
      <c r="M160" s="160"/>
      <c r="N160" s="160"/>
      <c r="O160" s="160"/>
      <c r="P160" s="160"/>
      <c r="Q160" s="160"/>
      <c r="R160" s="160"/>
      <c r="S160" s="160"/>
      <c r="T160" s="160"/>
      <c r="U160" s="160"/>
      <c r="V160" s="160"/>
      <c r="W160" s="160"/>
      <c r="X160" s="160"/>
      <c r="Y160" s="160"/>
      <c r="Z160" s="160"/>
    </row>
    <row r="161" spans="1:26" ht="11.25" customHeight="1" x14ac:dyDescent="0.35">
      <c r="A161" s="164">
        <v>155</v>
      </c>
      <c r="B161" s="165"/>
      <c r="C161" s="160" t="s">
        <v>2229</v>
      </c>
      <c r="D161" s="160" t="s">
        <v>2230</v>
      </c>
      <c r="E161" s="162"/>
      <c r="F161" s="160" t="s">
        <v>1921</v>
      </c>
      <c r="G161" s="166" t="s">
        <v>1936</v>
      </c>
      <c r="H161" s="160" t="s">
        <v>1914</v>
      </c>
      <c r="I161" s="160" t="s">
        <v>1915</v>
      </c>
      <c r="J161" s="160"/>
      <c r="K161" s="160"/>
      <c r="L161" s="160"/>
      <c r="M161" s="160"/>
      <c r="N161" s="160"/>
      <c r="O161" s="160"/>
      <c r="P161" s="160"/>
      <c r="Q161" s="160"/>
      <c r="R161" s="160"/>
      <c r="S161" s="160"/>
      <c r="T161" s="160"/>
      <c r="U161" s="160"/>
      <c r="V161" s="160"/>
      <c r="W161" s="160"/>
      <c r="X161" s="160"/>
      <c r="Y161" s="160"/>
      <c r="Z161" s="160"/>
    </row>
    <row r="162" spans="1:26" ht="11.25" customHeight="1" x14ac:dyDescent="0.35">
      <c r="A162" s="164">
        <v>156</v>
      </c>
      <c r="B162" s="165"/>
      <c r="C162" s="160" t="s">
        <v>2231</v>
      </c>
      <c r="D162" s="160" t="s">
        <v>2232</v>
      </c>
      <c r="E162" s="162"/>
      <c r="F162" s="160" t="s">
        <v>1912</v>
      </c>
      <c r="G162" s="166" t="s">
        <v>1925</v>
      </c>
      <c r="H162" s="160" t="s">
        <v>1914</v>
      </c>
      <c r="I162" s="160" t="s">
        <v>1915</v>
      </c>
      <c r="J162" s="160"/>
      <c r="K162" s="160"/>
      <c r="L162" s="160"/>
      <c r="M162" s="160"/>
      <c r="N162" s="160"/>
      <c r="O162" s="160"/>
      <c r="P162" s="160"/>
      <c r="Q162" s="160"/>
      <c r="R162" s="160"/>
      <c r="S162" s="160"/>
      <c r="T162" s="160"/>
      <c r="U162" s="160"/>
      <c r="V162" s="160"/>
      <c r="W162" s="160"/>
      <c r="X162" s="160"/>
      <c r="Y162" s="160"/>
      <c r="Z162" s="160"/>
    </row>
    <row r="163" spans="1:26" ht="11.25" customHeight="1" x14ac:dyDescent="0.35">
      <c r="A163" s="164">
        <v>157</v>
      </c>
      <c r="B163" s="165"/>
      <c r="C163" s="160" t="s">
        <v>2233</v>
      </c>
      <c r="D163" s="160" t="s">
        <v>2234</v>
      </c>
      <c r="E163" s="162"/>
      <c r="F163" s="160" t="s">
        <v>1912</v>
      </c>
      <c r="G163" s="166" t="s">
        <v>1925</v>
      </c>
      <c r="H163" s="160" t="s">
        <v>1922</v>
      </c>
      <c r="I163" s="160" t="s">
        <v>1943</v>
      </c>
      <c r="J163" s="160"/>
      <c r="K163" s="160"/>
      <c r="L163" s="160"/>
      <c r="M163" s="160"/>
      <c r="N163" s="160"/>
      <c r="O163" s="160"/>
      <c r="P163" s="160"/>
      <c r="Q163" s="160"/>
      <c r="R163" s="160"/>
      <c r="S163" s="160"/>
      <c r="T163" s="160"/>
      <c r="U163" s="160"/>
      <c r="V163" s="160"/>
      <c r="W163" s="160"/>
      <c r="X163" s="160"/>
      <c r="Y163" s="160"/>
      <c r="Z163" s="160"/>
    </row>
    <row r="164" spans="1:26" ht="11.25" customHeight="1" x14ac:dyDescent="0.35">
      <c r="A164" s="164">
        <v>158</v>
      </c>
      <c r="B164" s="165"/>
      <c r="C164" s="160" t="s">
        <v>2235</v>
      </c>
      <c r="D164" s="160" t="s">
        <v>2236</v>
      </c>
      <c r="E164" s="162"/>
      <c r="F164" s="160" t="s">
        <v>1931</v>
      </c>
      <c r="G164" s="166" t="s">
        <v>1925</v>
      </c>
      <c r="H164" s="160" t="s">
        <v>1922</v>
      </c>
      <c r="I164" s="160" t="s">
        <v>1915</v>
      </c>
      <c r="J164" s="160"/>
      <c r="K164" s="160"/>
      <c r="L164" s="160"/>
      <c r="M164" s="160"/>
      <c r="N164" s="160"/>
      <c r="O164" s="160"/>
      <c r="P164" s="160"/>
      <c r="Q164" s="160"/>
      <c r="R164" s="160"/>
      <c r="S164" s="160"/>
      <c r="T164" s="160"/>
      <c r="U164" s="160"/>
      <c r="V164" s="160"/>
      <c r="W164" s="160"/>
      <c r="X164" s="160"/>
      <c r="Y164" s="160"/>
      <c r="Z164" s="160"/>
    </row>
    <row r="165" spans="1:26" ht="11.25" customHeight="1" x14ac:dyDescent="0.35">
      <c r="A165" s="164">
        <v>159</v>
      </c>
      <c r="B165" s="165"/>
      <c r="C165" s="160" t="s">
        <v>2237</v>
      </c>
      <c r="D165" s="160" t="s">
        <v>2238</v>
      </c>
      <c r="E165" s="162"/>
      <c r="F165" s="160" t="s">
        <v>1918</v>
      </c>
      <c r="G165" s="166" t="s">
        <v>1925</v>
      </c>
      <c r="H165" s="160" t="s">
        <v>1922</v>
      </c>
      <c r="I165" s="160" t="s">
        <v>1915</v>
      </c>
      <c r="J165" s="160"/>
      <c r="K165" s="160"/>
      <c r="L165" s="160"/>
      <c r="M165" s="160"/>
      <c r="N165" s="160"/>
      <c r="O165" s="160"/>
      <c r="P165" s="160"/>
      <c r="Q165" s="160"/>
      <c r="R165" s="160"/>
      <c r="S165" s="160"/>
      <c r="T165" s="160"/>
      <c r="U165" s="160"/>
      <c r="V165" s="160"/>
      <c r="W165" s="160"/>
      <c r="X165" s="160"/>
      <c r="Y165" s="160"/>
      <c r="Z165" s="160"/>
    </row>
    <row r="166" spans="1:26" ht="11.25" customHeight="1" x14ac:dyDescent="0.35">
      <c r="A166" s="164">
        <v>160</v>
      </c>
      <c r="B166" s="165"/>
      <c r="C166" s="160" t="s">
        <v>2239</v>
      </c>
      <c r="D166" s="167" t="s">
        <v>2240</v>
      </c>
      <c r="E166" s="162"/>
      <c r="F166" s="160" t="s">
        <v>1912</v>
      </c>
      <c r="G166" s="166" t="s">
        <v>1913</v>
      </c>
      <c r="H166" s="160" t="s">
        <v>1914</v>
      </c>
      <c r="I166" s="160" t="s">
        <v>1915</v>
      </c>
      <c r="J166" s="160"/>
      <c r="K166" s="160"/>
      <c r="L166" s="160"/>
      <c r="M166" s="160"/>
      <c r="N166" s="160"/>
      <c r="O166" s="160"/>
      <c r="P166" s="160"/>
      <c r="Q166" s="160"/>
      <c r="R166" s="160"/>
      <c r="S166" s="160"/>
      <c r="T166" s="160"/>
      <c r="U166" s="160"/>
      <c r="V166" s="160"/>
      <c r="W166" s="160"/>
      <c r="X166" s="160"/>
      <c r="Y166" s="160"/>
      <c r="Z166" s="160"/>
    </row>
    <row r="167" spans="1:26" ht="11.25" customHeight="1" x14ac:dyDescent="0.35">
      <c r="A167" s="164">
        <v>161</v>
      </c>
      <c r="B167" s="165"/>
      <c r="C167" s="160" t="s">
        <v>2241</v>
      </c>
      <c r="D167" s="160" t="s">
        <v>2242</v>
      </c>
      <c r="E167" s="162"/>
      <c r="F167" s="160" t="s">
        <v>1912</v>
      </c>
      <c r="G167" s="168" t="s">
        <v>1913</v>
      </c>
      <c r="H167" s="160" t="s">
        <v>1914</v>
      </c>
      <c r="I167" s="160" t="s">
        <v>1915</v>
      </c>
      <c r="J167" s="160"/>
      <c r="K167" s="160"/>
      <c r="L167" s="160"/>
      <c r="M167" s="160"/>
      <c r="N167" s="160"/>
      <c r="O167" s="160"/>
      <c r="P167" s="160"/>
      <c r="Q167" s="160"/>
      <c r="R167" s="160"/>
      <c r="S167" s="160"/>
      <c r="T167" s="160"/>
      <c r="U167" s="160"/>
      <c r="V167" s="160"/>
      <c r="W167" s="160"/>
      <c r="X167" s="160"/>
      <c r="Y167" s="160"/>
      <c r="Z167" s="160"/>
    </row>
    <row r="168" spans="1:26" ht="11.25" customHeight="1" x14ac:dyDescent="0.35">
      <c r="A168" s="164">
        <v>162</v>
      </c>
      <c r="B168" s="165"/>
      <c r="C168" s="160" t="s">
        <v>2243</v>
      </c>
      <c r="D168" s="160" t="s">
        <v>2244</v>
      </c>
      <c r="E168" s="162"/>
      <c r="F168" s="160" t="s">
        <v>1928</v>
      </c>
      <c r="G168" s="166" t="s">
        <v>1907</v>
      </c>
      <c r="H168" s="160" t="s">
        <v>1908</v>
      </c>
      <c r="I168" s="160" t="s">
        <v>1909</v>
      </c>
      <c r="J168" s="160"/>
      <c r="K168" s="160"/>
      <c r="L168" s="160"/>
      <c r="M168" s="160"/>
      <c r="N168" s="160"/>
      <c r="O168" s="160"/>
      <c r="P168" s="160"/>
      <c r="Q168" s="160"/>
      <c r="R168" s="160"/>
      <c r="S168" s="160"/>
      <c r="T168" s="160"/>
      <c r="U168" s="160"/>
      <c r="V168" s="160"/>
      <c r="W168" s="160"/>
      <c r="X168" s="160"/>
      <c r="Y168" s="160"/>
      <c r="Z168" s="160"/>
    </row>
    <row r="169" spans="1:26" ht="11.25" customHeight="1" x14ac:dyDescent="0.35">
      <c r="A169" s="164">
        <v>163</v>
      </c>
      <c r="B169" s="165"/>
      <c r="C169" s="160" t="s">
        <v>2245</v>
      </c>
      <c r="D169" s="160" t="s">
        <v>2246</v>
      </c>
      <c r="E169" s="162"/>
      <c r="F169" s="160" t="s">
        <v>1921</v>
      </c>
      <c r="G169" s="166" t="s">
        <v>1936</v>
      </c>
      <c r="H169" s="160" t="s">
        <v>1908</v>
      </c>
      <c r="I169" s="160" t="s">
        <v>1915</v>
      </c>
      <c r="J169" s="160"/>
      <c r="K169" s="160"/>
      <c r="L169" s="160"/>
      <c r="M169" s="160"/>
      <c r="N169" s="160"/>
      <c r="O169" s="160"/>
      <c r="P169" s="160"/>
      <c r="Q169" s="160"/>
      <c r="R169" s="160"/>
      <c r="S169" s="160"/>
      <c r="T169" s="160"/>
      <c r="U169" s="160"/>
      <c r="V169" s="160"/>
      <c r="W169" s="160"/>
      <c r="X169" s="160"/>
      <c r="Y169" s="160"/>
      <c r="Z169" s="160"/>
    </row>
    <row r="170" spans="1:26" ht="11.25" customHeight="1" x14ac:dyDescent="0.35">
      <c r="A170" s="164">
        <v>164</v>
      </c>
      <c r="B170" s="165"/>
      <c r="C170" s="160" t="s">
        <v>2247</v>
      </c>
      <c r="D170" s="160" t="s">
        <v>2248</v>
      </c>
      <c r="E170" s="162"/>
      <c r="F170" s="160" t="s">
        <v>1912</v>
      </c>
      <c r="G170" s="166" t="s">
        <v>1925</v>
      </c>
      <c r="H170" s="160" t="s">
        <v>1922</v>
      </c>
      <c r="I170" s="160" t="s">
        <v>1915</v>
      </c>
      <c r="J170" s="160"/>
      <c r="K170" s="160"/>
      <c r="L170" s="160"/>
      <c r="M170" s="160"/>
      <c r="N170" s="160"/>
      <c r="O170" s="160"/>
      <c r="P170" s="160"/>
      <c r="Q170" s="160"/>
      <c r="R170" s="160"/>
      <c r="S170" s="160"/>
      <c r="T170" s="160"/>
      <c r="U170" s="160"/>
      <c r="V170" s="160"/>
      <c r="W170" s="160"/>
      <c r="X170" s="160"/>
      <c r="Y170" s="160"/>
      <c r="Z170" s="160"/>
    </row>
    <row r="171" spans="1:26" ht="11.25" customHeight="1" x14ac:dyDescent="0.35">
      <c r="A171" s="164">
        <v>165</v>
      </c>
      <c r="B171" s="165"/>
      <c r="C171" s="160" t="s">
        <v>2249</v>
      </c>
      <c r="D171" s="160" t="s">
        <v>2250</v>
      </c>
      <c r="E171" s="162"/>
      <c r="F171" s="160" t="s">
        <v>1928</v>
      </c>
      <c r="G171" s="166" t="s">
        <v>1936</v>
      </c>
      <c r="H171" s="160" t="s">
        <v>1908</v>
      </c>
      <c r="I171" s="160" t="s">
        <v>1909</v>
      </c>
      <c r="J171" s="160"/>
      <c r="K171" s="160"/>
      <c r="L171" s="160"/>
      <c r="M171" s="160"/>
      <c r="N171" s="160"/>
      <c r="O171" s="160"/>
      <c r="P171" s="160"/>
      <c r="Q171" s="160"/>
      <c r="R171" s="160"/>
      <c r="S171" s="160"/>
      <c r="T171" s="160"/>
      <c r="U171" s="160"/>
      <c r="V171" s="160"/>
      <c r="W171" s="160"/>
      <c r="X171" s="160"/>
      <c r="Y171" s="160"/>
      <c r="Z171" s="160"/>
    </row>
    <row r="172" spans="1:26" ht="11.25" customHeight="1" x14ac:dyDescent="0.35">
      <c r="A172" s="164">
        <v>166</v>
      </c>
      <c r="B172" s="165"/>
      <c r="C172" s="160" t="s">
        <v>2251</v>
      </c>
      <c r="D172" s="160" t="s">
        <v>2252</v>
      </c>
      <c r="E172" s="162"/>
      <c r="F172" s="160" t="s">
        <v>1918</v>
      </c>
      <c r="G172" s="166" t="s">
        <v>1925</v>
      </c>
      <c r="H172" s="160" t="s">
        <v>1922</v>
      </c>
      <c r="I172" s="160" t="s">
        <v>1915</v>
      </c>
      <c r="J172" s="160"/>
      <c r="K172" s="160"/>
      <c r="L172" s="160"/>
      <c r="M172" s="160"/>
      <c r="N172" s="160"/>
      <c r="O172" s="160"/>
      <c r="P172" s="160"/>
      <c r="Q172" s="160"/>
      <c r="R172" s="160"/>
      <c r="S172" s="160"/>
      <c r="T172" s="160"/>
      <c r="U172" s="160"/>
      <c r="V172" s="160"/>
      <c r="W172" s="160"/>
      <c r="X172" s="160"/>
      <c r="Y172" s="160"/>
      <c r="Z172" s="160"/>
    </row>
    <row r="173" spans="1:26" ht="11.25" customHeight="1" x14ac:dyDescent="0.35">
      <c r="A173" s="164">
        <v>167</v>
      </c>
      <c r="B173" s="165"/>
      <c r="C173" s="160" t="s">
        <v>2253</v>
      </c>
      <c r="D173" s="160" t="s">
        <v>2254</v>
      </c>
      <c r="E173" s="162"/>
      <c r="F173" s="160" t="s">
        <v>1928</v>
      </c>
      <c r="G173" s="168" t="s">
        <v>1907</v>
      </c>
      <c r="H173" s="160" t="s">
        <v>1908</v>
      </c>
      <c r="I173" s="160" t="s">
        <v>1909</v>
      </c>
      <c r="J173" s="160"/>
      <c r="K173" s="160"/>
      <c r="L173" s="160"/>
      <c r="M173" s="160"/>
      <c r="N173" s="160"/>
      <c r="O173" s="160"/>
      <c r="P173" s="160"/>
      <c r="Q173" s="160"/>
      <c r="R173" s="160"/>
      <c r="S173" s="160"/>
      <c r="T173" s="160"/>
      <c r="U173" s="160"/>
      <c r="V173" s="160"/>
      <c r="W173" s="160"/>
      <c r="X173" s="160"/>
      <c r="Y173" s="160"/>
      <c r="Z173" s="160"/>
    </row>
    <row r="174" spans="1:26" ht="11.25" customHeight="1" x14ac:dyDescent="0.35">
      <c r="A174" s="164">
        <v>168</v>
      </c>
      <c r="B174" s="165"/>
      <c r="C174" s="160" t="s">
        <v>2255</v>
      </c>
      <c r="D174" s="160" t="s">
        <v>2256</v>
      </c>
      <c r="E174" s="162"/>
      <c r="F174" s="160" t="s">
        <v>1912</v>
      </c>
      <c r="G174" s="166" t="s">
        <v>1913</v>
      </c>
      <c r="H174" s="160" t="s">
        <v>1914</v>
      </c>
      <c r="I174" s="160" t="s">
        <v>1915</v>
      </c>
      <c r="J174" s="160"/>
      <c r="K174" s="160"/>
      <c r="L174" s="160"/>
      <c r="M174" s="160"/>
      <c r="N174" s="160"/>
      <c r="O174" s="160"/>
      <c r="P174" s="160"/>
      <c r="Q174" s="160"/>
      <c r="R174" s="160"/>
      <c r="S174" s="160"/>
      <c r="T174" s="160"/>
      <c r="U174" s="160"/>
      <c r="V174" s="160"/>
      <c r="W174" s="160"/>
      <c r="X174" s="160"/>
      <c r="Y174" s="160"/>
      <c r="Z174" s="160"/>
    </row>
    <row r="175" spans="1:26" ht="11.25" customHeight="1" x14ac:dyDescent="0.35">
      <c r="A175" s="164">
        <v>169</v>
      </c>
      <c r="B175" s="165"/>
      <c r="C175" s="160" t="s">
        <v>2257</v>
      </c>
      <c r="D175" s="160" t="s">
        <v>2258</v>
      </c>
      <c r="E175" s="162"/>
      <c r="F175" s="160" t="s">
        <v>1928</v>
      </c>
      <c r="G175" s="166" t="s">
        <v>1925</v>
      </c>
      <c r="H175" s="160" t="s">
        <v>1914</v>
      </c>
      <c r="I175" s="160" t="s">
        <v>1915</v>
      </c>
      <c r="J175" s="160"/>
      <c r="K175" s="160"/>
      <c r="L175" s="160"/>
      <c r="M175" s="160"/>
      <c r="N175" s="160"/>
      <c r="O175" s="160"/>
      <c r="P175" s="160"/>
      <c r="Q175" s="160"/>
      <c r="R175" s="160"/>
      <c r="S175" s="160"/>
      <c r="T175" s="160"/>
      <c r="U175" s="160"/>
      <c r="V175" s="160"/>
      <c r="W175" s="160"/>
      <c r="X175" s="160"/>
      <c r="Y175" s="160"/>
      <c r="Z175" s="160"/>
    </row>
    <row r="176" spans="1:26" ht="11.25" customHeight="1" x14ac:dyDescent="0.35">
      <c r="A176" s="164">
        <v>170</v>
      </c>
      <c r="B176" s="165"/>
      <c r="C176" s="160" t="s">
        <v>2259</v>
      </c>
      <c r="D176" s="160" t="s">
        <v>2260</v>
      </c>
      <c r="E176" s="162"/>
      <c r="F176" s="160" t="s">
        <v>1928</v>
      </c>
      <c r="G176" s="166" t="s">
        <v>1907</v>
      </c>
      <c r="H176" s="160" t="s">
        <v>1908</v>
      </c>
      <c r="I176" s="160" t="s">
        <v>1909</v>
      </c>
      <c r="J176" s="160"/>
      <c r="K176" s="160"/>
      <c r="L176" s="160"/>
      <c r="M176" s="160"/>
      <c r="N176" s="160"/>
      <c r="O176" s="160"/>
      <c r="P176" s="160"/>
      <c r="Q176" s="160"/>
      <c r="R176" s="160"/>
      <c r="S176" s="160"/>
      <c r="T176" s="160"/>
      <c r="U176" s="160"/>
      <c r="V176" s="160"/>
      <c r="W176" s="160"/>
      <c r="X176" s="160"/>
      <c r="Y176" s="160"/>
      <c r="Z176" s="160"/>
    </row>
    <row r="177" spans="1:26" ht="11.25" customHeight="1" x14ac:dyDescent="0.35">
      <c r="A177" s="164">
        <v>171</v>
      </c>
      <c r="B177" s="165"/>
      <c r="C177" s="160" t="s">
        <v>2261</v>
      </c>
      <c r="D177" s="160" t="s">
        <v>2262</v>
      </c>
      <c r="E177" s="162"/>
      <c r="F177" s="160" t="s">
        <v>1921</v>
      </c>
      <c r="G177" s="166" t="s">
        <v>1925</v>
      </c>
      <c r="H177" s="160" t="s">
        <v>1922</v>
      </c>
      <c r="I177" s="160" t="s">
        <v>1915</v>
      </c>
      <c r="J177" s="160"/>
      <c r="K177" s="160"/>
      <c r="L177" s="160"/>
      <c r="M177" s="160"/>
      <c r="N177" s="160"/>
      <c r="O177" s="160"/>
      <c r="P177" s="160"/>
      <c r="Q177" s="160"/>
      <c r="R177" s="160"/>
      <c r="S177" s="160"/>
      <c r="T177" s="160"/>
      <c r="U177" s="160"/>
      <c r="V177" s="160"/>
      <c r="W177" s="160"/>
      <c r="X177" s="160"/>
      <c r="Y177" s="160"/>
      <c r="Z177" s="160"/>
    </row>
    <row r="178" spans="1:26" ht="11.25" customHeight="1" x14ac:dyDescent="0.35">
      <c r="A178" s="164">
        <v>172</v>
      </c>
      <c r="B178" s="165"/>
      <c r="C178" s="160" t="s">
        <v>2263</v>
      </c>
      <c r="D178" s="160" t="s">
        <v>2264</v>
      </c>
      <c r="E178" s="162"/>
      <c r="F178" s="160" t="s">
        <v>1931</v>
      </c>
      <c r="G178" s="166" t="s">
        <v>1925</v>
      </c>
      <c r="H178" s="160" t="s">
        <v>1922</v>
      </c>
      <c r="I178" s="160"/>
      <c r="J178" s="160"/>
      <c r="K178" s="160"/>
      <c r="L178" s="160"/>
      <c r="M178" s="160"/>
      <c r="N178" s="160"/>
      <c r="O178" s="160"/>
      <c r="P178" s="160"/>
      <c r="Q178" s="160"/>
      <c r="R178" s="160"/>
      <c r="S178" s="160"/>
      <c r="T178" s="160"/>
      <c r="U178" s="160"/>
      <c r="V178" s="160"/>
      <c r="W178" s="160"/>
      <c r="X178" s="160"/>
      <c r="Y178" s="160"/>
      <c r="Z178" s="160"/>
    </row>
    <row r="179" spans="1:26" ht="11.25" customHeight="1" x14ac:dyDescent="0.35">
      <c r="A179" s="164">
        <v>173</v>
      </c>
      <c r="B179" s="165"/>
      <c r="C179" s="160" t="s">
        <v>2265</v>
      </c>
      <c r="D179" s="160" t="s">
        <v>2266</v>
      </c>
      <c r="E179" s="162"/>
      <c r="F179" s="160" t="s">
        <v>1912</v>
      </c>
      <c r="G179" s="166" t="s">
        <v>1925</v>
      </c>
      <c r="H179" s="160" t="s">
        <v>1922</v>
      </c>
      <c r="I179" s="160" t="s">
        <v>1943</v>
      </c>
      <c r="J179" s="160"/>
      <c r="K179" s="160"/>
      <c r="L179" s="160"/>
      <c r="M179" s="160"/>
      <c r="N179" s="160"/>
      <c r="O179" s="160"/>
      <c r="P179" s="160"/>
      <c r="Q179" s="160"/>
      <c r="R179" s="160"/>
      <c r="S179" s="160"/>
      <c r="T179" s="160"/>
      <c r="U179" s="160"/>
      <c r="V179" s="160"/>
      <c r="W179" s="160"/>
      <c r="X179" s="160"/>
      <c r="Y179" s="160"/>
      <c r="Z179" s="160"/>
    </row>
    <row r="180" spans="1:26" ht="11.25" customHeight="1" x14ac:dyDescent="0.35">
      <c r="A180" s="164">
        <v>174</v>
      </c>
      <c r="B180" s="165"/>
      <c r="C180" s="160" t="s">
        <v>2267</v>
      </c>
      <c r="D180" s="160" t="s">
        <v>2268</v>
      </c>
      <c r="E180" s="162"/>
      <c r="F180" s="160" t="s">
        <v>1912</v>
      </c>
      <c r="G180" s="166" t="s">
        <v>1925</v>
      </c>
      <c r="H180" s="160" t="s">
        <v>1922</v>
      </c>
      <c r="I180" s="160" t="s">
        <v>1943</v>
      </c>
      <c r="J180" s="160"/>
      <c r="K180" s="160"/>
      <c r="L180" s="160"/>
      <c r="M180" s="160"/>
      <c r="N180" s="160"/>
      <c r="O180" s="160"/>
      <c r="P180" s="160"/>
      <c r="Q180" s="160"/>
      <c r="R180" s="160"/>
      <c r="S180" s="160"/>
      <c r="T180" s="160"/>
      <c r="U180" s="160"/>
      <c r="V180" s="160"/>
      <c r="W180" s="160"/>
      <c r="X180" s="160"/>
      <c r="Y180" s="160"/>
      <c r="Z180" s="160"/>
    </row>
    <row r="181" spans="1:26" ht="11.25" customHeight="1" x14ac:dyDescent="0.35">
      <c r="A181" s="164">
        <v>175</v>
      </c>
      <c r="B181" s="165"/>
      <c r="C181" s="160" t="s">
        <v>2269</v>
      </c>
      <c r="D181" s="160" t="s">
        <v>2270</v>
      </c>
      <c r="E181" s="162"/>
      <c r="F181" s="160" t="s">
        <v>1921</v>
      </c>
      <c r="G181" s="166" t="s">
        <v>1936</v>
      </c>
      <c r="H181" s="160" t="s">
        <v>1908</v>
      </c>
      <c r="I181" s="160" t="s">
        <v>1915</v>
      </c>
      <c r="J181" s="160"/>
      <c r="K181" s="160"/>
      <c r="L181" s="160"/>
      <c r="M181" s="160"/>
      <c r="N181" s="160"/>
      <c r="O181" s="160"/>
      <c r="P181" s="160"/>
      <c r="Q181" s="160"/>
      <c r="R181" s="160"/>
      <c r="S181" s="160"/>
      <c r="T181" s="160"/>
      <c r="U181" s="160"/>
      <c r="V181" s="160"/>
      <c r="W181" s="160"/>
      <c r="X181" s="160"/>
      <c r="Y181" s="160"/>
      <c r="Z181" s="160"/>
    </row>
    <row r="182" spans="1:26" ht="11.25" customHeight="1" x14ac:dyDescent="0.35">
      <c r="A182" s="164">
        <v>176</v>
      </c>
      <c r="B182" s="165"/>
      <c r="C182" s="160" t="s">
        <v>2271</v>
      </c>
      <c r="D182" s="160" t="s">
        <v>2272</v>
      </c>
      <c r="E182" s="162"/>
      <c r="F182" s="160" t="s">
        <v>1928</v>
      </c>
      <c r="G182" s="166" t="s">
        <v>1907</v>
      </c>
      <c r="H182" s="160" t="s">
        <v>1908</v>
      </c>
      <c r="I182" s="160" t="s">
        <v>1909</v>
      </c>
      <c r="J182" s="160"/>
      <c r="K182" s="160"/>
      <c r="L182" s="160"/>
      <c r="M182" s="160"/>
      <c r="N182" s="160"/>
      <c r="O182" s="160"/>
      <c r="P182" s="160"/>
      <c r="Q182" s="160"/>
      <c r="R182" s="160"/>
      <c r="S182" s="160"/>
      <c r="T182" s="160"/>
      <c r="U182" s="160"/>
      <c r="V182" s="160"/>
      <c r="W182" s="160"/>
      <c r="X182" s="160"/>
      <c r="Y182" s="160"/>
      <c r="Z182" s="160"/>
    </row>
    <row r="183" spans="1:26" ht="11.25" customHeight="1" x14ac:dyDescent="0.35">
      <c r="A183" s="164">
        <v>177</v>
      </c>
      <c r="B183" s="165"/>
      <c r="C183" s="160" t="s">
        <v>2273</v>
      </c>
      <c r="D183" s="160" t="s">
        <v>2274</v>
      </c>
      <c r="E183" s="162"/>
      <c r="F183" s="160" t="s">
        <v>1928</v>
      </c>
      <c r="G183" s="166" t="s">
        <v>1913</v>
      </c>
      <c r="H183" s="160" t="s">
        <v>1914</v>
      </c>
      <c r="I183" s="160" t="s">
        <v>1915</v>
      </c>
      <c r="J183" s="160"/>
      <c r="K183" s="160"/>
      <c r="L183" s="160"/>
      <c r="M183" s="160"/>
      <c r="N183" s="160"/>
      <c r="O183" s="160"/>
      <c r="P183" s="160"/>
      <c r="Q183" s="160"/>
      <c r="R183" s="160"/>
      <c r="S183" s="160"/>
      <c r="T183" s="160"/>
      <c r="U183" s="160"/>
      <c r="V183" s="160"/>
      <c r="W183" s="160"/>
      <c r="X183" s="160"/>
      <c r="Y183" s="160"/>
      <c r="Z183" s="160"/>
    </row>
    <row r="184" spans="1:26" ht="11.25" customHeight="1" x14ac:dyDescent="0.35">
      <c r="A184" s="164">
        <v>178</v>
      </c>
      <c r="B184" s="165"/>
      <c r="C184" s="160" t="s">
        <v>2275</v>
      </c>
      <c r="D184" s="160" t="s">
        <v>2276</v>
      </c>
      <c r="E184" s="162"/>
      <c r="F184" s="160" t="s">
        <v>1928</v>
      </c>
      <c r="G184" s="166" t="s">
        <v>1907</v>
      </c>
      <c r="H184" s="160" t="s">
        <v>1908</v>
      </c>
      <c r="I184" s="160"/>
      <c r="J184" s="160"/>
      <c r="K184" s="160"/>
      <c r="L184" s="160"/>
      <c r="M184" s="160"/>
      <c r="N184" s="160"/>
      <c r="O184" s="160"/>
      <c r="P184" s="160"/>
      <c r="Q184" s="160"/>
      <c r="R184" s="160"/>
      <c r="S184" s="160"/>
      <c r="T184" s="160"/>
      <c r="U184" s="160"/>
      <c r="V184" s="160"/>
      <c r="W184" s="160"/>
      <c r="X184" s="160"/>
      <c r="Y184" s="160"/>
      <c r="Z184" s="160"/>
    </row>
    <row r="185" spans="1:26" ht="11.25" customHeight="1" x14ac:dyDescent="0.35">
      <c r="A185" s="164">
        <v>179</v>
      </c>
      <c r="B185" s="165"/>
      <c r="C185" s="160" t="s">
        <v>2277</v>
      </c>
      <c r="D185" s="160" t="s">
        <v>2278</v>
      </c>
      <c r="E185" s="162"/>
      <c r="F185" s="160" t="s">
        <v>1912</v>
      </c>
      <c r="G185" s="166" t="s">
        <v>1925</v>
      </c>
      <c r="H185" s="160" t="s">
        <v>1922</v>
      </c>
      <c r="I185" s="160" t="s">
        <v>1943</v>
      </c>
      <c r="J185" s="160"/>
      <c r="K185" s="160"/>
      <c r="L185" s="160"/>
      <c r="M185" s="160"/>
      <c r="N185" s="160"/>
      <c r="O185" s="160"/>
      <c r="P185" s="160"/>
      <c r="Q185" s="160"/>
      <c r="R185" s="160"/>
      <c r="S185" s="160"/>
      <c r="T185" s="160"/>
      <c r="U185" s="160"/>
      <c r="V185" s="160"/>
      <c r="W185" s="160"/>
      <c r="X185" s="160"/>
      <c r="Y185" s="160"/>
      <c r="Z185" s="160"/>
    </row>
    <row r="186" spans="1:26" ht="11.25" customHeight="1" x14ac:dyDescent="0.35">
      <c r="A186" s="164">
        <v>180</v>
      </c>
      <c r="B186" s="165"/>
      <c r="C186" s="160" t="s">
        <v>2279</v>
      </c>
      <c r="D186" s="160" t="s">
        <v>2280</v>
      </c>
      <c r="E186" s="162"/>
      <c r="F186" s="160" t="s">
        <v>1906</v>
      </c>
      <c r="G186" s="166" t="s">
        <v>1936</v>
      </c>
      <c r="H186" s="160" t="s">
        <v>1969</v>
      </c>
      <c r="I186" s="160" t="s">
        <v>1915</v>
      </c>
      <c r="J186" s="160"/>
      <c r="K186" s="160"/>
      <c r="L186" s="160"/>
      <c r="M186" s="160"/>
      <c r="N186" s="160"/>
      <c r="O186" s="160"/>
      <c r="P186" s="160"/>
      <c r="Q186" s="160"/>
      <c r="R186" s="160"/>
      <c r="S186" s="160"/>
      <c r="T186" s="160"/>
      <c r="U186" s="160"/>
      <c r="V186" s="160"/>
      <c r="W186" s="160"/>
      <c r="X186" s="160"/>
      <c r="Y186" s="160"/>
      <c r="Z186" s="160"/>
    </row>
    <row r="187" spans="1:26" ht="11.25" customHeight="1" x14ac:dyDescent="0.35">
      <c r="A187" s="164">
        <v>181</v>
      </c>
      <c r="B187" s="165"/>
      <c r="C187" s="160" t="s">
        <v>2281</v>
      </c>
      <c r="D187" s="160" t="s">
        <v>2282</v>
      </c>
      <c r="E187" s="162"/>
      <c r="F187" s="160" t="s">
        <v>1931</v>
      </c>
      <c r="G187" s="166" t="s">
        <v>1925</v>
      </c>
      <c r="H187" s="160" t="s">
        <v>1914</v>
      </c>
      <c r="I187" s="160" t="s">
        <v>1915</v>
      </c>
      <c r="J187" s="160"/>
      <c r="K187" s="160"/>
      <c r="L187" s="160"/>
      <c r="M187" s="160"/>
      <c r="N187" s="160"/>
      <c r="O187" s="160"/>
      <c r="P187" s="160"/>
      <c r="Q187" s="160"/>
      <c r="R187" s="160"/>
      <c r="S187" s="160"/>
      <c r="T187" s="160"/>
      <c r="U187" s="160"/>
      <c r="V187" s="160"/>
      <c r="W187" s="160"/>
      <c r="X187" s="160"/>
      <c r="Y187" s="160"/>
      <c r="Z187" s="160"/>
    </row>
    <row r="188" spans="1:26" ht="11.25" customHeight="1" x14ac:dyDescent="0.35">
      <c r="A188" s="164">
        <v>182</v>
      </c>
      <c r="B188" s="165"/>
      <c r="C188" s="160" t="s">
        <v>2283</v>
      </c>
      <c r="D188" s="160" t="s">
        <v>2284</v>
      </c>
      <c r="E188" s="162"/>
      <c r="F188" s="160" t="s">
        <v>1931</v>
      </c>
      <c r="G188" s="166" t="s">
        <v>1913</v>
      </c>
      <c r="H188" s="160" t="s">
        <v>1969</v>
      </c>
      <c r="I188" s="160" t="s">
        <v>1915</v>
      </c>
      <c r="J188" s="160"/>
      <c r="K188" s="160"/>
      <c r="L188" s="160"/>
      <c r="M188" s="160"/>
      <c r="N188" s="160"/>
      <c r="O188" s="160"/>
      <c r="P188" s="160"/>
      <c r="Q188" s="160"/>
      <c r="R188" s="160"/>
      <c r="S188" s="160"/>
      <c r="T188" s="160"/>
      <c r="U188" s="160"/>
      <c r="V188" s="160"/>
      <c r="W188" s="160"/>
      <c r="X188" s="160"/>
      <c r="Y188" s="160"/>
      <c r="Z188" s="160"/>
    </row>
    <row r="189" spans="1:26" ht="11.25" customHeight="1" x14ac:dyDescent="0.35">
      <c r="A189" s="164">
        <v>183</v>
      </c>
      <c r="B189" s="165"/>
      <c r="C189" s="160" t="s">
        <v>2285</v>
      </c>
      <c r="D189" s="160" t="s">
        <v>2286</v>
      </c>
      <c r="E189" s="162"/>
      <c r="F189" s="160" t="s">
        <v>1931</v>
      </c>
      <c r="G189" s="166" t="s">
        <v>1925</v>
      </c>
      <c r="H189" s="160" t="s">
        <v>1922</v>
      </c>
      <c r="I189" s="160"/>
      <c r="J189" s="160"/>
      <c r="K189" s="160"/>
      <c r="L189" s="160"/>
      <c r="M189" s="160"/>
      <c r="N189" s="160"/>
      <c r="O189" s="160"/>
      <c r="P189" s="160"/>
      <c r="Q189" s="160"/>
      <c r="R189" s="160"/>
      <c r="S189" s="160"/>
      <c r="T189" s="160"/>
      <c r="U189" s="160"/>
      <c r="V189" s="160"/>
      <c r="W189" s="160"/>
      <c r="X189" s="160"/>
      <c r="Y189" s="160"/>
      <c r="Z189" s="160"/>
    </row>
    <row r="190" spans="1:26" ht="11.25" customHeight="1" x14ac:dyDescent="0.35">
      <c r="A190" s="164">
        <v>184</v>
      </c>
      <c r="B190" s="165"/>
      <c r="C190" s="160" t="s">
        <v>2287</v>
      </c>
      <c r="D190" s="160" t="s">
        <v>2288</v>
      </c>
      <c r="E190" s="162"/>
      <c r="F190" s="160" t="s">
        <v>1931</v>
      </c>
      <c r="G190" s="166" t="s">
        <v>1913</v>
      </c>
      <c r="H190" s="160" t="s">
        <v>1969</v>
      </c>
      <c r="I190" s="160" t="s">
        <v>1915</v>
      </c>
      <c r="J190" s="160"/>
      <c r="K190" s="160"/>
      <c r="L190" s="160"/>
      <c r="M190" s="160"/>
      <c r="N190" s="160"/>
      <c r="O190" s="160"/>
      <c r="P190" s="160"/>
      <c r="Q190" s="160"/>
      <c r="R190" s="160"/>
      <c r="S190" s="160"/>
      <c r="T190" s="160"/>
      <c r="U190" s="160"/>
      <c r="V190" s="160"/>
      <c r="W190" s="160"/>
      <c r="X190" s="160"/>
      <c r="Y190" s="160"/>
      <c r="Z190" s="160"/>
    </row>
    <row r="191" spans="1:26" ht="11.25" customHeight="1" x14ac:dyDescent="0.35">
      <c r="A191" s="164">
        <v>185</v>
      </c>
      <c r="B191" s="165"/>
      <c r="C191" s="160" t="s">
        <v>2289</v>
      </c>
      <c r="D191" s="160" t="s">
        <v>2290</v>
      </c>
      <c r="E191" s="162"/>
      <c r="F191" s="160" t="s">
        <v>1928</v>
      </c>
      <c r="G191" s="166" t="s">
        <v>1936</v>
      </c>
      <c r="H191" s="160" t="s">
        <v>1908</v>
      </c>
      <c r="I191" s="160" t="s">
        <v>1909</v>
      </c>
      <c r="J191" s="160"/>
      <c r="K191" s="160"/>
      <c r="L191" s="160"/>
      <c r="M191" s="160"/>
      <c r="N191" s="160"/>
      <c r="O191" s="160"/>
      <c r="P191" s="160"/>
      <c r="Q191" s="160"/>
      <c r="R191" s="160"/>
      <c r="S191" s="160"/>
      <c r="T191" s="160"/>
      <c r="U191" s="160"/>
      <c r="V191" s="160"/>
      <c r="W191" s="160"/>
      <c r="X191" s="160"/>
      <c r="Y191" s="160"/>
      <c r="Z191" s="160"/>
    </row>
    <row r="192" spans="1:26" ht="11.25" customHeight="1" x14ac:dyDescent="0.35">
      <c r="A192" s="164">
        <v>186</v>
      </c>
      <c r="B192" s="165"/>
      <c r="C192" s="160" t="s">
        <v>2291</v>
      </c>
      <c r="D192" s="160" t="s">
        <v>2292</v>
      </c>
      <c r="E192" s="162"/>
      <c r="F192" s="160" t="s">
        <v>1931</v>
      </c>
      <c r="G192" s="166" t="s">
        <v>1913</v>
      </c>
      <c r="H192" s="160" t="s">
        <v>1914</v>
      </c>
      <c r="I192" s="160" t="s">
        <v>1915</v>
      </c>
      <c r="J192" s="160"/>
      <c r="K192" s="160"/>
      <c r="L192" s="160"/>
      <c r="M192" s="160"/>
      <c r="N192" s="160"/>
      <c r="O192" s="160"/>
      <c r="P192" s="160"/>
      <c r="Q192" s="160"/>
      <c r="R192" s="160"/>
      <c r="S192" s="160"/>
      <c r="T192" s="160"/>
      <c r="U192" s="160"/>
      <c r="V192" s="160"/>
      <c r="W192" s="160"/>
      <c r="X192" s="160"/>
      <c r="Y192" s="160"/>
      <c r="Z192" s="160"/>
    </row>
    <row r="193" spans="1:26" ht="11.25" customHeight="1" x14ac:dyDescent="0.35">
      <c r="A193" s="164">
        <v>187</v>
      </c>
      <c r="B193" s="165"/>
      <c r="C193" s="160" t="s">
        <v>2293</v>
      </c>
      <c r="D193" s="160" t="s">
        <v>2294</v>
      </c>
      <c r="E193" s="162"/>
      <c r="F193" s="160" t="s">
        <v>1928</v>
      </c>
      <c r="G193" s="166" t="s">
        <v>1936</v>
      </c>
      <c r="H193" s="160" t="s">
        <v>1914</v>
      </c>
      <c r="I193" s="160" t="s">
        <v>1915</v>
      </c>
      <c r="J193" s="160"/>
      <c r="K193" s="160"/>
      <c r="L193" s="160"/>
      <c r="M193" s="160"/>
      <c r="N193" s="160"/>
      <c r="O193" s="160"/>
      <c r="P193" s="160"/>
      <c r="Q193" s="160"/>
      <c r="R193" s="160"/>
      <c r="S193" s="160"/>
      <c r="T193" s="160"/>
      <c r="U193" s="160"/>
      <c r="V193" s="160"/>
      <c r="W193" s="160"/>
      <c r="X193" s="160"/>
      <c r="Y193" s="160"/>
      <c r="Z193" s="160"/>
    </row>
    <row r="194" spans="1:26" ht="11.25" customHeight="1" x14ac:dyDescent="0.35">
      <c r="A194" s="164">
        <v>188</v>
      </c>
      <c r="B194" s="165"/>
      <c r="C194" s="160" t="s">
        <v>2295</v>
      </c>
      <c r="D194" s="160" t="s">
        <v>2296</v>
      </c>
      <c r="E194" s="162"/>
      <c r="F194" s="160" t="s">
        <v>1912</v>
      </c>
      <c r="G194" s="166" t="s">
        <v>1925</v>
      </c>
      <c r="H194" s="160" t="s">
        <v>1922</v>
      </c>
      <c r="I194" s="160" t="s">
        <v>1915</v>
      </c>
      <c r="J194" s="160"/>
      <c r="K194" s="160"/>
      <c r="L194" s="160"/>
      <c r="M194" s="160"/>
      <c r="N194" s="160"/>
      <c r="O194" s="160"/>
      <c r="P194" s="160"/>
      <c r="Q194" s="160"/>
      <c r="R194" s="160"/>
      <c r="S194" s="160"/>
      <c r="T194" s="160"/>
      <c r="U194" s="160"/>
      <c r="V194" s="160"/>
      <c r="W194" s="160"/>
      <c r="X194" s="160"/>
      <c r="Y194" s="160"/>
      <c r="Z194" s="160"/>
    </row>
    <row r="195" spans="1:26" ht="11.25" customHeight="1" x14ac:dyDescent="0.35">
      <c r="A195" s="164">
        <v>189</v>
      </c>
      <c r="B195" s="165"/>
      <c r="C195" s="160" t="s">
        <v>2297</v>
      </c>
      <c r="D195" s="160" t="s">
        <v>2298</v>
      </c>
      <c r="E195" s="162"/>
      <c r="F195" s="160" t="s">
        <v>1912</v>
      </c>
      <c r="G195" s="166" t="s">
        <v>1925</v>
      </c>
      <c r="H195" s="160" t="s">
        <v>1922</v>
      </c>
      <c r="I195" s="160" t="s">
        <v>1915</v>
      </c>
      <c r="J195" s="160"/>
      <c r="K195" s="160"/>
      <c r="L195" s="160"/>
      <c r="M195" s="160"/>
      <c r="N195" s="160"/>
      <c r="O195" s="160"/>
      <c r="P195" s="160"/>
      <c r="Q195" s="160"/>
      <c r="R195" s="160"/>
      <c r="S195" s="160"/>
      <c r="T195" s="160"/>
      <c r="U195" s="160"/>
      <c r="V195" s="160"/>
      <c r="W195" s="160"/>
      <c r="X195" s="160"/>
      <c r="Y195" s="160"/>
      <c r="Z195" s="160"/>
    </row>
    <row r="196" spans="1:26" ht="11.25" customHeight="1" x14ac:dyDescent="0.35">
      <c r="A196" s="164">
        <v>190</v>
      </c>
      <c r="B196" s="165"/>
      <c r="C196" s="160" t="s">
        <v>2299</v>
      </c>
      <c r="D196" s="160" t="s">
        <v>2300</v>
      </c>
      <c r="E196" s="162"/>
      <c r="F196" s="160" t="s">
        <v>1918</v>
      </c>
      <c r="G196" s="166" t="s">
        <v>1936</v>
      </c>
      <c r="H196" s="167" t="s">
        <v>1908</v>
      </c>
      <c r="I196" s="160" t="s">
        <v>1915</v>
      </c>
      <c r="J196" s="160"/>
      <c r="K196" s="160"/>
      <c r="L196" s="160"/>
      <c r="M196" s="160"/>
      <c r="N196" s="160"/>
      <c r="O196" s="160"/>
      <c r="P196" s="160"/>
      <c r="Q196" s="160"/>
      <c r="R196" s="160"/>
      <c r="S196" s="160"/>
      <c r="T196" s="160"/>
      <c r="U196" s="160"/>
      <c r="V196" s="160"/>
      <c r="W196" s="160"/>
      <c r="X196" s="160"/>
      <c r="Y196" s="160"/>
      <c r="Z196" s="160"/>
    </row>
    <row r="197" spans="1:26" ht="11.25" customHeight="1" x14ac:dyDescent="0.35">
      <c r="A197" s="164">
        <v>191</v>
      </c>
      <c r="B197" s="165"/>
      <c r="C197" s="160" t="s">
        <v>2301</v>
      </c>
      <c r="D197" s="160" t="s">
        <v>2302</v>
      </c>
      <c r="E197" s="162"/>
      <c r="F197" s="160" t="s">
        <v>1921</v>
      </c>
      <c r="G197" s="166" t="s">
        <v>1925</v>
      </c>
      <c r="H197" s="160" t="s">
        <v>1922</v>
      </c>
      <c r="I197" s="160"/>
      <c r="J197" s="160"/>
      <c r="K197" s="160"/>
      <c r="L197" s="160"/>
      <c r="M197" s="160"/>
      <c r="N197" s="160"/>
      <c r="O197" s="160"/>
      <c r="P197" s="160"/>
      <c r="Q197" s="160"/>
      <c r="R197" s="160"/>
      <c r="S197" s="160"/>
      <c r="T197" s="160"/>
      <c r="U197" s="160"/>
      <c r="V197" s="160"/>
      <c r="W197" s="160"/>
      <c r="X197" s="160"/>
      <c r="Y197" s="160"/>
      <c r="Z197" s="160"/>
    </row>
    <row r="198" spans="1:26" ht="11.25" customHeight="1" x14ac:dyDescent="0.35">
      <c r="A198" s="164">
        <v>192</v>
      </c>
      <c r="B198" s="165"/>
      <c r="C198" s="160" t="s">
        <v>2303</v>
      </c>
      <c r="D198" s="160" t="s">
        <v>2304</v>
      </c>
      <c r="E198" s="162"/>
      <c r="F198" s="160" t="s">
        <v>1912</v>
      </c>
      <c r="G198" s="166" t="s">
        <v>1936</v>
      </c>
      <c r="H198" s="160" t="s">
        <v>1908</v>
      </c>
      <c r="I198" s="160" t="s">
        <v>1915</v>
      </c>
      <c r="J198" s="160"/>
      <c r="K198" s="160"/>
      <c r="L198" s="160"/>
      <c r="M198" s="160"/>
      <c r="N198" s="160"/>
      <c r="O198" s="160"/>
      <c r="P198" s="160"/>
      <c r="Q198" s="160"/>
      <c r="R198" s="160"/>
      <c r="S198" s="160"/>
      <c r="T198" s="160"/>
      <c r="U198" s="160"/>
      <c r="V198" s="160"/>
      <c r="W198" s="160"/>
      <c r="X198" s="160"/>
      <c r="Y198" s="160"/>
      <c r="Z198" s="160"/>
    </row>
    <row r="199" spans="1:26" ht="11.25" customHeight="1" x14ac:dyDescent="0.35">
      <c r="A199" s="164">
        <v>193</v>
      </c>
      <c r="B199" s="165"/>
      <c r="C199" s="160" t="s">
        <v>2305</v>
      </c>
      <c r="D199" s="160" t="s">
        <v>2306</v>
      </c>
      <c r="E199" s="162"/>
      <c r="F199" s="160" t="s">
        <v>1928</v>
      </c>
      <c r="G199" s="166" t="s">
        <v>1907</v>
      </c>
      <c r="H199" s="160" t="s">
        <v>1908</v>
      </c>
      <c r="I199" s="160" t="s">
        <v>1909</v>
      </c>
      <c r="J199" s="160"/>
      <c r="K199" s="160"/>
      <c r="L199" s="160"/>
      <c r="M199" s="160"/>
      <c r="N199" s="160"/>
      <c r="O199" s="160"/>
      <c r="P199" s="160"/>
      <c r="Q199" s="160"/>
      <c r="R199" s="160"/>
      <c r="S199" s="160"/>
      <c r="T199" s="160"/>
      <c r="U199" s="160"/>
      <c r="V199" s="160"/>
      <c r="W199" s="160"/>
      <c r="X199" s="160"/>
      <c r="Y199" s="160"/>
      <c r="Z199" s="160"/>
    </row>
    <row r="200" spans="1:26" ht="11.25" customHeight="1" x14ac:dyDescent="0.35">
      <c r="A200" s="164">
        <v>194</v>
      </c>
      <c r="B200" s="165"/>
      <c r="C200" s="160" t="s">
        <v>2307</v>
      </c>
      <c r="D200" s="160" t="s">
        <v>2308</v>
      </c>
      <c r="E200" s="162"/>
      <c r="F200" s="160" t="s">
        <v>1921</v>
      </c>
      <c r="G200" s="166" t="s">
        <v>1913</v>
      </c>
      <c r="H200" s="160" t="s">
        <v>1914</v>
      </c>
      <c r="I200" s="160" t="s">
        <v>1915</v>
      </c>
      <c r="J200" s="160"/>
      <c r="K200" s="160"/>
      <c r="L200" s="160"/>
      <c r="M200" s="160"/>
      <c r="N200" s="160"/>
      <c r="O200" s="160"/>
      <c r="P200" s="160"/>
      <c r="Q200" s="160"/>
      <c r="R200" s="160"/>
      <c r="S200" s="160"/>
      <c r="T200" s="160"/>
      <c r="U200" s="160"/>
      <c r="V200" s="160"/>
      <c r="W200" s="160"/>
      <c r="X200" s="160"/>
      <c r="Y200" s="160"/>
      <c r="Z200" s="160"/>
    </row>
    <row r="201" spans="1:26" ht="11.25" customHeight="1" x14ac:dyDescent="0.35">
      <c r="A201" s="164">
        <v>195</v>
      </c>
      <c r="B201" s="165"/>
      <c r="C201" s="160" t="s">
        <v>2309</v>
      </c>
      <c r="D201" s="167" t="s">
        <v>2310</v>
      </c>
      <c r="E201" s="162"/>
      <c r="F201" s="160" t="s">
        <v>1921</v>
      </c>
      <c r="G201" s="166" t="s">
        <v>1936</v>
      </c>
      <c r="H201" s="160" t="s">
        <v>1969</v>
      </c>
      <c r="I201" s="160"/>
      <c r="J201" s="160"/>
      <c r="K201" s="160"/>
      <c r="L201" s="160"/>
      <c r="M201" s="160"/>
      <c r="N201" s="160"/>
      <c r="O201" s="160"/>
      <c r="P201" s="160"/>
      <c r="Q201" s="160"/>
      <c r="R201" s="160"/>
      <c r="S201" s="160"/>
      <c r="T201" s="160"/>
      <c r="U201" s="160"/>
      <c r="V201" s="160"/>
      <c r="W201" s="160"/>
      <c r="X201" s="160"/>
      <c r="Y201" s="160"/>
      <c r="Z201" s="160"/>
    </row>
    <row r="202" spans="1:26" ht="11.25" customHeight="1" x14ac:dyDescent="0.35">
      <c r="A202" s="164">
        <v>196</v>
      </c>
      <c r="B202" s="165"/>
      <c r="C202" s="160" t="s">
        <v>2311</v>
      </c>
      <c r="D202" s="160" t="s">
        <v>2312</v>
      </c>
      <c r="E202" s="162"/>
      <c r="F202" s="160" t="s">
        <v>1928</v>
      </c>
      <c r="G202" s="166" t="s">
        <v>1907</v>
      </c>
      <c r="H202" s="160" t="s">
        <v>1908</v>
      </c>
      <c r="I202" s="160" t="s">
        <v>1909</v>
      </c>
      <c r="J202" s="160"/>
      <c r="K202" s="160"/>
      <c r="L202" s="160"/>
      <c r="M202" s="160"/>
      <c r="N202" s="160"/>
      <c r="O202" s="160"/>
      <c r="P202" s="160"/>
      <c r="Q202" s="160"/>
      <c r="R202" s="160"/>
      <c r="S202" s="160"/>
      <c r="T202" s="160"/>
      <c r="U202" s="160"/>
      <c r="V202" s="160"/>
      <c r="W202" s="160"/>
      <c r="X202" s="160"/>
      <c r="Y202" s="160"/>
      <c r="Z202" s="160"/>
    </row>
    <row r="203" spans="1:26" ht="11.25" customHeight="1" x14ac:dyDescent="0.35">
      <c r="A203" s="164">
        <v>197</v>
      </c>
      <c r="B203" s="165"/>
      <c r="C203" s="160" t="s">
        <v>2313</v>
      </c>
      <c r="D203" s="160" t="s">
        <v>2314</v>
      </c>
      <c r="E203" s="162"/>
      <c r="F203" s="160" t="s">
        <v>1921</v>
      </c>
      <c r="G203" s="168" t="s">
        <v>1936</v>
      </c>
      <c r="H203" s="160" t="s">
        <v>1908</v>
      </c>
      <c r="I203" s="160" t="s">
        <v>1915</v>
      </c>
      <c r="J203" s="160"/>
      <c r="K203" s="160"/>
      <c r="L203" s="160"/>
      <c r="M203" s="160"/>
      <c r="N203" s="160"/>
      <c r="O203" s="160"/>
      <c r="P203" s="160"/>
      <c r="Q203" s="160"/>
      <c r="R203" s="160"/>
      <c r="S203" s="160"/>
      <c r="T203" s="160"/>
      <c r="U203" s="160"/>
      <c r="V203" s="160"/>
      <c r="W203" s="160"/>
      <c r="X203" s="160"/>
      <c r="Y203" s="160"/>
      <c r="Z203" s="160"/>
    </row>
    <row r="204" spans="1:26" ht="11.25" customHeight="1" x14ac:dyDescent="0.35">
      <c r="A204" s="164">
        <v>198</v>
      </c>
      <c r="B204" s="165"/>
      <c r="C204" s="160" t="s">
        <v>2315</v>
      </c>
      <c r="D204" s="160" t="s">
        <v>2316</v>
      </c>
      <c r="E204" s="162"/>
      <c r="F204" s="160" t="s">
        <v>1931</v>
      </c>
      <c r="G204" s="166" t="s">
        <v>1925</v>
      </c>
      <c r="H204" s="160" t="s">
        <v>1914</v>
      </c>
      <c r="I204" s="160" t="s">
        <v>1915</v>
      </c>
      <c r="J204" s="160"/>
      <c r="K204" s="160"/>
      <c r="L204" s="160"/>
      <c r="M204" s="160"/>
      <c r="N204" s="160"/>
      <c r="O204" s="160"/>
      <c r="P204" s="160"/>
      <c r="Q204" s="160"/>
      <c r="R204" s="160"/>
      <c r="S204" s="160"/>
      <c r="T204" s="160"/>
      <c r="U204" s="160"/>
      <c r="V204" s="160"/>
      <c r="W204" s="160"/>
      <c r="X204" s="160"/>
      <c r="Y204" s="160"/>
      <c r="Z204" s="160"/>
    </row>
    <row r="205" spans="1:26" ht="11.25" customHeight="1" x14ac:dyDescent="0.35">
      <c r="A205" s="164">
        <v>199</v>
      </c>
      <c r="B205" s="165"/>
      <c r="C205" s="160" t="s">
        <v>2317</v>
      </c>
      <c r="D205" s="160" t="s">
        <v>2318</v>
      </c>
      <c r="E205" s="162"/>
      <c r="F205" s="160" t="s">
        <v>1918</v>
      </c>
      <c r="G205" s="168" t="s">
        <v>1936</v>
      </c>
      <c r="H205" s="160" t="s">
        <v>1914</v>
      </c>
      <c r="I205" s="160" t="s">
        <v>1915</v>
      </c>
      <c r="J205" s="160"/>
      <c r="K205" s="160"/>
      <c r="L205" s="160"/>
      <c r="M205" s="160"/>
      <c r="N205" s="160"/>
      <c r="O205" s="160"/>
      <c r="P205" s="160"/>
      <c r="Q205" s="160"/>
      <c r="R205" s="160"/>
      <c r="S205" s="160"/>
      <c r="T205" s="160"/>
      <c r="U205" s="160"/>
      <c r="V205" s="160"/>
      <c r="W205" s="160"/>
      <c r="X205" s="160"/>
      <c r="Y205" s="160"/>
      <c r="Z205" s="160"/>
    </row>
    <row r="206" spans="1:26" ht="11.25" customHeight="1" x14ac:dyDescent="0.35">
      <c r="A206" s="164">
        <v>200</v>
      </c>
      <c r="B206" s="165"/>
      <c r="C206" s="160" t="s">
        <v>2319</v>
      </c>
      <c r="D206" s="160" t="s">
        <v>2320</v>
      </c>
      <c r="E206" s="162"/>
      <c r="F206" s="160" t="s">
        <v>1912</v>
      </c>
      <c r="G206" s="166" t="s">
        <v>1913</v>
      </c>
      <c r="H206" s="160" t="s">
        <v>1914</v>
      </c>
      <c r="I206" s="160" t="s">
        <v>1915</v>
      </c>
      <c r="J206" s="160"/>
      <c r="K206" s="160"/>
      <c r="L206" s="160"/>
      <c r="M206" s="160"/>
      <c r="N206" s="160"/>
      <c r="O206" s="160"/>
      <c r="P206" s="160"/>
      <c r="Q206" s="160"/>
      <c r="R206" s="160"/>
      <c r="S206" s="160"/>
      <c r="T206" s="160"/>
      <c r="U206" s="160"/>
      <c r="V206" s="160"/>
      <c r="W206" s="160"/>
      <c r="X206" s="160"/>
      <c r="Y206" s="160"/>
      <c r="Z206" s="160"/>
    </row>
    <row r="207" spans="1:26" ht="11.25" customHeight="1" x14ac:dyDescent="0.35">
      <c r="A207" s="164">
        <v>201</v>
      </c>
      <c r="B207" s="165"/>
      <c r="C207" s="160" t="s">
        <v>2321</v>
      </c>
      <c r="D207" s="160" t="s">
        <v>2322</v>
      </c>
      <c r="E207" s="162"/>
      <c r="F207" s="160" t="s">
        <v>1912</v>
      </c>
      <c r="G207" s="166" t="s">
        <v>1913</v>
      </c>
      <c r="H207" s="160" t="s">
        <v>1914</v>
      </c>
      <c r="I207" s="160" t="s">
        <v>1915</v>
      </c>
      <c r="J207" s="160"/>
      <c r="K207" s="160"/>
      <c r="L207" s="160"/>
      <c r="M207" s="160"/>
      <c r="N207" s="160"/>
      <c r="O207" s="160"/>
      <c r="P207" s="160"/>
      <c r="Q207" s="160"/>
      <c r="R207" s="160"/>
      <c r="S207" s="160"/>
      <c r="T207" s="160"/>
      <c r="U207" s="160"/>
      <c r="V207" s="160"/>
      <c r="W207" s="160"/>
      <c r="X207" s="160"/>
      <c r="Y207" s="160"/>
      <c r="Z207" s="160"/>
    </row>
    <row r="208" spans="1:26" ht="11.25" customHeight="1" x14ac:dyDescent="0.35">
      <c r="A208" s="164">
        <v>202</v>
      </c>
      <c r="B208" s="165"/>
      <c r="C208" s="160" t="s">
        <v>2323</v>
      </c>
      <c r="D208" s="160" t="s">
        <v>2324</v>
      </c>
      <c r="E208" s="162"/>
      <c r="F208" s="160" t="s">
        <v>1931</v>
      </c>
      <c r="G208" s="166" t="s">
        <v>1925</v>
      </c>
      <c r="H208" s="160" t="s">
        <v>1922</v>
      </c>
      <c r="I208" s="160"/>
      <c r="J208" s="160"/>
      <c r="K208" s="160"/>
      <c r="L208" s="160"/>
      <c r="M208" s="160"/>
      <c r="N208" s="160"/>
      <c r="O208" s="160"/>
      <c r="P208" s="160"/>
      <c r="Q208" s="160"/>
      <c r="R208" s="160"/>
      <c r="S208" s="160"/>
      <c r="T208" s="160"/>
      <c r="U208" s="160"/>
      <c r="V208" s="160"/>
      <c r="W208" s="160"/>
      <c r="X208" s="160"/>
      <c r="Y208" s="160"/>
      <c r="Z208" s="160"/>
    </row>
    <row r="209" spans="1:26" ht="11.25" customHeight="1" x14ac:dyDescent="0.35">
      <c r="A209" s="164">
        <v>203</v>
      </c>
      <c r="B209" s="165"/>
      <c r="C209" s="160" t="s">
        <v>2325</v>
      </c>
      <c r="D209" s="160" t="s">
        <v>2326</v>
      </c>
      <c r="E209" s="162"/>
      <c r="F209" s="160" t="s">
        <v>1921</v>
      </c>
      <c r="G209" s="166" t="s">
        <v>1913</v>
      </c>
      <c r="H209" s="166" t="s">
        <v>1908</v>
      </c>
      <c r="I209" s="160"/>
      <c r="J209" s="160"/>
      <c r="K209" s="160"/>
      <c r="L209" s="160"/>
      <c r="M209" s="160"/>
      <c r="N209" s="160"/>
      <c r="O209" s="160"/>
      <c r="P209" s="160"/>
      <c r="Q209" s="160"/>
      <c r="R209" s="160"/>
      <c r="S209" s="160"/>
      <c r="T209" s="160"/>
      <c r="U209" s="160"/>
      <c r="V209" s="160"/>
      <c r="W209" s="160"/>
      <c r="X209" s="160"/>
      <c r="Y209" s="160"/>
      <c r="Z209" s="160"/>
    </row>
    <row r="210" spans="1:26" ht="11.25" customHeight="1" x14ac:dyDescent="0.35">
      <c r="A210" s="164">
        <v>204</v>
      </c>
      <c r="B210" s="165"/>
      <c r="C210" s="160" t="s">
        <v>2327</v>
      </c>
      <c r="D210" s="160" t="s">
        <v>2328</v>
      </c>
      <c r="E210" s="162"/>
      <c r="F210" s="160" t="s">
        <v>1928</v>
      </c>
      <c r="G210" s="166" t="s">
        <v>1907</v>
      </c>
      <c r="H210" s="160" t="s">
        <v>1908</v>
      </c>
      <c r="I210" s="160" t="s">
        <v>1909</v>
      </c>
      <c r="J210" s="160"/>
      <c r="K210" s="160"/>
      <c r="L210" s="160"/>
      <c r="M210" s="160"/>
      <c r="N210" s="160"/>
      <c r="O210" s="160"/>
      <c r="P210" s="160"/>
      <c r="Q210" s="160"/>
      <c r="R210" s="160"/>
      <c r="S210" s="160"/>
      <c r="T210" s="160"/>
      <c r="U210" s="160"/>
      <c r="V210" s="160"/>
      <c r="W210" s="160"/>
      <c r="X210" s="160"/>
      <c r="Y210" s="160"/>
      <c r="Z210" s="160"/>
    </row>
    <row r="211" spans="1:26" ht="11.25" customHeight="1" x14ac:dyDescent="0.35">
      <c r="A211" s="164">
        <v>205</v>
      </c>
      <c r="B211" s="165"/>
      <c r="C211" s="160" t="s">
        <v>2329</v>
      </c>
      <c r="D211" s="160" t="s">
        <v>2330</v>
      </c>
      <c r="E211" s="162"/>
      <c r="F211" s="160" t="s">
        <v>1912</v>
      </c>
      <c r="G211" s="166" t="s">
        <v>1936</v>
      </c>
      <c r="H211" s="160" t="s">
        <v>1914</v>
      </c>
      <c r="I211" s="160" t="s">
        <v>1915</v>
      </c>
      <c r="J211" s="160"/>
      <c r="K211" s="160"/>
      <c r="L211" s="160"/>
      <c r="M211" s="160"/>
      <c r="N211" s="160"/>
      <c r="O211" s="160"/>
      <c r="P211" s="160"/>
      <c r="Q211" s="160"/>
      <c r="R211" s="160"/>
      <c r="S211" s="160"/>
      <c r="T211" s="160"/>
      <c r="U211" s="160"/>
      <c r="V211" s="160"/>
      <c r="W211" s="160"/>
      <c r="X211" s="160"/>
      <c r="Y211" s="160"/>
      <c r="Z211" s="160"/>
    </row>
    <row r="212" spans="1:26" ht="11.25" customHeight="1" x14ac:dyDescent="0.35">
      <c r="A212" s="164">
        <v>206</v>
      </c>
      <c r="B212" s="165"/>
      <c r="C212" s="160" t="s">
        <v>2331</v>
      </c>
      <c r="D212" s="160" t="s">
        <v>2332</v>
      </c>
      <c r="E212" s="162"/>
      <c r="F212" s="160" t="s">
        <v>1918</v>
      </c>
      <c r="G212" s="166" t="s">
        <v>1925</v>
      </c>
      <c r="H212" s="160" t="s">
        <v>1922</v>
      </c>
      <c r="I212" s="160" t="s">
        <v>1915</v>
      </c>
      <c r="J212" s="160"/>
      <c r="K212" s="160"/>
      <c r="L212" s="160"/>
      <c r="M212" s="160"/>
      <c r="N212" s="160"/>
      <c r="O212" s="160"/>
      <c r="P212" s="160"/>
      <c r="Q212" s="160"/>
      <c r="R212" s="160"/>
      <c r="S212" s="160"/>
      <c r="T212" s="160"/>
      <c r="U212" s="160"/>
      <c r="V212" s="160"/>
      <c r="W212" s="160"/>
      <c r="X212" s="160"/>
      <c r="Y212" s="160"/>
      <c r="Z212" s="160"/>
    </row>
    <row r="213" spans="1:26" ht="11.25" customHeight="1" x14ac:dyDescent="0.35">
      <c r="A213" s="164">
        <v>207</v>
      </c>
      <c r="B213" s="165"/>
      <c r="C213" s="160" t="s">
        <v>2333</v>
      </c>
      <c r="D213" s="160" t="s">
        <v>2334</v>
      </c>
      <c r="E213" s="162"/>
      <c r="F213" s="160" t="s">
        <v>1912</v>
      </c>
      <c r="G213" s="166" t="s">
        <v>1925</v>
      </c>
      <c r="H213" s="160" t="s">
        <v>1922</v>
      </c>
      <c r="I213" s="160" t="s">
        <v>1915</v>
      </c>
      <c r="J213" s="160"/>
      <c r="K213" s="160"/>
      <c r="L213" s="160"/>
      <c r="M213" s="160"/>
      <c r="N213" s="160"/>
      <c r="O213" s="160"/>
      <c r="P213" s="160"/>
      <c r="Q213" s="160"/>
      <c r="R213" s="160"/>
      <c r="S213" s="160"/>
      <c r="T213" s="160"/>
      <c r="U213" s="160"/>
      <c r="V213" s="160"/>
      <c r="W213" s="160"/>
      <c r="X213" s="160"/>
      <c r="Y213" s="160"/>
      <c r="Z213" s="160"/>
    </row>
    <row r="214" spans="1:26" ht="11.25" customHeight="1" x14ac:dyDescent="0.35">
      <c r="A214" s="164">
        <v>208</v>
      </c>
      <c r="B214" s="165"/>
      <c r="C214" s="160" t="s">
        <v>2335</v>
      </c>
      <c r="D214" s="160" t="s">
        <v>2336</v>
      </c>
      <c r="E214" s="162"/>
      <c r="F214" s="160" t="s">
        <v>1964</v>
      </c>
      <c r="G214" s="166" t="s">
        <v>1925</v>
      </c>
      <c r="H214" s="160" t="s">
        <v>1922</v>
      </c>
      <c r="I214" s="160" t="s">
        <v>1915</v>
      </c>
      <c r="J214" s="160"/>
      <c r="K214" s="160"/>
      <c r="L214" s="160"/>
      <c r="M214" s="160"/>
      <c r="N214" s="160"/>
      <c r="O214" s="160"/>
      <c r="P214" s="160"/>
      <c r="Q214" s="160"/>
      <c r="R214" s="160"/>
      <c r="S214" s="160"/>
      <c r="T214" s="160"/>
      <c r="U214" s="160"/>
      <c r="V214" s="160"/>
      <c r="W214" s="160"/>
      <c r="X214" s="160"/>
      <c r="Y214" s="160"/>
      <c r="Z214" s="160"/>
    </row>
    <row r="215" spans="1:26" ht="11.25" customHeight="1" x14ac:dyDescent="0.35">
      <c r="A215" s="164">
        <v>209</v>
      </c>
      <c r="B215" s="165"/>
      <c r="C215" s="160" t="s">
        <v>2337</v>
      </c>
      <c r="D215" s="160" t="s">
        <v>2338</v>
      </c>
      <c r="E215" s="162"/>
      <c r="F215" s="160" t="s">
        <v>1931</v>
      </c>
      <c r="G215" s="166" t="s">
        <v>1925</v>
      </c>
      <c r="H215" s="160" t="s">
        <v>1914</v>
      </c>
      <c r="I215" s="160" t="s">
        <v>1915</v>
      </c>
      <c r="J215" s="160"/>
      <c r="K215" s="160"/>
      <c r="L215" s="160"/>
      <c r="M215" s="160"/>
      <c r="N215" s="160"/>
      <c r="O215" s="160"/>
      <c r="P215" s="160"/>
      <c r="Q215" s="160"/>
      <c r="R215" s="160"/>
      <c r="S215" s="160"/>
      <c r="T215" s="160"/>
      <c r="U215" s="160"/>
      <c r="V215" s="160"/>
      <c r="W215" s="160"/>
      <c r="X215" s="160"/>
      <c r="Y215" s="160"/>
      <c r="Z215" s="160"/>
    </row>
    <row r="216" spans="1:26" ht="11.25" customHeight="1" x14ac:dyDescent="0.35">
      <c r="A216" s="164">
        <v>210</v>
      </c>
      <c r="B216" s="165"/>
      <c r="C216" s="160" t="s">
        <v>2339</v>
      </c>
      <c r="D216" s="160" t="s">
        <v>2340</v>
      </c>
      <c r="E216" s="162"/>
      <c r="F216" s="160" t="s">
        <v>1912</v>
      </c>
      <c r="G216" s="166" t="s">
        <v>1936</v>
      </c>
      <c r="H216" s="160" t="s">
        <v>1969</v>
      </c>
      <c r="I216" s="160" t="s">
        <v>1915</v>
      </c>
      <c r="J216" s="160"/>
      <c r="K216" s="160"/>
      <c r="L216" s="160"/>
      <c r="M216" s="160"/>
      <c r="N216" s="160"/>
      <c r="O216" s="160"/>
      <c r="P216" s="160"/>
      <c r="Q216" s="160"/>
      <c r="R216" s="160"/>
      <c r="S216" s="160"/>
      <c r="T216" s="160"/>
      <c r="U216" s="160"/>
      <c r="V216" s="160"/>
      <c r="W216" s="160"/>
      <c r="X216" s="160"/>
      <c r="Y216" s="160"/>
      <c r="Z216" s="160"/>
    </row>
    <row r="217" spans="1:26" ht="11.25" customHeight="1" x14ac:dyDescent="0.35">
      <c r="A217" s="164">
        <v>211</v>
      </c>
      <c r="B217" s="165"/>
      <c r="C217" s="160" t="s">
        <v>2341</v>
      </c>
      <c r="D217" s="160" t="s">
        <v>2342</v>
      </c>
      <c r="E217" s="162"/>
      <c r="F217" s="160" t="s">
        <v>1921</v>
      </c>
      <c r="G217" s="166" t="s">
        <v>1936</v>
      </c>
      <c r="H217" s="160" t="s">
        <v>1908</v>
      </c>
      <c r="I217" s="160" t="s">
        <v>1915</v>
      </c>
      <c r="J217" s="160"/>
      <c r="K217" s="160"/>
      <c r="L217" s="160"/>
      <c r="M217" s="160"/>
      <c r="N217" s="160"/>
      <c r="O217" s="160"/>
      <c r="P217" s="160"/>
      <c r="Q217" s="160"/>
      <c r="R217" s="160"/>
      <c r="S217" s="160"/>
      <c r="T217" s="160"/>
      <c r="U217" s="160"/>
      <c r="V217" s="160"/>
      <c r="W217" s="160"/>
      <c r="X217" s="160"/>
      <c r="Y217" s="160"/>
      <c r="Z217" s="160"/>
    </row>
    <row r="218" spans="1:26" ht="11.25" customHeight="1" x14ac:dyDescent="0.35">
      <c r="A218" s="164">
        <v>212</v>
      </c>
      <c r="B218" s="165"/>
      <c r="C218" s="160" t="s">
        <v>2343</v>
      </c>
      <c r="D218" s="160" t="s">
        <v>2344</v>
      </c>
      <c r="E218" s="162"/>
      <c r="F218" s="160" t="s">
        <v>1931</v>
      </c>
      <c r="G218" s="168" t="s">
        <v>1913</v>
      </c>
      <c r="H218" s="160" t="s">
        <v>1914</v>
      </c>
      <c r="I218" s="160" t="s">
        <v>1915</v>
      </c>
      <c r="J218" s="160"/>
      <c r="K218" s="160"/>
      <c r="L218" s="160"/>
      <c r="M218" s="160"/>
      <c r="N218" s="160"/>
      <c r="O218" s="160"/>
      <c r="P218" s="160"/>
      <c r="Q218" s="160"/>
      <c r="R218" s="160"/>
      <c r="S218" s="160"/>
      <c r="T218" s="160"/>
      <c r="U218" s="160"/>
      <c r="V218" s="160"/>
      <c r="W218" s="160"/>
      <c r="X218" s="160"/>
      <c r="Y218" s="160"/>
      <c r="Z218" s="160"/>
    </row>
    <row r="219" spans="1:26" ht="11.25" customHeight="1" x14ac:dyDescent="0.35">
      <c r="A219" s="164">
        <v>213</v>
      </c>
      <c r="B219" s="165"/>
      <c r="C219" s="160" t="s">
        <v>2345</v>
      </c>
      <c r="D219" s="160" t="s">
        <v>2346</v>
      </c>
      <c r="E219" s="162"/>
      <c r="F219" s="160" t="s">
        <v>1921</v>
      </c>
      <c r="G219" s="166" t="s">
        <v>1936</v>
      </c>
      <c r="H219" s="160" t="s">
        <v>1969</v>
      </c>
      <c r="I219" s="160"/>
      <c r="J219" s="160"/>
      <c r="K219" s="160"/>
      <c r="L219" s="160"/>
      <c r="M219" s="160"/>
      <c r="N219" s="160"/>
      <c r="O219" s="160"/>
      <c r="P219" s="160"/>
      <c r="Q219" s="160"/>
      <c r="R219" s="160"/>
      <c r="S219" s="160"/>
      <c r="T219" s="160"/>
      <c r="U219" s="160"/>
      <c r="V219" s="160"/>
      <c r="W219" s="160"/>
      <c r="X219" s="160"/>
      <c r="Y219" s="160"/>
      <c r="Z219" s="160"/>
    </row>
    <row r="220" spans="1:26" ht="11.25" customHeight="1" x14ac:dyDescent="0.35">
      <c r="A220" s="164">
        <v>214</v>
      </c>
      <c r="B220" s="165"/>
      <c r="C220" s="160" t="s">
        <v>2347</v>
      </c>
      <c r="D220" s="160" t="s">
        <v>2348</v>
      </c>
      <c r="E220" s="162"/>
      <c r="F220" s="160" t="s">
        <v>1931</v>
      </c>
      <c r="G220" s="166" t="s">
        <v>1925</v>
      </c>
      <c r="H220" s="160" t="s">
        <v>1922</v>
      </c>
      <c r="I220" s="160" t="s">
        <v>1915</v>
      </c>
      <c r="J220" s="160"/>
      <c r="K220" s="160"/>
      <c r="L220" s="160"/>
      <c r="M220" s="160"/>
      <c r="N220" s="160"/>
      <c r="O220" s="160"/>
      <c r="P220" s="160"/>
      <c r="Q220" s="160"/>
      <c r="R220" s="160"/>
      <c r="S220" s="160"/>
      <c r="T220" s="160"/>
      <c r="U220" s="160"/>
      <c r="V220" s="160"/>
      <c r="W220" s="160"/>
      <c r="X220" s="160"/>
      <c r="Y220" s="160"/>
      <c r="Z220" s="160"/>
    </row>
    <row r="221" spans="1:26" ht="11.25" customHeight="1" x14ac:dyDescent="0.35">
      <c r="A221" s="164">
        <v>215</v>
      </c>
      <c r="B221" s="165"/>
      <c r="C221" s="160" t="s">
        <v>2349</v>
      </c>
      <c r="D221" s="167" t="s">
        <v>2350</v>
      </c>
      <c r="E221" s="162"/>
      <c r="F221" s="160" t="s">
        <v>1918</v>
      </c>
      <c r="G221" s="166" t="s">
        <v>1936</v>
      </c>
      <c r="H221" s="160" t="s">
        <v>1922</v>
      </c>
      <c r="I221" s="160" t="s">
        <v>1915</v>
      </c>
      <c r="J221" s="160"/>
      <c r="K221" s="160"/>
      <c r="L221" s="160"/>
      <c r="M221" s="160"/>
      <c r="N221" s="160"/>
      <c r="O221" s="160"/>
      <c r="P221" s="160"/>
      <c r="Q221" s="160"/>
      <c r="R221" s="160"/>
      <c r="S221" s="160"/>
      <c r="T221" s="160"/>
      <c r="U221" s="160"/>
      <c r="V221" s="160"/>
      <c r="W221" s="160"/>
      <c r="X221" s="160"/>
      <c r="Y221" s="160"/>
      <c r="Z221" s="160"/>
    </row>
    <row r="222" spans="1:26" ht="11.25" customHeight="1" x14ac:dyDescent="0.35">
      <c r="A222" s="164">
        <v>216</v>
      </c>
      <c r="B222" s="165"/>
      <c r="C222" s="160" t="s">
        <v>2351</v>
      </c>
      <c r="D222" s="160" t="s">
        <v>2352</v>
      </c>
      <c r="E222" s="162"/>
      <c r="F222" s="160" t="s">
        <v>1918</v>
      </c>
      <c r="G222" s="166" t="s">
        <v>1936</v>
      </c>
      <c r="H222" s="160" t="s">
        <v>1908</v>
      </c>
      <c r="I222" s="160"/>
      <c r="J222" s="160"/>
      <c r="K222" s="160"/>
      <c r="L222" s="160"/>
      <c r="M222" s="160"/>
      <c r="N222" s="160"/>
      <c r="O222" s="160"/>
      <c r="P222" s="160"/>
      <c r="Q222" s="160"/>
      <c r="R222" s="160"/>
      <c r="S222" s="160"/>
      <c r="T222" s="160"/>
      <c r="U222" s="160"/>
      <c r="V222" s="160"/>
      <c r="W222" s="160"/>
      <c r="X222" s="160"/>
      <c r="Y222" s="160"/>
      <c r="Z222" s="160"/>
    </row>
    <row r="223" spans="1:26" ht="11.25" customHeight="1" x14ac:dyDescent="0.35">
      <c r="A223" s="164">
        <v>217</v>
      </c>
      <c r="B223" s="165"/>
      <c r="C223" s="160" t="s">
        <v>2353</v>
      </c>
      <c r="D223" s="160" t="s">
        <v>2354</v>
      </c>
      <c r="E223" s="162"/>
      <c r="F223" s="160" t="s">
        <v>1928</v>
      </c>
      <c r="G223" s="166" t="s">
        <v>1936</v>
      </c>
      <c r="H223" s="160" t="s">
        <v>1908</v>
      </c>
      <c r="I223" s="160" t="s">
        <v>1909</v>
      </c>
      <c r="J223" s="160"/>
      <c r="K223" s="160"/>
      <c r="L223" s="160"/>
      <c r="M223" s="160"/>
      <c r="N223" s="160"/>
      <c r="O223" s="160"/>
      <c r="P223" s="160"/>
      <c r="Q223" s="160"/>
      <c r="R223" s="160"/>
      <c r="S223" s="160"/>
      <c r="T223" s="160"/>
      <c r="U223" s="160"/>
      <c r="V223" s="160"/>
      <c r="W223" s="160"/>
      <c r="X223" s="160"/>
      <c r="Y223" s="160"/>
      <c r="Z223" s="160"/>
    </row>
    <row r="224" spans="1:26" ht="11.25" customHeight="1" x14ac:dyDescent="0.35">
      <c r="A224" s="164">
        <v>218</v>
      </c>
      <c r="B224" s="165"/>
      <c r="C224" s="160" t="s">
        <v>2355</v>
      </c>
      <c r="D224" s="160" t="s">
        <v>2356</v>
      </c>
      <c r="E224" s="162"/>
      <c r="F224" s="160" t="s">
        <v>1928</v>
      </c>
      <c r="G224" s="166" t="s">
        <v>1907</v>
      </c>
      <c r="H224" s="160" t="s">
        <v>1969</v>
      </c>
      <c r="I224" s="160" t="s">
        <v>1915</v>
      </c>
      <c r="J224" s="160"/>
      <c r="K224" s="160"/>
      <c r="L224" s="160"/>
      <c r="M224" s="160"/>
      <c r="N224" s="160"/>
      <c r="O224" s="160"/>
      <c r="P224" s="160"/>
      <c r="Q224" s="160"/>
      <c r="R224" s="160"/>
      <c r="S224" s="160"/>
      <c r="T224" s="160"/>
      <c r="U224" s="160"/>
      <c r="V224" s="160"/>
      <c r="W224" s="160"/>
      <c r="X224" s="160"/>
      <c r="Y224" s="160"/>
      <c r="Z224" s="160"/>
    </row>
    <row r="225" spans="1:26" ht="12.75" customHeight="1" x14ac:dyDescent="0.35">
      <c r="A225" s="165"/>
      <c r="B225" s="165"/>
      <c r="C225" s="160" t="s">
        <v>2357</v>
      </c>
      <c r="D225" s="160"/>
      <c r="E225" s="162"/>
      <c r="F225" s="160"/>
      <c r="G225" s="166"/>
      <c r="H225" s="162"/>
      <c r="I225" s="162"/>
      <c r="J225" s="160"/>
      <c r="K225" s="160"/>
      <c r="L225" s="160"/>
      <c r="M225" s="160"/>
      <c r="N225" s="160"/>
      <c r="O225" s="160"/>
      <c r="P225" s="160"/>
      <c r="Q225" s="160"/>
      <c r="R225" s="160"/>
      <c r="S225" s="160"/>
      <c r="T225" s="160"/>
      <c r="U225" s="160"/>
      <c r="V225" s="160"/>
      <c r="W225" s="160"/>
      <c r="X225" s="160"/>
      <c r="Y225" s="160"/>
      <c r="Z225" s="160"/>
    </row>
    <row r="226" spans="1:26" ht="7.5" customHeight="1" x14ac:dyDescent="0.35">
      <c r="A226" s="164"/>
      <c r="B226" s="165"/>
      <c r="C226" s="160"/>
      <c r="D226" s="160"/>
      <c r="E226" s="162"/>
      <c r="F226" s="160"/>
      <c r="G226" s="166"/>
      <c r="H226" s="162"/>
      <c r="I226" s="162"/>
      <c r="J226" s="160"/>
      <c r="K226" s="169"/>
      <c r="L226" s="169"/>
      <c r="M226" s="160"/>
      <c r="N226" s="160"/>
      <c r="O226" s="160"/>
      <c r="P226" s="160"/>
      <c r="Q226" s="160"/>
      <c r="R226" s="160"/>
      <c r="S226" s="160"/>
      <c r="T226" s="160"/>
      <c r="U226" s="160"/>
      <c r="V226" s="160"/>
      <c r="W226" s="160"/>
      <c r="X226" s="160"/>
      <c r="Y226" s="160"/>
      <c r="Z226" s="160"/>
    </row>
    <row r="227" spans="1:26" ht="9.75" customHeight="1" x14ac:dyDescent="0.35">
      <c r="A227" s="164">
        <v>1</v>
      </c>
      <c r="B227" s="170"/>
      <c r="C227" s="160" t="s">
        <v>2358</v>
      </c>
      <c r="D227" s="160" t="s">
        <v>2359</v>
      </c>
      <c r="E227" s="162"/>
      <c r="F227" s="160"/>
      <c r="G227" s="166"/>
      <c r="H227" s="162"/>
      <c r="I227" s="162"/>
      <c r="J227" s="160"/>
      <c r="K227" s="169"/>
      <c r="L227" s="169"/>
      <c r="M227" s="160"/>
      <c r="N227" s="160"/>
      <c r="O227" s="160"/>
      <c r="P227" s="160"/>
      <c r="Q227" s="160"/>
      <c r="R227" s="160"/>
      <c r="S227" s="160"/>
      <c r="T227" s="160"/>
      <c r="U227" s="160"/>
      <c r="V227" s="160"/>
      <c r="W227" s="160"/>
      <c r="X227" s="160"/>
      <c r="Y227" s="160"/>
      <c r="Z227" s="160"/>
    </row>
    <row r="228" spans="1:26" ht="9.75" customHeight="1" x14ac:dyDescent="0.35">
      <c r="A228" s="164">
        <v>2</v>
      </c>
      <c r="B228" s="170"/>
      <c r="C228" s="160" t="s">
        <v>2360</v>
      </c>
      <c r="D228" s="160" t="s">
        <v>2361</v>
      </c>
      <c r="E228" s="162"/>
      <c r="F228" s="160"/>
      <c r="G228" s="166"/>
      <c r="H228" s="162"/>
      <c r="I228" s="162"/>
      <c r="J228" s="160"/>
      <c r="K228" s="169"/>
      <c r="L228" s="169"/>
      <c r="M228" s="160"/>
      <c r="N228" s="160"/>
      <c r="O228" s="160"/>
      <c r="P228" s="160"/>
      <c r="Q228" s="160"/>
      <c r="R228" s="160"/>
      <c r="S228" s="160"/>
      <c r="T228" s="160"/>
      <c r="U228" s="160"/>
      <c r="V228" s="160"/>
      <c r="W228" s="160"/>
      <c r="X228" s="160"/>
      <c r="Y228" s="160"/>
      <c r="Z228" s="160"/>
    </row>
    <row r="229" spans="1:26" ht="9.75" customHeight="1" x14ac:dyDescent="0.35">
      <c r="A229" s="164">
        <v>3</v>
      </c>
      <c r="B229" s="170"/>
      <c r="C229" s="160" t="s">
        <v>2362</v>
      </c>
      <c r="D229" s="160" t="s">
        <v>2363</v>
      </c>
      <c r="E229" s="162"/>
      <c r="F229" s="160"/>
      <c r="G229" s="166"/>
      <c r="H229" s="162"/>
      <c r="I229" s="162"/>
      <c r="J229" s="160"/>
      <c r="K229" s="169"/>
      <c r="L229" s="169"/>
      <c r="M229" s="160"/>
      <c r="N229" s="160"/>
      <c r="O229" s="160"/>
      <c r="P229" s="160"/>
      <c r="Q229" s="160"/>
      <c r="R229" s="160"/>
      <c r="S229" s="160"/>
      <c r="T229" s="160"/>
      <c r="U229" s="160"/>
      <c r="V229" s="160"/>
      <c r="W229" s="160"/>
      <c r="X229" s="160"/>
      <c r="Y229" s="160"/>
      <c r="Z229" s="160"/>
    </row>
    <row r="230" spans="1:26" ht="9.75" customHeight="1" x14ac:dyDescent="0.35">
      <c r="A230" s="164">
        <v>4</v>
      </c>
      <c r="B230" s="170"/>
      <c r="C230" s="160" t="s">
        <v>2364</v>
      </c>
      <c r="D230" s="160" t="s">
        <v>2365</v>
      </c>
      <c r="E230" s="162"/>
      <c r="F230" s="160"/>
      <c r="G230" s="166"/>
      <c r="H230" s="162"/>
      <c r="I230" s="162"/>
      <c r="J230" s="160"/>
      <c r="K230" s="169"/>
      <c r="L230" s="169"/>
      <c r="M230" s="160"/>
      <c r="N230" s="160"/>
      <c r="O230" s="160"/>
      <c r="P230" s="160"/>
      <c r="Q230" s="160"/>
      <c r="R230" s="160"/>
      <c r="S230" s="160"/>
      <c r="T230" s="160"/>
      <c r="U230" s="160"/>
      <c r="V230" s="160"/>
      <c r="W230" s="160"/>
      <c r="X230" s="160"/>
      <c r="Y230" s="160"/>
      <c r="Z230" s="160"/>
    </row>
    <row r="231" spans="1:26" ht="9.75" customHeight="1" x14ac:dyDescent="0.35">
      <c r="A231" s="164">
        <v>5</v>
      </c>
      <c r="B231" s="170"/>
      <c r="C231" s="160" t="s">
        <v>1921</v>
      </c>
      <c r="D231" s="160" t="s">
        <v>2366</v>
      </c>
      <c r="E231" s="162"/>
      <c r="F231" s="160"/>
      <c r="G231" s="166"/>
      <c r="H231" s="162"/>
      <c r="I231" s="162"/>
      <c r="J231" s="160"/>
      <c r="K231" s="169"/>
      <c r="L231" s="169"/>
      <c r="M231" s="160"/>
      <c r="N231" s="160"/>
      <c r="O231" s="160"/>
      <c r="P231" s="160"/>
      <c r="Q231" s="160"/>
      <c r="R231" s="160"/>
      <c r="S231" s="160"/>
      <c r="T231" s="160"/>
      <c r="U231" s="160"/>
      <c r="V231" s="160"/>
      <c r="W231" s="160"/>
      <c r="X231" s="160"/>
      <c r="Y231" s="160"/>
      <c r="Z231" s="160"/>
    </row>
    <row r="232" spans="1:26" ht="9.75" customHeight="1" x14ac:dyDescent="0.35">
      <c r="A232" s="164">
        <v>6</v>
      </c>
      <c r="B232" s="170"/>
      <c r="C232" s="160" t="s">
        <v>2367</v>
      </c>
      <c r="D232" s="160" t="s">
        <v>2368</v>
      </c>
      <c r="E232" s="162"/>
      <c r="F232" s="160"/>
      <c r="G232" s="166"/>
      <c r="H232" s="162"/>
      <c r="I232" s="162"/>
      <c r="J232" s="160"/>
      <c r="K232" s="169"/>
      <c r="L232" s="169"/>
      <c r="M232" s="160"/>
      <c r="N232" s="160"/>
      <c r="O232" s="160"/>
      <c r="P232" s="160"/>
      <c r="Q232" s="160"/>
      <c r="R232" s="160"/>
      <c r="S232" s="160"/>
      <c r="T232" s="160"/>
      <c r="U232" s="160"/>
      <c r="V232" s="160"/>
      <c r="W232" s="160"/>
      <c r="X232" s="160"/>
      <c r="Y232" s="160"/>
      <c r="Z232" s="160"/>
    </row>
    <row r="233" spans="1:26" ht="9.75" customHeight="1" x14ac:dyDescent="0.35">
      <c r="A233" s="164">
        <v>7</v>
      </c>
      <c r="B233" s="170"/>
      <c r="C233" s="160" t="s">
        <v>2369</v>
      </c>
      <c r="D233" s="160" t="s">
        <v>2370</v>
      </c>
      <c r="E233" s="162"/>
      <c r="F233" s="160"/>
      <c r="G233" s="166"/>
      <c r="H233" s="162"/>
      <c r="I233" s="162"/>
      <c r="J233" s="160"/>
      <c r="K233" s="169"/>
      <c r="L233" s="169"/>
      <c r="M233" s="160"/>
      <c r="N233" s="160"/>
      <c r="O233" s="160"/>
      <c r="P233" s="160"/>
      <c r="Q233" s="160"/>
      <c r="R233" s="160"/>
      <c r="S233" s="160"/>
      <c r="T233" s="160"/>
      <c r="U233" s="160"/>
      <c r="V233" s="160"/>
      <c r="W233" s="160"/>
      <c r="X233" s="160"/>
      <c r="Y233" s="160"/>
      <c r="Z233" s="160"/>
    </row>
    <row r="234" spans="1:26" ht="9.75" customHeight="1" x14ac:dyDescent="0.35">
      <c r="A234" s="164">
        <v>8</v>
      </c>
      <c r="B234" s="170"/>
      <c r="C234" s="160" t="s">
        <v>2371</v>
      </c>
      <c r="D234" s="160" t="s">
        <v>1943</v>
      </c>
      <c r="E234" s="162"/>
      <c r="F234" s="160"/>
      <c r="G234" s="166"/>
      <c r="H234" s="162"/>
      <c r="I234" s="162"/>
      <c r="J234" s="160"/>
      <c r="K234" s="169"/>
      <c r="L234" s="169"/>
      <c r="M234" s="160"/>
      <c r="N234" s="160"/>
      <c r="O234" s="160"/>
      <c r="P234" s="160"/>
      <c r="Q234" s="160"/>
      <c r="R234" s="160"/>
      <c r="S234" s="160"/>
      <c r="T234" s="160"/>
      <c r="U234" s="160"/>
      <c r="V234" s="160"/>
      <c r="W234" s="160"/>
      <c r="X234" s="160"/>
      <c r="Y234" s="160"/>
      <c r="Z234" s="160"/>
    </row>
    <row r="235" spans="1:26" ht="9.75" customHeight="1" x14ac:dyDescent="0.35">
      <c r="A235" s="164">
        <v>9</v>
      </c>
      <c r="B235" s="170"/>
      <c r="C235" s="160" t="s">
        <v>1912</v>
      </c>
      <c r="D235" s="160" t="s">
        <v>2372</v>
      </c>
      <c r="E235" s="162"/>
      <c r="F235" s="160"/>
      <c r="G235" s="166"/>
      <c r="H235" s="162"/>
      <c r="I235" s="162"/>
      <c r="J235" s="160"/>
      <c r="K235" s="169"/>
      <c r="L235" s="169"/>
      <c r="M235" s="160"/>
      <c r="N235" s="160"/>
      <c r="O235" s="160"/>
      <c r="P235" s="160"/>
      <c r="Q235" s="160"/>
      <c r="R235" s="160"/>
      <c r="S235" s="160"/>
      <c r="T235" s="160"/>
      <c r="U235" s="160"/>
      <c r="V235" s="160"/>
      <c r="W235" s="160"/>
      <c r="X235" s="160"/>
      <c r="Y235" s="160"/>
      <c r="Z235" s="160"/>
    </row>
    <row r="236" spans="1:26" ht="9.75" customHeight="1" x14ac:dyDescent="0.35">
      <c r="A236" s="164">
        <v>10</v>
      </c>
      <c r="B236" s="165"/>
      <c r="C236" s="160" t="s">
        <v>2373</v>
      </c>
      <c r="D236" s="160" t="s">
        <v>2374</v>
      </c>
      <c r="E236" s="162"/>
      <c r="F236" s="160"/>
      <c r="G236" s="166"/>
      <c r="H236" s="162"/>
      <c r="I236" s="162"/>
      <c r="J236" s="160"/>
      <c r="K236" s="169"/>
      <c r="L236" s="169"/>
      <c r="M236" s="160"/>
      <c r="N236" s="160"/>
      <c r="O236" s="160"/>
      <c r="P236" s="160"/>
      <c r="Q236" s="160"/>
      <c r="R236" s="160"/>
      <c r="S236" s="160"/>
      <c r="T236" s="160"/>
      <c r="U236" s="160"/>
      <c r="V236" s="160"/>
      <c r="W236" s="160"/>
      <c r="X236" s="160"/>
      <c r="Y236" s="160"/>
      <c r="Z236" s="160"/>
    </row>
    <row r="237" spans="1:26" ht="9.75" customHeight="1" x14ac:dyDescent="0.35">
      <c r="A237" s="164">
        <v>11</v>
      </c>
      <c r="B237" s="170"/>
      <c r="C237" s="160" t="s">
        <v>2375</v>
      </c>
      <c r="D237" s="160" t="s">
        <v>2376</v>
      </c>
      <c r="E237" s="162"/>
      <c r="F237" s="160"/>
      <c r="G237" s="166"/>
      <c r="H237" s="162"/>
      <c r="I237" s="162"/>
      <c r="J237" s="160"/>
      <c r="K237" s="169"/>
      <c r="L237" s="169"/>
      <c r="M237" s="160"/>
      <c r="N237" s="160"/>
      <c r="O237" s="160"/>
      <c r="P237" s="160"/>
      <c r="Q237" s="160"/>
      <c r="R237" s="160"/>
      <c r="S237" s="160"/>
      <c r="T237" s="160"/>
      <c r="U237" s="160"/>
      <c r="V237" s="160"/>
      <c r="W237" s="160"/>
      <c r="X237" s="160"/>
      <c r="Y237" s="160"/>
      <c r="Z237" s="160"/>
    </row>
    <row r="238" spans="1:26" ht="9.75" customHeight="1" x14ac:dyDescent="0.35">
      <c r="A238" s="164">
        <v>12</v>
      </c>
      <c r="B238" s="170"/>
      <c r="C238" s="160" t="s">
        <v>2377</v>
      </c>
      <c r="D238" s="160" t="s">
        <v>2378</v>
      </c>
      <c r="E238" s="162"/>
      <c r="F238" s="160"/>
      <c r="G238" s="166"/>
      <c r="H238" s="162"/>
      <c r="I238" s="162"/>
      <c r="J238" s="160"/>
      <c r="K238" s="169"/>
      <c r="L238" s="169"/>
      <c r="M238" s="160"/>
      <c r="N238" s="160"/>
      <c r="O238" s="160"/>
      <c r="P238" s="160"/>
      <c r="Q238" s="160"/>
      <c r="R238" s="160"/>
      <c r="S238" s="160"/>
      <c r="T238" s="160"/>
      <c r="U238" s="160"/>
      <c r="V238" s="160"/>
      <c r="W238" s="160"/>
      <c r="X238" s="160"/>
      <c r="Y238" s="160"/>
      <c r="Z238" s="160"/>
    </row>
    <row r="239" spans="1:26" ht="9.75" customHeight="1" x14ac:dyDescent="0.35">
      <c r="A239" s="164">
        <v>13</v>
      </c>
      <c r="B239" s="170"/>
      <c r="C239" s="160" t="s">
        <v>2379</v>
      </c>
      <c r="D239" s="160" t="s">
        <v>2380</v>
      </c>
      <c r="E239" s="162"/>
      <c r="F239" s="160"/>
      <c r="G239" s="166"/>
      <c r="H239" s="162"/>
      <c r="I239" s="162"/>
      <c r="J239" s="160"/>
      <c r="K239" s="169"/>
      <c r="L239" s="169"/>
      <c r="M239" s="160"/>
      <c r="N239" s="160"/>
      <c r="O239" s="160"/>
      <c r="P239" s="160"/>
      <c r="Q239" s="160"/>
      <c r="R239" s="160"/>
      <c r="S239" s="160"/>
      <c r="T239" s="160"/>
      <c r="U239" s="160"/>
      <c r="V239" s="160"/>
      <c r="W239" s="160"/>
      <c r="X239" s="160"/>
      <c r="Y239" s="160"/>
      <c r="Z239" s="160"/>
    </row>
    <row r="240" spans="1:26" ht="9.75" customHeight="1" x14ac:dyDescent="0.35">
      <c r="A240" s="164">
        <v>14</v>
      </c>
      <c r="B240" s="170"/>
      <c r="C240" s="160" t="s">
        <v>2381</v>
      </c>
      <c r="D240" s="160" t="s">
        <v>2382</v>
      </c>
      <c r="E240" s="162"/>
      <c r="F240" s="160"/>
      <c r="G240" s="166"/>
      <c r="H240" s="162"/>
      <c r="I240" s="162"/>
      <c r="J240" s="160"/>
      <c r="K240" s="169"/>
      <c r="L240" s="169"/>
      <c r="M240" s="160"/>
      <c r="N240" s="160"/>
      <c r="O240" s="160"/>
      <c r="P240" s="160"/>
      <c r="Q240" s="160"/>
      <c r="R240" s="160"/>
      <c r="S240" s="160"/>
      <c r="T240" s="160"/>
      <c r="U240" s="160"/>
      <c r="V240" s="160"/>
      <c r="W240" s="160"/>
      <c r="X240" s="160"/>
      <c r="Y240" s="160"/>
      <c r="Z240" s="160"/>
    </row>
    <row r="241" spans="1:26" ht="9.75" customHeight="1" x14ac:dyDescent="0.35">
      <c r="A241" s="164">
        <v>15</v>
      </c>
      <c r="B241" s="170"/>
      <c r="C241" s="160" t="s">
        <v>1925</v>
      </c>
      <c r="D241" s="160" t="s">
        <v>2383</v>
      </c>
      <c r="E241" s="162"/>
      <c r="F241" s="160"/>
      <c r="G241" s="166"/>
      <c r="H241" s="162"/>
      <c r="I241" s="162"/>
      <c r="J241" s="160"/>
      <c r="K241" s="169"/>
      <c r="L241" s="169"/>
      <c r="M241" s="160"/>
      <c r="N241" s="160"/>
      <c r="O241" s="160"/>
      <c r="P241" s="160"/>
      <c r="Q241" s="160"/>
      <c r="R241" s="160"/>
      <c r="S241" s="160"/>
      <c r="T241" s="160"/>
      <c r="U241" s="160"/>
      <c r="V241" s="160"/>
      <c r="W241" s="160"/>
      <c r="X241" s="160"/>
      <c r="Y241" s="160"/>
      <c r="Z241" s="160"/>
    </row>
    <row r="242" spans="1:26" ht="9.75" customHeight="1" x14ac:dyDescent="0.35">
      <c r="A242" s="164">
        <v>16</v>
      </c>
      <c r="B242" s="170"/>
      <c r="C242" s="160" t="s">
        <v>2384</v>
      </c>
      <c r="D242" s="160" t="s">
        <v>2385</v>
      </c>
      <c r="E242" s="162"/>
      <c r="F242" s="160"/>
      <c r="G242" s="166"/>
      <c r="H242" s="162"/>
      <c r="I242" s="162"/>
      <c r="J242" s="160"/>
      <c r="K242" s="169"/>
      <c r="L242" s="169"/>
      <c r="M242" s="160"/>
      <c r="N242" s="160"/>
      <c r="O242" s="160"/>
      <c r="P242" s="160"/>
      <c r="Q242" s="160"/>
      <c r="R242" s="160"/>
      <c r="S242" s="160"/>
      <c r="T242" s="160"/>
      <c r="U242" s="160"/>
      <c r="V242" s="160"/>
      <c r="W242" s="160"/>
      <c r="X242" s="160"/>
      <c r="Y242" s="160"/>
      <c r="Z242" s="160"/>
    </row>
    <row r="243" spans="1:26" ht="9.75" customHeight="1" x14ac:dyDescent="0.35">
      <c r="A243" s="164">
        <v>17</v>
      </c>
      <c r="B243" s="170"/>
      <c r="C243" s="160" t="s">
        <v>2386</v>
      </c>
      <c r="D243" s="160" t="s">
        <v>2387</v>
      </c>
      <c r="E243" s="162"/>
      <c r="F243" s="160"/>
      <c r="G243" s="166"/>
      <c r="H243" s="162"/>
      <c r="I243" s="162"/>
      <c r="J243" s="160"/>
      <c r="K243" s="169"/>
      <c r="L243" s="169"/>
      <c r="M243" s="160"/>
      <c r="N243" s="160"/>
      <c r="O243" s="160"/>
      <c r="P243" s="160"/>
      <c r="Q243" s="160"/>
      <c r="R243" s="160"/>
      <c r="S243" s="160"/>
      <c r="T243" s="160"/>
      <c r="U243" s="160"/>
      <c r="V243" s="160"/>
      <c r="W243" s="160"/>
      <c r="X243" s="160"/>
      <c r="Y243" s="160"/>
      <c r="Z243" s="160"/>
    </row>
    <row r="244" spans="1:26" ht="9.75" customHeight="1" x14ac:dyDescent="0.35">
      <c r="A244" s="164">
        <v>18</v>
      </c>
      <c r="B244" s="170"/>
      <c r="C244" s="160" t="s">
        <v>2388</v>
      </c>
      <c r="D244" s="160" t="s">
        <v>2389</v>
      </c>
      <c r="E244" s="162"/>
      <c r="F244" s="160"/>
      <c r="G244" s="166"/>
      <c r="H244" s="162"/>
      <c r="I244" s="162"/>
      <c r="J244" s="160"/>
      <c r="K244" s="169"/>
      <c r="L244" s="169"/>
      <c r="M244" s="160"/>
      <c r="N244" s="160"/>
      <c r="O244" s="160"/>
      <c r="P244" s="160"/>
      <c r="Q244" s="160"/>
      <c r="R244" s="160"/>
      <c r="S244" s="160"/>
      <c r="T244" s="160"/>
      <c r="U244" s="160"/>
      <c r="V244" s="160"/>
      <c r="W244" s="160"/>
      <c r="X244" s="160"/>
      <c r="Y244" s="160"/>
      <c r="Z244" s="160"/>
    </row>
    <row r="245" spans="1:26" ht="9.75" customHeight="1" x14ac:dyDescent="0.35">
      <c r="A245" s="164">
        <v>19</v>
      </c>
      <c r="B245" s="170"/>
      <c r="C245" s="160" t="s">
        <v>2390</v>
      </c>
      <c r="D245" s="160" t="s">
        <v>2391</v>
      </c>
      <c r="E245" s="162"/>
      <c r="F245" s="160"/>
      <c r="G245" s="166"/>
      <c r="H245" s="162"/>
      <c r="I245" s="162"/>
      <c r="J245" s="160"/>
      <c r="K245" s="169"/>
      <c r="L245" s="169"/>
      <c r="M245" s="160"/>
      <c r="N245" s="160"/>
      <c r="O245" s="160"/>
      <c r="P245" s="160"/>
      <c r="Q245" s="160"/>
      <c r="R245" s="160"/>
      <c r="S245" s="160"/>
      <c r="T245" s="160"/>
      <c r="U245" s="160"/>
      <c r="V245" s="160"/>
      <c r="W245" s="160"/>
      <c r="X245" s="160"/>
      <c r="Y245" s="160"/>
      <c r="Z245" s="160"/>
    </row>
    <row r="246" spans="1:26" ht="9.75" customHeight="1" x14ac:dyDescent="0.35">
      <c r="A246" s="164">
        <v>20</v>
      </c>
      <c r="B246" s="170"/>
      <c r="C246" s="160" t="s">
        <v>2392</v>
      </c>
      <c r="D246" s="160" t="s">
        <v>1908</v>
      </c>
      <c r="E246" s="162"/>
      <c r="F246" s="160"/>
      <c r="G246" s="166"/>
      <c r="H246" s="162"/>
      <c r="I246" s="162"/>
      <c r="J246" s="160"/>
      <c r="K246" s="169"/>
      <c r="L246" s="169"/>
      <c r="M246" s="160"/>
      <c r="N246" s="160"/>
      <c r="O246" s="160"/>
      <c r="P246" s="160"/>
      <c r="Q246" s="160"/>
      <c r="R246" s="160"/>
      <c r="S246" s="160"/>
      <c r="T246" s="160"/>
      <c r="U246" s="160"/>
      <c r="V246" s="160"/>
      <c r="W246" s="160"/>
      <c r="X246" s="160"/>
      <c r="Y246" s="160"/>
      <c r="Z246" s="160"/>
    </row>
    <row r="247" spans="1:26" ht="9.75" customHeight="1" x14ac:dyDescent="0.35">
      <c r="A247" s="164">
        <v>21</v>
      </c>
      <c r="B247" s="170"/>
      <c r="C247" s="160" t="s">
        <v>2393</v>
      </c>
      <c r="D247" s="160" t="s">
        <v>2394</v>
      </c>
      <c r="E247" s="162"/>
      <c r="F247" s="160"/>
      <c r="G247" s="166"/>
      <c r="H247" s="162"/>
      <c r="I247" s="162"/>
      <c r="J247" s="160"/>
      <c r="K247" s="169"/>
      <c r="L247" s="169"/>
      <c r="M247" s="160"/>
      <c r="N247" s="160"/>
      <c r="O247" s="160"/>
      <c r="P247" s="160"/>
      <c r="Q247" s="160"/>
      <c r="R247" s="160"/>
      <c r="S247" s="160"/>
      <c r="T247" s="160"/>
      <c r="U247" s="160"/>
      <c r="V247" s="160"/>
      <c r="W247" s="160"/>
      <c r="X247" s="160"/>
      <c r="Y247" s="160"/>
      <c r="Z247" s="160"/>
    </row>
    <row r="248" spans="1:26" ht="9.75" customHeight="1" x14ac:dyDescent="0.35">
      <c r="A248" s="164">
        <v>22</v>
      </c>
      <c r="B248" s="170"/>
      <c r="C248" s="160" t="s">
        <v>1931</v>
      </c>
      <c r="D248" s="160" t="s">
        <v>2395</v>
      </c>
      <c r="E248" s="162"/>
      <c r="F248" s="160"/>
      <c r="G248" s="166"/>
      <c r="H248" s="162"/>
      <c r="I248" s="162"/>
      <c r="J248" s="160"/>
      <c r="K248" s="169"/>
      <c r="L248" s="169"/>
      <c r="M248" s="160"/>
      <c r="N248" s="160"/>
      <c r="O248" s="160"/>
      <c r="P248" s="160"/>
      <c r="Q248" s="160"/>
      <c r="R248" s="160"/>
      <c r="S248" s="160"/>
      <c r="T248" s="160"/>
      <c r="U248" s="160"/>
      <c r="V248" s="160"/>
      <c r="W248" s="160"/>
      <c r="X248" s="160"/>
      <c r="Y248" s="160"/>
      <c r="Z248" s="160"/>
    </row>
    <row r="249" spans="1:26" ht="9.75" customHeight="1" x14ac:dyDescent="0.35">
      <c r="A249" s="164">
        <v>23</v>
      </c>
      <c r="B249" s="165"/>
      <c r="C249" s="160" t="s">
        <v>2396</v>
      </c>
      <c r="D249" s="160" t="s">
        <v>2397</v>
      </c>
      <c r="E249" s="162"/>
      <c r="F249" s="160"/>
      <c r="G249" s="166"/>
      <c r="H249" s="162"/>
      <c r="I249" s="162"/>
      <c r="J249" s="160"/>
      <c r="K249" s="169"/>
      <c r="L249" s="169"/>
      <c r="M249" s="160"/>
      <c r="N249" s="160"/>
      <c r="O249" s="160"/>
      <c r="P249" s="160"/>
      <c r="Q249" s="160"/>
      <c r="R249" s="160"/>
      <c r="S249" s="160"/>
      <c r="T249" s="160"/>
      <c r="U249" s="160"/>
      <c r="V249" s="160"/>
      <c r="W249" s="160"/>
      <c r="X249" s="160"/>
      <c r="Y249" s="160"/>
      <c r="Z249" s="160"/>
    </row>
    <row r="250" spans="1:26" ht="9.75" customHeight="1" x14ac:dyDescent="0.35">
      <c r="A250" s="164">
        <v>24</v>
      </c>
      <c r="B250" s="170"/>
      <c r="C250" s="160" t="s">
        <v>2398</v>
      </c>
      <c r="D250" s="160" t="s">
        <v>2399</v>
      </c>
      <c r="E250" s="162"/>
      <c r="F250" s="160"/>
      <c r="G250" s="166"/>
      <c r="H250" s="162"/>
      <c r="I250" s="162"/>
      <c r="J250" s="160"/>
      <c r="K250" s="169"/>
      <c r="L250" s="169"/>
      <c r="M250" s="160"/>
      <c r="N250" s="160"/>
      <c r="O250" s="160"/>
      <c r="P250" s="160"/>
      <c r="Q250" s="160"/>
      <c r="R250" s="160"/>
      <c r="S250" s="160"/>
      <c r="T250" s="160"/>
      <c r="U250" s="160"/>
      <c r="V250" s="160"/>
      <c r="W250" s="160"/>
      <c r="X250" s="160"/>
      <c r="Y250" s="160"/>
      <c r="Z250" s="160"/>
    </row>
    <row r="251" spans="1:26" ht="9.75" customHeight="1" x14ac:dyDescent="0.35">
      <c r="A251" s="164">
        <v>25</v>
      </c>
      <c r="B251" s="170"/>
      <c r="C251" s="160" t="s">
        <v>2400</v>
      </c>
      <c r="D251" s="171" t="s">
        <v>2401</v>
      </c>
      <c r="E251" s="162"/>
      <c r="F251" s="160"/>
      <c r="G251" s="166"/>
      <c r="H251" s="162"/>
      <c r="I251" s="162"/>
      <c r="J251" s="160"/>
      <c r="K251" s="169"/>
      <c r="L251" s="169"/>
      <c r="M251" s="160"/>
      <c r="N251" s="160"/>
      <c r="O251" s="160"/>
      <c r="P251" s="160"/>
      <c r="Q251" s="160"/>
      <c r="R251" s="160"/>
      <c r="S251" s="160"/>
      <c r="T251" s="160"/>
      <c r="U251" s="160"/>
      <c r="V251" s="160"/>
      <c r="W251" s="160"/>
      <c r="X251" s="160"/>
      <c r="Y251" s="160"/>
      <c r="Z251" s="160"/>
    </row>
    <row r="252" spans="1:26" ht="9.75" customHeight="1" x14ac:dyDescent="0.35">
      <c r="A252" s="164">
        <v>26</v>
      </c>
      <c r="B252" s="165"/>
      <c r="C252" s="160" t="s">
        <v>2402</v>
      </c>
      <c r="D252" s="160" t="s">
        <v>2403</v>
      </c>
      <c r="E252" s="162"/>
      <c r="F252" s="160"/>
      <c r="G252" s="166"/>
      <c r="H252" s="162"/>
      <c r="I252" s="162"/>
      <c r="J252" s="160"/>
      <c r="K252" s="169"/>
      <c r="L252" s="169"/>
      <c r="M252" s="160"/>
      <c r="N252" s="160"/>
      <c r="O252" s="160"/>
      <c r="P252" s="160"/>
      <c r="Q252" s="160"/>
      <c r="R252" s="160"/>
      <c r="S252" s="160"/>
      <c r="T252" s="160"/>
      <c r="U252" s="160"/>
      <c r="V252" s="160"/>
      <c r="W252" s="160"/>
      <c r="X252" s="160"/>
      <c r="Y252" s="160"/>
      <c r="Z252" s="160"/>
    </row>
    <row r="253" spans="1:26" ht="9.75" customHeight="1" x14ac:dyDescent="0.35">
      <c r="A253" s="164">
        <v>27</v>
      </c>
      <c r="B253" s="165"/>
      <c r="C253" s="160" t="s">
        <v>1907</v>
      </c>
      <c r="D253" s="160" t="s">
        <v>2404</v>
      </c>
      <c r="E253" s="162"/>
      <c r="F253" s="160"/>
      <c r="G253" s="166"/>
      <c r="H253" s="162"/>
      <c r="I253" s="162"/>
      <c r="J253" s="160"/>
      <c r="K253" s="169"/>
      <c r="L253" s="169"/>
      <c r="M253" s="160"/>
      <c r="N253" s="160"/>
      <c r="O253" s="160"/>
      <c r="P253" s="160"/>
      <c r="Q253" s="160"/>
      <c r="R253" s="160"/>
      <c r="S253" s="160"/>
      <c r="T253" s="160"/>
      <c r="U253" s="160"/>
      <c r="V253" s="160"/>
      <c r="W253" s="160"/>
      <c r="X253" s="160"/>
      <c r="Y253" s="160"/>
      <c r="Z253" s="160"/>
    </row>
    <row r="254" spans="1:26" ht="9.75" customHeight="1" x14ac:dyDescent="0.35">
      <c r="A254" s="164">
        <v>28</v>
      </c>
      <c r="B254" s="170"/>
      <c r="C254" s="160" t="s">
        <v>1936</v>
      </c>
      <c r="D254" s="160" t="s">
        <v>2405</v>
      </c>
      <c r="E254" s="162"/>
      <c r="F254" s="160"/>
      <c r="G254" s="166"/>
      <c r="H254" s="162"/>
      <c r="I254" s="162"/>
      <c r="J254" s="160"/>
      <c r="K254" s="169"/>
      <c r="L254" s="169"/>
      <c r="M254" s="160"/>
      <c r="N254" s="160"/>
      <c r="O254" s="160"/>
      <c r="P254" s="160"/>
      <c r="Q254" s="160"/>
      <c r="R254" s="160"/>
      <c r="S254" s="160"/>
      <c r="T254" s="160"/>
      <c r="U254" s="160"/>
      <c r="V254" s="160"/>
      <c r="W254" s="160"/>
      <c r="X254" s="160"/>
      <c r="Y254" s="160"/>
      <c r="Z254" s="160"/>
    </row>
    <row r="255" spans="1:26" ht="9.75" customHeight="1" x14ac:dyDescent="0.35">
      <c r="A255" s="164">
        <v>29</v>
      </c>
      <c r="B255" s="170"/>
      <c r="C255" s="160" t="s">
        <v>1918</v>
      </c>
      <c r="D255" s="160" t="s">
        <v>2406</v>
      </c>
      <c r="E255" s="162"/>
      <c r="F255" s="160"/>
      <c r="G255" s="166"/>
      <c r="H255" s="162"/>
      <c r="I255" s="162"/>
      <c r="J255" s="160"/>
      <c r="K255" s="169"/>
      <c r="L255" s="169"/>
      <c r="M255" s="160"/>
      <c r="N255" s="160"/>
      <c r="O255" s="160"/>
      <c r="P255" s="160"/>
      <c r="Q255" s="160"/>
      <c r="R255" s="160"/>
      <c r="S255" s="160"/>
      <c r="T255" s="160"/>
      <c r="U255" s="160"/>
      <c r="V255" s="160"/>
      <c r="W255" s="160"/>
      <c r="X255" s="160"/>
      <c r="Y255" s="160"/>
      <c r="Z255" s="160"/>
    </row>
    <row r="256" spans="1:26" ht="9.75" customHeight="1" x14ac:dyDescent="0.35">
      <c r="A256" s="164">
        <v>30</v>
      </c>
      <c r="B256" s="170"/>
      <c r="C256" s="160" t="s">
        <v>2407</v>
      </c>
      <c r="D256" s="160" t="s">
        <v>2408</v>
      </c>
      <c r="E256" s="162"/>
      <c r="F256" s="160"/>
      <c r="G256" s="166"/>
      <c r="H256" s="162"/>
      <c r="I256" s="162"/>
      <c r="J256" s="160"/>
      <c r="K256" s="169"/>
      <c r="L256" s="169"/>
      <c r="M256" s="160"/>
      <c r="N256" s="160"/>
      <c r="O256" s="160"/>
      <c r="P256" s="160"/>
      <c r="Q256" s="160"/>
      <c r="R256" s="160"/>
      <c r="S256" s="160"/>
      <c r="T256" s="160"/>
      <c r="U256" s="160"/>
      <c r="V256" s="160"/>
      <c r="W256" s="160"/>
      <c r="X256" s="160"/>
      <c r="Y256" s="160"/>
      <c r="Z256" s="160"/>
    </row>
    <row r="257" spans="1:26" ht="9.75" customHeight="1" x14ac:dyDescent="0.35">
      <c r="A257" s="164">
        <v>31</v>
      </c>
      <c r="B257" s="170"/>
      <c r="C257" s="160" t="s">
        <v>2409</v>
      </c>
      <c r="D257" s="160" t="s">
        <v>2410</v>
      </c>
      <c r="E257" s="162"/>
      <c r="F257" s="160"/>
      <c r="G257" s="166"/>
      <c r="H257" s="162"/>
      <c r="I257" s="162"/>
      <c r="J257" s="160"/>
      <c r="K257" s="169"/>
      <c r="L257" s="169"/>
      <c r="M257" s="160"/>
      <c r="N257" s="160"/>
      <c r="O257" s="160"/>
      <c r="P257" s="160"/>
      <c r="Q257" s="160"/>
      <c r="R257" s="160"/>
      <c r="S257" s="160"/>
      <c r="T257" s="160"/>
      <c r="U257" s="160"/>
      <c r="V257" s="160"/>
      <c r="W257" s="160"/>
      <c r="X257" s="160"/>
      <c r="Y257" s="160"/>
      <c r="Z257" s="160"/>
    </row>
    <row r="258" spans="1:26" ht="9.75" customHeight="1" x14ac:dyDescent="0.35">
      <c r="A258" s="164">
        <v>32</v>
      </c>
      <c r="B258" s="165"/>
      <c r="C258" s="160" t="s">
        <v>2411</v>
      </c>
      <c r="D258" s="160" t="s">
        <v>2412</v>
      </c>
      <c r="E258" s="162"/>
      <c r="F258" s="160"/>
      <c r="G258" s="166"/>
      <c r="H258" s="162"/>
      <c r="I258" s="162"/>
      <c r="J258" s="160"/>
      <c r="K258" s="169"/>
      <c r="L258" s="169"/>
      <c r="M258" s="160"/>
      <c r="N258" s="160"/>
      <c r="O258" s="160"/>
      <c r="P258" s="160"/>
      <c r="Q258" s="160"/>
      <c r="R258" s="160"/>
      <c r="S258" s="160"/>
      <c r="T258" s="160"/>
      <c r="U258" s="160"/>
      <c r="V258" s="160"/>
      <c r="W258" s="160"/>
      <c r="X258" s="160"/>
      <c r="Y258" s="160"/>
      <c r="Z258" s="160"/>
    </row>
    <row r="259" spans="1:26" ht="9.75" customHeight="1" x14ac:dyDescent="0.35">
      <c r="A259" s="164">
        <v>33</v>
      </c>
      <c r="B259" s="170"/>
      <c r="C259" s="160" t="s">
        <v>1964</v>
      </c>
      <c r="D259" s="160" t="s">
        <v>2413</v>
      </c>
      <c r="E259" s="162"/>
      <c r="F259" s="160"/>
      <c r="G259" s="166"/>
      <c r="H259" s="162"/>
      <c r="I259" s="162"/>
      <c r="J259" s="160"/>
      <c r="K259" s="169"/>
      <c r="L259" s="169"/>
      <c r="M259" s="160"/>
      <c r="N259" s="160"/>
      <c r="O259" s="160"/>
      <c r="P259" s="160"/>
      <c r="Q259" s="160"/>
      <c r="R259" s="160"/>
      <c r="S259" s="160"/>
      <c r="T259" s="160"/>
      <c r="U259" s="160"/>
      <c r="V259" s="160"/>
      <c r="W259" s="160"/>
      <c r="X259" s="160"/>
      <c r="Y259" s="160"/>
      <c r="Z259" s="160"/>
    </row>
    <row r="260" spans="1:26" ht="9.75" customHeight="1" x14ac:dyDescent="0.35">
      <c r="A260" s="164">
        <v>34</v>
      </c>
      <c r="B260" s="170"/>
      <c r="C260" s="160" t="s">
        <v>2414</v>
      </c>
      <c r="D260" s="160" t="s">
        <v>2415</v>
      </c>
      <c r="E260" s="162"/>
      <c r="F260" s="160"/>
      <c r="G260" s="166"/>
      <c r="H260" s="162"/>
      <c r="I260" s="162"/>
      <c r="J260" s="160"/>
      <c r="K260" s="169"/>
      <c r="L260" s="169"/>
      <c r="M260" s="160"/>
      <c r="N260" s="160"/>
      <c r="O260" s="160"/>
      <c r="P260" s="160"/>
      <c r="Q260" s="160"/>
      <c r="R260" s="160"/>
      <c r="S260" s="160"/>
      <c r="T260" s="160"/>
      <c r="U260" s="160"/>
      <c r="V260" s="160"/>
      <c r="W260" s="160"/>
      <c r="X260" s="160"/>
      <c r="Y260" s="160"/>
      <c r="Z260" s="160"/>
    </row>
    <row r="261" spans="1:26" ht="9.75" customHeight="1" x14ac:dyDescent="0.35">
      <c r="A261" s="164">
        <v>35</v>
      </c>
      <c r="B261" s="170"/>
      <c r="C261" s="160" t="s">
        <v>2416</v>
      </c>
      <c r="D261" s="160" t="s">
        <v>2417</v>
      </c>
      <c r="E261" s="162"/>
      <c r="F261" s="160"/>
      <c r="G261" s="166"/>
      <c r="H261" s="162"/>
      <c r="I261" s="162"/>
      <c r="J261" s="160"/>
      <c r="K261" s="169"/>
      <c r="L261" s="169"/>
      <c r="M261" s="160"/>
      <c r="N261" s="160"/>
      <c r="O261" s="160"/>
      <c r="P261" s="160"/>
      <c r="Q261" s="160"/>
      <c r="R261" s="160"/>
      <c r="S261" s="160"/>
      <c r="T261" s="160"/>
      <c r="U261" s="160"/>
      <c r="V261" s="160"/>
      <c r="W261" s="160"/>
      <c r="X261" s="160"/>
      <c r="Y261" s="160"/>
      <c r="Z261" s="160"/>
    </row>
    <row r="262" spans="1:26" ht="9.75" customHeight="1" x14ac:dyDescent="0.35">
      <c r="A262" s="164">
        <v>36</v>
      </c>
      <c r="B262" s="170"/>
      <c r="C262" s="160" t="s">
        <v>2418</v>
      </c>
      <c r="D262" s="160" t="s">
        <v>2419</v>
      </c>
      <c r="E262" s="162"/>
      <c r="F262" s="160"/>
      <c r="G262" s="166"/>
      <c r="H262" s="162"/>
      <c r="I262" s="162"/>
      <c r="J262" s="160"/>
      <c r="K262" s="169"/>
      <c r="L262" s="169"/>
      <c r="M262" s="160"/>
      <c r="N262" s="160"/>
      <c r="O262" s="160"/>
      <c r="P262" s="160"/>
      <c r="Q262" s="160"/>
      <c r="R262" s="160"/>
      <c r="S262" s="160"/>
      <c r="T262" s="160"/>
      <c r="U262" s="160"/>
      <c r="V262" s="160"/>
      <c r="W262" s="160"/>
      <c r="X262" s="160"/>
      <c r="Y262" s="160"/>
      <c r="Z262" s="160"/>
    </row>
    <row r="263" spans="1:26" ht="9.75" customHeight="1" x14ac:dyDescent="0.35">
      <c r="A263" s="164">
        <v>37</v>
      </c>
      <c r="B263" s="170"/>
      <c r="C263" s="160" t="s">
        <v>2420</v>
      </c>
      <c r="D263" s="160" t="s">
        <v>2421</v>
      </c>
      <c r="E263" s="162"/>
      <c r="F263" s="160"/>
      <c r="G263" s="166"/>
      <c r="H263" s="162"/>
      <c r="I263" s="162"/>
      <c r="J263" s="160"/>
      <c r="K263" s="169"/>
      <c r="L263" s="169"/>
      <c r="M263" s="160"/>
      <c r="N263" s="160"/>
      <c r="O263" s="160"/>
      <c r="P263" s="160"/>
      <c r="Q263" s="160"/>
      <c r="R263" s="160"/>
      <c r="S263" s="160"/>
      <c r="T263" s="160"/>
      <c r="U263" s="160"/>
      <c r="V263" s="160"/>
      <c r="W263" s="160"/>
      <c r="X263" s="160"/>
      <c r="Y263" s="160"/>
      <c r="Z263" s="160"/>
    </row>
    <row r="264" spans="1:26" ht="9.75" customHeight="1" x14ac:dyDescent="0.35">
      <c r="A264" s="164">
        <v>38</v>
      </c>
      <c r="B264" s="170"/>
      <c r="C264" s="160" t="s">
        <v>2422</v>
      </c>
      <c r="D264" s="160" t="s">
        <v>2423</v>
      </c>
      <c r="E264" s="162"/>
      <c r="F264" s="160"/>
      <c r="G264" s="166"/>
      <c r="H264" s="162"/>
      <c r="I264" s="162"/>
      <c r="J264" s="160"/>
      <c r="K264" s="169"/>
      <c r="L264" s="169"/>
      <c r="M264" s="160"/>
      <c r="N264" s="160"/>
      <c r="O264" s="160"/>
      <c r="P264" s="160"/>
      <c r="Q264" s="160"/>
      <c r="R264" s="160"/>
      <c r="S264" s="160"/>
      <c r="T264" s="160"/>
      <c r="U264" s="160"/>
      <c r="V264" s="160"/>
      <c r="W264" s="160"/>
      <c r="X264" s="160"/>
      <c r="Y264" s="160"/>
      <c r="Z264" s="160"/>
    </row>
    <row r="265" spans="1:26" ht="9.75" customHeight="1" x14ac:dyDescent="0.35">
      <c r="A265" s="164">
        <v>39</v>
      </c>
      <c r="B265" s="170"/>
      <c r="C265" s="160" t="s">
        <v>2424</v>
      </c>
      <c r="D265" s="160" t="s">
        <v>2425</v>
      </c>
      <c r="E265" s="162"/>
      <c r="F265" s="160"/>
      <c r="G265" s="166"/>
      <c r="H265" s="162"/>
      <c r="I265" s="162"/>
      <c r="J265" s="160"/>
      <c r="K265" s="169"/>
      <c r="L265" s="169"/>
      <c r="M265" s="160"/>
      <c r="N265" s="160"/>
      <c r="O265" s="160"/>
      <c r="P265" s="160"/>
      <c r="Q265" s="160"/>
      <c r="R265" s="160"/>
      <c r="S265" s="160"/>
      <c r="T265" s="160"/>
      <c r="U265" s="160"/>
      <c r="V265" s="160"/>
      <c r="W265" s="160"/>
      <c r="X265" s="160"/>
      <c r="Y265" s="160"/>
      <c r="Z265" s="160"/>
    </row>
    <row r="266" spans="1:26" ht="9.75" customHeight="1" x14ac:dyDescent="0.35">
      <c r="A266" s="164">
        <v>40</v>
      </c>
      <c r="B266" s="170"/>
      <c r="C266" s="160" t="s">
        <v>1906</v>
      </c>
      <c r="D266" s="160" t="s">
        <v>2426</v>
      </c>
      <c r="E266" s="162"/>
      <c r="F266" s="160"/>
      <c r="G266" s="166"/>
      <c r="H266" s="162"/>
      <c r="I266" s="162"/>
      <c r="J266" s="160"/>
      <c r="K266" s="169"/>
      <c r="L266" s="169"/>
      <c r="M266" s="160"/>
      <c r="N266" s="160"/>
      <c r="O266" s="160"/>
      <c r="P266" s="160"/>
      <c r="Q266" s="160"/>
      <c r="R266" s="160"/>
      <c r="S266" s="160"/>
      <c r="T266" s="160"/>
      <c r="U266" s="160"/>
      <c r="V266" s="160"/>
      <c r="W266" s="160"/>
      <c r="X266" s="160"/>
      <c r="Y266" s="160"/>
      <c r="Z266" s="160"/>
    </row>
    <row r="267" spans="1:26" ht="9.75" customHeight="1" x14ac:dyDescent="0.35">
      <c r="A267" s="164">
        <v>41</v>
      </c>
      <c r="B267" s="170"/>
      <c r="C267" s="160" t="s">
        <v>2427</v>
      </c>
      <c r="D267" s="160" t="s">
        <v>2428</v>
      </c>
      <c r="E267" s="162"/>
      <c r="F267" s="160"/>
      <c r="G267" s="166"/>
      <c r="H267" s="162"/>
      <c r="I267" s="162"/>
      <c r="J267" s="160"/>
      <c r="K267" s="169"/>
      <c r="L267" s="169"/>
      <c r="M267" s="160"/>
      <c r="N267" s="160"/>
      <c r="O267" s="160"/>
      <c r="P267" s="160"/>
      <c r="Q267" s="160"/>
      <c r="R267" s="160"/>
      <c r="S267" s="160"/>
      <c r="T267" s="160"/>
      <c r="U267" s="160"/>
      <c r="V267" s="160"/>
      <c r="W267" s="160"/>
      <c r="X267" s="160"/>
      <c r="Y267" s="160"/>
      <c r="Z267" s="160"/>
    </row>
    <row r="268" spans="1:26" ht="9.75" customHeight="1" x14ac:dyDescent="0.35">
      <c r="A268" s="164">
        <v>42</v>
      </c>
      <c r="B268" s="165"/>
      <c r="C268" s="160" t="s">
        <v>1928</v>
      </c>
      <c r="D268" s="160" t="s">
        <v>2429</v>
      </c>
      <c r="E268" s="162"/>
      <c r="F268" s="160"/>
      <c r="G268" s="166"/>
      <c r="H268" s="160"/>
      <c r="I268" s="160"/>
      <c r="J268" s="160"/>
      <c r="K268" s="169"/>
      <c r="L268" s="169"/>
      <c r="M268" s="160"/>
      <c r="N268" s="160"/>
      <c r="O268" s="160"/>
      <c r="P268" s="160"/>
      <c r="Q268" s="160"/>
      <c r="R268" s="160"/>
      <c r="S268" s="160"/>
      <c r="T268" s="160"/>
      <c r="U268" s="160"/>
      <c r="V268" s="160"/>
      <c r="W268" s="160"/>
      <c r="X268" s="160"/>
      <c r="Y268" s="160"/>
      <c r="Z268" s="160"/>
    </row>
    <row r="269" spans="1:26" ht="9.75" customHeight="1" x14ac:dyDescent="0.35">
      <c r="A269" s="164">
        <v>43</v>
      </c>
      <c r="B269" s="170"/>
      <c r="C269" s="160" t="s">
        <v>2430</v>
      </c>
      <c r="D269" s="160" t="s">
        <v>2431</v>
      </c>
      <c r="E269" s="162"/>
      <c r="F269" s="160"/>
      <c r="G269" s="166"/>
      <c r="H269" s="162"/>
      <c r="I269" s="162"/>
      <c r="J269" s="160"/>
      <c r="K269" s="169"/>
      <c r="L269" s="169"/>
      <c r="M269" s="160"/>
      <c r="N269" s="160"/>
      <c r="O269" s="160"/>
      <c r="P269" s="160"/>
      <c r="Q269" s="160"/>
      <c r="R269" s="160"/>
      <c r="S269" s="160"/>
      <c r="T269" s="160"/>
      <c r="U269" s="160"/>
      <c r="V269" s="160"/>
      <c r="W269" s="160"/>
      <c r="X269" s="160"/>
      <c r="Y269" s="160"/>
      <c r="Z269" s="160"/>
    </row>
    <row r="270" spans="1:26" ht="9.75" customHeight="1" x14ac:dyDescent="0.35">
      <c r="A270" s="164">
        <v>44</v>
      </c>
      <c r="B270" s="170"/>
      <c r="C270" s="160" t="s">
        <v>2432</v>
      </c>
      <c r="D270" s="160" t="s">
        <v>2433</v>
      </c>
      <c r="E270" s="162"/>
      <c r="F270" s="160"/>
      <c r="G270" s="166"/>
      <c r="H270" s="162"/>
      <c r="I270" s="162"/>
      <c r="J270" s="160"/>
      <c r="K270" s="169"/>
      <c r="L270" s="169"/>
      <c r="M270" s="160"/>
      <c r="N270" s="160"/>
      <c r="O270" s="160"/>
      <c r="P270" s="160"/>
      <c r="Q270" s="160"/>
      <c r="R270" s="160"/>
      <c r="S270" s="160"/>
      <c r="T270" s="160"/>
      <c r="U270" s="160"/>
      <c r="V270" s="160"/>
      <c r="W270" s="160"/>
      <c r="X270" s="160"/>
      <c r="Y270" s="160"/>
      <c r="Z270" s="160"/>
    </row>
    <row r="271" spans="1:26" ht="9.75" customHeight="1" x14ac:dyDescent="0.35">
      <c r="A271" s="164">
        <v>45</v>
      </c>
      <c r="B271" s="165"/>
      <c r="C271" s="160" t="s">
        <v>1913</v>
      </c>
      <c r="D271" s="160" t="s">
        <v>2434</v>
      </c>
      <c r="E271" s="162"/>
      <c r="F271" s="160"/>
      <c r="G271" s="166"/>
      <c r="H271" s="162"/>
      <c r="I271" s="162"/>
      <c r="J271" s="160"/>
      <c r="K271" s="169"/>
      <c r="L271" s="169"/>
      <c r="M271" s="160"/>
      <c r="N271" s="160"/>
      <c r="O271" s="160"/>
      <c r="P271" s="160"/>
      <c r="Q271" s="160"/>
      <c r="R271" s="160"/>
      <c r="S271" s="160"/>
      <c r="T271" s="160"/>
      <c r="U271" s="160"/>
      <c r="V271" s="160"/>
      <c r="W271" s="160"/>
      <c r="X271" s="160"/>
      <c r="Y271" s="160"/>
      <c r="Z271" s="160"/>
    </row>
    <row r="272" spans="1:26" ht="9.75" customHeight="1" x14ac:dyDescent="0.35">
      <c r="A272" s="172">
        <v>46</v>
      </c>
      <c r="B272" s="173"/>
      <c r="C272" s="174" t="s">
        <v>2435</v>
      </c>
      <c r="D272" s="174" t="s">
        <v>2436</v>
      </c>
      <c r="E272" s="158"/>
      <c r="F272" s="174"/>
      <c r="G272" s="175"/>
      <c r="H272" s="158"/>
      <c r="I272" s="158"/>
      <c r="J272" s="160"/>
      <c r="K272" s="169"/>
      <c r="L272" s="169"/>
      <c r="M272" s="160"/>
      <c r="N272" s="160"/>
      <c r="O272" s="160"/>
      <c r="P272" s="160"/>
      <c r="Q272" s="160"/>
      <c r="R272" s="160"/>
      <c r="S272" s="160"/>
      <c r="T272" s="160"/>
      <c r="U272" s="160"/>
      <c r="V272" s="160"/>
      <c r="W272" s="160"/>
      <c r="X272" s="160"/>
      <c r="Y272" s="160"/>
      <c r="Z272" s="160"/>
    </row>
    <row r="273" spans="1:26" ht="7.5" customHeight="1" x14ac:dyDescent="0.35">
      <c r="A273" s="165"/>
      <c r="B273" s="165"/>
      <c r="C273" s="165"/>
      <c r="D273" s="160"/>
      <c r="E273" s="162"/>
      <c r="F273" s="165"/>
      <c r="G273" s="176"/>
      <c r="H273" s="160"/>
      <c r="I273" s="160"/>
      <c r="J273" s="160"/>
      <c r="K273" s="160"/>
      <c r="L273" s="160"/>
      <c r="M273" s="160"/>
      <c r="N273" s="160"/>
      <c r="O273" s="160"/>
      <c r="P273" s="160"/>
      <c r="Q273" s="160"/>
      <c r="R273" s="160"/>
      <c r="S273" s="160"/>
      <c r="T273" s="160"/>
      <c r="U273" s="160"/>
      <c r="V273" s="160"/>
      <c r="W273" s="160"/>
      <c r="X273" s="160"/>
      <c r="Y273" s="160"/>
      <c r="Z273" s="160"/>
    </row>
    <row r="274" spans="1:26" ht="38.25" customHeight="1" x14ac:dyDescent="0.35">
      <c r="A274" s="334" t="s">
        <v>2437</v>
      </c>
      <c r="B274" s="283"/>
      <c r="C274" s="283"/>
      <c r="D274" s="283"/>
      <c r="E274" s="283"/>
      <c r="F274" s="283"/>
      <c r="G274" s="283"/>
      <c r="H274" s="283"/>
      <c r="I274" s="284"/>
      <c r="J274" s="160"/>
      <c r="K274" s="160"/>
      <c r="L274" s="160"/>
      <c r="M274" s="160"/>
      <c r="N274" s="160"/>
      <c r="O274" s="160"/>
      <c r="P274" s="160"/>
      <c r="Q274" s="160"/>
      <c r="R274" s="160"/>
      <c r="S274" s="160"/>
      <c r="T274" s="160"/>
      <c r="U274" s="160"/>
      <c r="V274" s="160"/>
      <c r="W274" s="160"/>
      <c r="X274" s="160"/>
      <c r="Y274" s="160"/>
      <c r="Z274" s="160"/>
    </row>
    <row r="275" spans="1:26" ht="7.5" customHeight="1" x14ac:dyDescent="0.35">
      <c r="A275" s="160"/>
      <c r="B275" s="160"/>
      <c r="C275" s="160"/>
      <c r="D275" s="160"/>
      <c r="E275" s="162"/>
      <c r="F275" s="160"/>
      <c r="G275" s="166"/>
      <c r="H275" s="160"/>
      <c r="I275" s="160"/>
      <c r="J275" s="160"/>
      <c r="K275" s="160"/>
      <c r="L275" s="160"/>
      <c r="M275" s="160"/>
      <c r="N275" s="160"/>
      <c r="O275" s="160"/>
      <c r="P275" s="160"/>
      <c r="Q275" s="160"/>
      <c r="R275" s="160"/>
      <c r="S275" s="160"/>
      <c r="T275" s="160"/>
      <c r="U275" s="160"/>
      <c r="V275" s="160"/>
      <c r="W275" s="160"/>
      <c r="X275" s="160"/>
      <c r="Y275" s="160"/>
      <c r="Z275" s="160"/>
    </row>
    <row r="276" spans="1:26" ht="9.75" customHeight="1" x14ac:dyDescent="0.35">
      <c r="A276" s="160" t="s">
        <v>2438</v>
      </c>
      <c r="B276" s="160"/>
      <c r="C276" s="160"/>
      <c r="D276" s="160"/>
      <c r="E276" s="162"/>
      <c r="F276" s="160"/>
      <c r="G276" s="166"/>
      <c r="H276" s="160"/>
      <c r="I276" s="160"/>
      <c r="J276" s="160"/>
      <c r="K276" s="160"/>
      <c r="L276" s="160"/>
      <c r="M276" s="160"/>
      <c r="N276" s="160"/>
      <c r="O276" s="160"/>
      <c r="P276" s="160"/>
      <c r="Q276" s="160"/>
      <c r="R276" s="160"/>
      <c r="S276" s="160"/>
      <c r="T276" s="160"/>
      <c r="U276" s="160"/>
      <c r="V276" s="160"/>
      <c r="W276" s="160"/>
      <c r="X276" s="160"/>
      <c r="Y276" s="160"/>
      <c r="Z276" s="160"/>
    </row>
    <row r="277" spans="1:26" ht="7.5" customHeight="1" x14ac:dyDescent="0.35">
      <c r="A277" s="160"/>
      <c r="B277" s="160"/>
      <c r="C277" s="160"/>
      <c r="D277" s="160"/>
      <c r="E277" s="162"/>
      <c r="F277" s="160"/>
      <c r="G277" s="166"/>
      <c r="H277" s="160"/>
      <c r="I277" s="160"/>
      <c r="J277" s="160"/>
      <c r="K277" s="160"/>
      <c r="L277" s="160"/>
      <c r="M277" s="160"/>
      <c r="N277" s="160"/>
      <c r="O277" s="160"/>
      <c r="P277" s="160"/>
      <c r="Q277" s="160"/>
      <c r="R277" s="160"/>
      <c r="S277" s="160"/>
      <c r="T277" s="160"/>
      <c r="U277" s="160"/>
      <c r="V277" s="160"/>
      <c r="W277" s="160"/>
      <c r="X277" s="160"/>
      <c r="Y277" s="160"/>
      <c r="Z277" s="160"/>
    </row>
    <row r="278" spans="1:26" ht="38.25" customHeight="1" x14ac:dyDescent="0.35">
      <c r="A278" s="335" t="s">
        <v>2439</v>
      </c>
      <c r="B278" s="336"/>
      <c r="C278" s="336"/>
      <c r="D278" s="336"/>
      <c r="E278" s="336"/>
      <c r="F278" s="336"/>
      <c r="G278" s="336"/>
      <c r="H278" s="336"/>
      <c r="I278" s="336"/>
      <c r="J278" s="160"/>
      <c r="K278" s="160"/>
      <c r="L278" s="160"/>
      <c r="M278" s="160"/>
      <c r="N278" s="160"/>
      <c r="O278" s="160"/>
      <c r="P278" s="160"/>
      <c r="Q278" s="160"/>
      <c r="R278" s="160"/>
      <c r="S278" s="160"/>
      <c r="T278" s="160"/>
      <c r="U278" s="160"/>
      <c r="V278" s="160"/>
      <c r="W278" s="160"/>
      <c r="X278" s="160"/>
      <c r="Y278" s="160"/>
      <c r="Z278" s="160"/>
    </row>
    <row r="279" spans="1:26" ht="7.5" customHeight="1" x14ac:dyDescent="0.35">
      <c r="A279" s="166"/>
      <c r="B279" s="160"/>
      <c r="C279" s="160"/>
      <c r="D279" s="160"/>
      <c r="E279" s="162"/>
      <c r="F279" s="160"/>
      <c r="G279" s="166"/>
      <c r="H279" s="160"/>
      <c r="I279" s="160"/>
      <c r="J279" s="160"/>
      <c r="K279" s="160"/>
      <c r="L279" s="160"/>
      <c r="M279" s="160"/>
      <c r="N279" s="160"/>
      <c r="O279" s="160"/>
      <c r="P279" s="160"/>
      <c r="Q279" s="160"/>
      <c r="R279" s="160"/>
      <c r="S279" s="160"/>
      <c r="T279" s="160"/>
      <c r="U279" s="160"/>
      <c r="V279" s="160"/>
      <c r="W279" s="160"/>
      <c r="X279" s="160"/>
      <c r="Y279" s="160"/>
      <c r="Z279" s="160"/>
    </row>
    <row r="280" spans="1:26" ht="61.5" customHeight="1" x14ac:dyDescent="0.35">
      <c r="A280" s="335" t="s">
        <v>2440</v>
      </c>
      <c r="B280" s="336"/>
      <c r="C280" s="336"/>
      <c r="D280" s="336"/>
      <c r="E280" s="336"/>
      <c r="F280" s="336"/>
      <c r="G280" s="336"/>
      <c r="H280" s="336"/>
      <c r="I280" s="336"/>
      <c r="J280" s="160"/>
      <c r="K280" s="160"/>
      <c r="L280" s="160"/>
      <c r="M280" s="160"/>
      <c r="N280" s="160"/>
      <c r="O280" s="160"/>
      <c r="P280" s="160"/>
      <c r="Q280" s="160"/>
      <c r="R280" s="160"/>
      <c r="S280" s="160"/>
      <c r="T280" s="160"/>
      <c r="U280" s="160"/>
      <c r="V280" s="160"/>
      <c r="W280" s="160"/>
      <c r="X280" s="160"/>
      <c r="Y280" s="160"/>
      <c r="Z280" s="160"/>
    </row>
    <row r="281" spans="1:26" ht="4.5" customHeight="1" x14ac:dyDescent="0.35">
      <c r="A281" s="160"/>
      <c r="B281" s="160"/>
      <c r="C281" s="160"/>
      <c r="D281" s="160"/>
      <c r="E281" s="162"/>
      <c r="F281" s="160"/>
      <c r="G281" s="166"/>
      <c r="H281" s="160"/>
      <c r="I281" s="160"/>
      <c r="J281" s="160"/>
      <c r="K281" s="160"/>
      <c r="L281" s="160"/>
      <c r="M281" s="160"/>
      <c r="N281" s="160"/>
      <c r="O281" s="160"/>
      <c r="P281" s="160"/>
      <c r="Q281" s="160"/>
      <c r="R281" s="160"/>
      <c r="S281" s="160"/>
      <c r="T281" s="160"/>
      <c r="U281" s="160"/>
      <c r="V281" s="160"/>
      <c r="W281" s="160"/>
      <c r="X281" s="160"/>
      <c r="Y281" s="160"/>
      <c r="Z281" s="160"/>
    </row>
    <row r="282" spans="1:26" ht="12.75" customHeight="1" x14ac:dyDescent="0.35">
      <c r="A282" s="160"/>
      <c r="B282" s="156"/>
      <c r="C282" s="152"/>
      <c r="D282" s="152"/>
      <c r="E282" s="153"/>
      <c r="F282" s="152"/>
      <c r="G282" s="177"/>
      <c r="H282" s="156"/>
      <c r="I282" s="156"/>
      <c r="J282" s="156"/>
      <c r="K282" s="156"/>
      <c r="L282" s="156"/>
      <c r="M282" s="156"/>
      <c r="N282" s="156"/>
      <c r="O282" s="156"/>
      <c r="P282" s="156"/>
      <c r="Q282" s="156"/>
      <c r="R282" s="156"/>
      <c r="S282" s="156"/>
      <c r="T282" s="156"/>
      <c r="U282" s="156"/>
      <c r="V282" s="156"/>
      <c r="W282" s="156"/>
      <c r="X282" s="156"/>
      <c r="Y282" s="156"/>
      <c r="Z282" s="156"/>
    </row>
    <row r="283" spans="1:26" ht="12.75" customHeight="1" x14ac:dyDescent="0.35">
      <c r="A283" s="156"/>
      <c r="B283" s="156"/>
      <c r="C283" s="152"/>
      <c r="D283" s="152"/>
      <c r="E283" s="153"/>
      <c r="F283" s="152"/>
      <c r="G283" s="177"/>
      <c r="H283" s="156"/>
      <c r="I283" s="156"/>
      <c r="J283" s="156"/>
      <c r="K283" s="156"/>
      <c r="L283" s="156"/>
      <c r="M283" s="156"/>
      <c r="N283" s="156"/>
      <c r="O283" s="156"/>
      <c r="P283" s="156"/>
      <c r="Q283" s="156"/>
      <c r="R283" s="156"/>
      <c r="S283" s="156"/>
      <c r="T283" s="156"/>
      <c r="U283" s="156"/>
      <c r="V283" s="156"/>
      <c r="W283" s="156"/>
      <c r="X283" s="156"/>
      <c r="Y283" s="156"/>
      <c r="Z283" s="156"/>
    </row>
    <row r="284" spans="1:26" ht="12.75" customHeight="1" x14ac:dyDescent="0.35">
      <c r="A284" s="156"/>
      <c r="B284" s="156"/>
      <c r="C284" s="152"/>
      <c r="D284" s="152"/>
      <c r="E284" s="153"/>
      <c r="F284" s="152"/>
      <c r="G284" s="177"/>
      <c r="H284" s="156"/>
      <c r="I284" s="156"/>
      <c r="J284" s="156"/>
      <c r="K284" s="156"/>
      <c r="L284" s="156"/>
      <c r="M284" s="156"/>
      <c r="N284" s="156"/>
      <c r="O284" s="156"/>
      <c r="P284" s="156"/>
      <c r="Q284" s="156"/>
      <c r="R284" s="156"/>
      <c r="S284" s="156"/>
      <c r="T284" s="156"/>
      <c r="U284" s="156"/>
      <c r="V284" s="156"/>
      <c r="W284" s="156"/>
      <c r="X284" s="156"/>
      <c r="Y284" s="156"/>
      <c r="Z284" s="156"/>
    </row>
    <row r="285" spans="1:26" ht="12.75" customHeight="1" x14ac:dyDescent="0.35">
      <c r="A285" s="156"/>
      <c r="B285" s="156"/>
      <c r="C285" s="152"/>
      <c r="D285" s="152"/>
      <c r="E285" s="153"/>
      <c r="F285" s="152"/>
      <c r="G285" s="177"/>
      <c r="H285" s="156"/>
      <c r="I285" s="156"/>
      <c r="J285" s="156"/>
      <c r="K285" s="156"/>
      <c r="L285" s="156"/>
      <c r="M285" s="156"/>
      <c r="N285" s="156"/>
      <c r="O285" s="156"/>
      <c r="P285" s="156"/>
      <c r="Q285" s="156"/>
      <c r="R285" s="156"/>
      <c r="S285" s="156"/>
      <c r="T285" s="156"/>
      <c r="U285" s="156"/>
      <c r="V285" s="156"/>
      <c r="W285" s="156"/>
      <c r="X285" s="156"/>
      <c r="Y285" s="156"/>
      <c r="Z285" s="156"/>
    </row>
    <row r="286" spans="1:26" ht="12.75" customHeight="1" x14ac:dyDescent="0.35">
      <c r="A286" s="156"/>
      <c r="B286" s="156"/>
      <c r="C286" s="152"/>
      <c r="D286" s="152"/>
      <c r="E286" s="153"/>
      <c r="F286" s="152"/>
      <c r="G286" s="177"/>
      <c r="H286" s="156"/>
      <c r="I286" s="156"/>
      <c r="J286" s="156"/>
      <c r="K286" s="156"/>
      <c r="L286" s="156"/>
      <c r="M286" s="156"/>
      <c r="N286" s="156"/>
      <c r="O286" s="156"/>
      <c r="P286" s="156"/>
      <c r="Q286" s="156"/>
      <c r="R286" s="156"/>
      <c r="S286" s="156"/>
      <c r="T286" s="156"/>
      <c r="U286" s="156"/>
      <c r="V286" s="156"/>
      <c r="W286" s="156"/>
      <c r="X286" s="156"/>
      <c r="Y286" s="156"/>
      <c r="Z286" s="156"/>
    </row>
    <row r="287" spans="1:26" ht="12.75" customHeight="1" x14ac:dyDescent="0.35">
      <c r="A287" s="156"/>
      <c r="B287" s="156"/>
      <c r="C287" s="152"/>
      <c r="D287" s="152"/>
      <c r="E287" s="153"/>
      <c r="F287" s="152"/>
      <c r="G287" s="177"/>
      <c r="H287" s="156"/>
      <c r="I287" s="156"/>
      <c r="J287" s="156"/>
      <c r="K287" s="156"/>
      <c r="L287" s="156"/>
      <c r="M287" s="156"/>
      <c r="N287" s="156"/>
      <c r="O287" s="156"/>
      <c r="P287" s="156"/>
      <c r="Q287" s="156"/>
      <c r="R287" s="156"/>
      <c r="S287" s="156"/>
      <c r="T287" s="156"/>
      <c r="U287" s="156"/>
      <c r="V287" s="156"/>
      <c r="W287" s="156"/>
      <c r="X287" s="156"/>
      <c r="Y287" s="156"/>
      <c r="Z287" s="156"/>
    </row>
    <row r="288" spans="1:26" ht="12.75" customHeight="1" x14ac:dyDescent="0.35">
      <c r="A288" s="156"/>
      <c r="B288" s="156"/>
      <c r="C288" s="152"/>
      <c r="D288" s="152"/>
      <c r="E288" s="153"/>
      <c r="F288" s="152"/>
      <c r="G288" s="177"/>
      <c r="H288" s="156"/>
      <c r="I288" s="156"/>
      <c r="J288" s="156"/>
      <c r="K288" s="156"/>
      <c r="L288" s="156"/>
      <c r="M288" s="156"/>
      <c r="N288" s="156"/>
      <c r="O288" s="156"/>
      <c r="P288" s="156"/>
      <c r="Q288" s="156"/>
      <c r="R288" s="156"/>
      <c r="S288" s="156"/>
      <c r="T288" s="156"/>
      <c r="U288" s="156"/>
      <c r="V288" s="156"/>
      <c r="W288" s="156"/>
      <c r="X288" s="156"/>
      <c r="Y288" s="156"/>
      <c r="Z288" s="156"/>
    </row>
    <row r="289" spans="1:26" ht="12.75" customHeight="1" x14ac:dyDescent="0.35">
      <c r="A289" s="156"/>
      <c r="B289" s="156"/>
      <c r="C289" s="152"/>
      <c r="D289" s="152"/>
      <c r="E289" s="153"/>
      <c r="F289" s="152"/>
      <c r="G289" s="177"/>
      <c r="H289" s="156"/>
      <c r="I289" s="156"/>
      <c r="J289" s="156"/>
      <c r="K289" s="156"/>
      <c r="L289" s="156"/>
      <c r="M289" s="156"/>
      <c r="N289" s="156"/>
      <c r="O289" s="156"/>
      <c r="P289" s="156"/>
      <c r="Q289" s="156"/>
      <c r="R289" s="156"/>
      <c r="S289" s="156"/>
      <c r="T289" s="156"/>
      <c r="U289" s="156"/>
      <c r="V289" s="156"/>
      <c r="W289" s="156"/>
      <c r="X289" s="156"/>
      <c r="Y289" s="156"/>
      <c r="Z289" s="156"/>
    </row>
    <row r="290" spans="1:26" ht="12.75" customHeight="1" x14ac:dyDescent="0.35">
      <c r="A290" s="156"/>
      <c r="B290" s="156"/>
      <c r="C290" s="152"/>
      <c r="D290" s="152"/>
      <c r="E290" s="153"/>
      <c r="F290" s="152"/>
      <c r="G290" s="177"/>
      <c r="H290" s="156"/>
      <c r="I290" s="156"/>
      <c r="J290" s="156"/>
      <c r="K290" s="156"/>
      <c r="L290" s="156"/>
      <c r="M290" s="156"/>
      <c r="N290" s="156"/>
      <c r="O290" s="156"/>
      <c r="P290" s="156"/>
      <c r="Q290" s="156"/>
      <c r="R290" s="156"/>
      <c r="S290" s="156"/>
      <c r="T290" s="156"/>
      <c r="U290" s="156"/>
      <c r="V290" s="156"/>
      <c r="W290" s="156"/>
      <c r="X290" s="156"/>
      <c r="Y290" s="156"/>
      <c r="Z290" s="156"/>
    </row>
    <row r="291" spans="1:26" ht="12.75" customHeight="1" x14ac:dyDescent="0.35">
      <c r="A291" s="156"/>
      <c r="B291" s="156"/>
      <c r="C291" s="152"/>
      <c r="D291" s="152"/>
      <c r="E291" s="153"/>
      <c r="F291" s="152"/>
      <c r="G291" s="177"/>
      <c r="H291" s="156"/>
      <c r="I291" s="156"/>
      <c r="J291" s="156"/>
      <c r="K291" s="156"/>
      <c r="L291" s="156"/>
      <c r="M291" s="156"/>
      <c r="N291" s="156"/>
      <c r="O291" s="156"/>
      <c r="P291" s="156"/>
      <c r="Q291" s="156"/>
      <c r="R291" s="156"/>
      <c r="S291" s="156"/>
      <c r="T291" s="156"/>
      <c r="U291" s="156"/>
      <c r="V291" s="156"/>
      <c r="W291" s="156"/>
      <c r="X291" s="156"/>
      <c r="Y291" s="156"/>
      <c r="Z291" s="156"/>
    </row>
    <row r="292" spans="1:26" ht="12.75" customHeight="1" x14ac:dyDescent="0.35">
      <c r="A292" s="156"/>
      <c r="B292" s="156"/>
      <c r="C292" s="152"/>
      <c r="D292" s="152"/>
      <c r="E292" s="153"/>
      <c r="F292" s="152"/>
      <c r="G292" s="177"/>
      <c r="H292" s="156"/>
      <c r="I292" s="156"/>
      <c r="J292" s="156"/>
      <c r="K292" s="156"/>
      <c r="L292" s="156"/>
      <c r="M292" s="156"/>
      <c r="N292" s="156"/>
      <c r="O292" s="156"/>
      <c r="P292" s="156"/>
      <c r="Q292" s="156"/>
      <c r="R292" s="156"/>
      <c r="S292" s="156"/>
      <c r="T292" s="156"/>
      <c r="U292" s="156"/>
      <c r="V292" s="156"/>
      <c r="W292" s="156"/>
      <c r="X292" s="156"/>
      <c r="Y292" s="156"/>
      <c r="Z292" s="156"/>
    </row>
    <row r="293" spans="1:26" ht="12.75" customHeight="1" x14ac:dyDescent="0.35">
      <c r="A293" s="156"/>
      <c r="B293" s="156"/>
      <c r="C293" s="152"/>
      <c r="D293" s="152"/>
      <c r="E293" s="153"/>
      <c r="F293" s="152"/>
      <c r="G293" s="177"/>
      <c r="H293" s="156"/>
      <c r="I293" s="156"/>
      <c r="J293" s="156"/>
      <c r="K293" s="156"/>
      <c r="L293" s="156"/>
      <c r="M293" s="156"/>
      <c r="N293" s="156"/>
      <c r="O293" s="156"/>
      <c r="P293" s="156"/>
      <c r="Q293" s="156"/>
      <c r="R293" s="156"/>
      <c r="S293" s="156"/>
      <c r="T293" s="156"/>
      <c r="U293" s="156"/>
      <c r="V293" s="156"/>
      <c r="W293" s="156"/>
      <c r="X293" s="156"/>
      <c r="Y293" s="156"/>
      <c r="Z293" s="156"/>
    </row>
    <row r="294" spans="1:26" ht="12.75" customHeight="1" x14ac:dyDescent="0.35">
      <c r="A294" s="156"/>
      <c r="B294" s="156"/>
      <c r="C294" s="152"/>
      <c r="D294" s="152"/>
      <c r="E294" s="153"/>
      <c r="F294" s="152"/>
      <c r="G294" s="177"/>
      <c r="H294" s="156"/>
      <c r="I294" s="156"/>
      <c r="J294" s="156"/>
      <c r="K294" s="156"/>
      <c r="L294" s="156"/>
      <c r="M294" s="156"/>
      <c r="N294" s="156"/>
      <c r="O294" s="156"/>
      <c r="P294" s="156"/>
      <c r="Q294" s="156"/>
      <c r="R294" s="156"/>
      <c r="S294" s="156"/>
      <c r="T294" s="156"/>
      <c r="U294" s="156"/>
      <c r="V294" s="156"/>
      <c r="W294" s="156"/>
      <c r="X294" s="156"/>
      <c r="Y294" s="156"/>
      <c r="Z294" s="156"/>
    </row>
    <row r="295" spans="1:26" ht="12.75" customHeight="1" x14ac:dyDescent="0.35">
      <c r="A295" s="156"/>
      <c r="B295" s="156"/>
      <c r="C295" s="152"/>
      <c r="D295" s="152"/>
      <c r="E295" s="153"/>
      <c r="F295" s="152"/>
      <c r="G295" s="177"/>
      <c r="H295" s="156"/>
      <c r="I295" s="156"/>
      <c r="J295" s="156"/>
      <c r="K295" s="156"/>
      <c r="L295" s="156"/>
      <c r="M295" s="156"/>
      <c r="N295" s="156"/>
      <c r="O295" s="156"/>
      <c r="P295" s="156"/>
      <c r="Q295" s="156"/>
      <c r="R295" s="156"/>
      <c r="S295" s="156"/>
      <c r="T295" s="156"/>
      <c r="U295" s="156"/>
      <c r="V295" s="156"/>
      <c r="W295" s="156"/>
      <c r="X295" s="156"/>
      <c r="Y295" s="156"/>
      <c r="Z295" s="156"/>
    </row>
    <row r="296" spans="1:26" ht="12.75" customHeight="1" x14ac:dyDescent="0.35">
      <c r="A296" s="156"/>
      <c r="B296" s="156"/>
      <c r="C296" s="152"/>
      <c r="D296" s="152"/>
      <c r="E296" s="153"/>
      <c r="F296" s="152"/>
      <c r="G296" s="177"/>
      <c r="H296" s="156"/>
      <c r="I296" s="156"/>
      <c r="J296" s="156"/>
      <c r="K296" s="156"/>
      <c r="L296" s="156"/>
      <c r="M296" s="156"/>
      <c r="N296" s="156"/>
      <c r="O296" s="156"/>
      <c r="P296" s="156"/>
      <c r="Q296" s="156"/>
      <c r="R296" s="156"/>
      <c r="S296" s="156"/>
      <c r="T296" s="156"/>
      <c r="U296" s="156"/>
      <c r="V296" s="156"/>
      <c r="W296" s="156"/>
      <c r="X296" s="156"/>
      <c r="Y296" s="156"/>
      <c r="Z296" s="156"/>
    </row>
    <row r="297" spans="1:26" ht="12.75" customHeight="1" x14ac:dyDescent="0.35">
      <c r="A297" s="156"/>
      <c r="B297" s="156"/>
      <c r="C297" s="152"/>
      <c r="D297" s="152"/>
      <c r="E297" s="153"/>
      <c r="F297" s="152"/>
      <c r="G297" s="177"/>
      <c r="H297" s="156"/>
      <c r="I297" s="156"/>
      <c r="J297" s="156"/>
      <c r="K297" s="156"/>
      <c r="L297" s="156"/>
      <c r="M297" s="156"/>
      <c r="N297" s="156"/>
      <c r="O297" s="156"/>
      <c r="P297" s="156"/>
      <c r="Q297" s="156"/>
      <c r="R297" s="156"/>
      <c r="S297" s="156"/>
      <c r="T297" s="156"/>
      <c r="U297" s="156"/>
      <c r="V297" s="156"/>
      <c r="W297" s="156"/>
      <c r="X297" s="156"/>
      <c r="Y297" s="156"/>
      <c r="Z297" s="156"/>
    </row>
    <row r="298" spans="1:26" ht="12.75" customHeight="1" x14ac:dyDescent="0.35">
      <c r="A298" s="156"/>
      <c r="B298" s="156"/>
      <c r="C298" s="152"/>
      <c r="D298" s="152"/>
      <c r="E298" s="153"/>
      <c r="F298" s="152"/>
      <c r="G298" s="177"/>
      <c r="H298" s="156"/>
      <c r="I298" s="156"/>
      <c r="J298" s="156"/>
      <c r="K298" s="156"/>
      <c r="L298" s="156"/>
      <c r="M298" s="156"/>
      <c r="N298" s="156"/>
      <c r="O298" s="156"/>
      <c r="P298" s="156"/>
      <c r="Q298" s="156"/>
      <c r="R298" s="156"/>
      <c r="S298" s="156"/>
      <c r="T298" s="156"/>
      <c r="U298" s="156"/>
      <c r="V298" s="156"/>
      <c r="W298" s="156"/>
      <c r="X298" s="156"/>
      <c r="Y298" s="156"/>
      <c r="Z298" s="156"/>
    </row>
    <row r="299" spans="1:26" ht="12.75" customHeight="1" x14ac:dyDescent="0.35">
      <c r="A299" s="156"/>
      <c r="B299" s="156"/>
      <c r="C299" s="152"/>
      <c r="D299" s="152"/>
      <c r="E299" s="153"/>
      <c r="F299" s="152"/>
      <c r="G299" s="177"/>
      <c r="H299" s="156"/>
      <c r="I299" s="156"/>
      <c r="J299" s="156"/>
      <c r="K299" s="156"/>
      <c r="L299" s="156"/>
      <c r="M299" s="156"/>
      <c r="N299" s="156"/>
      <c r="O299" s="156"/>
      <c r="P299" s="156"/>
      <c r="Q299" s="156"/>
      <c r="R299" s="156"/>
      <c r="S299" s="156"/>
      <c r="T299" s="156"/>
      <c r="U299" s="156"/>
      <c r="V299" s="156"/>
      <c r="W299" s="156"/>
      <c r="X299" s="156"/>
      <c r="Y299" s="156"/>
      <c r="Z299" s="156"/>
    </row>
    <row r="300" spans="1:26" ht="12.75" customHeight="1" x14ac:dyDescent="0.35">
      <c r="A300" s="156"/>
      <c r="B300" s="156"/>
      <c r="C300" s="152"/>
      <c r="D300" s="152"/>
      <c r="E300" s="153"/>
      <c r="F300" s="152"/>
      <c r="G300" s="177"/>
      <c r="H300" s="156"/>
      <c r="I300" s="156"/>
      <c r="J300" s="156"/>
      <c r="K300" s="156"/>
      <c r="L300" s="156"/>
      <c r="M300" s="156"/>
      <c r="N300" s="156"/>
      <c r="O300" s="156"/>
      <c r="P300" s="156"/>
      <c r="Q300" s="156"/>
      <c r="R300" s="156"/>
      <c r="S300" s="156"/>
      <c r="T300" s="156"/>
      <c r="U300" s="156"/>
      <c r="V300" s="156"/>
      <c r="W300" s="156"/>
      <c r="X300" s="156"/>
      <c r="Y300" s="156"/>
      <c r="Z300" s="156"/>
    </row>
    <row r="301" spans="1:26" ht="12.75" customHeight="1" x14ac:dyDescent="0.35">
      <c r="A301" s="156"/>
      <c r="B301" s="156"/>
      <c r="C301" s="152"/>
      <c r="D301" s="152"/>
      <c r="E301" s="153"/>
      <c r="F301" s="152"/>
      <c r="G301" s="177"/>
      <c r="H301" s="156"/>
      <c r="I301" s="156"/>
      <c r="J301" s="156"/>
      <c r="K301" s="156"/>
      <c r="L301" s="156"/>
      <c r="M301" s="156"/>
      <c r="N301" s="156"/>
      <c r="O301" s="156"/>
      <c r="P301" s="156"/>
      <c r="Q301" s="156"/>
      <c r="R301" s="156"/>
      <c r="S301" s="156"/>
      <c r="T301" s="156"/>
      <c r="U301" s="156"/>
      <c r="V301" s="156"/>
      <c r="W301" s="156"/>
      <c r="X301" s="156"/>
      <c r="Y301" s="156"/>
      <c r="Z301" s="156"/>
    </row>
    <row r="302" spans="1:26" ht="12.75" customHeight="1" x14ac:dyDescent="0.35">
      <c r="A302" s="156"/>
      <c r="B302" s="156"/>
      <c r="C302" s="152"/>
      <c r="D302" s="152"/>
      <c r="E302" s="153"/>
      <c r="F302" s="152"/>
      <c r="G302" s="177"/>
      <c r="H302" s="156"/>
      <c r="I302" s="156"/>
      <c r="J302" s="156"/>
      <c r="K302" s="156"/>
      <c r="L302" s="156"/>
      <c r="M302" s="156"/>
      <c r="N302" s="156"/>
      <c r="O302" s="156"/>
      <c r="P302" s="156"/>
      <c r="Q302" s="156"/>
      <c r="R302" s="156"/>
      <c r="S302" s="156"/>
      <c r="T302" s="156"/>
      <c r="U302" s="156"/>
      <c r="V302" s="156"/>
      <c r="W302" s="156"/>
      <c r="X302" s="156"/>
      <c r="Y302" s="156"/>
      <c r="Z302" s="156"/>
    </row>
    <row r="303" spans="1:26" ht="12.75" customHeight="1" x14ac:dyDescent="0.35">
      <c r="A303" s="156"/>
      <c r="B303" s="156"/>
      <c r="C303" s="152"/>
      <c r="D303" s="152"/>
      <c r="E303" s="153"/>
      <c r="F303" s="152"/>
      <c r="G303" s="177"/>
      <c r="H303" s="156"/>
      <c r="I303" s="156"/>
      <c r="J303" s="156"/>
      <c r="K303" s="156"/>
      <c r="L303" s="156"/>
      <c r="M303" s="156"/>
      <c r="N303" s="156"/>
      <c r="O303" s="156"/>
      <c r="P303" s="156"/>
      <c r="Q303" s="156"/>
      <c r="R303" s="156"/>
      <c r="S303" s="156"/>
      <c r="T303" s="156"/>
      <c r="U303" s="156"/>
      <c r="V303" s="156"/>
      <c r="W303" s="156"/>
      <c r="X303" s="156"/>
      <c r="Y303" s="156"/>
      <c r="Z303" s="156"/>
    </row>
    <row r="304" spans="1:26" ht="12.75" customHeight="1" x14ac:dyDescent="0.35">
      <c r="A304" s="156"/>
      <c r="B304" s="156"/>
      <c r="C304" s="152"/>
      <c r="D304" s="152"/>
      <c r="E304" s="153"/>
      <c r="F304" s="152"/>
      <c r="G304" s="177"/>
      <c r="H304" s="156"/>
      <c r="I304" s="156"/>
      <c r="J304" s="156"/>
      <c r="K304" s="156"/>
      <c r="L304" s="156"/>
      <c r="M304" s="156"/>
      <c r="N304" s="156"/>
      <c r="O304" s="156"/>
      <c r="P304" s="156"/>
      <c r="Q304" s="156"/>
      <c r="R304" s="156"/>
      <c r="S304" s="156"/>
      <c r="T304" s="156"/>
      <c r="U304" s="156"/>
      <c r="V304" s="156"/>
      <c r="W304" s="156"/>
      <c r="X304" s="156"/>
      <c r="Y304" s="156"/>
      <c r="Z304" s="156"/>
    </row>
    <row r="305" spans="1:26" ht="12.75" customHeight="1" x14ac:dyDescent="0.35">
      <c r="A305" s="156"/>
      <c r="B305" s="156"/>
      <c r="C305" s="152"/>
      <c r="D305" s="152"/>
      <c r="E305" s="153"/>
      <c r="F305" s="152"/>
      <c r="G305" s="177"/>
      <c r="H305" s="156"/>
      <c r="I305" s="156"/>
      <c r="J305" s="156"/>
      <c r="K305" s="156"/>
      <c r="L305" s="156"/>
      <c r="M305" s="156"/>
      <c r="N305" s="156"/>
      <c r="O305" s="156"/>
      <c r="P305" s="156"/>
      <c r="Q305" s="156"/>
      <c r="R305" s="156"/>
      <c r="S305" s="156"/>
      <c r="T305" s="156"/>
      <c r="U305" s="156"/>
      <c r="V305" s="156"/>
      <c r="W305" s="156"/>
      <c r="X305" s="156"/>
      <c r="Y305" s="156"/>
      <c r="Z305" s="156"/>
    </row>
    <row r="306" spans="1:26" ht="12.75" customHeight="1" x14ac:dyDescent="0.35">
      <c r="A306" s="156"/>
      <c r="B306" s="156"/>
      <c r="C306" s="152"/>
      <c r="D306" s="152"/>
      <c r="E306" s="153"/>
      <c r="F306" s="152"/>
      <c r="G306" s="177"/>
      <c r="H306" s="156"/>
      <c r="I306" s="156"/>
      <c r="J306" s="156"/>
      <c r="K306" s="156"/>
      <c r="L306" s="156"/>
      <c r="M306" s="156"/>
      <c r="N306" s="156"/>
      <c r="O306" s="156"/>
      <c r="P306" s="156"/>
      <c r="Q306" s="156"/>
      <c r="R306" s="156"/>
      <c r="S306" s="156"/>
      <c r="T306" s="156"/>
      <c r="U306" s="156"/>
      <c r="V306" s="156"/>
      <c r="W306" s="156"/>
      <c r="X306" s="156"/>
      <c r="Y306" s="156"/>
      <c r="Z306" s="156"/>
    </row>
    <row r="307" spans="1:26" ht="12.75" customHeight="1" x14ac:dyDescent="0.35">
      <c r="A307" s="156"/>
      <c r="B307" s="156"/>
      <c r="C307" s="152"/>
      <c r="D307" s="152"/>
      <c r="E307" s="153"/>
      <c r="F307" s="152"/>
      <c r="G307" s="177"/>
      <c r="H307" s="156"/>
      <c r="I307" s="156"/>
      <c r="J307" s="156"/>
      <c r="K307" s="156"/>
      <c r="L307" s="156"/>
      <c r="M307" s="156"/>
      <c r="N307" s="156"/>
      <c r="O307" s="156"/>
      <c r="P307" s="156"/>
      <c r="Q307" s="156"/>
      <c r="R307" s="156"/>
      <c r="S307" s="156"/>
      <c r="T307" s="156"/>
      <c r="U307" s="156"/>
      <c r="V307" s="156"/>
      <c r="W307" s="156"/>
      <c r="X307" s="156"/>
      <c r="Y307" s="156"/>
      <c r="Z307" s="156"/>
    </row>
    <row r="308" spans="1:26" ht="12.75" customHeight="1" x14ac:dyDescent="0.35">
      <c r="A308" s="156"/>
      <c r="B308" s="156"/>
      <c r="C308" s="152"/>
      <c r="D308" s="152"/>
      <c r="E308" s="153"/>
      <c r="F308" s="152"/>
      <c r="G308" s="177"/>
      <c r="H308" s="156"/>
      <c r="I308" s="156"/>
      <c r="J308" s="156"/>
      <c r="K308" s="156"/>
      <c r="L308" s="156"/>
      <c r="M308" s="156"/>
      <c r="N308" s="156"/>
      <c r="O308" s="156"/>
      <c r="P308" s="156"/>
      <c r="Q308" s="156"/>
      <c r="R308" s="156"/>
      <c r="S308" s="156"/>
      <c r="T308" s="156"/>
      <c r="U308" s="156"/>
      <c r="V308" s="156"/>
      <c r="W308" s="156"/>
      <c r="X308" s="156"/>
      <c r="Y308" s="156"/>
      <c r="Z308" s="156"/>
    </row>
    <row r="309" spans="1:26" ht="12.75" customHeight="1" x14ac:dyDescent="0.35">
      <c r="A309" s="156"/>
      <c r="B309" s="156"/>
      <c r="C309" s="152"/>
      <c r="D309" s="152"/>
      <c r="E309" s="153"/>
      <c r="F309" s="152"/>
      <c r="G309" s="177"/>
      <c r="H309" s="156"/>
      <c r="I309" s="156"/>
      <c r="J309" s="156"/>
      <c r="K309" s="156"/>
      <c r="L309" s="156"/>
      <c r="M309" s="156"/>
      <c r="N309" s="156"/>
      <c r="O309" s="156"/>
      <c r="P309" s="156"/>
      <c r="Q309" s="156"/>
      <c r="R309" s="156"/>
      <c r="S309" s="156"/>
      <c r="T309" s="156"/>
      <c r="U309" s="156"/>
      <c r="V309" s="156"/>
      <c r="W309" s="156"/>
      <c r="X309" s="156"/>
      <c r="Y309" s="156"/>
      <c r="Z309" s="156"/>
    </row>
    <row r="310" spans="1:26" ht="12.75" customHeight="1" x14ac:dyDescent="0.35">
      <c r="A310" s="156"/>
      <c r="B310" s="156"/>
      <c r="C310" s="152"/>
      <c r="D310" s="152"/>
      <c r="E310" s="153"/>
      <c r="F310" s="152"/>
      <c r="G310" s="177"/>
      <c r="H310" s="156"/>
      <c r="I310" s="156"/>
      <c r="J310" s="156"/>
      <c r="K310" s="156"/>
      <c r="L310" s="156"/>
      <c r="M310" s="156"/>
      <c r="N310" s="156"/>
      <c r="O310" s="156"/>
      <c r="P310" s="156"/>
      <c r="Q310" s="156"/>
      <c r="R310" s="156"/>
      <c r="S310" s="156"/>
      <c r="T310" s="156"/>
      <c r="U310" s="156"/>
      <c r="V310" s="156"/>
      <c r="W310" s="156"/>
      <c r="X310" s="156"/>
      <c r="Y310" s="156"/>
      <c r="Z310" s="156"/>
    </row>
    <row r="311" spans="1:26" ht="12.75" customHeight="1" x14ac:dyDescent="0.35">
      <c r="A311" s="156"/>
      <c r="B311" s="156"/>
      <c r="C311" s="152"/>
      <c r="D311" s="152"/>
      <c r="E311" s="153"/>
      <c r="F311" s="152"/>
      <c r="G311" s="177"/>
      <c r="H311" s="156"/>
      <c r="I311" s="156"/>
      <c r="J311" s="156"/>
      <c r="K311" s="156"/>
      <c r="L311" s="156"/>
      <c r="M311" s="156"/>
      <c r="N311" s="156"/>
      <c r="O311" s="156"/>
      <c r="P311" s="156"/>
      <c r="Q311" s="156"/>
      <c r="R311" s="156"/>
      <c r="S311" s="156"/>
      <c r="T311" s="156"/>
      <c r="U311" s="156"/>
      <c r="V311" s="156"/>
      <c r="W311" s="156"/>
      <c r="X311" s="156"/>
      <c r="Y311" s="156"/>
      <c r="Z311" s="156"/>
    </row>
    <row r="312" spans="1:26" ht="12.75" customHeight="1" x14ac:dyDescent="0.35">
      <c r="A312" s="156"/>
      <c r="B312" s="156"/>
      <c r="C312" s="152"/>
      <c r="D312" s="152"/>
      <c r="E312" s="153"/>
      <c r="F312" s="152"/>
      <c r="G312" s="177"/>
      <c r="H312" s="156"/>
      <c r="I312" s="156"/>
      <c r="J312" s="156"/>
      <c r="K312" s="156"/>
      <c r="L312" s="156"/>
      <c r="M312" s="156"/>
      <c r="N312" s="156"/>
      <c r="O312" s="156"/>
      <c r="P312" s="156"/>
      <c r="Q312" s="156"/>
      <c r="R312" s="156"/>
      <c r="S312" s="156"/>
      <c r="T312" s="156"/>
      <c r="U312" s="156"/>
      <c r="V312" s="156"/>
      <c r="W312" s="156"/>
      <c r="X312" s="156"/>
      <c r="Y312" s="156"/>
      <c r="Z312" s="156"/>
    </row>
    <row r="313" spans="1:26" ht="12.75" customHeight="1" x14ac:dyDescent="0.35">
      <c r="A313" s="156"/>
      <c r="B313" s="156"/>
      <c r="C313" s="152"/>
      <c r="D313" s="152"/>
      <c r="E313" s="153"/>
      <c r="F313" s="152"/>
      <c r="G313" s="177"/>
      <c r="H313" s="156"/>
      <c r="I313" s="156"/>
      <c r="J313" s="156"/>
      <c r="K313" s="156"/>
      <c r="L313" s="156"/>
      <c r="M313" s="156"/>
      <c r="N313" s="156"/>
      <c r="O313" s="156"/>
      <c r="P313" s="156"/>
      <c r="Q313" s="156"/>
      <c r="R313" s="156"/>
      <c r="S313" s="156"/>
      <c r="T313" s="156"/>
      <c r="U313" s="156"/>
      <c r="V313" s="156"/>
      <c r="W313" s="156"/>
      <c r="X313" s="156"/>
      <c r="Y313" s="156"/>
      <c r="Z313" s="156"/>
    </row>
    <row r="314" spans="1:26" ht="12.75" customHeight="1" x14ac:dyDescent="0.35">
      <c r="A314" s="156"/>
      <c r="B314" s="156"/>
      <c r="C314" s="152"/>
      <c r="D314" s="152"/>
      <c r="E314" s="153"/>
      <c r="F314" s="152"/>
      <c r="G314" s="177"/>
      <c r="H314" s="156"/>
      <c r="I314" s="156"/>
      <c r="J314" s="156"/>
      <c r="K314" s="156"/>
      <c r="L314" s="156"/>
      <c r="M314" s="156"/>
      <c r="N314" s="156"/>
      <c r="O314" s="156"/>
      <c r="P314" s="156"/>
      <c r="Q314" s="156"/>
      <c r="R314" s="156"/>
      <c r="S314" s="156"/>
      <c r="T314" s="156"/>
      <c r="U314" s="156"/>
      <c r="V314" s="156"/>
      <c r="W314" s="156"/>
      <c r="X314" s="156"/>
      <c r="Y314" s="156"/>
      <c r="Z314" s="156"/>
    </row>
    <row r="315" spans="1:26" ht="12.75" customHeight="1" x14ac:dyDescent="0.35">
      <c r="A315" s="156"/>
      <c r="B315" s="156"/>
      <c r="C315" s="152"/>
      <c r="D315" s="152"/>
      <c r="E315" s="153"/>
      <c r="F315" s="152"/>
      <c r="G315" s="177"/>
      <c r="H315" s="156"/>
      <c r="I315" s="156"/>
      <c r="J315" s="156"/>
      <c r="K315" s="156"/>
      <c r="L315" s="156"/>
      <c r="M315" s="156"/>
      <c r="N315" s="156"/>
      <c r="O315" s="156"/>
      <c r="P315" s="156"/>
      <c r="Q315" s="156"/>
      <c r="R315" s="156"/>
      <c r="S315" s="156"/>
      <c r="T315" s="156"/>
      <c r="U315" s="156"/>
      <c r="V315" s="156"/>
      <c r="W315" s="156"/>
      <c r="X315" s="156"/>
      <c r="Y315" s="156"/>
      <c r="Z315" s="156"/>
    </row>
    <row r="316" spans="1:26" ht="12.75" customHeight="1" x14ac:dyDescent="0.35">
      <c r="A316" s="156"/>
      <c r="B316" s="156"/>
      <c r="C316" s="152"/>
      <c r="D316" s="152"/>
      <c r="E316" s="153"/>
      <c r="F316" s="152"/>
      <c r="G316" s="177"/>
      <c r="H316" s="156"/>
      <c r="I316" s="156"/>
      <c r="J316" s="156"/>
      <c r="K316" s="156"/>
      <c r="L316" s="156"/>
      <c r="M316" s="156"/>
      <c r="N316" s="156"/>
      <c r="O316" s="156"/>
      <c r="P316" s="156"/>
      <c r="Q316" s="156"/>
      <c r="R316" s="156"/>
      <c r="S316" s="156"/>
      <c r="T316" s="156"/>
      <c r="U316" s="156"/>
      <c r="V316" s="156"/>
      <c r="W316" s="156"/>
      <c r="X316" s="156"/>
      <c r="Y316" s="156"/>
      <c r="Z316" s="156"/>
    </row>
    <row r="317" spans="1:26" ht="12.75" customHeight="1" x14ac:dyDescent="0.35">
      <c r="A317" s="156"/>
      <c r="B317" s="156"/>
      <c r="C317" s="152"/>
      <c r="D317" s="152"/>
      <c r="E317" s="153"/>
      <c r="F317" s="152"/>
      <c r="G317" s="177"/>
      <c r="H317" s="156"/>
      <c r="I317" s="156"/>
      <c r="J317" s="156"/>
      <c r="K317" s="156"/>
      <c r="L317" s="156"/>
      <c r="M317" s="156"/>
      <c r="N317" s="156"/>
      <c r="O317" s="156"/>
      <c r="P317" s="156"/>
      <c r="Q317" s="156"/>
      <c r="R317" s="156"/>
      <c r="S317" s="156"/>
      <c r="T317" s="156"/>
      <c r="U317" s="156"/>
      <c r="V317" s="156"/>
      <c r="W317" s="156"/>
      <c r="X317" s="156"/>
      <c r="Y317" s="156"/>
      <c r="Z317" s="156"/>
    </row>
    <row r="318" spans="1:26" ht="12.75" customHeight="1" x14ac:dyDescent="0.35">
      <c r="A318" s="156"/>
      <c r="B318" s="156"/>
      <c r="C318" s="152"/>
      <c r="D318" s="152"/>
      <c r="E318" s="153"/>
      <c r="F318" s="152"/>
      <c r="G318" s="177"/>
      <c r="H318" s="156"/>
      <c r="I318" s="156"/>
      <c r="J318" s="156"/>
      <c r="K318" s="156"/>
      <c r="L318" s="156"/>
      <c r="M318" s="156"/>
      <c r="N318" s="156"/>
      <c r="O318" s="156"/>
      <c r="P318" s="156"/>
      <c r="Q318" s="156"/>
      <c r="R318" s="156"/>
      <c r="S318" s="156"/>
      <c r="T318" s="156"/>
      <c r="U318" s="156"/>
      <c r="V318" s="156"/>
      <c r="W318" s="156"/>
      <c r="X318" s="156"/>
      <c r="Y318" s="156"/>
      <c r="Z318" s="156"/>
    </row>
    <row r="319" spans="1:26" ht="12.75" customHeight="1" x14ac:dyDescent="0.35">
      <c r="A319" s="156"/>
      <c r="B319" s="156"/>
      <c r="C319" s="152"/>
      <c r="D319" s="152"/>
      <c r="E319" s="153"/>
      <c r="F319" s="152"/>
      <c r="G319" s="177"/>
      <c r="H319" s="156"/>
      <c r="I319" s="156"/>
      <c r="J319" s="156"/>
      <c r="K319" s="156"/>
      <c r="L319" s="156"/>
      <c r="M319" s="156"/>
      <c r="N319" s="156"/>
      <c r="O319" s="156"/>
      <c r="P319" s="156"/>
      <c r="Q319" s="156"/>
      <c r="R319" s="156"/>
      <c r="S319" s="156"/>
      <c r="T319" s="156"/>
      <c r="U319" s="156"/>
      <c r="V319" s="156"/>
      <c r="W319" s="156"/>
      <c r="X319" s="156"/>
      <c r="Y319" s="156"/>
      <c r="Z319" s="156"/>
    </row>
    <row r="320" spans="1:26" ht="12.75" customHeight="1" x14ac:dyDescent="0.35">
      <c r="A320" s="156"/>
      <c r="B320" s="156"/>
      <c r="C320" s="152"/>
      <c r="D320" s="152"/>
      <c r="E320" s="153"/>
      <c r="F320" s="152"/>
      <c r="G320" s="177"/>
      <c r="H320" s="156"/>
      <c r="I320" s="156"/>
      <c r="J320" s="156"/>
      <c r="K320" s="156"/>
      <c r="L320" s="156"/>
      <c r="M320" s="156"/>
      <c r="N320" s="156"/>
      <c r="O320" s="156"/>
      <c r="P320" s="156"/>
      <c r="Q320" s="156"/>
      <c r="R320" s="156"/>
      <c r="S320" s="156"/>
      <c r="T320" s="156"/>
      <c r="U320" s="156"/>
      <c r="V320" s="156"/>
      <c r="W320" s="156"/>
      <c r="X320" s="156"/>
      <c r="Y320" s="156"/>
      <c r="Z320" s="156"/>
    </row>
    <row r="321" spans="1:26" ht="12.75" customHeight="1" x14ac:dyDescent="0.35">
      <c r="A321" s="156"/>
      <c r="B321" s="156"/>
      <c r="C321" s="152"/>
      <c r="D321" s="152"/>
      <c r="E321" s="153"/>
      <c r="F321" s="152"/>
      <c r="G321" s="177"/>
      <c r="H321" s="156"/>
      <c r="I321" s="156"/>
      <c r="J321" s="156"/>
      <c r="K321" s="156"/>
      <c r="L321" s="156"/>
      <c r="M321" s="156"/>
      <c r="N321" s="156"/>
      <c r="O321" s="156"/>
      <c r="P321" s="156"/>
      <c r="Q321" s="156"/>
      <c r="R321" s="156"/>
      <c r="S321" s="156"/>
      <c r="T321" s="156"/>
      <c r="U321" s="156"/>
      <c r="V321" s="156"/>
      <c r="W321" s="156"/>
      <c r="X321" s="156"/>
      <c r="Y321" s="156"/>
      <c r="Z321" s="156"/>
    </row>
    <row r="322" spans="1:26" ht="12.75" customHeight="1" x14ac:dyDescent="0.35">
      <c r="A322" s="156"/>
      <c r="B322" s="156"/>
      <c r="C322" s="152"/>
      <c r="D322" s="152"/>
      <c r="E322" s="153"/>
      <c r="F322" s="152"/>
      <c r="G322" s="177"/>
      <c r="H322" s="156"/>
      <c r="I322" s="156"/>
      <c r="J322" s="156"/>
      <c r="K322" s="156"/>
      <c r="L322" s="156"/>
      <c r="M322" s="156"/>
      <c r="N322" s="156"/>
      <c r="O322" s="156"/>
      <c r="P322" s="156"/>
      <c r="Q322" s="156"/>
      <c r="R322" s="156"/>
      <c r="S322" s="156"/>
      <c r="T322" s="156"/>
      <c r="U322" s="156"/>
      <c r="V322" s="156"/>
      <c r="W322" s="156"/>
      <c r="X322" s="156"/>
      <c r="Y322" s="156"/>
      <c r="Z322" s="156"/>
    </row>
    <row r="323" spans="1:26" ht="12.75" customHeight="1" x14ac:dyDescent="0.35">
      <c r="A323" s="156"/>
      <c r="B323" s="156"/>
      <c r="C323" s="152"/>
      <c r="D323" s="152"/>
      <c r="E323" s="153"/>
      <c r="F323" s="152"/>
      <c r="G323" s="177"/>
      <c r="H323" s="156"/>
      <c r="I323" s="156"/>
      <c r="J323" s="156"/>
      <c r="K323" s="156"/>
      <c r="L323" s="156"/>
      <c r="M323" s="156"/>
      <c r="N323" s="156"/>
      <c r="O323" s="156"/>
      <c r="P323" s="156"/>
      <c r="Q323" s="156"/>
      <c r="R323" s="156"/>
      <c r="S323" s="156"/>
      <c r="T323" s="156"/>
      <c r="U323" s="156"/>
      <c r="V323" s="156"/>
      <c r="W323" s="156"/>
      <c r="X323" s="156"/>
      <c r="Y323" s="156"/>
      <c r="Z323" s="156"/>
    </row>
    <row r="324" spans="1:26" ht="12.75" customHeight="1" x14ac:dyDescent="0.35">
      <c r="A324" s="156"/>
      <c r="B324" s="156"/>
      <c r="C324" s="152"/>
      <c r="D324" s="152"/>
      <c r="E324" s="153"/>
      <c r="F324" s="152"/>
      <c r="G324" s="177"/>
      <c r="H324" s="156"/>
      <c r="I324" s="156"/>
      <c r="J324" s="156"/>
      <c r="K324" s="156"/>
      <c r="L324" s="156"/>
      <c r="M324" s="156"/>
      <c r="N324" s="156"/>
      <c r="O324" s="156"/>
      <c r="P324" s="156"/>
      <c r="Q324" s="156"/>
      <c r="R324" s="156"/>
      <c r="S324" s="156"/>
      <c r="T324" s="156"/>
      <c r="U324" s="156"/>
      <c r="V324" s="156"/>
      <c r="W324" s="156"/>
      <c r="X324" s="156"/>
      <c r="Y324" s="156"/>
      <c r="Z324" s="156"/>
    </row>
    <row r="325" spans="1:26" ht="12.75" customHeight="1" x14ac:dyDescent="0.35">
      <c r="A325" s="156"/>
      <c r="B325" s="156"/>
      <c r="C325" s="152"/>
      <c r="D325" s="152"/>
      <c r="E325" s="153"/>
      <c r="F325" s="152"/>
      <c r="G325" s="177"/>
      <c r="H325" s="156"/>
      <c r="I325" s="156"/>
      <c r="J325" s="156"/>
      <c r="K325" s="156"/>
      <c r="L325" s="156"/>
      <c r="M325" s="156"/>
      <c r="N325" s="156"/>
      <c r="O325" s="156"/>
      <c r="P325" s="156"/>
      <c r="Q325" s="156"/>
      <c r="R325" s="156"/>
      <c r="S325" s="156"/>
      <c r="T325" s="156"/>
      <c r="U325" s="156"/>
      <c r="V325" s="156"/>
      <c r="W325" s="156"/>
      <c r="X325" s="156"/>
      <c r="Y325" s="156"/>
      <c r="Z325" s="156"/>
    </row>
    <row r="326" spans="1:26" ht="12.75" customHeight="1" x14ac:dyDescent="0.35">
      <c r="A326" s="156"/>
      <c r="B326" s="156"/>
      <c r="C326" s="152"/>
      <c r="D326" s="152"/>
      <c r="E326" s="153"/>
      <c r="F326" s="152"/>
      <c r="G326" s="177"/>
      <c r="H326" s="156"/>
      <c r="I326" s="156"/>
      <c r="J326" s="156"/>
      <c r="K326" s="156"/>
      <c r="L326" s="156"/>
      <c r="M326" s="156"/>
      <c r="N326" s="156"/>
      <c r="O326" s="156"/>
      <c r="P326" s="156"/>
      <c r="Q326" s="156"/>
      <c r="R326" s="156"/>
      <c r="S326" s="156"/>
      <c r="T326" s="156"/>
      <c r="U326" s="156"/>
      <c r="V326" s="156"/>
      <c r="W326" s="156"/>
      <c r="X326" s="156"/>
      <c r="Y326" s="156"/>
      <c r="Z326" s="156"/>
    </row>
    <row r="327" spans="1:26" ht="12.75" customHeight="1" x14ac:dyDescent="0.35">
      <c r="A327" s="156"/>
      <c r="B327" s="156"/>
      <c r="C327" s="152"/>
      <c r="D327" s="152"/>
      <c r="E327" s="153"/>
      <c r="F327" s="152"/>
      <c r="G327" s="177"/>
      <c r="H327" s="156"/>
      <c r="I327" s="156"/>
      <c r="J327" s="156"/>
      <c r="K327" s="156"/>
      <c r="L327" s="156"/>
      <c r="M327" s="156"/>
      <c r="N327" s="156"/>
      <c r="O327" s="156"/>
      <c r="P327" s="156"/>
      <c r="Q327" s="156"/>
      <c r="R327" s="156"/>
      <c r="S327" s="156"/>
      <c r="T327" s="156"/>
      <c r="U327" s="156"/>
      <c r="V327" s="156"/>
      <c r="W327" s="156"/>
      <c r="X327" s="156"/>
      <c r="Y327" s="156"/>
      <c r="Z327" s="156"/>
    </row>
    <row r="328" spans="1:26" ht="12.75" customHeight="1" x14ac:dyDescent="0.35">
      <c r="A328" s="156"/>
      <c r="B328" s="156"/>
      <c r="C328" s="152"/>
      <c r="D328" s="152"/>
      <c r="E328" s="153"/>
      <c r="F328" s="152"/>
      <c r="G328" s="177"/>
      <c r="H328" s="156"/>
      <c r="I328" s="156"/>
      <c r="J328" s="156"/>
      <c r="K328" s="156"/>
      <c r="L328" s="156"/>
      <c r="M328" s="156"/>
      <c r="N328" s="156"/>
      <c r="O328" s="156"/>
      <c r="P328" s="156"/>
      <c r="Q328" s="156"/>
      <c r="R328" s="156"/>
      <c r="S328" s="156"/>
      <c r="T328" s="156"/>
      <c r="U328" s="156"/>
      <c r="V328" s="156"/>
      <c r="W328" s="156"/>
      <c r="X328" s="156"/>
      <c r="Y328" s="156"/>
      <c r="Z328" s="156"/>
    </row>
    <row r="329" spans="1:26" ht="12.75" customHeight="1" x14ac:dyDescent="0.35">
      <c r="A329" s="156"/>
      <c r="B329" s="156"/>
      <c r="C329" s="152"/>
      <c r="D329" s="152"/>
      <c r="E329" s="153"/>
      <c r="F329" s="152"/>
      <c r="G329" s="177"/>
      <c r="H329" s="156"/>
      <c r="I329" s="156"/>
      <c r="J329" s="156"/>
      <c r="K329" s="156"/>
      <c r="L329" s="156"/>
      <c r="M329" s="156"/>
      <c r="N329" s="156"/>
      <c r="O329" s="156"/>
      <c r="P329" s="156"/>
      <c r="Q329" s="156"/>
      <c r="R329" s="156"/>
      <c r="S329" s="156"/>
      <c r="T329" s="156"/>
      <c r="U329" s="156"/>
      <c r="V329" s="156"/>
      <c r="W329" s="156"/>
      <c r="X329" s="156"/>
      <c r="Y329" s="156"/>
      <c r="Z329" s="156"/>
    </row>
    <row r="330" spans="1:26" ht="12.75" customHeight="1" x14ac:dyDescent="0.35">
      <c r="A330" s="156"/>
      <c r="B330" s="156"/>
      <c r="C330" s="152"/>
      <c r="D330" s="152"/>
      <c r="E330" s="153"/>
      <c r="F330" s="152"/>
      <c r="G330" s="177"/>
      <c r="H330" s="156"/>
      <c r="I330" s="156"/>
      <c r="J330" s="156"/>
      <c r="K330" s="156"/>
      <c r="L330" s="156"/>
      <c r="M330" s="156"/>
      <c r="N330" s="156"/>
      <c r="O330" s="156"/>
      <c r="P330" s="156"/>
      <c r="Q330" s="156"/>
      <c r="R330" s="156"/>
      <c r="S330" s="156"/>
      <c r="T330" s="156"/>
      <c r="U330" s="156"/>
      <c r="V330" s="156"/>
      <c r="W330" s="156"/>
      <c r="X330" s="156"/>
      <c r="Y330" s="156"/>
      <c r="Z330" s="156"/>
    </row>
    <row r="331" spans="1:26" ht="12.75" customHeight="1" x14ac:dyDescent="0.35">
      <c r="A331" s="156"/>
      <c r="B331" s="156"/>
      <c r="C331" s="152"/>
      <c r="D331" s="152"/>
      <c r="E331" s="153"/>
      <c r="F331" s="152"/>
      <c r="G331" s="177"/>
      <c r="H331" s="156"/>
      <c r="I331" s="156"/>
      <c r="J331" s="156"/>
      <c r="K331" s="156"/>
      <c r="L331" s="156"/>
      <c r="M331" s="156"/>
      <c r="N331" s="156"/>
      <c r="O331" s="156"/>
      <c r="P331" s="156"/>
      <c r="Q331" s="156"/>
      <c r="R331" s="156"/>
      <c r="S331" s="156"/>
      <c r="T331" s="156"/>
      <c r="U331" s="156"/>
      <c r="V331" s="156"/>
      <c r="W331" s="156"/>
      <c r="X331" s="156"/>
      <c r="Y331" s="156"/>
      <c r="Z331" s="156"/>
    </row>
    <row r="332" spans="1:26" ht="12.75" customHeight="1" x14ac:dyDescent="0.35">
      <c r="A332" s="156"/>
      <c r="B332" s="156"/>
      <c r="C332" s="152"/>
      <c r="D332" s="152"/>
      <c r="E332" s="153"/>
      <c r="F332" s="152"/>
      <c r="G332" s="177"/>
      <c r="H332" s="156"/>
      <c r="I332" s="156"/>
      <c r="J332" s="156"/>
      <c r="K332" s="156"/>
      <c r="L332" s="156"/>
      <c r="M332" s="156"/>
      <c r="N332" s="156"/>
      <c r="O332" s="156"/>
      <c r="P332" s="156"/>
      <c r="Q332" s="156"/>
      <c r="R332" s="156"/>
      <c r="S332" s="156"/>
      <c r="T332" s="156"/>
      <c r="U332" s="156"/>
      <c r="V332" s="156"/>
      <c r="W332" s="156"/>
      <c r="X332" s="156"/>
      <c r="Y332" s="156"/>
      <c r="Z332" s="156"/>
    </row>
    <row r="333" spans="1:26" ht="12.75" customHeight="1" x14ac:dyDescent="0.35">
      <c r="A333" s="156"/>
      <c r="B333" s="156"/>
      <c r="C333" s="152"/>
      <c r="D333" s="152"/>
      <c r="E333" s="153"/>
      <c r="F333" s="152"/>
      <c r="G333" s="177"/>
      <c r="H333" s="156"/>
      <c r="I333" s="156"/>
      <c r="J333" s="156"/>
      <c r="K333" s="156"/>
      <c r="L333" s="156"/>
      <c r="M333" s="156"/>
      <c r="N333" s="156"/>
      <c r="O333" s="156"/>
      <c r="P333" s="156"/>
      <c r="Q333" s="156"/>
      <c r="R333" s="156"/>
      <c r="S333" s="156"/>
      <c r="T333" s="156"/>
      <c r="U333" s="156"/>
      <c r="V333" s="156"/>
      <c r="W333" s="156"/>
      <c r="X333" s="156"/>
      <c r="Y333" s="156"/>
      <c r="Z333" s="156"/>
    </row>
    <row r="334" spans="1:26" ht="12.75" customHeight="1" x14ac:dyDescent="0.35">
      <c r="A334" s="156"/>
      <c r="B334" s="156"/>
      <c r="C334" s="152"/>
      <c r="D334" s="152"/>
      <c r="E334" s="153"/>
      <c r="F334" s="152"/>
      <c r="G334" s="177"/>
      <c r="H334" s="156"/>
      <c r="I334" s="156"/>
      <c r="J334" s="156"/>
      <c r="K334" s="156"/>
      <c r="L334" s="156"/>
      <c r="M334" s="156"/>
      <c r="N334" s="156"/>
      <c r="O334" s="156"/>
      <c r="P334" s="156"/>
      <c r="Q334" s="156"/>
      <c r="R334" s="156"/>
      <c r="S334" s="156"/>
      <c r="T334" s="156"/>
      <c r="U334" s="156"/>
      <c r="V334" s="156"/>
      <c r="W334" s="156"/>
      <c r="X334" s="156"/>
      <c r="Y334" s="156"/>
      <c r="Z334" s="156"/>
    </row>
    <row r="335" spans="1:26" ht="12.75" customHeight="1" x14ac:dyDescent="0.35">
      <c r="A335" s="156"/>
      <c r="B335" s="156"/>
      <c r="C335" s="152"/>
      <c r="D335" s="152"/>
      <c r="E335" s="153"/>
      <c r="F335" s="152"/>
      <c r="G335" s="177"/>
      <c r="H335" s="156"/>
      <c r="I335" s="156"/>
      <c r="J335" s="156"/>
      <c r="K335" s="156"/>
      <c r="L335" s="156"/>
      <c r="M335" s="156"/>
      <c r="N335" s="156"/>
      <c r="O335" s="156"/>
      <c r="P335" s="156"/>
      <c r="Q335" s="156"/>
      <c r="R335" s="156"/>
      <c r="S335" s="156"/>
      <c r="T335" s="156"/>
      <c r="U335" s="156"/>
      <c r="V335" s="156"/>
      <c r="W335" s="156"/>
      <c r="X335" s="156"/>
      <c r="Y335" s="156"/>
      <c r="Z335" s="156"/>
    </row>
    <row r="336" spans="1:26" ht="12.75" customHeight="1" x14ac:dyDescent="0.35">
      <c r="A336" s="156"/>
      <c r="B336" s="156"/>
      <c r="C336" s="152"/>
      <c r="D336" s="152"/>
      <c r="E336" s="153"/>
      <c r="F336" s="152"/>
      <c r="G336" s="177"/>
      <c r="H336" s="156"/>
      <c r="I336" s="156"/>
      <c r="J336" s="156"/>
      <c r="K336" s="156"/>
      <c r="L336" s="156"/>
      <c r="M336" s="156"/>
      <c r="N336" s="156"/>
      <c r="O336" s="156"/>
      <c r="P336" s="156"/>
      <c r="Q336" s="156"/>
      <c r="R336" s="156"/>
      <c r="S336" s="156"/>
      <c r="T336" s="156"/>
      <c r="U336" s="156"/>
      <c r="V336" s="156"/>
      <c r="W336" s="156"/>
      <c r="X336" s="156"/>
      <c r="Y336" s="156"/>
      <c r="Z336" s="156"/>
    </row>
    <row r="337" spans="1:26" ht="12.75" customHeight="1" x14ac:dyDescent="0.35">
      <c r="A337" s="156"/>
      <c r="B337" s="156"/>
      <c r="C337" s="152"/>
      <c r="D337" s="152"/>
      <c r="E337" s="153"/>
      <c r="F337" s="152"/>
      <c r="G337" s="177"/>
      <c r="H337" s="156"/>
      <c r="I337" s="156"/>
      <c r="J337" s="156"/>
      <c r="K337" s="156"/>
      <c r="L337" s="156"/>
      <c r="M337" s="156"/>
      <c r="N337" s="156"/>
      <c r="O337" s="156"/>
      <c r="P337" s="156"/>
      <c r="Q337" s="156"/>
      <c r="R337" s="156"/>
      <c r="S337" s="156"/>
      <c r="T337" s="156"/>
      <c r="U337" s="156"/>
      <c r="V337" s="156"/>
      <c r="W337" s="156"/>
      <c r="X337" s="156"/>
      <c r="Y337" s="156"/>
      <c r="Z337" s="156"/>
    </row>
    <row r="338" spans="1:26" ht="12.75" customHeight="1" x14ac:dyDescent="0.35">
      <c r="A338" s="156"/>
      <c r="B338" s="156"/>
      <c r="C338" s="152"/>
      <c r="D338" s="152"/>
      <c r="E338" s="153"/>
      <c r="F338" s="152"/>
      <c r="G338" s="177"/>
      <c r="H338" s="156"/>
      <c r="I338" s="156"/>
      <c r="J338" s="156"/>
      <c r="K338" s="156"/>
      <c r="L338" s="156"/>
      <c r="M338" s="156"/>
      <c r="N338" s="156"/>
      <c r="O338" s="156"/>
      <c r="P338" s="156"/>
      <c r="Q338" s="156"/>
      <c r="R338" s="156"/>
      <c r="S338" s="156"/>
      <c r="T338" s="156"/>
      <c r="U338" s="156"/>
      <c r="V338" s="156"/>
      <c r="W338" s="156"/>
      <c r="X338" s="156"/>
      <c r="Y338" s="156"/>
      <c r="Z338" s="156"/>
    </row>
    <row r="339" spans="1:26" ht="12.75" customHeight="1" x14ac:dyDescent="0.35">
      <c r="A339" s="156"/>
      <c r="B339" s="156"/>
      <c r="C339" s="152"/>
      <c r="D339" s="152"/>
      <c r="E339" s="153"/>
      <c r="F339" s="152"/>
      <c r="G339" s="177"/>
      <c r="H339" s="156"/>
      <c r="I339" s="156"/>
      <c r="J339" s="156"/>
      <c r="K339" s="156"/>
      <c r="L339" s="156"/>
      <c r="M339" s="156"/>
      <c r="N339" s="156"/>
      <c r="O339" s="156"/>
      <c r="P339" s="156"/>
      <c r="Q339" s="156"/>
      <c r="R339" s="156"/>
      <c r="S339" s="156"/>
      <c r="T339" s="156"/>
      <c r="U339" s="156"/>
      <c r="V339" s="156"/>
      <c r="W339" s="156"/>
      <c r="X339" s="156"/>
      <c r="Y339" s="156"/>
      <c r="Z339" s="156"/>
    </row>
    <row r="340" spans="1:26" ht="12.75" customHeight="1" x14ac:dyDescent="0.35">
      <c r="A340" s="156"/>
      <c r="B340" s="156"/>
      <c r="C340" s="152"/>
      <c r="D340" s="152"/>
      <c r="E340" s="153"/>
      <c r="F340" s="152"/>
      <c r="G340" s="177"/>
      <c r="H340" s="156"/>
      <c r="I340" s="156"/>
      <c r="J340" s="156"/>
      <c r="K340" s="156"/>
      <c r="L340" s="156"/>
      <c r="M340" s="156"/>
      <c r="N340" s="156"/>
      <c r="O340" s="156"/>
      <c r="P340" s="156"/>
      <c r="Q340" s="156"/>
      <c r="R340" s="156"/>
      <c r="S340" s="156"/>
      <c r="T340" s="156"/>
      <c r="U340" s="156"/>
      <c r="V340" s="156"/>
      <c r="W340" s="156"/>
      <c r="X340" s="156"/>
      <c r="Y340" s="156"/>
      <c r="Z340" s="156"/>
    </row>
    <row r="341" spans="1:26" ht="12.75" customHeight="1" x14ac:dyDescent="0.35">
      <c r="A341" s="156"/>
      <c r="B341" s="156"/>
      <c r="C341" s="152"/>
      <c r="D341" s="152"/>
      <c r="E341" s="153"/>
      <c r="F341" s="152"/>
      <c r="G341" s="177"/>
      <c r="H341" s="156"/>
      <c r="I341" s="156"/>
      <c r="J341" s="156"/>
      <c r="K341" s="156"/>
      <c r="L341" s="156"/>
      <c r="M341" s="156"/>
      <c r="N341" s="156"/>
      <c r="O341" s="156"/>
      <c r="P341" s="156"/>
      <c r="Q341" s="156"/>
      <c r="R341" s="156"/>
      <c r="S341" s="156"/>
      <c r="T341" s="156"/>
      <c r="U341" s="156"/>
      <c r="V341" s="156"/>
      <c r="W341" s="156"/>
      <c r="X341" s="156"/>
      <c r="Y341" s="156"/>
      <c r="Z341" s="156"/>
    </row>
    <row r="342" spans="1:26" ht="12.75" customHeight="1" x14ac:dyDescent="0.35">
      <c r="A342" s="156"/>
      <c r="B342" s="156"/>
      <c r="C342" s="152"/>
      <c r="D342" s="152"/>
      <c r="E342" s="153"/>
      <c r="F342" s="152"/>
      <c r="G342" s="177"/>
      <c r="H342" s="156"/>
      <c r="I342" s="156"/>
      <c r="J342" s="156"/>
      <c r="K342" s="156"/>
      <c r="L342" s="156"/>
      <c r="M342" s="156"/>
      <c r="N342" s="156"/>
      <c r="O342" s="156"/>
      <c r="P342" s="156"/>
      <c r="Q342" s="156"/>
      <c r="R342" s="156"/>
      <c r="S342" s="156"/>
      <c r="T342" s="156"/>
      <c r="U342" s="156"/>
      <c r="V342" s="156"/>
      <c r="W342" s="156"/>
      <c r="X342" s="156"/>
      <c r="Y342" s="156"/>
      <c r="Z342" s="156"/>
    </row>
    <row r="343" spans="1:26" ht="12.75" customHeight="1" x14ac:dyDescent="0.35">
      <c r="A343" s="156"/>
      <c r="B343" s="156"/>
      <c r="C343" s="152"/>
      <c r="D343" s="152"/>
      <c r="E343" s="153"/>
      <c r="F343" s="152"/>
      <c r="G343" s="177"/>
      <c r="H343" s="156"/>
      <c r="I343" s="156"/>
      <c r="J343" s="156"/>
      <c r="K343" s="156"/>
      <c r="L343" s="156"/>
      <c r="M343" s="156"/>
      <c r="N343" s="156"/>
      <c r="O343" s="156"/>
      <c r="P343" s="156"/>
      <c r="Q343" s="156"/>
      <c r="R343" s="156"/>
      <c r="S343" s="156"/>
      <c r="T343" s="156"/>
      <c r="U343" s="156"/>
      <c r="V343" s="156"/>
      <c r="W343" s="156"/>
      <c r="X343" s="156"/>
      <c r="Y343" s="156"/>
      <c r="Z343" s="156"/>
    </row>
    <row r="344" spans="1:26" ht="12.75" customHeight="1" x14ac:dyDescent="0.35">
      <c r="A344" s="156"/>
      <c r="B344" s="156"/>
      <c r="C344" s="152"/>
      <c r="D344" s="152"/>
      <c r="E344" s="153"/>
      <c r="F344" s="152"/>
      <c r="G344" s="177"/>
      <c r="H344" s="156"/>
      <c r="I344" s="156"/>
      <c r="J344" s="156"/>
      <c r="K344" s="156"/>
      <c r="L344" s="156"/>
      <c r="M344" s="156"/>
      <c r="N344" s="156"/>
      <c r="O344" s="156"/>
      <c r="P344" s="156"/>
      <c r="Q344" s="156"/>
      <c r="R344" s="156"/>
      <c r="S344" s="156"/>
      <c r="T344" s="156"/>
      <c r="U344" s="156"/>
      <c r="V344" s="156"/>
      <c r="W344" s="156"/>
      <c r="X344" s="156"/>
      <c r="Y344" s="156"/>
      <c r="Z344" s="156"/>
    </row>
    <row r="345" spans="1:26" ht="12.75" customHeight="1" x14ac:dyDescent="0.35">
      <c r="A345" s="156"/>
      <c r="B345" s="156"/>
      <c r="C345" s="152"/>
      <c r="D345" s="152"/>
      <c r="E345" s="153"/>
      <c r="F345" s="152"/>
      <c r="G345" s="177"/>
      <c r="H345" s="156"/>
      <c r="I345" s="156"/>
      <c r="J345" s="156"/>
      <c r="K345" s="156"/>
      <c r="L345" s="156"/>
      <c r="M345" s="156"/>
      <c r="N345" s="156"/>
      <c r="O345" s="156"/>
      <c r="P345" s="156"/>
      <c r="Q345" s="156"/>
      <c r="R345" s="156"/>
      <c r="S345" s="156"/>
      <c r="T345" s="156"/>
      <c r="U345" s="156"/>
      <c r="V345" s="156"/>
      <c r="W345" s="156"/>
      <c r="X345" s="156"/>
      <c r="Y345" s="156"/>
      <c r="Z345" s="156"/>
    </row>
    <row r="346" spans="1:26" ht="12.75" customHeight="1" x14ac:dyDescent="0.35">
      <c r="A346" s="156"/>
      <c r="B346" s="156"/>
      <c r="C346" s="152"/>
      <c r="D346" s="152"/>
      <c r="E346" s="153"/>
      <c r="F346" s="152"/>
      <c r="G346" s="177"/>
      <c r="H346" s="156"/>
      <c r="I346" s="156"/>
      <c r="J346" s="156"/>
      <c r="K346" s="156"/>
      <c r="L346" s="156"/>
      <c r="M346" s="156"/>
      <c r="N346" s="156"/>
      <c r="O346" s="156"/>
      <c r="P346" s="156"/>
      <c r="Q346" s="156"/>
      <c r="R346" s="156"/>
      <c r="S346" s="156"/>
      <c r="T346" s="156"/>
      <c r="U346" s="156"/>
      <c r="V346" s="156"/>
      <c r="W346" s="156"/>
      <c r="X346" s="156"/>
      <c r="Y346" s="156"/>
      <c r="Z346" s="156"/>
    </row>
    <row r="347" spans="1:26" ht="12.75" customHeight="1" x14ac:dyDescent="0.35">
      <c r="A347" s="156"/>
      <c r="B347" s="156"/>
      <c r="C347" s="152"/>
      <c r="D347" s="152"/>
      <c r="E347" s="153"/>
      <c r="F347" s="152"/>
      <c r="G347" s="177"/>
      <c r="H347" s="156"/>
      <c r="I347" s="156"/>
      <c r="J347" s="156"/>
      <c r="K347" s="156"/>
      <c r="L347" s="156"/>
      <c r="M347" s="156"/>
      <c r="N347" s="156"/>
      <c r="O347" s="156"/>
      <c r="P347" s="156"/>
      <c r="Q347" s="156"/>
      <c r="R347" s="156"/>
      <c r="S347" s="156"/>
      <c r="T347" s="156"/>
      <c r="U347" s="156"/>
      <c r="V347" s="156"/>
      <c r="W347" s="156"/>
      <c r="X347" s="156"/>
      <c r="Y347" s="156"/>
      <c r="Z347" s="156"/>
    </row>
    <row r="348" spans="1:26" ht="12.75" customHeight="1" x14ac:dyDescent="0.35">
      <c r="A348" s="156"/>
      <c r="B348" s="156"/>
      <c r="C348" s="152"/>
      <c r="D348" s="152"/>
      <c r="E348" s="153"/>
      <c r="F348" s="152"/>
      <c r="G348" s="177"/>
      <c r="H348" s="156"/>
      <c r="I348" s="156"/>
      <c r="J348" s="156"/>
      <c r="K348" s="156"/>
      <c r="L348" s="156"/>
      <c r="M348" s="156"/>
      <c r="N348" s="156"/>
      <c r="O348" s="156"/>
      <c r="P348" s="156"/>
      <c r="Q348" s="156"/>
      <c r="R348" s="156"/>
      <c r="S348" s="156"/>
      <c r="T348" s="156"/>
      <c r="U348" s="156"/>
      <c r="V348" s="156"/>
      <c r="W348" s="156"/>
      <c r="X348" s="156"/>
      <c r="Y348" s="156"/>
      <c r="Z348" s="156"/>
    </row>
    <row r="349" spans="1:26" ht="12.75" customHeight="1" x14ac:dyDescent="0.35">
      <c r="A349" s="156"/>
      <c r="B349" s="156"/>
      <c r="C349" s="152"/>
      <c r="D349" s="152"/>
      <c r="E349" s="153"/>
      <c r="F349" s="152"/>
      <c r="G349" s="177"/>
      <c r="H349" s="156"/>
      <c r="I349" s="156"/>
      <c r="J349" s="156"/>
      <c r="K349" s="156"/>
      <c r="L349" s="156"/>
      <c r="M349" s="156"/>
      <c r="N349" s="156"/>
      <c r="O349" s="156"/>
      <c r="P349" s="156"/>
      <c r="Q349" s="156"/>
      <c r="R349" s="156"/>
      <c r="S349" s="156"/>
      <c r="T349" s="156"/>
      <c r="U349" s="156"/>
      <c r="V349" s="156"/>
      <c r="W349" s="156"/>
      <c r="X349" s="156"/>
      <c r="Y349" s="156"/>
      <c r="Z349" s="156"/>
    </row>
    <row r="350" spans="1:26" ht="12.75" customHeight="1" x14ac:dyDescent="0.35">
      <c r="A350" s="156"/>
      <c r="B350" s="156"/>
      <c r="C350" s="152"/>
      <c r="D350" s="152"/>
      <c r="E350" s="153"/>
      <c r="F350" s="152"/>
      <c r="G350" s="177"/>
      <c r="H350" s="156"/>
      <c r="I350" s="156"/>
      <c r="J350" s="156"/>
      <c r="K350" s="156"/>
      <c r="L350" s="156"/>
      <c r="M350" s="156"/>
      <c r="N350" s="156"/>
      <c r="O350" s="156"/>
      <c r="P350" s="156"/>
      <c r="Q350" s="156"/>
      <c r="R350" s="156"/>
      <c r="S350" s="156"/>
      <c r="T350" s="156"/>
      <c r="U350" s="156"/>
      <c r="V350" s="156"/>
      <c r="W350" s="156"/>
      <c r="X350" s="156"/>
      <c r="Y350" s="156"/>
      <c r="Z350" s="156"/>
    </row>
    <row r="351" spans="1:26" ht="12.75" customHeight="1" x14ac:dyDescent="0.35">
      <c r="A351" s="156"/>
      <c r="B351" s="156"/>
      <c r="C351" s="152"/>
      <c r="D351" s="152"/>
      <c r="E351" s="153"/>
      <c r="F351" s="152"/>
      <c r="G351" s="177"/>
      <c r="H351" s="156"/>
      <c r="I351" s="156"/>
      <c r="J351" s="156"/>
      <c r="K351" s="156"/>
      <c r="L351" s="156"/>
      <c r="M351" s="156"/>
      <c r="N351" s="156"/>
      <c r="O351" s="156"/>
      <c r="P351" s="156"/>
      <c r="Q351" s="156"/>
      <c r="R351" s="156"/>
      <c r="S351" s="156"/>
      <c r="T351" s="156"/>
      <c r="U351" s="156"/>
      <c r="V351" s="156"/>
      <c r="W351" s="156"/>
      <c r="X351" s="156"/>
      <c r="Y351" s="156"/>
      <c r="Z351" s="156"/>
    </row>
    <row r="352" spans="1:26" ht="12.75" customHeight="1" x14ac:dyDescent="0.35">
      <c r="A352" s="156"/>
      <c r="B352" s="156"/>
      <c r="C352" s="152"/>
      <c r="D352" s="152"/>
      <c r="E352" s="153"/>
      <c r="F352" s="152"/>
      <c r="G352" s="177"/>
      <c r="H352" s="156"/>
      <c r="I352" s="156"/>
      <c r="J352" s="156"/>
      <c r="K352" s="156"/>
      <c r="L352" s="156"/>
      <c r="M352" s="156"/>
      <c r="N352" s="156"/>
      <c r="O352" s="156"/>
      <c r="P352" s="156"/>
      <c r="Q352" s="156"/>
      <c r="R352" s="156"/>
      <c r="S352" s="156"/>
      <c r="T352" s="156"/>
      <c r="U352" s="156"/>
      <c r="V352" s="156"/>
      <c r="W352" s="156"/>
      <c r="X352" s="156"/>
      <c r="Y352" s="156"/>
      <c r="Z352" s="156"/>
    </row>
    <row r="353" spans="1:26" ht="12.75" customHeight="1" x14ac:dyDescent="0.35">
      <c r="A353" s="156"/>
      <c r="B353" s="156"/>
      <c r="C353" s="152"/>
      <c r="D353" s="152"/>
      <c r="E353" s="153"/>
      <c r="F353" s="152"/>
      <c r="G353" s="177"/>
      <c r="H353" s="156"/>
      <c r="I353" s="156"/>
      <c r="J353" s="156"/>
      <c r="K353" s="156"/>
      <c r="L353" s="156"/>
      <c r="M353" s="156"/>
      <c r="N353" s="156"/>
      <c r="O353" s="156"/>
      <c r="P353" s="156"/>
      <c r="Q353" s="156"/>
      <c r="R353" s="156"/>
      <c r="S353" s="156"/>
      <c r="T353" s="156"/>
      <c r="U353" s="156"/>
      <c r="V353" s="156"/>
      <c r="W353" s="156"/>
      <c r="X353" s="156"/>
      <c r="Y353" s="156"/>
      <c r="Z353" s="156"/>
    </row>
    <row r="354" spans="1:26" ht="12.75" customHeight="1" x14ac:dyDescent="0.35">
      <c r="A354" s="156"/>
      <c r="B354" s="156"/>
      <c r="C354" s="152"/>
      <c r="D354" s="152"/>
      <c r="E354" s="153"/>
      <c r="F354" s="152"/>
      <c r="G354" s="177"/>
      <c r="H354" s="156"/>
      <c r="I354" s="156"/>
      <c r="J354" s="156"/>
      <c r="K354" s="156"/>
      <c r="L354" s="156"/>
      <c r="M354" s="156"/>
      <c r="N354" s="156"/>
      <c r="O354" s="156"/>
      <c r="P354" s="156"/>
      <c r="Q354" s="156"/>
      <c r="R354" s="156"/>
      <c r="S354" s="156"/>
      <c r="T354" s="156"/>
      <c r="U354" s="156"/>
      <c r="V354" s="156"/>
      <c r="W354" s="156"/>
      <c r="X354" s="156"/>
      <c r="Y354" s="156"/>
      <c r="Z354" s="156"/>
    </row>
    <row r="355" spans="1:26" ht="12.75" customHeight="1" x14ac:dyDescent="0.35">
      <c r="A355" s="156"/>
      <c r="B355" s="156"/>
      <c r="C355" s="152"/>
      <c r="D355" s="152"/>
      <c r="E355" s="153"/>
      <c r="F355" s="152"/>
      <c r="G355" s="177"/>
      <c r="H355" s="156"/>
      <c r="I355" s="156"/>
      <c r="J355" s="156"/>
      <c r="K355" s="156"/>
      <c r="L355" s="156"/>
      <c r="M355" s="156"/>
      <c r="N355" s="156"/>
      <c r="O355" s="156"/>
      <c r="P355" s="156"/>
      <c r="Q355" s="156"/>
      <c r="R355" s="156"/>
      <c r="S355" s="156"/>
      <c r="T355" s="156"/>
      <c r="U355" s="156"/>
      <c r="V355" s="156"/>
      <c r="W355" s="156"/>
      <c r="X355" s="156"/>
      <c r="Y355" s="156"/>
      <c r="Z355" s="156"/>
    </row>
    <row r="356" spans="1:26" ht="12.75" customHeight="1" x14ac:dyDescent="0.35">
      <c r="A356" s="156"/>
      <c r="B356" s="156"/>
      <c r="C356" s="152"/>
      <c r="D356" s="152"/>
      <c r="E356" s="153"/>
      <c r="F356" s="152"/>
      <c r="G356" s="177"/>
      <c r="H356" s="156"/>
      <c r="I356" s="156"/>
      <c r="J356" s="156"/>
      <c r="K356" s="156"/>
      <c r="L356" s="156"/>
      <c r="M356" s="156"/>
      <c r="N356" s="156"/>
      <c r="O356" s="156"/>
      <c r="P356" s="156"/>
      <c r="Q356" s="156"/>
      <c r="R356" s="156"/>
      <c r="S356" s="156"/>
      <c r="T356" s="156"/>
      <c r="U356" s="156"/>
      <c r="V356" s="156"/>
      <c r="W356" s="156"/>
      <c r="X356" s="156"/>
      <c r="Y356" s="156"/>
      <c r="Z356" s="156"/>
    </row>
    <row r="357" spans="1:26" ht="12.75" customHeight="1" x14ac:dyDescent="0.35">
      <c r="A357" s="156"/>
      <c r="B357" s="156"/>
      <c r="C357" s="152"/>
      <c r="D357" s="152"/>
      <c r="E357" s="153"/>
      <c r="F357" s="152"/>
      <c r="G357" s="177"/>
      <c r="H357" s="156"/>
      <c r="I357" s="156"/>
      <c r="J357" s="156"/>
      <c r="K357" s="156"/>
      <c r="L357" s="156"/>
      <c r="M357" s="156"/>
      <c r="N357" s="156"/>
      <c r="O357" s="156"/>
      <c r="P357" s="156"/>
      <c r="Q357" s="156"/>
      <c r="R357" s="156"/>
      <c r="S357" s="156"/>
      <c r="T357" s="156"/>
      <c r="U357" s="156"/>
      <c r="V357" s="156"/>
      <c r="W357" s="156"/>
      <c r="X357" s="156"/>
      <c r="Y357" s="156"/>
      <c r="Z357" s="156"/>
    </row>
    <row r="358" spans="1:26" ht="12.75" customHeight="1" x14ac:dyDescent="0.35">
      <c r="A358" s="156"/>
      <c r="B358" s="156"/>
      <c r="C358" s="152"/>
      <c r="D358" s="152"/>
      <c r="E358" s="153"/>
      <c r="F358" s="152"/>
      <c r="G358" s="177"/>
      <c r="H358" s="156"/>
      <c r="I358" s="156"/>
      <c r="J358" s="156"/>
      <c r="K358" s="156"/>
      <c r="L358" s="156"/>
      <c r="M358" s="156"/>
      <c r="N358" s="156"/>
      <c r="O358" s="156"/>
      <c r="P358" s="156"/>
      <c r="Q358" s="156"/>
      <c r="R358" s="156"/>
      <c r="S358" s="156"/>
      <c r="T358" s="156"/>
      <c r="U358" s="156"/>
      <c r="V358" s="156"/>
      <c r="W358" s="156"/>
      <c r="X358" s="156"/>
      <c r="Y358" s="156"/>
      <c r="Z358" s="156"/>
    </row>
    <row r="359" spans="1:26" ht="12.75" customHeight="1" x14ac:dyDescent="0.35">
      <c r="A359" s="156"/>
      <c r="B359" s="156"/>
      <c r="C359" s="152"/>
      <c r="D359" s="152"/>
      <c r="E359" s="153"/>
      <c r="F359" s="152"/>
      <c r="G359" s="177"/>
      <c r="H359" s="156"/>
      <c r="I359" s="156"/>
      <c r="J359" s="156"/>
      <c r="K359" s="156"/>
      <c r="L359" s="156"/>
      <c r="M359" s="156"/>
      <c r="N359" s="156"/>
      <c r="O359" s="156"/>
      <c r="P359" s="156"/>
      <c r="Q359" s="156"/>
      <c r="R359" s="156"/>
      <c r="S359" s="156"/>
      <c r="T359" s="156"/>
      <c r="U359" s="156"/>
      <c r="V359" s="156"/>
      <c r="W359" s="156"/>
      <c r="X359" s="156"/>
      <c r="Y359" s="156"/>
      <c r="Z359" s="156"/>
    </row>
    <row r="360" spans="1:26" ht="12.75" customHeight="1" x14ac:dyDescent="0.35">
      <c r="A360" s="156"/>
      <c r="B360" s="156"/>
      <c r="C360" s="152"/>
      <c r="D360" s="152"/>
      <c r="E360" s="153"/>
      <c r="F360" s="152"/>
      <c r="G360" s="177"/>
      <c r="H360" s="156"/>
      <c r="I360" s="156"/>
      <c r="J360" s="156"/>
      <c r="K360" s="156"/>
      <c r="L360" s="156"/>
      <c r="M360" s="156"/>
      <c r="N360" s="156"/>
      <c r="O360" s="156"/>
      <c r="P360" s="156"/>
      <c r="Q360" s="156"/>
      <c r="R360" s="156"/>
      <c r="S360" s="156"/>
      <c r="T360" s="156"/>
      <c r="U360" s="156"/>
      <c r="V360" s="156"/>
      <c r="W360" s="156"/>
      <c r="X360" s="156"/>
      <c r="Y360" s="156"/>
      <c r="Z360" s="156"/>
    </row>
    <row r="361" spans="1:26" ht="12.75" customHeight="1" x14ac:dyDescent="0.35">
      <c r="A361" s="156"/>
      <c r="B361" s="156"/>
      <c r="C361" s="152"/>
      <c r="D361" s="152"/>
      <c r="E361" s="153"/>
      <c r="F361" s="152"/>
      <c r="G361" s="177"/>
      <c r="H361" s="156"/>
      <c r="I361" s="156"/>
      <c r="J361" s="156"/>
      <c r="K361" s="156"/>
      <c r="L361" s="156"/>
      <c r="M361" s="156"/>
      <c r="N361" s="156"/>
      <c r="O361" s="156"/>
      <c r="P361" s="156"/>
      <c r="Q361" s="156"/>
      <c r="R361" s="156"/>
      <c r="S361" s="156"/>
      <c r="T361" s="156"/>
      <c r="U361" s="156"/>
      <c r="V361" s="156"/>
      <c r="W361" s="156"/>
      <c r="X361" s="156"/>
      <c r="Y361" s="156"/>
      <c r="Z361" s="156"/>
    </row>
    <row r="362" spans="1:26" ht="12.75" customHeight="1" x14ac:dyDescent="0.35">
      <c r="A362" s="156"/>
      <c r="B362" s="156"/>
      <c r="C362" s="152"/>
      <c r="D362" s="152"/>
      <c r="E362" s="153"/>
      <c r="F362" s="152"/>
      <c r="G362" s="177"/>
      <c r="H362" s="156"/>
      <c r="I362" s="156"/>
      <c r="J362" s="156"/>
      <c r="K362" s="156"/>
      <c r="L362" s="156"/>
      <c r="M362" s="156"/>
      <c r="N362" s="156"/>
      <c r="O362" s="156"/>
      <c r="P362" s="156"/>
      <c r="Q362" s="156"/>
      <c r="R362" s="156"/>
      <c r="S362" s="156"/>
      <c r="T362" s="156"/>
      <c r="U362" s="156"/>
      <c r="V362" s="156"/>
      <c r="W362" s="156"/>
      <c r="X362" s="156"/>
      <c r="Y362" s="156"/>
      <c r="Z362" s="156"/>
    </row>
    <row r="363" spans="1:26" ht="12.75" customHeight="1" x14ac:dyDescent="0.35">
      <c r="A363" s="156"/>
      <c r="B363" s="156"/>
      <c r="C363" s="152"/>
      <c r="D363" s="152"/>
      <c r="E363" s="153"/>
      <c r="F363" s="152"/>
      <c r="G363" s="177"/>
      <c r="H363" s="156"/>
      <c r="I363" s="156"/>
      <c r="J363" s="156"/>
      <c r="K363" s="156"/>
      <c r="L363" s="156"/>
      <c r="M363" s="156"/>
      <c r="N363" s="156"/>
      <c r="O363" s="156"/>
      <c r="P363" s="156"/>
      <c r="Q363" s="156"/>
      <c r="R363" s="156"/>
      <c r="S363" s="156"/>
      <c r="T363" s="156"/>
      <c r="U363" s="156"/>
      <c r="V363" s="156"/>
      <c r="W363" s="156"/>
      <c r="X363" s="156"/>
      <c r="Y363" s="156"/>
      <c r="Z363" s="156"/>
    </row>
    <row r="364" spans="1:26" ht="12.75" customHeight="1" x14ac:dyDescent="0.35">
      <c r="A364" s="156"/>
      <c r="B364" s="156"/>
      <c r="C364" s="152"/>
      <c r="D364" s="152"/>
      <c r="E364" s="153"/>
      <c r="F364" s="152"/>
      <c r="G364" s="177"/>
      <c r="H364" s="156"/>
      <c r="I364" s="156"/>
      <c r="J364" s="156"/>
      <c r="K364" s="156"/>
      <c r="L364" s="156"/>
      <c r="M364" s="156"/>
      <c r="N364" s="156"/>
      <c r="O364" s="156"/>
      <c r="P364" s="156"/>
      <c r="Q364" s="156"/>
      <c r="R364" s="156"/>
      <c r="S364" s="156"/>
      <c r="T364" s="156"/>
      <c r="U364" s="156"/>
      <c r="V364" s="156"/>
      <c r="W364" s="156"/>
      <c r="X364" s="156"/>
      <c r="Y364" s="156"/>
      <c r="Z364" s="156"/>
    </row>
    <row r="365" spans="1:26" ht="12.75" customHeight="1" x14ac:dyDescent="0.35">
      <c r="A365" s="156"/>
      <c r="B365" s="156"/>
      <c r="C365" s="152"/>
      <c r="D365" s="152"/>
      <c r="E365" s="153"/>
      <c r="F365" s="152"/>
      <c r="G365" s="177"/>
      <c r="H365" s="156"/>
      <c r="I365" s="156"/>
      <c r="J365" s="156"/>
      <c r="K365" s="156"/>
      <c r="L365" s="156"/>
      <c r="M365" s="156"/>
      <c r="N365" s="156"/>
      <c r="O365" s="156"/>
      <c r="P365" s="156"/>
      <c r="Q365" s="156"/>
      <c r="R365" s="156"/>
      <c r="S365" s="156"/>
      <c r="T365" s="156"/>
      <c r="U365" s="156"/>
      <c r="V365" s="156"/>
      <c r="W365" s="156"/>
      <c r="X365" s="156"/>
      <c r="Y365" s="156"/>
      <c r="Z365" s="156"/>
    </row>
    <row r="366" spans="1:26" ht="12.75" customHeight="1" x14ac:dyDescent="0.35">
      <c r="A366" s="156"/>
      <c r="B366" s="156"/>
      <c r="C366" s="152"/>
      <c r="D366" s="152"/>
      <c r="E366" s="153"/>
      <c r="F366" s="152"/>
      <c r="G366" s="177"/>
      <c r="H366" s="156"/>
      <c r="I366" s="156"/>
      <c r="J366" s="156"/>
      <c r="K366" s="156"/>
      <c r="L366" s="156"/>
      <c r="M366" s="156"/>
      <c r="N366" s="156"/>
      <c r="O366" s="156"/>
      <c r="P366" s="156"/>
      <c r="Q366" s="156"/>
      <c r="R366" s="156"/>
      <c r="S366" s="156"/>
      <c r="T366" s="156"/>
      <c r="U366" s="156"/>
      <c r="V366" s="156"/>
      <c r="W366" s="156"/>
      <c r="X366" s="156"/>
      <c r="Y366" s="156"/>
      <c r="Z366" s="156"/>
    </row>
    <row r="367" spans="1:26" ht="12.75" customHeight="1" x14ac:dyDescent="0.35">
      <c r="A367" s="156"/>
      <c r="B367" s="156"/>
      <c r="C367" s="152"/>
      <c r="D367" s="152"/>
      <c r="E367" s="153"/>
      <c r="F367" s="152"/>
      <c r="G367" s="177"/>
      <c r="H367" s="156"/>
      <c r="I367" s="156"/>
      <c r="J367" s="156"/>
      <c r="K367" s="156"/>
      <c r="L367" s="156"/>
      <c r="M367" s="156"/>
      <c r="N367" s="156"/>
      <c r="O367" s="156"/>
      <c r="P367" s="156"/>
      <c r="Q367" s="156"/>
      <c r="R367" s="156"/>
      <c r="S367" s="156"/>
      <c r="T367" s="156"/>
      <c r="U367" s="156"/>
      <c r="V367" s="156"/>
      <c r="W367" s="156"/>
      <c r="X367" s="156"/>
      <c r="Y367" s="156"/>
      <c r="Z367" s="156"/>
    </row>
    <row r="368" spans="1:26" ht="12.75" customHeight="1" x14ac:dyDescent="0.35">
      <c r="A368" s="156"/>
      <c r="B368" s="156"/>
      <c r="C368" s="152"/>
      <c r="D368" s="152"/>
      <c r="E368" s="153"/>
      <c r="F368" s="152"/>
      <c r="G368" s="177"/>
      <c r="H368" s="156"/>
      <c r="I368" s="156"/>
      <c r="J368" s="156"/>
      <c r="K368" s="156"/>
      <c r="L368" s="156"/>
      <c r="M368" s="156"/>
      <c r="N368" s="156"/>
      <c r="O368" s="156"/>
      <c r="P368" s="156"/>
      <c r="Q368" s="156"/>
      <c r="R368" s="156"/>
      <c r="S368" s="156"/>
      <c r="T368" s="156"/>
      <c r="U368" s="156"/>
      <c r="V368" s="156"/>
      <c r="W368" s="156"/>
      <c r="X368" s="156"/>
      <c r="Y368" s="156"/>
      <c r="Z368" s="156"/>
    </row>
    <row r="369" spans="1:26" ht="12.75" customHeight="1" x14ac:dyDescent="0.35">
      <c r="A369" s="156"/>
      <c r="B369" s="156"/>
      <c r="C369" s="152"/>
      <c r="D369" s="152"/>
      <c r="E369" s="153"/>
      <c r="F369" s="152"/>
      <c r="G369" s="177"/>
      <c r="H369" s="156"/>
      <c r="I369" s="156"/>
      <c r="J369" s="156"/>
      <c r="K369" s="156"/>
      <c r="L369" s="156"/>
      <c r="M369" s="156"/>
      <c r="N369" s="156"/>
      <c r="O369" s="156"/>
      <c r="P369" s="156"/>
      <c r="Q369" s="156"/>
      <c r="R369" s="156"/>
      <c r="S369" s="156"/>
      <c r="T369" s="156"/>
      <c r="U369" s="156"/>
      <c r="V369" s="156"/>
      <c r="W369" s="156"/>
      <c r="X369" s="156"/>
      <c r="Y369" s="156"/>
      <c r="Z369" s="156"/>
    </row>
    <row r="370" spans="1:26" ht="12.75" customHeight="1" x14ac:dyDescent="0.35">
      <c r="A370" s="156"/>
      <c r="B370" s="156"/>
      <c r="C370" s="152"/>
      <c r="D370" s="152"/>
      <c r="E370" s="153"/>
      <c r="F370" s="152"/>
      <c r="G370" s="177"/>
      <c r="H370" s="156"/>
      <c r="I370" s="156"/>
      <c r="J370" s="156"/>
      <c r="K370" s="156"/>
      <c r="L370" s="156"/>
      <c r="M370" s="156"/>
      <c r="N370" s="156"/>
      <c r="O370" s="156"/>
      <c r="P370" s="156"/>
      <c r="Q370" s="156"/>
      <c r="R370" s="156"/>
      <c r="S370" s="156"/>
      <c r="T370" s="156"/>
      <c r="U370" s="156"/>
      <c r="V370" s="156"/>
      <c r="W370" s="156"/>
      <c r="X370" s="156"/>
      <c r="Y370" s="156"/>
      <c r="Z370" s="156"/>
    </row>
    <row r="371" spans="1:26" ht="12.75" customHeight="1" x14ac:dyDescent="0.35">
      <c r="A371" s="156"/>
      <c r="B371" s="156"/>
      <c r="C371" s="152"/>
      <c r="D371" s="152"/>
      <c r="E371" s="153"/>
      <c r="F371" s="152"/>
      <c r="G371" s="177"/>
      <c r="H371" s="156"/>
      <c r="I371" s="156"/>
      <c r="J371" s="156"/>
      <c r="K371" s="156"/>
      <c r="L371" s="156"/>
      <c r="M371" s="156"/>
      <c r="N371" s="156"/>
      <c r="O371" s="156"/>
      <c r="P371" s="156"/>
      <c r="Q371" s="156"/>
      <c r="R371" s="156"/>
      <c r="S371" s="156"/>
      <c r="T371" s="156"/>
      <c r="U371" s="156"/>
      <c r="V371" s="156"/>
      <c r="W371" s="156"/>
      <c r="X371" s="156"/>
      <c r="Y371" s="156"/>
      <c r="Z371" s="156"/>
    </row>
    <row r="372" spans="1:26" ht="12.75" customHeight="1" x14ac:dyDescent="0.35">
      <c r="A372" s="156"/>
      <c r="B372" s="156"/>
      <c r="C372" s="152"/>
      <c r="D372" s="152"/>
      <c r="E372" s="153"/>
      <c r="F372" s="152"/>
      <c r="G372" s="177"/>
      <c r="H372" s="156"/>
      <c r="I372" s="156"/>
      <c r="J372" s="156"/>
      <c r="K372" s="156"/>
      <c r="L372" s="156"/>
      <c r="M372" s="156"/>
      <c r="N372" s="156"/>
      <c r="O372" s="156"/>
      <c r="P372" s="156"/>
      <c r="Q372" s="156"/>
      <c r="R372" s="156"/>
      <c r="S372" s="156"/>
      <c r="T372" s="156"/>
      <c r="U372" s="156"/>
      <c r="V372" s="156"/>
      <c r="W372" s="156"/>
      <c r="X372" s="156"/>
      <c r="Y372" s="156"/>
      <c r="Z372" s="156"/>
    </row>
    <row r="373" spans="1:26" ht="12.75" customHeight="1" x14ac:dyDescent="0.35">
      <c r="A373" s="156"/>
      <c r="B373" s="156"/>
      <c r="C373" s="152"/>
      <c r="D373" s="152"/>
      <c r="E373" s="153"/>
      <c r="F373" s="152"/>
      <c r="G373" s="177"/>
      <c r="H373" s="156"/>
      <c r="I373" s="156"/>
      <c r="J373" s="156"/>
      <c r="K373" s="156"/>
      <c r="L373" s="156"/>
      <c r="M373" s="156"/>
      <c r="N373" s="156"/>
      <c r="O373" s="156"/>
      <c r="P373" s="156"/>
      <c r="Q373" s="156"/>
      <c r="R373" s="156"/>
      <c r="S373" s="156"/>
      <c r="T373" s="156"/>
      <c r="U373" s="156"/>
      <c r="V373" s="156"/>
      <c r="W373" s="156"/>
      <c r="X373" s="156"/>
      <c r="Y373" s="156"/>
      <c r="Z373" s="156"/>
    </row>
    <row r="374" spans="1:26" ht="12.75" customHeight="1" x14ac:dyDescent="0.35">
      <c r="A374" s="156"/>
      <c r="B374" s="156"/>
      <c r="C374" s="152"/>
      <c r="D374" s="152"/>
      <c r="E374" s="153"/>
      <c r="F374" s="152"/>
      <c r="G374" s="177"/>
      <c r="H374" s="156"/>
      <c r="I374" s="156"/>
      <c r="J374" s="156"/>
      <c r="K374" s="156"/>
      <c r="L374" s="156"/>
      <c r="M374" s="156"/>
      <c r="N374" s="156"/>
      <c r="O374" s="156"/>
      <c r="P374" s="156"/>
      <c r="Q374" s="156"/>
      <c r="R374" s="156"/>
      <c r="S374" s="156"/>
      <c r="T374" s="156"/>
      <c r="U374" s="156"/>
      <c r="V374" s="156"/>
      <c r="W374" s="156"/>
      <c r="X374" s="156"/>
      <c r="Y374" s="156"/>
      <c r="Z374" s="156"/>
    </row>
    <row r="375" spans="1:26" ht="12.75" customHeight="1" x14ac:dyDescent="0.35">
      <c r="A375" s="156"/>
      <c r="B375" s="156"/>
      <c r="C375" s="152"/>
      <c r="D375" s="152"/>
      <c r="E375" s="153"/>
      <c r="F375" s="152"/>
      <c r="G375" s="177"/>
      <c r="H375" s="156"/>
      <c r="I375" s="156"/>
      <c r="J375" s="156"/>
      <c r="K375" s="156"/>
      <c r="L375" s="156"/>
      <c r="M375" s="156"/>
      <c r="N375" s="156"/>
      <c r="O375" s="156"/>
      <c r="P375" s="156"/>
      <c r="Q375" s="156"/>
      <c r="R375" s="156"/>
      <c r="S375" s="156"/>
      <c r="T375" s="156"/>
      <c r="U375" s="156"/>
      <c r="V375" s="156"/>
      <c r="W375" s="156"/>
      <c r="X375" s="156"/>
      <c r="Y375" s="156"/>
      <c r="Z375" s="156"/>
    </row>
    <row r="376" spans="1:26" ht="12.75" customHeight="1" x14ac:dyDescent="0.35">
      <c r="A376" s="156"/>
      <c r="B376" s="156"/>
      <c r="C376" s="152"/>
      <c r="D376" s="152"/>
      <c r="E376" s="153"/>
      <c r="F376" s="152"/>
      <c r="G376" s="177"/>
      <c r="H376" s="156"/>
      <c r="I376" s="156"/>
      <c r="J376" s="156"/>
      <c r="K376" s="156"/>
      <c r="L376" s="156"/>
      <c r="M376" s="156"/>
      <c r="N376" s="156"/>
      <c r="O376" s="156"/>
      <c r="P376" s="156"/>
      <c r="Q376" s="156"/>
      <c r="R376" s="156"/>
      <c r="S376" s="156"/>
      <c r="T376" s="156"/>
      <c r="U376" s="156"/>
      <c r="V376" s="156"/>
      <c r="W376" s="156"/>
      <c r="X376" s="156"/>
      <c r="Y376" s="156"/>
      <c r="Z376" s="156"/>
    </row>
    <row r="377" spans="1:26" ht="12.75" customHeight="1" x14ac:dyDescent="0.35">
      <c r="A377" s="156"/>
      <c r="B377" s="156"/>
      <c r="C377" s="152"/>
      <c r="D377" s="152"/>
      <c r="E377" s="153"/>
      <c r="F377" s="152"/>
      <c r="G377" s="177"/>
      <c r="H377" s="156"/>
      <c r="I377" s="156"/>
      <c r="J377" s="156"/>
      <c r="K377" s="156"/>
      <c r="L377" s="156"/>
      <c r="M377" s="156"/>
      <c r="N377" s="156"/>
      <c r="O377" s="156"/>
      <c r="P377" s="156"/>
      <c r="Q377" s="156"/>
      <c r="R377" s="156"/>
      <c r="S377" s="156"/>
      <c r="T377" s="156"/>
      <c r="U377" s="156"/>
      <c r="V377" s="156"/>
      <c r="W377" s="156"/>
      <c r="X377" s="156"/>
      <c r="Y377" s="156"/>
      <c r="Z377" s="156"/>
    </row>
    <row r="378" spans="1:26" ht="12.75" customHeight="1" x14ac:dyDescent="0.35">
      <c r="A378" s="156"/>
      <c r="B378" s="156"/>
      <c r="C378" s="152"/>
      <c r="D378" s="152"/>
      <c r="E378" s="153"/>
      <c r="F378" s="152"/>
      <c r="G378" s="177"/>
      <c r="H378" s="156"/>
      <c r="I378" s="156"/>
      <c r="J378" s="156"/>
      <c r="K378" s="156"/>
      <c r="L378" s="156"/>
      <c r="M378" s="156"/>
      <c r="N378" s="156"/>
      <c r="O378" s="156"/>
      <c r="P378" s="156"/>
      <c r="Q378" s="156"/>
      <c r="R378" s="156"/>
      <c r="S378" s="156"/>
      <c r="T378" s="156"/>
      <c r="U378" s="156"/>
      <c r="V378" s="156"/>
      <c r="W378" s="156"/>
      <c r="X378" s="156"/>
      <c r="Y378" s="156"/>
      <c r="Z378" s="156"/>
    </row>
    <row r="379" spans="1:26" ht="12.75" customHeight="1" x14ac:dyDescent="0.35">
      <c r="A379" s="156"/>
      <c r="B379" s="156"/>
      <c r="C379" s="152"/>
      <c r="D379" s="152"/>
      <c r="E379" s="153"/>
      <c r="F379" s="152"/>
      <c r="G379" s="177"/>
      <c r="H379" s="156"/>
      <c r="I379" s="156"/>
      <c r="J379" s="156"/>
      <c r="K379" s="156"/>
      <c r="L379" s="156"/>
      <c r="M379" s="156"/>
      <c r="N379" s="156"/>
      <c r="O379" s="156"/>
      <c r="P379" s="156"/>
      <c r="Q379" s="156"/>
      <c r="R379" s="156"/>
      <c r="S379" s="156"/>
      <c r="T379" s="156"/>
      <c r="U379" s="156"/>
      <c r="V379" s="156"/>
      <c r="W379" s="156"/>
      <c r="X379" s="156"/>
      <c r="Y379" s="156"/>
      <c r="Z379" s="156"/>
    </row>
    <row r="380" spans="1:26" ht="12.75" customHeight="1" x14ac:dyDescent="0.35">
      <c r="A380" s="156"/>
      <c r="B380" s="156"/>
      <c r="C380" s="152"/>
      <c r="D380" s="152"/>
      <c r="E380" s="153"/>
      <c r="F380" s="152"/>
      <c r="G380" s="177"/>
      <c r="H380" s="156"/>
      <c r="I380" s="156"/>
      <c r="J380" s="156"/>
      <c r="K380" s="156"/>
      <c r="L380" s="156"/>
      <c r="M380" s="156"/>
      <c r="N380" s="156"/>
      <c r="O380" s="156"/>
      <c r="P380" s="156"/>
      <c r="Q380" s="156"/>
      <c r="R380" s="156"/>
      <c r="S380" s="156"/>
      <c r="T380" s="156"/>
      <c r="U380" s="156"/>
      <c r="V380" s="156"/>
      <c r="W380" s="156"/>
      <c r="X380" s="156"/>
      <c r="Y380" s="156"/>
      <c r="Z380" s="156"/>
    </row>
    <row r="381" spans="1:26" ht="12.75" customHeight="1" x14ac:dyDescent="0.35">
      <c r="A381" s="156"/>
      <c r="B381" s="156"/>
      <c r="C381" s="152"/>
      <c r="D381" s="152"/>
      <c r="E381" s="153"/>
      <c r="F381" s="152"/>
      <c r="G381" s="177"/>
      <c r="H381" s="156"/>
      <c r="I381" s="156"/>
      <c r="J381" s="156"/>
      <c r="K381" s="156"/>
      <c r="L381" s="156"/>
      <c r="M381" s="156"/>
      <c r="N381" s="156"/>
      <c r="O381" s="156"/>
      <c r="P381" s="156"/>
      <c r="Q381" s="156"/>
      <c r="R381" s="156"/>
      <c r="S381" s="156"/>
      <c r="T381" s="156"/>
      <c r="U381" s="156"/>
      <c r="V381" s="156"/>
      <c r="W381" s="156"/>
      <c r="X381" s="156"/>
      <c r="Y381" s="156"/>
      <c r="Z381" s="156"/>
    </row>
    <row r="382" spans="1:26" ht="12.75" customHeight="1" x14ac:dyDescent="0.35">
      <c r="A382" s="156"/>
      <c r="B382" s="156"/>
      <c r="C382" s="152"/>
      <c r="D382" s="152"/>
      <c r="E382" s="153"/>
      <c r="F382" s="152"/>
      <c r="G382" s="177"/>
      <c r="H382" s="156"/>
      <c r="I382" s="156"/>
      <c r="J382" s="156"/>
      <c r="K382" s="156"/>
      <c r="L382" s="156"/>
      <c r="M382" s="156"/>
      <c r="N382" s="156"/>
      <c r="O382" s="156"/>
      <c r="P382" s="156"/>
      <c r="Q382" s="156"/>
      <c r="R382" s="156"/>
      <c r="S382" s="156"/>
      <c r="T382" s="156"/>
      <c r="U382" s="156"/>
      <c r="V382" s="156"/>
      <c r="W382" s="156"/>
      <c r="X382" s="156"/>
      <c r="Y382" s="156"/>
      <c r="Z382" s="156"/>
    </row>
    <row r="383" spans="1:26" ht="12.75" customHeight="1" x14ac:dyDescent="0.35">
      <c r="A383" s="156"/>
      <c r="B383" s="156"/>
      <c r="C383" s="152"/>
      <c r="D383" s="152"/>
      <c r="E383" s="153"/>
      <c r="F383" s="152"/>
      <c r="G383" s="177"/>
      <c r="H383" s="156"/>
      <c r="I383" s="156"/>
      <c r="J383" s="156"/>
      <c r="K383" s="156"/>
      <c r="L383" s="156"/>
      <c r="M383" s="156"/>
      <c r="N383" s="156"/>
      <c r="O383" s="156"/>
      <c r="P383" s="156"/>
      <c r="Q383" s="156"/>
      <c r="R383" s="156"/>
      <c r="S383" s="156"/>
      <c r="T383" s="156"/>
      <c r="U383" s="156"/>
      <c r="V383" s="156"/>
      <c r="W383" s="156"/>
      <c r="X383" s="156"/>
      <c r="Y383" s="156"/>
      <c r="Z383" s="156"/>
    </row>
    <row r="384" spans="1:26" ht="12.75" customHeight="1" x14ac:dyDescent="0.35">
      <c r="A384" s="156"/>
      <c r="B384" s="156"/>
      <c r="C384" s="152"/>
      <c r="D384" s="152"/>
      <c r="E384" s="153"/>
      <c r="F384" s="152"/>
      <c r="G384" s="177"/>
      <c r="H384" s="156"/>
      <c r="I384" s="156"/>
      <c r="J384" s="156"/>
      <c r="K384" s="156"/>
      <c r="L384" s="156"/>
      <c r="M384" s="156"/>
      <c r="N384" s="156"/>
      <c r="O384" s="156"/>
      <c r="P384" s="156"/>
      <c r="Q384" s="156"/>
      <c r="R384" s="156"/>
      <c r="S384" s="156"/>
      <c r="T384" s="156"/>
      <c r="U384" s="156"/>
      <c r="V384" s="156"/>
      <c r="W384" s="156"/>
      <c r="X384" s="156"/>
      <c r="Y384" s="156"/>
      <c r="Z384" s="156"/>
    </row>
    <row r="385" spans="1:26" ht="12.75" customHeight="1" x14ac:dyDescent="0.35">
      <c r="A385" s="156"/>
      <c r="B385" s="156"/>
      <c r="C385" s="152"/>
      <c r="D385" s="152"/>
      <c r="E385" s="153"/>
      <c r="F385" s="152"/>
      <c r="G385" s="177"/>
      <c r="H385" s="156"/>
      <c r="I385" s="156"/>
      <c r="J385" s="156"/>
      <c r="K385" s="156"/>
      <c r="L385" s="156"/>
      <c r="M385" s="156"/>
      <c r="N385" s="156"/>
      <c r="O385" s="156"/>
      <c r="P385" s="156"/>
      <c r="Q385" s="156"/>
      <c r="R385" s="156"/>
      <c r="S385" s="156"/>
      <c r="T385" s="156"/>
      <c r="U385" s="156"/>
      <c r="V385" s="156"/>
      <c r="W385" s="156"/>
      <c r="X385" s="156"/>
      <c r="Y385" s="156"/>
      <c r="Z385" s="156"/>
    </row>
    <row r="386" spans="1:26" ht="12.75" customHeight="1" x14ac:dyDescent="0.35">
      <c r="A386" s="156"/>
      <c r="B386" s="156"/>
      <c r="C386" s="152"/>
      <c r="D386" s="152"/>
      <c r="E386" s="153"/>
      <c r="F386" s="152"/>
      <c r="G386" s="177"/>
      <c r="H386" s="156"/>
      <c r="I386" s="156"/>
      <c r="J386" s="156"/>
      <c r="K386" s="156"/>
      <c r="L386" s="156"/>
      <c r="M386" s="156"/>
      <c r="N386" s="156"/>
      <c r="O386" s="156"/>
      <c r="P386" s="156"/>
      <c r="Q386" s="156"/>
      <c r="R386" s="156"/>
      <c r="S386" s="156"/>
      <c r="T386" s="156"/>
      <c r="U386" s="156"/>
      <c r="V386" s="156"/>
      <c r="W386" s="156"/>
      <c r="X386" s="156"/>
      <c r="Y386" s="156"/>
      <c r="Z386" s="156"/>
    </row>
    <row r="387" spans="1:26" ht="12.75" customHeight="1" x14ac:dyDescent="0.35">
      <c r="A387" s="156"/>
      <c r="B387" s="156"/>
      <c r="C387" s="152"/>
      <c r="D387" s="152"/>
      <c r="E387" s="153"/>
      <c r="F387" s="152"/>
      <c r="G387" s="177"/>
      <c r="H387" s="156"/>
      <c r="I387" s="156"/>
      <c r="J387" s="156"/>
      <c r="K387" s="156"/>
      <c r="L387" s="156"/>
      <c r="M387" s="156"/>
      <c r="N387" s="156"/>
      <c r="O387" s="156"/>
      <c r="P387" s="156"/>
      <c r="Q387" s="156"/>
      <c r="R387" s="156"/>
      <c r="S387" s="156"/>
      <c r="T387" s="156"/>
      <c r="U387" s="156"/>
      <c r="V387" s="156"/>
      <c r="W387" s="156"/>
      <c r="X387" s="156"/>
      <c r="Y387" s="156"/>
      <c r="Z387" s="156"/>
    </row>
    <row r="388" spans="1:26" ht="12.75" customHeight="1" x14ac:dyDescent="0.35">
      <c r="A388" s="156"/>
      <c r="B388" s="156"/>
      <c r="C388" s="152"/>
      <c r="D388" s="152"/>
      <c r="E388" s="153"/>
      <c r="F388" s="152"/>
      <c r="G388" s="177"/>
      <c r="H388" s="156"/>
      <c r="I388" s="156"/>
      <c r="J388" s="156"/>
      <c r="K388" s="156"/>
      <c r="L388" s="156"/>
      <c r="M388" s="156"/>
      <c r="N388" s="156"/>
      <c r="O388" s="156"/>
      <c r="P388" s="156"/>
      <c r="Q388" s="156"/>
      <c r="R388" s="156"/>
      <c r="S388" s="156"/>
      <c r="T388" s="156"/>
      <c r="U388" s="156"/>
      <c r="V388" s="156"/>
      <c r="W388" s="156"/>
      <c r="X388" s="156"/>
      <c r="Y388" s="156"/>
      <c r="Z388" s="156"/>
    </row>
    <row r="389" spans="1:26" ht="12.75" customHeight="1" x14ac:dyDescent="0.35">
      <c r="A389" s="156"/>
      <c r="B389" s="156"/>
      <c r="C389" s="152"/>
      <c r="D389" s="152"/>
      <c r="E389" s="153"/>
      <c r="F389" s="152"/>
      <c r="G389" s="177"/>
      <c r="H389" s="156"/>
      <c r="I389" s="156"/>
      <c r="J389" s="156"/>
      <c r="K389" s="156"/>
      <c r="L389" s="156"/>
      <c r="M389" s="156"/>
      <c r="N389" s="156"/>
      <c r="O389" s="156"/>
      <c r="P389" s="156"/>
      <c r="Q389" s="156"/>
      <c r="R389" s="156"/>
      <c r="S389" s="156"/>
      <c r="T389" s="156"/>
      <c r="U389" s="156"/>
      <c r="V389" s="156"/>
      <c r="W389" s="156"/>
      <c r="X389" s="156"/>
      <c r="Y389" s="156"/>
      <c r="Z389" s="156"/>
    </row>
    <row r="390" spans="1:26" ht="12.75" customHeight="1" x14ac:dyDescent="0.35">
      <c r="A390" s="156"/>
      <c r="B390" s="156"/>
      <c r="C390" s="152"/>
      <c r="D390" s="152"/>
      <c r="E390" s="153"/>
      <c r="F390" s="152"/>
      <c r="G390" s="177"/>
      <c r="H390" s="156"/>
      <c r="I390" s="156"/>
      <c r="J390" s="156"/>
      <c r="K390" s="156"/>
      <c r="L390" s="156"/>
      <c r="M390" s="156"/>
      <c r="N390" s="156"/>
      <c r="O390" s="156"/>
      <c r="P390" s="156"/>
      <c r="Q390" s="156"/>
      <c r="R390" s="156"/>
      <c r="S390" s="156"/>
      <c r="T390" s="156"/>
      <c r="U390" s="156"/>
      <c r="V390" s="156"/>
      <c r="W390" s="156"/>
      <c r="X390" s="156"/>
      <c r="Y390" s="156"/>
      <c r="Z390" s="156"/>
    </row>
    <row r="391" spans="1:26" ht="12.75" customHeight="1" x14ac:dyDescent="0.35">
      <c r="A391" s="156"/>
      <c r="B391" s="156"/>
      <c r="C391" s="152"/>
      <c r="D391" s="152"/>
      <c r="E391" s="153"/>
      <c r="F391" s="152"/>
      <c r="G391" s="177"/>
      <c r="H391" s="156"/>
      <c r="I391" s="156"/>
      <c r="J391" s="156"/>
      <c r="K391" s="156"/>
      <c r="L391" s="156"/>
      <c r="M391" s="156"/>
      <c r="N391" s="156"/>
      <c r="O391" s="156"/>
      <c r="P391" s="156"/>
      <c r="Q391" s="156"/>
      <c r="R391" s="156"/>
      <c r="S391" s="156"/>
      <c r="T391" s="156"/>
      <c r="U391" s="156"/>
      <c r="V391" s="156"/>
      <c r="W391" s="156"/>
      <c r="X391" s="156"/>
      <c r="Y391" s="156"/>
      <c r="Z391" s="156"/>
    </row>
    <row r="392" spans="1:26" ht="12.75" customHeight="1" x14ac:dyDescent="0.35">
      <c r="A392" s="156"/>
      <c r="B392" s="156"/>
      <c r="C392" s="152"/>
      <c r="D392" s="152"/>
      <c r="E392" s="153"/>
      <c r="F392" s="152"/>
      <c r="G392" s="177"/>
      <c r="H392" s="156"/>
      <c r="I392" s="156"/>
      <c r="J392" s="156"/>
      <c r="K392" s="156"/>
      <c r="L392" s="156"/>
      <c r="M392" s="156"/>
      <c r="N392" s="156"/>
      <c r="O392" s="156"/>
      <c r="P392" s="156"/>
      <c r="Q392" s="156"/>
      <c r="R392" s="156"/>
      <c r="S392" s="156"/>
      <c r="T392" s="156"/>
      <c r="U392" s="156"/>
      <c r="V392" s="156"/>
      <c r="W392" s="156"/>
      <c r="X392" s="156"/>
      <c r="Y392" s="156"/>
      <c r="Z392" s="156"/>
    </row>
    <row r="393" spans="1:26" ht="12.75" customHeight="1" x14ac:dyDescent="0.35">
      <c r="A393" s="156"/>
      <c r="B393" s="156"/>
      <c r="C393" s="152"/>
      <c r="D393" s="152"/>
      <c r="E393" s="153"/>
      <c r="F393" s="152"/>
      <c r="G393" s="177"/>
      <c r="H393" s="156"/>
      <c r="I393" s="156"/>
      <c r="J393" s="156"/>
      <c r="K393" s="156"/>
      <c r="L393" s="156"/>
      <c r="M393" s="156"/>
      <c r="N393" s="156"/>
      <c r="O393" s="156"/>
      <c r="P393" s="156"/>
      <c r="Q393" s="156"/>
      <c r="R393" s="156"/>
      <c r="S393" s="156"/>
      <c r="T393" s="156"/>
      <c r="U393" s="156"/>
      <c r="V393" s="156"/>
      <c r="W393" s="156"/>
      <c r="X393" s="156"/>
      <c r="Y393" s="156"/>
      <c r="Z393" s="156"/>
    </row>
    <row r="394" spans="1:26" ht="12.75" customHeight="1" x14ac:dyDescent="0.35">
      <c r="A394" s="156"/>
      <c r="B394" s="156"/>
      <c r="C394" s="152"/>
      <c r="D394" s="152"/>
      <c r="E394" s="153"/>
      <c r="F394" s="152"/>
      <c r="G394" s="177"/>
      <c r="H394" s="156"/>
      <c r="I394" s="156"/>
      <c r="J394" s="156"/>
      <c r="K394" s="156"/>
      <c r="L394" s="156"/>
      <c r="M394" s="156"/>
      <c r="N394" s="156"/>
      <c r="O394" s="156"/>
      <c r="P394" s="156"/>
      <c r="Q394" s="156"/>
      <c r="R394" s="156"/>
      <c r="S394" s="156"/>
      <c r="T394" s="156"/>
      <c r="U394" s="156"/>
      <c r="V394" s="156"/>
      <c r="W394" s="156"/>
      <c r="X394" s="156"/>
      <c r="Y394" s="156"/>
      <c r="Z394" s="156"/>
    </row>
    <row r="395" spans="1:26" ht="12.75" customHeight="1" x14ac:dyDescent="0.35">
      <c r="A395" s="156"/>
      <c r="B395" s="156"/>
      <c r="C395" s="152"/>
      <c r="D395" s="152"/>
      <c r="E395" s="153"/>
      <c r="F395" s="152"/>
      <c r="G395" s="177"/>
      <c r="H395" s="156"/>
      <c r="I395" s="156"/>
      <c r="J395" s="156"/>
      <c r="K395" s="156"/>
      <c r="L395" s="156"/>
      <c r="M395" s="156"/>
      <c r="N395" s="156"/>
      <c r="O395" s="156"/>
      <c r="P395" s="156"/>
      <c r="Q395" s="156"/>
      <c r="R395" s="156"/>
      <c r="S395" s="156"/>
      <c r="T395" s="156"/>
      <c r="U395" s="156"/>
      <c r="V395" s="156"/>
      <c r="W395" s="156"/>
      <c r="X395" s="156"/>
      <c r="Y395" s="156"/>
      <c r="Z395" s="156"/>
    </row>
    <row r="396" spans="1:26" ht="12.75" customHeight="1" x14ac:dyDescent="0.35">
      <c r="A396" s="156"/>
      <c r="B396" s="156"/>
      <c r="C396" s="152"/>
      <c r="D396" s="152"/>
      <c r="E396" s="153"/>
      <c r="F396" s="152"/>
      <c r="G396" s="177"/>
      <c r="H396" s="156"/>
      <c r="I396" s="156"/>
      <c r="J396" s="156"/>
      <c r="K396" s="156"/>
      <c r="L396" s="156"/>
      <c r="M396" s="156"/>
      <c r="N396" s="156"/>
      <c r="O396" s="156"/>
      <c r="P396" s="156"/>
      <c r="Q396" s="156"/>
      <c r="R396" s="156"/>
      <c r="S396" s="156"/>
      <c r="T396" s="156"/>
      <c r="U396" s="156"/>
      <c r="V396" s="156"/>
      <c r="W396" s="156"/>
      <c r="X396" s="156"/>
      <c r="Y396" s="156"/>
      <c r="Z396" s="156"/>
    </row>
    <row r="397" spans="1:26" ht="12.75" customHeight="1" x14ac:dyDescent="0.35">
      <c r="A397" s="156"/>
      <c r="B397" s="156"/>
      <c r="C397" s="152"/>
      <c r="D397" s="152"/>
      <c r="E397" s="153"/>
      <c r="F397" s="152"/>
      <c r="G397" s="177"/>
      <c r="H397" s="156"/>
      <c r="I397" s="156"/>
      <c r="J397" s="156"/>
      <c r="K397" s="156"/>
      <c r="L397" s="156"/>
      <c r="M397" s="156"/>
      <c r="N397" s="156"/>
      <c r="O397" s="156"/>
      <c r="P397" s="156"/>
      <c r="Q397" s="156"/>
      <c r="R397" s="156"/>
      <c r="S397" s="156"/>
      <c r="T397" s="156"/>
      <c r="U397" s="156"/>
      <c r="V397" s="156"/>
      <c r="W397" s="156"/>
      <c r="X397" s="156"/>
      <c r="Y397" s="156"/>
      <c r="Z397" s="156"/>
    </row>
    <row r="398" spans="1:26" ht="12.75" customHeight="1" x14ac:dyDescent="0.35">
      <c r="A398" s="156"/>
      <c r="B398" s="156"/>
      <c r="C398" s="152"/>
      <c r="D398" s="152"/>
      <c r="E398" s="153"/>
      <c r="F398" s="152"/>
      <c r="G398" s="177"/>
      <c r="H398" s="156"/>
      <c r="I398" s="156"/>
      <c r="J398" s="156"/>
      <c r="K398" s="156"/>
      <c r="L398" s="156"/>
      <c r="M398" s="156"/>
      <c r="N398" s="156"/>
      <c r="O398" s="156"/>
      <c r="P398" s="156"/>
      <c r="Q398" s="156"/>
      <c r="R398" s="156"/>
      <c r="S398" s="156"/>
      <c r="T398" s="156"/>
      <c r="U398" s="156"/>
      <c r="V398" s="156"/>
      <c r="W398" s="156"/>
      <c r="X398" s="156"/>
      <c r="Y398" s="156"/>
      <c r="Z398" s="156"/>
    </row>
    <row r="399" spans="1:26" ht="12.75" customHeight="1" x14ac:dyDescent="0.35">
      <c r="A399" s="156"/>
      <c r="B399" s="156"/>
      <c r="C399" s="152"/>
      <c r="D399" s="152"/>
      <c r="E399" s="153"/>
      <c r="F399" s="152"/>
      <c r="G399" s="177"/>
      <c r="H399" s="156"/>
      <c r="I399" s="156"/>
      <c r="J399" s="156"/>
      <c r="K399" s="156"/>
      <c r="L399" s="156"/>
      <c r="M399" s="156"/>
      <c r="N399" s="156"/>
      <c r="O399" s="156"/>
      <c r="P399" s="156"/>
      <c r="Q399" s="156"/>
      <c r="R399" s="156"/>
      <c r="S399" s="156"/>
      <c r="T399" s="156"/>
      <c r="U399" s="156"/>
      <c r="V399" s="156"/>
      <c r="W399" s="156"/>
      <c r="X399" s="156"/>
      <c r="Y399" s="156"/>
      <c r="Z399" s="156"/>
    </row>
    <row r="400" spans="1:26" ht="12.75" customHeight="1" x14ac:dyDescent="0.35">
      <c r="A400" s="156"/>
      <c r="B400" s="156"/>
      <c r="C400" s="152"/>
      <c r="D400" s="152"/>
      <c r="E400" s="153"/>
      <c r="F400" s="152"/>
      <c r="G400" s="177"/>
      <c r="H400" s="156"/>
      <c r="I400" s="156"/>
      <c r="J400" s="156"/>
      <c r="K400" s="156"/>
      <c r="L400" s="156"/>
      <c r="M400" s="156"/>
      <c r="N400" s="156"/>
      <c r="O400" s="156"/>
      <c r="P400" s="156"/>
      <c r="Q400" s="156"/>
      <c r="R400" s="156"/>
      <c r="S400" s="156"/>
      <c r="T400" s="156"/>
      <c r="U400" s="156"/>
      <c r="V400" s="156"/>
      <c r="W400" s="156"/>
      <c r="X400" s="156"/>
      <c r="Y400" s="156"/>
      <c r="Z400" s="156"/>
    </row>
    <row r="401" spans="1:26" ht="12.75" customHeight="1" x14ac:dyDescent="0.35">
      <c r="A401" s="156"/>
      <c r="B401" s="156"/>
      <c r="C401" s="152"/>
      <c r="D401" s="152"/>
      <c r="E401" s="153"/>
      <c r="F401" s="152"/>
      <c r="G401" s="177"/>
      <c r="H401" s="156"/>
      <c r="I401" s="156"/>
      <c r="J401" s="156"/>
      <c r="K401" s="156"/>
      <c r="L401" s="156"/>
      <c r="M401" s="156"/>
      <c r="N401" s="156"/>
      <c r="O401" s="156"/>
      <c r="P401" s="156"/>
      <c r="Q401" s="156"/>
      <c r="R401" s="156"/>
      <c r="S401" s="156"/>
      <c r="T401" s="156"/>
      <c r="U401" s="156"/>
      <c r="V401" s="156"/>
      <c r="W401" s="156"/>
      <c r="X401" s="156"/>
      <c r="Y401" s="156"/>
      <c r="Z401" s="156"/>
    </row>
    <row r="402" spans="1:26" ht="12.75" customHeight="1" x14ac:dyDescent="0.35">
      <c r="A402" s="156"/>
      <c r="B402" s="156"/>
      <c r="C402" s="152"/>
      <c r="D402" s="152"/>
      <c r="E402" s="153"/>
      <c r="F402" s="152"/>
      <c r="G402" s="177"/>
      <c r="H402" s="156"/>
      <c r="I402" s="156"/>
      <c r="J402" s="156"/>
      <c r="K402" s="156"/>
      <c r="L402" s="156"/>
      <c r="M402" s="156"/>
      <c r="N402" s="156"/>
      <c r="O402" s="156"/>
      <c r="P402" s="156"/>
      <c r="Q402" s="156"/>
      <c r="R402" s="156"/>
      <c r="S402" s="156"/>
      <c r="T402" s="156"/>
      <c r="U402" s="156"/>
      <c r="V402" s="156"/>
      <c r="W402" s="156"/>
      <c r="X402" s="156"/>
      <c r="Y402" s="156"/>
      <c r="Z402" s="156"/>
    </row>
    <row r="403" spans="1:26" ht="12.75" customHeight="1" x14ac:dyDescent="0.35">
      <c r="A403" s="156"/>
      <c r="B403" s="156"/>
      <c r="C403" s="152"/>
      <c r="D403" s="152"/>
      <c r="E403" s="153"/>
      <c r="F403" s="152"/>
      <c r="G403" s="177"/>
      <c r="H403" s="156"/>
      <c r="I403" s="156"/>
      <c r="J403" s="156"/>
      <c r="K403" s="156"/>
      <c r="L403" s="156"/>
      <c r="M403" s="156"/>
      <c r="N403" s="156"/>
      <c r="O403" s="156"/>
      <c r="P403" s="156"/>
      <c r="Q403" s="156"/>
      <c r="R403" s="156"/>
      <c r="S403" s="156"/>
      <c r="T403" s="156"/>
      <c r="U403" s="156"/>
      <c r="V403" s="156"/>
      <c r="W403" s="156"/>
      <c r="X403" s="156"/>
      <c r="Y403" s="156"/>
      <c r="Z403" s="156"/>
    </row>
    <row r="404" spans="1:26" ht="12.75" customHeight="1" x14ac:dyDescent="0.35">
      <c r="A404" s="156"/>
      <c r="B404" s="156"/>
      <c r="C404" s="152"/>
      <c r="D404" s="152"/>
      <c r="E404" s="153"/>
      <c r="F404" s="152"/>
      <c r="G404" s="177"/>
      <c r="H404" s="156"/>
      <c r="I404" s="156"/>
      <c r="J404" s="156"/>
      <c r="K404" s="156"/>
      <c r="L404" s="156"/>
      <c r="M404" s="156"/>
      <c r="N404" s="156"/>
      <c r="O404" s="156"/>
      <c r="P404" s="156"/>
      <c r="Q404" s="156"/>
      <c r="R404" s="156"/>
      <c r="S404" s="156"/>
      <c r="T404" s="156"/>
      <c r="U404" s="156"/>
      <c r="V404" s="156"/>
      <c r="W404" s="156"/>
      <c r="X404" s="156"/>
      <c r="Y404" s="156"/>
      <c r="Z404" s="156"/>
    </row>
    <row r="405" spans="1:26" ht="12.75" customHeight="1" x14ac:dyDescent="0.35">
      <c r="A405" s="156"/>
      <c r="B405" s="156"/>
      <c r="C405" s="152"/>
      <c r="D405" s="152"/>
      <c r="E405" s="153"/>
      <c r="F405" s="152"/>
      <c r="G405" s="177"/>
      <c r="H405" s="156"/>
      <c r="I405" s="156"/>
      <c r="J405" s="156"/>
      <c r="K405" s="156"/>
      <c r="L405" s="156"/>
      <c r="M405" s="156"/>
      <c r="N405" s="156"/>
      <c r="O405" s="156"/>
      <c r="P405" s="156"/>
      <c r="Q405" s="156"/>
      <c r="R405" s="156"/>
      <c r="S405" s="156"/>
      <c r="T405" s="156"/>
      <c r="U405" s="156"/>
      <c r="V405" s="156"/>
      <c r="W405" s="156"/>
      <c r="X405" s="156"/>
      <c r="Y405" s="156"/>
      <c r="Z405" s="156"/>
    </row>
    <row r="406" spans="1:26" ht="12.75" customHeight="1" x14ac:dyDescent="0.35">
      <c r="A406" s="156"/>
      <c r="B406" s="156"/>
      <c r="C406" s="152"/>
      <c r="D406" s="152"/>
      <c r="E406" s="153"/>
      <c r="F406" s="152"/>
      <c r="G406" s="177"/>
      <c r="H406" s="156"/>
      <c r="I406" s="156"/>
      <c r="J406" s="156"/>
      <c r="K406" s="156"/>
      <c r="L406" s="156"/>
      <c r="M406" s="156"/>
      <c r="N406" s="156"/>
      <c r="O406" s="156"/>
      <c r="P406" s="156"/>
      <c r="Q406" s="156"/>
      <c r="R406" s="156"/>
      <c r="S406" s="156"/>
      <c r="T406" s="156"/>
      <c r="U406" s="156"/>
      <c r="V406" s="156"/>
      <c r="W406" s="156"/>
      <c r="X406" s="156"/>
      <c r="Y406" s="156"/>
      <c r="Z406" s="156"/>
    </row>
    <row r="407" spans="1:26" ht="12.75" customHeight="1" x14ac:dyDescent="0.35">
      <c r="A407" s="156"/>
      <c r="B407" s="156"/>
      <c r="C407" s="152"/>
      <c r="D407" s="152"/>
      <c r="E407" s="153"/>
      <c r="F407" s="152"/>
      <c r="G407" s="177"/>
      <c r="H407" s="156"/>
      <c r="I407" s="156"/>
      <c r="J407" s="156"/>
      <c r="K407" s="156"/>
      <c r="L407" s="156"/>
      <c r="M407" s="156"/>
      <c r="N407" s="156"/>
      <c r="O407" s="156"/>
      <c r="P407" s="156"/>
      <c r="Q407" s="156"/>
      <c r="R407" s="156"/>
      <c r="S407" s="156"/>
      <c r="T407" s="156"/>
      <c r="U407" s="156"/>
      <c r="V407" s="156"/>
      <c r="W407" s="156"/>
      <c r="X407" s="156"/>
      <c r="Y407" s="156"/>
      <c r="Z407" s="156"/>
    </row>
    <row r="408" spans="1:26" ht="12.75" customHeight="1" x14ac:dyDescent="0.35">
      <c r="A408" s="156"/>
      <c r="B408" s="156"/>
      <c r="C408" s="152"/>
      <c r="D408" s="152"/>
      <c r="E408" s="153"/>
      <c r="F408" s="152"/>
      <c r="G408" s="177"/>
      <c r="H408" s="156"/>
      <c r="I408" s="156"/>
      <c r="J408" s="156"/>
      <c r="K408" s="156"/>
      <c r="L408" s="156"/>
      <c r="M408" s="156"/>
      <c r="N408" s="156"/>
      <c r="O408" s="156"/>
      <c r="P408" s="156"/>
      <c r="Q408" s="156"/>
      <c r="R408" s="156"/>
      <c r="S408" s="156"/>
      <c r="T408" s="156"/>
      <c r="U408" s="156"/>
      <c r="V408" s="156"/>
      <c r="W408" s="156"/>
      <c r="X408" s="156"/>
      <c r="Y408" s="156"/>
      <c r="Z408" s="156"/>
    </row>
    <row r="409" spans="1:26" ht="12.75" customHeight="1" x14ac:dyDescent="0.35">
      <c r="A409" s="156"/>
      <c r="B409" s="156"/>
      <c r="C409" s="152"/>
      <c r="D409" s="152"/>
      <c r="E409" s="153"/>
      <c r="F409" s="152"/>
      <c r="G409" s="177"/>
      <c r="H409" s="156"/>
      <c r="I409" s="156"/>
      <c r="J409" s="156"/>
      <c r="K409" s="156"/>
      <c r="L409" s="156"/>
      <c r="M409" s="156"/>
      <c r="N409" s="156"/>
      <c r="O409" s="156"/>
      <c r="P409" s="156"/>
      <c r="Q409" s="156"/>
      <c r="R409" s="156"/>
      <c r="S409" s="156"/>
      <c r="T409" s="156"/>
      <c r="U409" s="156"/>
      <c r="V409" s="156"/>
      <c r="W409" s="156"/>
      <c r="X409" s="156"/>
      <c r="Y409" s="156"/>
      <c r="Z409" s="156"/>
    </row>
    <row r="410" spans="1:26" ht="12.75" customHeight="1" x14ac:dyDescent="0.35">
      <c r="A410" s="156"/>
      <c r="B410" s="156"/>
      <c r="C410" s="152"/>
      <c r="D410" s="152"/>
      <c r="E410" s="153"/>
      <c r="F410" s="152"/>
      <c r="G410" s="177"/>
      <c r="H410" s="156"/>
      <c r="I410" s="156"/>
      <c r="J410" s="156"/>
      <c r="K410" s="156"/>
      <c r="L410" s="156"/>
      <c r="M410" s="156"/>
      <c r="N410" s="156"/>
      <c r="O410" s="156"/>
      <c r="P410" s="156"/>
      <c r="Q410" s="156"/>
      <c r="R410" s="156"/>
      <c r="S410" s="156"/>
      <c r="T410" s="156"/>
      <c r="U410" s="156"/>
      <c r="V410" s="156"/>
      <c r="W410" s="156"/>
      <c r="X410" s="156"/>
      <c r="Y410" s="156"/>
      <c r="Z410" s="156"/>
    </row>
    <row r="411" spans="1:26" ht="12.75" customHeight="1" x14ac:dyDescent="0.35">
      <c r="A411" s="156"/>
      <c r="B411" s="156"/>
      <c r="C411" s="152"/>
      <c r="D411" s="152"/>
      <c r="E411" s="153"/>
      <c r="F411" s="152"/>
      <c r="G411" s="177"/>
      <c r="H411" s="156"/>
      <c r="I411" s="156"/>
      <c r="J411" s="156"/>
      <c r="K411" s="156"/>
      <c r="L411" s="156"/>
      <c r="M411" s="156"/>
      <c r="N411" s="156"/>
      <c r="O411" s="156"/>
      <c r="P411" s="156"/>
      <c r="Q411" s="156"/>
      <c r="R411" s="156"/>
      <c r="S411" s="156"/>
      <c r="T411" s="156"/>
      <c r="U411" s="156"/>
      <c r="V411" s="156"/>
      <c r="W411" s="156"/>
      <c r="X411" s="156"/>
      <c r="Y411" s="156"/>
      <c r="Z411" s="156"/>
    </row>
    <row r="412" spans="1:26" ht="12.75" customHeight="1" x14ac:dyDescent="0.35">
      <c r="A412" s="156"/>
      <c r="B412" s="156"/>
      <c r="C412" s="152"/>
      <c r="D412" s="152"/>
      <c r="E412" s="153"/>
      <c r="F412" s="152"/>
      <c r="G412" s="177"/>
      <c r="H412" s="156"/>
      <c r="I412" s="156"/>
      <c r="J412" s="156"/>
      <c r="K412" s="156"/>
      <c r="L412" s="156"/>
      <c r="M412" s="156"/>
      <c r="N412" s="156"/>
      <c r="O412" s="156"/>
      <c r="P412" s="156"/>
      <c r="Q412" s="156"/>
      <c r="R412" s="156"/>
      <c r="S412" s="156"/>
      <c r="T412" s="156"/>
      <c r="U412" s="156"/>
      <c r="V412" s="156"/>
      <c r="W412" s="156"/>
      <c r="X412" s="156"/>
      <c r="Y412" s="156"/>
      <c r="Z412" s="156"/>
    </row>
    <row r="413" spans="1:26" ht="12.75" customHeight="1" x14ac:dyDescent="0.35">
      <c r="A413" s="156"/>
      <c r="B413" s="156"/>
      <c r="C413" s="152"/>
      <c r="D413" s="152"/>
      <c r="E413" s="153"/>
      <c r="F413" s="152"/>
      <c r="G413" s="177"/>
      <c r="H413" s="156"/>
      <c r="I413" s="156"/>
      <c r="J413" s="156"/>
      <c r="K413" s="156"/>
      <c r="L413" s="156"/>
      <c r="M413" s="156"/>
      <c r="N413" s="156"/>
      <c r="O413" s="156"/>
      <c r="P413" s="156"/>
      <c r="Q413" s="156"/>
      <c r="R413" s="156"/>
      <c r="S413" s="156"/>
      <c r="T413" s="156"/>
      <c r="U413" s="156"/>
      <c r="V413" s="156"/>
      <c r="W413" s="156"/>
      <c r="X413" s="156"/>
      <c r="Y413" s="156"/>
      <c r="Z413" s="156"/>
    </row>
    <row r="414" spans="1:26" ht="12.75" customHeight="1" x14ac:dyDescent="0.35">
      <c r="A414" s="156"/>
      <c r="B414" s="156"/>
      <c r="C414" s="152"/>
      <c r="D414" s="152"/>
      <c r="E414" s="153"/>
      <c r="F414" s="152"/>
      <c r="G414" s="177"/>
      <c r="H414" s="156"/>
      <c r="I414" s="156"/>
      <c r="J414" s="156"/>
      <c r="K414" s="156"/>
      <c r="L414" s="156"/>
      <c r="M414" s="156"/>
      <c r="N414" s="156"/>
      <c r="O414" s="156"/>
      <c r="P414" s="156"/>
      <c r="Q414" s="156"/>
      <c r="R414" s="156"/>
      <c r="S414" s="156"/>
      <c r="T414" s="156"/>
      <c r="U414" s="156"/>
      <c r="V414" s="156"/>
      <c r="W414" s="156"/>
      <c r="X414" s="156"/>
      <c r="Y414" s="156"/>
      <c r="Z414" s="156"/>
    </row>
    <row r="415" spans="1:26" ht="12.75" customHeight="1" x14ac:dyDescent="0.35">
      <c r="A415" s="156"/>
      <c r="B415" s="156"/>
      <c r="C415" s="152"/>
      <c r="D415" s="152"/>
      <c r="E415" s="153"/>
      <c r="F415" s="152"/>
      <c r="G415" s="177"/>
      <c r="H415" s="156"/>
      <c r="I415" s="156"/>
      <c r="J415" s="156"/>
      <c r="K415" s="156"/>
      <c r="L415" s="156"/>
      <c r="M415" s="156"/>
      <c r="N415" s="156"/>
      <c r="O415" s="156"/>
      <c r="P415" s="156"/>
      <c r="Q415" s="156"/>
      <c r="R415" s="156"/>
      <c r="S415" s="156"/>
      <c r="T415" s="156"/>
      <c r="U415" s="156"/>
      <c r="V415" s="156"/>
      <c r="W415" s="156"/>
      <c r="X415" s="156"/>
      <c r="Y415" s="156"/>
      <c r="Z415" s="156"/>
    </row>
    <row r="416" spans="1:26" ht="12.75" customHeight="1" x14ac:dyDescent="0.35">
      <c r="A416" s="156"/>
      <c r="B416" s="156"/>
      <c r="C416" s="152"/>
      <c r="D416" s="152"/>
      <c r="E416" s="153"/>
      <c r="F416" s="152"/>
      <c r="G416" s="177"/>
      <c r="H416" s="156"/>
      <c r="I416" s="156"/>
      <c r="J416" s="156"/>
      <c r="K416" s="156"/>
      <c r="L416" s="156"/>
      <c r="M416" s="156"/>
      <c r="N416" s="156"/>
      <c r="O416" s="156"/>
      <c r="P416" s="156"/>
      <c r="Q416" s="156"/>
      <c r="R416" s="156"/>
      <c r="S416" s="156"/>
      <c r="T416" s="156"/>
      <c r="U416" s="156"/>
      <c r="V416" s="156"/>
      <c r="W416" s="156"/>
      <c r="X416" s="156"/>
      <c r="Y416" s="156"/>
      <c r="Z416" s="156"/>
    </row>
    <row r="417" spans="1:26" ht="12.75" customHeight="1" x14ac:dyDescent="0.35">
      <c r="A417" s="156"/>
      <c r="B417" s="156"/>
      <c r="C417" s="152"/>
      <c r="D417" s="152"/>
      <c r="E417" s="153"/>
      <c r="F417" s="152"/>
      <c r="G417" s="177"/>
      <c r="H417" s="156"/>
      <c r="I417" s="156"/>
      <c r="J417" s="156"/>
      <c r="K417" s="156"/>
      <c r="L417" s="156"/>
      <c r="M417" s="156"/>
      <c r="N417" s="156"/>
      <c r="O417" s="156"/>
      <c r="P417" s="156"/>
      <c r="Q417" s="156"/>
      <c r="R417" s="156"/>
      <c r="S417" s="156"/>
      <c r="T417" s="156"/>
      <c r="U417" s="156"/>
      <c r="V417" s="156"/>
      <c r="W417" s="156"/>
      <c r="X417" s="156"/>
      <c r="Y417" s="156"/>
      <c r="Z417" s="156"/>
    </row>
    <row r="418" spans="1:26" ht="12.75" customHeight="1" x14ac:dyDescent="0.35">
      <c r="A418" s="156"/>
      <c r="B418" s="156"/>
      <c r="C418" s="152"/>
      <c r="D418" s="152"/>
      <c r="E418" s="153"/>
      <c r="F418" s="152"/>
      <c r="G418" s="177"/>
      <c r="H418" s="156"/>
      <c r="I418" s="156"/>
      <c r="J418" s="156"/>
      <c r="K418" s="156"/>
      <c r="L418" s="156"/>
      <c r="M418" s="156"/>
      <c r="N418" s="156"/>
      <c r="O418" s="156"/>
      <c r="P418" s="156"/>
      <c r="Q418" s="156"/>
      <c r="R418" s="156"/>
      <c r="S418" s="156"/>
      <c r="T418" s="156"/>
      <c r="U418" s="156"/>
      <c r="V418" s="156"/>
      <c r="W418" s="156"/>
      <c r="X418" s="156"/>
      <c r="Y418" s="156"/>
      <c r="Z418" s="156"/>
    </row>
    <row r="419" spans="1:26" ht="12.75" customHeight="1" x14ac:dyDescent="0.35">
      <c r="A419" s="156"/>
      <c r="B419" s="156"/>
      <c r="C419" s="152"/>
      <c r="D419" s="152"/>
      <c r="E419" s="153"/>
      <c r="F419" s="152"/>
      <c r="G419" s="177"/>
      <c r="H419" s="156"/>
      <c r="I419" s="156"/>
      <c r="J419" s="156"/>
      <c r="K419" s="156"/>
      <c r="L419" s="156"/>
      <c r="M419" s="156"/>
      <c r="N419" s="156"/>
      <c r="O419" s="156"/>
      <c r="P419" s="156"/>
      <c r="Q419" s="156"/>
      <c r="R419" s="156"/>
      <c r="S419" s="156"/>
      <c r="T419" s="156"/>
      <c r="U419" s="156"/>
      <c r="V419" s="156"/>
      <c r="W419" s="156"/>
      <c r="X419" s="156"/>
      <c r="Y419" s="156"/>
      <c r="Z419" s="156"/>
    </row>
    <row r="420" spans="1:26" ht="12.75" customHeight="1" x14ac:dyDescent="0.35">
      <c r="A420" s="156"/>
      <c r="B420" s="156"/>
      <c r="C420" s="152"/>
      <c r="D420" s="152"/>
      <c r="E420" s="153"/>
      <c r="F420" s="152"/>
      <c r="G420" s="177"/>
      <c r="H420" s="156"/>
      <c r="I420" s="156"/>
      <c r="J420" s="156"/>
      <c r="K420" s="156"/>
      <c r="L420" s="156"/>
      <c r="M420" s="156"/>
      <c r="N420" s="156"/>
      <c r="O420" s="156"/>
      <c r="P420" s="156"/>
      <c r="Q420" s="156"/>
      <c r="R420" s="156"/>
      <c r="S420" s="156"/>
      <c r="T420" s="156"/>
      <c r="U420" s="156"/>
      <c r="V420" s="156"/>
      <c r="W420" s="156"/>
      <c r="X420" s="156"/>
      <c r="Y420" s="156"/>
      <c r="Z420" s="156"/>
    </row>
    <row r="421" spans="1:26" ht="12.75" customHeight="1" x14ac:dyDescent="0.35">
      <c r="A421" s="156"/>
      <c r="B421" s="156"/>
      <c r="C421" s="152"/>
      <c r="D421" s="152"/>
      <c r="E421" s="153"/>
      <c r="F421" s="152"/>
      <c r="G421" s="177"/>
      <c r="H421" s="156"/>
      <c r="I421" s="156"/>
      <c r="J421" s="156"/>
      <c r="K421" s="156"/>
      <c r="L421" s="156"/>
      <c r="M421" s="156"/>
      <c r="N421" s="156"/>
      <c r="O421" s="156"/>
      <c r="P421" s="156"/>
      <c r="Q421" s="156"/>
      <c r="R421" s="156"/>
      <c r="S421" s="156"/>
      <c r="T421" s="156"/>
      <c r="U421" s="156"/>
      <c r="V421" s="156"/>
      <c r="W421" s="156"/>
      <c r="X421" s="156"/>
      <c r="Y421" s="156"/>
      <c r="Z421" s="156"/>
    </row>
    <row r="422" spans="1:26" ht="12.75" customHeight="1" x14ac:dyDescent="0.35">
      <c r="A422" s="156"/>
      <c r="B422" s="156"/>
      <c r="C422" s="152"/>
      <c r="D422" s="152"/>
      <c r="E422" s="153"/>
      <c r="F422" s="152"/>
      <c r="G422" s="177"/>
      <c r="H422" s="156"/>
      <c r="I422" s="156"/>
      <c r="J422" s="156"/>
      <c r="K422" s="156"/>
      <c r="L422" s="156"/>
      <c r="M422" s="156"/>
      <c r="N422" s="156"/>
      <c r="O422" s="156"/>
      <c r="P422" s="156"/>
      <c r="Q422" s="156"/>
      <c r="R422" s="156"/>
      <c r="S422" s="156"/>
      <c r="T422" s="156"/>
      <c r="U422" s="156"/>
      <c r="V422" s="156"/>
      <c r="W422" s="156"/>
      <c r="X422" s="156"/>
      <c r="Y422" s="156"/>
      <c r="Z422" s="156"/>
    </row>
    <row r="423" spans="1:26" ht="12.75" customHeight="1" x14ac:dyDescent="0.35">
      <c r="A423" s="156"/>
      <c r="B423" s="156"/>
      <c r="C423" s="152"/>
      <c r="D423" s="152"/>
      <c r="E423" s="153"/>
      <c r="F423" s="152"/>
      <c r="G423" s="177"/>
      <c r="H423" s="156"/>
      <c r="I423" s="156"/>
      <c r="J423" s="156"/>
      <c r="K423" s="156"/>
      <c r="L423" s="156"/>
      <c r="M423" s="156"/>
      <c r="N423" s="156"/>
      <c r="O423" s="156"/>
      <c r="P423" s="156"/>
      <c r="Q423" s="156"/>
      <c r="R423" s="156"/>
      <c r="S423" s="156"/>
      <c r="T423" s="156"/>
      <c r="U423" s="156"/>
      <c r="V423" s="156"/>
      <c r="W423" s="156"/>
      <c r="X423" s="156"/>
      <c r="Y423" s="156"/>
      <c r="Z423" s="156"/>
    </row>
    <row r="424" spans="1:26" ht="12.75" customHeight="1" x14ac:dyDescent="0.35">
      <c r="A424" s="156"/>
      <c r="B424" s="156"/>
      <c r="C424" s="152"/>
      <c r="D424" s="152"/>
      <c r="E424" s="153"/>
      <c r="F424" s="152"/>
      <c r="G424" s="177"/>
      <c r="H424" s="156"/>
      <c r="I424" s="156"/>
      <c r="J424" s="156"/>
      <c r="K424" s="156"/>
      <c r="L424" s="156"/>
      <c r="M424" s="156"/>
      <c r="N424" s="156"/>
      <c r="O424" s="156"/>
      <c r="P424" s="156"/>
      <c r="Q424" s="156"/>
      <c r="R424" s="156"/>
      <c r="S424" s="156"/>
      <c r="T424" s="156"/>
      <c r="U424" s="156"/>
      <c r="V424" s="156"/>
      <c r="W424" s="156"/>
      <c r="X424" s="156"/>
      <c r="Y424" s="156"/>
      <c r="Z424" s="156"/>
    </row>
    <row r="425" spans="1:26" ht="12.75" customHeight="1" x14ac:dyDescent="0.35">
      <c r="A425" s="156"/>
      <c r="B425" s="156"/>
      <c r="C425" s="152"/>
      <c r="D425" s="152"/>
      <c r="E425" s="153"/>
      <c r="F425" s="152"/>
      <c r="G425" s="177"/>
      <c r="H425" s="156"/>
      <c r="I425" s="156"/>
      <c r="J425" s="156"/>
      <c r="K425" s="156"/>
      <c r="L425" s="156"/>
      <c r="M425" s="156"/>
      <c r="N425" s="156"/>
      <c r="O425" s="156"/>
      <c r="P425" s="156"/>
      <c r="Q425" s="156"/>
      <c r="R425" s="156"/>
      <c r="S425" s="156"/>
      <c r="T425" s="156"/>
      <c r="U425" s="156"/>
      <c r="V425" s="156"/>
      <c r="W425" s="156"/>
      <c r="X425" s="156"/>
      <c r="Y425" s="156"/>
      <c r="Z425" s="156"/>
    </row>
    <row r="426" spans="1:26" ht="12.75" customHeight="1" x14ac:dyDescent="0.35">
      <c r="A426" s="156"/>
      <c r="B426" s="156"/>
      <c r="C426" s="152"/>
      <c r="D426" s="152"/>
      <c r="E426" s="153"/>
      <c r="F426" s="152"/>
      <c r="G426" s="177"/>
      <c r="H426" s="156"/>
      <c r="I426" s="156"/>
      <c r="J426" s="156"/>
      <c r="K426" s="156"/>
      <c r="L426" s="156"/>
      <c r="M426" s="156"/>
      <c r="N426" s="156"/>
      <c r="O426" s="156"/>
      <c r="P426" s="156"/>
      <c r="Q426" s="156"/>
      <c r="R426" s="156"/>
      <c r="S426" s="156"/>
      <c r="T426" s="156"/>
      <c r="U426" s="156"/>
      <c r="V426" s="156"/>
      <c r="W426" s="156"/>
      <c r="X426" s="156"/>
      <c r="Y426" s="156"/>
      <c r="Z426" s="156"/>
    </row>
    <row r="427" spans="1:26" ht="12.75" customHeight="1" x14ac:dyDescent="0.35">
      <c r="A427" s="156"/>
      <c r="B427" s="156"/>
      <c r="C427" s="152"/>
      <c r="D427" s="152"/>
      <c r="E427" s="153"/>
      <c r="F427" s="152"/>
      <c r="G427" s="177"/>
      <c r="H427" s="156"/>
      <c r="I427" s="156"/>
      <c r="J427" s="156"/>
      <c r="K427" s="156"/>
      <c r="L427" s="156"/>
      <c r="M427" s="156"/>
      <c r="N427" s="156"/>
      <c r="O427" s="156"/>
      <c r="P427" s="156"/>
      <c r="Q427" s="156"/>
      <c r="R427" s="156"/>
      <c r="S427" s="156"/>
      <c r="T427" s="156"/>
      <c r="U427" s="156"/>
      <c r="V427" s="156"/>
      <c r="W427" s="156"/>
      <c r="X427" s="156"/>
      <c r="Y427" s="156"/>
      <c r="Z427" s="156"/>
    </row>
    <row r="428" spans="1:26" ht="12.75" customHeight="1" x14ac:dyDescent="0.35">
      <c r="A428" s="156"/>
      <c r="B428" s="156"/>
      <c r="C428" s="152"/>
      <c r="D428" s="152"/>
      <c r="E428" s="153"/>
      <c r="F428" s="152"/>
      <c r="G428" s="177"/>
      <c r="H428" s="156"/>
      <c r="I428" s="156"/>
      <c r="J428" s="156"/>
      <c r="K428" s="156"/>
      <c r="L428" s="156"/>
      <c r="M428" s="156"/>
      <c r="N428" s="156"/>
      <c r="O428" s="156"/>
      <c r="P428" s="156"/>
      <c r="Q428" s="156"/>
      <c r="R428" s="156"/>
      <c r="S428" s="156"/>
      <c r="T428" s="156"/>
      <c r="U428" s="156"/>
      <c r="V428" s="156"/>
      <c r="W428" s="156"/>
      <c r="X428" s="156"/>
      <c r="Y428" s="156"/>
      <c r="Z428" s="156"/>
    </row>
    <row r="429" spans="1:26" ht="12.75" customHeight="1" x14ac:dyDescent="0.35">
      <c r="A429" s="156"/>
      <c r="B429" s="156"/>
      <c r="C429" s="152"/>
      <c r="D429" s="152"/>
      <c r="E429" s="153"/>
      <c r="F429" s="152"/>
      <c r="G429" s="177"/>
      <c r="H429" s="156"/>
      <c r="I429" s="156"/>
      <c r="J429" s="156"/>
      <c r="K429" s="156"/>
      <c r="L429" s="156"/>
      <c r="M429" s="156"/>
      <c r="N429" s="156"/>
      <c r="O429" s="156"/>
      <c r="P429" s="156"/>
      <c r="Q429" s="156"/>
      <c r="R429" s="156"/>
      <c r="S429" s="156"/>
      <c r="T429" s="156"/>
      <c r="U429" s="156"/>
      <c r="V429" s="156"/>
      <c r="W429" s="156"/>
      <c r="X429" s="156"/>
      <c r="Y429" s="156"/>
      <c r="Z429" s="156"/>
    </row>
    <row r="430" spans="1:26" ht="12.75" customHeight="1" x14ac:dyDescent="0.35">
      <c r="A430" s="156"/>
      <c r="B430" s="156"/>
      <c r="C430" s="152"/>
      <c r="D430" s="152"/>
      <c r="E430" s="153"/>
      <c r="F430" s="152"/>
      <c r="G430" s="177"/>
      <c r="H430" s="156"/>
      <c r="I430" s="156"/>
      <c r="J430" s="156"/>
      <c r="K430" s="156"/>
      <c r="L430" s="156"/>
      <c r="M430" s="156"/>
      <c r="N430" s="156"/>
      <c r="O430" s="156"/>
      <c r="P430" s="156"/>
      <c r="Q430" s="156"/>
      <c r="R430" s="156"/>
      <c r="S430" s="156"/>
      <c r="T430" s="156"/>
      <c r="U430" s="156"/>
      <c r="V430" s="156"/>
      <c r="W430" s="156"/>
      <c r="X430" s="156"/>
      <c r="Y430" s="156"/>
      <c r="Z430" s="156"/>
    </row>
    <row r="431" spans="1:26" ht="12.75" customHeight="1" x14ac:dyDescent="0.35">
      <c r="A431" s="156"/>
      <c r="B431" s="156"/>
      <c r="C431" s="152"/>
      <c r="D431" s="152"/>
      <c r="E431" s="153"/>
      <c r="F431" s="152"/>
      <c r="G431" s="177"/>
      <c r="H431" s="156"/>
      <c r="I431" s="156"/>
      <c r="J431" s="156"/>
      <c r="K431" s="156"/>
      <c r="L431" s="156"/>
      <c r="M431" s="156"/>
      <c r="N431" s="156"/>
      <c r="O431" s="156"/>
      <c r="P431" s="156"/>
      <c r="Q431" s="156"/>
      <c r="R431" s="156"/>
      <c r="S431" s="156"/>
      <c r="T431" s="156"/>
      <c r="U431" s="156"/>
      <c r="V431" s="156"/>
      <c r="W431" s="156"/>
      <c r="X431" s="156"/>
      <c r="Y431" s="156"/>
      <c r="Z431" s="156"/>
    </row>
    <row r="432" spans="1:26" ht="12.75" customHeight="1" x14ac:dyDescent="0.35">
      <c r="A432" s="156"/>
      <c r="B432" s="156"/>
      <c r="C432" s="152"/>
      <c r="D432" s="152"/>
      <c r="E432" s="153"/>
      <c r="F432" s="152"/>
      <c r="G432" s="177"/>
      <c r="H432" s="156"/>
      <c r="I432" s="156"/>
      <c r="J432" s="156"/>
      <c r="K432" s="156"/>
      <c r="L432" s="156"/>
      <c r="M432" s="156"/>
      <c r="N432" s="156"/>
      <c r="O432" s="156"/>
      <c r="P432" s="156"/>
      <c r="Q432" s="156"/>
      <c r="R432" s="156"/>
      <c r="S432" s="156"/>
      <c r="T432" s="156"/>
      <c r="U432" s="156"/>
      <c r="V432" s="156"/>
      <c r="W432" s="156"/>
      <c r="X432" s="156"/>
      <c r="Y432" s="156"/>
      <c r="Z432" s="156"/>
    </row>
    <row r="433" spans="1:26" ht="12.75" customHeight="1" x14ac:dyDescent="0.35">
      <c r="A433" s="156"/>
      <c r="B433" s="156"/>
      <c r="C433" s="152"/>
      <c r="D433" s="152"/>
      <c r="E433" s="153"/>
      <c r="F433" s="152"/>
      <c r="G433" s="177"/>
      <c r="H433" s="156"/>
      <c r="I433" s="156"/>
      <c r="J433" s="156"/>
      <c r="K433" s="156"/>
      <c r="L433" s="156"/>
      <c r="M433" s="156"/>
      <c r="N433" s="156"/>
      <c r="O433" s="156"/>
      <c r="P433" s="156"/>
      <c r="Q433" s="156"/>
      <c r="R433" s="156"/>
      <c r="S433" s="156"/>
      <c r="T433" s="156"/>
      <c r="U433" s="156"/>
      <c r="V433" s="156"/>
      <c r="W433" s="156"/>
      <c r="X433" s="156"/>
      <c r="Y433" s="156"/>
      <c r="Z433" s="156"/>
    </row>
    <row r="434" spans="1:26" ht="12.75" customHeight="1" x14ac:dyDescent="0.35">
      <c r="A434" s="156"/>
      <c r="B434" s="156"/>
      <c r="C434" s="152"/>
      <c r="D434" s="152"/>
      <c r="E434" s="153"/>
      <c r="F434" s="152"/>
      <c r="G434" s="177"/>
      <c r="H434" s="156"/>
      <c r="I434" s="156"/>
      <c r="J434" s="156"/>
      <c r="K434" s="156"/>
      <c r="L434" s="156"/>
      <c r="M434" s="156"/>
      <c r="N434" s="156"/>
      <c r="O434" s="156"/>
      <c r="P434" s="156"/>
      <c r="Q434" s="156"/>
      <c r="R434" s="156"/>
      <c r="S434" s="156"/>
      <c r="T434" s="156"/>
      <c r="U434" s="156"/>
      <c r="V434" s="156"/>
      <c r="W434" s="156"/>
      <c r="X434" s="156"/>
      <c r="Y434" s="156"/>
      <c r="Z434" s="156"/>
    </row>
    <row r="435" spans="1:26" ht="12.75" customHeight="1" x14ac:dyDescent="0.35">
      <c r="A435" s="156"/>
      <c r="B435" s="156"/>
      <c r="C435" s="152"/>
      <c r="D435" s="152"/>
      <c r="E435" s="153"/>
      <c r="F435" s="152"/>
      <c r="G435" s="177"/>
      <c r="H435" s="156"/>
      <c r="I435" s="156"/>
      <c r="J435" s="156"/>
      <c r="K435" s="156"/>
      <c r="L435" s="156"/>
      <c r="M435" s="156"/>
      <c r="N435" s="156"/>
      <c r="O435" s="156"/>
      <c r="P435" s="156"/>
      <c r="Q435" s="156"/>
      <c r="R435" s="156"/>
      <c r="S435" s="156"/>
      <c r="T435" s="156"/>
      <c r="U435" s="156"/>
      <c r="V435" s="156"/>
      <c r="W435" s="156"/>
      <c r="X435" s="156"/>
      <c r="Y435" s="156"/>
      <c r="Z435" s="156"/>
    </row>
    <row r="436" spans="1:26" ht="12.75" customHeight="1" x14ac:dyDescent="0.35">
      <c r="A436" s="156"/>
      <c r="B436" s="156"/>
      <c r="C436" s="152"/>
      <c r="D436" s="152"/>
      <c r="E436" s="153"/>
      <c r="F436" s="152"/>
      <c r="G436" s="177"/>
      <c r="H436" s="156"/>
      <c r="I436" s="156"/>
      <c r="J436" s="156"/>
      <c r="K436" s="156"/>
      <c r="L436" s="156"/>
      <c r="M436" s="156"/>
      <c r="N436" s="156"/>
      <c r="O436" s="156"/>
      <c r="P436" s="156"/>
      <c r="Q436" s="156"/>
      <c r="R436" s="156"/>
      <c r="S436" s="156"/>
      <c r="T436" s="156"/>
      <c r="U436" s="156"/>
      <c r="V436" s="156"/>
      <c r="W436" s="156"/>
      <c r="X436" s="156"/>
      <c r="Y436" s="156"/>
      <c r="Z436" s="156"/>
    </row>
    <row r="437" spans="1:26" ht="12.75" customHeight="1" x14ac:dyDescent="0.35">
      <c r="A437" s="156"/>
      <c r="B437" s="156"/>
      <c r="C437" s="152"/>
      <c r="D437" s="152"/>
      <c r="E437" s="153"/>
      <c r="F437" s="152"/>
      <c r="G437" s="177"/>
      <c r="H437" s="156"/>
      <c r="I437" s="156"/>
      <c r="J437" s="156"/>
      <c r="K437" s="156"/>
      <c r="L437" s="156"/>
      <c r="M437" s="156"/>
      <c r="N437" s="156"/>
      <c r="O437" s="156"/>
      <c r="P437" s="156"/>
      <c r="Q437" s="156"/>
      <c r="R437" s="156"/>
      <c r="S437" s="156"/>
      <c r="T437" s="156"/>
      <c r="U437" s="156"/>
      <c r="V437" s="156"/>
      <c r="W437" s="156"/>
      <c r="X437" s="156"/>
      <c r="Y437" s="156"/>
      <c r="Z437" s="156"/>
    </row>
    <row r="438" spans="1:26" ht="12.75" customHeight="1" x14ac:dyDescent="0.35">
      <c r="A438" s="156"/>
      <c r="B438" s="156"/>
      <c r="C438" s="152"/>
      <c r="D438" s="152"/>
      <c r="E438" s="153"/>
      <c r="F438" s="152"/>
      <c r="G438" s="177"/>
      <c r="H438" s="156"/>
      <c r="I438" s="156"/>
      <c r="J438" s="156"/>
      <c r="K438" s="156"/>
      <c r="L438" s="156"/>
      <c r="M438" s="156"/>
      <c r="N438" s="156"/>
      <c r="O438" s="156"/>
      <c r="P438" s="156"/>
      <c r="Q438" s="156"/>
      <c r="R438" s="156"/>
      <c r="S438" s="156"/>
      <c r="T438" s="156"/>
      <c r="U438" s="156"/>
      <c r="V438" s="156"/>
      <c r="W438" s="156"/>
      <c r="X438" s="156"/>
      <c r="Y438" s="156"/>
      <c r="Z438" s="156"/>
    </row>
    <row r="439" spans="1:26" ht="12.75" customHeight="1" x14ac:dyDescent="0.35">
      <c r="A439" s="156"/>
      <c r="B439" s="156"/>
      <c r="C439" s="152"/>
      <c r="D439" s="152"/>
      <c r="E439" s="153"/>
      <c r="F439" s="152"/>
      <c r="G439" s="177"/>
      <c r="H439" s="156"/>
      <c r="I439" s="156"/>
      <c r="J439" s="156"/>
      <c r="K439" s="156"/>
      <c r="L439" s="156"/>
      <c r="M439" s="156"/>
      <c r="N439" s="156"/>
      <c r="O439" s="156"/>
      <c r="P439" s="156"/>
      <c r="Q439" s="156"/>
      <c r="R439" s="156"/>
      <c r="S439" s="156"/>
      <c r="T439" s="156"/>
      <c r="U439" s="156"/>
      <c r="V439" s="156"/>
      <c r="W439" s="156"/>
      <c r="X439" s="156"/>
      <c r="Y439" s="156"/>
      <c r="Z439" s="156"/>
    </row>
    <row r="440" spans="1:26" ht="12.75" customHeight="1" x14ac:dyDescent="0.35">
      <c r="A440" s="156"/>
      <c r="B440" s="156"/>
      <c r="C440" s="152"/>
      <c r="D440" s="152"/>
      <c r="E440" s="153"/>
      <c r="F440" s="152"/>
      <c r="G440" s="177"/>
      <c r="H440" s="156"/>
      <c r="I440" s="156"/>
      <c r="J440" s="156"/>
      <c r="K440" s="156"/>
      <c r="L440" s="156"/>
      <c r="M440" s="156"/>
      <c r="N440" s="156"/>
      <c r="O440" s="156"/>
      <c r="P440" s="156"/>
      <c r="Q440" s="156"/>
      <c r="R440" s="156"/>
      <c r="S440" s="156"/>
      <c r="T440" s="156"/>
      <c r="U440" s="156"/>
      <c r="V440" s="156"/>
      <c r="W440" s="156"/>
      <c r="X440" s="156"/>
      <c r="Y440" s="156"/>
      <c r="Z440" s="156"/>
    </row>
    <row r="441" spans="1:26" ht="12.75" customHeight="1" x14ac:dyDescent="0.35">
      <c r="A441" s="156"/>
      <c r="B441" s="156"/>
      <c r="C441" s="152"/>
      <c r="D441" s="152"/>
      <c r="E441" s="153"/>
      <c r="F441" s="152"/>
      <c r="G441" s="177"/>
      <c r="H441" s="156"/>
      <c r="I441" s="156"/>
      <c r="J441" s="156"/>
      <c r="K441" s="156"/>
      <c r="L441" s="156"/>
      <c r="M441" s="156"/>
      <c r="N441" s="156"/>
      <c r="O441" s="156"/>
      <c r="P441" s="156"/>
      <c r="Q441" s="156"/>
      <c r="R441" s="156"/>
      <c r="S441" s="156"/>
      <c r="T441" s="156"/>
      <c r="U441" s="156"/>
      <c r="V441" s="156"/>
      <c r="W441" s="156"/>
      <c r="X441" s="156"/>
      <c r="Y441" s="156"/>
      <c r="Z441" s="156"/>
    </row>
    <row r="442" spans="1:26" ht="12.75" customHeight="1" x14ac:dyDescent="0.35">
      <c r="A442" s="156"/>
      <c r="B442" s="156"/>
      <c r="C442" s="152"/>
      <c r="D442" s="152"/>
      <c r="E442" s="153"/>
      <c r="F442" s="152"/>
      <c r="G442" s="177"/>
      <c r="H442" s="156"/>
      <c r="I442" s="156"/>
      <c r="J442" s="156"/>
      <c r="K442" s="156"/>
      <c r="L442" s="156"/>
      <c r="M442" s="156"/>
      <c r="N442" s="156"/>
      <c r="O442" s="156"/>
      <c r="P442" s="156"/>
      <c r="Q442" s="156"/>
      <c r="R442" s="156"/>
      <c r="S442" s="156"/>
      <c r="T442" s="156"/>
      <c r="U442" s="156"/>
      <c r="V442" s="156"/>
      <c r="W442" s="156"/>
      <c r="X442" s="156"/>
      <c r="Y442" s="156"/>
      <c r="Z442" s="156"/>
    </row>
    <row r="443" spans="1:26" ht="12.75" customHeight="1" x14ac:dyDescent="0.35">
      <c r="A443" s="156"/>
      <c r="B443" s="156"/>
      <c r="C443" s="152"/>
      <c r="D443" s="152"/>
      <c r="E443" s="153"/>
      <c r="F443" s="152"/>
      <c r="G443" s="177"/>
      <c r="H443" s="156"/>
      <c r="I443" s="156"/>
      <c r="J443" s="156"/>
      <c r="K443" s="156"/>
      <c r="L443" s="156"/>
      <c r="M443" s="156"/>
      <c r="N443" s="156"/>
      <c r="O443" s="156"/>
      <c r="P443" s="156"/>
      <c r="Q443" s="156"/>
      <c r="R443" s="156"/>
      <c r="S443" s="156"/>
      <c r="T443" s="156"/>
      <c r="U443" s="156"/>
      <c r="V443" s="156"/>
      <c r="W443" s="156"/>
      <c r="X443" s="156"/>
      <c r="Y443" s="156"/>
      <c r="Z443" s="156"/>
    </row>
    <row r="444" spans="1:26" ht="12.75" customHeight="1" x14ac:dyDescent="0.35">
      <c r="A444" s="156"/>
      <c r="B444" s="156"/>
      <c r="C444" s="152"/>
      <c r="D444" s="152"/>
      <c r="E444" s="153"/>
      <c r="F444" s="152"/>
      <c r="G444" s="177"/>
      <c r="H444" s="156"/>
      <c r="I444" s="156"/>
      <c r="J444" s="156"/>
      <c r="K444" s="156"/>
      <c r="L444" s="156"/>
      <c r="M444" s="156"/>
      <c r="N444" s="156"/>
      <c r="O444" s="156"/>
      <c r="P444" s="156"/>
      <c r="Q444" s="156"/>
      <c r="R444" s="156"/>
      <c r="S444" s="156"/>
      <c r="T444" s="156"/>
      <c r="U444" s="156"/>
      <c r="V444" s="156"/>
      <c r="W444" s="156"/>
      <c r="X444" s="156"/>
      <c r="Y444" s="156"/>
      <c r="Z444" s="156"/>
    </row>
    <row r="445" spans="1:26" ht="12.75" customHeight="1" x14ac:dyDescent="0.35">
      <c r="A445" s="156"/>
      <c r="B445" s="156"/>
      <c r="C445" s="152"/>
      <c r="D445" s="152"/>
      <c r="E445" s="153"/>
      <c r="F445" s="152"/>
      <c r="G445" s="177"/>
      <c r="H445" s="156"/>
      <c r="I445" s="156"/>
      <c r="J445" s="156"/>
      <c r="K445" s="156"/>
      <c r="L445" s="156"/>
      <c r="M445" s="156"/>
      <c r="N445" s="156"/>
      <c r="O445" s="156"/>
      <c r="P445" s="156"/>
      <c r="Q445" s="156"/>
      <c r="R445" s="156"/>
      <c r="S445" s="156"/>
      <c r="T445" s="156"/>
      <c r="U445" s="156"/>
      <c r="V445" s="156"/>
      <c r="W445" s="156"/>
      <c r="X445" s="156"/>
      <c r="Y445" s="156"/>
      <c r="Z445" s="156"/>
    </row>
    <row r="446" spans="1:26" ht="12.75" customHeight="1" x14ac:dyDescent="0.35">
      <c r="A446" s="156"/>
      <c r="B446" s="156"/>
      <c r="C446" s="152"/>
      <c r="D446" s="152"/>
      <c r="E446" s="153"/>
      <c r="F446" s="152"/>
      <c r="G446" s="177"/>
      <c r="H446" s="156"/>
      <c r="I446" s="156"/>
      <c r="J446" s="156"/>
      <c r="K446" s="156"/>
      <c r="L446" s="156"/>
      <c r="M446" s="156"/>
      <c r="N446" s="156"/>
      <c r="O446" s="156"/>
      <c r="P446" s="156"/>
      <c r="Q446" s="156"/>
      <c r="R446" s="156"/>
      <c r="S446" s="156"/>
      <c r="T446" s="156"/>
      <c r="U446" s="156"/>
      <c r="V446" s="156"/>
      <c r="W446" s="156"/>
      <c r="X446" s="156"/>
      <c r="Y446" s="156"/>
      <c r="Z446" s="156"/>
    </row>
    <row r="447" spans="1:26" ht="12.75" customHeight="1" x14ac:dyDescent="0.35">
      <c r="A447" s="156"/>
      <c r="B447" s="156"/>
      <c r="C447" s="152"/>
      <c r="D447" s="152"/>
      <c r="E447" s="153"/>
      <c r="F447" s="152"/>
      <c r="G447" s="177"/>
      <c r="H447" s="156"/>
      <c r="I447" s="156"/>
      <c r="J447" s="156"/>
      <c r="K447" s="156"/>
      <c r="L447" s="156"/>
      <c r="M447" s="156"/>
      <c r="N447" s="156"/>
      <c r="O447" s="156"/>
      <c r="P447" s="156"/>
      <c r="Q447" s="156"/>
      <c r="R447" s="156"/>
      <c r="S447" s="156"/>
      <c r="T447" s="156"/>
      <c r="U447" s="156"/>
      <c r="V447" s="156"/>
      <c r="W447" s="156"/>
      <c r="X447" s="156"/>
      <c r="Y447" s="156"/>
      <c r="Z447" s="156"/>
    </row>
    <row r="448" spans="1:26" ht="12.75" customHeight="1" x14ac:dyDescent="0.35">
      <c r="A448" s="156"/>
      <c r="B448" s="156"/>
      <c r="C448" s="152"/>
      <c r="D448" s="152"/>
      <c r="E448" s="153"/>
      <c r="F448" s="152"/>
      <c r="G448" s="177"/>
      <c r="H448" s="156"/>
      <c r="I448" s="156"/>
      <c r="J448" s="156"/>
      <c r="K448" s="156"/>
      <c r="L448" s="156"/>
      <c r="M448" s="156"/>
      <c r="N448" s="156"/>
      <c r="O448" s="156"/>
      <c r="P448" s="156"/>
      <c r="Q448" s="156"/>
      <c r="R448" s="156"/>
      <c r="S448" s="156"/>
      <c r="T448" s="156"/>
      <c r="U448" s="156"/>
      <c r="V448" s="156"/>
      <c r="W448" s="156"/>
      <c r="X448" s="156"/>
      <c r="Y448" s="156"/>
      <c r="Z448" s="156"/>
    </row>
    <row r="449" spans="1:26" ht="12.75" customHeight="1" x14ac:dyDescent="0.35">
      <c r="A449" s="156"/>
      <c r="B449" s="156"/>
      <c r="C449" s="152"/>
      <c r="D449" s="152"/>
      <c r="E449" s="153"/>
      <c r="F449" s="152"/>
      <c r="G449" s="177"/>
      <c r="H449" s="156"/>
      <c r="I449" s="156"/>
      <c r="J449" s="156"/>
      <c r="K449" s="156"/>
      <c r="L449" s="156"/>
      <c r="M449" s="156"/>
      <c r="N449" s="156"/>
      <c r="O449" s="156"/>
      <c r="P449" s="156"/>
      <c r="Q449" s="156"/>
      <c r="R449" s="156"/>
      <c r="S449" s="156"/>
      <c r="T449" s="156"/>
      <c r="U449" s="156"/>
      <c r="V449" s="156"/>
      <c r="W449" s="156"/>
      <c r="X449" s="156"/>
      <c r="Y449" s="156"/>
      <c r="Z449" s="156"/>
    </row>
    <row r="450" spans="1:26" ht="12.75" customHeight="1" x14ac:dyDescent="0.35">
      <c r="A450" s="156"/>
      <c r="B450" s="156"/>
      <c r="C450" s="152"/>
      <c r="D450" s="152"/>
      <c r="E450" s="153"/>
      <c r="F450" s="152"/>
      <c r="G450" s="177"/>
      <c r="H450" s="156"/>
      <c r="I450" s="156"/>
      <c r="J450" s="156"/>
      <c r="K450" s="156"/>
      <c r="L450" s="156"/>
      <c r="M450" s="156"/>
      <c r="N450" s="156"/>
      <c r="O450" s="156"/>
      <c r="P450" s="156"/>
      <c r="Q450" s="156"/>
      <c r="R450" s="156"/>
      <c r="S450" s="156"/>
      <c r="T450" s="156"/>
      <c r="U450" s="156"/>
      <c r="V450" s="156"/>
      <c r="W450" s="156"/>
      <c r="X450" s="156"/>
      <c r="Y450" s="156"/>
      <c r="Z450" s="156"/>
    </row>
    <row r="451" spans="1:26" ht="12.75" customHeight="1" x14ac:dyDescent="0.35">
      <c r="A451" s="156"/>
      <c r="B451" s="156"/>
      <c r="C451" s="152"/>
      <c r="D451" s="152"/>
      <c r="E451" s="153"/>
      <c r="F451" s="152"/>
      <c r="G451" s="177"/>
      <c r="H451" s="156"/>
      <c r="I451" s="156"/>
      <c r="J451" s="156"/>
      <c r="K451" s="156"/>
      <c r="L451" s="156"/>
      <c r="M451" s="156"/>
      <c r="N451" s="156"/>
      <c r="O451" s="156"/>
      <c r="P451" s="156"/>
      <c r="Q451" s="156"/>
      <c r="R451" s="156"/>
      <c r="S451" s="156"/>
      <c r="T451" s="156"/>
      <c r="U451" s="156"/>
      <c r="V451" s="156"/>
      <c r="W451" s="156"/>
      <c r="X451" s="156"/>
      <c r="Y451" s="156"/>
      <c r="Z451" s="156"/>
    </row>
    <row r="452" spans="1:26" ht="12.75" customHeight="1" x14ac:dyDescent="0.35">
      <c r="A452" s="156"/>
      <c r="B452" s="156"/>
      <c r="C452" s="152"/>
      <c r="D452" s="152"/>
      <c r="E452" s="153"/>
      <c r="F452" s="152"/>
      <c r="G452" s="177"/>
      <c r="H452" s="156"/>
      <c r="I452" s="156"/>
      <c r="J452" s="156"/>
      <c r="K452" s="156"/>
      <c r="L452" s="156"/>
      <c r="M452" s="156"/>
      <c r="N452" s="156"/>
      <c r="O452" s="156"/>
      <c r="P452" s="156"/>
      <c r="Q452" s="156"/>
      <c r="R452" s="156"/>
      <c r="S452" s="156"/>
      <c r="T452" s="156"/>
      <c r="U452" s="156"/>
      <c r="V452" s="156"/>
      <c r="W452" s="156"/>
      <c r="X452" s="156"/>
      <c r="Y452" s="156"/>
      <c r="Z452" s="156"/>
    </row>
    <row r="453" spans="1:26" ht="12.75" customHeight="1" x14ac:dyDescent="0.35">
      <c r="A453" s="156"/>
      <c r="B453" s="156"/>
      <c r="C453" s="152"/>
      <c r="D453" s="152"/>
      <c r="E453" s="153"/>
      <c r="F453" s="152"/>
      <c r="G453" s="177"/>
      <c r="H453" s="156"/>
      <c r="I453" s="156"/>
      <c r="J453" s="156"/>
      <c r="K453" s="156"/>
      <c r="L453" s="156"/>
      <c r="M453" s="156"/>
      <c r="N453" s="156"/>
      <c r="O453" s="156"/>
      <c r="P453" s="156"/>
      <c r="Q453" s="156"/>
      <c r="R453" s="156"/>
      <c r="S453" s="156"/>
      <c r="T453" s="156"/>
      <c r="U453" s="156"/>
      <c r="V453" s="156"/>
      <c r="W453" s="156"/>
      <c r="X453" s="156"/>
      <c r="Y453" s="156"/>
      <c r="Z453" s="156"/>
    </row>
    <row r="454" spans="1:26" ht="12.75" customHeight="1" x14ac:dyDescent="0.35">
      <c r="A454" s="156"/>
      <c r="B454" s="156"/>
      <c r="C454" s="152"/>
      <c r="D454" s="152"/>
      <c r="E454" s="153"/>
      <c r="F454" s="152"/>
      <c r="G454" s="177"/>
      <c r="H454" s="156"/>
      <c r="I454" s="156"/>
      <c r="J454" s="156"/>
      <c r="K454" s="156"/>
      <c r="L454" s="156"/>
      <c r="M454" s="156"/>
      <c r="N454" s="156"/>
      <c r="O454" s="156"/>
      <c r="P454" s="156"/>
      <c r="Q454" s="156"/>
      <c r="R454" s="156"/>
      <c r="S454" s="156"/>
      <c r="T454" s="156"/>
      <c r="U454" s="156"/>
      <c r="V454" s="156"/>
      <c r="W454" s="156"/>
      <c r="X454" s="156"/>
      <c r="Y454" s="156"/>
      <c r="Z454" s="156"/>
    </row>
    <row r="455" spans="1:26" ht="12.75" customHeight="1" x14ac:dyDescent="0.35">
      <c r="A455" s="156"/>
      <c r="B455" s="156"/>
      <c r="C455" s="152"/>
      <c r="D455" s="152"/>
      <c r="E455" s="153"/>
      <c r="F455" s="152"/>
      <c r="G455" s="177"/>
      <c r="H455" s="156"/>
      <c r="I455" s="156"/>
      <c r="J455" s="156"/>
      <c r="K455" s="156"/>
      <c r="L455" s="156"/>
      <c r="M455" s="156"/>
      <c r="N455" s="156"/>
      <c r="O455" s="156"/>
      <c r="P455" s="156"/>
      <c r="Q455" s="156"/>
      <c r="R455" s="156"/>
      <c r="S455" s="156"/>
      <c r="T455" s="156"/>
      <c r="U455" s="156"/>
      <c r="V455" s="156"/>
      <c r="W455" s="156"/>
      <c r="X455" s="156"/>
      <c r="Y455" s="156"/>
      <c r="Z455" s="156"/>
    </row>
    <row r="456" spans="1:26" ht="12.75" customHeight="1" x14ac:dyDescent="0.35">
      <c r="A456" s="156"/>
      <c r="B456" s="156"/>
      <c r="C456" s="152"/>
      <c r="D456" s="152"/>
      <c r="E456" s="153"/>
      <c r="F456" s="152"/>
      <c r="G456" s="177"/>
      <c r="H456" s="156"/>
      <c r="I456" s="156"/>
      <c r="J456" s="156"/>
      <c r="K456" s="156"/>
      <c r="L456" s="156"/>
      <c r="M456" s="156"/>
      <c r="N456" s="156"/>
      <c r="O456" s="156"/>
      <c r="P456" s="156"/>
      <c r="Q456" s="156"/>
      <c r="R456" s="156"/>
      <c r="S456" s="156"/>
      <c r="T456" s="156"/>
      <c r="U456" s="156"/>
      <c r="V456" s="156"/>
      <c r="W456" s="156"/>
      <c r="X456" s="156"/>
      <c r="Y456" s="156"/>
      <c r="Z456" s="156"/>
    </row>
    <row r="457" spans="1:26" ht="12.75" customHeight="1" x14ac:dyDescent="0.35">
      <c r="A457" s="156"/>
      <c r="B457" s="156"/>
      <c r="C457" s="152"/>
      <c r="D457" s="152"/>
      <c r="E457" s="153"/>
      <c r="F457" s="152"/>
      <c r="G457" s="177"/>
      <c r="H457" s="156"/>
      <c r="I457" s="156"/>
      <c r="J457" s="156"/>
      <c r="K457" s="156"/>
      <c r="L457" s="156"/>
      <c r="M457" s="156"/>
      <c r="N457" s="156"/>
      <c r="O457" s="156"/>
      <c r="P457" s="156"/>
      <c r="Q457" s="156"/>
      <c r="R457" s="156"/>
      <c r="S457" s="156"/>
      <c r="T457" s="156"/>
      <c r="U457" s="156"/>
      <c r="V457" s="156"/>
      <c r="W457" s="156"/>
      <c r="X457" s="156"/>
      <c r="Y457" s="156"/>
      <c r="Z457" s="156"/>
    </row>
    <row r="458" spans="1:26" ht="12.75" customHeight="1" x14ac:dyDescent="0.35">
      <c r="A458" s="156"/>
      <c r="B458" s="156"/>
      <c r="C458" s="152"/>
      <c r="D458" s="152"/>
      <c r="E458" s="153"/>
      <c r="F458" s="152"/>
      <c r="G458" s="177"/>
      <c r="H458" s="156"/>
      <c r="I458" s="156"/>
      <c r="J458" s="156"/>
      <c r="K458" s="156"/>
      <c r="L458" s="156"/>
      <c r="M458" s="156"/>
      <c r="N458" s="156"/>
      <c r="O458" s="156"/>
      <c r="P458" s="156"/>
      <c r="Q458" s="156"/>
      <c r="R458" s="156"/>
      <c r="S458" s="156"/>
      <c r="T458" s="156"/>
      <c r="U458" s="156"/>
      <c r="V458" s="156"/>
      <c r="W458" s="156"/>
      <c r="X458" s="156"/>
      <c r="Y458" s="156"/>
      <c r="Z458" s="156"/>
    </row>
    <row r="459" spans="1:26" ht="12.75" customHeight="1" x14ac:dyDescent="0.35">
      <c r="A459" s="156"/>
      <c r="B459" s="156"/>
      <c r="C459" s="152"/>
      <c r="D459" s="152"/>
      <c r="E459" s="153"/>
      <c r="F459" s="152"/>
      <c r="G459" s="177"/>
      <c r="H459" s="156"/>
      <c r="I459" s="156"/>
      <c r="J459" s="156"/>
      <c r="K459" s="156"/>
      <c r="L459" s="156"/>
      <c r="M459" s="156"/>
      <c r="N459" s="156"/>
      <c r="O459" s="156"/>
      <c r="P459" s="156"/>
      <c r="Q459" s="156"/>
      <c r="R459" s="156"/>
      <c r="S459" s="156"/>
      <c r="T459" s="156"/>
      <c r="U459" s="156"/>
      <c r="V459" s="156"/>
      <c r="W459" s="156"/>
      <c r="X459" s="156"/>
      <c r="Y459" s="156"/>
      <c r="Z459" s="156"/>
    </row>
    <row r="460" spans="1:26" ht="12.75" customHeight="1" x14ac:dyDescent="0.35">
      <c r="A460" s="156"/>
      <c r="B460" s="156"/>
      <c r="C460" s="152"/>
      <c r="D460" s="152"/>
      <c r="E460" s="153"/>
      <c r="F460" s="152"/>
      <c r="G460" s="177"/>
      <c r="H460" s="156"/>
      <c r="I460" s="156"/>
      <c r="J460" s="156"/>
      <c r="K460" s="156"/>
      <c r="L460" s="156"/>
      <c r="M460" s="156"/>
      <c r="N460" s="156"/>
      <c r="O460" s="156"/>
      <c r="P460" s="156"/>
      <c r="Q460" s="156"/>
      <c r="R460" s="156"/>
      <c r="S460" s="156"/>
      <c r="T460" s="156"/>
      <c r="U460" s="156"/>
      <c r="V460" s="156"/>
      <c r="W460" s="156"/>
      <c r="X460" s="156"/>
      <c r="Y460" s="156"/>
      <c r="Z460" s="156"/>
    </row>
    <row r="461" spans="1:26" ht="12.75" customHeight="1" x14ac:dyDescent="0.35">
      <c r="A461" s="156"/>
      <c r="B461" s="156"/>
      <c r="C461" s="152"/>
      <c r="D461" s="152"/>
      <c r="E461" s="153"/>
      <c r="F461" s="152"/>
      <c r="G461" s="177"/>
      <c r="H461" s="156"/>
      <c r="I461" s="156"/>
      <c r="J461" s="156"/>
      <c r="K461" s="156"/>
      <c r="L461" s="156"/>
      <c r="M461" s="156"/>
      <c r="N461" s="156"/>
      <c r="O461" s="156"/>
      <c r="P461" s="156"/>
      <c r="Q461" s="156"/>
      <c r="R461" s="156"/>
      <c r="S461" s="156"/>
      <c r="T461" s="156"/>
      <c r="U461" s="156"/>
      <c r="V461" s="156"/>
      <c r="W461" s="156"/>
      <c r="X461" s="156"/>
      <c r="Y461" s="156"/>
      <c r="Z461" s="156"/>
    </row>
    <row r="462" spans="1:26" ht="12.75" customHeight="1" x14ac:dyDescent="0.35">
      <c r="A462" s="156"/>
      <c r="B462" s="156"/>
      <c r="C462" s="152"/>
      <c r="D462" s="152"/>
      <c r="E462" s="153"/>
      <c r="F462" s="152"/>
      <c r="G462" s="177"/>
      <c r="H462" s="156"/>
      <c r="I462" s="156"/>
      <c r="J462" s="156"/>
      <c r="K462" s="156"/>
      <c r="L462" s="156"/>
      <c r="M462" s="156"/>
      <c r="N462" s="156"/>
      <c r="O462" s="156"/>
      <c r="P462" s="156"/>
      <c r="Q462" s="156"/>
      <c r="R462" s="156"/>
      <c r="S462" s="156"/>
      <c r="T462" s="156"/>
      <c r="U462" s="156"/>
      <c r="V462" s="156"/>
      <c r="W462" s="156"/>
      <c r="X462" s="156"/>
      <c r="Y462" s="156"/>
      <c r="Z462" s="156"/>
    </row>
    <row r="463" spans="1:26" ht="12.75" customHeight="1" x14ac:dyDescent="0.35">
      <c r="A463" s="156"/>
      <c r="B463" s="156"/>
      <c r="C463" s="152"/>
      <c r="D463" s="152"/>
      <c r="E463" s="153"/>
      <c r="F463" s="152"/>
      <c r="G463" s="177"/>
      <c r="H463" s="156"/>
      <c r="I463" s="156"/>
      <c r="J463" s="156"/>
      <c r="K463" s="156"/>
      <c r="L463" s="156"/>
      <c r="M463" s="156"/>
      <c r="N463" s="156"/>
      <c r="O463" s="156"/>
      <c r="P463" s="156"/>
      <c r="Q463" s="156"/>
      <c r="R463" s="156"/>
      <c r="S463" s="156"/>
      <c r="T463" s="156"/>
      <c r="U463" s="156"/>
      <c r="V463" s="156"/>
      <c r="W463" s="156"/>
      <c r="X463" s="156"/>
      <c r="Y463" s="156"/>
      <c r="Z463" s="156"/>
    </row>
    <row r="464" spans="1:26" ht="12.75" customHeight="1" x14ac:dyDescent="0.35">
      <c r="A464" s="156"/>
      <c r="B464" s="156"/>
      <c r="C464" s="152"/>
      <c r="D464" s="152"/>
      <c r="E464" s="153"/>
      <c r="F464" s="152"/>
      <c r="G464" s="177"/>
      <c r="H464" s="156"/>
      <c r="I464" s="156"/>
      <c r="J464" s="156"/>
      <c r="K464" s="156"/>
      <c r="L464" s="156"/>
      <c r="M464" s="156"/>
      <c r="N464" s="156"/>
      <c r="O464" s="156"/>
      <c r="P464" s="156"/>
      <c r="Q464" s="156"/>
      <c r="R464" s="156"/>
      <c r="S464" s="156"/>
      <c r="T464" s="156"/>
      <c r="U464" s="156"/>
      <c r="V464" s="156"/>
      <c r="W464" s="156"/>
      <c r="X464" s="156"/>
      <c r="Y464" s="156"/>
      <c r="Z464" s="156"/>
    </row>
    <row r="465" spans="1:26" ht="12.75" customHeight="1" x14ac:dyDescent="0.35">
      <c r="A465" s="156"/>
      <c r="B465" s="156"/>
      <c r="C465" s="152"/>
      <c r="D465" s="152"/>
      <c r="E465" s="153"/>
      <c r="F465" s="152"/>
      <c r="G465" s="177"/>
      <c r="H465" s="156"/>
      <c r="I465" s="156"/>
      <c r="J465" s="156"/>
      <c r="K465" s="156"/>
      <c r="L465" s="156"/>
      <c r="M465" s="156"/>
      <c r="N465" s="156"/>
      <c r="O465" s="156"/>
      <c r="P465" s="156"/>
      <c r="Q465" s="156"/>
      <c r="R465" s="156"/>
      <c r="S465" s="156"/>
      <c r="T465" s="156"/>
      <c r="U465" s="156"/>
      <c r="V465" s="156"/>
      <c r="W465" s="156"/>
      <c r="X465" s="156"/>
      <c r="Y465" s="156"/>
      <c r="Z465" s="156"/>
    </row>
    <row r="466" spans="1:26" ht="12.75" customHeight="1" x14ac:dyDescent="0.35">
      <c r="A466" s="156"/>
      <c r="B466" s="156"/>
      <c r="C466" s="152"/>
      <c r="D466" s="152"/>
      <c r="E466" s="153"/>
      <c r="F466" s="152"/>
      <c r="G466" s="177"/>
      <c r="H466" s="156"/>
      <c r="I466" s="156"/>
      <c r="J466" s="156"/>
      <c r="K466" s="156"/>
      <c r="L466" s="156"/>
      <c r="M466" s="156"/>
      <c r="N466" s="156"/>
      <c r="O466" s="156"/>
      <c r="P466" s="156"/>
      <c r="Q466" s="156"/>
      <c r="R466" s="156"/>
      <c r="S466" s="156"/>
      <c r="T466" s="156"/>
      <c r="U466" s="156"/>
      <c r="V466" s="156"/>
      <c r="W466" s="156"/>
      <c r="X466" s="156"/>
      <c r="Y466" s="156"/>
      <c r="Z466" s="156"/>
    </row>
    <row r="467" spans="1:26" ht="12.75" customHeight="1" x14ac:dyDescent="0.35">
      <c r="A467" s="156"/>
      <c r="B467" s="156"/>
      <c r="C467" s="152"/>
      <c r="D467" s="152"/>
      <c r="E467" s="153"/>
      <c r="F467" s="152"/>
      <c r="G467" s="177"/>
      <c r="H467" s="156"/>
      <c r="I467" s="156"/>
      <c r="J467" s="156"/>
      <c r="K467" s="156"/>
      <c r="L467" s="156"/>
      <c r="M467" s="156"/>
      <c r="N467" s="156"/>
      <c r="O467" s="156"/>
      <c r="P467" s="156"/>
      <c r="Q467" s="156"/>
      <c r="R467" s="156"/>
      <c r="S467" s="156"/>
      <c r="T467" s="156"/>
      <c r="U467" s="156"/>
      <c r="V467" s="156"/>
      <c r="W467" s="156"/>
      <c r="X467" s="156"/>
      <c r="Y467" s="156"/>
      <c r="Z467" s="156"/>
    </row>
    <row r="468" spans="1:26" ht="12.75" customHeight="1" x14ac:dyDescent="0.35">
      <c r="A468" s="156"/>
      <c r="B468" s="156"/>
      <c r="C468" s="152"/>
      <c r="D468" s="152"/>
      <c r="E468" s="153"/>
      <c r="F468" s="152"/>
      <c r="G468" s="177"/>
      <c r="H468" s="156"/>
      <c r="I468" s="156"/>
      <c r="J468" s="156"/>
      <c r="K468" s="156"/>
      <c r="L468" s="156"/>
      <c r="M468" s="156"/>
      <c r="N468" s="156"/>
      <c r="O468" s="156"/>
      <c r="P468" s="156"/>
      <c r="Q468" s="156"/>
      <c r="R468" s="156"/>
      <c r="S468" s="156"/>
      <c r="T468" s="156"/>
      <c r="U468" s="156"/>
      <c r="V468" s="156"/>
      <c r="W468" s="156"/>
      <c r="X468" s="156"/>
      <c r="Y468" s="156"/>
      <c r="Z468" s="156"/>
    </row>
    <row r="469" spans="1:26" ht="12.75" customHeight="1" x14ac:dyDescent="0.35">
      <c r="A469" s="156"/>
      <c r="B469" s="156"/>
      <c r="C469" s="152"/>
      <c r="D469" s="152"/>
      <c r="E469" s="153"/>
      <c r="F469" s="152"/>
      <c r="G469" s="177"/>
      <c r="H469" s="156"/>
      <c r="I469" s="156"/>
      <c r="J469" s="156"/>
      <c r="K469" s="156"/>
      <c r="L469" s="156"/>
      <c r="M469" s="156"/>
      <c r="N469" s="156"/>
      <c r="O469" s="156"/>
      <c r="P469" s="156"/>
      <c r="Q469" s="156"/>
      <c r="R469" s="156"/>
      <c r="S469" s="156"/>
      <c r="T469" s="156"/>
      <c r="U469" s="156"/>
      <c r="V469" s="156"/>
      <c r="W469" s="156"/>
      <c r="X469" s="156"/>
      <c r="Y469" s="156"/>
      <c r="Z469" s="156"/>
    </row>
    <row r="470" spans="1:26" ht="12.75" customHeight="1" x14ac:dyDescent="0.35">
      <c r="A470" s="156"/>
      <c r="B470" s="156"/>
      <c r="C470" s="152"/>
      <c r="D470" s="152"/>
      <c r="E470" s="153"/>
      <c r="F470" s="152"/>
      <c r="G470" s="177"/>
      <c r="H470" s="156"/>
      <c r="I470" s="156"/>
      <c r="J470" s="156"/>
      <c r="K470" s="156"/>
      <c r="L470" s="156"/>
      <c r="M470" s="156"/>
      <c r="N470" s="156"/>
      <c r="O470" s="156"/>
      <c r="P470" s="156"/>
      <c r="Q470" s="156"/>
      <c r="R470" s="156"/>
      <c r="S470" s="156"/>
      <c r="T470" s="156"/>
      <c r="U470" s="156"/>
      <c r="V470" s="156"/>
      <c r="W470" s="156"/>
      <c r="X470" s="156"/>
      <c r="Y470" s="156"/>
      <c r="Z470" s="156"/>
    </row>
    <row r="471" spans="1:26" ht="12.75" customHeight="1" x14ac:dyDescent="0.35">
      <c r="A471" s="156"/>
      <c r="B471" s="156"/>
      <c r="C471" s="152"/>
      <c r="D471" s="152"/>
      <c r="E471" s="153"/>
      <c r="F471" s="152"/>
      <c r="G471" s="177"/>
      <c r="H471" s="156"/>
      <c r="I471" s="156"/>
      <c r="J471" s="156"/>
      <c r="K471" s="156"/>
      <c r="L471" s="156"/>
      <c r="M471" s="156"/>
      <c r="N471" s="156"/>
      <c r="O471" s="156"/>
      <c r="P471" s="156"/>
      <c r="Q471" s="156"/>
      <c r="R471" s="156"/>
      <c r="S471" s="156"/>
      <c r="T471" s="156"/>
      <c r="U471" s="156"/>
      <c r="V471" s="156"/>
      <c r="W471" s="156"/>
      <c r="X471" s="156"/>
      <c r="Y471" s="156"/>
      <c r="Z471" s="156"/>
    </row>
    <row r="472" spans="1:26" ht="12.75" customHeight="1" x14ac:dyDescent="0.35">
      <c r="A472" s="156"/>
      <c r="B472" s="156"/>
      <c r="C472" s="152"/>
      <c r="D472" s="152"/>
      <c r="E472" s="153"/>
      <c r="F472" s="152"/>
      <c r="G472" s="177"/>
      <c r="H472" s="156"/>
      <c r="I472" s="156"/>
      <c r="J472" s="156"/>
      <c r="K472" s="156"/>
      <c r="L472" s="156"/>
      <c r="M472" s="156"/>
      <c r="N472" s="156"/>
      <c r="O472" s="156"/>
      <c r="P472" s="156"/>
      <c r="Q472" s="156"/>
      <c r="R472" s="156"/>
      <c r="S472" s="156"/>
      <c r="T472" s="156"/>
      <c r="U472" s="156"/>
      <c r="V472" s="156"/>
      <c r="W472" s="156"/>
      <c r="X472" s="156"/>
      <c r="Y472" s="156"/>
      <c r="Z472" s="156"/>
    </row>
    <row r="473" spans="1:26" ht="12.75" customHeight="1" x14ac:dyDescent="0.35">
      <c r="A473" s="156"/>
      <c r="B473" s="156"/>
      <c r="C473" s="152"/>
      <c r="D473" s="152"/>
      <c r="E473" s="153"/>
      <c r="F473" s="152"/>
      <c r="G473" s="177"/>
      <c r="H473" s="156"/>
      <c r="I473" s="156"/>
      <c r="J473" s="156"/>
      <c r="K473" s="156"/>
      <c r="L473" s="156"/>
      <c r="M473" s="156"/>
      <c r="N473" s="156"/>
      <c r="O473" s="156"/>
      <c r="P473" s="156"/>
      <c r="Q473" s="156"/>
      <c r="R473" s="156"/>
      <c r="S473" s="156"/>
      <c r="T473" s="156"/>
      <c r="U473" s="156"/>
      <c r="V473" s="156"/>
      <c r="W473" s="156"/>
      <c r="X473" s="156"/>
      <c r="Y473" s="156"/>
      <c r="Z473" s="156"/>
    </row>
    <row r="474" spans="1:26" ht="12.75" customHeight="1" x14ac:dyDescent="0.35">
      <c r="A474" s="156"/>
      <c r="B474" s="156"/>
      <c r="C474" s="152"/>
      <c r="D474" s="152"/>
      <c r="E474" s="153"/>
      <c r="F474" s="152"/>
      <c r="G474" s="177"/>
      <c r="H474" s="156"/>
      <c r="I474" s="156"/>
      <c r="J474" s="156"/>
      <c r="K474" s="156"/>
      <c r="L474" s="156"/>
      <c r="M474" s="156"/>
      <c r="N474" s="156"/>
      <c r="O474" s="156"/>
      <c r="P474" s="156"/>
      <c r="Q474" s="156"/>
      <c r="R474" s="156"/>
      <c r="S474" s="156"/>
      <c r="T474" s="156"/>
      <c r="U474" s="156"/>
      <c r="V474" s="156"/>
      <c r="W474" s="156"/>
      <c r="X474" s="156"/>
      <c r="Y474" s="156"/>
      <c r="Z474" s="156"/>
    </row>
    <row r="475" spans="1:26" ht="12.75" customHeight="1" x14ac:dyDescent="0.35">
      <c r="A475" s="156"/>
      <c r="B475" s="156"/>
      <c r="C475" s="152"/>
      <c r="D475" s="152"/>
      <c r="E475" s="153"/>
      <c r="F475" s="152"/>
      <c r="G475" s="177"/>
      <c r="H475" s="156"/>
      <c r="I475" s="156"/>
      <c r="J475" s="156"/>
      <c r="K475" s="156"/>
      <c r="L475" s="156"/>
      <c r="M475" s="156"/>
      <c r="N475" s="156"/>
      <c r="O475" s="156"/>
      <c r="P475" s="156"/>
      <c r="Q475" s="156"/>
      <c r="R475" s="156"/>
      <c r="S475" s="156"/>
      <c r="T475" s="156"/>
      <c r="U475" s="156"/>
      <c r="V475" s="156"/>
      <c r="W475" s="156"/>
      <c r="X475" s="156"/>
      <c r="Y475" s="156"/>
      <c r="Z475" s="156"/>
    </row>
    <row r="476" spans="1:26" ht="12.75" customHeight="1" x14ac:dyDescent="0.35">
      <c r="A476" s="156"/>
      <c r="B476" s="156"/>
      <c r="C476" s="152"/>
      <c r="D476" s="152"/>
      <c r="E476" s="153"/>
      <c r="F476" s="152"/>
      <c r="G476" s="177"/>
      <c r="H476" s="156"/>
      <c r="I476" s="156"/>
      <c r="J476" s="156"/>
      <c r="K476" s="156"/>
      <c r="L476" s="156"/>
      <c r="M476" s="156"/>
      <c r="N476" s="156"/>
      <c r="O476" s="156"/>
      <c r="P476" s="156"/>
      <c r="Q476" s="156"/>
      <c r="R476" s="156"/>
      <c r="S476" s="156"/>
      <c r="T476" s="156"/>
      <c r="U476" s="156"/>
      <c r="V476" s="156"/>
      <c r="W476" s="156"/>
      <c r="X476" s="156"/>
      <c r="Y476" s="156"/>
      <c r="Z476" s="156"/>
    </row>
    <row r="477" spans="1:26" ht="12.75" customHeight="1" x14ac:dyDescent="0.35">
      <c r="A477" s="156"/>
      <c r="B477" s="156"/>
      <c r="C477" s="152"/>
      <c r="D477" s="152"/>
      <c r="E477" s="153"/>
      <c r="F477" s="152"/>
      <c r="G477" s="177"/>
      <c r="H477" s="156"/>
      <c r="I477" s="156"/>
      <c r="J477" s="156"/>
      <c r="K477" s="156"/>
      <c r="L477" s="156"/>
      <c r="M477" s="156"/>
      <c r="N477" s="156"/>
      <c r="O477" s="156"/>
      <c r="P477" s="156"/>
      <c r="Q477" s="156"/>
      <c r="R477" s="156"/>
      <c r="S477" s="156"/>
      <c r="T477" s="156"/>
      <c r="U477" s="156"/>
      <c r="V477" s="156"/>
      <c r="W477" s="156"/>
      <c r="X477" s="156"/>
      <c r="Y477" s="156"/>
      <c r="Z477" s="156"/>
    </row>
    <row r="478" spans="1:26" ht="12.75" customHeight="1" x14ac:dyDescent="0.35">
      <c r="A478" s="156"/>
      <c r="B478" s="156"/>
      <c r="C478" s="152"/>
      <c r="D478" s="152"/>
      <c r="E478" s="153"/>
      <c r="F478" s="152"/>
      <c r="G478" s="177"/>
      <c r="H478" s="156"/>
      <c r="I478" s="156"/>
      <c r="J478" s="156"/>
      <c r="K478" s="156"/>
      <c r="L478" s="156"/>
      <c r="M478" s="156"/>
      <c r="N478" s="156"/>
      <c r="O478" s="156"/>
      <c r="P478" s="156"/>
      <c r="Q478" s="156"/>
      <c r="R478" s="156"/>
      <c r="S478" s="156"/>
      <c r="T478" s="156"/>
      <c r="U478" s="156"/>
      <c r="V478" s="156"/>
      <c r="W478" s="156"/>
      <c r="X478" s="156"/>
      <c r="Y478" s="156"/>
      <c r="Z478" s="156"/>
    </row>
    <row r="479" spans="1:26" ht="12.75" customHeight="1" x14ac:dyDescent="0.35">
      <c r="A479" s="156"/>
      <c r="B479" s="156"/>
      <c r="C479" s="152"/>
      <c r="D479" s="152"/>
      <c r="E479" s="153"/>
      <c r="F479" s="152"/>
      <c r="G479" s="177"/>
      <c r="H479" s="156"/>
      <c r="I479" s="156"/>
      <c r="J479" s="156"/>
      <c r="K479" s="156"/>
      <c r="L479" s="156"/>
      <c r="M479" s="156"/>
      <c r="N479" s="156"/>
      <c r="O479" s="156"/>
      <c r="P479" s="156"/>
      <c r="Q479" s="156"/>
      <c r="R479" s="156"/>
      <c r="S479" s="156"/>
      <c r="T479" s="156"/>
      <c r="U479" s="156"/>
      <c r="V479" s="156"/>
      <c r="W479" s="156"/>
      <c r="X479" s="156"/>
      <c r="Y479" s="156"/>
      <c r="Z479" s="156"/>
    </row>
    <row r="480" spans="1:26" ht="12.75" customHeight="1" x14ac:dyDescent="0.35">
      <c r="A480" s="156"/>
      <c r="B480" s="156"/>
      <c r="C480" s="152"/>
      <c r="D480" s="152"/>
      <c r="E480" s="153"/>
      <c r="F480" s="152"/>
      <c r="G480" s="177"/>
      <c r="H480" s="156"/>
      <c r="I480" s="156"/>
      <c r="J480" s="156"/>
      <c r="K480" s="156"/>
      <c r="L480" s="156"/>
      <c r="M480" s="156"/>
      <c r="N480" s="156"/>
      <c r="O480" s="156"/>
      <c r="P480" s="156"/>
      <c r="Q480" s="156"/>
      <c r="R480" s="156"/>
      <c r="S480" s="156"/>
      <c r="T480" s="156"/>
      <c r="U480" s="156"/>
      <c r="V480" s="156"/>
      <c r="W480" s="156"/>
      <c r="X480" s="156"/>
      <c r="Y480" s="156"/>
      <c r="Z480" s="156"/>
    </row>
    <row r="481" spans="1:26" ht="12.75" customHeight="1" x14ac:dyDescent="0.35">
      <c r="A481" s="156"/>
      <c r="B481" s="156"/>
      <c r="C481" s="152"/>
      <c r="D481" s="152"/>
      <c r="E481" s="153"/>
      <c r="F481" s="152"/>
      <c r="G481" s="177"/>
      <c r="H481" s="156"/>
      <c r="I481" s="156"/>
      <c r="J481" s="156"/>
      <c r="K481" s="156"/>
      <c r="L481" s="156"/>
      <c r="M481" s="156"/>
      <c r="N481" s="156"/>
      <c r="O481" s="156"/>
      <c r="P481" s="156"/>
      <c r="Q481" s="156"/>
      <c r="R481" s="156"/>
      <c r="S481" s="156"/>
      <c r="T481" s="156"/>
      <c r="U481" s="156"/>
      <c r="V481" s="156"/>
      <c r="W481" s="156"/>
      <c r="X481" s="156"/>
      <c r="Y481" s="156"/>
      <c r="Z481" s="156"/>
    </row>
    <row r="482" spans="1:26" ht="12.75" customHeight="1" x14ac:dyDescent="0.35">
      <c r="A482" s="156"/>
      <c r="B482" s="156"/>
      <c r="C482" s="152"/>
      <c r="D482" s="152"/>
      <c r="E482" s="153"/>
      <c r="F482" s="152"/>
      <c r="G482" s="177"/>
      <c r="H482" s="156"/>
      <c r="I482" s="156"/>
      <c r="J482" s="156"/>
      <c r="K482" s="156"/>
      <c r="L482" s="156"/>
      <c r="M482" s="156"/>
      <c r="N482" s="156"/>
      <c r="O482" s="156"/>
      <c r="P482" s="156"/>
      <c r="Q482" s="156"/>
      <c r="R482" s="156"/>
      <c r="S482" s="156"/>
      <c r="T482" s="156"/>
      <c r="U482" s="156"/>
      <c r="V482" s="156"/>
      <c r="W482" s="156"/>
      <c r="X482" s="156"/>
      <c r="Y482" s="156"/>
      <c r="Z482" s="156"/>
    </row>
    <row r="483" spans="1:26" ht="12.75" customHeight="1" x14ac:dyDescent="0.35">
      <c r="A483" s="156"/>
      <c r="B483" s="156"/>
      <c r="C483" s="152"/>
      <c r="D483" s="152"/>
      <c r="E483" s="153"/>
      <c r="F483" s="152"/>
      <c r="G483" s="177"/>
      <c r="H483" s="156"/>
      <c r="I483" s="156"/>
      <c r="J483" s="156"/>
      <c r="K483" s="156"/>
      <c r="L483" s="156"/>
      <c r="M483" s="156"/>
      <c r="N483" s="156"/>
      <c r="O483" s="156"/>
      <c r="P483" s="156"/>
      <c r="Q483" s="156"/>
      <c r="R483" s="156"/>
      <c r="S483" s="156"/>
      <c r="T483" s="156"/>
      <c r="U483" s="156"/>
      <c r="V483" s="156"/>
      <c r="W483" s="156"/>
      <c r="X483" s="156"/>
      <c r="Y483" s="156"/>
      <c r="Z483" s="156"/>
    </row>
    <row r="484" spans="1:26" ht="12.75" customHeight="1" x14ac:dyDescent="0.35">
      <c r="A484" s="156"/>
      <c r="B484" s="156"/>
      <c r="C484" s="152"/>
      <c r="D484" s="152"/>
      <c r="E484" s="153"/>
      <c r="F484" s="152"/>
      <c r="G484" s="177"/>
      <c r="H484" s="156"/>
      <c r="I484" s="156"/>
      <c r="J484" s="156"/>
      <c r="K484" s="156"/>
      <c r="L484" s="156"/>
      <c r="M484" s="156"/>
      <c r="N484" s="156"/>
      <c r="O484" s="156"/>
      <c r="P484" s="156"/>
      <c r="Q484" s="156"/>
      <c r="R484" s="156"/>
      <c r="S484" s="156"/>
      <c r="T484" s="156"/>
      <c r="U484" s="156"/>
      <c r="V484" s="156"/>
      <c r="W484" s="156"/>
      <c r="X484" s="156"/>
      <c r="Y484" s="156"/>
      <c r="Z484" s="156"/>
    </row>
    <row r="485" spans="1:26" ht="12.75" customHeight="1" x14ac:dyDescent="0.35">
      <c r="A485" s="156"/>
      <c r="B485" s="156"/>
      <c r="C485" s="152"/>
      <c r="D485" s="152"/>
      <c r="E485" s="153"/>
      <c r="F485" s="152"/>
      <c r="G485" s="177"/>
      <c r="H485" s="156"/>
      <c r="I485" s="156"/>
      <c r="J485" s="156"/>
      <c r="K485" s="156"/>
      <c r="L485" s="156"/>
      <c r="M485" s="156"/>
      <c r="N485" s="156"/>
      <c r="O485" s="156"/>
      <c r="P485" s="156"/>
      <c r="Q485" s="156"/>
      <c r="R485" s="156"/>
      <c r="S485" s="156"/>
      <c r="T485" s="156"/>
      <c r="U485" s="156"/>
      <c r="V485" s="156"/>
      <c r="W485" s="156"/>
      <c r="X485" s="156"/>
      <c r="Y485" s="156"/>
      <c r="Z485" s="156"/>
    </row>
    <row r="486" spans="1:26" ht="12.75" customHeight="1" x14ac:dyDescent="0.35">
      <c r="A486" s="156"/>
      <c r="B486" s="156"/>
      <c r="C486" s="152"/>
      <c r="D486" s="152"/>
      <c r="E486" s="153"/>
      <c r="F486" s="152"/>
      <c r="G486" s="177"/>
      <c r="H486" s="156"/>
      <c r="I486" s="156"/>
      <c r="J486" s="156"/>
      <c r="K486" s="156"/>
      <c r="L486" s="156"/>
      <c r="M486" s="156"/>
      <c r="N486" s="156"/>
      <c r="O486" s="156"/>
      <c r="P486" s="156"/>
      <c r="Q486" s="156"/>
      <c r="R486" s="156"/>
      <c r="S486" s="156"/>
      <c r="T486" s="156"/>
      <c r="U486" s="156"/>
      <c r="V486" s="156"/>
      <c r="W486" s="156"/>
      <c r="X486" s="156"/>
      <c r="Y486" s="156"/>
      <c r="Z486" s="156"/>
    </row>
    <row r="487" spans="1:26" ht="12.75" customHeight="1" x14ac:dyDescent="0.35">
      <c r="A487" s="156"/>
      <c r="B487" s="156"/>
      <c r="C487" s="152"/>
      <c r="D487" s="152"/>
      <c r="E487" s="153"/>
      <c r="F487" s="152"/>
      <c r="G487" s="177"/>
      <c r="H487" s="156"/>
      <c r="I487" s="156"/>
      <c r="J487" s="156"/>
      <c r="K487" s="156"/>
      <c r="L487" s="156"/>
      <c r="M487" s="156"/>
      <c r="N487" s="156"/>
      <c r="O487" s="156"/>
      <c r="P487" s="156"/>
      <c r="Q487" s="156"/>
      <c r="R487" s="156"/>
      <c r="S487" s="156"/>
      <c r="T487" s="156"/>
      <c r="U487" s="156"/>
      <c r="V487" s="156"/>
      <c r="W487" s="156"/>
      <c r="X487" s="156"/>
      <c r="Y487" s="156"/>
      <c r="Z487" s="156"/>
    </row>
    <row r="488" spans="1:26" ht="12.75" customHeight="1" x14ac:dyDescent="0.35">
      <c r="A488" s="156"/>
      <c r="B488" s="156"/>
      <c r="C488" s="152"/>
      <c r="D488" s="152"/>
      <c r="E488" s="153"/>
      <c r="F488" s="152"/>
      <c r="G488" s="177"/>
      <c r="H488" s="156"/>
      <c r="I488" s="156"/>
      <c r="J488" s="156"/>
      <c r="K488" s="156"/>
      <c r="L488" s="156"/>
      <c r="M488" s="156"/>
      <c r="N488" s="156"/>
      <c r="O488" s="156"/>
      <c r="P488" s="156"/>
      <c r="Q488" s="156"/>
      <c r="R488" s="156"/>
      <c r="S488" s="156"/>
      <c r="T488" s="156"/>
      <c r="U488" s="156"/>
      <c r="V488" s="156"/>
      <c r="W488" s="156"/>
      <c r="X488" s="156"/>
      <c r="Y488" s="156"/>
      <c r="Z488" s="156"/>
    </row>
    <row r="489" spans="1:26" ht="12.75" customHeight="1" x14ac:dyDescent="0.35">
      <c r="A489" s="156"/>
      <c r="B489" s="156"/>
      <c r="C489" s="152"/>
      <c r="D489" s="152"/>
      <c r="E489" s="153"/>
      <c r="F489" s="152"/>
      <c r="G489" s="177"/>
      <c r="H489" s="156"/>
      <c r="I489" s="156"/>
      <c r="J489" s="156"/>
      <c r="K489" s="156"/>
      <c r="L489" s="156"/>
      <c r="M489" s="156"/>
      <c r="N489" s="156"/>
      <c r="O489" s="156"/>
      <c r="P489" s="156"/>
      <c r="Q489" s="156"/>
      <c r="R489" s="156"/>
      <c r="S489" s="156"/>
      <c r="T489" s="156"/>
      <c r="U489" s="156"/>
      <c r="V489" s="156"/>
      <c r="W489" s="156"/>
      <c r="X489" s="156"/>
      <c r="Y489" s="156"/>
      <c r="Z489" s="156"/>
    </row>
    <row r="490" spans="1:26" ht="12.75" customHeight="1" x14ac:dyDescent="0.35">
      <c r="A490" s="156"/>
      <c r="B490" s="156"/>
      <c r="C490" s="152"/>
      <c r="D490" s="152"/>
      <c r="E490" s="153"/>
      <c r="F490" s="152"/>
      <c r="G490" s="177"/>
      <c r="H490" s="156"/>
      <c r="I490" s="156"/>
      <c r="J490" s="156"/>
      <c r="K490" s="156"/>
      <c r="L490" s="156"/>
      <c r="M490" s="156"/>
      <c r="N490" s="156"/>
      <c r="O490" s="156"/>
      <c r="P490" s="156"/>
      <c r="Q490" s="156"/>
      <c r="R490" s="156"/>
      <c r="S490" s="156"/>
      <c r="T490" s="156"/>
      <c r="U490" s="156"/>
      <c r="V490" s="156"/>
      <c r="W490" s="156"/>
      <c r="X490" s="156"/>
      <c r="Y490" s="156"/>
      <c r="Z490" s="156"/>
    </row>
    <row r="491" spans="1:26" ht="12.75" customHeight="1" x14ac:dyDescent="0.35">
      <c r="A491" s="156"/>
      <c r="B491" s="156"/>
      <c r="C491" s="152"/>
      <c r="D491" s="152"/>
      <c r="E491" s="153"/>
      <c r="F491" s="152"/>
      <c r="G491" s="177"/>
      <c r="H491" s="156"/>
      <c r="I491" s="156"/>
      <c r="J491" s="156"/>
      <c r="K491" s="156"/>
      <c r="L491" s="156"/>
      <c r="M491" s="156"/>
      <c r="N491" s="156"/>
      <c r="O491" s="156"/>
      <c r="P491" s="156"/>
      <c r="Q491" s="156"/>
      <c r="R491" s="156"/>
      <c r="S491" s="156"/>
      <c r="T491" s="156"/>
      <c r="U491" s="156"/>
      <c r="V491" s="156"/>
      <c r="W491" s="156"/>
      <c r="X491" s="156"/>
      <c r="Y491" s="156"/>
      <c r="Z491" s="156"/>
    </row>
    <row r="492" spans="1:26" ht="12.75" customHeight="1" x14ac:dyDescent="0.35">
      <c r="A492" s="156"/>
      <c r="B492" s="156"/>
      <c r="C492" s="152"/>
      <c r="D492" s="152"/>
      <c r="E492" s="153"/>
      <c r="F492" s="152"/>
      <c r="G492" s="177"/>
      <c r="H492" s="156"/>
      <c r="I492" s="156"/>
      <c r="J492" s="156"/>
      <c r="K492" s="156"/>
      <c r="L492" s="156"/>
      <c r="M492" s="156"/>
      <c r="N492" s="156"/>
      <c r="O492" s="156"/>
      <c r="P492" s="156"/>
      <c r="Q492" s="156"/>
      <c r="R492" s="156"/>
      <c r="S492" s="156"/>
      <c r="T492" s="156"/>
      <c r="U492" s="156"/>
      <c r="V492" s="156"/>
      <c r="W492" s="156"/>
      <c r="X492" s="156"/>
      <c r="Y492" s="156"/>
      <c r="Z492" s="156"/>
    </row>
    <row r="493" spans="1:26" ht="12.75" customHeight="1" x14ac:dyDescent="0.35">
      <c r="A493" s="156"/>
      <c r="B493" s="156"/>
      <c r="C493" s="152"/>
      <c r="D493" s="152"/>
      <c r="E493" s="153"/>
      <c r="F493" s="152"/>
      <c r="G493" s="177"/>
      <c r="H493" s="156"/>
      <c r="I493" s="156"/>
      <c r="J493" s="156"/>
      <c r="K493" s="156"/>
      <c r="L493" s="156"/>
      <c r="M493" s="156"/>
      <c r="N493" s="156"/>
      <c r="O493" s="156"/>
      <c r="P493" s="156"/>
      <c r="Q493" s="156"/>
      <c r="R493" s="156"/>
      <c r="S493" s="156"/>
      <c r="T493" s="156"/>
      <c r="U493" s="156"/>
      <c r="V493" s="156"/>
      <c r="W493" s="156"/>
      <c r="X493" s="156"/>
      <c r="Y493" s="156"/>
      <c r="Z493" s="156"/>
    </row>
    <row r="494" spans="1:26" ht="12.75" customHeight="1" x14ac:dyDescent="0.35">
      <c r="A494" s="156"/>
      <c r="B494" s="156"/>
      <c r="C494" s="152"/>
      <c r="D494" s="152"/>
      <c r="E494" s="153"/>
      <c r="F494" s="152"/>
      <c r="G494" s="177"/>
      <c r="H494" s="156"/>
      <c r="I494" s="156"/>
      <c r="J494" s="156"/>
      <c r="K494" s="156"/>
      <c r="L494" s="156"/>
      <c r="M494" s="156"/>
      <c r="N494" s="156"/>
      <c r="O494" s="156"/>
      <c r="P494" s="156"/>
      <c r="Q494" s="156"/>
      <c r="R494" s="156"/>
      <c r="S494" s="156"/>
      <c r="T494" s="156"/>
      <c r="U494" s="156"/>
      <c r="V494" s="156"/>
      <c r="W494" s="156"/>
      <c r="X494" s="156"/>
      <c r="Y494" s="156"/>
      <c r="Z494" s="156"/>
    </row>
    <row r="495" spans="1:26" ht="12.75" customHeight="1" x14ac:dyDescent="0.35">
      <c r="A495" s="156"/>
      <c r="B495" s="156"/>
      <c r="C495" s="152"/>
      <c r="D495" s="152"/>
      <c r="E495" s="153"/>
      <c r="F495" s="152"/>
      <c r="G495" s="177"/>
      <c r="H495" s="156"/>
      <c r="I495" s="156"/>
      <c r="J495" s="156"/>
      <c r="K495" s="156"/>
      <c r="L495" s="156"/>
      <c r="M495" s="156"/>
      <c r="N495" s="156"/>
      <c r="O495" s="156"/>
      <c r="P495" s="156"/>
      <c r="Q495" s="156"/>
      <c r="R495" s="156"/>
      <c r="S495" s="156"/>
      <c r="T495" s="156"/>
      <c r="U495" s="156"/>
      <c r="V495" s="156"/>
      <c r="W495" s="156"/>
      <c r="X495" s="156"/>
      <c r="Y495" s="156"/>
      <c r="Z495" s="156"/>
    </row>
    <row r="496" spans="1:26" ht="12.75" customHeight="1" x14ac:dyDescent="0.35">
      <c r="A496" s="156"/>
      <c r="B496" s="156"/>
      <c r="C496" s="152"/>
      <c r="D496" s="152"/>
      <c r="E496" s="153"/>
      <c r="F496" s="152"/>
      <c r="G496" s="177"/>
      <c r="H496" s="156"/>
      <c r="I496" s="156"/>
      <c r="J496" s="156"/>
      <c r="K496" s="156"/>
      <c r="L496" s="156"/>
      <c r="M496" s="156"/>
      <c r="N496" s="156"/>
      <c r="O496" s="156"/>
      <c r="P496" s="156"/>
      <c r="Q496" s="156"/>
      <c r="R496" s="156"/>
      <c r="S496" s="156"/>
      <c r="T496" s="156"/>
      <c r="U496" s="156"/>
      <c r="V496" s="156"/>
      <c r="W496" s="156"/>
      <c r="X496" s="156"/>
      <c r="Y496" s="156"/>
      <c r="Z496" s="156"/>
    </row>
    <row r="497" spans="1:26" ht="12.75" customHeight="1" x14ac:dyDescent="0.35">
      <c r="A497" s="156"/>
      <c r="B497" s="156"/>
      <c r="C497" s="152"/>
      <c r="D497" s="152"/>
      <c r="E497" s="153"/>
      <c r="F497" s="152"/>
      <c r="G497" s="177"/>
      <c r="H497" s="156"/>
      <c r="I497" s="156"/>
      <c r="J497" s="156"/>
      <c r="K497" s="156"/>
      <c r="L497" s="156"/>
      <c r="M497" s="156"/>
      <c r="N497" s="156"/>
      <c r="O497" s="156"/>
      <c r="P497" s="156"/>
      <c r="Q497" s="156"/>
      <c r="R497" s="156"/>
      <c r="S497" s="156"/>
      <c r="T497" s="156"/>
      <c r="U497" s="156"/>
      <c r="V497" s="156"/>
      <c r="W497" s="156"/>
      <c r="X497" s="156"/>
      <c r="Y497" s="156"/>
      <c r="Z497" s="156"/>
    </row>
    <row r="498" spans="1:26" ht="12.75" customHeight="1" x14ac:dyDescent="0.35">
      <c r="A498" s="156"/>
      <c r="B498" s="156"/>
      <c r="C498" s="152"/>
      <c r="D498" s="152"/>
      <c r="E498" s="153"/>
      <c r="F498" s="152"/>
      <c r="G498" s="177"/>
      <c r="H498" s="156"/>
      <c r="I498" s="156"/>
      <c r="J498" s="156"/>
      <c r="K498" s="156"/>
      <c r="L498" s="156"/>
      <c r="M498" s="156"/>
      <c r="N498" s="156"/>
      <c r="O498" s="156"/>
      <c r="P498" s="156"/>
      <c r="Q498" s="156"/>
      <c r="R498" s="156"/>
      <c r="S498" s="156"/>
      <c r="T498" s="156"/>
      <c r="U498" s="156"/>
      <c r="V498" s="156"/>
      <c r="W498" s="156"/>
      <c r="X498" s="156"/>
      <c r="Y498" s="156"/>
      <c r="Z498" s="156"/>
    </row>
    <row r="499" spans="1:26" ht="12.75" customHeight="1" x14ac:dyDescent="0.35">
      <c r="A499" s="156"/>
      <c r="B499" s="156"/>
      <c r="C499" s="152"/>
      <c r="D499" s="152"/>
      <c r="E499" s="153"/>
      <c r="F499" s="152"/>
      <c r="G499" s="177"/>
      <c r="H499" s="156"/>
      <c r="I499" s="156"/>
      <c r="J499" s="156"/>
      <c r="K499" s="156"/>
      <c r="L499" s="156"/>
      <c r="M499" s="156"/>
      <c r="N499" s="156"/>
      <c r="O499" s="156"/>
      <c r="P499" s="156"/>
      <c r="Q499" s="156"/>
      <c r="R499" s="156"/>
      <c r="S499" s="156"/>
      <c r="T499" s="156"/>
      <c r="U499" s="156"/>
      <c r="V499" s="156"/>
      <c r="W499" s="156"/>
      <c r="X499" s="156"/>
      <c r="Y499" s="156"/>
      <c r="Z499" s="156"/>
    </row>
    <row r="500" spans="1:26" ht="12.75" customHeight="1" x14ac:dyDescent="0.35">
      <c r="A500" s="156"/>
      <c r="B500" s="156"/>
      <c r="C500" s="152"/>
      <c r="D500" s="152"/>
      <c r="E500" s="153"/>
      <c r="F500" s="152"/>
      <c r="G500" s="177"/>
      <c r="H500" s="156"/>
      <c r="I500" s="156"/>
      <c r="J500" s="156"/>
      <c r="K500" s="156"/>
      <c r="L500" s="156"/>
      <c r="M500" s="156"/>
      <c r="N500" s="156"/>
      <c r="O500" s="156"/>
      <c r="P500" s="156"/>
      <c r="Q500" s="156"/>
      <c r="R500" s="156"/>
      <c r="S500" s="156"/>
      <c r="T500" s="156"/>
      <c r="U500" s="156"/>
      <c r="V500" s="156"/>
      <c r="W500" s="156"/>
      <c r="X500" s="156"/>
      <c r="Y500" s="156"/>
      <c r="Z500" s="156"/>
    </row>
    <row r="501" spans="1:26" ht="12.75" customHeight="1" x14ac:dyDescent="0.35">
      <c r="A501" s="156"/>
      <c r="B501" s="156"/>
      <c r="C501" s="152"/>
      <c r="D501" s="152"/>
      <c r="E501" s="153"/>
      <c r="F501" s="152"/>
      <c r="G501" s="177"/>
      <c r="H501" s="156"/>
      <c r="I501" s="156"/>
      <c r="J501" s="156"/>
      <c r="K501" s="156"/>
      <c r="L501" s="156"/>
      <c r="M501" s="156"/>
      <c r="N501" s="156"/>
      <c r="O501" s="156"/>
      <c r="P501" s="156"/>
      <c r="Q501" s="156"/>
      <c r="R501" s="156"/>
      <c r="S501" s="156"/>
      <c r="T501" s="156"/>
      <c r="U501" s="156"/>
      <c r="V501" s="156"/>
      <c r="W501" s="156"/>
      <c r="X501" s="156"/>
      <c r="Y501" s="156"/>
      <c r="Z501" s="156"/>
    </row>
    <row r="502" spans="1:26" ht="12.75" customHeight="1" x14ac:dyDescent="0.35">
      <c r="A502" s="156"/>
      <c r="B502" s="156"/>
      <c r="C502" s="152"/>
      <c r="D502" s="152"/>
      <c r="E502" s="153"/>
      <c r="F502" s="152"/>
      <c r="G502" s="177"/>
      <c r="H502" s="156"/>
      <c r="I502" s="156"/>
      <c r="J502" s="156"/>
      <c r="K502" s="156"/>
      <c r="L502" s="156"/>
      <c r="M502" s="156"/>
      <c r="N502" s="156"/>
      <c r="O502" s="156"/>
      <c r="P502" s="156"/>
      <c r="Q502" s="156"/>
      <c r="R502" s="156"/>
      <c r="S502" s="156"/>
      <c r="T502" s="156"/>
      <c r="U502" s="156"/>
      <c r="V502" s="156"/>
      <c r="W502" s="156"/>
      <c r="X502" s="156"/>
      <c r="Y502" s="156"/>
      <c r="Z502" s="156"/>
    </row>
    <row r="503" spans="1:26" ht="12.75" customHeight="1" x14ac:dyDescent="0.35">
      <c r="A503" s="156"/>
      <c r="B503" s="156"/>
      <c r="C503" s="152"/>
      <c r="D503" s="152"/>
      <c r="E503" s="153"/>
      <c r="F503" s="152"/>
      <c r="G503" s="177"/>
      <c r="H503" s="156"/>
      <c r="I503" s="156"/>
      <c r="J503" s="156"/>
      <c r="K503" s="156"/>
      <c r="L503" s="156"/>
      <c r="M503" s="156"/>
      <c r="N503" s="156"/>
      <c r="O503" s="156"/>
      <c r="P503" s="156"/>
      <c r="Q503" s="156"/>
      <c r="R503" s="156"/>
      <c r="S503" s="156"/>
      <c r="T503" s="156"/>
      <c r="U503" s="156"/>
      <c r="V503" s="156"/>
      <c r="W503" s="156"/>
      <c r="X503" s="156"/>
      <c r="Y503" s="156"/>
      <c r="Z503" s="156"/>
    </row>
    <row r="504" spans="1:26" ht="12.75" customHeight="1" x14ac:dyDescent="0.35">
      <c r="A504" s="156"/>
      <c r="B504" s="156"/>
      <c r="C504" s="152"/>
      <c r="D504" s="152"/>
      <c r="E504" s="153"/>
      <c r="F504" s="152"/>
      <c r="G504" s="177"/>
      <c r="H504" s="156"/>
      <c r="I504" s="156"/>
      <c r="J504" s="156"/>
      <c r="K504" s="156"/>
      <c r="L504" s="156"/>
      <c r="M504" s="156"/>
      <c r="N504" s="156"/>
      <c r="O504" s="156"/>
      <c r="P504" s="156"/>
      <c r="Q504" s="156"/>
      <c r="R504" s="156"/>
      <c r="S504" s="156"/>
      <c r="T504" s="156"/>
      <c r="U504" s="156"/>
      <c r="V504" s="156"/>
      <c r="W504" s="156"/>
      <c r="X504" s="156"/>
      <c r="Y504" s="156"/>
      <c r="Z504" s="156"/>
    </row>
    <row r="505" spans="1:26" ht="12.75" customHeight="1" x14ac:dyDescent="0.35">
      <c r="A505" s="156"/>
      <c r="B505" s="156"/>
      <c r="C505" s="152"/>
      <c r="D505" s="152"/>
      <c r="E505" s="153"/>
      <c r="F505" s="152"/>
      <c r="G505" s="177"/>
      <c r="H505" s="156"/>
      <c r="I505" s="156"/>
      <c r="J505" s="156"/>
      <c r="K505" s="156"/>
      <c r="L505" s="156"/>
      <c r="M505" s="156"/>
      <c r="N505" s="156"/>
      <c r="O505" s="156"/>
      <c r="P505" s="156"/>
      <c r="Q505" s="156"/>
      <c r="R505" s="156"/>
      <c r="S505" s="156"/>
      <c r="T505" s="156"/>
      <c r="U505" s="156"/>
      <c r="V505" s="156"/>
      <c r="W505" s="156"/>
      <c r="X505" s="156"/>
      <c r="Y505" s="156"/>
      <c r="Z505" s="156"/>
    </row>
    <row r="506" spans="1:26" ht="12.75" customHeight="1" x14ac:dyDescent="0.35">
      <c r="A506" s="156"/>
      <c r="B506" s="156"/>
      <c r="C506" s="152"/>
      <c r="D506" s="152"/>
      <c r="E506" s="153"/>
      <c r="F506" s="152"/>
      <c r="G506" s="177"/>
      <c r="H506" s="156"/>
      <c r="I506" s="156"/>
      <c r="J506" s="156"/>
      <c r="K506" s="156"/>
      <c r="L506" s="156"/>
      <c r="M506" s="156"/>
      <c r="N506" s="156"/>
      <c r="O506" s="156"/>
      <c r="P506" s="156"/>
      <c r="Q506" s="156"/>
      <c r="R506" s="156"/>
      <c r="S506" s="156"/>
      <c r="T506" s="156"/>
      <c r="U506" s="156"/>
      <c r="V506" s="156"/>
      <c r="W506" s="156"/>
      <c r="X506" s="156"/>
      <c r="Y506" s="156"/>
      <c r="Z506" s="156"/>
    </row>
    <row r="507" spans="1:26" ht="12.75" customHeight="1" x14ac:dyDescent="0.35">
      <c r="A507" s="156"/>
      <c r="B507" s="156"/>
      <c r="C507" s="152"/>
      <c r="D507" s="152"/>
      <c r="E507" s="153"/>
      <c r="F507" s="152"/>
      <c r="G507" s="177"/>
      <c r="H507" s="156"/>
      <c r="I507" s="156"/>
      <c r="J507" s="156"/>
      <c r="K507" s="156"/>
      <c r="L507" s="156"/>
      <c r="M507" s="156"/>
      <c r="N507" s="156"/>
      <c r="O507" s="156"/>
      <c r="P507" s="156"/>
      <c r="Q507" s="156"/>
      <c r="R507" s="156"/>
      <c r="S507" s="156"/>
      <c r="T507" s="156"/>
      <c r="U507" s="156"/>
      <c r="V507" s="156"/>
      <c r="W507" s="156"/>
      <c r="X507" s="156"/>
      <c r="Y507" s="156"/>
      <c r="Z507" s="156"/>
    </row>
    <row r="508" spans="1:26" ht="12.75" customHeight="1" x14ac:dyDescent="0.35">
      <c r="A508" s="156"/>
      <c r="B508" s="156"/>
      <c r="C508" s="152"/>
      <c r="D508" s="152"/>
      <c r="E508" s="153"/>
      <c r="F508" s="152"/>
      <c r="G508" s="177"/>
      <c r="H508" s="156"/>
      <c r="I508" s="156"/>
      <c r="J508" s="156"/>
      <c r="K508" s="156"/>
      <c r="L508" s="156"/>
      <c r="M508" s="156"/>
      <c r="N508" s="156"/>
      <c r="O508" s="156"/>
      <c r="P508" s="156"/>
      <c r="Q508" s="156"/>
      <c r="R508" s="156"/>
      <c r="S508" s="156"/>
      <c r="T508" s="156"/>
      <c r="U508" s="156"/>
      <c r="V508" s="156"/>
      <c r="W508" s="156"/>
      <c r="X508" s="156"/>
      <c r="Y508" s="156"/>
      <c r="Z508" s="156"/>
    </row>
    <row r="509" spans="1:26" ht="12.75" customHeight="1" x14ac:dyDescent="0.35">
      <c r="A509" s="156"/>
      <c r="B509" s="156"/>
      <c r="C509" s="152"/>
      <c r="D509" s="152"/>
      <c r="E509" s="153"/>
      <c r="F509" s="152"/>
      <c r="G509" s="177"/>
      <c r="H509" s="156"/>
      <c r="I509" s="156"/>
      <c r="J509" s="156"/>
      <c r="K509" s="156"/>
      <c r="L509" s="156"/>
      <c r="M509" s="156"/>
      <c r="N509" s="156"/>
      <c r="O509" s="156"/>
      <c r="P509" s="156"/>
      <c r="Q509" s="156"/>
      <c r="R509" s="156"/>
      <c r="S509" s="156"/>
      <c r="T509" s="156"/>
      <c r="U509" s="156"/>
      <c r="V509" s="156"/>
      <c r="W509" s="156"/>
      <c r="X509" s="156"/>
      <c r="Y509" s="156"/>
      <c r="Z509" s="156"/>
    </row>
    <row r="510" spans="1:26" ht="12.75" customHeight="1" x14ac:dyDescent="0.35">
      <c r="A510" s="156"/>
      <c r="B510" s="156"/>
      <c r="C510" s="152"/>
      <c r="D510" s="152"/>
      <c r="E510" s="153"/>
      <c r="F510" s="152"/>
      <c r="G510" s="177"/>
      <c r="H510" s="156"/>
      <c r="I510" s="156"/>
      <c r="J510" s="156"/>
      <c r="K510" s="156"/>
      <c r="L510" s="156"/>
      <c r="M510" s="156"/>
      <c r="N510" s="156"/>
      <c r="O510" s="156"/>
      <c r="P510" s="156"/>
      <c r="Q510" s="156"/>
      <c r="R510" s="156"/>
      <c r="S510" s="156"/>
      <c r="T510" s="156"/>
      <c r="U510" s="156"/>
      <c r="V510" s="156"/>
      <c r="W510" s="156"/>
      <c r="X510" s="156"/>
      <c r="Y510" s="156"/>
      <c r="Z510" s="156"/>
    </row>
    <row r="511" spans="1:26" ht="12.75" customHeight="1" x14ac:dyDescent="0.35">
      <c r="A511" s="156"/>
      <c r="B511" s="156"/>
      <c r="C511" s="152"/>
      <c r="D511" s="152"/>
      <c r="E511" s="153"/>
      <c r="F511" s="152"/>
      <c r="G511" s="177"/>
      <c r="H511" s="156"/>
      <c r="I511" s="156"/>
      <c r="J511" s="156"/>
      <c r="K511" s="156"/>
      <c r="L511" s="156"/>
      <c r="M511" s="156"/>
      <c r="N511" s="156"/>
      <c r="O511" s="156"/>
      <c r="P511" s="156"/>
      <c r="Q511" s="156"/>
      <c r="R511" s="156"/>
      <c r="S511" s="156"/>
      <c r="T511" s="156"/>
      <c r="U511" s="156"/>
      <c r="V511" s="156"/>
      <c r="W511" s="156"/>
      <c r="X511" s="156"/>
      <c r="Y511" s="156"/>
      <c r="Z511" s="156"/>
    </row>
    <row r="512" spans="1:26" ht="12.75" customHeight="1" x14ac:dyDescent="0.35">
      <c r="A512" s="156"/>
      <c r="B512" s="156"/>
      <c r="C512" s="152"/>
      <c r="D512" s="152"/>
      <c r="E512" s="153"/>
      <c r="F512" s="152"/>
      <c r="G512" s="177"/>
      <c r="H512" s="156"/>
      <c r="I512" s="156"/>
      <c r="J512" s="156"/>
      <c r="K512" s="156"/>
      <c r="L512" s="156"/>
      <c r="M512" s="156"/>
      <c r="N512" s="156"/>
      <c r="O512" s="156"/>
      <c r="P512" s="156"/>
      <c r="Q512" s="156"/>
      <c r="R512" s="156"/>
      <c r="S512" s="156"/>
      <c r="T512" s="156"/>
      <c r="U512" s="156"/>
      <c r="V512" s="156"/>
      <c r="W512" s="156"/>
      <c r="X512" s="156"/>
      <c r="Y512" s="156"/>
      <c r="Z512" s="156"/>
    </row>
    <row r="513" spans="1:26" ht="12.75" customHeight="1" x14ac:dyDescent="0.35">
      <c r="A513" s="156"/>
      <c r="B513" s="156"/>
      <c r="C513" s="152"/>
      <c r="D513" s="152"/>
      <c r="E513" s="153"/>
      <c r="F513" s="152"/>
      <c r="G513" s="177"/>
      <c r="H513" s="156"/>
      <c r="I513" s="156"/>
      <c r="J513" s="156"/>
      <c r="K513" s="156"/>
      <c r="L513" s="156"/>
      <c r="M513" s="156"/>
      <c r="N513" s="156"/>
      <c r="O513" s="156"/>
      <c r="P513" s="156"/>
      <c r="Q513" s="156"/>
      <c r="R513" s="156"/>
      <c r="S513" s="156"/>
      <c r="T513" s="156"/>
      <c r="U513" s="156"/>
      <c r="V513" s="156"/>
      <c r="W513" s="156"/>
      <c r="X513" s="156"/>
      <c r="Y513" s="156"/>
      <c r="Z513" s="156"/>
    </row>
    <row r="514" spans="1:26" ht="12.75" customHeight="1" x14ac:dyDescent="0.35">
      <c r="A514" s="156"/>
      <c r="B514" s="156"/>
      <c r="C514" s="152"/>
      <c r="D514" s="152"/>
      <c r="E514" s="153"/>
      <c r="F514" s="152"/>
      <c r="G514" s="177"/>
      <c r="H514" s="156"/>
      <c r="I514" s="156"/>
      <c r="J514" s="156"/>
      <c r="K514" s="156"/>
      <c r="L514" s="156"/>
      <c r="M514" s="156"/>
      <c r="N514" s="156"/>
      <c r="O514" s="156"/>
      <c r="P514" s="156"/>
      <c r="Q514" s="156"/>
      <c r="R514" s="156"/>
      <c r="S514" s="156"/>
      <c r="T514" s="156"/>
      <c r="U514" s="156"/>
      <c r="V514" s="156"/>
      <c r="W514" s="156"/>
      <c r="X514" s="156"/>
      <c r="Y514" s="156"/>
      <c r="Z514" s="156"/>
    </row>
    <row r="515" spans="1:26" ht="12.75" customHeight="1" x14ac:dyDescent="0.35">
      <c r="A515" s="156"/>
      <c r="B515" s="156"/>
      <c r="C515" s="152"/>
      <c r="D515" s="152"/>
      <c r="E515" s="153"/>
      <c r="F515" s="152"/>
      <c r="G515" s="177"/>
      <c r="H515" s="156"/>
      <c r="I515" s="156"/>
      <c r="J515" s="156"/>
      <c r="K515" s="156"/>
      <c r="L515" s="156"/>
      <c r="M515" s="156"/>
      <c r="N515" s="156"/>
      <c r="O515" s="156"/>
      <c r="P515" s="156"/>
      <c r="Q515" s="156"/>
      <c r="R515" s="156"/>
      <c r="S515" s="156"/>
      <c r="T515" s="156"/>
      <c r="U515" s="156"/>
      <c r="V515" s="156"/>
      <c r="W515" s="156"/>
      <c r="X515" s="156"/>
      <c r="Y515" s="156"/>
      <c r="Z515" s="156"/>
    </row>
    <row r="516" spans="1:26" ht="12.75" customHeight="1" x14ac:dyDescent="0.35">
      <c r="A516" s="156"/>
      <c r="B516" s="156"/>
      <c r="C516" s="152"/>
      <c r="D516" s="152"/>
      <c r="E516" s="153"/>
      <c r="F516" s="152"/>
      <c r="G516" s="177"/>
      <c r="H516" s="156"/>
      <c r="I516" s="156"/>
      <c r="J516" s="156"/>
      <c r="K516" s="156"/>
      <c r="L516" s="156"/>
      <c r="M516" s="156"/>
      <c r="N516" s="156"/>
      <c r="O516" s="156"/>
      <c r="P516" s="156"/>
      <c r="Q516" s="156"/>
      <c r="R516" s="156"/>
      <c r="S516" s="156"/>
      <c r="T516" s="156"/>
      <c r="U516" s="156"/>
      <c r="V516" s="156"/>
      <c r="W516" s="156"/>
      <c r="X516" s="156"/>
      <c r="Y516" s="156"/>
      <c r="Z516" s="156"/>
    </row>
    <row r="517" spans="1:26" ht="12.75" customHeight="1" x14ac:dyDescent="0.35">
      <c r="A517" s="156"/>
      <c r="B517" s="156"/>
      <c r="C517" s="152"/>
      <c r="D517" s="152"/>
      <c r="E517" s="153"/>
      <c r="F517" s="152"/>
      <c r="G517" s="177"/>
      <c r="H517" s="156"/>
      <c r="I517" s="156"/>
      <c r="J517" s="156"/>
      <c r="K517" s="156"/>
      <c r="L517" s="156"/>
      <c r="M517" s="156"/>
      <c r="N517" s="156"/>
      <c r="O517" s="156"/>
      <c r="P517" s="156"/>
      <c r="Q517" s="156"/>
      <c r="R517" s="156"/>
      <c r="S517" s="156"/>
      <c r="T517" s="156"/>
      <c r="U517" s="156"/>
      <c r="V517" s="156"/>
      <c r="W517" s="156"/>
      <c r="X517" s="156"/>
      <c r="Y517" s="156"/>
      <c r="Z517" s="156"/>
    </row>
    <row r="518" spans="1:26" ht="12.75" customHeight="1" x14ac:dyDescent="0.35">
      <c r="A518" s="156"/>
      <c r="B518" s="156"/>
      <c r="C518" s="152"/>
      <c r="D518" s="152"/>
      <c r="E518" s="153"/>
      <c r="F518" s="152"/>
      <c r="G518" s="177"/>
      <c r="H518" s="156"/>
      <c r="I518" s="156"/>
      <c r="J518" s="156"/>
      <c r="K518" s="156"/>
      <c r="L518" s="156"/>
      <c r="M518" s="156"/>
      <c r="N518" s="156"/>
      <c r="O518" s="156"/>
      <c r="P518" s="156"/>
      <c r="Q518" s="156"/>
      <c r="R518" s="156"/>
      <c r="S518" s="156"/>
      <c r="T518" s="156"/>
      <c r="U518" s="156"/>
      <c r="V518" s="156"/>
      <c r="W518" s="156"/>
      <c r="X518" s="156"/>
      <c r="Y518" s="156"/>
      <c r="Z518" s="156"/>
    </row>
    <row r="519" spans="1:26" ht="12.75" customHeight="1" x14ac:dyDescent="0.35">
      <c r="A519" s="156"/>
      <c r="B519" s="156"/>
      <c r="C519" s="152"/>
      <c r="D519" s="152"/>
      <c r="E519" s="153"/>
      <c r="F519" s="152"/>
      <c r="G519" s="177"/>
      <c r="H519" s="156"/>
      <c r="I519" s="156"/>
      <c r="J519" s="156"/>
      <c r="K519" s="156"/>
      <c r="L519" s="156"/>
      <c r="M519" s="156"/>
      <c r="N519" s="156"/>
      <c r="O519" s="156"/>
      <c r="P519" s="156"/>
      <c r="Q519" s="156"/>
      <c r="R519" s="156"/>
      <c r="S519" s="156"/>
      <c r="T519" s="156"/>
      <c r="U519" s="156"/>
      <c r="V519" s="156"/>
      <c r="W519" s="156"/>
      <c r="X519" s="156"/>
      <c r="Y519" s="156"/>
      <c r="Z519" s="156"/>
    </row>
    <row r="520" spans="1:26" ht="12.75" customHeight="1" x14ac:dyDescent="0.35">
      <c r="A520" s="156"/>
      <c r="B520" s="156"/>
      <c r="C520" s="152"/>
      <c r="D520" s="152"/>
      <c r="E520" s="153"/>
      <c r="F520" s="152"/>
      <c r="G520" s="177"/>
      <c r="H520" s="156"/>
      <c r="I520" s="156"/>
      <c r="J520" s="156"/>
      <c r="K520" s="156"/>
      <c r="L520" s="156"/>
      <c r="M520" s="156"/>
      <c r="N520" s="156"/>
      <c r="O520" s="156"/>
      <c r="P520" s="156"/>
      <c r="Q520" s="156"/>
      <c r="R520" s="156"/>
      <c r="S520" s="156"/>
      <c r="T520" s="156"/>
      <c r="U520" s="156"/>
      <c r="V520" s="156"/>
      <c r="W520" s="156"/>
      <c r="X520" s="156"/>
      <c r="Y520" s="156"/>
      <c r="Z520" s="156"/>
    </row>
    <row r="521" spans="1:26" ht="12.75" customHeight="1" x14ac:dyDescent="0.35">
      <c r="A521" s="156"/>
      <c r="B521" s="156"/>
      <c r="C521" s="152"/>
      <c r="D521" s="152"/>
      <c r="E521" s="153"/>
      <c r="F521" s="152"/>
      <c r="G521" s="177"/>
      <c r="H521" s="156"/>
      <c r="I521" s="156"/>
      <c r="J521" s="156"/>
      <c r="K521" s="156"/>
      <c r="L521" s="156"/>
      <c r="M521" s="156"/>
      <c r="N521" s="156"/>
      <c r="O521" s="156"/>
      <c r="P521" s="156"/>
      <c r="Q521" s="156"/>
      <c r="R521" s="156"/>
      <c r="S521" s="156"/>
      <c r="T521" s="156"/>
      <c r="U521" s="156"/>
      <c r="V521" s="156"/>
      <c r="W521" s="156"/>
      <c r="X521" s="156"/>
      <c r="Y521" s="156"/>
      <c r="Z521" s="156"/>
    </row>
    <row r="522" spans="1:26" ht="12.75" customHeight="1" x14ac:dyDescent="0.35">
      <c r="A522" s="156"/>
      <c r="B522" s="156"/>
      <c r="C522" s="152"/>
      <c r="D522" s="152"/>
      <c r="E522" s="153"/>
      <c r="F522" s="152"/>
      <c r="G522" s="177"/>
      <c r="H522" s="156"/>
      <c r="I522" s="156"/>
      <c r="J522" s="156"/>
      <c r="K522" s="156"/>
      <c r="L522" s="156"/>
      <c r="M522" s="156"/>
      <c r="N522" s="156"/>
      <c r="O522" s="156"/>
      <c r="P522" s="156"/>
      <c r="Q522" s="156"/>
      <c r="R522" s="156"/>
      <c r="S522" s="156"/>
      <c r="T522" s="156"/>
      <c r="U522" s="156"/>
      <c r="V522" s="156"/>
      <c r="W522" s="156"/>
      <c r="X522" s="156"/>
      <c r="Y522" s="156"/>
      <c r="Z522" s="156"/>
    </row>
    <row r="523" spans="1:26" ht="12.75" customHeight="1" x14ac:dyDescent="0.35">
      <c r="A523" s="156"/>
      <c r="B523" s="156"/>
      <c r="C523" s="152"/>
      <c r="D523" s="152"/>
      <c r="E523" s="153"/>
      <c r="F523" s="152"/>
      <c r="G523" s="177"/>
      <c r="H523" s="156"/>
      <c r="I523" s="156"/>
      <c r="J523" s="156"/>
      <c r="K523" s="156"/>
      <c r="L523" s="156"/>
      <c r="M523" s="156"/>
      <c r="N523" s="156"/>
      <c r="O523" s="156"/>
      <c r="P523" s="156"/>
      <c r="Q523" s="156"/>
      <c r="R523" s="156"/>
      <c r="S523" s="156"/>
      <c r="T523" s="156"/>
      <c r="U523" s="156"/>
      <c r="V523" s="156"/>
      <c r="W523" s="156"/>
      <c r="X523" s="156"/>
      <c r="Y523" s="156"/>
      <c r="Z523" s="156"/>
    </row>
    <row r="524" spans="1:26" ht="12.75" customHeight="1" x14ac:dyDescent="0.35">
      <c r="A524" s="156"/>
      <c r="B524" s="156"/>
      <c r="C524" s="152"/>
      <c r="D524" s="152"/>
      <c r="E524" s="153"/>
      <c r="F524" s="152"/>
      <c r="G524" s="177"/>
      <c r="H524" s="156"/>
      <c r="I524" s="156"/>
      <c r="J524" s="156"/>
      <c r="K524" s="156"/>
      <c r="L524" s="156"/>
      <c r="M524" s="156"/>
      <c r="N524" s="156"/>
      <c r="O524" s="156"/>
      <c r="P524" s="156"/>
      <c r="Q524" s="156"/>
      <c r="R524" s="156"/>
      <c r="S524" s="156"/>
      <c r="T524" s="156"/>
      <c r="U524" s="156"/>
      <c r="V524" s="156"/>
      <c r="W524" s="156"/>
      <c r="X524" s="156"/>
      <c r="Y524" s="156"/>
      <c r="Z524" s="156"/>
    </row>
    <row r="525" spans="1:26" ht="12.75" customHeight="1" x14ac:dyDescent="0.35">
      <c r="A525" s="156"/>
      <c r="B525" s="156"/>
      <c r="C525" s="152"/>
      <c r="D525" s="152"/>
      <c r="E525" s="153"/>
      <c r="F525" s="152"/>
      <c r="G525" s="177"/>
      <c r="H525" s="156"/>
      <c r="I525" s="156"/>
      <c r="J525" s="156"/>
      <c r="K525" s="156"/>
      <c r="L525" s="156"/>
      <c r="M525" s="156"/>
      <c r="N525" s="156"/>
      <c r="O525" s="156"/>
      <c r="P525" s="156"/>
      <c r="Q525" s="156"/>
      <c r="R525" s="156"/>
      <c r="S525" s="156"/>
      <c r="T525" s="156"/>
      <c r="U525" s="156"/>
      <c r="V525" s="156"/>
      <c r="W525" s="156"/>
      <c r="X525" s="156"/>
      <c r="Y525" s="156"/>
      <c r="Z525" s="156"/>
    </row>
    <row r="526" spans="1:26" ht="12.75" customHeight="1" x14ac:dyDescent="0.35">
      <c r="A526" s="156"/>
      <c r="B526" s="156"/>
      <c r="C526" s="152"/>
      <c r="D526" s="152"/>
      <c r="E526" s="153"/>
      <c r="F526" s="152"/>
      <c r="G526" s="177"/>
      <c r="H526" s="156"/>
      <c r="I526" s="156"/>
      <c r="J526" s="156"/>
      <c r="K526" s="156"/>
      <c r="L526" s="156"/>
      <c r="M526" s="156"/>
      <c r="N526" s="156"/>
      <c r="O526" s="156"/>
      <c r="P526" s="156"/>
      <c r="Q526" s="156"/>
      <c r="R526" s="156"/>
      <c r="S526" s="156"/>
      <c r="T526" s="156"/>
      <c r="U526" s="156"/>
      <c r="V526" s="156"/>
      <c r="W526" s="156"/>
      <c r="X526" s="156"/>
      <c r="Y526" s="156"/>
      <c r="Z526" s="156"/>
    </row>
    <row r="527" spans="1:26" ht="12.75" customHeight="1" x14ac:dyDescent="0.35">
      <c r="A527" s="156"/>
      <c r="B527" s="156"/>
      <c r="C527" s="152"/>
      <c r="D527" s="152"/>
      <c r="E527" s="153"/>
      <c r="F527" s="152"/>
      <c r="G527" s="177"/>
      <c r="H527" s="156"/>
      <c r="I527" s="156"/>
      <c r="J527" s="156"/>
      <c r="K527" s="156"/>
      <c r="L527" s="156"/>
      <c r="M527" s="156"/>
      <c r="N527" s="156"/>
      <c r="O527" s="156"/>
      <c r="P527" s="156"/>
      <c r="Q527" s="156"/>
      <c r="R527" s="156"/>
      <c r="S527" s="156"/>
      <c r="T527" s="156"/>
      <c r="U527" s="156"/>
      <c r="V527" s="156"/>
      <c r="W527" s="156"/>
      <c r="X527" s="156"/>
      <c r="Y527" s="156"/>
      <c r="Z527" s="156"/>
    </row>
    <row r="528" spans="1:26" ht="12.75" customHeight="1" x14ac:dyDescent="0.35">
      <c r="A528" s="156"/>
      <c r="B528" s="156"/>
      <c r="C528" s="152"/>
      <c r="D528" s="152"/>
      <c r="E528" s="153"/>
      <c r="F528" s="152"/>
      <c r="G528" s="177"/>
      <c r="H528" s="156"/>
      <c r="I528" s="156"/>
      <c r="J528" s="156"/>
      <c r="K528" s="156"/>
      <c r="L528" s="156"/>
      <c r="M528" s="156"/>
      <c r="N528" s="156"/>
      <c r="O528" s="156"/>
      <c r="P528" s="156"/>
      <c r="Q528" s="156"/>
      <c r="R528" s="156"/>
      <c r="S528" s="156"/>
      <c r="T528" s="156"/>
      <c r="U528" s="156"/>
      <c r="V528" s="156"/>
      <c r="W528" s="156"/>
      <c r="X528" s="156"/>
      <c r="Y528" s="156"/>
      <c r="Z528" s="156"/>
    </row>
    <row r="529" spans="1:26" ht="12.75" customHeight="1" x14ac:dyDescent="0.35">
      <c r="A529" s="156"/>
      <c r="B529" s="156"/>
      <c r="C529" s="152"/>
      <c r="D529" s="152"/>
      <c r="E529" s="153"/>
      <c r="F529" s="152"/>
      <c r="G529" s="177"/>
      <c r="H529" s="156"/>
      <c r="I529" s="156"/>
      <c r="J529" s="156"/>
      <c r="K529" s="156"/>
      <c r="L529" s="156"/>
      <c r="M529" s="156"/>
      <c r="N529" s="156"/>
      <c r="O529" s="156"/>
      <c r="P529" s="156"/>
      <c r="Q529" s="156"/>
      <c r="R529" s="156"/>
      <c r="S529" s="156"/>
      <c r="T529" s="156"/>
      <c r="U529" s="156"/>
      <c r="V529" s="156"/>
      <c r="W529" s="156"/>
      <c r="X529" s="156"/>
      <c r="Y529" s="156"/>
      <c r="Z529" s="156"/>
    </row>
    <row r="530" spans="1:26" ht="12.75" customHeight="1" x14ac:dyDescent="0.35">
      <c r="A530" s="156"/>
      <c r="B530" s="156"/>
      <c r="C530" s="152"/>
      <c r="D530" s="152"/>
      <c r="E530" s="153"/>
      <c r="F530" s="152"/>
      <c r="G530" s="177"/>
      <c r="H530" s="156"/>
      <c r="I530" s="156"/>
      <c r="J530" s="156"/>
      <c r="K530" s="156"/>
      <c r="L530" s="156"/>
      <c r="M530" s="156"/>
      <c r="N530" s="156"/>
      <c r="O530" s="156"/>
      <c r="P530" s="156"/>
      <c r="Q530" s="156"/>
      <c r="R530" s="156"/>
      <c r="S530" s="156"/>
      <c r="T530" s="156"/>
      <c r="U530" s="156"/>
      <c r="V530" s="156"/>
      <c r="W530" s="156"/>
      <c r="X530" s="156"/>
      <c r="Y530" s="156"/>
      <c r="Z530" s="156"/>
    </row>
    <row r="531" spans="1:26" ht="12.75" customHeight="1" x14ac:dyDescent="0.35">
      <c r="A531" s="156"/>
      <c r="B531" s="156"/>
      <c r="C531" s="152"/>
      <c r="D531" s="152"/>
      <c r="E531" s="153"/>
      <c r="F531" s="152"/>
      <c r="G531" s="177"/>
      <c r="H531" s="156"/>
      <c r="I531" s="156"/>
      <c r="J531" s="156"/>
      <c r="K531" s="156"/>
      <c r="L531" s="156"/>
      <c r="M531" s="156"/>
      <c r="N531" s="156"/>
      <c r="O531" s="156"/>
      <c r="P531" s="156"/>
      <c r="Q531" s="156"/>
      <c r="R531" s="156"/>
      <c r="S531" s="156"/>
      <c r="T531" s="156"/>
      <c r="U531" s="156"/>
      <c r="V531" s="156"/>
      <c r="W531" s="156"/>
      <c r="X531" s="156"/>
      <c r="Y531" s="156"/>
      <c r="Z531" s="156"/>
    </row>
    <row r="532" spans="1:26" ht="12.75" customHeight="1" x14ac:dyDescent="0.35">
      <c r="A532" s="156"/>
      <c r="B532" s="156"/>
      <c r="C532" s="152"/>
      <c r="D532" s="152"/>
      <c r="E532" s="153"/>
      <c r="F532" s="152"/>
      <c r="G532" s="177"/>
      <c r="H532" s="156"/>
      <c r="I532" s="156"/>
      <c r="J532" s="156"/>
      <c r="K532" s="156"/>
      <c r="L532" s="156"/>
      <c r="M532" s="156"/>
      <c r="N532" s="156"/>
      <c r="O532" s="156"/>
      <c r="P532" s="156"/>
      <c r="Q532" s="156"/>
      <c r="R532" s="156"/>
      <c r="S532" s="156"/>
      <c r="T532" s="156"/>
      <c r="U532" s="156"/>
      <c r="V532" s="156"/>
      <c r="W532" s="156"/>
      <c r="X532" s="156"/>
      <c r="Y532" s="156"/>
      <c r="Z532" s="156"/>
    </row>
    <row r="533" spans="1:26" ht="12.75" customHeight="1" x14ac:dyDescent="0.35">
      <c r="A533" s="156"/>
      <c r="B533" s="156"/>
      <c r="C533" s="152"/>
      <c r="D533" s="152"/>
      <c r="E533" s="153"/>
      <c r="F533" s="152"/>
      <c r="G533" s="177"/>
      <c r="H533" s="156"/>
      <c r="I533" s="156"/>
      <c r="J533" s="156"/>
      <c r="K533" s="156"/>
      <c r="L533" s="156"/>
      <c r="M533" s="156"/>
      <c r="N533" s="156"/>
      <c r="O533" s="156"/>
      <c r="P533" s="156"/>
      <c r="Q533" s="156"/>
      <c r="R533" s="156"/>
      <c r="S533" s="156"/>
      <c r="T533" s="156"/>
      <c r="U533" s="156"/>
      <c r="V533" s="156"/>
      <c r="W533" s="156"/>
      <c r="X533" s="156"/>
      <c r="Y533" s="156"/>
      <c r="Z533" s="156"/>
    </row>
    <row r="534" spans="1:26" ht="12.75" customHeight="1" x14ac:dyDescent="0.35">
      <c r="A534" s="156"/>
      <c r="B534" s="156"/>
      <c r="C534" s="152"/>
      <c r="D534" s="152"/>
      <c r="E534" s="153"/>
      <c r="F534" s="152"/>
      <c r="G534" s="177"/>
      <c r="H534" s="156"/>
      <c r="I534" s="156"/>
      <c r="J534" s="156"/>
      <c r="K534" s="156"/>
      <c r="L534" s="156"/>
      <c r="M534" s="156"/>
      <c r="N534" s="156"/>
      <c r="O534" s="156"/>
      <c r="P534" s="156"/>
      <c r="Q534" s="156"/>
      <c r="R534" s="156"/>
      <c r="S534" s="156"/>
      <c r="T534" s="156"/>
      <c r="U534" s="156"/>
      <c r="V534" s="156"/>
      <c r="W534" s="156"/>
      <c r="X534" s="156"/>
      <c r="Y534" s="156"/>
      <c r="Z534" s="156"/>
    </row>
    <row r="535" spans="1:26" ht="12.75" customHeight="1" x14ac:dyDescent="0.35">
      <c r="A535" s="156"/>
      <c r="B535" s="156"/>
      <c r="C535" s="152"/>
      <c r="D535" s="152"/>
      <c r="E535" s="153"/>
      <c r="F535" s="152"/>
      <c r="G535" s="177"/>
      <c r="H535" s="156"/>
      <c r="I535" s="156"/>
      <c r="J535" s="156"/>
      <c r="K535" s="156"/>
      <c r="L535" s="156"/>
      <c r="M535" s="156"/>
      <c r="N535" s="156"/>
      <c r="O535" s="156"/>
      <c r="P535" s="156"/>
      <c r="Q535" s="156"/>
      <c r="R535" s="156"/>
      <c r="S535" s="156"/>
      <c r="T535" s="156"/>
      <c r="U535" s="156"/>
      <c r="V535" s="156"/>
      <c r="W535" s="156"/>
      <c r="X535" s="156"/>
      <c r="Y535" s="156"/>
      <c r="Z535" s="156"/>
    </row>
    <row r="536" spans="1:26" ht="12.75" customHeight="1" x14ac:dyDescent="0.35">
      <c r="A536" s="156"/>
      <c r="B536" s="156"/>
      <c r="C536" s="152"/>
      <c r="D536" s="152"/>
      <c r="E536" s="153"/>
      <c r="F536" s="152"/>
      <c r="G536" s="177"/>
      <c r="H536" s="156"/>
      <c r="I536" s="156"/>
      <c r="J536" s="156"/>
      <c r="K536" s="156"/>
      <c r="L536" s="156"/>
      <c r="M536" s="156"/>
      <c r="N536" s="156"/>
      <c r="O536" s="156"/>
      <c r="P536" s="156"/>
      <c r="Q536" s="156"/>
      <c r="R536" s="156"/>
      <c r="S536" s="156"/>
      <c r="T536" s="156"/>
      <c r="U536" s="156"/>
      <c r="V536" s="156"/>
      <c r="W536" s="156"/>
      <c r="X536" s="156"/>
      <c r="Y536" s="156"/>
      <c r="Z536" s="156"/>
    </row>
    <row r="537" spans="1:26" ht="12.75" customHeight="1" x14ac:dyDescent="0.35">
      <c r="A537" s="156"/>
      <c r="B537" s="156"/>
      <c r="C537" s="152"/>
      <c r="D537" s="152"/>
      <c r="E537" s="153"/>
      <c r="F537" s="152"/>
      <c r="G537" s="177"/>
      <c r="H537" s="156"/>
      <c r="I537" s="156"/>
      <c r="J537" s="156"/>
      <c r="K537" s="156"/>
      <c r="L537" s="156"/>
      <c r="M537" s="156"/>
      <c r="N537" s="156"/>
      <c r="O537" s="156"/>
      <c r="P537" s="156"/>
      <c r="Q537" s="156"/>
      <c r="R537" s="156"/>
      <c r="S537" s="156"/>
      <c r="T537" s="156"/>
      <c r="U537" s="156"/>
      <c r="V537" s="156"/>
      <c r="W537" s="156"/>
      <c r="X537" s="156"/>
      <c r="Y537" s="156"/>
      <c r="Z537" s="156"/>
    </row>
    <row r="538" spans="1:26" ht="12.75" customHeight="1" x14ac:dyDescent="0.35">
      <c r="A538" s="156"/>
      <c r="B538" s="156"/>
      <c r="C538" s="152"/>
      <c r="D538" s="152"/>
      <c r="E538" s="153"/>
      <c r="F538" s="152"/>
      <c r="G538" s="177"/>
      <c r="H538" s="156"/>
      <c r="I538" s="156"/>
      <c r="J538" s="156"/>
      <c r="K538" s="156"/>
      <c r="L538" s="156"/>
      <c r="M538" s="156"/>
      <c r="N538" s="156"/>
      <c r="O538" s="156"/>
      <c r="P538" s="156"/>
      <c r="Q538" s="156"/>
      <c r="R538" s="156"/>
      <c r="S538" s="156"/>
      <c r="T538" s="156"/>
      <c r="U538" s="156"/>
      <c r="V538" s="156"/>
      <c r="W538" s="156"/>
      <c r="X538" s="156"/>
      <c r="Y538" s="156"/>
      <c r="Z538" s="156"/>
    </row>
    <row r="539" spans="1:26" ht="12.75" customHeight="1" x14ac:dyDescent="0.35">
      <c r="A539" s="156"/>
      <c r="B539" s="156"/>
      <c r="C539" s="152"/>
      <c r="D539" s="152"/>
      <c r="E539" s="153"/>
      <c r="F539" s="152"/>
      <c r="G539" s="177"/>
      <c r="H539" s="156"/>
      <c r="I539" s="156"/>
      <c r="J539" s="156"/>
      <c r="K539" s="156"/>
      <c r="L539" s="156"/>
      <c r="M539" s="156"/>
      <c r="N539" s="156"/>
      <c r="O539" s="156"/>
      <c r="P539" s="156"/>
      <c r="Q539" s="156"/>
      <c r="R539" s="156"/>
      <c r="S539" s="156"/>
      <c r="T539" s="156"/>
      <c r="U539" s="156"/>
      <c r="V539" s="156"/>
      <c r="W539" s="156"/>
      <c r="X539" s="156"/>
      <c r="Y539" s="156"/>
      <c r="Z539" s="156"/>
    </row>
    <row r="540" spans="1:26" ht="12.75" customHeight="1" x14ac:dyDescent="0.35">
      <c r="A540" s="156"/>
      <c r="B540" s="156"/>
      <c r="C540" s="152"/>
      <c r="D540" s="152"/>
      <c r="E540" s="153"/>
      <c r="F540" s="152"/>
      <c r="G540" s="177"/>
      <c r="H540" s="156"/>
      <c r="I540" s="156"/>
      <c r="J540" s="156"/>
      <c r="K540" s="156"/>
      <c r="L540" s="156"/>
      <c r="M540" s="156"/>
      <c r="N540" s="156"/>
      <c r="O540" s="156"/>
      <c r="P540" s="156"/>
      <c r="Q540" s="156"/>
      <c r="R540" s="156"/>
      <c r="S540" s="156"/>
      <c r="T540" s="156"/>
      <c r="U540" s="156"/>
      <c r="V540" s="156"/>
      <c r="W540" s="156"/>
      <c r="X540" s="156"/>
      <c r="Y540" s="156"/>
      <c r="Z540" s="156"/>
    </row>
    <row r="541" spans="1:26" ht="12.75" customHeight="1" x14ac:dyDescent="0.35">
      <c r="A541" s="156"/>
      <c r="B541" s="156"/>
      <c r="C541" s="152"/>
      <c r="D541" s="152"/>
      <c r="E541" s="153"/>
      <c r="F541" s="152"/>
      <c r="G541" s="177"/>
      <c r="H541" s="156"/>
      <c r="I541" s="156"/>
      <c r="J541" s="156"/>
      <c r="K541" s="156"/>
      <c r="L541" s="156"/>
      <c r="M541" s="156"/>
      <c r="N541" s="156"/>
      <c r="O541" s="156"/>
      <c r="P541" s="156"/>
      <c r="Q541" s="156"/>
      <c r="R541" s="156"/>
      <c r="S541" s="156"/>
      <c r="T541" s="156"/>
      <c r="U541" s="156"/>
      <c r="V541" s="156"/>
      <c r="W541" s="156"/>
      <c r="X541" s="156"/>
      <c r="Y541" s="156"/>
      <c r="Z541" s="156"/>
    </row>
    <row r="542" spans="1:26" ht="12.75" customHeight="1" x14ac:dyDescent="0.35">
      <c r="A542" s="156"/>
      <c r="B542" s="156"/>
      <c r="C542" s="152"/>
      <c r="D542" s="152"/>
      <c r="E542" s="153"/>
      <c r="F542" s="152"/>
      <c r="G542" s="177"/>
      <c r="H542" s="156"/>
      <c r="I542" s="156"/>
      <c r="J542" s="156"/>
      <c r="K542" s="156"/>
      <c r="L542" s="156"/>
      <c r="M542" s="156"/>
      <c r="N542" s="156"/>
      <c r="O542" s="156"/>
      <c r="P542" s="156"/>
      <c r="Q542" s="156"/>
      <c r="R542" s="156"/>
      <c r="S542" s="156"/>
      <c r="T542" s="156"/>
      <c r="U542" s="156"/>
      <c r="V542" s="156"/>
      <c r="W542" s="156"/>
      <c r="X542" s="156"/>
      <c r="Y542" s="156"/>
      <c r="Z542" s="156"/>
    </row>
    <row r="543" spans="1:26" ht="12.75" customHeight="1" x14ac:dyDescent="0.35">
      <c r="A543" s="156"/>
      <c r="B543" s="156"/>
      <c r="C543" s="152"/>
      <c r="D543" s="152"/>
      <c r="E543" s="153"/>
      <c r="F543" s="152"/>
      <c r="G543" s="177"/>
      <c r="H543" s="156"/>
      <c r="I543" s="156"/>
      <c r="J543" s="156"/>
      <c r="K543" s="156"/>
      <c r="L543" s="156"/>
      <c r="M543" s="156"/>
      <c r="N543" s="156"/>
      <c r="O543" s="156"/>
      <c r="P543" s="156"/>
      <c r="Q543" s="156"/>
      <c r="R543" s="156"/>
      <c r="S543" s="156"/>
      <c r="T543" s="156"/>
      <c r="U543" s="156"/>
      <c r="V543" s="156"/>
      <c r="W543" s="156"/>
      <c r="X543" s="156"/>
      <c r="Y543" s="156"/>
      <c r="Z543" s="156"/>
    </row>
    <row r="544" spans="1:26" ht="12.75" customHeight="1" x14ac:dyDescent="0.35">
      <c r="A544" s="156"/>
      <c r="B544" s="156"/>
      <c r="C544" s="152"/>
      <c r="D544" s="152"/>
      <c r="E544" s="153"/>
      <c r="F544" s="152"/>
      <c r="G544" s="177"/>
      <c r="H544" s="156"/>
      <c r="I544" s="156"/>
      <c r="J544" s="156"/>
      <c r="K544" s="156"/>
      <c r="L544" s="156"/>
      <c r="M544" s="156"/>
      <c r="N544" s="156"/>
      <c r="O544" s="156"/>
      <c r="P544" s="156"/>
      <c r="Q544" s="156"/>
      <c r="R544" s="156"/>
      <c r="S544" s="156"/>
      <c r="T544" s="156"/>
      <c r="U544" s="156"/>
      <c r="V544" s="156"/>
      <c r="W544" s="156"/>
      <c r="X544" s="156"/>
      <c r="Y544" s="156"/>
      <c r="Z544" s="156"/>
    </row>
    <row r="545" spans="1:26" ht="12.75" customHeight="1" x14ac:dyDescent="0.35">
      <c r="A545" s="156"/>
      <c r="B545" s="156"/>
      <c r="C545" s="152"/>
      <c r="D545" s="152"/>
      <c r="E545" s="153"/>
      <c r="F545" s="152"/>
      <c r="G545" s="177"/>
      <c r="H545" s="156"/>
      <c r="I545" s="156"/>
      <c r="J545" s="156"/>
      <c r="K545" s="156"/>
      <c r="L545" s="156"/>
      <c r="M545" s="156"/>
      <c r="N545" s="156"/>
      <c r="O545" s="156"/>
      <c r="P545" s="156"/>
      <c r="Q545" s="156"/>
      <c r="R545" s="156"/>
      <c r="S545" s="156"/>
      <c r="T545" s="156"/>
      <c r="U545" s="156"/>
      <c r="V545" s="156"/>
      <c r="W545" s="156"/>
      <c r="X545" s="156"/>
      <c r="Y545" s="156"/>
      <c r="Z545" s="156"/>
    </row>
    <row r="546" spans="1:26" ht="12.75" customHeight="1" x14ac:dyDescent="0.35">
      <c r="A546" s="156"/>
      <c r="B546" s="156"/>
      <c r="C546" s="152"/>
      <c r="D546" s="152"/>
      <c r="E546" s="153"/>
      <c r="F546" s="152"/>
      <c r="G546" s="177"/>
      <c r="H546" s="156"/>
      <c r="I546" s="156"/>
      <c r="J546" s="156"/>
      <c r="K546" s="156"/>
      <c r="L546" s="156"/>
      <c r="M546" s="156"/>
      <c r="N546" s="156"/>
      <c r="O546" s="156"/>
      <c r="P546" s="156"/>
      <c r="Q546" s="156"/>
      <c r="R546" s="156"/>
      <c r="S546" s="156"/>
      <c r="T546" s="156"/>
      <c r="U546" s="156"/>
      <c r="V546" s="156"/>
      <c r="W546" s="156"/>
      <c r="X546" s="156"/>
      <c r="Y546" s="156"/>
      <c r="Z546" s="156"/>
    </row>
    <row r="547" spans="1:26" ht="12.75" customHeight="1" x14ac:dyDescent="0.35">
      <c r="A547" s="156"/>
      <c r="B547" s="156"/>
      <c r="C547" s="152"/>
      <c r="D547" s="152"/>
      <c r="E547" s="153"/>
      <c r="F547" s="152"/>
      <c r="G547" s="177"/>
      <c r="H547" s="156"/>
      <c r="I547" s="156"/>
      <c r="J547" s="156"/>
      <c r="K547" s="156"/>
      <c r="L547" s="156"/>
      <c r="M547" s="156"/>
      <c r="N547" s="156"/>
      <c r="O547" s="156"/>
      <c r="P547" s="156"/>
      <c r="Q547" s="156"/>
      <c r="R547" s="156"/>
      <c r="S547" s="156"/>
      <c r="T547" s="156"/>
      <c r="U547" s="156"/>
      <c r="V547" s="156"/>
      <c r="W547" s="156"/>
      <c r="X547" s="156"/>
      <c r="Y547" s="156"/>
      <c r="Z547" s="156"/>
    </row>
    <row r="548" spans="1:26" ht="12.75" customHeight="1" x14ac:dyDescent="0.35">
      <c r="A548" s="156"/>
      <c r="B548" s="156"/>
      <c r="C548" s="152"/>
      <c r="D548" s="152"/>
      <c r="E548" s="153"/>
      <c r="F548" s="152"/>
      <c r="G548" s="177"/>
      <c r="H548" s="156"/>
      <c r="I548" s="156"/>
      <c r="J548" s="156"/>
      <c r="K548" s="156"/>
      <c r="L548" s="156"/>
      <c r="M548" s="156"/>
      <c r="N548" s="156"/>
      <c r="O548" s="156"/>
      <c r="P548" s="156"/>
      <c r="Q548" s="156"/>
      <c r="R548" s="156"/>
      <c r="S548" s="156"/>
      <c r="T548" s="156"/>
      <c r="U548" s="156"/>
      <c r="V548" s="156"/>
      <c r="W548" s="156"/>
      <c r="X548" s="156"/>
      <c r="Y548" s="156"/>
      <c r="Z548" s="156"/>
    </row>
    <row r="549" spans="1:26" ht="12.75" customHeight="1" x14ac:dyDescent="0.35">
      <c r="A549" s="156"/>
      <c r="B549" s="156"/>
      <c r="C549" s="152"/>
      <c r="D549" s="152"/>
      <c r="E549" s="153"/>
      <c r="F549" s="152"/>
      <c r="G549" s="177"/>
      <c r="H549" s="156"/>
      <c r="I549" s="156"/>
      <c r="J549" s="156"/>
      <c r="K549" s="156"/>
      <c r="L549" s="156"/>
      <c r="M549" s="156"/>
      <c r="N549" s="156"/>
      <c r="O549" s="156"/>
      <c r="P549" s="156"/>
      <c r="Q549" s="156"/>
      <c r="R549" s="156"/>
      <c r="S549" s="156"/>
      <c r="T549" s="156"/>
      <c r="U549" s="156"/>
      <c r="V549" s="156"/>
      <c r="W549" s="156"/>
      <c r="X549" s="156"/>
      <c r="Y549" s="156"/>
      <c r="Z549" s="156"/>
    </row>
    <row r="550" spans="1:26" ht="12.75" customHeight="1" x14ac:dyDescent="0.35">
      <c r="A550" s="156"/>
      <c r="B550" s="156"/>
      <c r="C550" s="152"/>
      <c r="D550" s="152"/>
      <c r="E550" s="153"/>
      <c r="F550" s="152"/>
      <c r="G550" s="177"/>
      <c r="H550" s="156"/>
      <c r="I550" s="156"/>
      <c r="J550" s="156"/>
      <c r="K550" s="156"/>
      <c r="L550" s="156"/>
      <c r="M550" s="156"/>
      <c r="N550" s="156"/>
      <c r="O550" s="156"/>
      <c r="P550" s="156"/>
      <c r="Q550" s="156"/>
      <c r="R550" s="156"/>
      <c r="S550" s="156"/>
      <c r="T550" s="156"/>
      <c r="U550" s="156"/>
      <c r="V550" s="156"/>
      <c r="W550" s="156"/>
      <c r="X550" s="156"/>
      <c r="Y550" s="156"/>
      <c r="Z550" s="156"/>
    </row>
    <row r="551" spans="1:26" ht="12.75" customHeight="1" x14ac:dyDescent="0.35">
      <c r="A551" s="156"/>
      <c r="B551" s="156"/>
      <c r="C551" s="152"/>
      <c r="D551" s="152"/>
      <c r="E551" s="153"/>
      <c r="F551" s="152"/>
      <c r="G551" s="177"/>
      <c r="H551" s="156"/>
      <c r="I551" s="156"/>
      <c r="J551" s="156"/>
      <c r="K551" s="156"/>
      <c r="L551" s="156"/>
      <c r="M551" s="156"/>
      <c r="N551" s="156"/>
      <c r="O551" s="156"/>
      <c r="P551" s="156"/>
      <c r="Q551" s="156"/>
      <c r="R551" s="156"/>
      <c r="S551" s="156"/>
      <c r="T551" s="156"/>
      <c r="U551" s="156"/>
      <c r="V551" s="156"/>
      <c r="W551" s="156"/>
      <c r="X551" s="156"/>
      <c r="Y551" s="156"/>
      <c r="Z551" s="156"/>
    </row>
    <row r="552" spans="1:26" ht="12.75" customHeight="1" x14ac:dyDescent="0.35">
      <c r="A552" s="156"/>
      <c r="B552" s="156"/>
      <c r="C552" s="152"/>
      <c r="D552" s="152"/>
      <c r="E552" s="153"/>
      <c r="F552" s="152"/>
      <c r="G552" s="177"/>
      <c r="H552" s="156"/>
      <c r="I552" s="156"/>
      <c r="J552" s="156"/>
      <c r="K552" s="156"/>
      <c r="L552" s="156"/>
      <c r="M552" s="156"/>
      <c r="N552" s="156"/>
      <c r="O552" s="156"/>
      <c r="P552" s="156"/>
      <c r="Q552" s="156"/>
      <c r="R552" s="156"/>
      <c r="S552" s="156"/>
      <c r="T552" s="156"/>
      <c r="U552" s="156"/>
      <c r="V552" s="156"/>
      <c r="W552" s="156"/>
      <c r="X552" s="156"/>
      <c r="Y552" s="156"/>
      <c r="Z552" s="156"/>
    </row>
    <row r="553" spans="1:26" ht="12.75" customHeight="1" x14ac:dyDescent="0.35">
      <c r="A553" s="156"/>
      <c r="B553" s="156"/>
      <c r="C553" s="152"/>
      <c r="D553" s="152"/>
      <c r="E553" s="153"/>
      <c r="F553" s="152"/>
      <c r="G553" s="177"/>
      <c r="H553" s="156"/>
      <c r="I553" s="156"/>
      <c r="J553" s="156"/>
      <c r="K553" s="156"/>
      <c r="L553" s="156"/>
      <c r="M553" s="156"/>
      <c r="N553" s="156"/>
      <c r="O553" s="156"/>
      <c r="P553" s="156"/>
      <c r="Q553" s="156"/>
      <c r="R553" s="156"/>
      <c r="S553" s="156"/>
      <c r="T553" s="156"/>
      <c r="U553" s="156"/>
      <c r="V553" s="156"/>
      <c r="W553" s="156"/>
      <c r="X553" s="156"/>
      <c r="Y553" s="156"/>
      <c r="Z553" s="156"/>
    </row>
    <row r="554" spans="1:26" ht="12.75" customHeight="1" x14ac:dyDescent="0.35">
      <c r="A554" s="156"/>
      <c r="B554" s="156"/>
      <c r="C554" s="152"/>
      <c r="D554" s="152"/>
      <c r="E554" s="153"/>
      <c r="F554" s="152"/>
      <c r="G554" s="177"/>
      <c r="H554" s="156"/>
      <c r="I554" s="156"/>
      <c r="J554" s="156"/>
      <c r="K554" s="156"/>
      <c r="L554" s="156"/>
      <c r="M554" s="156"/>
      <c r="N554" s="156"/>
      <c r="O554" s="156"/>
      <c r="P554" s="156"/>
      <c r="Q554" s="156"/>
      <c r="R554" s="156"/>
      <c r="S554" s="156"/>
      <c r="T554" s="156"/>
      <c r="U554" s="156"/>
      <c r="V554" s="156"/>
      <c r="W554" s="156"/>
      <c r="X554" s="156"/>
      <c r="Y554" s="156"/>
      <c r="Z554" s="156"/>
    </row>
    <row r="555" spans="1:26" ht="12.75" customHeight="1" x14ac:dyDescent="0.35">
      <c r="A555" s="156"/>
      <c r="B555" s="156"/>
      <c r="C555" s="152"/>
      <c r="D555" s="152"/>
      <c r="E555" s="153"/>
      <c r="F555" s="152"/>
      <c r="G555" s="177"/>
      <c r="H555" s="156"/>
      <c r="I555" s="156"/>
      <c r="J555" s="156"/>
      <c r="K555" s="156"/>
      <c r="L555" s="156"/>
      <c r="M555" s="156"/>
      <c r="N555" s="156"/>
      <c r="O555" s="156"/>
      <c r="P555" s="156"/>
      <c r="Q555" s="156"/>
      <c r="R555" s="156"/>
      <c r="S555" s="156"/>
      <c r="T555" s="156"/>
      <c r="U555" s="156"/>
      <c r="V555" s="156"/>
      <c r="W555" s="156"/>
      <c r="X555" s="156"/>
      <c r="Y555" s="156"/>
      <c r="Z555" s="156"/>
    </row>
    <row r="556" spans="1:26" ht="12.75" customHeight="1" x14ac:dyDescent="0.35">
      <c r="A556" s="156"/>
      <c r="B556" s="156"/>
      <c r="C556" s="152"/>
      <c r="D556" s="152"/>
      <c r="E556" s="153"/>
      <c r="F556" s="152"/>
      <c r="G556" s="177"/>
      <c r="H556" s="156"/>
      <c r="I556" s="156"/>
      <c r="J556" s="156"/>
      <c r="K556" s="156"/>
      <c r="L556" s="156"/>
      <c r="M556" s="156"/>
      <c r="N556" s="156"/>
      <c r="O556" s="156"/>
      <c r="P556" s="156"/>
      <c r="Q556" s="156"/>
      <c r="R556" s="156"/>
      <c r="S556" s="156"/>
      <c r="T556" s="156"/>
      <c r="U556" s="156"/>
      <c r="V556" s="156"/>
      <c r="W556" s="156"/>
      <c r="X556" s="156"/>
      <c r="Y556" s="156"/>
      <c r="Z556" s="156"/>
    </row>
    <row r="557" spans="1:26" ht="12.75" customHeight="1" x14ac:dyDescent="0.35">
      <c r="A557" s="156"/>
      <c r="B557" s="156"/>
      <c r="C557" s="152"/>
      <c r="D557" s="152"/>
      <c r="E557" s="153"/>
      <c r="F557" s="152"/>
      <c r="G557" s="177"/>
      <c r="H557" s="156"/>
      <c r="I557" s="156"/>
      <c r="J557" s="156"/>
      <c r="K557" s="156"/>
      <c r="L557" s="156"/>
      <c r="M557" s="156"/>
      <c r="N557" s="156"/>
      <c r="O557" s="156"/>
      <c r="P557" s="156"/>
      <c r="Q557" s="156"/>
      <c r="R557" s="156"/>
      <c r="S557" s="156"/>
      <c r="T557" s="156"/>
      <c r="U557" s="156"/>
      <c r="V557" s="156"/>
      <c r="W557" s="156"/>
      <c r="X557" s="156"/>
      <c r="Y557" s="156"/>
      <c r="Z557" s="156"/>
    </row>
    <row r="558" spans="1:26" ht="12.75" customHeight="1" x14ac:dyDescent="0.35">
      <c r="A558" s="156"/>
      <c r="B558" s="156"/>
      <c r="C558" s="152"/>
      <c r="D558" s="152"/>
      <c r="E558" s="153"/>
      <c r="F558" s="152"/>
      <c r="G558" s="177"/>
      <c r="H558" s="156"/>
      <c r="I558" s="156"/>
      <c r="J558" s="156"/>
      <c r="K558" s="156"/>
      <c r="L558" s="156"/>
      <c r="M558" s="156"/>
      <c r="N558" s="156"/>
      <c r="O558" s="156"/>
      <c r="P558" s="156"/>
      <c r="Q558" s="156"/>
      <c r="R558" s="156"/>
      <c r="S558" s="156"/>
      <c r="T558" s="156"/>
      <c r="U558" s="156"/>
      <c r="V558" s="156"/>
      <c r="W558" s="156"/>
      <c r="X558" s="156"/>
      <c r="Y558" s="156"/>
      <c r="Z558" s="156"/>
    </row>
    <row r="559" spans="1:26" ht="12.75" customHeight="1" x14ac:dyDescent="0.35">
      <c r="A559" s="156"/>
      <c r="B559" s="156"/>
      <c r="C559" s="152"/>
      <c r="D559" s="152"/>
      <c r="E559" s="153"/>
      <c r="F559" s="152"/>
      <c r="G559" s="177"/>
      <c r="H559" s="156"/>
      <c r="I559" s="156"/>
      <c r="J559" s="156"/>
      <c r="K559" s="156"/>
      <c r="L559" s="156"/>
      <c r="M559" s="156"/>
      <c r="N559" s="156"/>
      <c r="O559" s="156"/>
      <c r="P559" s="156"/>
      <c r="Q559" s="156"/>
      <c r="R559" s="156"/>
      <c r="S559" s="156"/>
      <c r="T559" s="156"/>
      <c r="U559" s="156"/>
      <c r="V559" s="156"/>
      <c r="W559" s="156"/>
      <c r="X559" s="156"/>
      <c r="Y559" s="156"/>
      <c r="Z559" s="156"/>
    </row>
    <row r="560" spans="1:26" ht="12.75" customHeight="1" x14ac:dyDescent="0.35">
      <c r="A560" s="156"/>
      <c r="B560" s="156"/>
      <c r="C560" s="152"/>
      <c r="D560" s="152"/>
      <c r="E560" s="153"/>
      <c r="F560" s="152"/>
      <c r="G560" s="177"/>
      <c r="H560" s="156"/>
      <c r="I560" s="156"/>
      <c r="J560" s="156"/>
      <c r="K560" s="156"/>
      <c r="L560" s="156"/>
      <c r="M560" s="156"/>
      <c r="N560" s="156"/>
      <c r="O560" s="156"/>
      <c r="P560" s="156"/>
      <c r="Q560" s="156"/>
      <c r="R560" s="156"/>
      <c r="S560" s="156"/>
      <c r="T560" s="156"/>
      <c r="U560" s="156"/>
      <c r="V560" s="156"/>
      <c r="W560" s="156"/>
      <c r="X560" s="156"/>
      <c r="Y560" s="156"/>
      <c r="Z560" s="156"/>
    </row>
    <row r="561" spans="1:26" ht="12.75" customHeight="1" x14ac:dyDescent="0.35">
      <c r="A561" s="156"/>
      <c r="B561" s="156"/>
      <c r="C561" s="152"/>
      <c r="D561" s="152"/>
      <c r="E561" s="153"/>
      <c r="F561" s="152"/>
      <c r="G561" s="177"/>
      <c r="H561" s="156"/>
      <c r="I561" s="156"/>
      <c r="J561" s="156"/>
      <c r="K561" s="156"/>
      <c r="L561" s="156"/>
      <c r="M561" s="156"/>
      <c r="N561" s="156"/>
      <c r="O561" s="156"/>
      <c r="P561" s="156"/>
      <c r="Q561" s="156"/>
      <c r="R561" s="156"/>
      <c r="S561" s="156"/>
      <c r="T561" s="156"/>
      <c r="U561" s="156"/>
      <c r="V561" s="156"/>
      <c r="W561" s="156"/>
      <c r="X561" s="156"/>
      <c r="Y561" s="156"/>
      <c r="Z561" s="156"/>
    </row>
    <row r="562" spans="1:26" ht="12.75" customHeight="1" x14ac:dyDescent="0.35">
      <c r="A562" s="156"/>
      <c r="B562" s="156"/>
      <c r="C562" s="152"/>
      <c r="D562" s="152"/>
      <c r="E562" s="153"/>
      <c r="F562" s="152"/>
      <c r="G562" s="177"/>
      <c r="H562" s="156"/>
      <c r="I562" s="156"/>
      <c r="J562" s="156"/>
      <c r="K562" s="156"/>
      <c r="L562" s="156"/>
      <c r="M562" s="156"/>
      <c r="N562" s="156"/>
      <c r="O562" s="156"/>
      <c r="P562" s="156"/>
      <c r="Q562" s="156"/>
      <c r="R562" s="156"/>
      <c r="S562" s="156"/>
      <c r="T562" s="156"/>
      <c r="U562" s="156"/>
      <c r="V562" s="156"/>
      <c r="W562" s="156"/>
      <c r="X562" s="156"/>
      <c r="Y562" s="156"/>
      <c r="Z562" s="156"/>
    </row>
    <row r="563" spans="1:26" ht="12.75" customHeight="1" x14ac:dyDescent="0.35">
      <c r="A563" s="156"/>
      <c r="B563" s="156"/>
      <c r="C563" s="152"/>
      <c r="D563" s="152"/>
      <c r="E563" s="153"/>
      <c r="F563" s="152"/>
      <c r="G563" s="177"/>
      <c r="H563" s="156"/>
      <c r="I563" s="156"/>
      <c r="J563" s="156"/>
      <c r="K563" s="156"/>
      <c r="L563" s="156"/>
      <c r="M563" s="156"/>
      <c r="N563" s="156"/>
      <c r="O563" s="156"/>
      <c r="P563" s="156"/>
      <c r="Q563" s="156"/>
      <c r="R563" s="156"/>
      <c r="S563" s="156"/>
      <c r="T563" s="156"/>
      <c r="U563" s="156"/>
      <c r="V563" s="156"/>
      <c r="W563" s="156"/>
      <c r="X563" s="156"/>
      <c r="Y563" s="156"/>
      <c r="Z563" s="156"/>
    </row>
    <row r="564" spans="1:26" ht="12.75" customHeight="1" x14ac:dyDescent="0.35">
      <c r="A564" s="156"/>
      <c r="B564" s="156"/>
      <c r="C564" s="152"/>
      <c r="D564" s="152"/>
      <c r="E564" s="153"/>
      <c r="F564" s="152"/>
      <c r="G564" s="177"/>
      <c r="H564" s="156"/>
      <c r="I564" s="156"/>
      <c r="J564" s="156"/>
      <c r="K564" s="156"/>
      <c r="L564" s="156"/>
      <c r="M564" s="156"/>
      <c r="N564" s="156"/>
      <c r="O564" s="156"/>
      <c r="P564" s="156"/>
      <c r="Q564" s="156"/>
      <c r="R564" s="156"/>
      <c r="S564" s="156"/>
      <c r="T564" s="156"/>
      <c r="U564" s="156"/>
      <c r="V564" s="156"/>
      <c r="W564" s="156"/>
      <c r="X564" s="156"/>
      <c r="Y564" s="156"/>
      <c r="Z564" s="156"/>
    </row>
    <row r="565" spans="1:26" ht="12.75" customHeight="1" x14ac:dyDescent="0.35">
      <c r="A565" s="156"/>
      <c r="B565" s="156"/>
      <c r="C565" s="152"/>
      <c r="D565" s="152"/>
      <c r="E565" s="153"/>
      <c r="F565" s="152"/>
      <c r="G565" s="177"/>
      <c r="H565" s="156"/>
      <c r="I565" s="156"/>
      <c r="J565" s="156"/>
      <c r="K565" s="156"/>
      <c r="L565" s="156"/>
      <c r="M565" s="156"/>
      <c r="N565" s="156"/>
      <c r="O565" s="156"/>
      <c r="P565" s="156"/>
      <c r="Q565" s="156"/>
      <c r="R565" s="156"/>
      <c r="S565" s="156"/>
      <c r="T565" s="156"/>
      <c r="U565" s="156"/>
      <c r="V565" s="156"/>
      <c r="W565" s="156"/>
      <c r="X565" s="156"/>
      <c r="Y565" s="156"/>
      <c r="Z565" s="156"/>
    </row>
    <row r="566" spans="1:26" ht="12.75" customHeight="1" x14ac:dyDescent="0.35">
      <c r="A566" s="156"/>
      <c r="B566" s="156"/>
      <c r="C566" s="152"/>
      <c r="D566" s="152"/>
      <c r="E566" s="153"/>
      <c r="F566" s="152"/>
      <c r="G566" s="177"/>
      <c r="H566" s="156"/>
      <c r="I566" s="156"/>
      <c r="J566" s="156"/>
      <c r="K566" s="156"/>
      <c r="L566" s="156"/>
      <c r="M566" s="156"/>
      <c r="N566" s="156"/>
      <c r="O566" s="156"/>
      <c r="P566" s="156"/>
      <c r="Q566" s="156"/>
      <c r="R566" s="156"/>
      <c r="S566" s="156"/>
      <c r="T566" s="156"/>
      <c r="U566" s="156"/>
      <c r="V566" s="156"/>
      <c r="W566" s="156"/>
      <c r="X566" s="156"/>
      <c r="Y566" s="156"/>
      <c r="Z566" s="156"/>
    </row>
    <row r="567" spans="1:26" ht="12.75" customHeight="1" x14ac:dyDescent="0.35">
      <c r="A567" s="156"/>
      <c r="B567" s="156"/>
      <c r="C567" s="152"/>
      <c r="D567" s="152"/>
      <c r="E567" s="153"/>
      <c r="F567" s="152"/>
      <c r="G567" s="177"/>
      <c r="H567" s="156"/>
      <c r="I567" s="156"/>
      <c r="J567" s="156"/>
      <c r="K567" s="156"/>
      <c r="L567" s="156"/>
      <c r="M567" s="156"/>
      <c r="N567" s="156"/>
      <c r="O567" s="156"/>
      <c r="P567" s="156"/>
      <c r="Q567" s="156"/>
      <c r="R567" s="156"/>
      <c r="S567" s="156"/>
      <c r="T567" s="156"/>
      <c r="U567" s="156"/>
      <c r="V567" s="156"/>
      <c r="W567" s="156"/>
      <c r="X567" s="156"/>
      <c r="Y567" s="156"/>
      <c r="Z567" s="156"/>
    </row>
    <row r="568" spans="1:26" ht="12.75" customHeight="1" x14ac:dyDescent="0.35">
      <c r="A568" s="156"/>
      <c r="B568" s="156"/>
      <c r="C568" s="152"/>
      <c r="D568" s="152"/>
      <c r="E568" s="153"/>
      <c r="F568" s="152"/>
      <c r="G568" s="177"/>
      <c r="H568" s="156"/>
      <c r="I568" s="156"/>
      <c r="J568" s="156"/>
      <c r="K568" s="156"/>
      <c r="L568" s="156"/>
      <c r="M568" s="156"/>
      <c r="N568" s="156"/>
      <c r="O568" s="156"/>
      <c r="P568" s="156"/>
      <c r="Q568" s="156"/>
      <c r="R568" s="156"/>
      <c r="S568" s="156"/>
      <c r="T568" s="156"/>
      <c r="U568" s="156"/>
      <c r="V568" s="156"/>
      <c r="W568" s="156"/>
      <c r="X568" s="156"/>
      <c r="Y568" s="156"/>
      <c r="Z568" s="156"/>
    </row>
    <row r="569" spans="1:26" ht="12.75" customHeight="1" x14ac:dyDescent="0.35">
      <c r="A569" s="156"/>
      <c r="B569" s="156"/>
      <c r="C569" s="152"/>
      <c r="D569" s="152"/>
      <c r="E569" s="153"/>
      <c r="F569" s="152"/>
      <c r="G569" s="177"/>
      <c r="H569" s="156"/>
      <c r="I569" s="156"/>
      <c r="J569" s="156"/>
      <c r="K569" s="156"/>
      <c r="L569" s="156"/>
      <c r="M569" s="156"/>
      <c r="N569" s="156"/>
      <c r="O569" s="156"/>
      <c r="P569" s="156"/>
      <c r="Q569" s="156"/>
      <c r="R569" s="156"/>
      <c r="S569" s="156"/>
      <c r="T569" s="156"/>
      <c r="U569" s="156"/>
      <c r="V569" s="156"/>
      <c r="W569" s="156"/>
      <c r="X569" s="156"/>
      <c r="Y569" s="156"/>
      <c r="Z569" s="156"/>
    </row>
    <row r="570" spans="1:26" ht="12.75" customHeight="1" x14ac:dyDescent="0.35">
      <c r="A570" s="156"/>
      <c r="B570" s="156"/>
      <c r="C570" s="152"/>
      <c r="D570" s="152"/>
      <c r="E570" s="153"/>
      <c r="F570" s="152"/>
      <c r="G570" s="177"/>
      <c r="H570" s="156"/>
      <c r="I570" s="156"/>
      <c r="J570" s="156"/>
      <c r="K570" s="156"/>
      <c r="L570" s="156"/>
      <c r="M570" s="156"/>
      <c r="N570" s="156"/>
      <c r="O570" s="156"/>
      <c r="P570" s="156"/>
      <c r="Q570" s="156"/>
      <c r="R570" s="156"/>
      <c r="S570" s="156"/>
      <c r="T570" s="156"/>
      <c r="U570" s="156"/>
      <c r="V570" s="156"/>
      <c r="W570" s="156"/>
      <c r="X570" s="156"/>
      <c r="Y570" s="156"/>
      <c r="Z570" s="156"/>
    </row>
    <row r="571" spans="1:26" ht="12.75" customHeight="1" x14ac:dyDescent="0.35">
      <c r="A571" s="156"/>
      <c r="B571" s="156"/>
      <c r="C571" s="152"/>
      <c r="D571" s="152"/>
      <c r="E571" s="153"/>
      <c r="F571" s="152"/>
      <c r="G571" s="177"/>
      <c r="H571" s="156"/>
      <c r="I571" s="156"/>
      <c r="J571" s="156"/>
      <c r="K571" s="156"/>
      <c r="L571" s="156"/>
      <c r="M571" s="156"/>
      <c r="N571" s="156"/>
      <c r="O571" s="156"/>
      <c r="P571" s="156"/>
      <c r="Q571" s="156"/>
      <c r="R571" s="156"/>
      <c r="S571" s="156"/>
      <c r="T571" s="156"/>
      <c r="U571" s="156"/>
      <c r="V571" s="156"/>
      <c r="W571" s="156"/>
      <c r="X571" s="156"/>
      <c r="Y571" s="156"/>
      <c r="Z571" s="156"/>
    </row>
    <row r="572" spans="1:26" ht="12.75" customHeight="1" x14ac:dyDescent="0.35">
      <c r="A572" s="156"/>
      <c r="B572" s="156"/>
      <c r="C572" s="152"/>
      <c r="D572" s="152"/>
      <c r="E572" s="153"/>
      <c r="F572" s="152"/>
      <c r="G572" s="177"/>
      <c r="H572" s="156"/>
      <c r="I572" s="156"/>
      <c r="J572" s="156"/>
      <c r="K572" s="156"/>
      <c r="L572" s="156"/>
      <c r="M572" s="156"/>
      <c r="N572" s="156"/>
      <c r="O572" s="156"/>
      <c r="P572" s="156"/>
      <c r="Q572" s="156"/>
      <c r="R572" s="156"/>
      <c r="S572" s="156"/>
      <c r="T572" s="156"/>
      <c r="U572" s="156"/>
      <c r="V572" s="156"/>
      <c r="W572" s="156"/>
      <c r="X572" s="156"/>
      <c r="Y572" s="156"/>
      <c r="Z572" s="156"/>
    </row>
    <row r="573" spans="1:26" ht="12.75" customHeight="1" x14ac:dyDescent="0.35">
      <c r="A573" s="156"/>
      <c r="B573" s="156"/>
      <c r="C573" s="152"/>
      <c r="D573" s="152"/>
      <c r="E573" s="153"/>
      <c r="F573" s="152"/>
      <c r="G573" s="177"/>
      <c r="H573" s="156"/>
      <c r="I573" s="156"/>
      <c r="J573" s="156"/>
      <c r="K573" s="156"/>
      <c r="L573" s="156"/>
      <c r="M573" s="156"/>
      <c r="N573" s="156"/>
      <c r="O573" s="156"/>
      <c r="P573" s="156"/>
      <c r="Q573" s="156"/>
      <c r="R573" s="156"/>
      <c r="S573" s="156"/>
      <c r="T573" s="156"/>
      <c r="U573" s="156"/>
      <c r="V573" s="156"/>
      <c r="W573" s="156"/>
      <c r="X573" s="156"/>
      <c r="Y573" s="156"/>
      <c r="Z573" s="156"/>
    </row>
    <row r="574" spans="1:26" ht="12.75" customHeight="1" x14ac:dyDescent="0.35">
      <c r="A574" s="156"/>
      <c r="B574" s="156"/>
      <c r="C574" s="152"/>
      <c r="D574" s="152"/>
      <c r="E574" s="153"/>
      <c r="F574" s="152"/>
      <c r="G574" s="177"/>
      <c r="H574" s="156"/>
      <c r="I574" s="156"/>
      <c r="J574" s="156"/>
      <c r="K574" s="156"/>
      <c r="L574" s="156"/>
      <c r="M574" s="156"/>
      <c r="N574" s="156"/>
      <c r="O574" s="156"/>
      <c r="P574" s="156"/>
      <c r="Q574" s="156"/>
      <c r="R574" s="156"/>
      <c r="S574" s="156"/>
      <c r="T574" s="156"/>
      <c r="U574" s="156"/>
      <c r="V574" s="156"/>
      <c r="W574" s="156"/>
      <c r="X574" s="156"/>
      <c r="Y574" s="156"/>
      <c r="Z574" s="156"/>
    </row>
    <row r="575" spans="1:26" ht="12.75" customHeight="1" x14ac:dyDescent="0.35">
      <c r="A575" s="156"/>
      <c r="B575" s="156"/>
      <c r="C575" s="152"/>
      <c r="D575" s="152"/>
      <c r="E575" s="153"/>
      <c r="F575" s="152"/>
      <c r="G575" s="177"/>
      <c r="H575" s="156"/>
      <c r="I575" s="156"/>
      <c r="J575" s="156"/>
      <c r="K575" s="156"/>
      <c r="L575" s="156"/>
      <c r="M575" s="156"/>
      <c r="N575" s="156"/>
      <c r="O575" s="156"/>
      <c r="P575" s="156"/>
      <c r="Q575" s="156"/>
      <c r="R575" s="156"/>
      <c r="S575" s="156"/>
      <c r="T575" s="156"/>
      <c r="U575" s="156"/>
      <c r="V575" s="156"/>
      <c r="W575" s="156"/>
      <c r="X575" s="156"/>
      <c r="Y575" s="156"/>
      <c r="Z575" s="156"/>
    </row>
    <row r="576" spans="1:26" ht="12.75" customHeight="1" x14ac:dyDescent="0.35">
      <c r="A576" s="156"/>
      <c r="B576" s="156"/>
      <c r="C576" s="152"/>
      <c r="D576" s="152"/>
      <c r="E576" s="153"/>
      <c r="F576" s="152"/>
      <c r="G576" s="177"/>
      <c r="H576" s="156"/>
      <c r="I576" s="156"/>
      <c r="J576" s="156"/>
      <c r="K576" s="156"/>
      <c r="L576" s="156"/>
      <c r="M576" s="156"/>
      <c r="N576" s="156"/>
      <c r="O576" s="156"/>
      <c r="P576" s="156"/>
      <c r="Q576" s="156"/>
      <c r="R576" s="156"/>
      <c r="S576" s="156"/>
      <c r="T576" s="156"/>
      <c r="U576" s="156"/>
      <c r="V576" s="156"/>
      <c r="W576" s="156"/>
      <c r="X576" s="156"/>
      <c r="Y576" s="156"/>
      <c r="Z576" s="156"/>
    </row>
    <row r="577" spans="1:26" ht="12.75" customHeight="1" x14ac:dyDescent="0.35">
      <c r="A577" s="156"/>
      <c r="B577" s="156"/>
      <c r="C577" s="152"/>
      <c r="D577" s="152"/>
      <c r="E577" s="153"/>
      <c r="F577" s="152"/>
      <c r="G577" s="177"/>
      <c r="H577" s="156"/>
      <c r="I577" s="156"/>
      <c r="J577" s="156"/>
      <c r="K577" s="156"/>
      <c r="L577" s="156"/>
      <c r="M577" s="156"/>
      <c r="N577" s="156"/>
      <c r="O577" s="156"/>
      <c r="P577" s="156"/>
      <c r="Q577" s="156"/>
      <c r="R577" s="156"/>
      <c r="S577" s="156"/>
      <c r="T577" s="156"/>
      <c r="U577" s="156"/>
      <c r="V577" s="156"/>
      <c r="W577" s="156"/>
      <c r="X577" s="156"/>
      <c r="Y577" s="156"/>
      <c r="Z577" s="156"/>
    </row>
    <row r="578" spans="1:26" ht="12.75" customHeight="1" x14ac:dyDescent="0.35">
      <c r="A578" s="156"/>
      <c r="B578" s="156"/>
      <c r="C578" s="152"/>
      <c r="D578" s="152"/>
      <c r="E578" s="153"/>
      <c r="F578" s="152"/>
      <c r="G578" s="177"/>
      <c r="H578" s="156"/>
      <c r="I578" s="156"/>
      <c r="J578" s="156"/>
      <c r="K578" s="156"/>
      <c r="L578" s="156"/>
      <c r="M578" s="156"/>
      <c r="N578" s="156"/>
      <c r="O578" s="156"/>
      <c r="P578" s="156"/>
      <c r="Q578" s="156"/>
      <c r="R578" s="156"/>
      <c r="S578" s="156"/>
      <c r="T578" s="156"/>
      <c r="U578" s="156"/>
      <c r="V578" s="156"/>
      <c r="W578" s="156"/>
      <c r="X578" s="156"/>
      <c r="Y578" s="156"/>
      <c r="Z578" s="156"/>
    </row>
    <row r="579" spans="1:26" ht="12.75" customHeight="1" x14ac:dyDescent="0.35">
      <c r="A579" s="156"/>
      <c r="B579" s="156"/>
      <c r="C579" s="152"/>
      <c r="D579" s="152"/>
      <c r="E579" s="153"/>
      <c r="F579" s="152"/>
      <c r="G579" s="177"/>
      <c r="H579" s="156"/>
      <c r="I579" s="156"/>
      <c r="J579" s="156"/>
      <c r="K579" s="156"/>
      <c r="L579" s="156"/>
      <c r="M579" s="156"/>
      <c r="N579" s="156"/>
      <c r="O579" s="156"/>
      <c r="P579" s="156"/>
      <c r="Q579" s="156"/>
      <c r="R579" s="156"/>
      <c r="S579" s="156"/>
      <c r="T579" s="156"/>
      <c r="U579" s="156"/>
      <c r="V579" s="156"/>
      <c r="W579" s="156"/>
      <c r="X579" s="156"/>
      <c r="Y579" s="156"/>
      <c r="Z579" s="156"/>
    </row>
    <row r="580" spans="1:26" ht="12.75" customHeight="1" x14ac:dyDescent="0.35">
      <c r="A580" s="156"/>
      <c r="B580" s="156"/>
      <c r="C580" s="152"/>
      <c r="D580" s="152"/>
      <c r="E580" s="153"/>
      <c r="F580" s="152"/>
      <c r="G580" s="177"/>
      <c r="H580" s="156"/>
      <c r="I580" s="156"/>
      <c r="J580" s="156"/>
      <c r="K580" s="156"/>
      <c r="L580" s="156"/>
      <c r="M580" s="156"/>
      <c r="N580" s="156"/>
      <c r="O580" s="156"/>
      <c r="P580" s="156"/>
      <c r="Q580" s="156"/>
      <c r="R580" s="156"/>
      <c r="S580" s="156"/>
      <c r="T580" s="156"/>
      <c r="U580" s="156"/>
      <c r="V580" s="156"/>
      <c r="W580" s="156"/>
      <c r="X580" s="156"/>
      <c r="Y580" s="156"/>
      <c r="Z580" s="156"/>
    </row>
    <row r="581" spans="1:26" ht="12.75" customHeight="1" x14ac:dyDescent="0.35">
      <c r="A581" s="156"/>
      <c r="B581" s="156"/>
      <c r="C581" s="152"/>
      <c r="D581" s="152"/>
      <c r="E581" s="153"/>
      <c r="F581" s="152"/>
      <c r="G581" s="177"/>
      <c r="H581" s="156"/>
      <c r="I581" s="156"/>
      <c r="J581" s="156"/>
      <c r="K581" s="156"/>
      <c r="L581" s="156"/>
      <c r="M581" s="156"/>
      <c r="N581" s="156"/>
      <c r="O581" s="156"/>
      <c r="P581" s="156"/>
      <c r="Q581" s="156"/>
      <c r="R581" s="156"/>
      <c r="S581" s="156"/>
      <c r="T581" s="156"/>
      <c r="U581" s="156"/>
      <c r="V581" s="156"/>
      <c r="W581" s="156"/>
      <c r="X581" s="156"/>
      <c r="Y581" s="156"/>
      <c r="Z581" s="156"/>
    </row>
    <row r="582" spans="1:26" ht="12.75" customHeight="1" x14ac:dyDescent="0.35">
      <c r="A582" s="156"/>
      <c r="B582" s="156"/>
      <c r="C582" s="152"/>
      <c r="D582" s="152"/>
      <c r="E582" s="153"/>
      <c r="F582" s="152"/>
      <c r="G582" s="177"/>
      <c r="H582" s="156"/>
      <c r="I582" s="156"/>
      <c r="J582" s="156"/>
      <c r="K582" s="156"/>
      <c r="L582" s="156"/>
      <c r="M582" s="156"/>
      <c r="N582" s="156"/>
      <c r="O582" s="156"/>
      <c r="P582" s="156"/>
      <c r="Q582" s="156"/>
      <c r="R582" s="156"/>
      <c r="S582" s="156"/>
      <c r="T582" s="156"/>
      <c r="U582" s="156"/>
      <c r="V582" s="156"/>
      <c r="W582" s="156"/>
      <c r="X582" s="156"/>
      <c r="Y582" s="156"/>
      <c r="Z582" s="156"/>
    </row>
    <row r="583" spans="1:26" ht="12.75" customHeight="1" x14ac:dyDescent="0.35">
      <c r="A583" s="156"/>
      <c r="B583" s="156"/>
      <c r="C583" s="152"/>
      <c r="D583" s="152"/>
      <c r="E583" s="153"/>
      <c r="F583" s="152"/>
      <c r="G583" s="177"/>
      <c r="H583" s="156"/>
      <c r="I583" s="156"/>
      <c r="J583" s="156"/>
      <c r="K583" s="156"/>
      <c r="L583" s="156"/>
      <c r="M583" s="156"/>
      <c r="N583" s="156"/>
      <c r="O583" s="156"/>
      <c r="P583" s="156"/>
      <c r="Q583" s="156"/>
      <c r="R583" s="156"/>
      <c r="S583" s="156"/>
      <c r="T583" s="156"/>
      <c r="U583" s="156"/>
      <c r="V583" s="156"/>
      <c r="W583" s="156"/>
      <c r="X583" s="156"/>
      <c r="Y583" s="156"/>
      <c r="Z583" s="156"/>
    </row>
    <row r="584" spans="1:26" ht="12.75" customHeight="1" x14ac:dyDescent="0.35">
      <c r="A584" s="156"/>
      <c r="B584" s="156"/>
      <c r="C584" s="152"/>
      <c r="D584" s="152"/>
      <c r="E584" s="153"/>
      <c r="F584" s="152"/>
      <c r="G584" s="177"/>
      <c r="H584" s="156"/>
      <c r="I584" s="156"/>
      <c r="J584" s="156"/>
      <c r="K584" s="156"/>
      <c r="L584" s="156"/>
      <c r="M584" s="156"/>
      <c r="N584" s="156"/>
      <c r="O584" s="156"/>
      <c r="P584" s="156"/>
      <c r="Q584" s="156"/>
      <c r="R584" s="156"/>
      <c r="S584" s="156"/>
      <c r="T584" s="156"/>
      <c r="U584" s="156"/>
      <c r="V584" s="156"/>
      <c r="W584" s="156"/>
      <c r="X584" s="156"/>
      <c r="Y584" s="156"/>
      <c r="Z584" s="156"/>
    </row>
    <row r="585" spans="1:26" ht="12.75" customHeight="1" x14ac:dyDescent="0.35">
      <c r="A585" s="156"/>
      <c r="B585" s="156"/>
      <c r="C585" s="152"/>
      <c r="D585" s="152"/>
      <c r="E585" s="153"/>
      <c r="F585" s="152"/>
      <c r="G585" s="177"/>
      <c r="H585" s="156"/>
      <c r="I585" s="156"/>
      <c r="J585" s="156"/>
      <c r="K585" s="156"/>
      <c r="L585" s="156"/>
      <c r="M585" s="156"/>
      <c r="N585" s="156"/>
      <c r="O585" s="156"/>
      <c r="P585" s="156"/>
      <c r="Q585" s="156"/>
      <c r="R585" s="156"/>
      <c r="S585" s="156"/>
      <c r="T585" s="156"/>
      <c r="U585" s="156"/>
      <c r="V585" s="156"/>
      <c r="W585" s="156"/>
      <c r="X585" s="156"/>
      <c r="Y585" s="156"/>
      <c r="Z585" s="156"/>
    </row>
    <row r="586" spans="1:26" ht="12.75" customHeight="1" x14ac:dyDescent="0.35">
      <c r="A586" s="156"/>
      <c r="B586" s="156"/>
      <c r="C586" s="152"/>
      <c r="D586" s="152"/>
      <c r="E586" s="153"/>
      <c r="F586" s="152"/>
      <c r="G586" s="177"/>
      <c r="H586" s="156"/>
      <c r="I586" s="156"/>
      <c r="J586" s="156"/>
      <c r="K586" s="156"/>
      <c r="L586" s="156"/>
      <c r="M586" s="156"/>
      <c r="N586" s="156"/>
      <c r="O586" s="156"/>
      <c r="P586" s="156"/>
      <c r="Q586" s="156"/>
      <c r="R586" s="156"/>
      <c r="S586" s="156"/>
      <c r="T586" s="156"/>
      <c r="U586" s="156"/>
      <c r="V586" s="156"/>
      <c r="W586" s="156"/>
      <c r="X586" s="156"/>
      <c r="Y586" s="156"/>
      <c r="Z586" s="156"/>
    </row>
    <row r="587" spans="1:26" ht="12.75" customHeight="1" x14ac:dyDescent="0.35">
      <c r="A587" s="156"/>
      <c r="B587" s="156"/>
      <c r="C587" s="152"/>
      <c r="D587" s="152"/>
      <c r="E587" s="153"/>
      <c r="F587" s="152"/>
      <c r="G587" s="177"/>
      <c r="H587" s="156"/>
      <c r="I587" s="156"/>
      <c r="J587" s="156"/>
      <c r="K587" s="156"/>
      <c r="L587" s="156"/>
      <c r="M587" s="156"/>
      <c r="N587" s="156"/>
      <c r="O587" s="156"/>
      <c r="P587" s="156"/>
      <c r="Q587" s="156"/>
      <c r="R587" s="156"/>
      <c r="S587" s="156"/>
      <c r="T587" s="156"/>
      <c r="U587" s="156"/>
      <c r="V587" s="156"/>
      <c r="W587" s="156"/>
      <c r="X587" s="156"/>
      <c r="Y587" s="156"/>
      <c r="Z587" s="156"/>
    </row>
    <row r="588" spans="1:26" ht="12.75" customHeight="1" x14ac:dyDescent="0.35">
      <c r="A588" s="156"/>
      <c r="B588" s="156"/>
      <c r="C588" s="152"/>
      <c r="D588" s="152"/>
      <c r="E588" s="153"/>
      <c r="F588" s="152"/>
      <c r="G588" s="177"/>
      <c r="H588" s="156"/>
      <c r="I588" s="156"/>
      <c r="J588" s="156"/>
      <c r="K588" s="156"/>
      <c r="L588" s="156"/>
      <c r="M588" s="156"/>
      <c r="N588" s="156"/>
      <c r="O588" s="156"/>
      <c r="P588" s="156"/>
      <c r="Q588" s="156"/>
      <c r="R588" s="156"/>
      <c r="S588" s="156"/>
      <c r="T588" s="156"/>
      <c r="U588" s="156"/>
      <c r="V588" s="156"/>
      <c r="W588" s="156"/>
      <c r="X588" s="156"/>
      <c r="Y588" s="156"/>
      <c r="Z588" s="156"/>
    </row>
    <row r="589" spans="1:26" ht="12.75" customHeight="1" x14ac:dyDescent="0.35">
      <c r="A589" s="156"/>
      <c r="B589" s="156"/>
      <c r="C589" s="152"/>
      <c r="D589" s="152"/>
      <c r="E589" s="153"/>
      <c r="F589" s="152"/>
      <c r="G589" s="177"/>
      <c r="H589" s="156"/>
      <c r="I589" s="156"/>
      <c r="J589" s="156"/>
      <c r="K589" s="156"/>
      <c r="L589" s="156"/>
      <c r="M589" s="156"/>
      <c r="N589" s="156"/>
      <c r="O589" s="156"/>
      <c r="P589" s="156"/>
      <c r="Q589" s="156"/>
      <c r="R589" s="156"/>
      <c r="S589" s="156"/>
      <c r="T589" s="156"/>
      <c r="U589" s="156"/>
      <c r="V589" s="156"/>
      <c r="W589" s="156"/>
      <c r="X589" s="156"/>
      <c r="Y589" s="156"/>
      <c r="Z589" s="156"/>
    </row>
    <row r="590" spans="1:26" ht="12.75" customHeight="1" x14ac:dyDescent="0.35">
      <c r="A590" s="156"/>
      <c r="B590" s="156"/>
      <c r="C590" s="152"/>
      <c r="D590" s="152"/>
      <c r="E590" s="153"/>
      <c r="F590" s="152"/>
      <c r="G590" s="177"/>
      <c r="H590" s="156"/>
      <c r="I590" s="156"/>
      <c r="J590" s="156"/>
      <c r="K590" s="156"/>
      <c r="L590" s="156"/>
      <c r="M590" s="156"/>
      <c r="N590" s="156"/>
      <c r="O590" s="156"/>
      <c r="P590" s="156"/>
      <c r="Q590" s="156"/>
      <c r="R590" s="156"/>
      <c r="S590" s="156"/>
      <c r="T590" s="156"/>
      <c r="U590" s="156"/>
      <c r="V590" s="156"/>
      <c r="W590" s="156"/>
      <c r="X590" s="156"/>
      <c r="Y590" s="156"/>
      <c r="Z590" s="156"/>
    </row>
    <row r="591" spans="1:26" ht="12.75" customHeight="1" x14ac:dyDescent="0.35">
      <c r="A591" s="156"/>
      <c r="B591" s="156"/>
      <c r="C591" s="152"/>
      <c r="D591" s="152"/>
      <c r="E591" s="153"/>
      <c r="F591" s="152"/>
      <c r="G591" s="177"/>
      <c r="H591" s="156"/>
      <c r="I591" s="156"/>
      <c r="J591" s="156"/>
      <c r="K591" s="156"/>
      <c r="L591" s="156"/>
      <c r="M591" s="156"/>
      <c r="N591" s="156"/>
      <c r="O591" s="156"/>
      <c r="P591" s="156"/>
      <c r="Q591" s="156"/>
      <c r="R591" s="156"/>
      <c r="S591" s="156"/>
      <c r="T591" s="156"/>
      <c r="U591" s="156"/>
      <c r="V591" s="156"/>
      <c r="W591" s="156"/>
      <c r="X591" s="156"/>
      <c r="Y591" s="156"/>
      <c r="Z591" s="156"/>
    </row>
    <row r="592" spans="1:26" ht="12.75" customHeight="1" x14ac:dyDescent="0.35">
      <c r="A592" s="156"/>
      <c r="B592" s="156"/>
      <c r="C592" s="152"/>
      <c r="D592" s="152"/>
      <c r="E592" s="153"/>
      <c r="F592" s="152"/>
      <c r="G592" s="177"/>
      <c r="H592" s="156"/>
      <c r="I592" s="156"/>
      <c r="J592" s="156"/>
      <c r="K592" s="156"/>
      <c r="L592" s="156"/>
      <c r="M592" s="156"/>
      <c r="N592" s="156"/>
      <c r="O592" s="156"/>
      <c r="P592" s="156"/>
      <c r="Q592" s="156"/>
      <c r="R592" s="156"/>
      <c r="S592" s="156"/>
      <c r="T592" s="156"/>
      <c r="U592" s="156"/>
      <c r="V592" s="156"/>
      <c r="W592" s="156"/>
      <c r="X592" s="156"/>
      <c r="Y592" s="156"/>
      <c r="Z592" s="156"/>
    </row>
    <row r="593" spans="1:26" ht="12.75" customHeight="1" x14ac:dyDescent="0.35">
      <c r="A593" s="156"/>
      <c r="B593" s="156"/>
      <c r="C593" s="152"/>
      <c r="D593" s="152"/>
      <c r="E593" s="153"/>
      <c r="F593" s="152"/>
      <c r="G593" s="177"/>
      <c r="H593" s="156"/>
      <c r="I593" s="156"/>
      <c r="J593" s="156"/>
      <c r="K593" s="156"/>
      <c r="L593" s="156"/>
      <c r="M593" s="156"/>
      <c r="N593" s="156"/>
      <c r="O593" s="156"/>
      <c r="P593" s="156"/>
      <c r="Q593" s="156"/>
      <c r="R593" s="156"/>
      <c r="S593" s="156"/>
      <c r="T593" s="156"/>
      <c r="U593" s="156"/>
      <c r="V593" s="156"/>
      <c r="W593" s="156"/>
      <c r="X593" s="156"/>
      <c r="Y593" s="156"/>
      <c r="Z593" s="156"/>
    </row>
    <row r="594" spans="1:26" ht="12.75" customHeight="1" x14ac:dyDescent="0.35">
      <c r="A594" s="156"/>
      <c r="B594" s="156"/>
      <c r="C594" s="152"/>
      <c r="D594" s="152"/>
      <c r="E594" s="153"/>
      <c r="F594" s="152"/>
      <c r="G594" s="177"/>
      <c r="H594" s="156"/>
      <c r="I594" s="156"/>
      <c r="J594" s="156"/>
      <c r="K594" s="156"/>
      <c r="L594" s="156"/>
      <c r="M594" s="156"/>
      <c r="N594" s="156"/>
      <c r="O594" s="156"/>
      <c r="P594" s="156"/>
      <c r="Q594" s="156"/>
      <c r="R594" s="156"/>
      <c r="S594" s="156"/>
      <c r="T594" s="156"/>
      <c r="U594" s="156"/>
      <c r="V594" s="156"/>
      <c r="W594" s="156"/>
      <c r="X594" s="156"/>
      <c r="Y594" s="156"/>
      <c r="Z594" s="156"/>
    </row>
    <row r="595" spans="1:26" ht="12.75" customHeight="1" x14ac:dyDescent="0.35">
      <c r="A595" s="156"/>
      <c r="B595" s="156"/>
      <c r="C595" s="152"/>
      <c r="D595" s="152"/>
      <c r="E595" s="153"/>
      <c r="F595" s="152"/>
      <c r="G595" s="177"/>
      <c r="H595" s="156"/>
      <c r="I595" s="156"/>
      <c r="J595" s="156"/>
      <c r="K595" s="156"/>
      <c r="L595" s="156"/>
      <c r="M595" s="156"/>
      <c r="N595" s="156"/>
      <c r="O595" s="156"/>
      <c r="P595" s="156"/>
      <c r="Q595" s="156"/>
      <c r="R595" s="156"/>
      <c r="S595" s="156"/>
      <c r="T595" s="156"/>
      <c r="U595" s="156"/>
      <c r="V595" s="156"/>
      <c r="W595" s="156"/>
      <c r="X595" s="156"/>
      <c r="Y595" s="156"/>
      <c r="Z595" s="156"/>
    </row>
    <row r="596" spans="1:26" ht="12.75" customHeight="1" x14ac:dyDescent="0.35">
      <c r="A596" s="156"/>
      <c r="B596" s="156"/>
      <c r="C596" s="152"/>
      <c r="D596" s="152"/>
      <c r="E596" s="153"/>
      <c r="F596" s="152"/>
      <c r="G596" s="177"/>
      <c r="H596" s="156"/>
      <c r="I596" s="156"/>
      <c r="J596" s="156"/>
      <c r="K596" s="156"/>
      <c r="L596" s="156"/>
      <c r="M596" s="156"/>
      <c r="N596" s="156"/>
      <c r="O596" s="156"/>
      <c r="P596" s="156"/>
      <c r="Q596" s="156"/>
      <c r="R596" s="156"/>
      <c r="S596" s="156"/>
      <c r="T596" s="156"/>
      <c r="U596" s="156"/>
      <c r="V596" s="156"/>
      <c r="W596" s="156"/>
      <c r="X596" s="156"/>
      <c r="Y596" s="156"/>
      <c r="Z596" s="156"/>
    </row>
    <row r="597" spans="1:26" ht="12.75" customHeight="1" x14ac:dyDescent="0.35">
      <c r="A597" s="156"/>
      <c r="B597" s="156"/>
      <c r="C597" s="152"/>
      <c r="D597" s="152"/>
      <c r="E597" s="153"/>
      <c r="F597" s="152"/>
      <c r="G597" s="177"/>
      <c r="H597" s="156"/>
      <c r="I597" s="156"/>
      <c r="J597" s="156"/>
      <c r="K597" s="156"/>
      <c r="L597" s="156"/>
      <c r="M597" s="156"/>
      <c r="N597" s="156"/>
      <c r="O597" s="156"/>
      <c r="P597" s="156"/>
      <c r="Q597" s="156"/>
      <c r="R597" s="156"/>
      <c r="S597" s="156"/>
      <c r="T597" s="156"/>
      <c r="U597" s="156"/>
      <c r="V597" s="156"/>
      <c r="W597" s="156"/>
      <c r="X597" s="156"/>
      <c r="Y597" s="156"/>
      <c r="Z597" s="156"/>
    </row>
    <row r="598" spans="1:26" ht="12.75" customHeight="1" x14ac:dyDescent="0.35">
      <c r="A598" s="156"/>
      <c r="B598" s="156"/>
      <c r="C598" s="152"/>
      <c r="D598" s="152"/>
      <c r="E598" s="153"/>
      <c r="F598" s="152"/>
      <c r="G598" s="177"/>
      <c r="H598" s="156"/>
      <c r="I598" s="156"/>
      <c r="J598" s="156"/>
      <c r="K598" s="156"/>
      <c r="L598" s="156"/>
      <c r="M598" s="156"/>
      <c r="N598" s="156"/>
      <c r="O598" s="156"/>
      <c r="P598" s="156"/>
      <c r="Q598" s="156"/>
      <c r="R598" s="156"/>
      <c r="S598" s="156"/>
      <c r="T598" s="156"/>
      <c r="U598" s="156"/>
      <c r="V598" s="156"/>
      <c r="W598" s="156"/>
      <c r="X598" s="156"/>
      <c r="Y598" s="156"/>
      <c r="Z598" s="156"/>
    </row>
    <row r="599" spans="1:26" ht="12.75" customHeight="1" x14ac:dyDescent="0.35">
      <c r="A599" s="156"/>
      <c r="B599" s="156"/>
      <c r="C599" s="152"/>
      <c r="D599" s="152"/>
      <c r="E599" s="153"/>
      <c r="F599" s="152"/>
      <c r="G599" s="177"/>
      <c r="H599" s="156"/>
      <c r="I599" s="156"/>
      <c r="J599" s="156"/>
      <c r="K599" s="156"/>
      <c r="L599" s="156"/>
      <c r="M599" s="156"/>
      <c r="N599" s="156"/>
      <c r="O599" s="156"/>
      <c r="P599" s="156"/>
      <c r="Q599" s="156"/>
      <c r="R599" s="156"/>
      <c r="S599" s="156"/>
      <c r="T599" s="156"/>
      <c r="U599" s="156"/>
      <c r="V599" s="156"/>
      <c r="W599" s="156"/>
      <c r="X599" s="156"/>
      <c r="Y599" s="156"/>
      <c r="Z599" s="156"/>
    </row>
    <row r="600" spans="1:26" ht="12.75" customHeight="1" x14ac:dyDescent="0.35">
      <c r="A600" s="156"/>
      <c r="B600" s="156"/>
      <c r="C600" s="152"/>
      <c r="D600" s="152"/>
      <c r="E600" s="153"/>
      <c r="F600" s="152"/>
      <c r="G600" s="177"/>
      <c r="H600" s="156"/>
      <c r="I600" s="156"/>
      <c r="J600" s="156"/>
      <c r="K600" s="156"/>
      <c r="L600" s="156"/>
      <c r="M600" s="156"/>
      <c r="N600" s="156"/>
      <c r="O600" s="156"/>
      <c r="P600" s="156"/>
      <c r="Q600" s="156"/>
      <c r="R600" s="156"/>
      <c r="S600" s="156"/>
      <c r="T600" s="156"/>
      <c r="U600" s="156"/>
      <c r="V600" s="156"/>
      <c r="W600" s="156"/>
      <c r="X600" s="156"/>
      <c r="Y600" s="156"/>
      <c r="Z600" s="156"/>
    </row>
    <row r="601" spans="1:26" ht="12.75" customHeight="1" x14ac:dyDescent="0.35">
      <c r="A601" s="156"/>
      <c r="B601" s="156"/>
      <c r="C601" s="152"/>
      <c r="D601" s="152"/>
      <c r="E601" s="153"/>
      <c r="F601" s="152"/>
      <c r="G601" s="177"/>
      <c r="H601" s="156"/>
      <c r="I601" s="156"/>
      <c r="J601" s="156"/>
      <c r="K601" s="156"/>
      <c r="L601" s="156"/>
      <c r="M601" s="156"/>
      <c r="N601" s="156"/>
      <c r="O601" s="156"/>
      <c r="P601" s="156"/>
      <c r="Q601" s="156"/>
      <c r="R601" s="156"/>
      <c r="S601" s="156"/>
      <c r="T601" s="156"/>
      <c r="U601" s="156"/>
      <c r="V601" s="156"/>
      <c r="W601" s="156"/>
      <c r="X601" s="156"/>
      <c r="Y601" s="156"/>
      <c r="Z601" s="156"/>
    </row>
    <row r="602" spans="1:26" ht="12.75" customHeight="1" x14ac:dyDescent="0.35">
      <c r="A602" s="156"/>
      <c r="B602" s="156"/>
      <c r="C602" s="152"/>
      <c r="D602" s="152"/>
      <c r="E602" s="153"/>
      <c r="F602" s="152"/>
      <c r="G602" s="177"/>
      <c r="H602" s="156"/>
      <c r="I602" s="156"/>
      <c r="J602" s="156"/>
      <c r="K602" s="156"/>
      <c r="L602" s="156"/>
      <c r="M602" s="156"/>
      <c r="N602" s="156"/>
      <c r="O602" s="156"/>
      <c r="P602" s="156"/>
      <c r="Q602" s="156"/>
      <c r="R602" s="156"/>
      <c r="S602" s="156"/>
      <c r="T602" s="156"/>
      <c r="U602" s="156"/>
      <c r="V602" s="156"/>
      <c r="W602" s="156"/>
      <c r="X602" s="156"/>
      <c r="Y602" s="156"/>
      <c r="Z602" s="156"/>
    </row>
    <row r="603" spans="1:26" ht="12.75" customHeight="1" x14ac:dyDescent="0.35">
      <c r="A603" s="156"/>
      <c r="B603" s="156"/>
      <c r="C603" s="152"/>
      <c r="D603" s="152"/>
      <c r="E603" s="153"/>
      <c r="F603" s="152"/>
      <c r="G603" s="177"/>
      <c r="H603" s="156"/>
      <c r="I603" s="156"/>
      <c r="J603" s="156"/>
      <c r="K603" s="156"/>
      <c r="L603" s="156"/>
      <c r="M603" s="156"/>
      <c r="N603" s="156"/>
      <c r="O603" s="156"/>
      <c r="P603" s="156"/>
      <c r="Q603" s="156"/>
      <c r="R603" s="156"/>
      <c r="S603" s="156"/>
      <c r="T603" s="156"/>
      <c r="U603" s="156"/>
      <c r="V603" s="156"/>
      <c r="W603" s="156"/>
      <c r="X603" s="156"/>
      <c r="Y603" s="156"/>
      <c r="Z603" s="156"/>
    </row>
    <row r="604" spans="1:26" ht="12.75" customHeight="1" x14ac:dyDescent="0.35">
      <c r="A604" s="156"/>
      <c r="B604" s="156"/>
      <c r="C604" s="152"/>
      <c r="D604" s="152"/>
      <c r="E604" s="153"/>
      <c r="F604" s="152"/>
      <c r="G604" s="177"/>
      <c r="H604" s="156"/>
      <c r="I604" s="156"/>
      <c r="J604" s="156"/>
      <c r="K604" s="156"/>
      <c r="L604" s="156"/>
      <c r="M604" s="156"/>
      <c r="N604" s="156"/>
      <c r="O604" s="156"/>
      <c r="P604" s="156"/>
      <c r="Q604" s="156"/>
      <c r="R604" s="156"/>
      <c r="S604" s="156"/>
      <c r="T604" s="156"/>
      <c r="U604" s="156"/>
      <c r="V604" s="156"/>
      <c r="W604" s="156"/>
      <c r="X604" s="156"/>
      <c r="Y604" s="156"/>
      <c r="Z604" s="156"/>
    </row>
    <row r="605" spans="1:26" ht="12.75" customHeight="1" x14ac:dyDescent="0.35">
      <c r="A605" s="156"/>
      <c r="B605" s="156"/>
      <c r="C605" s="152"/>
      <c r="D605" s="152"/>
      <c r="E605" s="153"/>
      <c r="F605" s="152"/>
      <c r="G605" s="177"/>
      <c r="H605" s="156"/>
      <c r="I605" s="156"/>
      <c r="J605" s="156"/>
      <c r="K605" s="156"/>
      <c r="L605" s="156"/>
      <c r="M605" s="156"/>
      <c r="N605" s="156"/>
      <c r="O605" s="156"/>
      <c r="P605" s="156"/>
      <c r="Q605" s="156"/>
      <c r="R605" s="156"/>
      <c r="S605" s="156"/>
      <c r="T605" s="156"/>
      <c r="U605" s="156"/>
      <c r="V605" s="156"/>
      <c r="W605" s="156"/>
      <c r="X605" s="156"/>
      <c r="Y605" s="156"/>
      <c r="Z605" s="156"/>
    </row>
    <row r="606" spans="1:26" ht="12.75" customHeight="1" x14ac:dyDescent="0.35">
      <c r="A606" s="156"/>
      <c r="B606" s="156"/>
      <c r="C606" s="152"/>
      <c r="D606" s="152"/>
      <c r="E606" s="153"/>
      <c r="F606" s="152"/>
      <c r="G606" s="177"/>
      <c r="H606" s="156"/>
      <c r="I606" s="156"/>
      <c r="J606" s="156"/>
      <c r="K606" s="156"/>
      <c r="L606" s="156"/>
      <c r="M606" s="156"/>
      <c r="N606" s="156"/>
      <c r="O606" s="156"/>
      <c r="P606" s="156"/>
      <c r="Q606" s="156"/>
      <c r="R606" s="156"/>
      <c r="S606" s="156"/>
      <c r="T606" s="156"/>
      <c r="U606" s="156"/>
      <c r="V606" s="156"/>
      <c r="W606" s="156"/>
      <c r="X606" s="156"/>
      <c r="Y606" s="156"/>
      <c r="Z606" s="156"/>
    </row>
    <row r="607" spans="1:26" ht="12.75" customHeight="1" x14ac:dyDescent="0.35">
      <c r="A607" s="156"/>
      <c r="B607" s="156"/>
      <c r="C607" s="152"/>
      <c r="D607" s="152"/>
      <c r="E607" s="153"/>
      <c r="F607" s="152"/>
      <c r="G607" s="177"/>
      <c r="H607" s="156"/>
      <c r="I607" s="156"/>
      <c r="J607" s="156"/>
      <c r="K607" s="156"/>
      <c r="L607" s="156"/>
      <c r="M607" s="156"/>
      <c r="N607" s="156"/>
      <c r="O607" s="156"/>
      <c r="P607" s="156"/>
      <c r="Q607" s="156"/>
      <c r="R607" s="156"/>
      <c r="S607" s="156"/>
      <c r="T607" s="156"/>
      <c r="U607" s="156"/>
      <c r="V607" s="156"/>
      <c r="W607" s="156"/>
      <c r="X607" s="156"/>
      <c r="Y607" s="156"/>
      <c r="Z607" s="156"/>
    </row>
    <row r="608" spans="1:26" ht="12.75" customHeight="1" x14ac:dyDescent="0.35">
      <c r="A608" s="156"/>
      <c r="B608" s="156"/>
      <c r="C608" s="152"/>
      <c r="D608" s="152"/>
      <c r="E608" s="153"/>
      <c r="F608" s="152"/>
      <c r="G608" s="177"/>
      <c r="H608" s="156"/>
      <c r="I608" s="156"/>
      <c r="J608" s="156"/>
      <c r="K608" s="156"/>
      <c r="L608" s="156"/>
      <c r="M608" s="156"/>
      <c r="N608" s="156"/>
      <c r="O608" s="156"/>
      <c r="P608" s="156"/>
      <c r="Q608" s="156"/>
      <c r="R608" s="156"/>
      <c r="S608" s="156"/>
      <c r="T608" s="156"/>
      <c r="U608" s="156"/>
      <c r="V608" s="156"/>
      <c r="W608" s="156"/>
      <c r="X608" s="156"/>
      <c r="Y608" s="156"/>
      <c r="Z608" s="156"/>
    </row>
    <row r="609" spans="1:26" ht="12.75" customHeight="1" x14ac:dyDescent="0.35">
      <c r="A609" s="156"/>
      <c r="B609" s="156"/>
      <c r="C609" s="152"/>
      <c r="D609" s="152"/>
      <c r="E609" s="153"/>
      <c r="F609" s="152"/>
      <c r="G609" s="177"/>
      <c r="H609" s="156"/>
      <c r="I609" s="156"/>
      <c r="J609" s="156"/>
      <c r="K609" s="156"/>
      <c r="L609" s="156"/>
      <c r="M609" s="156"/>
      <c r="N609" s="156"/>
      <c r="O609" s="156"/>
      <c r="P609" s="156"/>
      <c r="Q609" s="156"/>
      <c r="R609" s="156"/>
      <c r="S609" s="156"/>
      <c r="T609" s="156"/>
      <c r="U609" s="156"/>
      <c r="V609" s="156"/>
      <c r="W609" s="156"/>
      <c r="X609" s="156"/>
      <c r="Y609" s="156"/>
      <c r="Z609" s="156"/>
    </row>
    <row r="610" spans="1:26" ht="12.75" customHeight="1" x14ac:dyDescent="0.35">
      <c r="A610" s="156"/>
      <c r="B610" s="156"/>
      <c r="C610" s="152"/>
      <c r="D610" s="152"/>
      <c r="E610" s="153"/>
      <c r="F610" s="152"/>
      <c r="G610" s="177"/>
      <c r="H610" s="156"/>
      <c r="I610" s="156"/>
      <c r="J610" s="156"/>
      <c r="K610" s="156"/>
      <c r="L610" s="156"/>
      <c r="M610" s="156"/>
      <c r="N610" s="156"/>
      <c r="O610" s="156"/>
      <c r="P610" s="156"/>
      <c r="Q610" s="156"/>
      <c r="R610" s="156"/>
      <c r="S610" s="156"/>
      <c r="T610" s="156"/>
      <c r="U610" s="156"/>
      <c r="V610" s="156"/>
      <c r="W610" s="156"/>
      <c r="X610" s="156"/>
      <c r="Y610" s="156"/>
      <c r="Z610" s="156"/>
    </row>
    <row r="611" spans="1:26" ht="12.75" customHeight="1" x14ac:dyDescent="0.35">
      <c r="A611" s="156"/>
      <c r="B611" s="156"/>
      <c r="C611" s="152"/>
      <c r="D611" s="152"/>
      <c r="E611" s="153"/>
      <c r="F611" s="152"/>
      <c r="G611" s="177"/>
      <c r="H611" s="156"/>
      <c r="I611" s="156"/>
      <c r="J611" s="156"/>
      <c r="K611" s="156"/>
      <c r="L611" s="156"/>
      <c r="M611" s="156"/>
      <c r="N611" s="156"/>
      <c r="O611" s="156"/>
      <c r="P611" s="156"/>
      <c r="Q611" s="156"/>
      <c r="R611" s="156"/>
      <c r="S611" s="156"/>
      <c r="T611" s="156"/>
      <c r="U611" s="156"/>
      <c r="V611" s="156"/>
      <c r="W611" s="156"/>
      <c r="X611" s="156"/>
      <c r="Y611" s="156"/>
      <c r="Z611" s="156"/>
    </row>
    <row r="612" spans="1:26" ht="12.75" customHeight="1" x14ac:dyDescent="0.35">
      <c r="A612" s="156"/>
      <c r="B612" s="156"/>
      <c r="C612" s="152"/>
      <c r="D612" s="152"/>
      <c r="E612" s="153"/>
      <c r="F612" s="152"/>
      <c r="G612" s="177"/>
      <c r="H612" s="156"/>
      <c r="I612" s="156"/>
      <c r="J612" s="156"/>
      <c r="K612" s="156"/>
      <c r="L612" s="156"/>
      <c r="M612" s="156"/>
      <c r="N612" s="156"/>
      <c r="O612" s="156"/>
      <c r="P612" s="156"/>
      <c r="Q612" s="156"/>
      <c r="R612" s="156"/>
      <c r="S612" s="156"/>
      <c r="T612" s="156"/>
      <c r="U612" s="156"/>
      <c r="V612" s="156"/>
      <c r="W612" s="156"/>
      <c r="X612" s="156"/>
      <c r="Y612" s="156"/>
      <c r="Z612" s="156"/>
    </row>
    <row r="613" spans="1:26" ht="12.75" customHeight="1" x14ac:dyDescent="0.35">
      <c r="A613" s="156"/>
      <c r="B613" s="156"/>
      <c r="C613" s="152"/>
      <c r="D613" s="152"/>
      <c r="E613" s="153"/>
      <c r="F613" s="152"/>
      <c r="G613" s="177"/>
      <c r="H613" s="156"/>
      <c r="I613" s="156"/>
      <c r="J613" s="156"/>
      <c r="K613" s="156"/>
      <c r="L613" s="156"/>
      <c r="M613" s="156"/>
      <c r="N613" s="156"/>
      <c r="O613" s="156"/>
      <c r="P613" s="156"/>
      <c r="Q613" s="156"/>
      <c r="R613" s="156"/>
      <c r="S613" s="156"/>
      <c r="T613" s="156"/>
      <c r="U613" s="156"/>
      <c r="V613" s="156"/>
      <c r="W613" s="156"/>
      <c r="X613" s="156"/>
      <c r="Y613" s="156"/>
      <c r="Z613" s="156"/>
    </row>
    <row r="614" spans="1:26" ht="12.75" customHeight="1" x14ac:dyDescent="0.35">
      <c r="A614" s="156"/>
      <c r="B614" s="156"/>
      <c r="C614" s="152"/>
      <c r="D614" s="152"/>
      <c r="E614" s="153"/>
      <c r="F614" s="152"/>
      <c r="G614" s="177"/>
      <c r="H614" s="156"/>
      <c r="I614" s="156"/>
      <c r="J614" s="156"/>
      <c r="K614" s="156"/>
      <c r="L614" s="156"/>
      <c r="M614" s="156"/>
      <c r="N614" s="156"/>
      <c r="O614" s="156"/>
      <c r="P614" s="156"/>
      <c r="Q614" s="156"/>
      <c r="R614" s="156"/>
      <c r="S614" s="156"/>
      <c r="T614" s="156"/>
      <c r="U614" s="156"/>
      <c r="V614" s="156"/>
      <c r="W614" s="156"/>
      <c r="X614" s="156"/>
      <c r="Y614" s="156"/>
      <c r="Z614" s="156"/>
    </row>
    <row r="615" spans="1:26" ht="12.75" customHeight="1" x14ac:dyDescent="0.35">
      <c r="A615" s="156"/>
      <c r="B615" s="156"/>
      <c r="C615" s="152"/>
      <c r="D615" s="152"/>
      <c r="E615" s="153"/>
      <c r="F615" s="152"/>
      <c r="G615" s="177"/>
      <c r="H615" s="156"/>
      <c r="I615" s="156"/>
      <c r="J615" s="156"/>
      <c r="K615" s="156"/>
      <c r="L615" s="156"/>
      <c r="M615" s="156"/>
      <c r="N615" s="156"/>
      <c r="O615" s="156"/>
      <c r="P615" s="156"/>
      <c r="Q615" s="156"/>
      <c r="R615" s="156"/>
      <c r="S615" s="156"/>
      <c r="T615" s="156"/>
      <c r="U615" s="156"/>
      <c r="V615" s="156"/>
      <c r="W615" s="156"/>
      <c r="X615" s="156"/>
      <c r="Y615" s="156"/>
      <c r="Z615" s="156"/>
    </row>
    <row r="616" spans="1:26" ht="12.75" customHeight="1" x14ac:dyDescent="0.35">
      <c r="A616" s="156"/>
      <c r="B616" s="156"/>
      <c r="C616" s="152"/>
      <c r="D616" s="152"/>
      <c r="E616" s="153"/>
      <c r="F616" s="152"/>
      <c r="G616" s="177"/>
      <c r="H616" s="156"/>
      <c r="I616" s="156"/>
      <c r="J616" s="156"/>
      <c r="K616" s="156"/>
      <c r="L616" s="156"/>
      <c r="M616" s="156"/>
      <c r="N616" s="156"/>
      <c r="O616" s="156"/>
      <c r="P616" s="156"/>
      <c r="Q616" s="156"/>
      <c r="R616" s="156"/>
      <c r="S616" s="156"/>
      <c r="T616" s="156"/>
      <c r="U616" s="156"/>
      <c r="V616" s="156"/>
      <c r="W616" s="156"/>
      <c r="X616" s="156"/>
      <c r="Y616" s="156"/>
      <c r="Z616" s="156"/>
    </row>
    <row r="617" spans="1:26" ht="12.75" customHeight="1" x14ac:dyDescent="0.35">
      <c r="A617" s="156"/>
      <c r="B617" s="156"/>
      <c r="C617" s="152"/>
      <c r="D617" s="152"/>
      <c r="E617" s="153"/>
      <c r="F617" s="152"/>
      <c r="G617" s="177"/>
      <c r="H617" s="156"/>
      <c r="I617" s="156"/>
      <c r="J617" s="156"/>
      <c r="K617" s="156"/>
      <c r="L617" s="156"/>
      <c r="M617" s="156"/>
      <c r="N617" s="156"/>
      <c r="O617" s="156"/>
      <c r="P617" s="156"/>
      <c r="Q617" s="156"/>
      <c r="R617" s="156"/>
      <c r="S617" s="156"/>
      <c r="T617" s="156"/>
      <c r="U617" s="156"/>
      <c r="V617" s="156"/>
      <c r="W617" s="156"/>
      <c r="X617" s="156"/>
      <c r="Y617" s="156"/>
      <c r="Z617" s="156"/>
    </row>
    <row r="618" spans="1:26" ht="12.75" customHeight="1" x14ac:dyDescent="0.35">
      <c r="A618" s="156"/>
      <c r="B618" s="156"/>
      <c r="C618" s="152"/>
      <c r="D618" s="152"/>
      <c r="E618" s="153"/>
      <c r="F618" s="152"/>
      <c r="G618" s="177"/>
      <c r="H618" s="156"/>
      <c r="I618" s="156"/>
      <c r="J618" s="156"/>
      <c r="K618" s="156"/>
      <c r="L618" s="156"/>
      <c r="M618" s="156"/>
      <c r="N618" s="156"/>
      <c r="O618" s="156"/>
      <c r="P618" s="156"/>
      <c r="Q618" s="156"/>
      <c r="R618" s="156"/>
      <c r="S618" s="156"/>
      <c r="T618" s="156"/>
      <c r="U618" s="156"/>
      <c r="V618" s="156"/>
      <c r="W618" s="156"/>
      <c r="X618" s="156"/>
      <c r="Y618" s="156"/>
      <c r="Z618" s="156"/>
    </row>
    <row r="619" spans="1:26" ht="12.75" customHeight="1" x14ac:dyDescent="0.35">
      <c r="A619" s="156"/>
      <c r="B619" s="156"/>
      <c r="C619" s="152"/>
      <c r="D619" s="152"/>
      <c r="E619" s="153"/>
      <c r="F619" s="152"/>
      <c r="G619" s="177"/>
      <c r="H619" s="156"/>
      <c r="I619" s="156"/>
      <c r="J619" s="156"/>
      <c r="K619" s="156"/>
      <c r="L619" s="156"/>
      <c r="M619" s="156"/>
      <c r="N619" s="156"/>
      <c r="O619" s="156"/>
      <c r="P619" s="156"/>
      <c r="Q619" s="156"/>
      <c r="R619" s="156"/>
      <c r="S619" s="156"/>
      <c r="T619" s="156"/>
      <c r="U619" s="156"/>
      <c r="V619" s="156"/>
      <c r="W619" s="156"/>
      <c r="X619" s="156"/>
      <c r="Y619" s="156"/>
      <c r="Z619" s="156"/>
    </row>
    <row r="620" spans="1:26" ht="12.75" customHeight="1" x14ac:dyDescent="0.35">
      <c r="A620" s="156"/>
      <c r="B620" s="156"/>
      <c r="C620" s="152"/>
      <c r="D620" s="152"/>
      <c r="E620" s="153"/>
      <c r="F620" s="152"/>
      <c r="G620" s="177"/>
      <c r="H620" s="156"/>
      <c r="I620" s="156"/>
      <c r="J620" s="156"/>
      <c r="K620" s="156"/>
      <c r="L620" s="156"/>
      <c r="M620" s="156"/>
      <c r="N620" s="156"/>
      <c r="O620" s="156"/>
      <c r="P620" s="156"/>
      <c r="Q620" s="156"/>
      <c r="R620" s="156"/>
      <c r="S620" s="156"/>
      <c r="T620" s="156"/>
      <c r="U620" s="156"/>
      <c r="V620" s="156"/>
      <c r="W620" s="156"/>
      <c r="X620" s="156"/>
      <c r="Y620" s="156"/>
      <c r="Z620" s="156"/>
    </row>
    <row r="621" spans="1:26" ht="12.75" customHeight="1" x14ac:dyDescent="0.35">
      <c r="A621" s="156"/>
      <c r="B621" s="156"/>
      <c r="C621" s="152"/>
      <c r="D621" s="152"/>
      <c r="E621" s="153"/>
      <c r="F621" s="152"/>
      <c r="G621" s="177"/>
      <c r="H621" s="156"/>
      <c r="I621" s="156"/>
      <c r="J621" s="156"/>
      <c r="K621" s="156"/>
      <c r="L621" s="156"/>
      <c r="M621" s="156"/>
      <c r="N621" s="156"/>
      <c r="O621" s="156"/>
      <c r="P621" s="156"/>
      <c r="Q621" s="156"/>
      <c r="R621" s="156"/>
      <c r="S621" s="156"/>
      <c r="T621" s="156"/>
      <c r="U621" s="156"/>
      <c r="V621" s="156"/>
      <c r="W621" s="156"/>
      <c r="X621" s="156"/>
      <c r="Y621" s="156"/>
      <c r="Z621" s="156"/>
    </row>
    <row r="622" spans="1:26" ht="12.75" customHeight="1" x14ac:dyDescent="0.35">
      <c r="A622" s="156"/>
      <c r="B622" s="156"/>
      <c r="C622" s="152"/>
      <c r="D622" s="152"/>
      <c r="E622" s="153"/>
      <c r="F622" s="152"/>
      <c r="G622" s="177"/>
      <c r="H622" s="156"/>
      <c r="I622" s="156"/>
      <c r="J622" s="156"/>
      <c r="K622" s="156"/>
      <c r="L622" s="156"/>
      <c r="M622" s="156"/>
      <c r="N622" s="156"/>
      <c r="O622" s="156"/>
      <c r="P622" s="156"/>
      <c r="Q622" s="156"/>
      <c r="R622" s="156"/>
      <c r="S622" s="156"/>
      <c r="T622" s="156"/>
      <c r="U622" s="156"/>
      <c r="V622" s="156"/>
      <c r="W622" s="156"/>
      <c r="X622" s="156"/>
      <c r="Y622" s="156"/>
      <c r="Z622" s="156"/>
    </row>
    <row r="623" spans="1:26" ht="12.75" customHeight="1" x14ac:dyDescent="0.35">
      <c r="A623" s="156"/>
      <c r="B623" s="156"/>
      <c r="C623" s="152"/>
      <c r="D623" s="152"/>
      <c r="E623" s="153"/>
      <c r="F623" s="152"/>
      <c r="G623" s="177"/>
      <c r="H623" s="156"/>
      <c r="I623" s="156"/>
      <c r="J623" s="156"/>
      <c r="K623" s="156"/>
      <c r="L623" s="156"/>
      <c r="M623" s="156"/>
      <c r="N623" s="156"/>
      <c r="O623" s="156"/>
      <c r="P623" s="156"/>
      <c r="Q623" s="156"/>
      <c r="R623" s="156"/>
      <c r="S623" s="156"/>
      <c r="T623" s="156"/>
      <c r="U623" s="156"/>
      <c r="V623" s="156"/>
      <c r="W623" s="156"/>
      <c r="X623" s="156"/>
      <c r="Y623" s="156"/>
      <c r="Z623" s="156"/>
    </row>
    <row r="624" spans="1:26" ht="12.75" customHeight="1" x14ac:dyDescent="0.35">
      <c r="A624" s="156"/>
      <c r="B624" s="156"/>
      <c r="C624" s="152"/>
      <c r="D624" s="152"/>
      <c r="E624" s="153"/>
      <c r="F624" s="152"/>
      <c r="G624" s="177"/>
      <c r="H624" s="156"/>
      <c r="I624" s="156"/>
      <c r="J624" s="156"/>
      <c r="K624" s="156"/>
      <c r="L624" s="156"/>
      <c r="M624" s="156"/>
      <c r="N624" s="156"/>
      <c r="O624" s="156"/>
      <c r="P624" s="156"/>
      <c r="Q624" s="156"/>
      <c r="R624" s="156"/>
      <c r="S624" s="156"/>
      <c r="T624" s="156"/>
      <c r="U624" s="156"/>
      <c r="V624" s="156"/>
      <c r="W624" s="156"/>
      <c r="X624" s="156"/>
      <c r="Y624" s="156"/>
      <c r="Z624" s="156"/>
    </row>
    <row r="625" spans="1:26" ht="12.75" customHeight="1" x14ac:dyDescent="0.35">
      <c r="A625" s="156"/>
      <c r="B625" s="156"/>
      <c r="C625" s="152"/>
      <c r="D625" s="152"/>
      <c r="E625" s="153"/>
      <c r="F625" s="152"/>
      <c r="G625" s="177"/>
      <c r="H625" s="156"/>
      <c r="I625" s="156"/>
      <c r="J625" s="156"/>
      <c r="K625" s="156"/>
      <c r="L625" s="156"/>
      <c r="M625" s="156"/>
      <c r="N625" s="156"/>
      <c r="O625" s="156"/>
      <c r="P625" s="156"/>
      <c r="Q625" s="156"/>
      <c r="R625" s="156"/>
      <c r="S625" s="156"/>
      <c r="T625" s="156"/>
      <c r="U625" s="156"/>
      <c r="V625" s="156"/>
      <c r="W625" s="156"/>
      <c r="X625" s="156"/>
      <c r="Y625" s="156"/>
      <c r="Z625" s="156"/>
    </row>
    <row r="626" spans="1:26" ht="12.75" customHeight="1" x14ac:dyDescent="0.35">
      <c r="A626" s="156"/>
      <c r="B626" s="156"/>
      <c r="C626" s="152"/>
      <c r="D626" s="152"/>
      <c r="E626" s="153"/>
      <c r="F626" s="152"/>
      <c r="G626" s="177"/>
      <c r="H626" s="156"/>
      <c r="I626" s="156"/>
      <c r="J626" s="156"/>
      <c r="K626" s="156"/>
      <c r="L626" s="156"/>
      <c r="M626" s="156"/>
      <c r="N626" s="156"/>
      <c r="O626" s="156"/>
      <c r="P626" s="156"/>
      <c r="Q626" s="156"/>
      <c r="R626" s="156"/>
      <c r="S626" s="156"/>
      <c r="T626" s="156"/>
      <c r="U626" s="156"/>
      <c r="V626" s="156"/>
      <c r="W626" s="156"/>
      <c r="X626" s="156"/>
      <c r="Y626" s="156"/>
      <c r="Z626" s="156"/>
    </row>
    <row r="627" spans="1:26" ht="12.75" customHeight="1" x14ac:dyDescent="0.35">
      <c r="A627" s="156"/>
      <c r="B627" s="156"/>
      <c r="C627" s="152"/>
      <c r="D627" s="152"/>
      <c r="E627" s="153"/>
      <c r="F627" s="152"/>
      <c r="G627" s="177"/>
      <c r="H627" s="156"/>
      <c r="I627" s="156"/>
      <c r="J627" s="156"/>
      <c r="K627" s="156"/>
      <c r="L627" s="156"/>
      <c r="M627" s="156"/>
      <c r="N627" s="156"/>
      <c r="O627" s="156"/>
      <c r="P627" s="156"/>
      <c r="Q627" s="156"/>
      <c r="R627" s="156"/>
      <c r="S627" s="156"/>
      <c r="T627" s="156"/>
      <c r="U627" s="156"/>
      <c r="V627" s="156"/>
      <c r="W627" s="156"/>
      <c r="X627" s="156"/>
      <c r="Y627" s="156"/>
      <c r="Z627" s="156"/>
    </row>
    <row r="628" spans="1:26" ht="12.75" customHeight="1" x14ac:dyDescent="0.35">
      <c r="A628" s="156"/>
      <c r="B628" s="156"/>
      <c r="C628" s="152"/>
      <c r="D628" s="152"/>
      <c r="E628" s="153"/>
      <c r="F628" s="152"/>
      <c r="G628" s="177"/>
      <c r="H628" s="156"/>
      <c r="I628" s="156"/>
      <c r="J628" s="156"/>
      <c r="K628" s="156"/>
      <c r="L628" s="156"/>
      <c r="M628" s="156"/>
      <c r="N628" s="156"/>
      <c r="O628" s="156"/>
      <c r="P628" s="156"/>
      <c r="Q628" s="156"/>
      <c r="R628" s="156"/>
      <c r="S628" s="156"/>
      <c r="T628" s="156"/>
      <c r="U628" s="156"/>
      <c r="V628" s="156"/>
      <c r="W628" s="156"/>
      <c r="X628" s="156"/>
      <c r="Y628" s="156"/>
      <c r="Z628" s="156"/>
    </row>
    <row r="629" spans="1:26" ht="12.75" customHeight="1" x14ac:dyDescent="0.35">
      <c r="A629" s="156"/>
      <c r="B629" s="156"/>
      <c r="C629" s="152"/>
      <c r="D629" s="152"/>
      <c r="E629" s="153"/>
      <c r="F629" s="152"/>
      <c r="G629" s="177"/>
      <c r="H629" s="156"/>
      <c r="I629" s="156"/>
      <c r="J629" s="156"/>
      <c r="K629" s="156"/>
      <c r="L629" s="156"/>
      <c r="M629" s="156"/>
      <c r="N629" s="156"/>
      <c r="O629" s="156"/>
      <c r="P629" s="156"/>
      <c r="Q629" s="156"/>
      <c r="R629" s="156"/>
      <c r="S629" s="156"/>
      <c r="T629" s="156"/>
      <c r="U629" s="156"/>
      <c r="V629" s="156"/>
      <c r="W629" s="156"/>
      <c r="X629" s="156"/>
      <c r="Y629" s="156"/>
      <c r="Z629" s="156"/>
    </row>
    <row r="630" spans="1:26" ht="12.75" customHeight="1" x14ac:dyDescent="0.35">
      <c r="A630" s="156"/>
      <c r="B630" s="156"/>
      <c r="C630" s="152"/>
      <c r="D630" s="152"/>
      <c r="E630" s="153"/>
      <c r="F630" s="152"/>
      <c r="G630" s="177"/>
      <c r="H630" s="156"/>
      <c r="I630" s="156"/>
      <c r="J630" s="156"/>
      <c r="K630" s="156"/>
      <c r="L630" s="156"/>
      <c r="M630" s="156"/>
      <c r="N630" s="156"/>
      <c r="O630" s="156"/>
      <c r="P630" s="156"/>
      <c r="Q630" s="156"/>
      <c r="R630" s="156"/>
      <c r="S630" s="156"/>
      <c r="T630" s="156"/>
      <c r="U630" s="156"/>
      <c r="V630" s="156"/>
      <c r="W630" s="156"/>
      <c r="X630" s="156"/>
      <c r="Y630" s="156"/>
      <c r="Z630" s="156"/>
    </row>
    <row r="631" spans="1:26" ht="12.75" customHeight="1" x14ac:dyDescent="0.35">
      <c r="A631" s="156"/>
      <c r="B631" s="156"/>
      <c r="C631" s="152"/>
      <c r="D631" s="152"/>
      <c r="E631" s="153"/>
      <c r="F631" s="152"/>
      <c r="G631" s="177"/>
      <c r="H631" s="156"/>
      <c r="I631" s="156"/>
      <c r="J631" s="156"/>
      <c r="K631" s="156"/>
      <c r="L631" s="156"/>
      <c r="M631" s="156"/>
      <c r="N631" s="156"/>
      <c r="O631" s="156"/>
      <c r="P631" s="156"/>
      <c r="Q631" s="156"/>
      <c r="R631" s="156"/>
      <c r="S631" s="156"/>
      <c r="T631" s="156"/>
      <c r="U631" s="156"/>
      <c r="V631" s="156"/>
      <c r="W631" s="156"/>
      <c r="X631" s="156"/>
      <c r="Y631" s="156"/>
      <c r="Z631" s="156"/>
    </row>
    <row r="632" spans="1:26" ht="12.75" customHeight="1" x14ac:dyDescent="0.35">
      <c r="A632" s="156"/>
      <c r="B632" s="156"/>
      <c r="C632" s="152"/>
      <c r="D632" s="152"/>
      <c r="E632" s="153"/>
      <c r="F632" s="152"/>
      <c r="G632" s="177"/>
      <c r="H632" s="156"/>
      <c r="I632" s="156"/>
      <c r="J632" s="156"/>
      <c r="K632" s="156"/>
      <c r="L632" s="156"/>
      <c r="M632" s="156"/>
      <c r="N632" s="156"/>
      <c r="O632" s="156"/>
      <c r="P632" s="156"/>
      <c r="Q632" s="156"/>
      <c r="R632" s="156"/>
      <c r="S632" s="156"/>
      <c r="T632" s="156"/>
      <c r="U632" s="156"/>
      <c r="V632" s="156"/>
      <c r="W632" s="156"/>
      <c r="X632" s="156"/>
      <c r="Y632" s="156"/>
      <c r="Z632" s="156"/>
    </row>
    <row r="633" spans="1:26" ht="12.75" customHeight="1" x14ac:dyDescent="0.35">
      <c r="A633" s="156"/>
      <c r="B633" s="156"/>
      <c r="C633" s="152"/>
      <c r="D633" s="152"/>
      <c r="E633" s="153"/>
      <c r="F633" s="152"/>
      <c r="G633" s="177"/>
      <c r="H633" s="156"/>
      <c r="I633" s="156"/>
      <c r="J633" s="156"/>
      <c r="K633" s="156"/>
      <c r="L633" s="156"/>
      <c r="M633" s="156"/>
      <c r="N633" s="156"/>
      <c r="O633" s="156"/>
      <c r="P633" s="156"/>
      <c r="Q633" s="156"/>
      <c r="R633" s="156"/>
      <c r="S633" s="156"/>
      <c r="T633" s="156"/>
      <c r="U633" s="156"/>
      <c r="V633" s="156"/>
      <c r="W633" s="156"/>
      <c r="X633" s="156"/>
      <c r="Y633" s="156"/>
      <c r="Z633" s="156"/>
    </row>
    <row r="634" spans="1:26" ht="12.75" customHeight="1" x14ac:dyDescent="0.35">
      <c r="A634" s="156"/>
      <c r="B634" s="156"/>
      <c r="C634" s="152"/>
      <c r="D634" s="152"/>
      <c r="E634" s="153"/>
      <c r="F634" s="152"/>
      <c r="G634" s="177"/>
      <c r="H634" s="156"/>
      <c r="I634" s="156"/>
      <c r="J634" s="156"/>
      <c r="K634" s="156"/>
      <c r="L634" s="156"/>
      <c r="M634" s="156"/>
      <c r="N634" s="156"/>
      <c r="O634" s="156"/>
      <c r="P634" s="156"/>
      <c r="Q634" s="156"/>
      <c r="R634" s="156"/>
      <c r="S634" s="156"/>
      <c r="T634" s="156"/>
      <c r="U634" s="156"/>
      <c r="V634" s="156"/>
      <c r="W634" s="156"/>
      <c r="X634" s="156"/>
      <c r="Y634" s="156"/>
      <c r="Z634" s="156"/>
    </row>
    <row r="635" spans="1:26" ht="12.75" customHeight="1" x14ac:dyDescent="0.35">
      <c r="A635" s="156"/>
      <c r="B635" s="156"/>
      <c r="C635" s="152"/>
      <c r="D635" s="152"/>
      <c r="E635" s="153"/>
      <c r="F635" s="152"/>
      <c r="G635" s="177"/>
      <c r="H635" s="156"/>
      <c r="I635" s="156"/>
      <c r="J635" s="156"/>
      <c r="K635" s="156"/>
      <c r="L635" s="156"/>
      <c r="M635" s="156"/>
      <c r="N635" s="156"/>
      <c r="O635" s="156"/>
      <c r="P635" s="156"/>
      <c r="Q635" s="156"/>
      <c r="R635" s="156"/>
      <c r="S635" s="156"/>
      <c r="T635" s="156"/>
      <c r="U635" s="156"/>
      <c r="V635" s="156"/>
      <c r="W635" s="156"/>
      <c r="X635" s="156"/>
      <c r="Y635" s="156"/>
      <c r="Z635" s="156"/>
    </row>
    <row r="636" spans="1:26" ht="12.75" customHeight="1" x14ac:dyDescent="0.35">
      <c r="A636" s="156"/>
      <c r="B636" s="156"/>
      <c r="C636" s="152"/>
      <c r="D636" s="152"/>
      <c r="E636" s="153"/>
      <c r="F636" s="152"/>
      <c r="G636" s="177"/>
      <c r="H636" s="156"/>
      <c r="I636" s="156"/>
      <c r="J636" s="156"/>
      <c r="K636" s="156"/>
      <c r="L636" s="156"/>
      <c r="M636" s="156"/>
      <c r="N636" s="156"/>
      <c r="O636" s="156"/>
      <c r="P636" s="156"/>
      <c r="Q636" s="156"/>
      <c r="R636" s="156"/>
      <c r="S636" s="156"/>
      <c r="T636" s="156"/>
      <c r="U636" s="156"/>
      <c r="V636" s="156"/>
      <c r="W636" s="156"/>
      <c r="X636" s="156"/>
      <c r="Y636" s="156"/>
      <c r="Z636" s="156"/>
    </row>
    <row r="637" spans="1:26" ht="12.75" customHeight="1" x14ac:dyDescent="0.35">
      <c r="A637" s="156"/>
      <c r="B637" s="156"/>
      <c r="C637" s="152"/>
      <c r="D637" s="152"/>
      <c r="E637" s="153"/>
      <c r="F637" s="152"/>
      <c r="G637" s="177"/>
      <c r="H637" s="156"/>
      <c r="I637" s="156"/>
      <c r="J637" s="156"/>
      <c r="K637" s="156"/>
      <c r="L637" s="156"/>
      <c r="M637" s="156"/>
      <c r="N637" s="156"/>
      <c r="O637" s="156"/>
      <c r="P637" s="156"/>
      <c r="Q637" s="156"/>
      <c r="R637" s="156"/>
      <c r="S637" s="156"/>
      <c r="T637" s="156"/>
      <c r="U637" s="156"/>
      <c r="V637" s="156"/>
      <c r="W637" s="156"/>
      <c r="X637" s="156"/>
      <c r="Y637" s="156"/>
      <c r="Z637" s="156"/>
    </row>
    <row r="638" spans="1:26" ht="12.75" customHeight="1" x14ac:dyDescent="0.35">
      <c r="A638" s="156"/>
      <c r="B638" s="156"/>
      <c r="C638" s="152"/>
      <c r="D638" s="152"/>
      <c r="E638" s="153"/>
      <c r="F638" s="152"/>
      <c r="G638" s="177"/>
      <c r="H638" s="156"/>
      <c r="I638" s="156"/>
      <c r="J638" s="156"/>
      <c r="K638" s="156"/>
      <c r="L638" s="156"/>
      <c r="M638" s="156"/>
      <c r="N638" s="156"/>
      <c r="O638" s="156"/>
      <c r="P638" s="156"/>
      <c r="Q638" s="156"/>
      <c r="R638" s="156"/>
      <c r="S638" s="156"/>
      <c r="T638" s="156"/>
      <c r="U638" s="156"/>
      <c r="V638" s="156"/>
      <c r="W638" s="156"/>
      <c r="X638" s="156"/>
      <c r="Y638" s="156"/>
      <c r="Z638" s="156"/>
    </row>
    <row r="639" spans="1:26" ht="12.75" customHeight="1" x14ac:dyDescent="0.35">
      <c r="A639" s="156"/>
      <c r="B639" s="156"/>
      <c r="C639" s="152"/>
      <c r="D639" s="152"/>
      <c r="E639" s="153"/>
      <c r="F639" s="152"/>
      <c r="G639" s="177"/>
      <c r="H639" s="156"/>
      <c r="I639" s="156"/>
      <c r="J639" s="156"/>
      <c r="K639" s="156"/>
      <c r="L639" s="156"/>
      <c r="M639" s="156"/>
      <c r="N639" s="156"/>
      <c r="O639" s="156"/>
      <c r="P639" s="156"/>
      <c r="Q639" s="156"/>
      <c r="R639" s="156"/>
      <c r="S639" s="156"/>
      <c r="T639" s="156"/>
      <c r="U639" s="156"/>
      <c r="V639" s="156"/>
      <c r="W639" s="156"/>
      <c r="X639" s="156"/>
      <c r="Y639" s="156"/>
      <c r="Z639" s="156"/>
    </row>
    <row r="640" spans="1:26" ht="12.75" customHeight="1" x14ac:dyDescent="0.35">
      <c r="A640" s="156"/>
      <c r="B640" s="156"/>
      <c r="C640" s="152"/>
      <c r="D640" s="152"/>
      <c r="E640" s="153"/>
      <c r="F640" s="152"/>
      <c r="G640" s="177"/>
      <c r="H640" s="156"/>
      <c r="I640" s="156"/>
      <c r="J640" s="156"/>
      <c r="K640" s="156"/>
      <c r="L640" s="156"/>
      <c r="M640" s="156"/>
      <c r="N640" s="156"/>
      <c r="O640" s="156"/>
      <c r="P640" s="156"/>
      <c r="Q640" s="156"/>
      <c r="R640" s="156"/>
      <c r="S640" s="156"/>
      <c r="T640" s="156"/>
      <c r="U640" s="156"/>
      <c r="V640" s="156"/>
      <c r="W640" s="156"/>
      <c r="X640" s="156"/>
      <c r="Y640" s="156"/>
      <c r="Z640" s="156"/>
    </row>
    <row r="641" spans="1:26" ht="12.75" customHeight="1" x14ac:dyDescent="0.35">
      <c r="A641" s="156"/>
      <c r="B641" s="156"/>
      <c r="C641" s="152"/>
      <c r="D641" s="152"/>
      <c r="E641" s="153"/>
      <c r="F641" s="152"/>
      <c r="G641" s="177"/>
      <c r="H641" s="156"/>
      <c r="I641" s="156"/>
      <c r="J641" s="156"/>
      <c r="K641" s="156"/>
      <c r="L641" s="156"/>
      <c r="M641" s="156"/>
      <c r="N641" s="156"/>
      <c r="O641" s="156"/>
      <c r="P641" s="156"/>
      <c r="Q641" s="156"/>
      <c r="R641" s="156"/>
      <c r="S641" s="156"/>
      <c r="T641" s="156"/>
      <c r="U641" s="156"/>
      <c r="V641" s="156"/>
      <c r="W641" s="156"/>
      <c r="X641" s="156"/>
      <c r="Y641" s="156"/>
      <c r="Z641" s="156"/>
    </row>
    <row r="642" spans="1:26" ht="12.75" customHeight="1" x14ac:dyDescent="0.35">
      <c r="A642" s="156"/>
      <c r="B642" s="156"/>
      <c r="C642" s="152"/>
      <c r="D642" s="152"/>
      <c r="E642" s="153"/>
      <c r="F642" s="152"/>
      <c r="G642" s="177"/>
      <c r="H642" s="156"/>
      <c r="I642" s="156"/>
      <c r="J642" s="156"/>
      <c r="K642" s="156"/>
      <c r="L642" s="156"/>
      <c r="M642" s="156"/>
      <c r="N642" s="156"/>
      <c r="O642" s="156"/>
      <c r="P642" s="156"/>
      <c r="Q642" s="156"/>
      <c r="R642" s="156"/>
      <c r="S642" s="156"/>
      <c r="T642" s="156"/>
      <c r="U642" s="156"/>
      <c r="V642" s="156"/>
      <c r="W642" s="156"/>
      <c r="X642" s="156"/>
      <c r="Y642" s="156"/>
      <c r="Z642" s="156"/>
    </row>
    <row r="643" spans="1:26" ht="12.75" customHeight="1" x14ac:dyDescent="0.35">
      <c r="A643" s="156"/>
      <c r="B643" s="156"/>
      <c r="C643" s="152"/>
      <c r="D643" s="152"/>
      <c r="E643" s="153"/>
      <c r="F643" s="152"/>
      <c r="G643" s="177"/>
      <c r="H643" s="156"/>
      <c r="I643" s="156"/>
      <c r="J643" s="156"/>
      <c r="K643" s="156"/>
      <c r="L643" s="156"/>
      <c r="M643" s="156"/>
      <c r="N643" s="156"/>
      <c r="O643" s="156"/>
      <c r="P643" s="156"/>
      <c r="Q643" s="156"/>
      <c r="R643" s="156"/>
      <c r="S643" s="156"/>
      <c r="T643" s="156"/>
      <c r="U643" s="156"/>
      <c r="V643" s="156"/>
      <c r="W643" s="156"/>
      <c r="X643" s="156"/>
      <c r="Y643" s="156"/>
      <c r="Z643" s="156"/>
    </row>
    <row r="644" spans="1:26" ht="12.75" customHeight="1" x14ac:dyDescent="0.35">
      <c r="A644" s="156"/>
      <c r="B644" s="156"/>
      <c r="C644" s="152"/>
      <c r="D644" s="152"/>
      <c r="E644" s="153"/>
      <c r="F644" s="152"/>
      <c r="G644" s="177"/>
      <c r="H644" s="156"/>
      <c r="I644" s="156"/>
      <c r="J644" s="156"/>
      <c r="K644" s="156"/>
      <c r="L644" s="156"/>
      <c r="M644" s="156"/>
      <c r="N644" s="156"/>
      <c r="O644" s="156"/>
      <c r="P644" s="156"/>
      <c r="Q644" s="156"/>
      <c r="R644" s="156"/>
      <c r="S644" s="156"/>
      <c r="T644" s="156"/>
      <c r="U644" s="156"/>
      <c r="V644" s="156"/>
      <c r="W644" s="156"/>
      <c r="X644" s="156"/>
      <c r="Y644" s="156"/>
      <c r="Z644" s="156"/>
    </row>
    <row r="645" spans="1:26" ht="12.75" customHeight="1" x14ac:dyDescent="0.35">
      <c r="A645" s="156"/>
      <c r="B645" s="156"/>
      <c r="C645" s="152"/>
      <c r="D645" s="152"/>
      <c r="E645" s="153"/>
      <c r="F645" s="152"/>
      <c r="G645" s="177"/>
      <c r="H645" s="156"/>
      <c r="I645" s="156"/>
      <c r="J645" s="156"/>
      <c r="K645" s="156"/>
      <c r="L645" s="156"/>
      <c r="M645" s="156"/>
      <c r="N645" s="156"/>
      <c r="O645" s="156"/>
      <c r="P645" s="156"/>
      <c r="Q645" s="156"/>
      <c r="R645" s="156"/>
      <c r="S645" s="156"/>
      <c r="T645" s="156"/>
      <c r="U645" s="156"/>
      <c r="V645" s="156"/>
      <c r="W645" s="156"/>
      <c r="X645" s="156"/>
      <c r="Y645" s="156"/>
      <c r="Z645" s="156"/>
    </row>
    <row r="646" spans="1:26" ht="12.75" customHeight="1" x14ac:dyDescent="0.35">
      <c r="A646" s="156"/>
      <c r="B646" s="156"/>
      <c r="C646" s="152"/>
      <c r="D646" s="152"/>
      <c r="E646" s="153"/>
      <c r="F646" s="152"/>
      <c r="G646" s="177"/>
      <c r="H646" s="156"/>
      <c r="I646" s="156"/>
      <c r="J646" s="156"/>
      <c r="K646" s="156"/>
      <c r="L646" s="156"/>
      <c r="M646" s="156"/>
      <c r="N646" s="156"/>
      <c r="O646" s="156"/>
      <c r="P646" s="156"/>
      <c r="Q646" s="156"/>
      <c r="R646" s="156"/>
      <c r="S646" s="156"/>
      <c r="T646" s="156"/>
      <c r="U646" s="156"/>
      <c r="V646" s="156"/>
      <c r="W646" s="156"/>
      <c r="X646" s="156"/>
      <c r="Y646" s="156"/>
      <c r="Z646" s="156"/>
    </row>
    <row r="647" spans="1:26" ht="12.75" customHeight="1" x14ac:dyDescent="0.35">
      <c r="A647" s="156"/>
      <c r="B647" s="156"/>
      <c r="C647" s="152"/>
      <c r="D647" s="152"/>
      <c r="E647" s="153"/>
      <c r="F647" s="152"/>
      <c r="G647" s="177"/>
      <c r="H647" s="156"/>
      <c r="I647" s="156"/>
      <c r="J647" s="156"/>
      <c r="K647" s="156"/>
      <c r="L647" s="156"/>
      <c r="M647" s="156"/>
      <c r="N647" s="156"/>
      <c r="O647" s="156"/>
      <c r="P647" s="156"/>
      <c r="Q647" s="156"/>
      <c r="R647" s="156"/>
      <c r="S647" s="156"/>
      <c r="T647" s="156"/>
      <c r="U647" s="156"/>
      <c r="V647" s="156"/>
      <c r="W647" s="156"/>
      <c r="X647" s="156"/>
      <c r="Y647" s="156"/>
      <c r="Z647" s="156"/>
    </row>
    <row r="648" spans="1:26" ht="12.75" customHeight="1" x14ac:dyDescent="0.35">
      <c r="A648" s="156"/>
      <c r="B648" s="156"/>
      <c r="C648" s="152"/>
      <c r="D648" s="152"/>
      <c r="E648" s="153"/>
      <c r="F648" s="152"/>
      <c r="G648" s="177"/>
      <c r="H648" s="156"/>
      <c r="I648" s="156"/>
      <c r="J648" s="156"/>
      <c r="K648" s="156"/>
      <c r="L648" s="156"/>
      <c r="M648" s="156"/>
      <c r="N648" s="156"/>
      <c r="O648" s="156"/>
      <c r="P648" s="156"/>
      <c r="Q648" s="156"/>
      <c r="R648" s="156"/>
      <c r="S648" s="156"/>
      <c r="T648" s="156"/>
      <c r="U648" s="156"/>
      <c r="V648" s="156"/>
      <c r="W648" s="156"/>
      <c r="X648" s="156"/>
      <c r="Y648" s="156"/>
      <c r="Z648" s="156"/>
    </row>
    <row r="649" spans="1:26" ht="12.75" customHeight="1" x14ac:dyDescent="0.35">
      <c r="A649" s="156"/>
      <c r="B649" s="156"/>
      <c r="C649" s="152"/>
      <c r="D649" s="152"/>
      <c r="E649" s="153"/>
      <c r="F649" s="152"/>
      <c r="G649" s="177"/>
      <c r="H649" s="156"/>
      <c r="I649" s="156"/>
      <c r="J649" s="156"/>
      <c r="K649" s="156"/>
      <c r="L649" s="156"/>
      <c r="M649" s="156"/>
      <c r="N649" s="156"/>
      <c r="O649" s="156"/>
      <c r="P649" s="156"/>
      <c r="Q649" s="156"/>
      <c r="R649" s="156"/>
      <c r="S649" s="156"/>
      <c r="T649" s="156"/>
      <c r="U649" s="156"/>
      <c r="V649" s="156"/>
      <c r="W649" s="156"/>
      <c r="X649" s="156"/>
      <c r="Y649" s="156"/>
      <c r="Z649" s="156"/>
    </row>
    <row r="650" spans="1:26" ht="12.75" customHeight="1" x14ac:dyDescent="0.35">
      <c r="A650" s="156"/>
      <c r="B650" s="156"/>
      <c r="C650" s="152"/>
      <c r="D650" s="152"/>
      <c r="E650" s="153"/>
      <c r="F650" s="152"/>
      <c r="G650" s="177"/>
      <c r="H650" s="156"/>
      <c r="I650" s="156"/>
      <c r="J650" s="156"/>
      <c r="K650" s="156"/>
      <c r="L650" s="156"/>
      <c r="M650" s="156"/>
      <c r="N650" s="156"/>
      <c r="O650" s="156"/>
      <c r="P650" s="156"/>
      <c r="Q650" s="156"/>
      <c r="R650" s="156"/>
      <c r="S650" s="156"/>
      <c r="T650" s="156"/>
      <c r="U650" s="156"/>
      <c r="V650" s="156"/>
      <c r="W650" s="156"/>
      <c r="X650" s="156"/>
      <c r="Y650" s="156"/>
      <c r="Z650" s="156"/>
    </row>
    <row r="651" spans="1:26" ht="12.75" customHeight="1" x14ac:dyDescent="0.35">
      <c r="A651" s="156"/>
      <c r="B651" s="156"/>
      <c r="C651" s="152"/>
      <c r="D651" s="152"/>
      <c r="E651" s="153"/>
      <c r="F651" s="152"/>
      <c r="G651" s="177"/>
      <c r="H651" s="156"/>
      <c r="I651" s="156"/>
      <c r="J651" s="156"/>
      <c r="K651" s="156"/>
      <c r="L651" s="156"/>
      <c r="M651" s="156"/>
      <c r="N651" s="156"/>
      <c r="O651" s="156"/>
      <c r="P651" s="156"/>
      <c r="Q651" s="156"/>
      <c r="R651" s="156"/>
      <c r="S651" s="156"/>
      <c r="T651" s="156"/>
      <c r="U651" s="156"/>
      <c r="V651" s="156"/>
      <c r="W651" s="156"/>
      <c r="X651" s="156"/>
      <c r="Y651" s="156"/>
      <c r="Z651" s="156"/>
    </row>
    <row r="652" spans="1:26" ht="12.75" customHeight="1" x14ac:dyDescent="0.35">
      <c r="A652" s="156"/>
      <c r="B652" s="156"/>
      <c r="C652" s="152"/>
      <c r="D652" s="152"/>
      <c r="E652" s="153"/>
      <c r="F652" s="152"/>
      <c r="G652" s="177"/>
      <c r="H652" s="156"/>
      <c r="I652" s="156"/>
      <c r="J652" s="156"/>
      <c r="K652" s="156"/>
      <c r="L652" s="156"/>
      <c r="M652" s="156"/>
      <c r="N652" s="156"/>
      <c r="O652" s="156"/>
      <c r="P652" s="156"/>
      <c r="Q652" s="156"/>
      <c r="R652" s="156"/>
      <c r="S652" s="156"/>
      <c r="T652" s="156"/>
      <c r="U652" s="156"/>
      <c r="V652" s="156"/>
      <c r="W652" s="156"/>
      <c r="X652" s="156"/>
      <c r="Y652" s="156"/>
      <c r="Z652" s="156"/>
    </row>
    <row r="653" spans="1:26" ht="12.75" customHeight="1" x14ac:dyDescent="0.35">
      <c r="A653" s="156"/>
      <c r="B653" s="156"/>
      <c r="C653" s="152"/>
      <c r="D653" s="152"/>
      <c r="E653" s="153"/>
      <c r="F653" s="152"/>
      <c r="G653" s="177"/>
      <c r="H653" s="156"/>
      <c r="I653" s="156"/>
      <c r="J653" s="156"/>
      <c r="K653" s="156"/>
      <c r="L653" s="156"/>
      <c r="M653" s="156"/>
      <c r="N653" s="156"/>
      <c r="O653" s="156"/>
      <c r="P653" s="156"/>
      <c r="Q653" s="156"/>
      <c r="R653" s="156"/>
      <c r="S653" s="156"/>
      <c r="T653" s="156"/>
      <c r="U653" s="156"/>
      <c r="V653" s="156"/>
      <c r="W653" s="156"/>
      <c r="X653" s="156"/>
      <c r="Y653" s="156"/>
      <c r="Z653" s="156"/>
    </row>
    <row r="654" spans="1:26" ht="12.75" customHeight="1" x14ac:dyDescent="0.35">
      <c r="A654" s="156"/>
      <c r="B654" s="156"/>
      <c r="C654" s="152"/>
      <c r="D654" s="152"/>
      <c r="E654" s="153"/>
      <c r="F654" s="152"/>
      <c r="G654" s="177"/>
      <c r="H654" s="156"/>
      <c r="I654" s="156"/>
      <c r="J654" s="156"/>
      <c r="K654" s="156"/>
      <c r="L654" s="156"/>
      <c r="M654" s="156"/>
      <c r="N654" s="156"/>
      <c r="O654" s="156"/>
      <c r="P654" s="156"/>
      <c r="Q654" s="156"/>
      <c r="R654" s="156"/>
      <c r="S654" s="156"/>
      <c r="T654" s="156"/>
      <c r="U654" s="156"/>
      <c r="V654" s="156"/>
      <c r="W654" s="156"/>
      <c r="X654" s="156"/>
      <c r="Y654" s="156"/>
      <c r="Z654" s="156"/>
    </row>
    <row r="655" spans="1:26" ht="12.75" customHeight="1" x14ac:dyDescent="0.35">
      <c r="A655" s="156"/>
      <c r="B655" s="156"/>
      <c r="C655" s="152"/>
      <c r="D655" s="152"/>
      <c r="E655" s="153"/>
      <c r="F655" s="152"/>
      <c r="G655" s="177"/>
      <c r="H655" s="156"/>
      <c r="I655" s="156"/>
      <c r="J655" s="156"/>
      <c r="K655" s="156"/>
      <c r="L655" s="156"/>
      <c r="M655" s="156"/>
      <c r="N655" s="156"/>
      <c r="O655" s="156"/>
      <c r="P655" s="156"/>
      <c r="Q655" s="156"/>
      <c r="R655" s="156"/>
      <c r="S655" s="156"/>
      <c r="T655" s="156"/>
      <c r="U655" s="156"/>
      <c r="V655" s="156"/>
      <c r="W655" s="156"/>
      <c r="X655" s="156"/>
      <c r="Y655" s="156"/>
      <c r="Z655" s="156"/>
    </row>
    <row r="656" spans="1:26" ht="12.75" customHeight="1" x14ac:dyDescent="0.35">
      <c r="A656" s="156"/>
      <c r="B656" s="156"/>
      <c r="C656" s="152"/>
      <c r="D656" s="152"/>
      <c r="E656" s="153"/>
      <c r="F656" s="152"/>
      <c r="G656" s="177"/>
      <c r="H656" s="156"/>
      <c r="I656" s="156"/>
      <c r="J656" s="156"/>
      <c r="K656" s="156"/>
      <c r="L656" s="156"/>
      <c r="M656" s="156"/>
      <c r="N656" s="156"/>
      <c r="O656" s="156"/>
      <c r="P656" s="156"/>
      <c r="Q656" s="156"/>
      <c r="R656" s="156"/>
      <c r="S656" s="156"/>
      <c r="T656" s="156"/>
      <c r="U656" s="156"/>
      <c r="V656" s="156"/>
      <c r="W656" s="156"/>
      <c r="X656" s="156"/>
      <c r="Y656" s="156"/>
      <c r="Z656" s="156"/>
    </row>
    <row r="657" spans="1:26" ht="12.75" customHeight="1" x14ac:dyDescent="0.35">
      <c r="A657" s="156"/>
      <c r="B657" s="156"/>
      <c r="C657" s="152"/>
      <c r="D657" s="152"/>
      <c r="E657" s="153"/>
      <c r="F657" s="152"/>
      <c r="G657" s="177"/>
      <c r="H657" s="156"/>
      <c r="I657" s="156"/>
      <c r="J657" s="156"/>
      <c r="K657" s="156"/>
      <c r="L657" s="156"/>
      <c r="M657" s="156"/>
      <c r="N657" s="156"/>
      <c r="O657" s="156"/>
      <c r="P657" s="156"/>
      <c r="Q657" s="156"/>
      <c r="R657" s="156"/>
      <c r="S657" s="156"/>
      <c r="T657" s="156"/>
      <c r="U657" s="156"/>
      <c r="V657" s="156"/>
      <c r="W657" s="156"/>
      <c r="X657" s="156"/>
      <c r="Y657" s="156"/>
      <c r="Z657" s="156"/>
    </row>
    <row r="658" spans="1:26" ht="12.75" customHeight="1" x14ac:dyDescent="0.35">
      <c r="A658" s="156"/>
      <c r="B658" s="156"/>
      <c r="C658" s="152"/>
      <c r="D658" s="152"/>
      <c r="E658" s="153"/>
      <c r="F658" s="152"/>
      <c r="G658" s="177"/>
      <c r="H658" s="156"/>
      <c r="I658" s="156"/>
      <c r="J658" s="156"/>
      <c r="K658" s="156"/>
      <c r="L658" s="156"/>
      <c r="M658" s="156"/>
      <c r="N658" s="156"/>
      <c r="O658" s="156"/>
      <c r="P658" s="156"/>
      <c r="Q658" s="156"/>
      <c r="R658" s="156"/>
      <c r="S658" s="156"/>
      <c r="T658" s="156"/>
      <c r="U658" s="156"/>
      <c r="V658" s="156"/>
      <c r="W658" s="156"/>
      <c r="X658" s="156"/>
      <c r="Y658" s="156"/>
      <c r="Z658" s="156"/>
    </row>
    <row r="659" spans="1:26" ht="12.75" customHeight="1" x14ac:dyDescent="0.35">
      <c r="A659" s="156"/>
      <c r="B659" s="156"/>
      <c r="C659" s="152"/>
      <c r="D659" s="152"/>
      <c r="E659" s="153"/>
      <c r="F659" s="152"/>
      <c r="G659" s="177"/>
      <c r="H659" s="156"/>
      <c r="I659" s="156"/>
      <c r="J659" s="156"/>
      <c r="K659" s="156"/>
      <c r="L659" s="156"/>
      <c r="M659" s="156"/>
      <c r="N659" s="156"/>
      <c r="O659" s="156"/>
      <c r="P659" s="156"/>
      <c r="Q659" s="156"/>
      <c r="R659" s="156"/>
      <c r="S659" s="156"/>
      <c r="T659" s="156"/>
      <c r="U659" s="156"/>
      <c r="V659" s="156"/>
      <c r="W659" s="156"/>
      <c r="X659" s="156"/>
      <c r="Y659" s="156"/>
      <c r="Z659" s="156"/>
    </row>
    <row r="660" spans="1:26" ht="12.75" customHeight="1" x14ac:dyDescent="0.35">
      <c r="A660" s="156"/>
      <c r="B660" s="156"/>
      <c r="C660" s="152"/>
      <c r="D660" s="152"/>
      <c r="E660" s="153"/>
      <c r="F660" s="152"/>
      <c r="G660" s="177"/>
      <c r="H660" s="156"/>
      <c r="I660" s="156"/>
      <c r="J660" s="156"/>
      <c r="K660" s="156"/>
      <c r="L660" s="156"/>
      <c r="M660" s="156"/>
      <c r="N660" s="156"/>
      <c r="O660" s="156"/>
      <c r="P660" s="156"/>
      <c r="Q660" s="156"/>
      <c r="R660" s="156"/>
      <c r="S660" s="156"/>
      <c r="T660" s="156"/>
      <c r="U660" s="156"/>
      <c r="V660" s="156"/>
      <c r="W660" s="156"/>
      <c r="X660" s="156"/>
      <c r="Y660" s="156"/>
      <c r="Z660" s="156"/>
    </row>
    <row r="661" spans="1:26" ht="12.75" customHeight="1" x14ac:dyDescent="0.35">
      <c r="A661" s="156"/>
      <c r="B661" s="156"/>
      <c r="C661" s="152"/>
      <c r="D661" s="152"/>
      <c r="E661" s="153"/>
      <c r="F661" s="152"/>
      <c r="G661" s="177"/>
      <c r="H661" s="156"/>
      <c r="I661" s="156"/>
      <c r="J661" s="156"/>
      <c r="K661" s="156"/>
      <c r="L661" s="156"/>
      <c r="M661" s="156"/>
      <c r="N661" s="156"/>
      <c r="O661" s="156"/>
      <c r="P661" s="156"/>
      <c r="Q661" s="156"/>
      <c r="R661" s="156"/>
      <c r="S661" s="156"/>
      <c r="T661" s="156"/>
      <c r="U661" s="156"/>
      <c r="V661" s="156"/>
      <c r="W661" s="156"/>
      <c r="X661" s="156"/>
      <c r="Y661" s="156"/>
      <c r="Z661" s="156"/>
    </row>
    <row r="662" spans="1:26" ht="12.75" customHeight="1" x14ac:dyDescent="0.35">
      <c r="A662" s="156"/>
      <c r="B662" s="156"/>
      <c r="C662" s="152"/>
      <c r="D662" s="152"/>
      <c r="E662" s="153"/>
      <c r="F662" s="152"/>
      <c r="G662" s="177"/>
      <c r="H662" s="156"/>
      <c r="I662" s="156"/>
      <c r="J662" s="156"/>
      <c r="K662" s="156"/>
      <c r="L662" s="156"/>
      <c r="M662" s="156"/>
      <c r="N662" s="156"/>
      <c r="O662" s="156"/>
      <c r="P662" s="156"/>
      <c r="Q662" s="156"/>
      <c r="R662" s="156"/>
      <c r="S662" s="156"/>
      <c r="T662" s="156"/>
      <c r="U662" s="156"/>
      <c r="V662" s="156"/>
      <c r="W662" s="156"/>
      <c r="X662" s="156"/>
      <c r="Y662" s="156"/>
      <c r="Z662" s="156"/>
    </row>
    <row r="663" spans="1:26" ht="12.75" customHeight="1" x14ac:dyDescent="0.35">
      <c r="A663" s="156"/>
      <c r="B663" s="156"/>
      <c r="C663" s="152"/>
      <c r="D663" s="152"/>
      <c r="E663" s="153"/>
      <c r="F663" s="152"/>
      <c r="G663" s="177"/>
      <c r="H663" s="156"/>
      <c r="I663" s="156"/>
      <c r="J663" s="156"/>
      <c r="K663" s="156"/>
      <c r="L663" s="156"/>
      <c r="M663" s="156"/>
      <c r="N663" s="156"/>
      <c r="O663" s="156"/>
      <c r="P663" s="156"/>
      <c r="Q663" s="156"/>
      <c r="R663" s="156"/>
      <c r="S663" s="156"/>
      <c r="T663" s="156"/>
      <c r="U663" s="156"/>
      <c r="V663" s="156"/>
      <c r="W663" s="156"/>
      <c r="X663" s="156"/>
      <c r="Y663" s="156"/>
      <c r="Z663" s="156"/>
    </row>
    <row r="664" spans="1:26" ht="12.75" customHeight="1" x14ac:dyDescent="0.35">
      <c r="A664" s="156"/>
      <c r="B664" s="156"/>
      <c r="C664" s="152"/>
      <c r="D664" s="152"/>
      <c r="E664" s="153"/>
      <c r="F664" s="152"/>
      <c r="G664" s="177"/>
      <c r="H664" s="156"/>
      <c r="I664" s="156"/>
      <c r="J664" s="156"/>
      <c r="K664" s="156"/>
      <c r="L664" s="156"/>
      <c r="M664" s="156"/>
      <c r="N664" s="156"/>
      <c r="O664" s="156"/>
      <c r="P664" s="156"/>
      <c r="Q664" s="156"/>
      <c r="R664" s="156"/>
      <c r="S664" s="156"/>
      <c r="T664" s="156"/>
      <c r="U664" s="156"/>
      <c r="V664" s="156"/>
      <c r="W664" s="156"/>
      <c r="X664" s="156"/>
      <c r="Y664" s="156"/>
      <c r="Z664" s="156"/>
    </row>
    <row r="665" spans="1:26" ht="12.75" customHeight="1" x14ac:dyDescent="0.35">
      <c r="A665" s="156"/>
      <c r="B665" s="156"/>
      <c r="C665" s="152"/>
      <c r="D665" s="152"/>
      <c r="E665" s="153"/>
      <c r="F665" s="152"/>
      <c r="G665" s="177"/>
      <c r="H665" s="156"/>
      <c r="I665" s="156"/>
      <c r="J665" s="156"/>
      <c r="K665" s="156"/>
      <c r="L665" s="156"/>
      <c r="M665" s="156"/>
      <c r="N665" s="156"/>
      <c r="O665" s="156"/>
      <c r="P665" s="156"/>
      <c r="Q665" s="156"/>
      <c r="R665" s="156"/>
      <c r="S665" s="156"/>
      <c r="T665" s="156"/>
      <c r="U665" s="156"/>
      <c r="V665" s="156"/>
      <c r="W665" s="156"/>
      <c r="X665" s="156"/>
      <c r="Y665" s="156"/>
      <c r="Z665" s="156"/>
    </row>
    <row r="666" spans="1:26" ht="12.75" customHeight="1" x14ac:dyDescent="0.35">
      <c r="A666" s="156"/>
      <c r="B666" s="156"/>
      <c r="C666" s="152"/>
      <c r="D666" s="152"/>
      <c r="E666" s="153"/>
      <c r="F666" s="152"/>
      <c r="G666" s="177"/>
      <c r="H666" s="156"/>
      <c r="I666" s="156"/>
      <c r="J666" s="156"/>
      <c r="K666" s="156"/>
      <c r="L666" s="156"/>
      <c r="M666" s="156"/>
      <c r="N666" s="156"/>
      <c r="O666" s="156"/>
      <c r="P666" s="156"/>
      <c r="Q666" s="156"/>
      <c r="R666" s="156"/>
      <c r="S666" s="156"/>
      <c r="T666" s="156"/>
      <c r="U666" s="156"/>
      <c r="V666" s="156"/>
      <c r="W666" s="156"/>
      <c r="X666" s="156"/>
      <c r="Y666" s="156"/>
      <c r="Z666" s="156"/>
    </row>
    <row r="667" spans="1:26" ht="12.75" customHeight="1" x14ac:dyDescent="0.35">
      <c r="A667" s="156"/>
      <c r="B667" s="156"/>
      <c r="C667" s="152"/>
      <c r="D667" s="152"/>
      <c r="E667" s="153"/>
      <c r="F667" s="152"/>
      <c r="G667" s="177"/>
      <c r="H667" s="156"/>
      <c r="I667" s="156"/>
      <c r="J667" s="156"/>
      <c r="K667" s="156"/>
      <c r="L667" s="156"/>
      <c r="M667" s="156"/>
      <c r="N667" s="156"/>
      <c r="O667" s="156"/>
      <c r="P667" s="156"/>
      <c r="Q667" s="156"/>
      <c r="R667" s="156"/>
      <c r="S667" s="156"/>
      <c r="T667" s="156"/>
      <c r="U667" s="156"/>
      <c r="V667" s="156"/>
      <c r="W667" s="156"/>
      <c r="X667" s="156"/>
      <c r="Y667" s="156"/>
      <c r="Z667" s="156"/>
    </row>
    <row r="668" spans="1:26" ht="12.75" customHeight="1" x14ac:dyDescent="0.35">
      <c r="A668" s="156"/>
      <c r="B668" s="156"/>
      <c r="C668" s="152"/>
      <c r="D668" s="152"/>
      <c r="E668" s="153"/>
      <c r="F668" s="152"/>
      <c r="G668" s="177"/>
      <c r="H668" s="156"/>
      <c r="I668" s="156"/>
      <c r="J668" s="156"/>
      <c r="K668" s="156"/>
      <c r="L668" s="156"/>
      <c r="M668" s="156"/>
      <c r="N668" s="156"/>
      <c r="O668" s="156"/>
      <c r="P668" s="156"/>
      <c r="Q668" s="156"/>
      <c r="R668" s="156"/>
      <c r="S668" s="156"/>
      <c r="T668" s="156"/>
      <c r="U668" s="156"/>
      <c r="V668" s="156"/>
      <c r="W668" s="156"/>
      <c r="X668" s="156"/>
      <c r="Y668" s="156"/>
      <c r="Z668" s="156"/>
    </row>
    <row r="669" spans="1:26" ht="12.75" customHeight="1" x14ac:dyDescent="0.35">
      <c r="A669" s="156"/>
      <c r="B669" s="156"/>
      <c r="C669" s="152"/>
      <c r="D669" s="152"/>
      <c r="E669" s="153"/>
      <c r="F669" s="152"/>
      <c r="G669" s="177"/>
      <c r="H669" s="156"/>
      <c r="I669" s="156"/>
      <c r="J669" s="156"/>
      <c r="K669" s="156"/>
      <c r="L669" s="156"/>
      <c r="M669" s="156"/>
      <c r="N669" s="156"/>
      <c r="O669" s="156"/>
      <c r="P669" s="156"/>
      <c r="Q669" s="156"/>
      <c r="R669" s="156"/>
      <c r="S669" s="156"/>
      <c r="T669" s="156"/>
      <c r="U669" s="156"/>
      <c r="V669" s="156"/>
      <c r="W669" s="156"/>
      <c r="X669" s="156"/>
      <c r="Y669" s="156"/>
      <c r="Z669" s="156"/>
    </row>
    <row r="670" spans="1:26" ht="12.75" customHeight="1" x14ac:dyDescent="0.35">
      <c r="A670" s="156"/>
      <c r="B670" s="156"/>
      <c r="C670" s="152"/>
      <c r="D670" s="152"/>
      <c r="E670" s="153"/>
      <c r="F670" s="152"/>
      <c r="G670" s="177"/>
      <c r="H670" s="156"/>
      <c r="I670" s="156"/>
      <c r="J670" s="156"/>
      <c r="K670" s="156"/>
      <c r="L670" s="156"/>
      <c r="M670" s="156"/>
      <c r="N670" s="156"/>
      <c r="O670" s="156"/>
      <c r="P670" s="156"/>
      <c r="Q670" s="156"/>
      <c r="R670" s="156"/>
      <c r="S670" s="156"/>
      <c r="T670" s="156"/>
      <c r="U670" s="156"/>
      <c r="V670" s="156"/>
      <c r="W670" s="156"/>
      <c r="X670" s="156"/>
      <c r="Y670" s="156"/>
      <c r="Z670" s="156"/>
    </row>
    <row r="671" spans="1:26" ht="12.75" customHeight="1" x14ac:dyDescent="0.35">
      <c r="A671" s="156"/>
      <c r="B671" s="156"/>
      <c r="C671" s="152"/>
      <c r="D671" s="152"/>
      <c r="E671" s="153"/>
      <c r="F671" s="152"/>
      <c r="G671" s="177"/>
      <c r="H671" s="156"/>
      <c r="I671" s="156"/>
      <c r="J671" s="156"/>
      <c r="K671" s="156"/>
      <c r="L671" s="156"/>
      <c r="M671" s="156"/>
      <c r="N671" s="156"/>
      <c r="O671" s="156"/>
      <c r="P671" s="156"/>
      <c r="Q671" s="156"/>
      <c r="R671" s="156"/>
      <c r="S671" s="156"/>
      <c r="T671" s="156"/>
      <c r="U671" s="156"/>
      <c r="V671" s="156"/>
      <c r="W671" s="156"/>
      <c r="X671" s="156"/>
      <c r="Y671" s="156"/>
      <c r="Z671" s="156"/>
    </row>
    <row r="672" spans="1:26" ht="12.75" customHeight="1" x14ac:dyDescent="0.35">
      <c r="A672" s="156"/>
      <c r="B672" s="156"/>
      <c r="C672" s="152"/>
      <c r="D672" s="152"/>
      <c r="E672" s="153"/>
      <c r="F672" s="152"/>
      <c r="G672" s="177"/>
      <c r="H672" s="156"/>
      <c r="I672" s="156"/>
      <c r="J672" s="156"/>
      <c r="K672" s="156"/>
      <c r="L672" s="156"/>
      <c r="M672" s="156"/>
      <c r="N672" s="156"/>
      <c r="O672" s="156"/>
      <c r="P672" s="156"/>
      <c r="Q672" s="156"/>
      <c r="R672" s="156"/>
      <c r="S672" s="156"/>
      <c r="T672" s="156"/>
      <c r="U672" s="156"/>
      <c r="V672" s="156"/>
      <c r="W672" s="156"/>
      <c r="X672" s="156"/>
      <c r="Y672" s="156"/>
      <c r="Z672" s="156"/>
    </row>
    <row r="673" spans="1:26" ht="12.75" customHeight="1" x14ac:dyDescent="0.35">
      <c r="A673" s="156"/>
      <c r="B673" s="156"/>
      <c r="C673" s="152"/>
      <c r="D673" s="152"/>
      <c r="E673" s="153"/>
      <c r="F673" s="152"/>
      <c r="G673" s="177"/>
      <c r="H673" s="156"/>
      <c r="I673" s="156"/>
      <c r="J673" s="156"/>
      <c r="K673" s="156"/>
      <c r="L673" s="156"/>
      <c r="M673" s="156"/>
      <c r="N673" s="156"/>
      <c r="O673" s="156"/>
      <c r="P673" s="156"/>
      <c r="Q673" s="156"/>
      <c r="R673" s="156"/>
      <c r="S673" s="156"/>
      <c r="T673" s="156"/>
      <c r="U673" s="156"/>
      <c r="V673" s="156"/>
      <c r="W673" s="156"/>
      <c r="X673" s="156"/>
      <c r="Y673" s="156"/>
      <c r="Z673" s="156"/>
    </row>
    <row r="674" spans="1:26" ht="12.75" customHeight="1" x14ac:dyDescent="0.35">
      <c r="A674" s="156"/>
      <c r="B674" s="156"/>
      <c r="C674" s="152"/>
      <c r="D674" s="152"/>
      <c r="E674" s="153"/>
      <c r="F674" s="152"/>
      <c r="G674" s="177"/>
      <c r="H674" s="156"/>
      <c r="I674" s="156"/>
      <c r="J674" s="156"/>
      <c r="K674" s="156"/>
      <c r="L674" s="156"/>
      <c r="M674" s="156"/>
      <c r="N674" s="156"/>
      <c r="O674" s="156"/>
      <c r="P674" s="156"/>
      <c r="Q674" s="156"/>
      <c r="R674" s="156"/>
      <c r="S674" s="156"/>
      <c r="T674" s="156"/>
      <c r="U674" s="156"/>
      <c r="V674" s="156"/>
      <c r="W674" s="156"/>
      <c r="X674" s="156"/>
      <c r="Y674" s="156"/>
      <c r="Z674" s="156"/>
    </row>
    <row r="675" spans="1:26" ht="12.75" customHeight="1" x14ac:dyDescent="0.35">
      <c r="A675" s="156"/>
      <c r="B675" s="156"/>
      <c r="C675" s="152"/>
      <c r="D675" s="152"/>
      <c r="E675" s="153"/>
      <c r="F675" s="152"/>
      <c r="G675" s="177"/>
      <c r="H675" s="156"/>
      <c r="I675" s="156"/>
      <c r="J675" s="156"/>
      <c r="K675" s="156"/>
      <c r="L675" s="156"/>
      <c r="M675" s="156"/>
      <c r="N675" s="156"/>
      <c r="O675" s="156"/>
      <c r="P675" s="156"/>
      <c r="Q675" s="156"/>
      <c r="R675" s="156"/>
      <c r="S675" s="156"/>
      <c r="T675" s="156"/>
      <c r="U675" s="156"/>
      <c r="V675" s="156"/>
      <c r="W675" s="156"/>
      <c r="X675" s="156"/>
      <c r="Y675" s="156"/>
      <c r="Z675" s="156"/>
    </row>
    <row r="676" spans="1:26" ht="12.75" customHeight="1" x14ac:dyDescent="0.35">
      <c r="A676" s="156"/>
      <c r="B676" s="156"/>
      <c r="C676" s="152"/>
      <c r="D676" s="152"/>
      <c r="E676" s="153"/>
      <c r="F676" s="152"/>
      <c r="G676" s="177"/>
      <c r="H676" s="156"/>
      <c r="I676" s="156"/>
      <c r="J676" s="156"/>
      <c r="K676" s="156"/>
      <c r="L676" s="156"/>
      <c r="M676" s="156"/>
      <c r="N676" s="156"/>
      <c r="O676" s="156"/>
      <c r="P676" s="156"/>
      <c r="Q676" s="156"/>
      <c r="R676" s="156"/>
      <c r="S676" s="156"/>
      <c r="T676" s="156"/>
      <c r="U676" s="156"/>
      <c r="V676" s="156"/>
      <c r="W676" s="156"/>
      <c r="X676" s="156"/>
      <c r="Y676" s="156"/>
      <c r="Z676" s="156"/>
    </row>
    <row r="677" spans="1:26" ht="12.75" customHeight="1" x14ac:dyDescent="0.35">
      <c r="A677" s="156"/>
      <c r="B677" s="156"/>
      <c r="C677" s="152"/>
      <c r="D677" s="152"/>
      <c r="E677" s="153"/>
      <c r="F677" s="152"/>
      <c r="G677" s="177"/>
      <c r="H677" s="156"/>
      <c r="I677" s="156"/>
      <c r="J677" s="156"/>
      <c r="K677" s="156"/>
      <c r="L677" s="156"/>
      <c r="M677" s="156"/>
      <c r="N677" s="156"/>
      <c r="O677" s="156"/>
      <c r="P677" s="156"/>
      <c r="Q677" s="156"/>
      <c r="R677" s="156"/>
      <c r="S677" s="156"/>
      <c r="T677" s="156"/>
      <c r="U677" s="156"/>
      <c r="V677" s="156"/>
      <c r="W677" s="156"/>
      <c r="X677" s="156"/>
      <c r="Y677" s="156"/>
      <c r="Z677" s="156"/>
    </row>
    <row r="678" spans="1:26" ht="12.75" customHeight="1" x14ac:dyDescent="0.35">
      <c r="A678" s="156"/>
      <c r="B678" s="156"/>
      <c r="C678" s="152"/>
      <c r="D678" s="152"/>
      <c r="E678" s="153"/>
      <c r="F678" s="152"/>
      <c r="G678" s="177"/>
      <c r="H678" s="156"/>
      <c r="I678" s="156"/>
      <c r="J678" s="156"/>
      <c r="K678" s="156"/>
      <c r="L678" s="156"/>
      <c r="M678" s="156"/>
      <c r="N678" s="156"/>
      <c r="O678" s="156"/>
      <c r="P678" s="156"/>
      <c r="Q678" s="156"/>
      <c r="R678" s="156"/>
      <c r="S678" s="156"/>
      <c r="T678" s="156"/>
      <c r="U678" s="156"/>
      <c r="V678" s="156"/>
      <c r="W678" s="156"/>
      <c r="X678" s="156"/>
      <c r="Y678" s="156"/>
      <c r="Z678" s="156"/>
    </row>
    <row r="679" spans="1:26" ht="12.75" customHeight="1" x14ac:dyDescent="0.35">
      <c r="A679" s="156"/>
      <c r="B679" s="156"/>
      <c r="C679" s="152"/>
      <c r="D679" s="152"/>
      <c r="E679" s="153"/>
      <c r="F679" s="152"/>
      <c r="G679" s="177"/>
      <c r="H679" s="156"/>
      <c r="I679" s="156"/>
      <c r="J679" s="156"/>
      <c r="K679" s="156"/>
      <c r="L679" s="156"/>
      <c r="M679" s="156"/>
      <c r="N679" s="156"/>
      <c r="O679" s="156"/>
      <c r="P679" s="156"/>
      <c r="Q679" s="156"/>
      <c r="R679" s="156"/>
      <c r="S679" s="156"/>
      <c r="T679" s="156"/>
      <c r="U679" s="156"/>
      <c r="V679" s="156"/>
      <c r="W679" s="156"/>
      <c r="X679" s="156"/>
      <c r="Y679" s="156"/>
      <c r="Z679" s="156"/>
    </row>
    <row r="680" spans="1:26" ht="12.75" customHeight="1" x14ac:dyDescent="0.35">
      <c r="A680" s="156"/>
      <c r="B680" s="156"/>
      <c r="C680" s="152"/>
      <c r="D680" s="152"/>
      <c r="E680" s="153"/>
      <c r="F680" s="152"/>
      <c r="G680" s="177"/>
      <c r="H680" s="156"/>
      <c r="I680" s="156"/>
      <c r="J680" s="156"/>
      <c r="K680" s="156"/>
      <c r="L680" s="156"/>
      <c r="M680" s="156"/>
      <c r="N680" s="156"/>
      <c r="O680" s="156"/>
      <c r="P680" s="156"/>
      <c r="Q680" s="156"/>
      <c r="R680" s="156"/>
      <c r="S680" s="156"/>
      <c r="T680" s="156"/>
      <c r="U680" s="156"/>
      <c r="V680" s="156"/>
      <c r="W680" s="156"/>
      <c r="X680" s="156"/>
      <c r="Y680" s="156"/>
      <c r="Z680" s="156"/>
    </row>
    <row r="681" spans="1:26" ht="12.75" customHeight="1" x14ac:dyDescent="0.35">
      <c r="A681" s="156"/>
      <c r="B681" s="156"/>
      <c r="C681" s="152"/>
      <c r="D681" s="152"/>
      <c r="E681" s="153"/>
      <c r="F681" s="152"/>
      <c r="G681" s="177"/>
      <c r="H681" s="156"/>
      <c r="I681" s="156"/>
      <c r="J681" s="156"/>
      <c r="K681" s="156"/>
      <c r="L681" s="156"/>
      <c r="M681" s="156"/>
      <c r="N681" s="156"/>
      <c r="O681" s="156"/>
      <c r="P681" s="156"/>
      <c r="Q681" s="156"/>
      <c r="R681" s="156"/>
      <c r="S681" s="156"/>
      <c r="T681" s="156"/>
      <c r="U681" s="156"/>
      <c r="V681" s="156"/>
      <c r="W681" s="156"/>
      <c r="X681" s="156"/>
      <c r="Y681" s="156"/>
      <c r="Z681" s="156"/>
    </row>
    <row r="682" spans="1:26" ht="12.75" customHeight="1" x14ac:dyDescent="0.35">
      <c r="A682" s="156"/>
      <c r="B682" s="156"/>
      <c r="C682" s="152"/>
      <c r="D682" s="152"/>
      <c r="E682" s="153"/>
      <c r="F682" s="152"/>
      <c r="G682" s="177"/>
      <c r="H682" s="156"/>
      <c r="I682" s="156"/>
      <c r="J682" s="156"/>
      <c r="K682" s="156"/>
      <c r="L682" s="156"/>
      <c r="M682" s="156"/>
      <c r="N682" s="156"/>
      <c r="O682" s="156"/>
      <c r="P682" s="156"/>
      <c r="Q682" s="156"/>
      <c r="R682" s="156"/>
      <c r="S682" s="156"/>
      <c r="T682" s="156"/>
      <c r="U682" s="156"/>
      <c r="V682" s="156"/>
      <c r="W682" s="156"/>
      <c r="X682" s="156"/>
      <c r="Y682" s="156"/>
      <c r="Z682" s="156"/>
    </row>
    <row r="683" spans="1:26" ht="12.75" customHeight="1" x14ac:dyDescent="0.35">
      <c r="A683" s="156"/>
      <c r="B683" s="156"/>
      <c r="C683" s="152"/>
      <c r="D683" s="152"/>
      <c r="E683" s="153"/>
      <c r="F683" s="152"/>
      <c r="G683" s="177"/>
      <c r="H683" s="156"/>
      <c r="I683" s="156"/>
      <c r="J683" s="156"/>
      <c r="K683" s="156"/>
      <c r="L683" s="156"/>
      <c r="M683" s="156"/>
      <c r="N683" s="156"/>
      <c r="O683" s="156"/>
      <c r="P683" s="156"/>
      <c r="Q683" s="156"/>
      <c r="R683" s="156"/>
      <c r="S683" s="156"/>
      <c r="T683" s="156"/>
      <c r="U683" s="156"/>
      <c r="V683" s="156"/>
      <c r="W683" s="156"/>
      <c r="X683" s="156"/>
      <c r="Y683" s="156"/>
      <c r="Z683" s="156"/>
    </row>
    <row r="684" spans="1:26" ht="12.75" customHeight="1" x14ac:dyDescent="0.35">
      <c r="A684" s="156"/>
      <c r="B684" s="156"/>
      <c r="C684" s="152"/>
      <c r="D684" s="152"/>
      <c r="E684" s="153"/>
      <c r="F684" s="152"/>
      <c r="G684" s="177"/>
      <c r="H684" s="156"/>
      <c r="I684" s="156"/>
      <c r="J684" s="156"/>
      <c r="K684" s="156"/>
      <c r="L684" s="156"/>
      <c r="M684" s="156"/>
      <c r="N684" s="156"/>
      <c r="O684" s="156"/>
      <c r="P684" s="156"/>
      <c r="Q684" s="156"/>
      <c r="R684" s="156"/>
      <c r="S684" s="156"/>
      <c r="T684" s="156"/>
      <c r="U684" s="156"/>
      <c r="V684" s="156"/>
      <c r="W684" s="156"/>
      <c r="X684" s="156"/>
      <c r="Y684" s="156"/>
      <c r="Z684" s="156"/>
    </row>
    <row r="685" spans="1:26" ht="12.75" customHeight="1" x14ac:dyDescent="0.35">
      <c r="A685" s="156"/>
      <c r="B685" s="156"/>
      <c r="C685" s="152"/>
      <c r="D685" s="152"/>
      <c r="E685" s="153"/>
      <c r="F685" s="152"/>
      <c r="G685" s="177"/>
      <c r="H685" s="156"/>
      <c r="I685" s="156"/>
      <c r="J685" s="156"/>
      <c r="K685" s="156"/>
      <c r="L685" s="156"/>
      <c r="M685" s="156"/>
      <c r="N685" s="156"/>
      <c r="O685" s="156"/>
      <c r="P685" s="156"/>
      <c r="Q685" s="156"/>
      <c r="R685" s="156"/>
      <c r="S685" s="156"/>
      <c r="T685" s="156"/>
      <c r="U685" s="156"/>
      <c r="V685" s="156"/>
      <c r="W685" s="156"/>
      <c r="X685" s="156"/>
      <c r="Y685" s="156"/>
      <c r="Z685" s="156"/>
    </row>
    <row r="686" spans="1:26" ht="12.75" customHeight="1" x14ac:dyDescent="0.35">
      <c r="A686" s="156"/>
      <c r="B686" s="156"/>
      <c r="C686" s="152"/>
      <c r="D686" s="152"/>
      <c r="E686" s="153"/>
      <c r="F686" s="152"/>
      <c r="G686" s="177"/>
      <c r="H686" s="156"/>
      <c r="I686" s="156"/>
      <c r="J686" s="156"/>
      <c r="K686" s="156"/>
      <c r="L686" s="156"/>
      <c r="M686" s="156"/>
      <c r="N686" s="156"/>
      <c r="O686" s="156"/>
      <c r="P686" s="156"/>
      <c r="Q686" s="156"/>
      <c r="R686" s="156"/>
      <c r="S686" s="156"/>
      <c r="T686" s="156"/>
      <c r="U686" s="156"/>
      <c r="V686" s="156"/>
      <c r="W686" s="156"/>
      <c r="X686" s="156"/>
      <c r="Y686" s="156"/>
      <c r="Z686" s="156"/>
    </row>
    <row r="687" spans="1:26" ht="12.75" customHeight="1" x14ac:dyDescent="0.35">
      <c r="A687" s="156"/>
      <c r="B687" s="156"/>
      <c r="C687" s="152"/>
      <c r="D687" s="152"/>
      <c r="E687" s="153"/>
      <c r="F687" s="152"/>
      <c r="G687" s="177"/>
      <c r="H687" s="156"/>
      <c r="I687" s="156"/>
      <c r="J687" s="156"/>
      <c r="K687" s="156"/>
      <c r="L687" s="156"/>
      <c r="M687" s="156"/>
      <c r="N687" s="156"/>
      <c r="O687" s="156"/>
      <c r="P687" s="156"/>
      <c r="Q687" s="156"/>
      <c r="R687" s="156"/>
      <c r="S687" s="156"/>
      <c r="T687" s="156"/>
      <c r="U687" s="156"/>
      <c r="V687" s="156"/>
      <c r="W687" s="156"/>
      <c r="X687" s="156"/>
      <c r="Y687" s="156"/>
      <c r="Z687" s="156"/>
    </row>
    <row r="688" spans="1:26" ht="12.75" customHeight="1" x14ac:dyDescent="0.35">
      <c r="A688" s="156"/>
      <c r="B688" s="156"/>
      <c r="C688" s="152"/>
      <c r="D688" s="152"/>
      <c r="E688" s="153"/>
      <c r="F688" s="152"/>
      <c r="G688" s="177"/>
      <c r="H688" s="156"/>
      <c r="I688" s="156"/>
      <c r="J688" s="156"/>
      <c r="K688" s="156"/>
      <c r="L688" s="156"/>
      <c r="M688" s="156"/>
      <c r="N688" s="156"/>
      <c r="O688" s="156"/>
      <c r="P688" s="156"/>
      <c r="Q688" s="156"/>
      <c r="R688" s="156"/>
      <c r="S688" s="156"/>
      <c r="T688" s="156"/>
      <c r="U688" s="156"/>
      <c r="V688" s="156"/>
      <c r="W688" s="156"/>
      <c r="X688" s="156"/>
      <c r="Y688" s="156"/>
      <c r="Z688" s="156"/>
    </row>
    <row r="689" spans="1:26" ht="12.75" customHeight="1" x14ac:dyDescent="0.35">
      <c r="A689" s="156"/>
      <c r="B689" s="156"/>
      <c r="C689" s="152"/>
      <c r="D689" s="152"/>
      <c r="E689" s="153"/>
      <c r="F689" s="152"/>
      <c r="G689" s="177"/>
      <c r="H689" s="156"/>
      <c r="I689" s="156"/>
      <c r="J689" s="156"/>
      <c r="K689" s="156"/>
      <c r="L689" s="156"/>
      <c r="M689" s="156"/>
      <c r="N689" s="156"/>
      <c r="O689" s="156"/>
      <c r="P689" s="156"/>
      <c r="Q689" s="156"/>
      <c r="R689" s="156"/>
      <c r="S689" s="156"/>
      <c r="T689" s="156"/>
      <c r="U689" s="156"/>
      <c r="V689" s="156"/>
      <c r="W689" s="156"/>
      <c r="X689" s="156"/>
      <c r="Y689" s="156"/>
      <c r="Z689" s="156"/>
    </row>
    <row r="690" spans="1:26" ht="12.75" customHeight="1" x14ac:dyDescent="0.35">
      <c r="A690" s="156"/>
      <c r="B690" s="156"/>
      <c r="C690" s="152"/>
      <c r="D690" s="152"/>
      <c r="E690" s="153"/>
      <c r="F690" s="152"/>
      <c r="G690" s="177"/>
      <c r="H690" s="156"/>
      <c r="I690" s="156"/>
      <c r="J690" s="156"/>
      <c r="K690" s="156"/>
      <c r="L690" s="156"/>
      <c r="M690" s="156"/>
      <c r="N690" s="156"/>
      <c r="O690" s="156"/>
      <c r="P690" s="156"/>
      <c r="Q690" s="156"/>
      <c r="R690" s="156"/>
      <c r="S690" s="156"/>
      <c r="T690" s="156"/>
      <c r="U690" s="156"/>
      <c r="V690" s="156"/>
      <c r="W690" s="156"/>
      <c r="X690" s="156"/>
      <c r="Y690" s="156"/>
      <c r="Z690" s="156"/>
    </row>
    <row r="691" spans="1:26" ht="12.75" customHeight="1" x14ac:dyDescent="0.35">
      <c r="A691" s="156"/>
      <c r="B691" s="156"/>
      <c r="C691" s="152"/>
      <c r="D691" s="152"/>
      <c r="E691" s="153"/>
      <c r="F691" s="152"/>
      <c r="G691" s="177"/>
      <c r="H691" s="156"/>
      <c r="I691" s="156"/>
      <c r="J691" s="156"/>
      <c r="K691" s="156"/>
      <c r="L691" s="156"/>
      <c r="M691" s="156"/>
      <c r="N691" s="156"/>
      <c r="O691" s="156"/>
      <c r="P691" s="156"/>
      <c r="Q691" s="156"/>
      <c r="R691" s="156"/>
      <c r="S691" s="156"/>
      <c r="T691" s="156"/>
      <c r="U691" s="156"/>
      <c r="V691" s="156"/>
      <c r="W691" s="156"/>
      <c r="X691" s="156"/>
      <c r="Y691" s="156"/>
      <c r="Z691" s="156"/>
    </row>
    <row r="692" spans="1:26" ht="12.75" customHeight="1" x14ac:dyDescent="0.35">
      <c r="A692" s="156"/>
      <c r="B692" s="156"/>
      <c r="C692" s="152"/>
      <c r="D692" s="152"/>
      <c r="E692" s="153"/>
      <c r="F692" s="152"/>
      <c r="G692" s="177"/>
      <c r="H692" s="156"/>
      <c r="I692" s="156"/>
      <c r="J692" s="156"/>
      <c r="K692" s="156"/>
      <c r="L692" s="156"/>
      <c r="M692" s="156"/>
      <c r="N692" s="156"/>
      <c r="O692" s="156"/>
      <c r="P692" s="156"/>
      <c r="Q692" s="156"/>
      <c r="R692" s="156"/>
      <c r="S692" s="156"/>
      <c r="T692" s="156"/>
      <c r="U692" s="156"/>
      <c r="V692" s="156"/>
      <c r="W692" s="156"/>
      <c r="X692" s="156"/>
      <c r="Y692" s="156"/>
      <c r="Z692" s="156"/>
    </row>
    <row r="693" spans="1:26" ht="12.75" customHeight="1" x14ac:dyDescent="0.35">
      <c r="A693" s="156"/>
      <c r="B693" s="156"/>
      <c r="C693" s="152"/>
      <c r="D693" s="152"/>
      <c r="E693" s="153"/>
      <c r="F693" s="152"/>
      <c r="G693" s="177"/>
      <c r="H693" s="156"/>
      <c r="I693" s="156"/>
      <c r="J693" s="156"/>
      <c r="K693" s="156"/>
      <c r="L693" s="156"/>
      <c r="M693" s="156"/>
      <c r="N693" s="156"/>
      <c r="O693" s="156"/>
      <c r="P693" s="156"/>
      <c r="Q693" s="156"/>
      <c r="R693" s="156"/>
      <c r="S693" s="156"/>
      <c r="T693" s="156"/>
      <c r="U693" s="156"/>
      <c r="V693" s="156"/>
      <c r="W693" s="156"/>
      <c r="X693" s="156"/>
      <c r="Y693" s="156"/>
      <c r="Z693" s="156"/>
    </row>
    <row r="694" spans="1:26" ht="12.75" customHeight="1" x14ac:dyDescent="0.35">
      <c r="A694" s="156"/>
      <c r="B694" s="156"/>
      <c r="C694" s="152"/>
      <c r="D694" s="152"/>
      <c r="E694" s="153"/>
      <c r="F694" s="152"/>
      <c r="G694" s="177"/>
      <c r="H694" s="156"/>
      <c r="I694" s="156"/>
      <c r="J694" s="156"/>
      <c r="K694" s="156"/>
      <c r="L694" s="156"/>
      <c r="M694" s="156"/>
      <c r="N694" s="156"/>
      <c r="O694" s="156"/>
      <c r="P694" s="156"/>
      <c r="Q694" s="156"/>
      <c r="R694" s="156"/>
      <c r="S694" s="156"/>
      <c r="T694" s="156"/>
      <c r="U694" s="156"/>
      <c r="V694" s="156"/>
      <c r="W694" s="156"/>
      <c r="X694" s="156"/>
      <c r="Y694" s="156"/>
      <c r="Z694" s="156"/>
    </row>
    <row r="695" spans="1:26" ht="12.75" customHeight="1" x14ac:dyDescent="0.35">
      <c r="A695" s="156"/>
      <c r="B695" s="156"/>
      <c r="C695" s="152"/>
      <c r="D695" s="152"/>
      <c r="E695" s="153"/>
      <c r="F695" s="152"/>
      <c r="G695" s="177"/>
      <c r="H695" s="156"/>
      <c r="I695" s="156"/>
      <c r="J695" s="156"/>
      <c r="K695" s="156"/>
      <c r="L695" s="156"/>
      <c r="M695" s="156"/>
      <c r="N695" s="156"/>
      <c r="O695" s="156"/>
      <c r="P695" s="156"/>
      <c r="Q695" s="156"/>
      <c r="R695" s="156"/>
      <c r="S695" s="156"/>
      <c r="T695" s="156"/>
      <c r="U695" s="156"/>
      <c r="V695" s="156"/>
      <c r="W695" s="156"/>
      <c r="X695" s="156"/>
      <c r="Y695" s="156"/>
      <c r="Z695" s="156"/>
    </row>
    <row r="696" spans="1:26" ht="12.75" customHeight="1" x14ac:dyDescent="0.35">
      <c r="A696" s="156"/>
      <c r="B696" s="156"/>
      <c r="C696" s="152"/>
      <c r="D696" s="152"/>
      <c r="E696" s="153"/>
      <c r="F696" s="152"/>
      <c r="G696" s="177"/>
      <c r="H696" s="156"/>
      <c r="I696" s="156"/>
      <c r="J696" s="156"/>
      <c r="K696" s="156"/>
      <c r="L696" s="156"/>
      <c r="M696" s="156"/>
      <c r="N696" s="156"/>
      <c r="O696" s="156"/>
      <c r="P696" s="156"/>
      <c r="Q696" s="156"/>
      <c r="R696" s="156"/>
      <c r="S696" s="156"/>
      <c r="T696" s="156"/>
      <c r="U696" s="156"/>
      <c r="V696" s="156"/>
      <c r="W696" s="156"/>
      <c r="X696" s="156"/>
      <c r="Y696" s="156"/>
      <c r="Z696" s="156"/>
    </row>
    <row r="697" spans="1:26" ht="12.75" customHeight="1" x14ac:dyDescent="0.35">
      <c r="A697" s="156"/>
      <c r="B697" s="156"/>
      <c r="C697" s="152"/>
      <c r="D697" s="152"/>
      <c r="E697" s="153"/>
      <c r="F697" s="152"/>
      <c r="G697" s="177"/>
      <c r="H697" s="156"/>
      <c r="I697" s="156"/>
      <c r="J697" s="156"/>
      <c r="K697" s="156"/>
      <c r="L697" s="156"/>
      <c r="M697" s="156"/>
      <c r="N697" s="156"/>
      <c r="O697" s="156"/>
      <c r="P697" s="156"/>
      <c r="Q697" s="156"/>
      <c r="R697" s="156"/>
      <c r="S697" s="156"/>
      <c r="T697" s="156"/>
      <c r="U697" s="156"/>
      <c r="V697" s="156"/>
      <c r="W697" s="156"/>
      <c r="X697" s="156"/>
      <c r="Y697" s="156"/>
      <c r="Z697" s="156"/>
    </row>
    <row r="698" spans="1:26" ht="12.75" customHeight="1" x14ac:dyDescent="0.35">
      <c r="A698" s="156"/>
      <c r="B698" s="156"/>
      <c r="C698" s="152"/>
      <c r="D698" s="152"/>
      <c r="E698" s="153"/>
      <c r="F698" s="152"/>
      <c r="G698" s="177"/>
      <c r="H698" s="156"/>
      <c r="I698" s="156"/>
      <c r="J698" s="156"/>
      <c r="K698" s="156"/>
      <c r="L698" s="156"/>
      <c r="M698" s="156"/>
      <c r="N698" s="156"/>
      <c r="O698" s="156"/>
      <c r="P698" s="156"/>
      <c r="Q698" s="156"/>
      <c r="R698" s="156"/>
      <c r="S698" s="156"/>
      <c r="T698" s="156"/>
      <c r="U698" s="156"/>
      <c r="V698" s="156"/>
      <c r="W698" s="156"/>
      <c r="X698" s="156"/>
      <c r="Y698" s="156"/>
      <c r="Z698" s="156"/>
    </row>
    <row r="699" spans="1:26" ht="12.75" customHeight="1" x14ac:dyDescent="0.35">
      <c r="A699" s="156"/>
      <c r="B699" s="156"/>
      <c r="C699" s="152"/>
      <c r="D699" s="152"/>
      <c r="E699" s="153"/>
      <c r="F699" s="152"/>
      <c r="G699" s="177"/>
      <c r="H699" s="156"/>
      <c r="I699" s="156"/>
      <c r="J699" s="156"/>
      <c r="K699" s="156"/>
      <c r="L699" s="156"/>
      <c r="M699" s="156"/>
      <c r="N699" s="156"/>
      <c r="O699" s="156"/>
      <c r="P699" s="156"/>
      <c r="Q699" s="156"/>
      <c r="R699" s="156"/>
      <c r="S699" s="156"/>
      <c r="T699" s="156"/>
      <c r="U699" s="156"/>
      <c r="V699" s="156"/>
      <c r="W699" s="156"/>
      <c r="X699" s="156"/>
      <c r="Y699" s="156"/>
      <c r="Z699" s="156"/>
    </row>
    <row r="700" spans="1:26" ht="12.75" customHeight="1" x14ac:dyDescent="0.35">
      <c r="A700" s="156"/>
      <c r="B700" s="156"/>
      <c r="C700" s="152"/>
      <c r="D700" s="152"/>
      <c r="E700" s="153"/>
      <c r="F700" s="152"/>
      <c r="G700" s="177"/>
      <c r="H700" s="156"/>
      <c r="I700" s="156"/>
      <c r="J700" s="156"/>
      <c r="K700" s="156"/>
      <c r="L700" s="156"/>
      <c r="M700" s="156"/>
      <c r="N700" s="156"/>
      <c r="O700" s="156"/>
      <c r="P700" s="156"/>
      <c r="Q700" s="156"/>
      <c r="R700" s="156"/>
      <c r="S700" s="156"/>
      <c r="T700" s="156"/>
      <c r="U700" s="156"/>
      <c r="V700" s="156"/>
      <c r="W700" s="156"/>
      <c r="X700" s="156"/>
      <c r="Y700" s="156"/>
      <c r="Z700" s="156"/>
    </row>
    <row r="701" spans="1:26" ht="12.75" customHeight="1" x14ac:dyDescent="0.35">
      <c r="A701" s="156"/>
      <c r="B701" s="156"/>
      <c r="C701" s="152"/>
      <c r="D701" s="152"/>
      <c r="E701" s="153"/>
      <c r="F701" s="152"/>
      <c r="G701" s="177"/>
      <c r="H701" s="156"/>
      <c r="I701" s="156"/>
      <c r="J701" s="156"/>
      <c r="K701" s="156"/>
      <c r="L701" s="156"/>
      <c r="M701" s="156"/>
      <c r="N701" s="156"/>
      <c r="O701" s="156"/>
      <c r="P701" s="156"/>
      <c r="Q701" s="156"/>
      <c r="R701" s="156"/>
      <c r="S701" s="156"/>
      <c r="T701" s="156"/>
      <c r="U701" s="156"/>
      <c r="V701" s="156"/>
      <c r="W701" s="156"/>
      <c r="X701" s="156"/>
      <c r="Y701" s="156"/>
      <c r="Z701" s="156"/>
    </row>
    <row r="702" spans="1:26" ht="12.75" customHeight="1" x14ac:dyDescent="0.35">
      <c r="A702" s="156"/>
      <c r="B702" s="156"/>
      <c r="C702" s="152"/>
      <c r="D702" s="152"/>
      <c r="E702" s="153"/>
      <c r="F702" s="152"/>
      <c r="G702" s="177"/>
      <c r="H702" s="156"/>
      <c r="I702" s="156"/>
      <c r="J702" s="156"/>
      <c r="K702" s="156"/>
      <c r="L702" s="156"/>
      <c r="M702" s="156"/>
      <c r="N702" s="156"/>
      <c r="O702" s="156"/>
      <c r="P702" s="156"/>
      <c r="Q702" s="156"/>
      <c r="R702" s="156"/>
      <c r="S702" s="156"/>
      <c r="T702" s="156"/>
      <c r="U702" s="156"/>
      <c r="V702" s="156"/>
      <c r="W702" s="156"/>
      <c r="X702" s="156"/>
      <c r="Y702" s="156"/>
      <c r="Z702" s="156"/>
    </row>
    <row r="703" spans="1:26" ht="12.75" customHeight="1" x14ac:dyDescent="0.35">
      <c r="A703" s="156"/>
      <c r="B703" s="156"/>
      <c r="C703" s="152"/>
      <c r="D703" s="152"/>
      <c r="E703" s="153"/>
      <c r="F703" s="152"/>
      <c r="G703" s="177"/>
      <c r="H703" s="156"/>
      <c r="I703" s="156"/>
      <c r="J703" s="156"/>
      <c r="K703" s="156"/>
      <c r="L703" s="156"/>
      <c r="M703" s="156"/>
      <c r="N703" s="156"/>
      <c r="O703" s="156"/>
      <c r="P703" s="156"/>
      <c r="Q703" s="156"/>
      <c r="R703" s="156"/>
      <c r="S703" s="156"/>
      <c r="T703" s="156"/>
      <c r="U703" s="156"/>
      <c r="V703" s="156"/>
      <c r="W703" s="156"/>
      <c r="X703" s="156"/>
      <c r="Y703" s="156"/>
      <c r="Z703" s="156"/>
    </row>
    <row r="704" spans="1:26" ht="12.75" customHeight="1" x14ac:dyDescent="0.35">
      <c r="A704" s="156"/>
      <c r="B704" s="156"/>
      <c r="C704" s="152"/>
      <c r="D704" s="152"/>
      <c r="E704" s="153"/>
      <c r="F704" s="152"/>
      <c r="G704" s="177"/>
      <c r="H704" s="156"/>
      <c r="I704" s="156"/>
      <c r="J704" s="156"/>
      <c r="K704" s="156"/>
      <c r="L704" s="156"/>
      <c r="M704" s="156"/>
      <c r="N704" s="156"/>
      <c r="O704" s="156"/>
      <c r="P704" s="156"/>
      <c r="Q704" s="156"/>
      <c r="R704" s="156"/>
      <c r="S704" s="156"/>
      <c r="T704" s="156"/>
      <c r="U704" s="156"/>
      <c r="V704" s="156"/>
      <c r="W704" s="156"/>
      <c r="X704" s="156"/>
      <c r="Y704" s="156"/>
      <c r="Z704" s="156"/>
    </row>
    <row r="705" spans="1:26" ht="12.75" customHeight="1" x14ac:dyDescent="0.35">
      <c r="A705" s="156"/>
      <c r="B705" s="156"/>
      <c r="C705" s="152"/>
      <c r="D705" s="152"/>
      <c r="E705" s="153"/>
      <c r="F705" s="152"/>
      <c r="G705" s="177"/>
      <c r="H705" s="156"/>
      <c r="I705" s="156"/>
      <c r="J705" s="156"/>
      <c r="K705" s="156"/>
      <c r="L705" s="156"/>
      <c r="M705" s="156"/>
      <c r="N705" s="156"/>
      <c r="O705" s="156"/>
      <c r="P705" s="156"/>
      <c r="Q705" s="156"/>
      <c r="R705" s="156"/>
      <c r="S705" s="156"/>
      <c r="T705" s="156"/>
      <c r="U705" s="156"/>
      <c r="V705" s="156"/>
      <c r="W705" s="156"/>
      <c r="X705" s="156"/>
      <c r="Y705" s="156"/>
      <c r="Z705" s="156"/>
    </row>
    <row r="706" spans="1:26" ht="12.75" customHeight="1" x14ac:dyDescent="0.35">
      <c r="A706" s="156"/>
      <c r="B706" s="156"/>
      <c r="C706" s="152"/>
      <c r="D706" s="152"/>
      <c r="E706" s="153"/>
      <c r="F706" s="152"/>
      <c r="G706" s="177"/>
      <c r="H706" s="156"/>
      <c r="I706" s="156"/>
      <c r="J706" s="156"/>
      <c r="K706" s="156"/>
      <c r="L706" s="156"/>
      <c r="M706" s="156"/>
      <c r="N706" s="156"/>
      <c r="O706" s="156"/>
      <c r="P706" s="156"/>
      <c r="Q706" s="156"/>
      <c r="R706" s="156"/>
      <c r="S706" s="156"/>
      <c r="T706" s="156"/>
      <c r="U706" s="156"/>
      <c r="V706" s="156"/>
      <c r="W706" s="156"/>
      <c r="X706" s="156"/>
      <c r="Y706" s="156"/>
      <c r="Z706" s="156"/>
    </row>
    <row r="707" spans="1:26" ht="12.75" customHeight="1" x14ac:dyDescent="0.35">
      <c r="A707" s="156"/>
      <c r="B707" s="156"/>
      <c r="C707" s="152"/>
      <c r="D707" s="152"/>
      <c r="E707" s="153"/>
      <c r="F707" s="152"/>
      <c r="G707" s="177"/>
      <c r="H707" s="156"/>
      <c r="I707" s="156"/>
      <c r="J707" s="156"/>
      <c r="K707" s="156"/>
      <c r="L707" s="156"/>
      <c r="M707" s="156"/>
      <c r="N707" s="156"/>
      <c r="O707" s="156"/>
      <c r="P707" s="156"/>
      <c r="Q707" s="156"/>
      <c r="R707" s="156"/>
      <c r="S707" s="156"/>
      <c r="T707" s="156"/>
      <c r="U707" s="156"/>
      <c r="V707" s="156"/>
      <c r="W707" s="156"/>
      <c r="X707" s="156"/>
      <c r="Y707" s="156"/>
      <c r="Z707" s="156"/>
    </row>
    <row r="708" spans="1:26" ht="12.75" customHeight="1" x14ac:dyDescent="0.35">
      <c r="A708" s="156"/>
      <c r="B708" s="156"/>
      <c r="C708" s="152"/>
      <c r="D708" s="152"/>
      <c r="E708" s="153"/>
      <c r="F708" s="152"/>
      <c r="G708" s="177"/>
      <c r="H708" s="156"/>
      <c r="I708" s="156"/>
      <c r="J708" s="156"/>
      <c r="K708" s="156"/>
      <c r="L708" s="156"/>
      <c r="M708" s="156"/>
      <c r="N708" s="156"/>
      <c r="O708" s="156"/>
      <c r="P708" s="156"/>
      <c r="Q708" s="156"/>
      <c r="R708" s="156"/>
      <c r="S708" s="156"/>
      <c r="T708" s="156"/>
      <c r="U708" s="156"/>
      <c r="V708" s="156"/>
      <c r="W708" s="156"/>
      <c r="X708" s="156"/>
      <c r="Y708" s="156"/>
      <c r="Z708" s="156"/>
    </row>
    <row r="709" spans="1:26" ht="12.75" customHeight="1" x14ac:dyDescent="0.35">
      <c r="A709" s="156"/>
      <c r="B709" s="156"/>
      <c r="C709" s="152"/>
      <c r="D709" s="152"/>
      <c r="E709" s="153"/>
      <c r="F709" s="152"/>
      <c r="G709" s="177"/>
      <c r="H709" s="156"/>
      <c r="I709" s="156"/>
      <c r="J709" s="156"/>
      <c r="K709" s="156"/>
      <c r="L709" s="156"/>
      <c r="M709" s="156"/>
      <c r="N709" s="156"/>
      <c r="O709" s="156"/>
      <c r="P709" s="156"/>
      <c r="Q709" s="156"/>
      <c r="R709" s="156"/>
      <c r="S709" s="156"/>
      <c r="T709" s="156"/>
      <c r="U709" s="156"/>
      <c r="V709" s="156"/>
      <c r="W709" s="156"/>
      <c r="X709" s="156"/>
      <c r="Y709" s="156"/>
      <c r="Z709" s="156"/>
    </row>
    <row r="710" spans="1:26" ht="12.75" customHeight="1" x14ac:dyDescent="0.35">
      <c r="A710" s="156"/>
      <c r="B710" s="156"/>
      <c r="C710" s="152"/>
      <c r="D710" s="152"/>
      <c r="E710" s="153"/>
      <c r="F710" s="152"/>
      <c r="G710" s="177"/>
      <c r="H710" s="156"/>
      <c r="I710" s="156"/>
      <c r="J710" s="156"/>
      <c r="K710" s="156"/>
      <c r="L710" s="156"/>
      <c r="M710" s="156"/>
      <c r="N710" s="156"/>
      <c r="O710" s="156"/>
      <c r="P710" s="156"/>
      <c r="Q710" s="156"/>
      <c r="R710" s="156"/>
      <c r="S710" s="156"/>
      <c r="T710" s="156"/>
      <c r="U710" s="156"/>
      <c r="V710" s="156"/>
      <c r="W710" s="156"/>
      <c r="X710" s="156"/>
      <c r="Y710" s="156"/>
      <c r="Z710" s="156"/>
    </row>
    <row r="711" spans="1:26" ht="12.75" customHeight="1" x14ac:dyDescent="0.35">
      <c r="A711" s="156"/>
      <c r="B711" s="156"/>
      <c r="C711" s="152"/>
      <c r="D711" s="152"/>
      <c r="E711" s="153"/>
      <c r="F711" s="152"/>
      <c r="G711" s="177"/>
      <c r="H711" s="156"/>
      <c r="I711" s="156"/>
      <c r="J711" s="156"/>
      <c r="K711" s="156"/>
      <c r="L711" s="156"/>
      <c r="M711" s="156"/>
      <c r="N711" s="156"/>
      <c r="O711" s="156"/>
      <c r="P711" s="156"/>
      <c r="Q711" s="156"/>
      <c r="R711" s="156"/>
      <c r="S711" s="156"/>
      <c r="T711" s="156"/>
      <c r="U711" s="156"/>
      <c r="V711" s="156"/>
      <c r="W711" s="156"/>
      <c r="X711" s="156"/>
      <c r="Y711" s="156"/>
      <c r="Z711" s="156"/>
    </row>
    <row r="712" spans="1:26" ht="12.75" customHeight="1" x14ac:dyDescent="0.35">
      <c r="A712" s="156"/>
      <c r="B712" s="156"/>
      <c r="C712" s="152"/>
      <c r="D712" s="152"/>
      <c r="E712" s="153"/>
      <c r="F712" s="152"/>
      <c r="G712" s="177"/>
      <c r="H712" s="156"/>
      <c r="I712" s="156"/>
      <c r="J712" s="156"/>
      <c r="K712" s="156"/>
      <c r="L712" s="156"/>
      <c r="M712" s="156"/>
      <c r="N712" s="156"/>
      <c r="O712" s="156"/>
      <c r="P712" s="156"/>
      <c r="Q712" s="156"/>
      <c r="R712" s="156"/>
      <c r="S712" s="156"/>
      <c r="T712" s="156"/>
      <c r="U712" s="156"/>
      <c r="V712" s="156"/>
      <c r="W712" s="156"/>
      <c r="X712" s="156"/>
      <c r="Y712" s="156"/>
      <c r="Z712" s="156"/>
    </row>
    <row r="713" spans="1:26" ht="12.75" customHeight="1" x14ac:dyDescent="0.35">
      <c r="A713" s="156"/>
      <c r="B713" s="156"/>
      <c r="C713" s="152"/>
      <c r="D713" s="152"/>
      <c r="E713" s="153"/>
      <c r="F713" s="152"/>
      <c r="G713" s="177"/>
      <c r="H713" s="156"/>
      <c r="I713" s="156"/>
      <c r="J713" s="156"/>
      <c r="K713" s="156"/>
      <c r="L713" s="156"/>
      <c r="M713" s="156"/>
      <c r="N713" s="156"/>
      <c r="O713" s="156"/>
      <c r="P713" s="156"/>
      <c r="Q713" s="156"/>
      <c r="R713" s="156"/>
      <c r="S713" s="156"/>
      <c r="T713" s="156"/>
      <c r="U713" s="156"/>
      <c r="V713" s="156"/>
      <c r="W713" s="156"/>
      <c r="X713" s="156"/>
      <c r="Y713" s="156"/>
      <c r="Z713" s="156"/>
    </row>
    <row r="714" spans="1:26" ht="12.75" customHeight="1" x14ac:dyDescent="0.35">
      <c r="A714" s="156"/>
      <c r="B714" s="156"/>
      <c r="C714" s="152"/>
      <c r="D714" s="152"/>
      <c r="E714" s="153"/>
      <c r="F714" s="152"/>
      <c r="G714" s="177"/>
      <c r="H714" s="156"/>
      <c r="I714" s="156"/>
      <c r="J714" s="156"/>
      <c r="K714" s="156"/>
      <c r="L714" s="156"/>
      <c r="M714" s="156"/>
      <c r="N714" s="156"/>
      <c r="O714" s="156"/>
      <c r="P714" s="156"/>
      <c r="Q714" s="156"/>
      <c r="R714" s="156"/>
      <c r="S714" s="156"/>
      <c r="T714" s="156"/>
      <c r="U714" s="156"/>
      <c r="V714" s="156"/>
      <c r="W714" s="156"/>
      <c r="X714" s="156"/>
      <c r="Y714" s="156"/>
      <c r="Z714" s="156"/>
    </row>
    <row r="715" spans="1:26" ht="12.75" customHeight="1" x14ac:dyDescent="0.35">
      <c r="A715" s="156"/>
      <c r="B715" s="156"/>
      <c r="C715" s="152"/>
      <c r="D715" s="152"/>
      <c r="E715" s="153"/>
      <c r="F715" s="152"/>
      <c r="G715" s="177"/>
      <c r="H715" s="156"/>
      <c r="I715" s="156"/>
      <c r="J715" s="156"/>
      <c r="K715" s="156"/>
      <c r="L715" s="156"/>
      <c r="M715" s="156"/>
      <c r="N715" s="156"/>
      <c r="O715" s="156"/>
      <c r="P715" s="156"/>
      <c r="Q715" s="156"/>
      <c r="R715" s="156"/>
      <c r="S715" s="156"/>
      <c r="T715" s="156"/>
      <c r="U715" s="156"/>
      <c r="V715" s="156"/>
      <c r="W715" s="156"/>
      <c r="X715" s="156"/>
      <c r="Y715" s="156"/>
      <c r="Z715" s="156"/>
    </row>
    <row r="716" spans="1:26" ht="12.75" customHeight="1" x14ac:dyDescent="0.35">
      <c r="A716" s="156"/>
      <c r="B716" s="156"/>
      <c r="C716" s="152"/>
      <c r="D716" s="152"/>
      <c r="E716" s="153"/>
      <c r="F716" s="152"/>
      <c r="G716" s="177"/>
      <c r="H716" s="156"/>
      <c r="I716" s="156"/>
      <c r="J716" s="156"/>
      <c r="K716" s="156"/>
      <c r="L716" s="156"/>
      <c r="M716" s="156"/>
      <c r="N716" s="156"/>
      <c r="O716" s="156"/>
      <c r="P716" s="156"/>
      <c r="Q716" s="156"/>
      <c r="R716" s="156"/>
      <c r="S716" s="156"/>
      <c r="T716" s="156"/>
      <c r="U716" s="156"/>
      <c r="V716" s="156"/>
      <c r="W716" s="156"/>
      <c r="X716" s="156"/>
      <c r="Y716" s="156"/>
      <c r="Z716" s="156"/>
    </row>
    <row r="717" spans="1:26" ht="12.75" customHeight="1" x14ac:dyDescent="0.35">
      <c r="A717" s="156"/>
      <c r="B717" s="156"/>
      <c r="C717" s="152"/>
      <c r="D717" s="152"/>
      <c r="E717" s="153"/>
      <c r="F717" s="152"/>
      <c r="G717" s="177"/>
      <c r="H717" s="156"/>
      <c r="I717" s="156"/>
      <c r="J717" s="156"/>
      <c r="K717" s="156"/>
      <c r="L717" s="156"/>
      <c r="M717" s="156"/>
      <c r="N717" s="156"/>
      <c r="O717" s="156"/>
      <c r="P717" s="156"/>
      <c r="Q717" s="156"/>
      <c r="R717" s="156"/>
      <c r="S717" s="156"/>
      <c r="T717" s="156"/>
      <c r="U717" s="156"/>
      <c r="V717" s="156"/>
      <c r="W717" s="156"/>
      <c r="X717" s="156"/>
      <c r="Y717" s="156"/>
      <c r="Z717" s="156"/>
    </row>
    <row r="718" spans="1:26" ht="12.75" customHeight="1" x14ac:dyDescent="0.35">
      <c r="A718" s="156"/>
      <c r="B718" s="156"/>
      <c r="C718" s="152"/>
      <c r="D718" s="152"/>
      <c r="E718" s="153"/>
      <c r="F718" s="152"/>
      <c r="G718" s="177"/>
      <c r="H718" s="156"/>
      <c r="I718" s="156"/>
      <c r="J718" s="156"/>
      <c r="K718" s="156"/>
      <c r="L718" s="156"/>
      <c r="M718" s="156"/>
      <c r="N718" s="156"/>
      <c r="O718" s="156"/>
      <c r="P718" s="156"/>
      <c r="Q718" s="156"/>
      <c r="R718" s="156"/>
      <c r="S718" s="156"/>
      <c r="T718" s="156"/>
      <c r="U718" s="156"/>
      <c r="V718" s="156"/>
      <c r="W718" s="156"/>
      <c r="X718" s="156"/>
      <c r="Y718" s="156"/>
      <c r="Z718" s="156"/>
    </row>
    <row r="719" spans="1:26" ht="12.75" customHeight="1" x14ac:dyDescent="0.35">
      <c r="A719" s="156"/>
      <c r="B719" s="156"/>
      <c r="C719" s="152"/>
      <c r="D719" s="152"/>
      <c r="E719" s="153"/>
      <c r="F719" s="152"/>
      <c r="G719" s="177"/>
      <c r="H719" s="156"/>
      <c r="I719" s="156"/>
      <c r="J719" s="156"/>
      <c r="K719" s="156"/>
      <c r="L719" s="156"/>
      <c r="M719" s="156"/>
      <c r="N719" s="156"/>
      <c r="O719" s="156"/>
      <c r="P719" s="156"/>
      <c r="Q719" s="156"/>
      <c r="R719" s="156"/>
      <c r="S719" s="156"/>
      <c r="T719" s="156"/>
      <c r="U719" s="156"/>
      <c r="V719" s="156"/>
      <c r="W719" s="156"/>
      <c r="X719" s="156"/>
      <c r="Y719" s="156"/>
      <c r="Z719" s="156"/>
    </row>
    <row r="720" spans="1:26" ht="12.75" customHeight="1" x14ac:dyDescent="0.35">
      <c r="A720" s="156"/>
      <c r="B720" s="156"/>
      <c r="C720" s="152"/>
      <c r="D720" s="152"/>
      <c r="E720" s="153"/>
      <c r="F720" s="152"/>
      <c r="G720" s="177"/>
      <c r="H720" s="156"/>
      <c r="I720" s="156"/>
      <c r="J720" s="156"/>
      <c r="K720" s="156"/>
      <c r="L720" s="156"/>
      <c r="M720" s="156"/>
      <c r="N720" s="156"/>
      <c r="O720" s="156"/>
      <c r="P720" s="156"/>
      <c r="Q720" s="156"/>
      <c r="R720" s="156"/>
      <c r="S720" s="156"/>
      <c r="T720" s="156"/>
      <c r="U720" s="156"/>
      <c r="V720" s="156"/>
      <c r="W720" s="156"/>
      <c r="X720" s="156"/>
      <c r="Y720" s="156"/>
      <c r="Z720" s="156"/>
    </row>
    <row r="721" spans="1:26" ht="12.75" customHeight="1" x14ac:dyDescent="0.35">
      <c r="A721" s="156"/>
      <c r="B721" s="156"/>
      <c r="C721" s="152"/>
      <c r="D721" s="152"/>
      <c r="E721" s="153"/>
      <c r="F721" s="152"/>
      <c r="G721" s="177"/>
      <c r="H721" s="156"/>
      <c r="I721" s="156"/>
      <c r="J721" s="156"/>
      <c r="K721" s="156"/>
      <c r="L721" s="156"/>
      <c r="M721" s="156"/>
      <c r="N721" s="156"/>
      <c r="O721" s="156"/>
      <c r="P721" s="156"/>
      <c r="Q721" s="156"/>
      <c r="R721" s="156"/>
      <c r="S721" s="156"/>
      <c r="T721" s="156"/>
      <c r="U721" s="156"/>
      <c r="V721" s="156"/>
      <c r="W721" s="156"/>
      <c r="X721" s="156"/>
      <c r="Y721" s="156"/>
      <c r="Z721" s="156"/>
    </row>
    <row r="722" spans="1:26" ht="12.75" customHeight="1" x14ac:dyDescent="0.35">
      <c r="A722" s="156"/>
      <c r="B722" s="156"/>
      <c r="C722" s="152"/>
      <c r="D722" s="152"/>
      <c r="E722" s="153"/>
      <c r="F722" s="152"/>
      <c r="G722" s="177"/>
      <c r="H722" s="156"/>
      <c r="I722" s="156"/>
      <c r="J722" s="156"/>
      <c r="K722" s="156"/>
      <c r="L722" s="156"/>
      <c r="M722" s="156"/>
      <c r="N722" s="156"/>
      <c r="O722" s="156"/>
      <c r="P722" s="156"/>
      <c r="Q722" s="156"/>
      <c r="R722" s="156"/>
      <c r="S722" s="156"/>
      <c r="T722" s="156"/>
      <c r="U722" s="156"/>
      <c r="V722" s="156"/>
      <c r="W722" s="156"/>
      <c r="X722" s="156"/>
      <c r="Y722" s="156"/>
      <c r="Z722" s="156"/>
    </row>
    <row r="723" spans="1:26" ht="12.75" customHeight="1" x14ac:dyDescent="0.35">
      <c r="A723" s="156"/>
      <c r="B723" s="156"/>
      <c r="C723" s="152"/>
      <c r="D723" s="152"/>
      <c r="E723" s="153"/>
      <c r="F723" s="152"/>
      <c r="G723" s="177"/>
      <c r="H723" s="156"/>
      <c r="I723" s="156"/>
      <c r="J723" s="156"/>
      <c r="K723" s="156"/>
      <c r="L723" s="156"/>
      <c r="M723" s="156"/>
      <c r="N723" s="156"/>
      <c r="O723" s="156"/>
      <c r="P723" s="156"/>
      <c r="Q723" s="156"/>
      <c r="R723" s="156"/>
      <c r="S723" s="156"/>
      <c r="T723" s="156"/>
      <c r="U723" s="156"/>
      <c r="V723" s="156"/>
      <c r="W723" s="156"/>
      <c r="X723" s="156"/>
      <c r="Y723" s="156"/>
      <c r="Z723" s="156"/>
    </row>
    <row r="724" spans="1:26" ht="12.75" customHeight="1" x14ac:dyDescent="0.35">
      <c r="A724" s="156"/>
      <c r="B724" s="156"/>
      <c r="C724" s="152"/>
      <c r="D724" s="152"/>
      <c r="E724" s="153"/>
      <c r="F724" s="152"/>
      <c r="G724" s="177"/>
      <c r="H724" s="156"/>
      <c r="I724" s="156"/>
      <c r="J724" s="156"/>
      <c r="K724" s="156"/>
      <c r="L724" s="156"/>
      <c r="M724" s="156"/>
      <c r="N724" s="156"/>
      <c r="O724" s="156"/>
      <c r="P724" s="156"/>
      <c r="Q724" s="156"/>
      <c r="R724" s="156"/>
      <c r="S724" s="156"/>
      <c r="T724" s="156"/>
      <c r="U724" s="156"/>
      <c r="V724" s="156"/>
      <c r="W724" s="156"/>
      <c r="X724" s="156"/>
      <c r="Y724" s="156"/>
      <c r="Z724" s="156"/>
    </row>
    <row r="725" spans="1:26" ht="12.75" customHeight="1" x14ac:dyDescent="0.35">
      <c r="A725" s="156"/>
      <c r="B725" s="156"/>
      <c r="C725" s="152"/>
      <c r="D725" s="152"/>
      <c r="E725" s="153"/>
      <c r="F725" s="152"/>
      <c r="G725" s="177"/>
      <c r="H725" s="156"/>
      <c r="I725" s="156"/>
      <c r="J725" s="156"/>
      <c r="K725" s="156"/>
      <c r="L725" s="156"/>
      <c r="M725" s="156"/>
      <c r="N725" s="156"/>
      <c r="O725" s="156"/>
      <c r="P725" s="156"/>
      <c r="Q725" s="156"/>
      <c r="R725" s="156"/>
      <c r="S725" s="156"/>
      <c r="T725" s="156"/>
      <c r="U725" s="156"/>
      <c r="V725" s="156"/>
      <c r="W725" s="156"/>
      <c r="X725" s="156"/>
      <c r="Y725" s="156"/>
      <c r="Z725" s="156"/>
    </row>
    <row r="726" spans="1:26" ht="12.75" customHeight="1" x14ac:dyDescent="0.35">
      <c r="A726" s="156"/>
      <c r="B726" s="156"/>
      <c r="C726" s="152"/>
      <c r="D726" s="152"/>
      <c r="E726" s="153"/>
      <c r="F726" s="152"/>
      <c r="G726" s="177"/>
      <c r="H726" s="156"/>
      <c r="I726" s="156"/>
      <c r="J726" s="156"/>
      <c r="K726" s="156"/>
      <c r="L726" s="156"/>
      <c r="M726" s="156"/>
      <c r="N726" s="156"/>
      <c r="O726" s="156"/>
      <c r="P726" s="156"/>
      <c r="Q726" s="156"/>
      <c r="R726" s="156"/>
      <c r="S726" s="156"/>
      <c r="T726" s="156"/>
      <c r="U726" s="156"/>
      <c r="V726" s="156"/>
      <c r="W726" s="156"/>
      <c r="X726" s="156"/>
      <c r="Y726" s="156"/>
      <c r="Z726" s="156"/>
    </row>
    <row r="727" spans="1:26" ht="12.75" customHeight="1" x14ac:dyDescent="0.35">
      <c r="A727" s="156"/>
      <c r="B727" s="156"/>
      <c r="C727" s="152"/>
      <c r="D727" s="152"/>
      <c r="E727" s="153"/>
      <c r="F727" s="152"/>
      <c r="G727" s="177"/>
      <c r="H727" s="156"/>
      <c r="I727" s="156"/>
      <c r="J727" s="156"/>
      <c r="K727" s="156"/>
      <c r="L727" s="156"/>
      <c r="M727" s="156"/>
      <c r="N727" s="156"/>
      <c r="O727" s="156"/>
      <c r="P727" s="156"/>
      <c r="Q727" s="156"/>
      <c r="R727" s="156"/>
      <c r="S727" s="156"/>
      <c r="T727" s="156"/>
      <c r="U727" s="156"/>
      <c r="V727" s="156"/>
      <c r="W727" s="156"/>
      <c r="X727" s="156"/>
      <c r="Y727" s="156"/>
      <c r="Z727" s="156"/>
    </row>
    <row r="728" spans="1:26" ht="12.75" customHeight="1" x14ac:dyDescent="0.35">
      <c r="A728" s="156"/>
      <c r="B728" s="156"/>
      <c r="C728" s="152"/>
      <c r="D728" s="152"/>
      <c r="E728" s="153"/>
      <c r="F728" s="152"/>
      <c r="G728" s="177"/>
      <c r="H728" s="156"/>
      <c r="I728" s="156"/>
      <c r="J728" s="156"/>
      <c r="K728" s="156"/>
      <c r="L728" s="156"/>
      <c r="M728" s="156"/>
      <c r="N728" s="156"/>
      <c r="O728" s="156"/>
      <c r="P728" s="156"/>
      <c r="Q728" s="156"/>
      <c r="R728" s="156"/>
      <c r="S728" s="156"/>
      <c r="T728" s="156"/>
      <c r="U728" s="156"/>
      <c r="V728" s="156"/>
      <c r="W728" s="156"/>
      <c r="X728" s="156"/>
      <c r="Y728" s="156"/>
      <c r="Z728" s="156"/>
    </row>
    <row r="729" spans="1:26" ht="12.75" customHeight="1" x14ac:dyDescent="0.35">
      <c r="A729" s="156"/>
      <c r="B729" s="156"/>
      <c r="C729" s="152"/>
      <c r="D729" s="152"/>
      <c r="E729" s="153"/>
      <c r="F729" s="152"/>
      <c r="G729" s="177"/>
      <c r="H729" s="156"/>
      <c r="I729" s="156"/>
      <c r="J729" s="156"/>
      <c r="K729" s="156"/>
      <c r="L729" s="156"/>
      <c r="M729" s="156"/>
      <c r="N729" s="156"/>
      <c r="O729" s="156"/>
      <c r="P729" s="156"/>
      <c r="Q729" s="156"/>
      <c r="R729" s="156"/>
      <c r="S729" s="156"/>
      <c r="T729" s="156"/>
      <c r="U729" s="156"/>
      <c r="V729" s="156"/>
      <c r="W729" s="156"/>
      <c r="X729" s="156"/>
      <c r="Y729" s="156"/>
      <c r="Z729" s="156"/>
    </row>
    <row r="730" spans="1:26" ht="12.75" customHeight="1" x14ac:dyDescent="0.35">
      <c r="A730" s="156"/>
      <c r="B730" s="156"/>
      <c r="C730" s="152"/>
      <c r="D730" s="152"/>
      <c r="E730" s="153"/>
      <c r="F730" s="152"/>
      <c r="G730" s="177"/>
      <c r="H730" s="156"/>
      <c r="I730" s="156"/>
      <c r="J730" s="156"/>
      <c r="K730" s="156"/>
      <c r="L730" s="156"/>
      <c r="M730" s="156"/>
      <c r="N730" s="156"/>
      <c r="O730" s="156"/>
      <c r="P730" s="156"/>
      <c r="Q730" s="156"/>
      <c r="R730" s="156"/>
      <c r="S730" s="156"/>
      <c r="T730" s="156"/>
      <c r="U730" s="156"/>
      <c r="V730" s="156"/>
      <c r="W730" s="156"/>
      <c r="X730" s="156"/>
      <c r="Y730" s="156"/>
      <c r="Z730" s="156"/>
    </row>
    <row r="731" spans="1:26" ht="12.75" customHeight="1" x14ac:dyDescent="0.35">
      <c r="A731" s="156"/>
      <c r="B731" s="156"/>
      <c r="C731" s="152"/>
      <c r="D731" s="152"/>
      <c r="E731" s="153"/>
      <c r="F731" s="152"/>
      <c r="G731" s="177"/>
      <c r="H731" s="156"/>
      <c r="I731" s="156"/>
      <c r="J731" s="156"/>
      <c r="K731" s="156"/>
      <c r="L731" s="156"/>
      <c r="M731" s="156"/>
      <c r="N731" s="156"/>
      <c r="O731" s="156"/>
      <c r="P731" s="156"/>
      <c r="Q731" s="156"/>
      <c r="R731" s="156"/>
      <c r="S731" s="156"/>
      <c r="T731" s="156"/>
      <c r="U731" s="156"/>
      <c r="V731" s="156"/>
      <c r="W731" s="156"/>
      <c r="X731" s="156"/>
      <c r="Y731" s="156"/>
      <c r="Z731" s="156"/>
    </row>
    <row r="732" spans="1:26" ht="12.75" customHeight="1" x14ac:dyDescent="0.35">
      <c r="A732" s="156"/>
      <c r="B732" s="156"/>
      <c r="C732" s="152"/>
      <c r="D732" s="152"/>
      <c r="E732" s="153"/>
      <c r="F732" s="152"/>
      <c r="G732" s="177"/>
      <c r="H732" s="156"/>
      <c r="I732" s="156"/>
      <c r="J732" s="156"/>
      <c r="K732" s="156"/>
      <c r="L732" s="156"/>
      <c r="M732" s="156"/>
      <c r="N732" s="156"/>
      <c r="O732" s="156"/>
      <c r="P732" s="156"/>
      <c r="Q732" s="156"/>
      <c r="R732" s="156"/>
      <c r="S732" s="156"/>
      <c r="T732" s="156"/>
      <c r="U732" s="156"/>
      <c r="V732" s="156"/>
      <c r="W732" s="156"/>
      <c r="X732" s="156"/>
      <c r="Y732" s="156"/>
      <c r="Z732" s="156"/>
    </row>
    <row r="733" spans="1:26" ht="12.75" customHeight="1" x14ac:dyDescent="0.35">
      <c r="A733" s="156"/>
      <c r="B733" s="156"/>
      <c r="C733" s="152"/>
      <c r="D733" s="152"/>
      <c r="E733" s="153"/>
      <c r="F733" s="152"/>
      <c r="G733" s="177"/>
      <c r="H733" s="156"/>
      <c r="I733" s="156"/>
      <c r="J733" s="156"/>
      <c r="K733" s="156"/>
      <c r="L733" s="156"/>
      <c r="M733" s="156"/>
      <c r="N733" s="156"/>
      <c r="O733" s="156"/>
      <c r="P733" s="156"/>
      <c r="Q733" s="156"/>
      <c r="R733" s="156"/>
      <c r="S733" s="156"/>
      <c r="T733" s="156"/>
      <c r="U733" s="156"/>
      <c r="V733" s="156"/>
      <c r="W733" s="156"/>
      <c r="X733" s="156"/>
      <c r="Y733" s="156"/>
      <c r="Z733" s="156"/>
    </row>
    <row r="734" spans="1:26" ht="12.75" customHeight="1" x14ac:dyDescent="0.35">
      <c r="A734" s="156"/>
      <c r="B734" s="156"/>
      <c r="C734" s="152"/>
      <c r="D734" s="152"/>
      <c r="E734" s="153"/>
      <c r="F734" s="152"/>
      <c r="G734" s="177"/>
      <c r="H734" s="156"/>
      <c r="I734" s="156"/>
      <c r="J734" s="156"/>
      <c r="K734" s="156"/>
      <c r="L734" s="156"/>
      <c r="M734" s="156"/>
      <c r="N734" s="156"/>
      <c r="O734" s="156"/>
      <c r="P734" s="156"/>
      <c r="Q734" s="156"/>
      <c r="R734" s="156"/>
      <c r="S734" s="156"/>
      <c r="T734" s="156"/>
      <c r="U734" s="156"/>
      <c r="V734" s="156"/>
      <c r="W734" s="156"/>
      <c r="X734" s="156"/>
      <c r="Y734" s="156"/>
      <c r="Z734" s="156"/>
    </row>
    <row r="735" spans="1:26" ht="12.75" customHeight="1" x14ac:dyDescent="0.35">
      <c r="A735" s="156"/>
      <c r="B735" s="156"/>
      <c r="C735" s="152"/>
      <c r="D735" s="152"/>
      <c r="E735" s="153"/>
      <c r="F735" s="152"/>
      <c r="G735" s="177"/>
      <c r="H735" s="156"/>
      <c r="I735" s="156"/>
      <c r="J735" s="156"/>
      <c r="K735" s="156"/>
      <c r="L735" s="156"/>
      <c r="M735" s="156"/>
      <c r="N735" s="156"/>
      <c r="O735" s="156"/>
      <c r="P735" s="156"/>
      <c r="Q735" s="156"/>
      <c r="R735" s="156"/>
      <c r="S735" s="156"/>
      <c r="T735" s="156"/>
      <c r="U735" s="156"/>
      <c r="V735" s="156"/>
      <c r="W735" s="156"/>
      <c r="X735" s="156"/>
      <c r="Y735" s="156"/>
      <c r="Z735" s="156"/>
    </row>
    <row r="736" spans="1:26" ht="12.75" customHeight="1" x14ac:dyDescent="0.35">
      <c r="A736" s="156"/>
      <c r="B736" s="156"/>
      <c r="C736" s="152"/>
      <c r="D736" s="152"/>
      <c r="E736" s="153"/>
      <c r="F736" s="152"/>
      <c r="G736" s="177"/>
      <c r="H736" s="156"/>
      <c r="I736" s="156"/>
      <c r="J736" s="156"/>
      <c r="K736" s="156"/>
      <c r="L736" s="156"/>
      <c r="M736" s="156"/>
      <c r="N736" s="156"/>
      <c r="O736" s="156"/>
      <c r="P736" s="156"/>
      <c r="Q736" s="156"/>
      <c r="R736" s="156"/>
      <c r="S736" s="156"/>
      <c r="T736" s="156"/>
      <c r="U736" s="156"/>
      <c r="V736" s="156"/>
      <c r="W736" s="156"/>
      <c r="X736" s="156"/>
      <c r="Y736" s="156"/>
      <c r="Z736" s="156"/>
    </row>
    <row r="737" spans="1:26" ht="12.75" customHeight="1" x14ac:dyDescent="0.35">
      <c r="A737" s="156"/>
      <c r="B737" s="156"/>
      <c r="C737" s="152"/>
      <c r="D737" s="152"/>
      <c r="E737" s="153"/>
      <c r="F737" s="152"/>
      <c r="G737" s="177"/>
      <c r="H737" s="156"/>
      <c r="I737" s="156"/>
      <c r="J737" s="156"/>
      <c r="K737" s="156"/>
      <c r="L737" s="156"/>
      <c r="M737" s="156"/>
      <c r="N737" s="156"/>
      <c r="O737" s="156"/>
      <c r="P737" s="156"/>
      <c r="Q737" s="156"/>
      <c r="R737" s="156"/>
      <c r="S737" s="156"/>
      <c r="T737" s="156"/>
      <c r="U737" s="156"/>
      <c r="V737" s="156"/>
      <c r="W737" s="156"/>
      <c r="X737" s="156"/>
      <c r="Y737" s="156"/>
      <c r="Z737" s="156"/>
    </row>
    <row r="738" spans="1:26" ht="12.75" customHeight="1" x14ac:dyDescent="0.35">
      <c r="A738" s="156"/>
      <c r="B738" s="156"/>
      <c r="C738" s="152"/>
      <c r="D738" s="152"/>
      <c r="E738" s="153"/>
      <c r="F738" s="152"/>
      <c r="G738" s="177"/>
      <c r="H738" s="156"/>
      <c r="I738" s="156"/>
      <c r="J738" s="156"/>
      <c r="K738" s="156"/>
      <c r="L738" s="156"/>
      <c r="M738" s="156"/>
      <c r="N738" s="156"/>
      <c r="O738" s="156"/>
      <c r="P738" s="156"/>
      <c r="Q738" s="156"/>
      <c r="R738" s="156"/>
      <c r="S738" s="156"/>
      <c r="T738" s="156"/>
      <c r="U738" s="156"/>
      <c r="V738" s="156"/>
      <c r="W738" s="156"/>
      <c r="X738" s="156"/>
      <c r="Y738" s="156"/>
      <c r="Z738" s="156"/>
    </row>
    <row r="739" spans="1:26" ht="12.75" customHeight="1" x14ac:dyDescent="0.35">
      <c r="A739" s="156"/>
      <c r="B739" s="156"/>
      <c r="C739" s="152"/>
      <c r="D739" s="152"/>
      <c r="E739" s="153"/>
      <c r="F739" s="152"/>
      <c r="G739" s="177"/>
      <c r="H739" s="156"/>
      <c r="I739" s="156"/>
      <c r="J739" s="156"/>
      <c r="K739" s="156"/>
      <c r="L739" s="156"/>
      <c r="M739" s="156"/>
      <c r="N739" s="156"/>
      <c r="O739" s="156"/>
      <c r="P739" s="156"/>
      <c r="Q739" s="156"/>
      <c r="R739" s="156"/>
      <c r="S739" s="156"/>
      <c r="T739" s="156"/>
      <c r="U739" s="156"/>
      <c r="V739" s="156"/>
      <c r="W739" s="156"/>
      <c r="X739" s="156"/>
      <c r="Y739" s="156"/>
      <c r="Z739" s="156"/>
    </row>
    <row r="740" spans="1:26" ht="12.75" customHeight="1" x14ac:dyDescent="0.35">
      <c r="A740" s="156"/>
      <c r="B740" s="156"/>
      <c r="C740" s="152"/>
      <c r="D740" s="152"/>
      <c r="E740" s="153"/>
      <c r="F740" s="152"/>
      <c r="G740" s="177"/>
      <c r="H740" s="156"/>
      <c r="I740" s="156"/>
      <c r="J740" s="156"/>
      <c r="K740" s="156"/>
      <c r="L740" s="156"/>
      <c r="M740" s="156"/>
      <c r="N740" s="156"/>
      <c r="O740" s="156"/>
      <c r="P740" s="156"/>
      <c r="Q740" s="156"/>
      <c r="R740" s="156"/>
      <c r="S740" s="156"/>
      <c r="T740" s="156"/>
      <c r="U740" s="156"/>
      <c r="V740" s="156"/>
      <c r="W740" s="156"/>
      <c r="X740" s="156"/>
      <c r="Y740" s="156"/>
      <c r="Z740" s="156"/>
    </row>
    <row r="741" spans="1:26" ht="12.75" customHeight="1" x14ac:dyDescent="0.35">
      <c r="A741" s="156"/>
      <c r="B741" s="156"/>
      <c r="C741" s="152"/>
      <c r="D741" s="152"/>
      <c r="E741" s="153"/>
      <c r="F741" s="152"/>
      <c r="G741" s="177"/>
      <c r="H741" s="156"/>
      <c r="I741" s="156"/>
      <c r="J741" s="156"/>
      <c r="K741" s="156"/>
      <c r="L741" s="156"/>
      <c r="M741" s="156"/>
      <c r="N741" s="156"/>
      <c r="O741" s="156"/>
      <c r="P741" s="156"/>
      <c r="Q741" s="156"/>
      <c r="R741" s="156"/>
      <c r="S741" s="156"/>
      <c r="T741" s="156"/>
      <c r="U741" s="156"/>
      <c r="V741" s="156"/>
      <c r="W741" s="156"/>
      <c r="X741" s="156"/>
      <c r="Y741" s="156"/>
      <c r="Z741" s="156"/>
    </row>
    <row r="742" spans="1:26" ht="12.75" customHeight="1" x14ac:dyDescent="0.35">
      <c r="A742" s="156"/>
      <c r="B742" s="156"/>
      <c r="C742" s="152"/>
      <c r="D742" s="152"/>
      <c r="E742" s="153"/>
      <c r="F742" s="152"/>
      <c r="G742" s="177"/>
      <c r="H742" s="156"/>
      <c r="I742" s="156"/>
      <c r="J742" s="156"/>
      <c r="K742" s="156"/>
      <c r="L742" s="156"/>
      <c r="M742" s="156"/>
      <c r="N742" s="156"/>
      <c r="O742" s="156"/>
      <c r="P742" s="156"/>
      <c r="Q742" s="156"/>
      <c r="R742" s="156"/>
      <c r="S742" s="156"/>
      <c r="T742" s="156"/>
      <c r="U742" s="156"/>
      <c r="V742" s="156"/>
      <c r="W742" s="156"/>
      <c r="X742" s="156"/>
      <c r="Y742" s="156"/>
      <c r="Z742" s="156"/>
    </row>
    <row r="743" spans="1:26" ht="12.75" customHeight="1" x14ac:dyDescent="0.35">
      <c r="A743" s="156"/>
      <c r="B743" s="156"/>
      <c r="C743" s="152"/>
      <c r="D743" s="152"/>
      <c r="E743" s="153"/>
      <c r="F743" s="152"/>
      <c r="G743" s="177"/>
      <c r="H743" s="156"/>
      <c r="I743" s="156"/>
      <c r="J743" s="156"/>
      <c r="K743" s="156"/>
      <c r="L743" s="156"/>
      <c r="M743" s="156"/>
      <c r="N743" s="156"/>
      <c r="O743" s="156"/>
      <c r="P743" s="156"/>
      <c r="Q743" s="156"/>
      <c r="R743" s="156"/>
      <c r="S743" s="156"/>
      <c r="T743" s="156"/>
      <c r="U743" s="156"/>
      <c r="V743" s="156"/>
      <c r="W743" s="156"/>
      <c r="X743" s="156"/>
      <c r="Y743" s="156"/>
      <c r="Z743" s="156"/>
    </row>
    <row r="744" spans="1:26" ht="12.75" customHeight="1" x14ac:dyDescent="0.35">
      <c r="A744" s="156"/>
      <c r="B744" s="156"/>
      <c r="C744" s="152"/>
      <c r="D744" s="152"/>
      <c r="E744" s="153"/>
      <c r="F744" s="152"/>
      <c r="G744" s="177"/>
      <c r="H744" s="156"/>
      <c r="I744" s="156"/>
      <c r="J744" s="156"/>
      <c r="K744" s="156"/>
      <c r="L744" s="156"/>
      <c r="M744" s="156"/>
      <c r="N744" s="156"/>
      <c r="O744" s="156"/>
      <c r="P744" s="156"/>
      <c r="Q744" s="156"/>
      <c r="R744" s="156"/>
      <c r="S744" s="156"/>
      <c r="T744" s="156"/>
      <c r="U744" s="156"/>
      <c r="V744" s="156"/>
      <c r="W744" s="156"/>
      <c r="X744" s="156"/>
      <c r="Y744" s="156"/>
      <c r="Z744" s="156"/>
    </row>
    <row r="745" spans="1:26" ht="12.75" customHeight="1" x14ac:dyDescent="0.35">
      <c r="A745" s="156"/>
      <c r="B745" s="156"/>
      <c r="C745" s="152"/>
      <c r="D745" s="152"/>
      <c r="E745" s="153"/>
      <c r="F745" s="152"/>
      <c r="G745" s="177"/>
      <c r="H745" s="156"/>
      <c r="I745" s="156"/>
      <c r="J745" s="156"/>
      <c r="K745" s="156"/>
      <c r="L745" s="156"/>
      <c r="M745" s="156"/>
      <c r="N745" s="156"/>
      <c r="O745" s="156"/>
      <c r="P745" s="156"/>
      <c r="Q745" s="156"/>
      <c r="R745" s="156"/>
      <c r="S745" s="156"/>
      <c r="T745" s="156"/>
      <c r="U745" s="156"/>
      <c r="V745" s="156"/>
      <c r="W745" s="156"/>
      <c r="X745" s="156"/>
      <c r="Y745" s="156"/>
      <c r="Z745" s="156"/>
    </row>
    <row r="746" spans="1:26" ht="12.75" customHeight="1" x14ac:dyDescent="0.35">
      <c r="A746" s="156"/>
      <c r="B746" s="156"/>
      <c r="C746" s="152"/>
      <c r="D746" s="152"/>
      <c r="E746" s="153"/>
      <c r="F746" s="152"/>
      <c r="G746" s="177"/>
      <c r="H746" s="156"/>
      <c r="I746" s="156"/>
      <c r="J746" s="156"/>
      <c r="K746" s="156"/>
      <c r="L746" s="156"/>
      <c r="M746" s="156"/>
      <c r="N746" s="156"/>
      <c r="O746" s="156"/>
      <c r="P746" s="156"/>
      <c r="Q746" s="156"/>
      <c r="R746" s="156"/>
      <c r="S746" s="156"/>
      <c r="T746" s="156"/>
      <c r="U746" s="156"/>
      <c r="V746" s="156"/>
      <c r="W746" s="156"/>
      <c r="X746" s="156"/>
      <c r="Y746" s="156"/>
      <c r="Z746" s="156"/>
    </row>
    <row r="747" spans="1:26" ht="12.75" customHeight="1" x14ac:dyDescent="0.35">
      <c r="A747" s="156"/>
      <c r="B747" s="156"/>
      <c r="C747" s="152"/>
      <c r="D747" s="152"/>
      <c r="E747" s="153"/>
      <c r="F747" s="152"/>
      <c r="G747" s="177"/>
      <c r="H747" s="156"/>
      <c r="I747" s="156"/>
      <c r="J747" s="156"/>
      <c r="K747" s="156"/>
      <c r="L747" s="156"/>
      <c r="M747" s="156"/>
      <c r="N747" s="156"/>
      <c r="O747" s="156"/>
      <c r="P747" s="156"/>
      <c r="Q747" s="156"/>
      <c r="R747" s="156"/>
      <c r="S747" s="156"/>
      <c r="T747" s="156"/>
      <c r="U747" s="156"/>
      <c r="V747" s="156"/>
      <c r="W747" s="156"/>
      <c r="X747" s="156"/>
      <c r="Y747" s="156"/>
      <c r="Z747" s="156"/>
    </row>
    <row r="748" spans="1:26" ht="12.75" customHeight="1" x14ac:dyDescent="0.35">
      <c r="A748" s="156"/>
      <c r="B748" s="156"/>
      <c r="C748" s="152"/>
      <c r="D748" s="152"/>
      <c r="E748" s="153"/>
      <c r="F748" s="152"/>
      <c r="G748" s="177"/>
      <c r="H748" s="156"/>
      <c r="I748" s="156"/>
      <c r="J748" s="156"/>
      <c r="K748" s="156"/>
      <c r="L748" s="156"/>
      <c r="M748" s="156"/>
      <c r="N748" s="156"/>
      <c r="O748" s="156"/>
      <c r="P748" s="156"/>
      <c r="Q748" s="156"/>
      <c r="R748" s="156"/>
      <c r="S748" s="156"/>
      <c r="T748" s="156"/>
      <c r="U748" s="156"/>
      <c r="V748" s="156"/>
      <c r="W748" s="156"/>
      <c r="X748" s="156"/>
      <c r="Y748" s="156"/>
      <c r="Z748" s="156"/>
    </row>
    <row r="749" spans="1:26" ht="12.75" customHeight="1" x14ac:dyDescent="0.35">
      <c r="A749" s="156"/>
      <c r="B749" s="156"/>
      <c r="C749" s="152"/>
      <c r="D749" s="152"/>
      <c r="E749" s="153"/>
      <c r="F749" s="152"/>
      <c r="G749" s="177"/>
      <c r="H749" s="156"/>
      <c r="I749" s="156"/>
      <c r="J749" s="156"/>
      <c r="K749" s="156"/>
      <c r="L749" s="156"/>
      <c r="M749" s="156"/>
      <c r="N749" s="156"/>
      <c r="O749" s="156"/>
      <c r="P749" s="156"/>
      <c r="Q749" s="156"/>
      <c r="R749" s="156"/>
      <c r="S749" s="156"/>
      <c r="T749" s="156"/>
      <c r="U749" s="156"/>
      <c r="V749" s="156"/>
      <c r="W749" s="156"/>
      <c r="X749" s="156"/>
      <c r="Y749" s="156"/>
      <c r="Z749" s="156"/>
    </row>
    <row r="750" spans="1:26" ht="12.75" customHeight="1" x14ac:dyDescent="0.35">
      <c r="A750" s="156"/>
      <c r="B750" s="156"/>
      <c r="C750" s="152"/>
      <c r="D750" s="152"/>
      <c r="E750" s="153"/>
      <c r="F750" s="152"/>
      <c r="G750" s="177"/>
      <c r="H750" s="156"/>
      <c r="I750" s="156"/>
      <c r="J750" s="156"/>
      <c r="K750" s="156"/>
      <c r="L750" s="156"/>
      <c r="M750" s="156"/>
      <c r="N750" s="156"/>
      <c r="O750" s="156"/>
      <c r="P750" s="156"/>
      <c r="Q750" s="156"/>
      <c r="R750" s="156"/>
      <c r="S750" s="156"/>
      <c r="T750" s="156"/>
      <c r="U750" s="156"/>
      <c r="V750" s="156"/>
      <c r="W750" s="156"/>
      <c r="X750" s="156"/>
      <c r="Y750" s="156"/>
      <c r="Z750" s="156"/>
    </row>
    <row r="751" spans="1:26" ht="12.75" customHeight="1" x14ac:dyDescent="0.35">
      <c r="A751" s="156"/>
      <c r="B751" s="156"/>
      <c r="C751" s="152"/>
      <c r="D751" s="152"/>
      <c r="E751" s="153"/>
      <c r="F751" s="152"/>
      <c r="G751" s="177"/>
      <c r="H751" s="156"/>
      <c r="I751" s="156"/>
      <c r="J751" s="156"/>
      <c r="K751" s="156"/>
      <c r="L751" s="156"/>
      <c r="M751" s="156"/>
      <c r="N751" s="156"/>
      <c r="O751" s="156"/>
      <c r="P751" s="156"/>
      <c r="Q751" s="156"/>
      <c r="R751" s="156"/>
      <c r="S751" s="156"/>
      <c r="T751" s="156"/>
      <c r="U751" s="156"/>
      <c r="V751" s="156"/>
      <c r="W751" s="156"/>
      <c r="X751" s="156"/>
      <c r="Y751" s="156"/>
      <c r="Z751" s="156"/>
    </row>
    <row r="752" spans="1:26" ht="12.75" customHeight="1" x14ac:dyDescent="0.35">
      <c r="A752" s="156"/>
      <c r="B752" s="156"/>
      <c r="C752" s="152"/>
      <c r="D752" s="152"/>
      <c r="E752" s="153"/>
      <c r="F752" s="152"/>
      <c r="G752" s="177"/>
      <c r="H752" s="156"/>
      <c r="I752" s="156"/>
      <c r="J752" s="156"/>
      <c r="K752" s="156"/>
      <c r="L752" s="156"/>
      <c r="M752" s="156"/>
      <c r="N752" s="156"/>
      <c r="O752" s="156"/>
      <c r="P752" s="156"/>
      <c r="Q752" s="156"/>
      <c r="R752" s="156"/>
      <c r="S752" s="156"/>
      <c r="T752" s="156"/>
      <c r="U752" s="156"/>
      <c r="V752" s="156"/>
      <c r="W752" s="156"/>
      <c r="X752" s="156"/>
      <c r="Y752" s="156"/>
      <c r="Z752" s="156"/>
    </row>
    <row r="753" spans="1:26" ht="12.75" customHeight="1" x14ac:dyDescent="0.35">
      <c r="A753" s="156"/>
      <c r="B753" s="156"/>
      <c r="C753" s="152"/>
      <c r="D753" s="152"/>
      <c r="E753" s="153"/>
      <c r="F753" s="152"/>
      <c r="G753" s="177"/>
      <c r="H753" s="156"/>
      <c r="I753" s="156"/>
      <c r="J753" s="156"/>
      <c r="K753" s="156"/>
      <c r="L753" s="156"/>
      <c r="M753" s="156"/>
      <c r="N753" s="156"/>
      <c r="O753" s="156"/>
      <c r="P753" s="156"/>
      <c r="Q753" s="156"/>
      <c r="R753" s="156"/>
      <c r="S753" s="156"/>
      <c r="T753" s="156"/>
      <c r="U753" s="156"/>
      <c r="V753" s="156"/>
      <c r="W753" s="156"/>
      <c r="X753" s="156"/>
      <c r="Y753" s="156"/>
      <c r="Z753" s="156"/>
    </row>
    <row r="754" spans="1:26" ht="12.75" customHeight="1" x14ac:dyDescent="0.35">
      <c r="A754" s="156"/>
      <c r="B754" s="156"/>
      <c r="C754" s="152"/>
      <c r="D754" s="152"/>
      <c r="E754" s="153"/>
      <c r="F754" s="152"/>
      <c r="G754" s="177"/>
      <c r="H754" s="156"/>
      <c r="I754" s="156"/>
      <c r="J754" s="156"/>
      <c r="K754" s="156"/>
      <c r="L754" s="156"/>
      <c r="M754" s="156"/>
      <c r="N754" s="156"/>
      <c r="O754" s="156"/>
      <c r="P754" s="156"/>
      <c r="Q754" s="156"/>
      <c r="R754" s="156"/>
      <c r="S754" s="156"/>
      <c r="T754" s="156"/>
      <c r="U754" s="156"/>
      <c r="V754" s="156"/>
      <c r="W754" s="156"/>
      <c r="X754" s="156"/>
      <c r="Y754" s="156"/>
      <c r="Z754" s="156"/>
    </row>
    <row r="755" spans="1:26" ht="12.75" customHeight="1" x14ac:dyDescent="0.35">
      <c r="A755" s="156"/>
      <c r="B755" s="156"/>
      <c r="C755" s="152"/>
      <c r="D755" s="152"/>
      <c r="E755" s="153"/>
      <c r="F755" s="152"/>
      <c r="G755" s="177"/>
      <c r="H755" s="156"/>
      <c r="I755" s="156"/>
      <c r="J755" s="156"/>
      <c r="K755" s="156"/>
      <c r="L755" s="156"/>
      <c r="M755" s="156"/>
      <c r="N755" s="156"/>
      <c r="O755" s="156"/>
      <c r="P755" s="156"/>
      <c r="Q755" s="156"/>
      <c r="R755" s="156"/>
      <c r="S755" s="156"/>
      <c r="T755" s="156"/>
      <c r="U755" s="156"/>
      <c r="V755" s="156"/>
      <c r="W755" s="156"/>
      <c r="X755" s="156"/>
      <c r="Y755" s="156"/>
      <c r="Z755" s="156"/>
    </row>
    <row r="756" spans="1:26" ht="12.75" customHeight="1" x14ac:dyDescent="0.35">
      <c r="A756" s="156"/>
      <c r="B756" s="156"/>
      <c r="C756" s="152"/>
      <c r="D756" s="152"/>
      <c r="E756" s="153"/>
      <c r="F756" s="152"/>
      <c r="G756" s="177"/>
      <c r="H756" s="156"/>
      <c r="I756" s="156"/>
      <c r="J756" s="156"/>
      <c r="K756" s="156"/>
      <c r="L756" s="156"/>
      <c r="M756" s="156"/>
      <c r="N756" s="156"/>
      <c r="O756" s="156"/>
      <c r="P756" s="156"/>
      <c r="Q756" s="156"/>
      <c r="R756" s="156"/>
      <c r="S756" s="156"/>
      <c r="T756" s="156"/>
      <c r="U756" s="156"/>
      <c r="V756" s="156"/>
      <c r="W756" s="156"/>
      <c r="X756" s="156"/>
      <c r="Y756" s="156"/>
      <c r="Z756" s="156"/>
    </row>
    <row r="757" spans="1:26" ht="12.75" customHeight="1" x14ac:dyDescent="0.35">
      <c r="A757" s="156"/>
      <c r="B757" s="156"/>
      <c r="C757" s="152"/>
      <c r="D757" s="152"/>
      <c r="E757" s="153"/>
      <c r="F757" s="152"/>
      <c r="G757" s="177"/>
      <c r="H757" s="156"/>
      <c r="I757" s="156"/>
      <c r="J757" s="156"/>
      <c r="K757" s="156"/>
      <c r="L757" s="156"/>
      <c r="M757" s="156"/>
      <c r="N757" s="156"/>
      <c r="O757" s="156"/>
      <c r="P757" s="156"/>
      <c r="Q757" s="156"/>
      <c r="R757" s="156"/>
      <c r="S757" s="156"/>
      <c r="T757" s="156"/>
      <c r="U757" s="156"/>
      <c r="V757" s="156"/>
      <c r="W757" s="156"/>
      <c r="X757" s="156"/>
      <c r="Y757" s="156"/>
      <c r="Z757" s="156"/>
    </row>
    <row r="758" spans="1:26" ht="12.75" customHeight="1" x14ac:dyDescent="0.35">
      <c r="A758" s="156"/>
      <c r="B758" s="156"/>
      <c r="C758" s="152"/>
      <c r="D758" s="152"/>
      <c r="E758" s="153"/>
      <c r="F758" s="152"/>
      <c r="G758" s="177"/>
      <c r="H758" s="156"/>
      <c r="I758" s="156"/>
      <c r="J758" s="156"/>
      <c r="K758" s="156"/>
      <c r="L758" s="156"/>
      <c r="M758" s="156"/>
      <c r="N758" s="156"/>
      <c r="O758" s="156"/>
      <c r="P758" s="156"/>
      <c r="Q758" s="156"/>
      <c r="R758" s="156"/>
      <c r="S758" s="156"/>
      <c r="T758" s="156"/>
      <c r="U758" s="156"/>
      <c r="V758" s="156"/>
      <c r="W758" s="156"/>
      <c r="X758" s="156"/>
      <c r="Y758" s="156"/>
      <c r="Z758" s="156"/>
    </row>
    <row r="759" spans="1:26" ht="12.75" customHeight="1" x14ac:dyDescent="0.35">
      <c r="A759" s="156"/>
      <c r="B759" s="156"/>
      <c r="C759" s="152"/>
      <c r="D759" s="152"/>
      <c r="E759" s="153"/>
      <c r="F759" s="152"/>
      <c r="G759" s="177"/>
      <c r="H759" s="156"/>
      <c r="I759" s="156"/>
      <c r="J759" s="156"/>
      <c r="K759" s="156"/>
      <c r="L759" s="156"/>
      <c r="M759" s="156"/>
      <c r="N759" s="156"/>
      <c r="O759" s="156"/>
      <c r="P759" s="156"/>
      <c r="Q759" s="156"/>
      <c r="R759" s="156"/>
      <c r="S759" s="156"/>
      <c r="T759" s="156"/>
      <c r="U759" s="156"/>
      <c r="V759" s="156"/>
      <c r="W759" s="156"/>
      <c r="X759" s="156"/>
      <c r="Y759" s="156"/>
      <c r="Z759" s="156"/>
    </row>
    <row r="760" spans="1:26" ht="12.75" customHeight="1" x14ac:dyDescent="0.35">
      <c r="A760" s="156"/>
      <c r="B760" s="156"/>
      <c r="C760" s="152"/>
      <c r="D760" s="152"/>
      <c r="E760" s="153"/>
      <c r="F760" s="152"/>
      <c r="G760" s="177"/>
      <c r="H760" s="156"/>
      <c r="I760" s="156"/>
      <c r="J760" s="156"/>
      <c r="K760" s="156"/>
      <c r="L760" s="156"/>
      <c r="M760" s="156"/>
      <c r="N760" s="156"/>
      <c r="O760" s="156"/>
      <c r="P760" s="156"/>
      <c r="Q760" s="156"/>
      <c r="R760" s="156"/>
      <c r="S760" s="156"/>
      <c r="T760" s="156"/>
      <c r="U760" s="156"/>
      <c r="V760" s="156"/>
      <c r="W760" s="156"/>
      <c r="X760" s="156"/>
      <c r="Y760" s="156"/>
      <c r="Z760" s="156"/>
    </row>
    <row r="761" spans="1:26" ht="12.75" customHeight="1" x14ac:dyDescent="0.35">
      <c r="A761" s="156"/>
      <c r="B761" s="156"/>
      <c r="C761" s="152"/>
      <c r="D761" s="152"/>
      <c r="E761" s="153"/>
      <c r="F761" s="152"/>
      <c r="G761" s="177"/>
      <c r="H761" s="156"/>
      <c r="I761" s="156"/>
      <c r="J761" s="156"/>
      <c r="K761" s="156"/>
      <c r="L761" s="156"/>
      <c r="M761" s="156"/>
      <c r="N761" s="156"/>
      <c r="O761" s="156"/>
      <c r="P761" s="156"/>
      <c r="Q761" s="156"/>
      <c r="R761" s="156"/>
      <c r="S761" s="156"/>
      <c r="T761" s="156"/>
      <c r="U761" s="156"/>
      <c r="V761" s="156"/>
      <c r="W761" s="156"/>
      <c r="X761" s="156"/>
      <c r="Y761" s="156"/>
      <c r="Z761" s="156"/>
    </row>
    <row r="762" spans="1:26" ht="12.75" customHeight="1" x14ac:dyDescent="0.35">
      <c r="A762" s="156"/>
      <c r="B762" s="156"/>
      <c r="C762" s="152"/>
      <c r="D762" s="152"/>
      <c r="E762" s="153"/>
      <c r="F762" s="152"/>
      <c r="G762" s="177"/>
      <c r="H762" s="156"/>
      <c r="I762" s="156"/>
      <c r="J762" s="156"/>
      <c r="K762" s="156"/>
      <c r="L762" s="156"/>
      <c r="M762" s="156"/>
      <c r="N762" s="156"/>
      <c r="O762" s="156"/>
      <c r="P762" s="156"/>
      <c r="Q762" s="156"/>
      <c r="R762" s="156"/>
      <c r="S762" s="156"/>
      <c r="T762" s="156"/>
      <c r="U762" s="156"/>
      <c r="V762" s="156"/>
      <c r="W762" s="156"/>
      <c r="X762" s="156"/>
      <c r="Y762" s="156"/>
      <c r="Z762" s="156"/>
    </row>
    <row r="763" spans="1:26" ht="12.75" customHeight="1" x14ac:dyDescent="0.35">
      <c r="A763" s="156"/>
      <c r="B763" s="156"/>
      <c r="C763" s="152"/>
      <c r="D763" s="152"/>
      <c r="E763" s="153"/>
      <c r="F763" s="152"/>
      <c r="G763" s="177"/>
      <c r="H763" s="156"/>
      <c r="I763" s="156"/>
      <c r="J763" s="156"/>
      <c r="K763" s="156"/>
      <c r="L763" s="156"/>
      <c r="M763" s="156"/>
      <c r="N763" s="156"/>
      <c r="O763" s="156"/>
      <c r="P763" s="156"/>
      <c r="Q763" s="156"/>
      <c r="R763" s="156"/>
      <c r="S763" s="156"/>
      <c r="T763" s="156"/>
      <c r="U763" s="156"/>
      <c r="V763" s="156"/>
      <c r="W763" s="156"/>
      <c r="X763" s="156"/>
      <c r="Y763" s="156"/>
      <c r="Z763" s="156"/>
    </row>
    <row r="764" spans="1:26" ht="12.75" customHeight="1" x14ac:dyDescent="0.35">
      <c r="A764" s="156"/>
      <c r="B764" s="156"/>
      <c r="C764" s="152"/>
      <c r="D764" s="152"/>
      <c r="E764" s="153"/>
      <c r="F764" s="152"/>
      <c r="G764" s="177"/>
      <c r="H764" s="156"/>
      <c r="I764" s="156"/>
      <c r="J764" s="156"/>
      <c r="K764" s="156"/>
      <c r="L764" s="156"/>
      <c r="M764" s="156"/>
      <c r="N764" s="156"/>
      <c r="O764" s="156"/>
      <c r="P764" s="156"/>
      <c r="Q764" s="156"/>
      <c r="R764" s="156"/>
      <c r="S764" s="156"/>
      <c r="T764" s="156"/>
      <c r="U764" s="156"/>
      <c r="V764" s="156"/>
      <c r="W764" s="156"/>
      <c r="X764" s="156"/>
      <c r="Y764" s="156"/>
      <c r="Z764" s="156"/>
    </row>
    <row r="765" spans="1:26" ht="12.75" customHeight="1" x14ac:dyDescent="0.35">
      <c r="A765" s="156"/>
      <c r="B765" s="156"/>
      <c r="C765" s="152"/>
      <c r="D765" s="152"/>
      <c r="E765" s="153"/>
      <c r="F765" s="152"/>
      <c r="G765" s="177"/>
      <c r="H765" s="156"/>
      <c r="I765" s="156"/>
      <c r="J765" s="156"/>
      <c r="K765" s="156"/>
      <c r="L765" s="156"/>
      <c r="M765" s="156"/>
      <c r="N765" s="156"/>
      <c r="O765" s="156"/>
      <c r="P765" s="156"/>
      <c r="Q765" s="156"/>
      <c r="R765" s="156"/>
      <c r="S765" s="156"/>
      <c r="T765" s="156"/>
      <c r="U765" s="156"/>
      <c r="V765" s="156"/>
      <c r="W765" s="156"/>
      <c r="X765" s="156"/>
      <c r="Y765" s="156"/>
      <c r="Z765" s="156"/>
    </row>
    <row r="766" spans="1:26" ht="12.75" customHeight="1" x14ac:dyDescent="0.35">
      <c r="A766" s="156"/>
      <c r="B766" s="156"/>
      <c r="C766" s="152"/>
      <c r="D766" s="152"/>
      <c r="E766" s="153"/>
      <c r="F766" s="152"/>
      <c r="G766" s="177"/>
      <c r="H766" s="156"/>
      <c r="I766" s="156"/>
      <c r="J766" s="156"/>
      <c r="K766" s="156"/>
      <c r="L766" s="156"/>
      <c r="M766" s="156"/>
      <c r="N766" s="156"/>
      <c r="O766" s="156"/>
      <c r="P766" s="156"/>
      <c r="Q766" s="156"/>
      <c r="R766" s="156"/>
      <c r="S766" s="156"/>
      <c r="T766" s="156"/>
      <c r="U766" s="156"/>
      <c r="V766" s="156"/>
      <c r="W766" s="156"/>
      <c r="X766" s="156"/>
      <c r="Y766" s="156"/>
      <c r="Z766" s="156"/>
    </row>
    <row r="767" spans="1:26" ht="12.75" customHeight="1" x14ac:dyDescent="0.35">
      <c r="A767" s="156"/>
      <c r="B767" s="156"/>
      <c r="C767" s="152"/>
      <c r="D767" s="152"/>
      <c r="E767" s="153"/>
      <c r="F767" s="152"/>
      <c r="G767" s="177"/>
      <c r="H767" s="156"/>
      <c r="I767" s="156"/>
      <c r="J767" s="156"/>
      <c r="K767" s="156"/>
      <c r="L767" s="156"/>
      <c r="M767" s="156"/>
      <c r="N767" s="156"/>
      <c r="O767" s="156"/>
      <c r="P767" s="156"/>
      <c r="Q767" s="156"/>
      <c r="R767" s="156"/>
      <c r="S767" s="156"/>
      <c r="T767" s="156"/>
      <c r="U767" s="156"/>
      <c r="V767" s="156"/>
      <c r="W767" s="156"/>
      <c r="X767" s="156"/>
      <c r="Y767" s="156"/>
      <c r="Z767" s="156"/>
    </row>
    <row r="768" spans="1:26" ht="12.75" customHeight="1" x14ac:dyDescent="0.35">
      <c r="A768" s="156"/>
      <c r="B768" s="156"/>
      <c r="C768" s="152"/>
      <c r="D768" s="152"/>
      <c r="E768" s="153"/>
      <c r="F768" s="152"/>
      <c r="G768" s="177"/>
      <c r="H768" s="156"/>
      <c r="I768" s="156"/>
      <c r="J768" s="156"/>
      <c r="K768" s="156"/>
      <c r="L768" s="156"/>
      <c r="M768" s="156"/>
      <c r="N768" s="156"/>
      <c r="O768" s="156"/>
      <c r="P768" s="156"/>
      <c r="Q768" s="156"/>
      <c r="R768" s="156"/>
      <c r="S768" s="156"/>
      <c r="T768" s="156"/>
      <c r="U768" s="156"/>
      <c r="V768" s="156"/>
      <c r="W768" s="156"/>
      <c r="X768" s="156"/>
      <c r="Y768" s="156"/>
      <c r="Z768" s="156"/>
    </row>
    <row r="769" spans="1:26" ht="12.75" customHeight="1" x14ac:dyDescent="0.35">
      <c r="A769" s="156"/>
      <c r="B769" s="156"/>
      <c r="C769" s="152"/>
      <c r="D769" s="152"/>
      <c r="E769" s="153"/>
      <c r="F769" s="152"/>
      <c r="G769" s="177"/>
      <c r="H769" s="156"/>
      <c r="I769" s="156"/>
      <c r="J769" s="156"/>
      <c r="K769" s="156"/>
      <c r="L769" s="156"/>
      <c r="M769" s="156"/>
      <c r="N769" s="156"/>
      <c r="O769" s="156"/>
      <c r="P769" s="156"/>
      <c r="Q769" s="156"/>
      <c r="R769" s="156"/>
      <c r="S769" s="156"/>
      <c r="T769" s="156"/>
      <c r="U769" s="156"/>
      <c r="V769" s="156"/>
      <c r="W769" s="156"/>
      <c r="X769" s="156"/>
      <c r="Y769" s="156"/>
      <c r="Z769" s="156"/>
    </row>
    <row r="770" spans="1:26" ht="12.75" customHeight="1" x14ac:dyDescent="0.35">
      <c r="A770" s="156"/>
      <c r="B770" s="156"/>
      <c r="C770" s="152"/>
      <c r="D770" s="152"/>
      <c r="E770" s="153"/>
      <c r="F770" s="152"/>
      <c r="G770" s="177"/>
      <c r="H770" s="156"/>
      <c r="I770" s="156"/>
      <c r="J770" s="156"/>
      <c r="K770" s="156"/>
      <c r="L770" s="156"/>
      <c r="M770" s="156"/>
      <c r="N770" s="156"/>
      <c r="O770" s="156"/>
      <c r="P770" s="156"/>
      <c r="Q770" s="156"/>
      <c r="R770" s="156"/>
      <c r="S770" s="156"/>
      <c r="T770" s="156"/>
      <c r="U770" s="156"/>
      <c r="V770" s="156"/>
      <c r="W770" s="156"/>
      <c r="X770" s="156"/>
      <c r="Y770" s="156"/>
      <c r="Z770" s="156"/>
    </row>
    <row r="771" spans="1:26" ht="12.75" customHeight="1" x14ac:dyDescent="0.35">
      <c r="A771" s="156"/>
      <c r="B771" s="156"/>
      <c r="C771" s="152"/>
      <c r="D771" s="152"/>
      <c r="E771" s="153"/>
      <c r="F771" s="152"/>
      <c r="G771" s="177"/>
      <c r="H771" s="156"/>
      <c r="I771" s="156"/>
      <c r="J771" s="156"/>
      <c r="K771" s="156"/>
      <c r="L771" s="156"/>
      <c r="M771" s="156"/>
      <c r="N771" s="156"/>
      <c r="O771" s="156"/>
      <c r="P771" s="156"/>
      <c r="Q771" s="156"/>
      <c r="R771" s="156"/>
      <c r="S771" s="156"/>
      <c r="T771" s="156"/>
      <c r="U771" s="156"/>
      <c r="V771" s="156"/>
      <c r="W771" s="156"/>
      <c r="X771" s="156"/>
      <c r="Y771" s="156"/>
      <c r="Z771" s="156"/>
    </row>
    <row r="772" spans="1:26" ht="12.75" customHeight="1" x14ac:dyDescent="0.35">
      <c r="A772" s="156"/>
      <c r="B772" s="156"/>
      <c r="C772" s="152"/>
      <c r="D772" s="152"/>
      <c r="E772" s="153"/>
      <c r="F772" s="152"/>
      <c r="G772" s="177"/>
      <c r="H772" s="156"/>
      <c r="I772" s="156"/>
      <c r="J772" s="156"/>
      <c r="K772" s="156"/>
      <c r="L772" s="156"/>
      <c r="M772" s="156"/>
      <c r="N772" s="156"/>
      <c r="O772" s="156"/>
      <c r="P772" s="156"/>
      <c r="Q772" s="156"/>
      <c r="R772" s="156"/>
      <c r="S772" s="156"/>
      <c r="T772" s="156"/>
      <c r="U772" s="156"/>
      <c r="V772" s="156"/>
      <c r="W772" s="156"/>
      <c r="X772" s="156"/>
      <c r="Y772" s="156"/>
      <c r="Z772" s="156"/>
    </row>
    <row r="773" spans="1:26" ht="12.75" customHeight="1" x14ac:dyDescent="0.35">
      <c r="A773" s="156"/>
      <c r="B773" s="156"/>
      <c r="C773" s="152"/>
      <c r="D773" s="152"/>
      <c r="E773" s="153"/>
      <c r="F773" s="152"/>
      <c r="G773" s="177"/>
      <c r="H773" s="156"/>
      <c r="I773" s="156"/>
      <c r="J773" s="156"/>
      <c r="K773" s="156"/>
      <c r="L773" s="156"/>
      <c r="M773" s="156"/>
      <c r="N773" s="156"/>
      <c r="O773" s="156"/>
      <c r="P773" s="156"/>
      <c r="Q773" s="156"/>
      <c r="R773" s="156"/>
      <c r="S773" s="156"/>
      <c r="T773" s="156"/>
      <c r="U773" s="156"/>
      <c r="V773" s="156"/>
      <c r="W773" s="156"/>
      <c r="X773" s="156"/>
      <c r="Y773" s="156"/>
      <c r="Z773" s="156"/>
    </row>
    <row r="774" spans="1:26" ht="12.75" customHeight="1" x14ac:dyDescent="0.35">
      <c r="A774" s="156"/>
      <c r="B774" s="156"/>
      <c r="C774" s="152"/>
      <c r="D774" s="152"/>
      <c r="E774" s="153"/>
      <c r="F774" s="152"/>
      <c r="G774" s="177"/>
      <c r="H774" s="156"/>
      <c r="I774" s="156"/>
      <c r="J774" s="156"/>
      <c r="K774" s="156"/>
      <c r="L774" s="156"/>
      <c r="M774" s="156"/>
      <c r="N774" s="156"/>
      <c r="O774" s="156"/>
      <c r="P774" s="156"/>
      <c r="Q774" s="156"/>
      <c r="R774" s="156"/>
      <c r="S774" s="156"/>
      <c r="T774" s="156"/>
      <c r="U774" s="156"/>
      <c r="V774" s="156"/>
      <c r="W774" s="156"/>
      <c r="X774" s="156"/>
      <c r="Y774" s="156"/>
      <c r="Z774" s="156"/>
    </row>
    <row r="775" spans="1:26" ht="12.75" customHeight="1" x14ac:dyDescent="0.35">
      <c r="A775" s="156"/>
      <c r="B775" s="156"/>
      <c r="C775" s="152"/>
      <c r="D775" s="152"/>
      <c r="E775" s="153"/>
      <c r="F775" s="152"/>
      <c r="G775" s="177"/>
      <c r="H775" s="156"/>
      <c r="I775" s="156"/>
      <c r="J775" s="156"/>
      <c r="K775" s="156"/>
      <c r="L775" s="156"/>
      <c r="M775" s="156"/>
      <c r="N775" s="156"/>
      <c r="O775" s="156"/>
      <c r="P775" s="156"/>
      <c r="Q775" s="156"/>
      <c r="R775" s="156"/>
      <c r="S775" s="156"/>
      <c r="T775" s="156"/>
      <c r="U775" s="156"/>
      <c r="V775" s="156"/>
      <c r="W775" s="156"/>
      <c r="X775" s="156"/>
      <c r="Y775" s="156"/>
      <c r="Z775" s="156"/>
    </row>
    <row r="776" spans="1:26" ht="12.75" customHeight="1" x14ac:dyDescent="0.35">
      <c r="A776" s="156"/>
      <c r="B776" s="156"/>
      <c r="C776" s="152"/>
      <c r="D776" s="152"/>
      <c r="E776" s="153"/>
      <c r="F776" s="152"/>
      <c r="G776" s="177"/>
      <c r="H776" s="156"/>
      <c r="I776" s="156"/>
      <c r="J776" s="156"/>
      <c r="K776" s="156"/>
      <c r="L776" s="156"/>
      <c r="M776" s="156"/>
      <c r="N776" s="156"/>
      <c r="O776" s="156"/>
      <c r="P776" s="156"/>
      <c r="Q776" s="156"/>
      <c r="R776" s="156"/>
      <c r="S776" s="156"/>
      <c r="T776" s="156"/>
      <c r="U776" s="156"/>
      <c r="V776" s="156"/>
      <c r="W776" s="156"/>
      <c r="X776" s="156"/>
      <c r="Y776" s="156"/>
      <c r="Z776" s="156"/>
    </row>
    <row r="777" spans="1:26" ht="12.75" customHeight="1" x14ac:dyDescent="0.35">
      <c r="A777" s="156"/>
      <c r="B777" s="156"/>
      <c r="C777" s="152"/>
      <c r="D777" s="152"/>
      <c r="E777" s="153"/>
      <c r="F777" s="152"/>
      <c r="G777" s="177"/>
      <c r="H777" s="156"/>
      <c r="I777" s="156"/>
      <c r="J777" s="156"/>
      <c r="K777" s="156"/>
      <c r="L777" s="156"/>
      <c r="M777" s="156"/>
      <c r="N777" s="156"/>
      <c r="O777" s="156"/>
      <c r="P777" s="156"/>
      <c r="Q777" s="156"/>
      <c r="R777" s="156"/>
      <c r="S777" s="156"/>
      <c r="T777" s="156"/>
      <c r="U777" s="156"/>
      <c r="V777" s="156"/>
      <c r="W777" s="156"/>
      <c r="X777" s="156"/>
      <c r="Y777" s="156"/>
      <c r="Z777" s="156"/>
    </row>
    <row r="778" spans="1:26" ht="12.75" customHeight="1" x14ac:dyDescent="0.35">
      <c r="A778" s="156"/>
      <c r="B778" s="156"/>
      <c r="C778" s="152"/>
      <c r="D778" s="152"/>
      <c r="E778" s="153"/>
      <c r="F778" s="152"/>
      <c r="G778" s="177"/>
      <c r="H778" s="156"/>
      <c r="I778" s="156"/>
      <c r="J778" s="156"/>
      <c r="K778" s="156"/>
      <c r="L778" s="156"/>
      <c r="M778" s="156"/>
      <c r="N778" s="156"/>
      <c r="O778" s="156"/>
      <c r="P778" s="156"/>
      <c r="Q778" s="156"/>
      <c r="R778" s="156"/>
      <c r="S778" s="156"/>
      <c r="T778" s="156"/>
      <c r="U778" s="156"/>
      <c r="V778" s="156"/>
      <c r="W778" s="156"/>
      <c r="X778" s="156"/>
      <c r="Y778" s="156"/>
      <c r="Z778" s="156"/>
    </row>
    <row r="779" spans="1:26" ht="12.75" customHeight="1" x14ac:dyDescent="0.35">
      <c r="A779" s="156"/>
      <c r="B779" s="156"/>
      <c r="C779" s="152"/>
      <c r="D779" s="152"/>
      <c r="E779" s="153"/>
      <c r="F779" s="152"/>
      <c r="G779" s="177"/>
      <c r="H779" s="156"/>
      <c r="I779" s="156"/>
      <c r="J779" s="156"/>
      <c r="K779" s="156"/>
      <c r="L779" s="156"/>
      <c r="M779" s="156"/>
      <c r="N779" s="156"/>
      <c r="O779" s="156"/>
      <c r="P779" s="156"/>
      <c r="Q779" s="156"/>
      <c r="R779" s="156"/>
      <c r="S779" s="156"/>
      <c r="T779" s="156"/>
      <c r="U779" s="156"/>
      <c r="V779" s="156"/>
      <c r="W779" s="156"/>
      <c r="X779" s="156"/>
      <c r="Y779" s="156"/>
      <c r="Z779" s="156"/>
    </row>
    <row r="780" spans="1:26" ht="12.75" customHeight="1" x14ac:dyDescent="0.35">
      <c r="A780" s="156"/>
      <c r="B780" s="156"/>
      <c r="C780" s="152"/>
      <c r="D780" s="152"/>
      <c r="E780" s="153"/>
      <c r="F780" s="152"/>
      <c r="G780" s="177"/>
      <c r="H780" s="156"/>
      <c r="I780" s="156"/>
      <c r="J780" s="156"/>
      <c r="K780" s="156"/>
      <c r="L780" s="156"/>
      <c r="M780" s="156"/>
      <c r="N780" s="156"/>
      <c r="O780" s="156"/>
      <c r="P780" s="156"/>
      <c r="Q780" s="156"/>
      <c r="R780" s="156"/>
      <c r="S780" s="156"/>
      <c r="T780" s="156"/>
      <c r="U780" s="156"/>
      <c r="V780" s="156"/>
      <c r="W780" s="156"/>
      <c r="X780" s="156"/>
      <c r="Y780" s="156"/>
      <c r="Z780" s="156"/>
    </row>
    <row r="781" spans="1:26" ht="12.75" customHeight="1" x14ac:dyDescent="0.35">
      <c r="A781" s="156"/>
      <c r="B781" s="156"/>
      <c r="C781" s="152"/>
      <c r="D781" s="152"/>
      <c r="E781" s="153"/>
      <c r="F781" s="152"/>
      <c r="G781" s="177"/>
      <c r="H781" s="156"/>
      <c r="I781" s="156"/>
      <c r="J781" s="156"/>
      <c r="K781" s="156"/>
      <c r="L781" s="156"/>
      <c r="M781" s="156"/>
      <c r="N781" s="156"/>
      <c r="O781" s="156"/>
      <c r="P781" s="156"/>
      <c r="Q781" s="156"/>
      <c r="R781" s="156"/>
      <c r="S781" s="156"/>
      <c r="T781" s="156"/>
      <c r="U781" s="156"/>
      <c r="V781" s="156"/>
      <c r="W781" s="156"/>
      <c r="X781" s="156"/>
      <c r="Y781" s="156"/>
      <c r="Z781" s="156"/>
    </row>
    <row r="782" spans="1:26" ht="12.75" customHeight="1" x14ac:dyDescent="0.35">
      <c r="A782" s="156"/>
      <c r="B782" s="156"/>
      <c r="C782" s="152"/>
      <c r="D782" s="152"/>
      <c r="E782" s="153"/>
      <c r="F782" s="152"/>
      <c r="G782" s="177"/>
      <c r="H782" s="156"/>
      <c r="I782" s="156"/>
      <c r="J782" s="156"/>
      <c r="K782" s="156"/>
      <c r="L782" s="156"/>
      <c r="M782" s="156"/>
      <c r="N782" s="156"/>
      <c r="O782" s="156"/>
      <c r="P782" s="156"/>
      <c r="Q782" s="156"/>
      <c r="R782" s="156"/>
      <c r="S782" s="156"/>
      <c r="T782" s="156"/>
      <c r="U782" s="156"/>
      <c r="V782" s="156"/>
      <c r="W782" s="156"/>
      <c r="X782" s="156"/>
      <c r="Y782" s="156"/>
      <c r="Z782" s="156"/>
    </row>
    <row r="783" spans="1:26" ht="12.75" customHeight="1" x14ac:dyDescent="0.35">
      <c r="A783" s="156"/>
      <c r="B783" s="156"/>
      <c r="C783" s="152"/>
      <c r="D783" s="152"/>
      <c r="E783" s="153"/>
      <c r="F783" s="152"/>
      <c r="G783" s="177"/>
      <c r="H783" s="156"/>
      <c r="I783" s="156"/>
      <c r="J783" s="156"/>
      <c r="K783" s="156"/>
      <c r="L783" s="156"/>
      <c r="M783" s="156"/>
      <c r="N783" s="156"/>
      <c r="O783" s="156"/>
      <c r="P783" s="156"/>
      <c r="Q783" s="156"/>
      <c r="R783" s="156"/>
      <c r="S783" s="156"/>
      <c r="T783" s="156"/>
      <c r="U783" s="156"/>
      <c r="V783" s="156"/>
      <c r="W783" s="156"/>
      <c r="X783" s="156"/>
      <c r="Y783" s="156"/>
      <c r="Z783" s="156"/>
    </row>
    <row r="784" spans="1:26" ht="12.75" customHeight="1" x14ac:dyDescent="0.35">
      <c r="A784" s="156"/>
      <c r="B784" s="156"/>
      <c r="C784" s="152"/>
      <c r="D784" s="152"/>
      <c r="E784" s="153"/>
      <c r="F784" s="152"/>
      <c r="G784" s="177"/>
      <c r="H784" s="156"/>
      <c r="I784" s="156"/>
      <c r="J784" s="156"/>
      <c r="K784" s="156"/>
      <c r="L784" s="156"/>
      <c r="M784" s="156"/>
      <c r="N784" s="156"/>
      <c r="O784" s="156"/>
      <c r="P784" s="156"/>
      <c r="Q784" s="156"/>
      <c r="R784" s="156"/>
      <c r="S784" s="156"/>
      <c r="T784" s="156"/>
      <c r="U784" s="156"/>
      <c r="V784" s="156"/>
      <c r="W784" s="156"/>
      <c r="X784" s="156"/>
      <c r="Y784" s="156"/>
      <c r="Z784" s="156"/>
    </row>
    <row r="785" spans="1:26" ht="12.75" customHeight="1" x14ac:dyDescent="0.35">
      <c r="A785" s="156"/>
      <c r="B785" s="156"/>
      <c r="C785" s="152"/>
      <c r="D785" s="152"/>
      <c r="E785" s="153"/>
      <c r="F785" s="152"/>
      <c r="G785" s="177"/>
      <c r="H785" s="156"/>
      <c r="I785" s="156"/>
      <c r="J785" s="156"/>
      <c r="K785" s="156"/>
      <c r="L785" s="156"/>
      <c r="M785" s="156"/>
      <c r="N785" s="156"/>
      <c r="O785" s="156"/>
      <c r="P785" s="156"/>
      <c r="Q785" s="156"/>
      <c r="R785" s="156"/>
      <c r="S785" s="156"/>
      <c r="T785" s="156"/>
      <c r="U785" s="156"/>
      <c r="V785" s="156"/>
      <c r="W785" s="156"/>
      <c r="X785" s="156"/>
      <c r="Y785" s="156"/>
      <c r="Z785" s="156"/>
    </row>
    <row r="786" spans="1:26" ht="12.75" customHeight="1" x14ac:dyDescent="0.35">
      <c r="A786" s="156"/>
      <c r="B786" s="156"/>
      <c r="C786" s="152"/>
      <c r="D786" s="152"/>
      <c r="E786" s="153"/>
      <c r="F786" s="152"/>
      <c r="G786" s="177"/>
      <c r="H786" s="156"/>
      <c r="I786" s="156"/>
      <c r="J786" s="156"/>
      <c r="K786" s="156"/>
      <c r="L786" s="156"/>
      <c r="M786" s="156"/>
      <c r="N786" s="156"/>
      <c r="O786" s="156"/>
      <c r="P786" s="156"/>
      <c r="Q786" s="156"/>
      <c r="R786" s="156"/>
      <c r="S786" s="156"/>
      <c r="T786" s="156"/>
      <c r="U786" s="156"/>
      <c r="V786" s="156"/>
      <c r="W786" s="156"/>
      <c r="X786" s="156"/>
      <c r="Y786" s="156"/>
      <c r="Z786" s="156"/>
    </row>
    <row r="787" spans="1:26" ht="12.75" customHeight="1" x14ac:dyDescent="0.35">
      <c r="A787" s="156"/>
      <c r="B787" s="156"/>
      <c r="C787" s="152"/>
      <c r="D787" s="152"/>
      <c r="E787" s="153"/>
      <c r="F787" s="152"/>
      <c r="G787" s="177"/>
      <c r="H787" s="156"/>
      <c r="I787" s="156"/>
      <c r="J787" s="156"/>
      <c r="K787" s="156"/>
      <c r="L787" s="156"/>
      <c r="M787" s="156"/>
      <c r="N787" s="156"/>
      <c r="O787" s="156"/>
      <c r="P787" s="156"/>
      <c r="Q787" s="156"/>
      <c r="R787" s="156"/>
      <c r="S787" s="156"/>
      <c r="T787" s="156"/>
      <c r="U787" s="156"/>
      <c r="V787" s="156"/>
      <c r="W787" s="156"/>
      <c r="X787" s="156"/>
      <c r="Y787" s="156"/>
      <c r="Z787" s="156"/>
    </row>
    <row r="788" spans="1:26" ht="12.75" customHeight="1" x14ac:dyDescent="0.35">
      <c r="A788" s="156"/>
      <c r="B788" s="156"/>
      <c r="C788" s="152"/>
      <c r="D788" s="152"/>
      <c r="E788" s="153"/>
      <c r="F788" s="152"/>
      <c r="G788" s="177"/>
      <c r="H788" s="156"/>
      <c r="I788" s="156"/>
      <c r="J788" s="156"/>
      <c r="K788" s="156"/>
      <c r="L788" s="156"/>
      <c r="M788" s="156"/>
      <c r="N788" s="156"/>
      <c r="O788" s="156"/>
      <c r="P788" s="156"/>
      <c r="Q788" s="156"/>
      <c r="R788" s="156"/>
      <c r="S788" s="156"/>
      <c r="T788" s="156"/>
      <c r="U788" s="156"/>
      <c r="V788" s="156"/>
      <c r="W788" s="156"/>
      <c r="X788" s="156"/>
      <c r="Y788" s="156"/>
      <c r="Z788" s="156"/>
    </row>
    <row r="789" spans="1:26" ht="12.75" customHeight="1" x14ac:dyDescent="0.35">
      <c r="A789" s="156"/>
      <c r="B789" s="156"/>
      <c r="C789" s="152"/>
      <c r="D789" s="152"/>
      <c r="E789" s="153"/>
      <c r="F789" s="152"/>
      <c r="G789" s="177"/>
      <c r="H789" s="156"/>
      <c r="I789" s="156"/>
      <c r="J789" s="156"/>
      <c r="K789" s="156"/>
      <c r="L789" s="156"/>
      <c r="M789" s="156"/>
      <c r="N789" s="156"/>
      <c r="O789" s="156"/>
      <c r="P789" s="156"/>
      <c r="Q789" s="156"/>
      <c r="R789" s="156"/>
      <c r="S789" s="156"/>
      <c r="T789" s="156"/>
      <c r="U789" s="156"/>
      <c r="V789" s="156"/>
      <c r="W789" s="156"/>
      <c r="X789" s="156"/>
      <c r="Y789" s="156"/>
      <c r="Z789" s="156"/>
    </row>
    <row r="790" spans="1:26" ht="12.75" customHeight="1" x14ac:dyDescent="0.35">
      <c r="A790" s="156"/>
      <c r="B790" s="156"/>
      <c r="C790" s="152"/>
      <c r="D790" s="152"/>
      <c r="E790" s="153"/>
      <c r="F790" s="152"/>
      <c r="G790" s="177"/>
      <c r="H790" s="156"/>
      <c r="I790" s="156"/>
      <c r="J790" s="156"/>
      <c r="K790" s="156"/>
      <c r="L790" s="156"/>
      <c r="M790" s="156"/>
      <c r="N790" s="156"/>
      <c r="O790" s="156"/>
      <c r="P790" s="156"/>
      <c r="Q790" s="156"/>
      <c r="R790" s="156"/>
      <c r="S790" s="156"/>
      <c r="T790" s="156"/>
      <c r="U790" s="156"/>
      <c r="V790" s="156"/>
      <c r="W790" s="156"/>
      <c r="X790" s="156"/>
      <c r="Y790" s="156"/>
      <c r="Z790" s="156"/>
    </row>
    <row r="791" spans="1:26" ht="12.75" customHeight="1" x14ac:dyDescent="0.35">
      <c r="A791" s="156"/>
      <c r="B791" s="156"/>
      <c r="C791" s="152"/>
      <c r="D791" s="152"/>
      <c r="E791" s="153"/>
      <c r="F791" s="152"/>
      <c r="G791" s="177"/>
      <c r="H791" s="156"/>
      <c r="I791" s="156"/>
      <c r="J791" s="156"/>
      <c r="K791" s="156"/>
      <c r="L791" s="156"/>
      <c r="M791" s="156"/>
      <c r="N791" s="156"/>
      <c r="O791" s="156"/>
      <c r="P791" s="156"/>
      <c r="Q791" s="156"/>
      <c r="R791" s="156"/>
      <c r="S791" s="156"/>
      <c r="T791" s="156"/>
      <c r="U791" s="156"/>
      <c r="V791" s="156"/>
      <c r="W791" s="156"/>
      <c r="X791" s="156"/>
      <c r="Y791" s="156"/>
      <c r="Z791" s="156"/>
    </row>
    <row r="792" spans="1:26" ht="12.75" customHeight="1" x14ac:dyDescent="0.35">
      <c r="A792" s="156"/>
      <c r="B792" s="156"/>
      <c r="C792" s="152"/>
      <c r="D792" s="152"/>
      <c r="E792" s="153"/>
      <c r="F792" s="152"/>
      <c r="G792" s="177"/>
      <c r="H792" s="156"/>
      <c r="I792" s="156"/>
      <c r="J792" s="156"/>
      <c r="K792" s="156"/>
      <c r="L792" s="156"/>
      <c r="M792" s="156"/>
      <c r="N792" s="156"/>
      <c r="O792" s="156"/>
      <c r="P792" s="156"/>
      <c r="Q792" s="156"/>
      <c r="R792" s="156"/>
      <c r="S792" s="156"/>
      <c r="T792" s="156"/>
      <c r="U792" s="156"/>
      <c r="V792" s="156"/>
      <c r="W792" s="156"/>
      <c r="X792" s="156"/>
      <c r="Y792" s="156"/>
      <c r="Z792" s="156"/>
    </row>
    <row r="793" spans="1:26" ht="12.75" customHeight="1" x14ac:dyDescent="0.35">
      <c r="A793" s="156"/>
      <c r="B793" s="156"/>
      <c r="C793" s="152"/>
      <c r="D793" s="152"/>
      <c r="E793" s="153"/>
      <c r="F793" s="152"/>
      <c r="G793" s="177"/>
      <c r="H793" s="156"/>
      <c r="I793" s="156"/>
      <c r="J793" s="156"/>
      <c r="K793" s="156"/>
      <c r="L793" s="156"/>
      <c r="M793" s="156"/>
      <c r="N793" s="156"/>
      <c r="O793" s="156"/>
      <c r="P793" s="156"/>
      <c r="Q793" s="156"/>
      <c r="R793" s="156"/>
      <c r="S793" s="156"/>
      <c r="T793" s="156"/>
      <c r="U793" s="156"/>
      <c r="V793" s="156"/>
      <c r="W793" s="156"/>
      <c r="X793" s="156"/>
      <c r="Y793" s="156"/>
      <c r="Z793" s="156"/>
    </row>
    <row r="794" spans="1:26" ht="12.75" customHeight="1" x14ac:dyDescent="0.35">
      <c r="A794" s="156"/>
      <c r="B794" s="156"/>
      <c r="C794" s="152"/>
      <c r="D794" s="152"/>
      <c r="E794" s="153"/>
      <c r="F794" s="152"/>
      <c r="G794" s="177"/>
      <c r="H794" s="156"/>
      <c r="I794" s="156"/>
      <c r="J794" s="156"/>
      <c r="K794" s="156"/>
      <c r="L794" s="156"/>
      <c r="M794" s="156"/>
      <c r="N794" s="156"/>
      <c r="O794" s="156"/>
      <c r="P794" s="156"/>
      <c r="Q794" s="156"/>
      <c r="R794" s="156"/>
      <c r="S794" s="156"/>
      <c r="T794" s="156"/>
      <c r="U794" s="156"/>
      <c r="V794" s="156"/>
      <c r="W794" s="156"/>
      <c r="X794" s="156"/>
      <c r="Y794" s="156"/>
      <c r="Z794" s="156"/>
    </row>
    <row r="795" spans="1:26" ht="12.75" customHeight="1" x14ac:dyDescent="0.35">
      <c r="A795" s="156"/>
      <c r="B795" s="156"/>
      <c r="C795" s="152"/>
      <c r="D795" s="152"/>
      <c r="E795" s="153"/>
      <c r="F795" s="152"/>
      <c r="G795" s="177"/>
      <c r="H795" s="156"/>
      <c r="I795" s="156"/>
      <c r="J795" s="156"/>
      <c r="K795" s="156"/>
      <c r="L795" s="156"/>
      <c r="M795" s="156"/>
      <c r="N795" s="156"/>
      <c r="O795" s="156"/>
      <c r="P795" s="156"/>
      <c r="Q795" s="156"/>
      <c r="R795" s="156"/>
      <c r="S795" s="156"/>
      <c r="T795" s="156"/>
      <c r="U795" s="156"/>
      <c r="V795" s="156"/>
      <c r="W795" s="156"/>
      <c r="X795" s="156"/>
      <c r="Y795" s="156"/>
      <c r="Z795" s="156"/>
    </row>
    <row r="796" spans="1:26" ht="12.75" customHeight="1" x14ac:dyDescent="0.35">
      <c r="A796" s="156"/>
      <c r="B796" s="156"/>
      <c r="C796" s="152"/>
      <c r="D796" s="152"/>
      <c r="E796" s="153"/>
      <c r="F796" s="152"/>
      <c r="G796" s="177"/>
      <c r="H796" s="156"/>
      <c r="I796" s="156"/>
      <c r="J796" s="156"/>
      <c r="K796" s="156"/>
      <c r="L796" s="156"/>
      <c r="M796" s="156"/>
      <c r="N796" s="156"/>
      <c r="O796" s="156"/>
      <c r="P796" s="156"/>
      <c r="Q796" s="156"/>
      <c r="R796" s="156"/>
      <c r="S796" s="156"/>
      <c r="T796" s="156"/>
      <c r="U796" s="156"/>
      <c r="V796" s="156"/>
      <c r="W796" s="156"/>
      <c r="X796" s="156"/>
      <c r="Y796" s="156"/>
      <c r="Z796" s="156"/>
    </row>
    <row r="797" spans="1:26" ht="12.75" customHeight="1" x14ac:dyDescent="0.35">
      <c r="A797" s="156"/>
      <c r="B797" s="156"/>
      <c r="C797" s="152"/>
      <c r="D797" s="152"/>
      <c r="E797" s="153"/>
      <c r="F797" s="152"/>
      <c r="G797" s="177"/>
      <c r="H797" s="156"/>
      <c r="I797" s="156"/>
      <c r="J797" s="156"/>
      <c r="K797" s="156"/>
      <c r="L797" s="156"/>
      <c r="M797" s="156"/>
      <c r="N797" s="156"/>
      <c r="O797" s="156"/>
      <c r="P797" s="156"/>
      <c r="Q797" s="156"/>
      <c r="R797" s="156"/>
      <c r="S797" s="156"/>
      <c r="T797" s="156"/>
      <c r="U797" s="156"/>
      <c r="V797" s="156"/>
      <c r="W797" s="156"/>
      <c r="X797" s="156"/>
      <c r="Y797" s="156"/>
      <c r="Z797" s="156"/>
    </row>
    <row r="798" spans="1:26" ht="12.75" customHeight="1" x14ac:dyDescent="0.35">
      <c r="A798" s="156"/>
      <c r="B798" s="156"/>
      <c r="C798" s="152"/>
      <c r="D798" s="152"/>
      <c r="E798" s="153"/>
      <c r="F798" s="152"/>
      <c r="G798" s="177"/>
      <c r="H798" s="156"/>
      <c r="I798" s="156"/>
      <c r="J798" s="156"/>
      <c r="K798" s="156"/>
      <c r="L798" s="156"/>
      <c r="M798" s="156"/>
      <c r="N798" s="156"/>
      <c r="O798" s="156"/>
      <c r="P798" s="156"/>
      <c r="Q798" s="156"/>
      <c r="R798" s="156"/>
      <c r="S798" s="156"/>
      <c r="T798" s="156"/>
      <c r="U798" s="156"/>
      <c r="V798" s="156"/>
      <c r="W798" s="156"/>
      <c r="X798" s="156"/>
      <c r="Y798" s="156"/>
      <c r="Z798" s="156"/>
    </row>
    <row r="799" spans="1:26" ht="12.75" customHeight="1" x14ac:dyDescent="0.35">
      <c r="A799" s="156"/>
      <c r="B799" s="156"/>
      <c r="C799" s="152"/>
      <c r="D799" s="152"/>
      <c r="E799" s="153"/>
      <c r="F799" s="152"/>
      <c r="G799" s="177"/>
      <c r="H799" s="156"/>
      <c r="I799" s="156"/>
      <c r="J799" s="156"/>
      <c r="K799" s="156"/>
      <c r="L799" s="156"/>
      <c r="M799" s="156"/>
      <c r="N799" s="156"/>
      <c r="O799" s="156"/>
      <c r="P799" s="156"/>
      <c r="Q799" s="156"/>
      <c r="R799" s="156"/>
      <c r="S799" s="156"/>
      <c r="T799" s="156"/>
      <c r="U799" s="156"/>
      <c r="V799" s="156"/>
      <c r="W799" s="156"/>
      <c r="X799" s="156"/>
      <c r="Y799" s="156"/>
      <c r="Z799" s="156"/>
    </row>
    <row r="800" spans="1:26" ht="12.75" customHeight="1" x14ac:dyDescent="0.35">
      <c r="A800" s="156"/>
      <c r="B800" s="156"/>
      <c r="C800" s="152"/>
      <c r="D800" s="152"/>
      <c r="E800" s="153"/>
      <c r="F800" s="152"/>
      <c r="G800" s="177"/>
      <c r="H800" s="156"/>
      <c r="I800" s="156"/>
      <c r="J800" s="156"/>
      <c r="K800" s="156"/>
      <c r="L800" s="156"/>
      <c r="M800" s="156"/>
      <c r="N800" s="156"/>
      <c r="O800" s="156"/>
      <c r="P800" s="156"/>
      <c r="Q800" s="156"/>
      <c r="R800" s="156"/>
      <c r="S800" s="156"/>
      <c r="T800" s="156"/>
      <c r="U800" s="156"/>
      <c r="V800" s="156"/>
      <c r="W800" s="156"/>
      <c r="X800" s="156"/>
      <c r="Y800" s="156"/>
      <c r="Z800" s="156"/>
    </row>
    <row r="801" spans="1:26" ht="12.75" customHeight="1" x14ac:dyDescent="0.35">
      <c r="A801" s="156"/>
      <c r="B801" s="156"/>
      <c r="C801" s="152"/>
      <c r="D801" s="152"/>
      <c r="E801" s="153"/>
      <c r="F801" s="152"/>
      <c r="G801" s="177"/>
      <c r="H801" s="156"/>
      <c r="I801" s="156"/>
      <c r="J801" s="156"/>
      <c r="K801" s="156"/>
      <c r="L801" s="156"/>
      <c r="M801" s="156"/>
      <c r="N801" s="156"/>
      <c r="O801" s="156"/>
      <c r="P801" s="156"/>
      <c r="Q801" s="156"/>
      <c r="R801" s="156"/>
      <c r="S801" s="156"/>
      <c r="T801" s="156"/>
      <c r="U801" s="156"/>
      <c r="V801" s="156"/>
      <c r="W801" s="156"/>
      <c r="X801" s="156"/>
      <c r="Y801" s="156"/>
      <c r="Z801" s="156"/>
    </row>
    <row r="802" spans="1:26" ht="12.75" customHeight="1" x14ac:dyDescent="0.35">
      <c r="A802" s="156"/>
      <c r="B802" s="156"/>
      <c r="C802" s="152"/>
      <c r="D802" s="152"/>
      <c r="E802" s="153"/>
      <c r="F802" s="152"/>
      <c r="G802" s="177"/>
      <c r="H802" s="156"/>
      <c r="I802" s="156"/>
      <c r="J802" s="156"/>
      <c r="K802" s="156"/>
      <c r="L802" s="156"/>
      <c r="M802" s="156"/>
      <c r="N802" s="156"/>
      <c r="O802" s="156"/>
      <c r="P802" s="156"/>
      <c r="Q802" s="156"/>
      <c r="R802" s="156"/>
      <c r="S802" s="156"/>
      <c r="T802" s="156"/>
      <c r="U802" s="156"/>
      <c r="V802" s="156"/>
      <c r="W802" s="156"/>
      <c r="X802" s="156"/>
      <c r="Y802" s="156"/>
      <c r="Z802" s="156"/>
    </row>
    <row r="803" spans="1:26" ht="12.75" customHeight="1" x14ac:dyDescent="0.35">
      <c r="A803" s="156"/>
      <c r="B803" s="156"/>
      <c r="C803" s="152"/>
      <c r="D803" s="152"/>
      <c r="E803" s="153"/>
      <c r="F803" s="152"/>
      <c r="G803" s="177"/>
      <c r="H803" s="156"/>
      <c r="I803" s="156"/>
      <c r="J803" s="156"/>
      <c r="K803" s="156"/>
      <c r="L803" s="156"/>
      <c r="M803" s="156"/>
      <c r="N803" s="156"/>
      <c r="O803" s="156"/>
      <c r="P803" s="156"/>
      <c r="Q803" s="156"/>
      <c r="R803" s="156"/>
      <c r="S803" s="156"/>
      <c r="T803" s="156"/>
      <c r="U803" s="156"/>
      <c r="V803" s="156"/>
      <c r="W803" s="156"/>
      <c r="X803" s="156"/>
      <c r="Y803" s="156"/>
      <c r="Z803" s="156"/>
    </row>
    <row r="804" spans="1:26" ht="12.75" customHeight="1" x14ac:dyDescent="0.35">
      <c r="A804" s="156"/>
      <c r="B804" s="156"/>
      <c r="C804" s="152"/>
      <c r="D804" s="152"/>
      <c r="E804" s="153"/>
      <c r="F804" s="152"/>
      <c r="G804" s="177"/>
      <c r="H804" s="156"/>
      <c r="I804" s="156"/>
      <c r="J804" s="156"/>
      <c r="K804" s="156"/>
      <c r="L804" s="156"/>
      <c r="M804" s="156"/>
      <c r="N804" s="156"/>
      <c r="O804" s="156"/>
      <c r="P804" s="156"/>
      <c r="Q804" s="156"/>
      <c r="R804" s="156"/>
      <c r="S804" s="156"/>
      <c r="T804" s="156"/>
      <c r="U804" s="156"/>
      <c r="V804" s="156"/>
      <c r="W804" s="156"/>
      <c r="X804" s="156"/>
      <c r="Y804" s="156"/>
      <c r="Z804" s="156"/>
    </row>
    <row r="805" spans="1:26" ht="12.75" customHeight="1" x14ac:dyDescent="0.35">
      <c r="A805" s="156"/>
      <c r="B805" s="156"/>
      <c r="C805" s="152"/>
      <c r="D805" s="152"/>
      <c r="E805" s="153"/>
      <c r="F805" s="152"/>
      <c r="G805" s="177"/>
      <c r="H805" s="156"/>
      <c r="I805" s="156"/>
      <c r="J805" s="156"/>
      <c r="K805" s="156"/>
      <c r="L805" s="156"/>
      <c r="M805" s="156"/>
      <c r="N805" s="156"/>
      <c r="O805" s="156"/>
      <c r="P805" s="156"/>
      <c r="Q805" s="156"/>
      <c r="R805" s="156"/>
      <c r="S805" s="156"/>
      <c r="T805" s="156"/>
      <c r="U805" s="156"/>
      <c r="V805" s="156"/>
      <c r="W805" s="156"/>
      <c r="X805" s="156"/>
      <c r="Y805" s="156"/>
      <c r="Z805" s="156"/>
    </row>
    <row r="806" spans="1:26" ht="12.75" customHeight="1" x14ac:dyDescent="0.35">
      <c r="A806" s="156"/>
      <c r="B806" s="156"/>
      <c r="C806" s="152"/>
      <c r="D806" s="152"/>
      <c r="E806" s="153"/>
      <c r="F806" s="152"/>
      <c r="G806" s="177"/>
      <c r="H806" s="156"/>
      <c r="I806" s="156"/>
      <c r="J806" s="156"/>
      <c r="K806" s="156"/>
      <c r="L806" s="156"/>
      <c r="M806" s="156"/>
      <c r="N806" s="156"/>
      <c r="O806" s="156"/>
      <c r="P806" s="156"/>
      <c r="Q806" s="156"/>
      <c r="R806" s="156"/>
      <c r="S806" s="156"/>
      <c r="T806" s="156"/>
      <c r="U806" s="156"/>
      <c r="V806" s="156"/>
      <c r="W806" s="156"/>
      <c r="X806" s="156"/>
      <c r="Y806" s="156"/>
      <c r="Z806" s="156"/>
    </row>
    <row r="807" spans="1:26" ht="12.75" customHeight="1" x14ac:dyDescent="0.35">
      <c r="A807" s="156"/>
      <c r="B807" s="156"/>
      <c r="C807" s="152"/>
      <c r="D807" s="152"/>
      <c r="E807" s="153"/>
      <c r="F807" s="152"/>
      <c r="G807" s="177"/>
      <c r="H807" s="156"/>
      <c r="I807" s="156"/>
      <c r="J807" s="156"/>
      <c r="K807" s="156"/>
      <c r="L807" s="156"/>
      <c r="M807" s="156"/>
      <c r="N807" s="156"/>
      <c r="O807" s="156"/>
      <c r="P807" s="156"/>
      <c r="Q807" s="156"/>
      <c r="R807" s="156"/>
      <c r="S807" s="156"/>
      <c r="T807" s="156"/>
      <c r="U807" s="156"/>
      <c r="V807" s="156"/>
      <c r="W807" s="156"/>
      <c r="X807" s="156"/>
      <c r="Y807" s="156"/>
      <c r="Z807" s="156"/>
    </row>
    <row r="808" spans="1:26" ht="12.75" customHeight="1" x14ac:dyDescent="0.35">
      <c r="A808" s="156"/>
      <c r="B808" s="156"/>
      <c r="C808" s="152"/>
      <c r="D808" s="152"/>
      <c r="E808" s="153"/>
      <c r="F808" s="152"/>
      <c r="G808" s="177"/>
      <c r="H808" s="156"/>
      <c r="I808" s="156"/>
      <c r="J808" s="156"/>
      <c r="K808" s="156"/>
      <c r="L808" s="156"/>
      <c r="M808" s="156"/>
      <c r="N808" s="156"/>
      <c r="O808" s="156"/>
      <c r="P808" s="156"/>
      <c r="Q808" s="156"/>
      <c r="R808" s="156"/>
      <c r="S808" s="156"/>
      <c r="T808" s="156"/>
      <c r="U808" s="156"/>
      <c r="V808" s="156"/>
      <c r="W808" s="156"/>
      <c r="X808" s="156"/>
      <c r="Y808" s="156"/>
      <c r="Z808" s="156"/>
    </row>
    <row r="809" spans="1:26" ht="12.75" customHeight="1" x14ac:dyDescent="0.35">
      <c r="A809" s="156"/>
      <c r="B809" s="156"/>
      <c r="C809" s="152"/>
      <c r="D809" s="152"/>
      <c r="E809" s="153"/>
      <c r="F809" s="152"/>
      <c r="G809" s="177"/>
      <c r="H809" s="156"/>
      <c r="I809" s="156"/>
      <c r="J809" s="156"/>
      <c r="K809" s="156"/>
      <c r="L809" s="156"/>
      <c r="M809" s="156"/>
      <c r="N809" s="156"/>
      <c r="O809" s="156"/>
      <c r="P809" s="156"/>
      <c r="Q809" s="156"/>
      <c r="R809" s="156"/>
      <c r="S809" s="156"/>
      <c r="T809" s="156"/>
      <c r="U809" s="156"/>
      <c r="V809" s="156"/>
      <c r="W809" s="156"/>
      <c r="X809" s="156"/>
      <c r="Y809" s="156"/>
      <c r="Z809" s="156"/>
    </row>
    <row r="810" spans="1:26" ht="12.75" customHeight="1" x14ac:dyDescent="0.35">
      <c r="A810" s="156"/>
      <c r="B810" s="156"/>
      <c r="C810" s="152"/>
      <c r="D810" s="152"/>
      <c r="E810" s="153"/>
      <c r="F810" s="152"/>
      <c r="G810" s="177"/>
      <c r="H810" s="156"/>
      <c r="I810" s="156"/>
      <c r="J810" s="156"/>
      <c r="K810" s="156"/>
      <c r="L810" s="156"/>
      <c r="M810" s="156"/>
      <c r="N810" s="156"/>
      <c r="O810" s="156"/>
      <c r="P810" s="156"/>
      <c r="Q810" s="156"/>
      <c r="R810" s="156"/>
      <c r="S810" s="156"/>
      <c r="T810" s="156"/>
      <c r="U810" s="156"/>
      <c r="V810" s="156"/>
      <c r="W810" s="156"/>
      <c r="X810" s="156"/>
      <c r="Y810" s="156"/>
      <c r="Z810" s="156"/>
    </row>
    <row r="811" spans="1:26" ht="12.75" customHeight="1" x14ac:dyDescent="0.35">
      <c r="A811" s="156"/>
      <c r="B811" s="156"/>
      <c r="C811" s="152"/>
      <c r="D811" s="152"/>
      <c r="E811" s="153"/>
      <c r="F811" s="152"/>
      <c r="G811" s="177"/>
      <c r="H811" s="156"/>
      <c r="I811" s="156"/>
      <c r="J811" s="156"/>
      <c r="K811" s="156"/>
      <c r="L811" s="156"/>
      <c r="M811" s="156"/>
      <c r="N811" s="156"/>
      <c r="O811" s="156"/>
      <c r="P811" s="156"/>
      <c r="Q811" s="156"/>
      <c r="R811" s="156"/>
      <c r="S811" s="156"/>
      <c r="T811" s="156"/>
      <c r="U811" s="156"/>
      <c r="V811" s="156"/>
      <c r="W811" s="156"/>
      <c r="X811" s="156"/>
      <c r="Y811" s="156"/>
      <c r="Z811" s="156"/>
    </row>
    <row r="812" spans="1:26" ht="12.75" customHeight="1" x14ac:dyDescent="0.35">
      <c r="A812" s="156"/>
      <c r="B812" s="156"/>
      <c r="C812" s="152"/>
      <c r="D812" s="152"/>
      <c r="E812" s="153"/>
      <c r="F812" s="152"/>
      <c r="G812" s="177"/>
      <c r="H812" s="156"/>
      <c r="I812" s="156"/>
      <c r="J812" s="156"/>
      <c r="K812" s="156"/>
      <c r="L812" s="156"/>
      <c r="M812" s="156"/>
      <c r="N812" s="156"/>
      <c r="O812" s="156"/>
      <c r="P812" s="156"/>
      <c r="Q812" s="156"/>
      <c r="R812" s="156"/>
      <c r="S812" s="156"/>
      <c r="T812" s="156"/>
      <c r="U812" s="156"/>
      <c r="V812" s="156"/>
      <c r="W812" s="156"/>
      <c r="X812" s="156"/>
      <c r="Y812" s="156"/>
      <c r="Z812" s="156"/>
    </row>
    <row r="813" spans="1:26" ht="12.75" customHeight="1" x14ac:dyDescent="0.35">
      <c r="A813" s="156"/>
      <c r="B813" s="156"/>
      <c r="C813" s="152"/>
      <c r="D813" s="152"/>
      <c r="E813" s="153"/>
      <c r="F813" s="152"/>
      <c r="G813" s="177"/>
      <c r="H813" s="156"/>
      <c r="I813" s="156"/>
      <c r="J813" s="156"/>
      <c r="K813" s="156"/>
      <c r="L813" s="156"/>
      <c r="M813" s="156"/>
      <c r="N813" s="156"/>
      <c r="O813" s="156"/>
      <c r="P813" s="156"/>
      <c r="Q813" s="156"/>
      <c r="R813" s="156"/>
      <c r="S813" s="156"/>
      <c r="T813" s="156"/>
      <c r="U813" s="156"/>
      <c r="V813" s="156"/>
      <c r="W813" s="156"/>
      <c r="X813" s="156"/>
      <c r="Y813" s="156"/>
      <c r="Z813" s="156"/>
    </row>
    <row r="814" spans="1:26" ht="12.75" customHeight="1" x14ac:dyDescent="0.35">
      <c r="A814" s="156"/>
      <c r="B814" s="156"/>
      <c r="C814" s="152"/>
      <c r="D814" s="152"/>
      <c r="E814" s="153"/>
      <c r="F814" s="152"/>
      <c r="G814" s="177"/>
      <c r="H814" s="156"/>
      <c r="I814" s="156"/>
      <c r="J814" s="156"/>
      <c r="K814" s="156"/>
      <c r="L814" s="156"/>
      <c r="M814" s="156"/>
      <c r="N814" s="156"/>
      <c r="O814" s="156"/>
      <c r="P814" s="156"/>
      <c r="Q814" s="156"/>
      <c r="R814" s="156"/>
      <c r="S814" s="156"/>
      <c r="T814" s="156"/>
      <c r="U814" s="156"/>
      <c r="V814" s="156"/>
      <c r="W814" s="156"/>
      <c r="X814" s="156"/>
      <c r="Y814" s="156"/>
      <c r="Z814" s="156"/>
    </row>
    <row r="815" spans="1:26" ht="12.75" customHeight="1" x14ac:dyDescent="0.35">
      <c r="A815" s="156"/>
      <c r="B815" s="156"/>
      <c r="C815" s="152"/>
      <c r="D815" s="152"/>
      <c r="E815" s="153"/>
      <c r="F815" s="152"/>
      <c r="G815" s="177"/>
      <c r="H815" s="156"/>
      <c r="I815" s="156"/>
      <c r="J815" s="156"/>
      <c r="K815" s="156"/>
      <c r="L815" s="156"/>
      <c r="M815" s="156"/>
      <c r="N815" s="156"/>
      <c r="O815" s="156"/>
      <c r="P815" s="156"/>
      <c r="Q815" s="156"/>
      <c r="R815" s="156"/>
      <c r="S815" s="156"/>
      <c r="T815" s="156"/>
      <c r="U815" s="156"/>
      <c r="V815" s="156"/>
      <c r="W815" s="156"/>
      <c r="X815" s="156"/>
      <c r="Y815" s="156"/>
      <c r="Z815" s="156"/>
    </row>
    <row r="816" spans="1:26" ht="12.75" customHeight="1" x14ac:dyDescent="0.35">
      <c r="A816" s="156"/>
      <c r="B816" s="156"/>
      <c r="C816" s="152"/>
      <c r="D816" s="152"/>
      <c r="E816" s="153"/>
      <c r="F816" s="152"/>
      <c r="G816" s="177"/>
      <c r="H816" s="156"/>
      <c r="I816" s="156"/>
      <c r="J816" s="156"/>
      <c r="K816" s="156"/>
      <c r="L816" s="156"/>
      <c r="M816" s="156"/>
      <c r="N816" s="156"/>
      <c r="O816" s="156"/>
      <c r="P816" s="156"/>
      <c r="Q816" s="156"/>
      <c r="R816" s="156"/>
      <c r="S816" s="156"/>
      <c r="T816" s="156"/>
      <c r="U816" s="156"/>
      <c r="V816" s="156"/>
      <c r="W816" s="156"/>
      <c r="X816" s="156"/>
      <c r="Y816" s="156"/>
      <c r="Z816" s="156"/>
    </row>
    <row r="817" spans="1:26" ht="12.75" customHeight="1" x14ac:dyDescent="0.35">
      <c r="A817" s="156"/>
      <c r="B817" s="156"/>
      <c r="C817" s="152"/>
      <c r="D817" s="152"/>
      <c r="E817" s="153"/>
      <c r="F817" s="152"/>
      <c r="G817" s="177"/>
      <c r="H817" s="156"/>
      <c r="I817" s="156"/>
      <c r="J817" s="156"/>
      <c r="K817" s="156"/>
      <c r="L817" s="156"/>
      <c r="M817" s="156"/>
      <c r="N817" s="156"/>
      <c r="O817" s="156"/>
      <c r="P817" s="156"/>
      <c r="Q817" s="156"/>
      <c r="R817" s="156"/>
      <c r="S817" s="156"/>
      <c r="T817" s="156"/>
      <c r="U817" s="156"/>
      <c r="V817" s="156"/>
      <c r="W817" s="156"/>
      <c r="X817" s="156"/>
      <c r="Y817" s="156"/>
      <c r="Z817" s="156"/>
    </row>
    <row r="818" spans="1:26" ht="12.75" customHeight="1" x14ac:dyDescent="0.35">
      <c r="A818" s="156"/>
      <c r="B818" s="156"/>
      <c r="C818" s="152"/>
      <c r="D818" s="152"/>
      <c r="E818" s="153"/>
      <c r="F818" s="152"/>
      <c r="G818" s="177"/>
      <c r="H818" s="156"/>
      <c r="I818" s="156"/>
      <c r="J818" s="156"/>
      <c r="K818" s="156"/>
      <c r="L818" s="156"/>
      <c r="M818" s="156"/>
      <c r="N818" s="156"/>
      <c r="O818" s="156"/>
      <c r="P818" s="156"/>
      <c r="Q818" s="156"/>
      <c r="R818" s="156"/>
      <c r="S818" s="156"/>
      <c r="T818" s="156"/>
      <c r="U818" s="156"/>
      <c r="V818" s="156"/>
      <c r="W818" s="156"/>
      <c r="X818" s="156"/>
      <c r="Y818" s="156"/>
      <c r="Z818" s="156"/>
    </row>
    <row r="819" spans="1:26" ht="12.75" customHeight="1" x14ac:dyDescent="0.35">
      <c r="A819" s="156"/>
      <c r="B819" s="156"/>
      <c r="C819" s="152"/>
      <c r="D819" s="152"/>
      <c r="E819" s="153"/>
      <c r="F819" s="152"/>
      <c r="G819" s="177"/>
      <c r="H819" s="156"/>
      <c r="I819" s="156"/>
      <c r="J819" s="156"/>
      <c r="K819" s="156"/>
      <c r="L819" s="156"/>
      <c r="M819" s="156"/>
      <c r="N819" s="156"/>
      <c r="O819" s="156"/>
      <c r="P819" s="156"/>
      <c r="Q819" s="156"/>
      <c r="R819" s="156"/>
      <c r="S819" s="156"/>
      <c r="T819" s="156"/>
      <c r="U819" s="156"/>
      <c r="V819" s="156"/>
      <c r="W819" s="156"/>
      <c r="X819" s="156"/>
      <c r="Y819" s="156"/>
      <c r="Z819" s="156"/>
    </row>
    <row r="820" spans="1:26" ht="12.75" customHeight="1" x14ac:dyDescent="0.35">
      <c r="A820" s="156"/>
      <c r="B820" s="156"/>
      <c r="C820" s="152"/>
      <c r="D820" s="152"/>
      <c r="E820" s="153"/>
      <c r="F820" s="152"/>
      <c r="G820" s="177"/>
      <c r="H820" s="156"/>
      <c r="I820" s="156"/>
      <c r="J820" s="156"/>
      <c r="K820" s="156"/>
      <c r="L820" s="156"/>
      <c r="M820" s="156"/>
      <c r="N820" s="156"/>
      <c r="O820" s="156"/>
      <c r="P820" s="156"/>
      <c r="Q820" s="156"/>
      <c r="R820" s="156"/>
      <c r="S820" s="156"/>
      <c r="T820" s="156"/>
      <c r="U820" s="156"/>
      <c r="V820" s="156"/>
      <c r="W820" s="156"/>
      <c r="X820" s="156"/>
      <c r="Y820" s="156"/>
      <c r="Z820" s="156"/>
    </row>
    <row r="821" spans="1:26" ht="12.75" customHeight="1" x14ac:dyDescent="0.35">
      <c r="A821" s="156"/>
      <c r="B821" s="156"/>
      <c r="C821" s="152"/>
      <c r="D821" s="152"/>
      <c r="E821" s="153"/>
      <c r="F821" s="152"/>
      <c r="G821" s="177"/>
      <c r="H821" s="156"/>
      <c r="I821" s="156"/>
      <c r="J821" s="156"/>
      <c r="K821" s="156"/>
      <c r="L821" s="156"/>
      <c r="M821" s="156"/>
      <c r="N821" s="156"/>
      <c r="O821" s="156"/>
      <c r="P821" s="156"/>
      <c r="Q821" s="156"/>
      <c r="R821" s="156"/>
      <c r="S821" s="156"/>
      <c r="T821" s="156"/>
      <c r="U821" s="156"/>
      <c r="V821" s="156"/>
      <c r="W821" s="156"/>
      <c r="X821" s="156"/>
      <c r="Y821" s="156"/>
      <c r="Z821" s="156"/>
    </row>
    <row r="822" spans="1:26" ht="12.75" customHeight="1" x14ac:dyDescent="0.35">
      <c r="A822" s="156"/>
      <c r="B822" s="156"/>
      <c r="C822" s="152"/>
      <c r="D822" s="152"/>
      <c r="E822" s="153"/>
      <c r="F822" s="152"/>
      <c r="G822" s="177"/>
      <c r="H822" s="156"/>
      <c r="I822" s="156"/>
      <c r="J822" s="156"/>
      <c r="K822" s="156"/>
      <c r="L822" s="156"/>
      <c r="M822" s="156"/>
      <c r="N822" s="156"/>
      <c r="O822" s="156"/>
      <c r="P822" s="156"/>
      <c r="Q822" s="156"/>
      <c r="R822" s="156"/>
      <c r="S822" s="156"/>
      <c r="T822" s="156"/>
      <c r="U822" s="156"/>
      <c r="V822" s="156"/>
      <c r="W822" s="156"/>
      <c r="X822" s="156"/>
      <c r="Y822" s="156"/>
      <c r="Z822" s="156"/>
    </row>
    <row r="823" spans="1:26" ht="12.75" customHeight="1" x14ac:dyDescent="0.35">
      <c r="A823" s="156"/>
      <c r="B823" s="156"/>
      <c r="C823" s="152"/>
      <c r="D823" s="152"/>
      <c r="E823" s="153"/>
      <c r="F823" s="152"/>
      <c r="G823" s="177"/>
      <c r="H823" s="156"/>
      <c r="I823" s="156"/>
      <c r="J823" s="156"/>
      <c r="K823" s="156"/>
      <c r="L823" s="156"/>
      <c r="M823" s="156"/>
      <c r="N823" s="156"/>
      <c r="O823" s="156"/>
      <c r="P823" s="156"/>
      <c r="Q823" s="156"/>
      <c r="R823" s="156"/>
      <c r="S823" s="156"/>
      <c r="T823" s="156"/>
      <c r="U823" s="156"/>
      <c r="V823" s="156"/>
      <c r="W823" s="156"/>
      <c r="X823" s="156"/>
      <c r="Y823" s="156"/>
      <c r="Z823" s="156"/>
    </row>
    <row r="824" spans="1:26" ht="12.75" customHeight="1" x14ac:dyDescent="0.35">
      <c r="A824" s="156"/>
      <c r="B824" s="156"/>
      <c r="C824" s="152"/>
      <c r="D824" s="152"/>
      <c r="E824" s="153"/>
      <c r="F824" s="152"/>
      <c r="G824" s="177"/>
      <c r="H824" s="156"/>
      <c r="I824" s="156"/>
      <c r="J824" s="156"/>
      <c r="K824" s="156"/>
      <c r="L824" s="156"/>
      <c r="M824" s="156"/>
      <c r="N824" s="156"/>
      <c r="O824" s="156"/>
      <c r="P824" s="156"/>
      <c r="Q824" s="156"/>
      <c r="R824" s="156"/>
      <c r="S824" s="156"/>
      <c r="T824" s="156"/>
      <c r="U824" s="156"/>
      <c r="V824" s="156"/>
      <c r="W824" s="156"/>
      <c r="X824" s="156"/>
      <c r="Y824" s="156"/>
      <c r="Z824" s="156"/>
    </row>
    <row r="825" spans="1:26" ht="12.75" customHeight="1" x14ac:dyDescent="0.35">
      <c r="A825" s="156"/>
      <c r="B825" s="156"/>
      <c r="C825" s="152"/>
      <c r="D825" s="152"/>
      <c r="E825" s="153"/>
      <c r="F825" s="152"/>
      <c r="G825" s="177"/>
      <c r="H825" s="156"/>
      <c r="I825" s="156"/>
      <c r="J825" s="156"/>
      <c r="K825" s="156"/>
      <c r="L825" s="156"/>
      <c r="M825" s="156"/>
      <c r="N825" s="156"/>
      <c r="O825" s="156"/>
      <c r="P825" s="156"/>
      <c r="Q825" s="156"/>
      <c r="R825" s="156"/>
      <c r="S825" s="156"/>
      <c r="T825" s="156"/>
      <c r="U825" s="156"/>
      <c r="V825" s="156"/>
      <c r="W825" s="156"/>
      <c r="X825" s="156"/>
      <c r="Y825" s="156"/>
      <c r="Z825" s="156"/>
    </row>
    <row r="826" spans="1:26" ht="12.75" customHeight="1" x14ac:dyDescent="0.35">
      <c r="A826" s="156"/>
      <c r="B826" s="156"/>
      <c r="C826" s="152"/>
      <c r="D826" s="152"/>
      <c r="E826" s="153"/>
      <c r="F826" s="152"/>
      <c r="G826" s="177"/>
      <c r="H826" s="156"/>
      <c r="I826" s="156"/>
      <c r="J826" s="156"/>
      <c r="K826" s="156"/>
      <c r="L826" s="156"/>
      <c r="M826" s="156"/>
      <c r="N826" s="156"/>
      <c r="O826" s="156"/>
      <c r="P826" s="156"/>
      <c r="Q826" s="156"/>
      <c r="R826" s="156"/>
      <c r="S826" s="156"/>
      <c r="T826" s="156"/>
      <c r="U826" s="156"/>
      <c r="V826" s="156"/>
      <c r="W826" s="156"/>
      <c r="X826" s="156"/>
      <c r="Y826" s="156"/>
      <c r="Z826" s="156"/>
    </row>
    <row r="827" spans="1:26" ht="12.75" customHeight="1" x14ac:dyDescent="0.35">
      <c r="A827" s="156"/>
      <c r="B827" s="156"/>
      <c r="C827" s="152"/>
      <c r="D827" s="152"/>
      <c r="E827" s="153"/>
      <c r="F827" s="152"/>
      <c r="G827" s="177"/>
      <c r="H827" s="156"/>
      <c r="I827" s="156"/>
      <c r="J827" s="156"/>
      <c r="K827" s="156"/>
      <c r="L827" s="156"/>
      <c r="M827" s="156"/>
      <c r="N827" s="156"/>
      <c r="O827" s="156"/>
      <c r="P827" s="156"/>
      <c r="Q827" s="156"/>
      <c r="R827" s="156"/>
      <c r="S827" s="156"/>
      <c r="T827" s="156"/>
      <c r="U827" s="156"/>
      <c r="V827" s="156"/>
      <c r="W827" s="156"/>
      <c r="X827" s="156"/>
      <c r="Y827" s="156"/>
      <c r="Z827" s="156"/>
    </row>
    <row r="828" spans="1:26" ht="12.75" customHeight="1" x14ac:dyDescent="0.35">
      <c r="A828" s="156"/>
      <c r="B828" s="156"/>
      <c r="C828" s="152"/>
      <c r="D828" s="152"/>
      <c r="E828" s="153"/>
      <c r="F828" s="152"/>
      <c r="G828" s="177"/>
      <c r="H828" s="156"/>
      <c r="I828" s="156"/>
      <c r="J828" s="156"/>
      <c r="K828" s="156"/>
      <c r="L828" s="156"/>
      <c r="M828" s="156"/>
      <c r="N828" s="156"/>
      <c r="O828" s="156"/>
      <c r="P828" s="156"/>
      <c r="Q828" s="156"/>
      <c r="R828" s="156"/>
      <c r="S828" s="156"/>
      <c r="T828" s="156"/>
      <c r="U828" s="156"/>
      <c r="V828" s="156"/>
      <c r="W828" s="156"/>
      <c r="X828" s="156"/>
      <c r="Y828" s="156"/>
      <c r="Z828" s="156"/>
    </row>
    <row r="829" spans="1:26" ht="12.75" customHeight="1" x14ac:dyDescent="0.35">
      <c r="A829" s="156"/>
      <c r="B829" s="156"/>
      <c r="C829" s="152"/>
      <c r="D829" s="152"/>
      <c r="E829" s="153"/>
      <c r="F829" s="152"/>
      <c r="G829" s="177"/>
      <c r="H829" s="156"/>
      <c r="I829" s="156"/>
      <c r="J829" s="156"/>
      <c r="K829" s="156"/>
      <c r="L829" s="156"/>
      <c r="M829" s="156"/>
      <c r="N829" s="156"/>
      <c r="O829" s="156"/>
      <c r="P829" s="156"/>
      <c r="Q829" s="156"/>
      <c r="R829" s="156"/>
      <c r="S829" s="156"/>
      <c r="T829" s="156"/>
      <c r="U829" s="156"/>
      <c r="V829" s="156"/>
      <c r="W829" s="156"/>
      <c r="X829" s="156"/>
      <c r="Y829" s="156"/>
      <c r="Z829" s="156"/>
    </row>
    <row r="830" spans="1:26" ht="12.75" customHeight="1" x14ac:dyDescent="0.35">
      <c r="A830" s="156"/>
      <c r="B830" s="156"/>
      <c r="C830" s="152"/>
      <c r="D830" s="152"/>
      <c r="E830" s="153"/>
      <c r="F830" s="152"/>
      <c r="G830" s="177"/>
      <c r="H830" s="156"/>
      <c r="I830" s="156"/>
      <c r="J830" s="156"/>
      <c r="K830" s="156"/>
      <c r="L830" s="156"/>
      <c r="M830" s="156"/>
      <c r="N830" s="156"/>
      <c r="O830" s="156"/>
      <c r="P830" s="156"/>
      <c r="Q830" s="156"/>
      <c r="R830" s="156"/>
      <c r="S830" s="156"/>
      <c r="T830" s="156"/>
      <c r="U830" s="156"/>
      <c r="V830" s="156"/>
      <c r="W830" s="156"/>
      <c r="X830" s="156"/>
      <c r="Y830" s="156"/>
      <c r="Z830" s="156"/>
    </row>
    <row r="831" spans="1:26" ht="12.75" customHeight="1" x14ac:dyDescent="0.35">
      <c r="A831" s="156"/>
      <c r="B831" s="156"/>
      <c r="C831" s="152"/>
      <c r="D831" s="152"/>
      <c r="E831" s="153"/>
      <c r="F831" s="152"/>
      <c r="G831" s="177"/>
      <c r="H831" s="156"/>
      <c r="I831" s="156"/>
      <c r="J831" s="156"/>
      <c r="K831" s="156"/>
      <c r="L831" s="156"/>
      <c r="M831" s="156"/>
      <c r="N831" s="156"/>
      <c r="O831" s="156"/>
      <c r="P831" s="156"/>
      <c r="Q831" s="156"/>
      <c r="R831" s="156"/>
      <c r="S831" s="156"/>
      <c r="T831" s="156"/>
      <c r="U831" s="156"/>
      <c r="V831" s="156"/>
      <c r="W831" s="156"/>
      <c r="X831" s="156"/>
      <c r="Y831" s="156"/>
      <c r="Z831" s="156"/>
    </row>
    <row r="832" spans="1:26" ht="12.75" customHeight="1" x14ac:dyDescent="0.35">
      <c r="A832" s="156"/>
      <c r="B832" s="156"/>
      <c r="C832" s="152"/>
      <c r="D832" s="152"/>
      <c r="E832" s="153"/>
      <c r="F832" s="152"/>
      <c r="G832" s="177"/>
      <c r="H832" s="156"/>
      <c r="I832" s="156"/>
      <c r="J832" s="156"/>
      <c r="K832" s="156"/>
      <c r="L832" s="156"/>
      <c r="M832" s="156"/>
      <c r="N832" s="156"/>
      <c r="O832" s="156"/>
      <c r="P832" s="156"/>
      <c r="Q832" s="156"/>
      <c r="R832" s="156"/>
      <c r="S832" s="156"/>
      <c r="T832" s="156"/>
      <c r="U832" s="156"/>
      <c r="V832" s="156"/>
      <c r="W832" s="156"/>
      <c r="X832" s="156"/>
      <c r="Y832" s="156"/>
      <c r="Z832" s="156"/>
    </row>
    <row r="833" spans="1:26" ht="12.75" customHeight="1" x14ac:dyDescent="0.35">
      <c r="A833" s="156"/>
      <c r="B833" s="156"/>
      <c r="C833" s="152"/>
      <c r="D833" s="152"/>
      <c r="E833" s="153"/>
      <c r="F833" s="152"/>
      <c r="G833" s="177"/>
      <c r="H833" s="156"/>
      <c r="I833" s="156"/>
      <c r="J833" s="156"/>
      <c r="K833" s="156"/>
      <c r="L833" s="156"/>
      <c r="M833" s="156"/>
      <c r="N833" s="156"/>
      <c r="O833" s="156"/>
      <c r="P833" s="156"/>
      <c r="Q833" s="156"/>
      <c r="R833" s="156"/>
      <c r="S833" s="156"/>
      <c r="T833" s="156"/>
      <c r="U833" s="156"/>
      <c r="V833" s="156"/>
      <c r="W833" s="156"/>
      <c r="X833" s="156"/>
      <c r="Y833" s="156"/>
      <c r="Z833" s="156"/>
    </row>
    <row r="834" spans="1:26" ht="12.75" customHeight="1" x14ac:dyDescent="0.35">
      <c r="A834" s="156"/>
      <c r="B834" s="156"/>
      <c r="C834" s="152"/>
      <c r="D834" s="152"/>
      <c r="E834" s="153"/>
      <c r="F834" s="152"/>
      <c r="G834" s="177"/>
      <c r="H834" s="156"/>
      <c r="I834" s="156"/>
      <c r="J834" s="156"/>
      <c r="K834" s="156"/>
      <c r="L834" s="156"/>
      <c r="M834" s="156"/>
      <c r="N834" s="156"/>
      <c r="O834" s="156"/>
      <c r="P834" s="156"/>
      <c r="Q834" s="156"/>
      <c r="R834" s="156"/>
      <c r="S834" s="156"/>
      <c r="T834" s="156"/>
      <c r="U834" s="156"/>
      <c r="V834" s="156"/>
      <c r="W834" s="156"/>
      <c r="X834" s="156"/>
      <c r="Y834" s="156"/>
      <c r="Z834" s="156"/>
    </row>
    <row r="835" spans="1:26" ht="12.75" customHeight="1" x14ac:dyDescent="0.35">
      <c r="A835" s="156"/>
      <c r="B835" s="156"/>
      <c r="C835" s="152"/>
      <c r="D835" s="152"/>
      <c r="E835" s="153"/>
      <c r="F835" s="152"/>
      <c r="G835" s="177"/>
      <c r="H835" s="156"/>
      <c r="I835" s="156"/>
      <c r="J835" s="156"/>
      <c r="K835" s="156"/>
      <c r="L835" s="156"/>
      <c r="M835" s="156"/>
      <c r="N835" s="156"/>
      <c r="O835" s="156"/>
      <c r="P835" s="156"/>
      <c r="Q835" s="156"/>
      <c r="R835" s="156"/>
      <c r="S835" s="156"/>
      <c r="T835" s="156"/>
      <c r="U835" s="156"/>
      <c r="V835" s="156"/>
      <c r="W835" s="156"/>
      <c r="X835" s="156"/>
      <c r="Y835" s="156"/>
      <c r="Z835" s="156"/>
    </row>
    <row r="836" spans="1:26" ht="12.75" customHeight="1" x14ac:dyDescent="0.35">
      <c r="A836" s="156"/>
      <c r="B836" s="156"/>
      <c r="C836" s="152"/>
      <c r="D836" s="152"/>
      <c r="E836" s="153"/>
      <c r="F836" s="152"/>
      <c r="G836" s="177"/>
      <c r="H836" s="156"/>
      <c r="I836" s="156"/>
      <c r="J836" s="156"/>
      <c r="K836" s="156"/>
      <c r="L836" s="156"/>
      <c r="M836" s="156"/>
      <c r="N836" s="156"/>
      <c r="O836" s="156"/>
      <c r="P836" s="156"/>
      <c r="Q836" s="156"/>
      <c r="R836" s="156"/>
      <c r="S836" s="156"/>
      <c r="T836" s="156"/>
      <c r="U836" s="156"/>
      <c r="V836" s="156"/>
      <c r="W836" s="156"/>
      <c r="X836" s="156"/>
      <c r="Y836" s="156"/>
      <c r="Z836" s="156"/>
    </row>
    <row r="837" spans="1:26" ht="12.75" customHeight="1" x14ac:dyDescent="0.35">
      <c r="A837" s="156"/>
      <c r="B837" s="156"/>
      <c r="C837" s="152"/>
      <c r="D837" s="152"/>
      <c r="E837" s="153"/>
      <c r="F837" s="152"/>
      <c r="G837" s="177"/>
      <c r="H837" s="156"/>
      <c r="I837" s="156"/>
      <c r="J837" s="156"/>
      <c r="K837" s="156"/>
      <c r="L837" s="156"/>
      <c r="M837" s="156"/>
      <c r="N837" s="156"/>
      <c r="O837" s="156"/>
      <c r="P837" s="156"/>
      <c r="Q837" s="156"/>
      <c r="R837" s="156"/>
      <c r="S837" s="156"/>
      <c r="T837" s="156"/>
      <c r="U837" s="156"/>
      <c r="V837" s="156"/>
      <c r="W837" s="156"/>
      <c r="X837" s="156"/>
      <c r="Y837" s="156"/>
      <c r="Z837" s="156"/>
    </row>
    <row r="838" spans="1:26" ht="12.75" customHeight="1" x14ac:dyDescent="0.35">
      <c r="A838" s="156"/>
      <c r="B838" s="156"/>
      <c r="C838" s="152"/>
      <c r="D838" s="152"/>
      <c r="E838" s="153"/>
      <c r="F838" s="152"/>
      <c r="G838" s="177"/>
      <c r="H838" s="156"/>
      <c r="I838" s="156"/>
      <c r="J838" s="156"/>
      <c r="K838" s="156"/>
      <c r="L838" s="156"/>
      <c r="M838" s="156"/>
      <c r="N838" s="156"/>
      <c r="O838" s="156"/>
      <c r="P838" s="156"/>
      <c r="Q838" s="156"/>
      <c r="R838" s="156"/>
      <c r="S838" s="156"/>
      <c r="T838" s="156"/>
      <c r="U838" s="156"/>
      <c r="V838" s="156"/>
      <c r="W838" s="156"/>
      <c r="X838" s="156"/>
      <c r="Y838" s="156"/>
      <c r="Z838" s="156"/>
    </row>
    <row r="839" spans="1:26" ht="12.75" customHeight="1" x14ac:dyDescent="0.35">
      <c r="A839" s="156"/>
      <c r="B839" s="156"/>
      <c r="C839" s="152"/>
      <c r="D839" s="152"/>
      <c r="E839" s="153"/>
      <c r="F839" s="152"/>
      <c r="G839" s="177"/>
      <c r="H839" s="156"/>
      <c r="I839" s="156"/>
      <c r="J839" s="156"/>
      <c r="K839" s="156"/>
      <c r="L839" s="156"/>
      <c r="M839" s="156"/>
      <c r="N839" s="156"/>
      <c r="O839" s="156"/>
      <c r="P839" s="156"/>
      <c r="Q839" s="156"/>
      <c r="R839" s="156"/>
      <c r="S839" s="156"/>
      <c r="T839" s="156"/>
      <c r="U839" s="156"/>
      <c r="V839" s="156"/>
      <c r="W839" s="156"/>
      <c r="X839" s="156"/>
      <c r="Y839" s="156"/>
      <c r="Z839" s="156"/>
    </row>
    <row r="840" spans="1:26" ht="12.75" customHeight="1" x14ac:dyDescent="0.35">
      <c r="A840" s="156"/>
      <c r="B840" s="156"/>
      <c r="C840" s="152"/>
      <c r="D840" s="152"/>
      <c r="E840" s="153"/>
      <c r="F840" s="152"/>
      <c r="G840" s="177"/>
      <c r="H840" s="156"/>
      <c r="I840" s="156"/>
      <c r="J840" s="156"/>
      <c r="K840" s="156"/>
      <c r="L840" s="156"/>
      <c r="M840" s="156"/>
      <c r="N840" s="156"/>
      <c r="O840" s="156"/>
      <c r="P840" s="156"/>
      <c r="Q840" s="156"/>
      <c r="R840" s="156"/>
      <c r="S840" s="156"/>
      <c r="T840" s="156"/>
      <c r="U840" s="156"/>
      <c r="V840" s="156"/>
      <c r="W840" s="156"/>
      <c r="X840" s="156"/>
      <c r="Y840" s="156"/>
      <c r="Z840" s="156"/>
    </row>
    <row r="841" spans="1:26" ht="12.75" customHeight="1" x14ac:dyDescent="0.35">
      <c r="A841" s="156"/>
      <c r="B841" s="156"/>
      <c r="C841" s="152"/>
      <c r="D841" s="152"/>
      <c r="E841" s="153"/>
      <c r="F841" s="152"/>
      <c r="G841" s="177"/>
      <c r="H841" s="156"/>
      <c r="I841" s="156"/>
      <c r="J841" s="156"/>
      <c r="K841" s="156"/>
      <c r="L841" s="156"/>
      <c r="M841" s="156"/>
      <c r="N841" s="156"/>
      <c r="O841" s="156"/>
      <c r="P841" s="156"/>
      <c r="Q841" s="156"/>
      <c r="R841" s="156"/>
      <c r="S841" s="156"/>
      <c r="T841" s="156"/>
      <c r="U841" s="156"/>
      <c r="V841" s="156"/>
      <c r="W841" s="156"/>
      <c r="X841" s="156"/>
      <c r="Y841" s="156"/>
      <c r="Z841" s="156"/>
    </row>
    <row r="842" spans="1:26" ht="12.75" customHeight="1" x14ac:dyDescent="0.35">
      <c r="A842" s="156"/>
      <c r="B842" s="156"/>
      <c r="C842" s="152"/>
      <c r="D842" s="152"/>
      <c r="E842" s="153"/>
      <c r="F842" s="152"/>
      <c r="G842" s="177"/>
      <c r="H842" s="156"/>
      <c r="I842" s="156"/>
      <c r="J842" s="156"/>
      <c r="K842" s="156"/>
      <c r="L842" s="156"/>
      <c r="M842" s="156"/>
      <c r="N842" s="156"/>
      <c r="O842" s="156"/>
      <c r="P842" s="156"/>
      <c r="Q842" s="156"/>
      <c r="R842" s="156"/>
      <c r="S842" s="156"/>
      <c r="T842" s="156"/>
      <c r="U842" s="156"/>
      <c r="V842" s="156"/>
      <c r="W842" s="156"/>
      <c r="X842" s="156"/>
      <c r="Y842" s="156"/>
      <c r="Z842" s="156"/>
    </row>
    <row r="843" spans="1:26" ht="12.75" customHeight="1" x14ac:dyDescent="0.35">
      <c r="A843" s="156"/>
      <c r="B843" s="156"/>
      <c r="C843" s="152"/>
      <c r="D843" s="152"/>
      <c r="E843" s="153"/>
      <c r="F843" s="152"/>
      <c r="G843" s="177"/>
      <c r="H843" s="156"/>
      <c r="I843" s="156"/>
      <c r="J843" s="156"/>
      <c r="K843" s="156"/>
      <c r="L843" s="156"/>
      <c r="M843" s="156"/>
      <c r="N843" s="156"/>
      <c r="O843" s="156"/>
      <c r="P843" s="156"/>
      <c r="Q843" s="156"/>
      <c r="R843" s="156"/>
      <c r="S843" s="156"/>
      <c r="T843" s="156"/>
      <c r="U843" s="156"/>
      <c r="V843" s="156"/>
      <c r="W843" s="156"/>
      <c r="X843" s="156"/>
      <c r="Y843" s="156"/>
      <c r="Z843" s="156"/>
    </row>
    <row r="844" spans="1:26" ht="12.75" customHeight="1" x14ac:dyDescent="0.35">
      <c r="A844" s="156"/>
      <c r="B844" s="156"/>
      <c r="C844" s="152"/>
      <c r="D844" s="152"/>
      <c r="E844" s="153"/>
      <c r="F844" s="152"/>
      <c r="G844" s="177"/>
      <c r="H844" s="156"/>
      <c r="I844" s="156"/>
      <c r="J844" s="156"/>
      <c r="K844" s="156"/>
      <c r="L844" s="156"/>
      <c r="M844" s="156"/>
      <c r="N844" s="156"/>
      <c r="O844" s="156"/>
      <c r="P844" s="156"/>
      <c r="Q844" s="156"/>
      <c r="R844" s="156"/>
      <c r="S844" s="156"/>
      <c r="T844" s="156"/>
      <c r="U844" s="156"/>
      <c r="V844" s="156"/>
      <c r="W844" s="156"/>
      <c r="X844" s="156"/>
      <c r="Y844" s="156"/>
      <c r="Z844" s="156"/>
    </row>
    <row r="845" spans="1:26" ht="12.75" customHeight="1" x14ac:dyDescent="0.35">
      <c r="A845" s="156"/>
      <c r="B845" s="156"/>
      <c r="C845" s="152"/>
      <c r="D845" s="152"/>
      <c r="E845" s="153"/>
      <c r="F845" s="152"/>
      <c r="G845" s="177"/>
      <c r="H845" s="156"/>
      <c r="I845" s="156"/>
      <c r="J845" s="156"/>
      <c r="K845" s="156"/>
      <c r="L845" s="156"/>
      <c r="M845" s="156"/>
      <c r="N845" s="156"/>
      <c r="O845" s="156"/>
      <c r="P845" s="156"/>
      <c r="Q845" s="156"/>
      <c r="R845" s="156"/>
      <c r="S845" s="156"/>
      <c r="T845" s="156"/>
      <c r="U845" s="156"/>
      <c r="V845" s="156"/>
      <c r="W845" s="156"/>
      <c r="X845" s="156"/>
      <c r="Y845" s="156"/>
      <c r="Z845" s="156"/>
    </row>
    <row r="846" spans="1:26" ht="12.75" customHeight="1" x14ac:dyDescent="0.35">
      <c r="A846" s="156"/>
      <c r="B846" s="156"/>
      <c r="C846" s="152"/>
      <c r="D846" s="152"/>
      <c r="E846" s="153"/>
      <c r="F846" s="152"/>
      <c r="G846" s="177"/>
      <c r="H846" s="156"/>
      <c r="I846" s="156"/>
      <c r="J846" s="156"/>
      <c r="K846" s="156"/>
      <c r="L846" s="156"/>
      <c r="M846" s="156"/>
      <c r="N846" s="156"/>
      <c r="O846" s="156"/>
      <c r="P846" s="156"/>
      <c r="Q846" s="156"/>
      <c r="R846" s="156"/>
      <c r="S846" s="156"/>
      <c r="T846" s="156"/>
      <c r="U846" s="156"/>
      <c r="V846" s="156"/>
      <c r="W846" s="156"/>
      <c r="X846" s="156"/>
      <c r="Y846" s="156"/>
      <c r="Z846" s="156"/>
    </row>
    <row r="847" spans="1:26" ht="12.75" customHeight="1" x14ac:dyDescent="0.35">
      <c r="A847" s="156"/>
      <c r="B847" s="156"/>
      <c r="C847" s="152"/>
      <c r="D847" s="152"/>
      <c r="E847" s="153"/>
      <c r="F847" s="152"/>
      <c r="G847" s="177"/>
      <c r="H847" s="156"/>
      <c r="I847" s="156"/>
      <c r="J847" s="156"/>
      <c r="K847" s="156"/>
      <c r="L847" s="156"/>
      <c r="M847" s="156"/>
      <c r="N847" s="156"/>
      <c r="O847" s="156"/>
      <c r="P847" s="156"/>
      <c r="Q847" s="156"/>
      <c r="R847" s="156"/>
      <c r="S847" s="156"/>
      <c r="T847" s="156"/>
      <c r="U847" s="156"/>
      <c r="V847" s="156"/>
      <c r="W847" s="156"/>
      <c r="X847" s="156"/>
      <c r="Y847" s="156"/>
      <c r="Z847" s="156"/>
    </row>
    <row r="848" spans="1:26" ht="12.75" customHeight="1" x14ac:dyDescent="0.35">
      <c r="A848" s="156"/>
      <c r="B848" s="156"/>
      <c r="C848" s="152"/>
      <c r="D848" s="152"/>
      <c r="E848" s="153"/>
      <c r="F848" s="152"/>
      <c r="G848" s="177"/>
      <c r="H848" s="156"/>
      <c r="I848" s="156"/>
      <c r="J848" s="156"/>
      <c r="K848" s="156"/>
      <c r="L848" s="156"/>
      <c r="M848" s="156"/>
      <c r="N848" s="156"/>
      <c r="O848" s="156"/>
      <c r="P848" s="156"/>
      <c r="Q848" s="156"/>
      <c r="R848" s="156"/>
      <c r="S848" s="156"/>
      <c r="T848" s="156"/>
      <c r="U848" s="156"/>
      <c r="V848" s="156"/>
      <c r="W848" s="156"/>
      <c r="X848" s="156"/>
      <c r="Y848" s="156"/>
      <c r="Z848" s="156"/>
    </row>
    <row r="849" spans="1:26" ht="12.75" customHeight="1" x14ac:dyDescent="0.35">
      <c r="A849" s="156"/>
      <c r="B849" s="156"/>
      <c r="C849" s="152"/>
      <c r="D849" s="152"/>
      <c r="E849" s="153"/>
      <c r="F849" s="152"/>
      <c r="G849" s="177"/>
      <c r="H849" s="156"/>
      <c r="I849" s="156"/>
      <c r="J849" s="156"/>
      <c r="K849" s="156"/>
      <c r="L849" s="156"/>
      <c r="M849" s="156"/>
      <c r="N849" s="156"/>
      <c r="O849" s="156"/>
      <c r="P849" s="156"/>
      <c r="Q849" s="156"/>
      <c r="R849" s="156"/>
      <c r="S849" s="156"/>
      <c r="T849" s="156"/>
      <c r="U849" s="156"/>
      <c r="V849" s="156"/>
      <c r="W849" s="156"/>
      <c r="X849" s="156"/>
      <c r="Y849" s="156"/>
      <c r="Z849" s="156"/>
    </row>
    <row r="850" spans="1:26" ht="12.75" customHeight="1" x14ac:dyDescent="0.35">
      <c r="A850" s="156"/>
      <c r="B850" s="156"/>
      <c r="C850" s="152"/>
      <c r="D850" s="152"/>
      <c r="E850" s="153"/>
      <c r="F850" s="152"/>
      <c r="G850" s="177"/>
      <c r="H850" s="156"/>
      <c r="I850" s="156"/>
      <c r="J850" s="156"/>
      <c r="K850" s="156"/>
      <c r="L850" s="156"/>
      <c r="M850" s="156"/>
      <c r="N850" s="156"/>
      <c r="O850" s="156"/>
      <c r="P850" s="156"/>
      <c r="Q850" s="156"/>
      <c r="R850" s="156"/>
      <c r="S850" s="156"/>
      <c r="T850" s="156"/>
      <c r="U850" s="156"/>
      <c r="V850" s="156"/>
      <c r="W850" s="156"/>
      <c r="X850" s="156"/>
      <c r="Y850" s="156"/>
      <c r="Z850" s="156"/>
    </row>
    <row r="851" spans="1:26" ht="12.75" customHeight="1" x14ac:dyDescent="0.35">
      <c r="A851" s="156"/>
      <c r="B851" s="156"/>
      <c r="C851" s="152"/>
      <c r="D851" s="152"/>
      <c r="E851" s="153"/>
      <c r="F851" s="152"/>
      <c r="G851" s="177"/>
      <c r="H851" s="156"/>
      <c r="I851" s="156"/>
      <c r="J851" s="156"/>
      <c r="K851" s="156"/>
      <c r="L851" s="156"/>
      <c r="M851" s="156"/>
      <c r="N851" s="156"/>
      <c r="O851" s="156"/>
      <c r="P851" s="156"/>
      <c r="Q851" s="156"/>
      <c r="R851" s="156"/>
      <c r="S851" s="156"/>
      <c r="T851" s="156"/>
      <c r="U851" s="156"/>
      <c r="V851" s="156"/>
      <c r="W851" s="156"/>
      <c r="X851" s="156"/>
      <c r="Y851" s="156"/>
      <c r="Z851" s="156"/>
    </row>
    <row r="852" spans="1:26" ht="12.75" customHeight="1" x14ac:dyDescent="0.35">
      <c r="A852" s="156"/>
      <c r="B852" s="156"/>
      <c r="C852" s="152"/>
      <c r="D852" s="152"/>
      <c r="E852" s="153"/>
      <c r="F852" s="152"/>
      <c r="G852" s="177"/>
      <c r="H852" s="156"/>
      <c r="I852" s="156"/>
      <c r="J852" s="156"/>
      <c r="K852" s="156"/>
      <c r="L852" s="156"/>
      <c r="M852" s="156"/>
      <c r="N852" s="156"/>
      <c r="O852" s="156"/>
      <c r="P852" s="156"/>
      <c r="Q852" s="156"/>
      <c r="R852" s="156"/>
      <c r="S852" s="156"/>
      <c r="T852" s="156"/>
      <c r="U852" s="156"/>
      <c r="V852" s="156"/>
      <c r="W852" s="156"/>
      <c r="X852" s="156"/>
      <c r="Y852" s="156"/>
      <c r="Z852" s="156"/>
    </row>
    <row r="853" spans="1:26" ht="12.75" customHeight="1" x14ac:dyDescent="0.35">
      <c r="A853" s="156"/>
      <c r="B853" s="156"/>
      <c r="C853" s="152"/>
      <c r="D853" s="152"/>
      <c r="E853" s="153"/>
      <c r="F853" s="152"/>
      <c r="G853" s="177"/>
      <c r="H853" s="156"/>
      <c r="I853" s="156"/>
      <c r="J853" s="156"/>
      <c r="K853" s="156"/>
      <c r="L853" s="156"/>
      <c r="M853" s="156"/>
      <c r="N853" s="156"/>
      <c r="O853" s="156"/>
      <c r="P853" s="156"/>
      <c r="Q853" s="156"/>
      <c r="R853" s="156"/>
      <c r="S853" s="156"/>
      <c r="T853" s="156"/>
      <c r="U853" s="156"/>
      <c r="V853" s="156"/>
      <c r="W853" s="156"/>
      <c r="X853" s="156"/>
      <c r="Y853" s="156"/>
      <c r="Z853" s="156"/>
    </row>
    <row r="854" spans="1:26" ht="12.75" customHeight="1" x14ac:dyDescent="0.35">
      <c r="A854" s="156"/>
      <c r="B854" s="156"/>
      <c r="C854" s="152"/>
      <c r="D854" s="152"/>
      <c r="E854" s="153"/>
      <c r="F854" s="152"/>
      <c r="G854" s="177"/>
      <c r="H854" s="156"/>
      <c r="I854" s="156"/>
      <c r="J854" s="156"/>
      <c r="K854" s="156"/>
      <c r="L854" s="156"/>
      <c r="M854" s="156"/>
      <c r="N854" s="156"/>
      <c r="O854" s="156"/>
      <c r="P854" s="156"/>
      <c r="Q854" s="156"/>
      <c r="R854" s="156"/>
      <c r="S854" s="156"/>
      <c r="T854" s="156"/>
      <c r="U854" s="156"/>
      <c r="V854" s="156"/>
      <c r="W854" s="156"/>
      <c r="X854" s="156"/>
      <c r="Y854" s="156"/>
      <c r="Z854" s="156"/>
    </row>
    <row r="855" spans="1:26" ht="12.75" customHeight="1" x14ac:dyDescent="0.35">
      <c r="A855" s="156"/>
      <c r="B855" s="156"/>
      <c r="C855" s="152"/>
      <c r="D855" s="152"/>
      <c r="E855" s="153"/>
      <c r="F855" s="152"/>
      <c r="G855" s="177"/>
      <c r="H855" s="156"/>
      <c r="I855" s="156"/>
      <c r="J855" s="156"/>
      <c r="K855" s="156"/>
      <c r="L855" s="156"/>
      <c r="M855" s="156"/>
      <c r="N855" s="156"/>
      <c r="O855" s="156"/>
      <c r="P855" s="156"/>
      <c r="Q855" s="156"/>
      <c r="R855" s="156"/>
      <c r="S855" s="156"/>
      <c r="T855" s="156"/>
      <c r="U855" s="156"/>
      <c r="V855" s="156"/>
      <c r="W855" s="156"/>
      <c r="X855" s="156"/>
      <c r="Y855" s="156"/>
      <c r="Z855" s="156"/>
    </row>
    <row r="856" spans="1:26" ht="12.75" customHeight="1" x14ac:dyDescent="0.35">
      <c r="A856" s="156"/>
      <c r="B856" s="156"/>
      <c r="C856" s="152"/>
      <c r="D856" s="152"/>
      <c r="E856" s="153"/>
      <c r="F856" s="152"/>
      <c r="G856" s="177"/>
      <c r="H856" s="156"/>
      <c r="I856" s="156"/>
      <c r="J856" s="156"/>
      <c r="K856" s="156"/>
      <c r="L856" s="156"/>
      <c r="M856" s="156"/>
      <c r="N856" s="156"/>
      <c r="O856" s="156"/>
      <c r="P856" s="156"/>
      <c r="Q856" s="156"/>
      <c r="R856" s="156"/>
      <c r="S856" s="156"/>
      <c r="T856" s="156"/>
      <c r="U856" s="156"/>
      <c r="V856" s="156"/>
      <c r="W856" s="156"/>
      <c r="X856" s="156"/>
      <c r="Y856" s="156"/>
      <c r="Z856" s="156"/>
    </row>
    <row r="857" spans="1:26" ht="12.75" customHeight="1" x14ac:dyDescent="0.35">
      <c r="A857" s="156"/>
      <c r="B857" s="156"/>
      <c r="C857" s="152"/>
      <c r="D857" s="152"/>
      <c r="E857" s="153"/>
      <c r="F857" s="152"/>
      <c r="G857" s="177"/>
      <c r="H857" s="156"/>
      <c r="I857" s="156"/>
      <c r="J857" s="156"/>
      <c r="K857" s="156"/>
      <c r="L857" s="156"/>
      <c r="M857" s="156"/>
      <c r="N857" s="156"/>
      <c r="O857" s="156"/>
      <c r="P857" s="156"/>
      <c r="Q857" s="156"/>
      <c r="R857" s="156"/>
      <c r="S857" s="156"/>
      <c r="T857" s="156"/>
      <c r="U857" s="156"/>
      <c r="V857" s="156"/>
      <c r="W857" s="156"/>
      <c r="X857" s="156"/>
      <c r="Y857" s="156"/>
      <c r="Z857" s="156"/>
    </row>
    <row r="858" spans="1:26" ht="12.75" customHeight="1" x14ac:dyDescent="0.35">
      <c r="A858" s="156"/>
      <c r="B858" s="156"/>
      <c r="C858" s="152"/>
      <c r="D858" s="152"/>
      <c r="E858" s="153"/>
      <c r="F858" s="152"/>
      <c r="G858" s="177"/>
      <c r="H858" s="156"/>
      <c r="I858" s="156"/>
      <c r="J858" s="156"/>
      <c r="K858" s="156"/>
      <c r="L858" s="156"/>
      <c r="M858" s="156"/>
      <c r="N858" s="156"/>
      <c r="O858" s="156"/>
      <c r="P858" s="156"/>
      <c r="Q858" s="156"/>
      <c r="R858" s="156"/>
      <c r="S858" s="156"/>
      <c r="T858" s="156"/>
      <c r="U858" s="156"/>
      <c r="V858" s="156"/>
      <c r="W858" s="156"/>
      <c r="X858" s="156"/>
      <c r="Y858" s="156"/>
      <c r="Z858" s="156"/>
    </row>
    <row r="859" spans="1:26" ht="12.75" customHeight="1" x14ac:dyDescent="0.35">
      <c r="A859" s="156"/>
      <c r="B859" s="156"/>
      <c r="C859" s="152"/>
      <c r="D859" s="152"/>
      <c r="E859" s="153"/>
      <c r="F859" s="152"/>
      <c r="G859" s="177"/>
      <c r="H859" s="156"/>
      <c r="I859" s="156"/>
      <c r="J859" s="156"/>
      <c r="K859" s="156"/>
      <c r="L859" s="156"/>
      <c r="M859" s="156"/>
      <c r="N859" s="156"/>
      <c r="O859" s="156"/>
      <c r="P859" s="156"/>
      <c r="Q859" s="156"/>
      <c r="R859" s="156"/>
      <c r="S859" s="156"/>
      <c r="T859" s="156"/>
      <c r="U859" s="156"/>
      <c r="V859" s="156"/>
      <c r="W859" s="156"/>
      <c r="X859" s="156"/>
      <c r="Y859" s="156"/>
      <c r="Z859" s="156"/>
    </row>
    <row r="860" spans="1:26" ht="12.75" customHeight="1" x14ac:dyDescent="0.35">
      <c r="A860" s="156"/>
      <c r="B860" s="156"/>
      <c r="C860" s="152"/>
      <c r="D860" s="152"/>
      <c r="E860" s="153"/>
      <c r="F860" s="152"/>
      <c r="G860" s="177"/>
      <c r="H860" s="156"/>
      <c r="I860" s="156"/>
      <c r="J860" s="156"/>
      <c r="K860" s="156"/>
      <c r="L860" s="156"/>
      <c r="M860" s="156"/>
      <c r="N860" s="156"/>
      <c r="O860" s="156"/>
      <c r="P860" s="156"/>
      <c r="Q860" s="156"/>
      <c r="R860" s="156"/>
      <c r="S860" s="156"/>
      <c r="T860" s="156"/>
      <c r="U860" s="156"/>
      <c r="V860" s="156"/>
      <c r="W860" s="156"/>
      <c r="X860" s="156"/>
      <c r="Y860" s="156"/>
      <c r="Z860" s="156"/>
    </row>
    <row r="861" spans="1:26" ht="12.75" customHeight="1" x14ac:dyDescent="0.35">
      <c r="A861" s="156"/>
      <c r="B861" s="156"/>
      <c r="C861" s="152"/>
      <c r="D861" s="152"/>
      <c r="E861" s="153"/>
      <c r="F861" s="152"/>
      <c r="G861" s="177"/>
      <c r="H861" s="156"/>
      <c r="I861" s="156"/>
      <c r="J861" s="156"/>
      <c r="K861" s="156"/>
      <c r="L861" s="156"/>
      <c r="M861" s="156"/>
      <c r="N861" s="156"/>
      <c r="O861" s="156"/>
      <c r="P861" s="156"/>
      <c r="Q861" s="156"/>
      <c r="R861" s="156"/>
      <c r="S861" s="156"/>
      <c r="T861" s="156"/>
      <c r="U861" s="156"/>
      <c r="V861" s="156"/>
      <c r="W861" s="156"/>
      <c r="X861" s="156"/>
      <c r="Y861" s="156"/>
      <c r="Z861" s="156"/>
    </row>
    <row r="862" spans="1:26" ht="12.75" customHeight="1" x14ac:dyDescent="0.35">
      <c r="A862" s="156"/>
      <c r="B862" s="156"/>
      <c r="C862" s="152"/>
      <c r="D862" s="152"/>
      <c r="E862" s="153"/>
      <c r="F862" s="152"/>
      <c r="G862" s="177"/>
      <c r="H862" s="156"/>
      <c r="I862" s="156"/>
      <c r="J862" s="156"/>
      <c r="K862" s="156"/>
      <c r="L862" s="156"/>
      <c r="M862" s="156"/>
      <c r="N862" s="156"/>
      <c r="O862" s="156"/>
      <c r="P862" s="156"/>
      <c r="Q862" s="156"/>
      <c r="R862" s="156"/>
      <c r="S862" s="156"/>
      <c r="T862" s="156"/>
      <c r="U862" s="156"/>
      <c r="V862" s="156"/>
      <c r="W862" s="156"/>
      <c r="X862" s="156"/>
      <c r="Y862" s="156"/>
      <c r="Z862" s="156"/>
    </row>
    <row r="863" spans="1:26" ht="12.75" customHeight="1" x14ac:dyDescent="0.35">
      <c r="A863" s="156"/>
      <c r="B863" s="156"/>
      <c r="C863" s="152"/>
      <c r="D863" s="152"/>
      <c r="E863" s="153"/>
      <c r="F863" s="152"/>
      <c r="G863" s="177"/>
      <c r="H863" s="156"/>
      <c r="I863" s="156"/>
      <c r="J863" s="156"/>
      <c r="K863" s="156"/>
      <c r="L863" s="156"/>
      <c r="M863" s="156"/>
      <c r="N863" s="156"/>
      <c r="O863" s="156"/>
      <c r="P863" s="156"/>
      <c r="Q863" s="156"/>
      <c r="R863" s="156"/>
      <c r="S863" s="156"/>
      <c r="T863" s="156"/>
      <c r="U863" s="156"/>
      <c r="V863" s="156"/>
      <c r="W863" s="156"/>
      <c r="X863" s="156"/>
      <c r="Y863" s="156"/>
      <c r="Z863" s="156"/>
    </row>
    <row r="864" spans="1:26" ht="12.75" customHeight="1" x14ac:dyDescent="0.35">
      <c r="A864" s="156"/>
      <c r="B864" s="156"/>
      <c r="C864" s="152"/>
      <c r="D864" s="152"/>
      <c r="E864" s="153"/>
      <c r="F864" s="152"/>
      <c r="G864" s="177"/>
      <c r="H864" s="156"/>
      <c r="I864" s="156"/>
      <c r="J864" s="156"/>
      <c r="K864" s="156"/>
      <c r="L864" s="156"/>
      <c r="M864" s="156"/>
      <c r="N864" s="156"/>
      <c r="O864" s="156"/>
      <c r="P864" s="156"/>
      <c r="Q864" s="156"/>
      <c r="R864" s="156"/>
      <c r="S864" s="156"/>
      <c r="T864" s="156"/>
      <c r="U864" s="156"/>
      <c r="V864" s="156"/>
      <c r="W864" s="156"/>
      <c r="X864" s="156"/>
      <c r="Y864" s="156"/>
      <c r="Z864" s="156"/>
    </row>
    <row r="865" spans="1:26" ht="12.75" customHeight="1" x14ac:dyDescent="0.35">
      <c r="A865" s="156"/>
      <c r="B865" s="156"/>
      <c r="C865" s="152"/>
      <c r="D865" s="152"/>
      <c r="E865" s="153"/>
      <c r="F865" s="152"/>
      <c r="G865" s="177"/>
      <c r="H865" s="156"/>
      <c r="I865" s="156"/>
      <c r="J865" s="156"/>
      <c r="K865" s="156"/>
      <c r="L865" s="156"/>
      <c r="M865" s="156"/>
      <c r="N865" s="156"/>
      <c r="O865" s="156"/>
      <c r="P865" s="156"/>
      <c r="Q865" s="156"/>
      <c r="R865" s="156"/>
      <c r="S865" s="156"/>
      <c r="T865" s="156"/>
      <c r="U865" s="156"/>
      <c r="V865" s="156"/>
      <c r="W865" s="156"/>
      <c r="X865" s="156"/>
      <c r="Y865" s="156"/>
      <c r="Z865" s="156"/>
    </row>
    <row r="866" spans="1:26" ht="12.75" customHeight="1" x14ac:dyDescent="0.35">
      <c r="A866" s="156"/>
      <c r="B866" s="156"/>
      <c r="C866" s="152"/>
      <c r="D866" s="152"/>
      <c r="E866" s="153"/>
      <c r="F866" s="152"/>
      <c r="G866" s="177"/>
      <c r="H866" s="156"/>
      <c r="I866" s="156"/>
      <c r="J866" s="156"/>
      <c r="K866" s="156"/>
      <c r="L866" s="156"/>
      <c r="M866" s="156"/>
      <c r="N866" s="156"/>
      <c r="O866" s="156"/>
      <c r="P866" s="156"/>
      <c r="Q866" s="156"/>
      <c r="R866" s="156"/>
      <c r="S866" s="156"/>
      <c r="T866" s="156"/>
      <c r="U866" s="156"/>
      <c r="V866" s="156"/>
      <c r="W866" s="156"/>
      <c r="X866" s="156"/>
      <c r="Y866" s="156"/>
      <c r="Z866" s="156"/>
    </row>
    <row r="867" spans="1:26" ht="12.75" customHeight="1" x14ac:dyDescent="0.35">
      <c r="A867" s="156"/>
      <c r="B867" s="156"/>
      <c r="C867" s="152"/>
      <c r="D867" s="152"/>
      <c r="E867" s="153"/>
      <c r="F867" s="152"/>
      <c r="G867" s="177"/>
      <c r="H867" s="156"/>
      <c r="I867" s="156"/>
      <c r="J867" s="156"/>
      <c r="K867" s="156"/>
      <c r="L867" s="156"/>
      <c r="M867" s="156"/>
      <c r="N867" s="156"/>
      <c r="O867" s="156"/>
      <c r="P867" s="156"/>
      <c r="Q867" s="156"/>
      <c r="R867" s="156"/>
      <c r="S867" s="156"/>
      <c r="T867" s="156"/>
      <c r="U867" s="156"/>
      <c r="V867" s="156"/>
      <c r="W867" s="156"/>
      <c r="X867" s="156"/>
      <c r="Y867" s="156"/>
      <c r="Z867" s="156"/>
    </row>
    <row r="868" spans="1:26" ht="12.75" customHeight="1" x14ac:dyDescent="0.35">
      <c r="A868" s="156"/>
      <c r="B868" s="156"/>
      <c r="C868" s="152"/>
      <c r="D868" s="152"/>
      <c r="E868" s="153"/>
      <c r="F868" s="152"/>
      <c r="G868" s="177"/>
      <c r="H868" s="156"/>
      <c r="I868" s="156"/>
      <c r="J868" s="156"/>
      <c r="K868" s="156"/>
      <c r="L868" s="156"/>
      <c r="M868" s="156"/>
      <c r="N868" s="156"/>
      <c r="O868" s="156"/>
      <c r="P868" s="156"/>
      <c r="Q868" s="156"/>
      <c r="R868" s="156"/>
      <c r="S868" s="156"/>
      <c r="T868" s="156"/>
      <c r="U868" s="156"/>
      <c r="V868" s="156"/>
      <c r="W868" s="156"/>
      <c r="X868" s="156"/>
      <c r="Y868" s="156"/>
      <c r="Z868" s="156"/>
    </row>
    <row r="869" spans="1:26" ht="12.75" customHeight="1" x14ac:dyDescent="0.35">
      <c r="A869" s="156"/>
      <c r="B869" s="156"/>
      <c r="C869" s="152"/>
      <c r="D869" s="152"/>
      <c r="E869" s="153"/>
      <c r="F869" s="152"/>
      <c r="G869" s="177"/>
      <c r="H869" s="156"/>
      <c r="I869" s="156"/>
      <c r="J869" s="156"/>
      <c r="K869" s="156"/>
      <c r="L869" s="156"/>
      <c r="M869" s="156"/>
      <c r="N869" s="156"/>
      <c r="O869" s="156"/>
      <c r="P869" s="156"/>
      <c r="Q869" s="156"/>
      <c r="R869" s="156"/>
      <c r="S869" s="156"/>
      <c r="T869" s="156"/>
      <c r="U869" s="156"/>
      <c r="V869" s="156"/>
      <c r="W869" s="156"/>
      <c r="X869" s="156"/>
      <c r="Y869" s="156"/>
      <c r="Z869" s="156"/>
    </row>
    <row r="870" spans="1:26" ht="12.75" customHeight="1" x14ac:dyDescent="0.35">
      <c r="A870" s="156"/>
      <c r="B870" s="156"/>
      <c r="C870" s="152"/>
      <c r="D870" s="152"/>
      <c r="E870" s="153"/>
      <c r="F870" s="152"/>
      <c r="G870" s="177"/>
      <c r="H870" s="156"/>
      <c r="I870" s="156"/>
      <c r="J870" s="156"/>
      <c r="K870" s="156"/>
      <c r="L870" s="156"/>
      <c r="M870" s="156"/>
      <c r="N870" s="156"/>
      <c r="O870" s="156"/>
      <c r="P870" s="156"/>
      <c r="Q870" s="156"/>
      <c r="R870" s="156"/>
      <c r="S870" s="156"/>
      <c r="T870" s="156"/>
      <c r="U870" s="156"/>
      <c r="V870" s="156"/>
      <c r="W870" s="156"/>
      <c r="X870" s="156"/>
      <c r="Y870" s="156"/>
      <c r="Z870" s="156"/>
    </row>
    <row r="871" spans="1:26" ht="12.75" customHeight="1" x14ac:dyDescent="0.35">
      <c r="A871" s="156"/>
      <c r="B871" s="156"/>
      <c r="C871" s="152"/>
      <c r="D871" s="152"/>
      <c r="E871" s="153"/>
      <c r="F871" s="152"/>
      <c r="G871" s="177"/>
      <c r="H871" s="156"/>
      <c r="I871" s="156"/>
      <c r="J871" s="156"/>
      <c r="K871" s="156"/>
      <c r="L871" s="156"/>
      <c r="M871" s="156"/>
      <c r="N871" s="156"/>
      <c r="O871" s="156"/>
      <c r="P871" s="156"/>
      <c r="Q871" s="156"/>
      <c r="R871" s="156"/>
      <c r="S871" s="156"/>
      <c r="T871" s="156"/>
      <c r="U871" s="156"/>
      <c r="V871" s="156"/>
      <c r="W871" s="156"/>
      <c r="X871" s="156"/>
      <c r="Y871" s="156"/>
      <c r="Z871" s="156"/>
    </row>
    <row r="872" spans="1:26" ht="12.75" customHeight="1" x14ac:dyDescent="0.35">
      <c r="A872" s="156"/>
      <c r="B872" s="156"/>
      <c r="C872" s="152"/>
      <c r="D872" s="152"/>
      <c r="E872" s="153"/>
      <c r="F872" s="152"/>
      <c r="G872" s="177"/>
      <c r="H872" s="156"/>
      <c r="I872" s="156"/>
      <c r="J872" s="156"/>
      <c r="K872" s="156"/>
      <c r="L872" s="156"/>
      <c r="M872" s="156"/>
      <c r="N872" s="156"/>
      <c r="O872" s="156"/>
      <c r="P872" s="156"/>
      <c r="Q872" s="156"/>
      <c r="R872" s="156"/>
      <c r="S872" s="156"/>
      <c r="T872" s="156"/>
      <c r="U872" s="156"/>
      <c r="V872" s="156"/>
      <c r="W872" s="156"/>
      <c r="X872" s="156"/>
      <c r="Y872" s="156"/>
      <c r="Z872" s="156"/>
    </row>
    <row r="873" spans="1:26" ht="12.75" customHeight="1" x14ac:dyDescent="0.35">
      <c r="A873" s="156"/>
      <c r="B873" s="156"/>
      <c r="C873" s="152"/>
      <c r="D873" s="152"/>
      <c r="E873" s="153"/>
      <c r="F873" s="152"/>
      <c r="G873" s="177"/>
      <c r="H873" s="156"/>
      <c r="I873" s="156"/>
      <c r="J873" s="156"/>
      <c r="K873" s="156"/>
      <c r="L873" s="156"/>
      <c r="M873" s="156"/>
      <c r="N873" s="156"/>
      <c r="O873" s="156"/>
      <c r="P873" s="156"/>
      <c r="Q873" s="156"/>
      <c r="R873" s="156"/>
      <c r="S873" s="156"/>
      <c r="T873" s="156"/>
      <c r="U873" s="156"/>
      <c r="V873" s="156"/>
      <c r="W873" s="156"/>
      <c r="X873" s="156"/>
      <c r="Y873" s="156"/>
      <c r="Z873" s="156"/>
    </row>
    <row r="874" spans="1:26" ht="12.75" customHeight="1" x14ac:dyDescent="0.35">
      <c r="A874" s="156"/>
      <c r="B874" s="156"/>
      <c r="C874" s="152"/>
      <c r="D874" s="152"/>
      <c r="E874" s="153"/>
      <c r="F874" s="152"/>
      <c r="G874" s="177"/>
      <c r="H874" s="156"/>
      <c r="I874" s="156"/>
      <c r="J874" s="156"/>
      <c r="K874" s="156"/>
      <c r="L874" s="156"/>
      <c r="M874" s="156"/>
      <c r="N874" s="156"/>
      <c r="O874" s="156"/>
      <c r="P874" s="156"/>
      <c r="Q874" s="156"/>
      <c r="R874" s="156"/>
      <c r="S874" s="156"/>
      <c r="T874" s="156"/>
      <c r="U874" s="156"/>
      <c r="V874" s="156"/>
      <c r="W874" s="156"/>
      <c r="X874" s="156"/>
      <c r="Y874" s="156"/>
      <c r="Z874" s="156"/>
    </row>
    <row r="875" spans="1:26" ht="12.75" customHeight="1" x14ac:dyDescent="0.35">
      <c r="A875" s="156"/>
      <c r="B875" s="156"/>
      <c r="C875" s="152"/>
      <c r="D875" s="152"/>
      <c r="E875" s="153"/>
      <c r="F875" s="152"/>
      <c r="G875" s="177"/>
      <c r="H875" s="156"/>
      <c r="I875" s="156"/>
      <c r="J875" s="156"/>
      <c r="K875" s="156"/>
      <c r="L875" s="156"/>
      <c r="M875" s="156"/>
      <c r="N875" s="156"/>
      <c r="O875" s="156"/>
      <c r="P875" s="156"/>
      <c r="Q875" s="156"/>
      <c r="R875" s="156"/>
      <c r="S875" s="156"/>
      <c r="T875" s="156"/>
      <c r="U875" s="156"/>
      <c r="V875" s="156"/>
      <c r="W875" s="156"/>
      <c r="X875" s="156"/>
      <c r="Y875" s="156"/>
      <c r="Z875" s="156"/>
    </row>
    <row r="876" spans="1:26" ht="12.75" customHeight="1" x14ac:dyDescent="0.35">
      <c r="A876" s="156"/>
      <c r="B876" s="156"/>
      <c r="C876" s="152"/>
      <c r="D876" s="152"/>
      <c r="E876" s="153"/>
      <c r="F876" s="152"/>
      <c r="G876" s="177"/>
      <c r="H876" s="156"/>
      <c r="I876" s="156"/>
      <c r="J876" s="156"/>
      <c r="K876" s="156"/>
      <c r="L876" s="156"/>
      <c r="M876" s="156"/>
      <c r="N876" s="156"/>
      <c r="O876" s="156"/>
      <c r="P876" s="156"/>
      <c r="Q876" s="156"/>
      <c r="R876" s="156"/>
      <c r="S876" s="156"/>
      <c r="T876" s="156"/>
      <c r="U876" s="156"/>
      <c r="V876" s="156"/>
      <c r="W876" s="156"/>
      <c r="X876" s="156"/>
      <c r="Y876" s="156"/>
      <c r="Z876" s="156"/>
    </row>
    <row r="877" spans="1:26" ht="12.75" customHeight="1" x14ac:dyDescent="0.35">
      <c r="A877" s="156"/>
      <c r="B877" s="156"/>
      <c r="C877" s="152"/>
      <c r="D877" s="152"/>
      <c r="E877" s="153"/>
      <c r="F877" s="152"/>
      <c r="G877" s="177"/>
      <c r="H877" s="156"/>
      <c r="I877" s="156"/>
      <c r="J877" s="156"/>
      <c r="K877" s="156"/>
      <c r="L877" s="156"/>
      <c r="M877" s="156"/>
      <c r="N877" s="156"/>
      <c r="O877" s="156"/>
      <c r="P877" s="156"/>
      <c r="Q877" s="156"/>
      <c r="R877" s="156"/>
      <c r="S877" s="156"/>
      <c r="T877" s="156"/>
      <c r="U877" s="156"/>
      <c r="V877" s="156"/>
      <c r="W877" s="156"/>
      <c r="X877" s="156"/>
      <c r="Y877" s="156"/>
      <c r="Z877" s="156"/>
    </row>
    <row r="878" spans="1:26" ht="12.75" customHeight="1" x14ac:dyDescent="0.35">
      <c r="A878" s="156"/>
      <c r="B878" s="156"/>
      <c r="C878" s="152"/>
      <c r="D878" s="152"/>
      <c r="E878" s="153"/>
      <c r="F878" s="152"/>
      <c r="G878" s="177"/>
      <c r="H878" s="156"/>
      <c r="I878" s="156"/>
      <c r="J878" s="156"/>
      <c r="K878" s="156"/>
      <c r="L878" s="156"/>
      <c r="M878" s="156"/>
      <c r="N878" s="156"/>
      <c r="O878" s="156"/>
      <c r="P878" s="156"/>
      <c r="Q878" s="156"/>
      <c r="R878" s="156"/>
      <c r="S878" s="156"/>
      <c r="T878" s="156"/>
      <c r="U878" s="156"/>
      <c r="V878" s="156"/>
      <c r="W878" s="156"/>
      <c r="X878" s="156"/>
      <c r="Y878" s="156"/>
      <c r="Z878" s="156"/>
    </row>
    <row r="879" spans="1:26" ht="12.75" customHeight="1" x14ac:dyDescent="0.35">
      <c r="A879" s="156"/>
      <c r="B879" s="156"/>
      <c r="C879" s="152"/>
      <c r="D879" s="152"/>
      <c r="E879" s="153"/>
      <c r="F879" s="152"/>
      <c r="G879" s="177"/>
      <c r="H879" s="156"/>
      <c r="I879" s="156"/>
      <c r="J879" s="156"/>
      <c r="K879" s="156"/>
      <c r="L879" s="156"/>
      <c r="M879" s="156"/>
      <c r="N879" s="156"/>
      <c r="O879" s="156"/>
      <c r="P879" s="156"/>
      <c r="Q879" s="156"/>
      <c r="R879" s="156"/>
      <c r="S879" s="156"/>
      <c r="T879" s="156"/>
      <c r="U879" s="156"/>
      <c r="V879" s="156"/>
      <c r="W879" s="156"/>
      <c r="X879" s="156"/>
      <c r="Y879" s="156"/>
      <c r="Z879" s="156"/>
    </row>
    <row r="880" spans="1:26" ht="12.75" customHeight="1" x14ac:dyDescent="0.35">
      <c r="A880" s="156"/>
      <c r="B880" s="156"/>
      <c r="C880" s="152"/>
      <c r="D880" s="152"/>
      <c r="E880" s="153"/>
      <c r="F880" s="152"/>
      <c r="G880" s="177"/>
      <c r="H880" s="156"/>
      <c r="I880" s="156"/>
      <c r="J880" s="156"/>
      <c r="K880" s="156"/>
      <c r="L880" s="156"/>
      <c r="M880" s="156"/>
      <c r="N880" s="156"/>
      <c r="O880" s="156"/>
      <c r="P880" s="156"/>
      <c r="Q880" s="156"/>
      <c r="R880" s="156"/>
      <c r="S880" s="156"/>
      <c r="T880" s="156"/>
      <c r="U880" s="156"/>
      <c r="V880" s="156"/>
      <c r="W880" s="156"/>
      <c r="X880" s="156"/>
      <c r="Y880" s="156"/>
      <c r="Z880" s="156"/>
    </row>
    <row r="881" spans="1:26" ht="12.75" customHeight="1" x14ac:dyDescent="0.35">
      <c r="A881" s="156"/>
      <c r="B881" s="156"/>
      <c r="C881" s="152"/>
      <c r="D881" s="152"/>
      <c r="E881" s="153"/>
      <c r="F881" s="152"/>
      <c r="G881" s="177"/>
      <c r="H881" s="156"/>
      <c r="I881" s="156"/>
      <c r="J881" s="156"/>
      <c r="K881" s="156"/>
      <c r="L881" s="156"/>
      <c r="M881" s="156"/>
      <c r="N881" s="156"/>
      <c r="O881" s="156"/>
      <c r="P881" s="156"/>
      <c r="Q881" s="156"/>
      <c r="R881" s="156"/>
      <c r="S881" s="156"/>
      <c r="T881" s="156"/>
      <c r="U881" s="156"/>
      <c r="V881" s="156"/>
      <c r="W881" s="156"/>
      <c r="X881" s="156"/>
      <c r="Y881" s="156"/>
      <c r="Z881" s="156"/>
    </row>
    <row r="882" spans="1:26" ht="12.75" customHeight="1" x14ac:dyDescent="0.35">
      <c r="A882" s="156"/>
      <c r="B882" s="156"/>
      <c r="C882" s="152"/>
      <c r="D882" s="152"/>
      <c r="E882" s="153"/>
      <c r="F882" s="152"/>
      <c r="G882" s="177"/>
      <c r="H882" s="156"/>
      <c r="I882" s="156"/>
      <c r="J882" s="156"/>
      <c r="K882" s="156"/>
      <c r="L882" s="156"/>
      <c r="M882" s="156"/>
      <c r="N882" s="156"/>
      <c r="O882" s="156"/>
      <c r="P882" s="156"/>
      <c r="Q882" s="156"/>
      <c r="R882" s="156"/>
      <c r="S882" s="156"/>
      <c r="T882" s="156"/>
      <c r="U882" s="156"/>
      <c r="V882" s="156"/>
      <c r="W882" s="156"/>
      <c r="X882" s="156"/>
      <c r="Y882" s="156"/>
      <c r="Z882" s="156"/>
    </row>
    <row r="883" spans="1:26" ht="12.75" customHeight="1" x14ac:dyDescent="0.35">
      <c r="A883" s="156"/>
      <c r="B883" s="156"/>
      <c r="C883" s="152"/>
      <c r="D883" s="152"/>
      <c r="E883" s="153"/>
      <c r="F883" s="152"/>
      <c r="G883" s="177"/>
      <c r="H883" s="156"/>
      <c r="I883" s="156"/>
      <c r="J883" s="156"/>
      <c r="K883" s="156"/>
      <c r="L883" s="156"/>
      <c r="M883" s="156"/>
      <c r="N883" s="156"/>
      <c r="O883" s="156"/>
      <c r="P883" s="156"/>
      <c r="Q883" s="156"/>
      <c r="R883" s="156"/>
      <c r="S883" s="156"/>
      <c r="T883" s="156"/>
      <c r="U883" s="156"/>
      <c r="V883" s="156"/>
      <c r="W883" s="156"/>
      <c r="X883" s="156"/>
      <c r="Y883" s="156"/>
      <c r="Z883" s="156"/>
    </row>
    <row r="884" spans="1:26" ht="12.75" customHeight="1" x14ac:dyDescent="0.35">
      <c r="A884" s="156"/>
      <c r="B884" s="156"/>
      <c r="C884" s="152"/>
      <c r="D884" s="152"/>
      <c r="E884" s="153"/>
      <c r="F884" s="152"/>
      <c r="G884" s="177"/>
      <c r="H884" s="156"/>
      <c r="I884" s="156"/>
      <c r="J884" s="156"/>
      <c r="K884" s="156"/>
      <c r="L884" s="156"/>
      <c r="M884" s="156"/>
      <c r="N884" s="156"/>
      <c r="O884" s="156"/>
      <c r="P884" s="156"/>
      <c r="Q884" s="156"/>
      <c r="R884" s="156"/>
      <c r="S884" s="156"/>
      <c r="T884" s="156"/>
      <c r="U884" s="156"/>
      <c r="V884" s="156"/>
      <c r="W884" s="156"/>
      <c r="X884" s="156"/>
      <c r="Y884" s="156"/>
      <c r="Z884" s="156"/>
    </row>
    <row r="885" spans="1:26" ht="12.75" customHeight="1" x14ac:dyDescent="0.35">
      <c r="A885" s="156"/>
      <c r="B885" s="156"/>
      <c r="C885" s="152"/>
      <c r="D885" s="152"/>
      <c r="E885" s="153"/>
      <c r="F885" s="152"/>
      <c r="G885" s="177"/>
      <c r="H885" s="156"/>
      <c r="I885" s="156"/>
      <c r="J885" s="156"/>
      <c r="K885" s="156"/>
      <c r="L885" s="156"/>
      <c r="M885" s="156"/>
      <c r="N885" s="156"/>
      <c r="O885" s="156"/>
      <c r="P885" s="156"/>
      <c r="Q885" s="156"/>
      <c r="R885" s="156"/>
      <c r="S885" s="156"/>
      <c r="T885" s="156"/>
      <c r="U885" s="156"/>
      <c r="V885" s="156"/>
      <c r="W885" s="156"/>
      <c r="X885" s="156"/>
      <c r="Y885" s="156"/>
      <c r="Z885" s="156"/>
    </row>
    <row r="886" spans="1:26" ht="12.75" customHeight="1" x14ac:dyDescent="0.35">
      <c r="A886" s="156"/>
      <c r="B886" s="156"/>
      <c r="C886" s="152"/>
      <c r="D886" s="152"/>
      <c r="E886" s="153"/>
      <c r="F886" s="152"/>
      <c r="G886" s="177"/>
      <c r="H886" s="156"/>
      <c r="I886" s="156"/>
      <c r="J886" s="156"/>
      <c r="K886" s="156"/>
      <c r="L886" s="156"/>
      <c r="M886" s="156"/>
      <c r="N886" s="156"/>
      <c r="O886" s="156"/>
      <c r="P886" s="156"/>
      <c r="Q886" s="156"/>
      <c r="R886" s="156"/>
      <c r="S886" s="156"/>
      <c r="T886" s="156"/>
      <c r="U886" s="156"/>
      <c r="V886" s="156"/>
      <c r="W886" s="156"/>
      <c r="X886" s="156"/>
      <c r="Y886" s="156"/>
      <c r="Z886" s="156"/>
    </row>
    <row r="887" spans="1:26" ht="12.75" customHeight="1" x14ac:dyDescent="0.35">
      <c r="A887" s="156"/>
      <c r="B887" s="156"/>
      <c r="C887" s="152"/>
      <c r="D887" s="152"/>
      <c r="E887" s="153"/>
      <c r="F887" s="152"/>
      <c r="G887" s="177"/>
      <c r="H887" s="156"/>
      <c r="I887" s="156"/>
      <c r="J887" s="156"/>
      <c r="K887" s="156"/>
      <c r="L887" s="156"/>
      <c r="M887" s="156"/>
      <c r="N887" s="156"/>
      <c r="O887" s="156"/>
      <c r="P887" s="156"/>
      <c r="Q887" s="156"/>
      <c r="R887" s="156"/>
      <c r="S887" s="156"/>
      <c r="T887" s="156"/>
      <c r="U887" s="156"/>
      <c r="V887" s="156"/>
      <c r="W887" s="156"/>
      <c r="X887" s="156"/>
      <c r="Y887" s="156"/>
      <c r="Z887" s="156"/>
    </row>
    <row r="888" spans="1:26" ht="12.75" customHeight="1" x14ac:dyDescent="0.35">
      <c r="A888" s="156"/>
      <c r="B888" s="156"/>
      <c r="C888" s="152"/>
      <c r="D888" s="152"/>
      <c r="E888" s="153"/>
      <c r="F888" s="152"/>
      <c r="G888" s="177"/>
      <c r="H888" s="156"/>
      <c r="I888" s="156"/>
      <c r="J888" s="156"/>
      <c r="K888" s="156"/>
      <c r="L888" s="156"/>
      <c r="M888" s="156"/>
      <c r="N888" s="156"/>
      <c r="O888" s="156"/>
      <c r="P888" s="156"/>
      <c r="Q888" s="156"/>
      <c r="R888" s="156"/>
      <c r="S888" s="156"/>
      <c r="T888" s="156"/>
      <c r="U888" s="156"/>
      <c r="V888" s="156"/>
      <c r="W888" s="156"/>
      <c r="X888" s="156"/>
      <c r="Y888" s="156"/>
      <c r="Z888" s="156"/>
    </row>
    <row r="889" spans="1:26" ht="12.75" customHeight="1" x14ac:dyDescent="0.35">
      <c r="A889" s="156"/>
      <c r="B889" s="156"/>
      <c r="C889" s="152"/>
      <c r="D889" s="152"/>
      <c r="E889" s="153"/>
      <c r="F889" s="152"/>
      <c r="G889" s="177"/>
      <c r="H889" s="156"/>
      <c r="I889" s="156"/>
      <c r="J889" s="156"/>
      <c r="K889" s="156"/>
      <c r="L889" s="156"/>
      <c r="M889" s="156"/>
      <c r="N889" s="156"/>
      <c r="O889" s="156"/>
      <c r="P889" s="156"/>
      <c r="Q889" s="156"/>
      <c r="R889" s="156"/>
      <c r="S889" s="156"/>
      <c r="T889" s="156"/>
      <c r="U889" s="156"/>
      <c r="V889" s="156"/>
      <c r="W889" s="156"/>
      <c r="X889" s="156"/>
      <c r="Y889" s="156"/>
      <c r="Z889" s="156"/>
    </row>
    <row r="890" spans="1:26" ht="12.75" customHeight="1" x14ac:dyDescent="0.35">
      <c r="A890" s="156"/>
      <c r="B890" s="156"/>
      <c r="C890" s="152"/>
      <c r="D890" s="152"/>
      <c r="E890" s="153"/>
      <c r="F890" s="152"/>
      <c r="G890" s="177"/>
      <c r="H890" s="156"/>
      <c r="I890" s="156"/>
      <c r="J890" s="156"/>
      <c r="K890" s="156"/>
      <c r="L890" s="156"/>
      <c r="M890" s="156"/>
      <c r="N890" s="156"/>
      <c r="O890" s="156"/>
      <c r="P890" s="156"/>
      <c r="Q890" s="156"/>
      <c r="R890" s="156"/>
      <c r="S890" s="156"/>
      <c r="T890" s="156"/>
      <c r="U890" s="156"/>
      <c r="V890" s="156"/>
      <c r="W890" s="156"/>
      <c r="X890" s="156"/>
      <c r="Y890" s="156"/>
      <c r="Z890" s="156"/>
    </row>
    <row r="891" spans="1:26" ht="12.75" customHeight="1" x14ac:dyDescent="0.35">
      <c r="A891" s="156"/>
      <c r="B891" s="156"/>
      <c r="C891" s="152"/>
      <c r="D891" s="152"/>
      <c r="E891" s="153"/>
      <c r="F891" s="152"/>
      <c r="G891" s="177"/>
      <c r="H891" s="156"/>
      <c r="I891" s="156"/>
      <c r="J891" s="156"/>
      <c r="K891" s="156"/>
      <c r="L891" s="156"/>
      <c r="M891" s="156"/>
      <c r="N891" s="156"/>
      <c r="O891" s="156"/>
      <c r="P891" s="156"/>
      <c r="Q891" s="156"/>
      <c r="R891" s="156"/>
      <c r="S891" s="156"/>
      <c r="T891" s="156"/>
      <c r="U891" s="156"/>
      <c r="V891" s="156"/>
      <c r="W891" s="156"/>
      <c r="X891" s="156"/>
      <c r="Y891" s="156"/>
      <c r="Z891" s="156"/>
    </row>
    <row r="892" spans="1:26" ht="12.75" customHeight="1" x14ac:dyDescent="0.35">
      <c r="A892" s="156"/>
      <c r="B892" s="156"/>
      <c r="C892" s="152"/>
      <c r="D892" s="152"/>
      <c r="E892" s="153"/>
      <c r="F892" s="152"/>
      <c r="G892" s="177"/>
      <c r="H892" s="156"/>
      <c r="I892" s="156"/>
      <c r="J892" s="156"/>
      <c r="K892" s="156"/>
      <c r="L892" s="156"/>
      <c r="M892" s="156"/>
      <c r="N892" s="156"/>
      <c r="O892" s="156"/>
      <c r="P892" s="156"/>
      <c r="Q892" s="156"/>
      <c r="R892" s="156"/>
      <c r="S892" s="156"/>
      <c r="T892" s="156"/>
      <c r="U892" s="156"/>
      <c r="V892" s="156"/>
      <c r="W892" s="156"/>
      <c r="X892" s="156"/>
      <c r="Y892" s="156"/>
      <c r="Z892" s="156"/>
    </row>
    <row r="893" spans="1:26" ht="12.75" customHeight="1" x14ac:dyDescent="0.35">
      <c r="A893" s="156"/>
      <c r="B893" s="156"/>
      <c r="C893" s="152"/>
      <c r="D893" s="152"/>
      <c r="E893" s="153"/>
      <c r="F893" s="152"/>
      <c r="G893" s="177"/>
      <c r="H893" s="156"/>
      <c r="I893" s="156"/>
      <c r="J893" s="156"/>
      <c r="K893" s="156"/>
      <c r="L893" s="156"/>
      <c r="M893" s="156"/>
      <c r="N893" s="156"/>
      <c r="O893" s="156"/>
      <c r="P893" s="156"/>
      <c r="Q893" s="156"/>
      <c r="R893" s="156"/>
      <c r="S893" s="156"/>
      <c r="T893" s="156"/>
      <c r="U893" s="156"/>
      <c r="V893" s="156"/>
      <c r="W893" s="156"/>
      <c r="X893" s="156"/>
      <c r="Y893" s="156"/>
      <c r="Z893" s="156"/>
    </row>
    <row r="894" spans="1:26" ht="12.75" customHeight="1" x14ac:dyDescent="0.35">
      <c r="A894" s="156"/>
      <c r="B894" s="156"/>
      <c r="C894" s="152"/>
      <c r="D894" s="152"/>
      <c r="E894" s="153"/>
      <c r="F894" s="152"/>
      <c r="G894" s="177"/>
      <c r="H894" s="156"/>
      <c r="I894" s="156"/>
      <c r="J894" s="156"/>
      <c r="K894" s="156"/>
      <c r="L894" s="156"/>
      <c r="M894" s="156"/>
      <c r="N894" s="156"/>
      <c r="O894" s="156"/>
      <c r="P894" s="156"/>
      <c r="Q894" s="156"/>
      <c r="R894" s="156"/>
      <c r="S894" s="156"/>
      <c r="T894" s="156"/>
      <c r="U894" s="156"/>
      <c r="V894" s="156"/>
      <c r="W894" s="156"/>
      <c r="X894" s="156"/>
      <c r="Y894" s="156"/>
      <c r="Z894" s="156"/>
    </row>
    <row r="895" spans="1:26" ht="12.75" customHeight="1" x14ac:dyDescent="0.35">
      <c r="A895" s="156"/>
      <c r="B895" s="156"/>
      <c r="C895" s="152"/>
      <c r="D895" s="152"/>
      <c r="E895" s="153"/>
      <c r="F895" s="152"/>
      <c r="G895" s="177"/>
      <c r="H895" s="156"/>
      <c r="I895" s="156"/>
      <c r="J895" s="156"/>
      <c r="K895" s="156"/>
      <c r="L895" s="156"/>
      <c r="M895" s="156"/>
      <c r="N895" s="156"/>
      <c r="O895" s="156"/>
      <c r="P895" s="156"/>
      <c r="Q895" s="156"/>
      <c r="R895" s="156"/>
      <c r="S895" s="156"/>
      <c r="T895" s="156"/>
      <c r="U895" s="156"/>
      <c r="V895" s="156"/>
      <c r="W895" s="156"/>
      <c r="X895" s="156"/>
      <c r="Y895" s="156"/>
      <c r="Z895" s="156"/>
    </row>
    <row r="896" spans="1:26" ht="12.75" customHeight="1" x14ac:dyDescent="0.35">
      <c r="A896" s="156"/>
      <c r="B896" s="156"/>
      <c r="C896" s="152"/>
      <c r="D896" s="152"/>
      <c r="E896" s="153"/>
      <c r="F896" s="152"/>
      <c r="G896" s="177"/>
      <c r="H896" s="156"/>
      <c r="I896" s="156"/>
      <c r="J896" s="156"/>
      <c r="K896" s="156"/>
      <c r="L896" s="156"/>
      <c r="M896" s="156"/>
      <c r="N896" s="156"/>
      <c r="O896" s="156"/>
      <c r="P896" s="156"/>
      <c r="Q896" s="156"/>
      <c r="R896" s="156"/>
      <c r="S896" s="156"/>
      <c r="T896" s="156"/>
      <c r="U896" s="156"/>
      <c r="V896" s="156"/>
      <c r="W896" s="156"/>
      <c r="X896" s="156"/>
      <c r="Y896" s="156"/>
      <c r="Z896" s="156"/>
    </row>
    <row r="897" spans="1:26" ht="12.75" customHeight="1" x14ac:dyDescent="0.35">
      <c r="A897" s="156"/>
      <c r="B897" s="156"/>
      <c r="C897" s="152"/>
      <c r="D897" s="152"/>
      <c r="E897" s="153"/>
      <c r="F897" s="152"/>
      <c r="G897" s="177"/>
      <c r="H897" s="156"/>
      <c r="I897" s="156"/>
      <c r="J897" s="156"/>
      <c r="K897" s="156"/>
      <c r="L897" s="156"/>
      <c r="M897" s="156"/>
      <c r="N897" s="156"/>
      <c r="O897" s="156"/>
      <c r="P897" s="156"/>
      <c r="Q897" s="156"/>
      <c r="R897" s="156"/>
      <c r="S897" s="156"/>
      <c r="T897" s="156"/>
      <c r="U897" s="156"/>
      <c r="V897" s="156"/>
      <c r="W897" s="156"/>
      <c r="X897" s="156"/>
      <c r="Y897" s="156"/>
      <c r="Z897" s="156"/>
    </row>
    <row r="898" spans="1:26" ht="12.75" customHeight="1" x14ac:dyDescent="0.35">
      <c r="A898" s="156"/>
      <c r="B898" s="156"/>
      <c r="C898" s="152"/>
      <c r="D898" s="152"/>
      <c r="E898" s="153"/>
      <c r="F898" s="152"/>
      <c r="G898" s="177"/>
      <c r="H898" s="156"/>
      <c r="I898" s="156"/>
      <c r="J898" s="156"/>
      <c r="K898" s="156"/>
      <c r="L898" s="156"/>
      <c r="M898" s="156"/>
      <c r="N898" s="156"/>
      <c r="O898" s="156"/>
      <c r="P898" s="156"/>
      <c r="Q898" s="156"/>
      <c r="R898" s="156"/>
      <c r="S898" s="156"/>
      <c r="T898" s="156"/>
      <c r="U898" s="156"/>
      <c r="V898" s="156"/>
      <c r="W898" s="156"/>
      <c r="X898" s="156"/>
      <c r="Y898" s="156"/>
      <c r="Z898" s="156"/>
    </row>
    <row r="899" spans="1:26" ht="12.75" customHeight="1" x14ac:dyDescent="0.35">
      <c r="A899" s="156"/>
      <c r="B899" s="156"/>
      <c r="C899" s="152"/>
      <c r="D899" s="152"/>
      <c r="E899" s="153"/>
      <c r="F899" s="152"/>
      <c r="G899" s="177"/>
      <c r="H899" s="156"/>
      <c r="I899" s="156"/>
      <c r="J899" s="156"/>
      <c r="K899" s="156"/>
      <c r="L899" s="156"/>
      <c r="M899" s="156"/>
      <c r="N899" s="156"/>
      <c r="O899" s="156"/>
      <c r="P899" s="156"/>
      <c r="Q899" s="156"/>
      <c r="R899" s="156"/>
      <c r="S899" s="156"/>
      <c r="T899" s="156"/>
      <c r="U899" s="156"/>
      <c r="V899" s="156"/>
      <c r="W899" s="156"/>
      <c r="X899" s="156"/>
      <c r="Y899" s="156"/>
      <c r="Z899" s="156"/>
    </row>
    <row r="900" spans="1:26" ht="12.75" customHeight="1" x14ac:dyDescent="0.35">
      <c r="A900" s="156"/>
      <c r="B900" s="156"/>
      <c r="C900" s="152"/>
      <c r="D900" s="152"/>
      <c r="E900" s="153"/>
      <c r="F900" s="152"/>
      <c r="G900" s="177"/>
      <c r="H900" s="156"/>
      <c r="I900" s="156"/>
      <c r="J900" s="156"/>
      <c r="K900" s="156"/>
      <c r="L900" s="156"/>
      <c r="M900" s="156"/>
      <c r="N900" s="156"/>
      <c r="O900" s="156"/>
      <c r="P900" s="156"/>
      <c r="Q900" s="156"/>
      <c r="R900" s="156"/>
      <c r="S900" s="156"/>
      <c r="T900" s="156"/>
      <c r="U900" s="156"/>
      <c r="V900" s="156"/>
      <c r="W900" s="156"/>
      <c r="X900" s="156"/>
      <c r="Y900" s="156"/>
      <c r="Z900" s="156"/>
    </row>
    <row r="901" spans="1:26" ht="12.75" customHeight="1" x14ac:dyDescent="0.35">
      <c r="A901" s="156"/>
      <c r="B901" s="156"/>
      <c r="C901" s="152"/>
      <c r="D901" s="152"/>
      <c r="E901" s="153"/>
      <c r="F901" s="152"/>
      <c r="G901" s="177"/>
      <c r="H901" s="156"/>
      <c r="I901" s="156"/>
      <c r="J901" s="156"/>
      <c r="K901" s="156"/>
      <c r="L901" s="156"/>
      <c r="M901" s="156"/>
      <c r="N901" s="156"/>
      <c r="O901" s="156"/>
      <c r="P901" s="156"/>
      <c r="Q901" s="156"/>
      <c r="R901" s="156"/>
      <c r="S901" s="156"/>
      <c r="T901" s="156"/>
      <c r="U901" s="156"/>
      <c r="V901" s="156"/>
      <c r="W901" s="156"/>
      <c r="X901" s="156"/>
      <c r="Y901" s="156"/>
      <c r="Z901" s="156"/>
    </row>
    <row r="902" spans="1:26" ht="12.75" customHeight="1" x14ac:dyDescent="0.35">
      <c r="A902" s="156"/>
      <c r="B902" s="156"/>
      <c r="C902" s="152"/>
      <c r="D902" s="152"/>
      <c r="E902" s="153"/>
      <c r="F902" s="152"/>
      <c r="G902" s="177"/>
      <c r="H902" s="156"/>
      <c r="I902" s="156"/>
      <c r="J902" s="156"/>
      <c r="K902" s="156"/>
      <c r="L902" s="156"/>
      <c r="M902" s="156"/>
      <c r="N902" s="156"/>
      <c r="O902" s="156"/>
      <c r="P902" s="156"/>
      <c r="Q902" s="156"/>
      <c r="R902" s="156"/>
      <c r="S902" s="156"/>
      <c r="T902" s="156"/>
      <c r="U902" s="156"/>
      <c r="V902" s="156"/>
      <c r="W902" s="156"/>
      <c r="X902" s="156"/>
      <c r="Y902" s="156"/>
      <c r="Z902" s="156"/>
    </row>
    <row r="903" spans="1:26" ht="12.75" customHeight="1" x14ac:dyDescent="0.35">
      <c r="A903" s="156"/>
      <c r="B903" s="156"/>
      <c r="C903" s="152"/>
      <c r="D903" s="152"/>
      <c r="E903" s="153"/>
      <c r="F903" s="152"/>
      <c r="G903" s="177"/>
      <c r="H903" s="156"/>
      <c r="I903" s="156"/>
      <c r="J903" s="156"/>
      <c r="K903" s="156"/>
      <c r="L903" s="156"/>
      <c r="M903" s="156"/>
      <c r="N903" s="156"/>
      <c r="O903" s="156"/>
      <c r="P903" s="156"/>
      <c r="Q903" s="156"/>
      <c r="R903" s="156"/>
      <c r="S903" s="156"/>
      <c r="T903" s="156"/>
      <c r="U903" s="156"/>
      <c r="V903" s="156"/>
      <c r="W903" s="156"/>
      <c r="X903" s="156"/>
      <c r="Y903" s="156"/>
      <c r="Z903" s="156"/>
    </row>
    <row r="904" spans="1:26" ht="12.75" customHeight="1" x14ac:dyDescent="0.35">
      <c r="A904" s="156"/>
      <c r="B904" s="156"/>
      <c r="C904" s="152"/>
      <c r="D904" s="152"/>
      <c r="E904" s="153"/>
      <c r="F904" s="152"/>
      <c r="G904" s="177"/>
      <c r="H904" s="156"/>
      <c r="I904" s="156"/>
      <c r="J904" s="156"/>
      <c r="K904" s="156"/>
      <c r="L904" s="156"/>
      <c r="M904" s="156"/>
      <c r="N904" s="156"/>
      <c r="O904" s="156"/>
      <c r="P904" s="156"/>
      <c r="Q904" s="156"/>
      <c r="R904" s="156"/>
      <c r="S904" s="156"/>
      <c r="T904" s="156"/>
      <c r="U904" s="156"/>
      <c r="V904" s="156"/>
      <c r="W904" s="156"/>
      <c r="X904" s="156"/>
      <c r="Y904" s="156"/>
      <c r="Z904" s="156"/>
    </row>
    <row r="905" spans="1:26" ht="12.75" customHeight="1" x14ac:dyDescent="0.35">
      <c r="A905" s="156"/>
      <c r="B905" s="156"/>
      <c r="C905" s="152"/>
      <c r="D905" s="152"/>
      <c r="E905" s="153"/>
      <c r="F905" s="152"/>
      <c r="G905" s="177"/>
      <c r="H905" s="156"/>
      <c r="I905" s="156"/>
      <c r="J905" s="156"/>
      <c r="K905" s="156"/>
      <c r="L905" s="156"/>
      <c r="M905" s="156"/>
      <c r="N905" s="156"/>
      <c r="O905" s="156"/>
      <c r="P905" s="156"/>
      <c r="Q905" s="156"/>
      <c r="R905" s="156"/>
      <c r="S905" s="156"/>
      <c r="T905" s="156"/>
      <c r="U905" s="156"/>
      <c r="V905" s="156"/>
      <c r="W905" s="156"/>
      <c r="X905" s="156"/>
      <c r="Y905" s="156"/>
      <c r="Z905" s="156"/>
    </row>
    <row r="906" spans="1:26" ht="12.75" customHeight="1" x14ac:dyDescent="0.35">
      <c r="A906" s="156"/>
      <c r="B906" s="156"/>
      <c r="C906" s="152"/>
      <c r="D906" s="152"/>
      <c r="E906" s="153"/>
      <c r="F906" s="152"/>
      <c r="G906" s="177"/>
      <c r="H906" s="156"/>
      <c r="I906" s="156"/>
      <c r="J906" s="156"/>
      <c r="K906" s="156"/>
      <c r="L906" s="156"/>
      <c r="M906" s="156"/>
      <c r="N906" s="156"/>
      <c r="O906" s="156"/>
      <c r="P906" s="156"/>
      <c r="Q906" s="156"/>
      <c r="R906" s="156"/>
      <c r="S906" s="156"/>
      <c r="T906" s="156"/>
      <c r="U906" s="156"/>
      <c r="V906" s="156"/>
      <c r="W906" s="156"/>
      <c r="X906" s="156"/>
      <c r="Y906" s="156"/>
      <c r="Z906" s="156"/>
    </row>
    <row r="907" spans="1:26" ht="12.75" customHeight="1" x14ac:dyDescent="0.35">
      <c r="A907" s="156"/>
      <c r="B907" s="156"/>
      <c r="C907" s="152"/>
      <c r="D907" s="152"/>
      <c r="E907" s="153"/>
      <c r="F907" s="152"/>
      <c r="G907" s="177"/>
      <c r="H907" s="156"/>
      <c r="I907" s="156"/>
      <c r="J907" s="156"/>
      <c r="K907" s="156"/>
      <c r="L907" s="156"/>
      <c r="M907" s="156"/>
      <c r="N907" s="156"/>
      <c r="O907" s="156"/>
      <c r="P907" s="156"/>
      <c r="Q907" s="156"/>
      <c r="R907" s="156"/>
      <c r="S907" s="156"/>
      <c r="T907" s="156"/>
      <c r="U907" s="156"/>
      <c r="V907" s="156"/>
      <c r="W907" s="156"/>
      <c r="X907" s="156"/>
      <c r="Y907" s="156"/>
      <c r="Z907" s="156"/>
    </row>
    <row r="908" spans="1:26" ht="12.75" customHeight="1" x14ac:dyDescent="0.35">
      <c r="A908" s="156"/>
      <c r="B908" s="156"/>
      <c r="C908" s="152"/>
      <c r="D908" s="152"/>
      <c r="E908" s="153"/>
      <c r="F908" s="152"/>
      <c r="G908" s="177"/>
      <c r="H908" s="156"/>
      <c r="I908" s="156"/>
      <c r="J908" s="156"/>
      <c r="K908" s="156"/>
      <c r="L908" s="156"/>
      <c r="M908" s="156"/>
      <c r="N908" s="156"/>
      <c r="O908" s="156"/>
      <c r="P908" s="156"/>
      <c r="Q908" s="156"/>
      <c r="R908" s="156"/>
      <c r="S908" s="156"/>
      <c r="T908" s="156"/>
      <c r="U908" s="156"/>
      <c r="V908" s="156"/>
      <c r="W908" s="156"/>
      <c r="X908" s="156"/>
      <c r="Y908" s="156"/>
      <c r="Z908" s="156"/>
    </row>
    <row r="909" spans="1:26" ht="12.75" customHeight="1" x14ac:dyDescent="0.35">
      <c r="A909" s="156"/>
      <c r="B909" s="156"/>
      <c r="C909" s="152"/>
      <c r="D909" s="152"/>
      <c r="E909" s="153"/>
      <c r="F909" s="152"/>
      <c r="G909" s="177"/>
      <c r="H909" s="156"/>
      <c r="I909" s="156"/>
      <c r="J909" s="156"/>
      <c r="K909" s="156"/>
      <c r="L909" s="156"/>
      <c r="M909" s="156"/>
      <c r="N909" s="156"/>
      <c r="O909" s="156"/>
      <c r="P909" s="156"/>
      <c r="Q909" s="156"/>
      <c r="R909" s="156"/>
      <c r="S909" s="156"/>
      <c r="T909" s="156"/>
      <c r="U909" s="156"/>
      <c r="V909" s="156"/>
      <c r="W909" s="156"/>
      <c r="X909" s="156"/>
      <c r="Y909" s="156"/>
      <c r="Z909" s="156"/>
    </row>
    <row r="910" spans="1:26" ht="12.75" customHeight="1" x14ac:dyDescent="0.35">
      <c r="A910" s="156"/>
      <c r="B910" s="156"/>
      <c r="C910" s="152"/>
      <c r="D910" s="152"/>
      <c r="E910" s="153"/>
      <c r="F910" s="152"/>
      <c r="G910" s="177"/>
      <c r="H910" s="156"/>
      <c r="I910" s="156"/>
      <c r="J910" s="156"/>
      <c r="K910" s="156"/>
      <c r="L910" s="156"/>
      <c r="M910" s="156"/>
      <c r="N910" s="156"/>
      <c r="O910" s="156"/>
      <c r="P910" s="156"/>
      <c r="Q910" s="156"/>
      <c r="R910" s="156"/>
      <c r="S910" s="156"/>
      <c r="T910" s="156"/>
      <c r="U910" s="156"/>
      <c r="V910" s="156"/>
      <c r="W910" s="156"/>
      <c r="X910" s="156"/>
      <c r="Y910" s="156"/>
      <c r="Z910" s="156"/>
    </row>
    <row r="911" spans="1:26" ht="12.75" customHeight="1" x14ac:dyDescent="0.35">
      <c r="A911" s="156"/>
      <c r="B911" s="156"/>
      <c r="C911" s="152"/>
      <c r="D911" s="152"/>
      <c r="E911" s="153"/>
      <c r="F911" s="152"/>
      <c r="G911" s="177"/>
      <c r="H911" s="156"/>
      <c r="I911" s="156"/>
      <c r="J911" s="156"/>
      <c r="K911" s="156"/>
      <c r="L911" s="156"/>
      <c r="M911" s="156"/>
      <c r="N911" s="156"/>
      <c r="O911" s="156"/>
      <c r="P911" s="156"/>
      <c r="Q911" s="156"/>
      <c r="R911" s="156"/>
      <c r="S911" s="156"/>
      <c r="T911" s="156"/>
      <c r="U911" s="156"/>
      <c r="V911" s="156"/>
      <c r="W911" s="156"/>
      <c r="X911" s="156"/>
      <c r="Y911" s="156"/>
      <c r="Z911" s="156"/>
    </row>
    <row r="912" spans="1:26" ht="12.75" customHeight="1" x14ac:dyDescent="0.35">
      <c r="A912" s="156"/>
      <c r="B912" s="156"/>
      <c r="C912" s="152"/>
      <c r="D912" s="152"/>
      <c r="E912" s="153"/>
      <c r="F912" s="152"/>
      <c r="G912" s="177"/>
      <c r="H912" s="156"/>
      <c r="I912" s="156"/>
      <c r="J912" s="156"/>
      <c r="K912" s="156"/>
      <c r="L912" s="156"/>
      <c r="M912" s="156"/>
      <c r="N912" s="156"/>
      <c r="O912" s="156"/>
      <c r="P912" s="156"/>
      <c r="Q912" s="156"/>
      <c r="R912" s="156"/>
      <c r="S912" s="156"/>
      <c r="T912" s="156"/>
      <c r="U912" s="156"/>
      <c r="V912" s="156"/>
      <c r="W912" s="156"/>
      <c r="X912" s="156"/>
      <c r="Y912" s="156"/>
      <c r="Z912" s="156"/>
    </row>
    <row r="913" spans="1:26" ht="12.75" customHeight="1" x14ac:dyDescent="0.35">
      <c r="A913" s="156"/>
      <c r="B913" s="156"/>
      <c r="C913" s="152"/>
      <c r="D913" s="152"/>
      <c r="E913" s="153"/>
      <c r="F913" s="152"/>
      <c r="G913" s="177"/>
      <c r="H913" s="156"/>
      <c r="I913" s="156"/>
      <c r="J913" s="156"/>
      <c r="K913" s="156"/>
      <c r="L913" s="156"/>
      <c r="M913" s="156"/>
      <c r="N913" s="156"/>
      <c r="O913" s="156"/>
      <c r="P913" s="156"/>
      <c r="Q913" s="156"/>
      <c r="R913" s="156"/>
      <c r="S913" s="156"/>
      <c r="T913" s="156"/>
      <c r="U913" s="156"/>
      <c r="V913" s="156"/>
      <c r="W913" s="156"/>
      <c r="X913" s="156"/>
      <c r="Y913" s="156"/>
      <c r="Z913" s="156"/>
    </row>
    <row r="914" spans="1:26" ht="12.75" customHeight="1" x14ac:dyDescent="0.35">
      <c r="A914" s="156"/>
      <c r="B914" s="156"/>
      <c r="C914" s="152"/>
      <c r="D914" s="152"/>
      <c r="E914" s="153"/>
      <c r="F914" s="152"/>
      <c r="G914" s="177"/>
      <c r="H914" s="156"/>
      <c r="I914" s="156"/>
      <c r="J914" s="156"/>
      <c r="K914" s="156"/>
      <c r="L914" s="156"/>
      <c r="M914" s="156"/>
      <c r="N914" s="156"/>
      <c r="O914" s="156"/>
      <c r="P914" s="156"/>
      <c r="Q914" s="156"/>
      <c r="R914" s="156"/>
      <c r="S914" s="156"/>
      <c r="T914" s="156"/>
      <c r="U914" s="156"/>
      <c r="V914" s="156"/>
      <c r="W914" s="156"/>
      <c r="X914" s="156"/>
      <c r="Y914" s="156"/>
      <c r="Z914" s="156"/>
    </row>
    <row r="915" spans="1:26" ht="12.75" customHeight="1" x14ac:dyDescent="0.35">
      <c r="A915" s="156"/>
      <c r="B915" s="156"/>
      <c r="C915" s="152"/>
      <c r="D915" s="152"/>
      <c r="E915" s="153"/>
      <c r="F915" s="152"/>
      <c r="G915" s="177"/>
      <c r="H915" s="156"/>
      <c r="I915" s="156"/>
      <c r="J915" s="156"/>
      <c r="K915" s="156"/>
      <c r="L915" s="156"/>
      <c r="M915" s="156"/>
      <c r="N915" s="156"/>
      <c r="O915" s="156"/>
      <c r="P915" s="156"/>
      <c r="Q915" s="156"/>
      <c r="R915" s="156"/>
      <c r="S915" s="156"/>
      <c r="T915" s="156"/>
      <c r="U915" s="156"/>
      <c r="V915" s="156"/>
      <c r="W915" s="156"/>
      <c r="X915" s="156"/>
      <c r="Y915" s="156"/>
      <c r="Z915" s="156"/>
    </row>
    <row r="916" spans="1:26" ht="12.75" customHeight="1" x14ac:dyDescent="0.35">
      <c r="A916" s="156"/>
      <c r="B916" s="156"/>
      <c r="C916" s="152"/>
      <c r="D916" s="152"/>
      <c r="E916" s="153"/>
      <c r="F916" s="152"/>
      <c r="G916" s="177"/>
      <c r="H916" s="156"/>
      <c r="I916" s="156"/>
      <c r="J916" s="156"/>
      <c r="K916" s="156"/>
      <c r="L916" s="156"/>
      <c r="M916" s="156"/>
      <c r="N916" s="156"/>
      <c r="O916" s="156"/>
      <c r="P916" s="156"/>
      <c r="Q916" s="156"/>
      <c r="R916" s="156"/>
      <c r="S916" s="156"/>
      <c r="T916" s="156"/>
      <c r="U916" s="156"/>
      <c r="V916" s="156"/>
      <c r="W916" s="156"/>
      <c r="X916" s="156"/>
      <c r="Y916" s="156"/>
      <c r="Z916" s="156"/>
    </row>
    <row r="917" spans="1:26" ht="12.75" customHeight="1" x14ac:dyDescent="0.35">
      <c r="A917" s="156"/>
      <c r="B917" s="156"/>
      <c r="C917" s="152"/>
      <c r="D917" s="152"/>
      <c r="E917" s="153"/>
      <c r="F917" s="152"/>
      <c r="G917" s="177"/>
      <c r="H917" s="156"/>
      <c r="I917" s="156"/>
      <c r="J917" s="156"/>
      <c r="K917" s="156"/>
      <c r="L917" s="156"/>
      <c r="M917" s="156"/>
      <c r="N917" s="156"/>
      <c r="O917" s="156"/>
      <c r="P917" s="156"/>
      <c r="Q917" s="156"/>
      <c r="R917" s="156"/>
      <c r="S917" s="156"/>
      <c r="T917" s="156"/>
      <c r="U917" s="156"/>
      <c r="V917" s="156"/>
      <c r="W917" s="156"/>
      <c r="X917" s="156"/>
      <c r="Y917" s="156"/>
      <c r="Z917" s="156"/>
    </row>
    <row r="918" spans="1:26" ht="12.75" customHeight="1" x14ac:dyDescent="0.35">
      <c r="A918" s="156"/>
      <c r="B918" s="156"/>
      <c r="C918" s="152"/>
      <c r="D918" s="152"/>
      <c r="E918" s="153"/>
      <c r="F918" s="152"/>
      <c r="G918" s="177"/>
      <c r="H918" s="156"/>
      <c r="I918" s="156"/>
      <c r="J918" s="156"/>
      <c r="K918" s="156"/>
      <c r="L918" s="156"/>
      <c r="M918" s="156"/>
      <c r="N918" s="156"/>
      <c r="O918" s="156"/>
      <c r="P918" s="156"/>
      <c r="Q918" s="156"/>
      <c r="R918" s="156"/>
      <c r="S918" s="156"/>
      <c r="T918" s="156"/>
      <c r="U918" s="156"/>
      <c r="V918" s="156"/>
      <c r="W918" s="156"/>
      <c r="X918" s="156"/>
      <c r="Y918" s="156"/>
      <c r="Z918" s="156"/>
    </row>
    <row r="919" spans="1:26" ht="12.75" customHeight="1" x14ac:dyDescent="0.35">
      <c r="A919" s="156"/>
      <c r="B919" s="156"/>
      <c r="C919" s="152"/>
      <c r="D919" s="152"/>
      <c r="E919" s="153"/>
      <c r="F919" s="152"/>
      <c r="G919" s="177"/>
      <c r="H919" s="156"/>
      <c r="I919" s="156"/>
      <c r="J919" s="156"/>
      <c r="K919" s="156"/>
      <c r="L919" s="156"/>
      <c r="M919" s="156"/>
      <c r="N919" s="156"/>
      <c r="O919" s="156"/>
      <c r="P919" s="156"/>
      <c r="Q919" s="156"/>
      <c r="R919" s="156"/>
      <c r="S919" s="156"/>
      <c r="T919" s="156"/>
      <c r="U919" s="156"/>
      <c r="V919" s="156"/>
      <c r="W919" s="156"/>
      <c r="X919" s="156"/>
      <c r="Y919" s="156"/>
      <c r="Z919" s="156"/>
    </row>
    <row r="920" spans="1:26" ht="12.75" customHeight="1" x14ac:dyDescent="0.35">
      <c r="A920" s="156"/>
      <c r="B920" s="156"/>
      <c r="C920" s="152"/>
      <c r="D920" s="152"/>
      <c r="E920" s="153"/>
      <c r="F920" s="152"/>
      <c r="G920" s="177"/>
      <c r="H920" s="156"/>
      <c r="I920" s="156"/>
      <c r="J920" s="156"/>
      <c r="K920" s="156"/>
      <c r="L920" s="156"/>
      <c r="M920" s="156"/>
      <c r="N920" s="156"/>
      <c r="O920" s="156"/>
      <c r="P920" s="156"/>
      <c r="Q920" s="156"/>
      <c r="R920" s="156"/>
      <c r="S920" s="156"/>
      <c r="T920" s="156"/>
      <c r="U920" s="156"/>
      <c r="V920" s="156"/>
      <c r="W920" s="156"/>
      <c r="X920" s="156"/>
      <c r="Y920" s="156"/>
      <c r="Z920" s="156"/>
    </row>
    <row r="921" spans="1:26" ht="12.75" customHeight="1" x14ac:dyDescent="0.35">
      <c r="A921" s="156"/>
      <c r="B921" s="156"/>
      <c r="C921" s="152"/>
      <c r="D921" s="152"/>
      <c r="E921" s="153"/>
      <c r="F921" s="152"/>
      <c r="G921" s="177"/>
      <c r="H921" s="156"/>
      <c r="I921" s="156"/>
      <c r="J921" s="156"/>
      <c r="K921" s="156"/>
      <c r="L921" s="156"/>
      <c r="M921" s="156"/>
      <c r="N921" s="156"/>
      <c r="O921" s="156"/>
      <c r="P921" s="156"/>
      <c r="Q921" s="156"/>
      <c r="R921" s="156"/>
      <c r="S921" s="156"/>
      <c r="T921" s="156"/>
      <c r="U921" s="156"/>
      <c r="V921" s="156"/>
      <c r="W921" s="156"/>
      <c r="X921" s="156"/>
      <c r="Y921" s="156"/>
      <c r="Z921" s="156"/>
    </row>
    <row r="922" spans="1:26" ht="12.75" customHeight="1" x14ac:dyDescent="0.35">
      <c r="A922" s="156"/>
      <c r="B922" s="156"/>
      <c r="C922" s="152"/>
      <c r="D922" s="152"/>
      <c r="E922" s="153"/>
      <c r="F922" s="152"/>
      <c r="G922" s="177"/>
      <c r="H922" s="156"/>
      <c r="I922" s="156"/>
      <c r="J922" s="156"/>
      <c r="K922" s="156"/>
      <c r="L922" s="156"/>
      <c r="M922" s="156"/>
      <c r="N922" s="156"/>
      <c r="O922" s="156"/>
      <c r="P922" s="156"/>
      <c r="Q922" s="156"/>
      <c r="R922" s="156"/>
      <c r="S922" s="156"/>
      <c r="T922" s="156"/>
      <c r="U922" s="156"/>
      <c r="V922" s="156"/>
      <c r="W922" s="156"/>
      <c r="X922" s="156"/>
      <c r="Y922" s="156"/>
      <c r="Z922" s="156"/>
    </row>
    <row r="923" spans="1:26" ht="12.75" customHeight="1" x14ac:dyDescent="0.35">
      <c r="A923" s="156"/>
      <c r="B923" s="156"/>
      <c r="C923" s="152"/>
      <c r="D923" s="152"/>
      <c r="E923" s="153"/>
      <c r="F923" s="152"/>
      <c r="G923" s="177"/>
      <c r="H923" s="156"/>
      <c r="I923" s="156"/>
      <c r="J923" s="156"/>
      <c r="K923" s="156"/>
      <c r="L923" s="156"/>
      <c r="M923" s="156"/>
      <c r="N923" s="156"/>
      <c r="O923" s="156"/>
      <c r="P923" s="156"/>
      <c r="Q923" s="156"/>
      <c r="R923" s="156"/>
      <c r="S923" s="156"/>
      <c r="T923" s="156"/>
      <c r="U923" s="156"/>
      <c r="V923" s="156"/>
      <c r="W923" s="156"/>
      <c r="X923" s="156"/>
      <c r="Y923" s="156"/>
      <c r="Z923" s="156"/>
    </row>
    <row r="924" spans="1:26" ht="12.75" customHeight="1" x14ac:dyDescent="0.35">
      <c r="A924" s="156"/>
      <c r="B924" s="156"/>
      <c r="C924" s="152"/>
      <c r="D924" s="152"/>
      <c r="E924" s="153"/>
      <c r="F924" s="152"/>
      <c r="G924" s="177"/>
      <c r="H924" s="156"/>
      <c r="I924" s="156"/>
      <c r="J924" s="156"/>
      <c r="K924" s="156"/>
      <c r="L924" s="156"/>
      <c r="M924" s="156"/>
      <c r="N924" s="156"/>
      <c r="O924" s="156"/>
      <c r="P924" s="156"/>
      <c r="Q924" s="156"/>
      <c r="R924" s="156"/>
      <c r="S924" s="156"/>
      <c r="T924" s="156"/>
      <c r="U924" s="156"/>
      <c r="V924" s="156"/>
      <c r="W924" s="156"/>
      <c r="X924" s="156"/>
      <c r="Y924" s="156"/>
      <c r="Z924" s="156"/>
    </row>
    <row r="925" spans="1:26" ht="12.75" customHeight="1" x14ac:dyDescent="0.35">
      <c r="A925" s="156"/>
      <c r="B925" s="156"/>
      <c r="C925" s="152"/>
      <c r="D925" s="152"/>
      <c r="E925" s="153"/>
      <c r="F925" s="152"/>
      <c r="G925" s="177"/>
      <c r="H925" s="156"/>
      <c r="I925" s="156"/>
      <c r="J925" s="156"/>
      <c r="K925" s="156"/>
      <c r="L925" s="156"/>
      <c r="M925" s="156"/>
      <c r="N925" s="156"/>
      <c r="O925" s="156"/>
      <c r="P925" s="156"/>
      <c r="Q925" s="156"/>
      <c r="R925" s="156"/>
      <c r="S925" s="156"/>
      <c r="T925" s="156"/>
      <c r="U925" s="156"/>
      <c r="V925" s="156"/>
      <c r="W925" s="156"/>
      <c r="X925" s="156"/>
      <c r="Y925" s="156"/>
      <c r="Z925" s="156"/>
    </row>
    <row r="926" spans="1:26" ht="12.75" customHeight="1" x14ac:dyDescent="0.35">
      <c r="A926" s="156"/>
      <c r="B926" s="156"/>
      <c r="C926" s="152"/>
      <c r="D926" s="152"/>
      <c r="E926" s="153"/>
      <c r="F926" s="152"/>
      <c r="G926" s="177"/>
      <c r="H926" s="156"/>
      <c r="I926" s="156"/>
      <c r="J926" s="156"/>
      <c r="K926" s="156"/>
      <c r="L926" s="156"/>
      <c r="M926" s="156"/>
      <c r="N926" s="156"/>
      <c r="O926" s="156"/>
      <c r="P926" s="156"/>
      <c r="Q926" s="156"/>
      <c r="R926" s="156"/>
      <c r="S926" s="156"/>
      <c r="T926" s="156"/>
      <c r="U926" s="156"/>
      <c r="V926" s="156"/>
      <c r="W926" s="156"/>
      <c r="X926" s="156"/>
      <c r="Y926" s="156"/>
      <c r="Z926" s="156"/>
    </row>
    <row r="927" spans="1:26" ht="12.75" customHeight="1" x14ac:dyDescent="0.35">
      <c r="A927" s="156"/>
      <c r="B927" s="156"/>
      <c r="C927" s="152"/>
      <c r="D927" s="152"/>
      <c r="E927" s="153"/>
      <c r="F927" s="152"/>
      <c r="G927" s="177"/>
      <c r="H927" s="156"/>
      <c r="I927" s="156"/>
      <c r="J927" s="156"/>
      <c r="K927" s="156"/>
      <c r="L927" s="156"/>
      <c r="M927" s="156"/>
      <c r="N927" s="156"/>
      <c r="O927" s="156"/>
      <c r="P927" s="156"/>
      <c r="Q927" s="156"/>
      <c r="R927" s="156"/>
      <c r="S927" s="156"/>
      <c r="T927" s="156"/>
      <c r="U927" s="156"/>
      <c r="V927" s="156"/>
      <c r="W927" s="156"/>
      <c r="X927" s="156"/>
      <c r="Y927" s="156"/>
      <c r="Z927" s="156"/>
    </row>
    <row r="928" spans="1:26" ht="12.75" customHeight="1" x14ac:dyDescent="0.35">
      <c r="A928" s="156"/>
      <c r="B928" s="156"/>
      <c r="C928" s="152"/>
      <c r="D928" s="152"/>
      <c r="E928" s="153"/>
      <c r="F928" s="152"/>
      <c r="G928" s="177"/>
      <c r="H928" s="156"/>
      <c r="I928" s="156"/>
      <c r="J928" s="156"/>
      <c r="K928" s="156"/>
      <c r="L928" s="156"/>
      <c r="M928" s="156"/>
      <c r="N928" s="156"/>
      <c r="O928" s="156"/>
      <c r="P928" s="156"/>
      <c r="Q928" s="156"/>
      <c r="R928" s="156"/>
      <c r="S928" s="156"/>
      <c r="T928" s="156"/>
      <c r="U928" s="156"/>
      <c r="V928" s="156"/>
      <c r="W928" s="156"/>
      <c r="X928" s="156"/>
      <c r="Y928" s="156"/>
      <c r="Z928" s="156"/>
    </row>
    <row r="929" spans="1:26" ht="12.75" customHeight="1" x14ac:dyDescent="0.35">
      <c r="A929" s="156"/>
      <c r="B929" s="156"/>
      <c r="C929" s="152"/>
      <c r="D929" s="152"/>
      <c r="E929" s="153"/>
      <c r="F929" s="152"/>
      <c r="G929" s="177"/>
      <c r="H929" s="156"/>
      <c r="I929" s="156"/>
      <c r="J929" s="156"/>
      <c r="K929" s="156"/>
      <c r="L929" s="156"/>
      <c r="M929" s="156"/>
      <c r="N929" s="156"/>
      <c r="O929" s="156"/>
      <c r="P929" s="156"/>
      <c r="Q929" s="156"/>
      <c r="R929" s="156"/>
      <c r="S929" s="156"/>
      <c r="T929" s="156"/>
      <c r="U929" s="156"/>
      <c r="V929" s="156"/>
      <c r="W929" s="156"/>
      <c r="X929" s="156"/>
      <c r="Y929" s="156"/>
      <c r="Z929" s="156"/>
    </row>
    <row r="930" spans="1:26" ht="12.75" customHeight="1" x14ac:dyDescent="0.35">
      <c r="A930" s="156"/>
      <c r="B930" s="156"/>
      <c r="C930" s="152"/>
      <c r="D930" s="152"/>
      <c r="E930" s="153"/>
      <c r="F930" s="152"/>
      <c r="G930" s="177"/>
      <c r="H930" s="156"/>
      <c r="I930" s="156"/>
      <c r="J930" s="156"/>
      <c r="K930" s="156"/>
      <c r="L930" s="156"/>
      <c r="M930" s="156"/>
      <c r="N930" s="156"/>
      <c r="O930" s="156"/>
      <c r="P930" s="156"/>
      <c r="Q930" s="156"/>
      <c r="R930" s="156"/>
      <c r="S930" s="156"/>
      <c r="T930" s="156"/>
      <c r="U930" s="156"/>
      <c r="V930" s="156"/>
      <c r="W930" s="156"/>
      <c r="X930" s="156"/>
      <c r="Y930" s="156"/>
      <c r="Z930" s="156"/>
    </row>
    <row r="931" spans="1:26" ht="12.75" customHeight="1" x14ac:dyDescent="0.35">
      <c r="A931" s="156"/>
      <c r="B931" s="156"/>
      <c r="C931" s="152"/>
      <c r="D931" s="152"/>
      <c r="E931" s="153"/>
      <c r="F931" s="152"/>
      <c r="G931" s="177"/>
      <c r="H931" s="156"/>
      <c r="I931" s="156"/>
      <c r="J931" s="156"/>
      <c r="K931" s="156"/>
      <c r="L931" s="156"/>
      <c r="M931" s="156"/>
      <c r="N931" s="156"/>
      <c r="O931" s="156"/>
      <c r="P931" s="156"/>
      <c r="Q931" s="156"/>
      <c r="R931" s="156"/>
      <c r="S931" s="156"/>
      <c r="T931" s="156"/>
      <c r="U931" s="156"/>
      <c r="V931" s="156"/>
      <c r="W931" s="156"/>
      <c r="X931" s="156"/>
      <c r="Y931" s="156"/>
      <c r="Z931" s="156"/>
    </row>
    <row r="932" spans="1:26" ht="12.75" customHeight="1" x14ac:dyDescent="0.35">
      <c r="A932" s="156"/>
      <c r="B932" s="156"/>
      <c r="C932" s="152"/>
      <c r="D932" s="152"/>
      <c r="E932" s="153"/>
      <c r="F932" s="152"/>
      <c r="G932" s="177"/>
      <c r="H932" s="156"/>
      <c r="I932" s="156"/>
      <c r="J932" s="156"/>
      <c r="K932" s="156"/>
      <c r="L932" s="156"/>
      <c r="M932" s="156"/>
      <c r="N932" s="156"/>
      <c r="O932" s="156"/>
      <c r="P932" s="156"/>
      <c r="Q932" s="156"/>
      <c r="R932" s="156"/>
      <c r="S932" s="156"/>
      <c r="T932" s="156"/>
      <c r="U932" s="156"/>
      <c r="V932" s="156"/>
      <c r="W932" s="156"/>
      <c r="X932" s="156"/>
      <c r="Y932" s="156"/>
      <c r="Z932" s="156"/>
    </row>
    <row r="933" spans="1:26" ht="12.75" customHeight="1" x14ac:dyDescent="0.35">
      <c r="A933" s="156"/>
      <c r="B933" s="156"/>
      <c r="C933" s="152"/>
      <c r="D933" s="152"/>
      <c r="E933" s="153"/>
      <c r="F933" s="152"/>
      <c r="G933" s="177"/>
      <c r="H933" s="156"/>
      <c r="I933" s="156"/>
      <c r="J933" s="156"/>
      <c r="K933" s="156"/>
      <c r="L933" s="156"/>
      <c r="M933" s="156"/>
      <c r="N933" s="156"/>
      <c r="O933" s="156"/>
      <c r="P933" s="156"/>
      <c r="Q933" s="156"/>
      <c r="R933" s="156"/>
      <c r="S933" s="156"/>
      <c r="T933" s="156"/>
      <c r="U933" s="156"/>
      <c r="V933" s="156"/>
      <c r="W933" s="156"/>
      <c r="X933" s="156"/>
      <c r="Y933" s="156"/>
      <c r="Z933" s="156"/>
    </row>
    <row r="934" spans="1:26" ht="12.75" customHeight="1" x14ac:dyDescent="0.35">
      <c r="A934" s="156"/>
      <c r="B934" s="156"/>
      <c r="C934" s="152"/>
      <c r="D934" s="152"/>
      <c r="E934" s="153"/>
      <c r="F934" s="152"/>
      <c r="G934" s="177"/>
      <c r="H934" s="156"/>
      <c r="I934" s="156"/>
      <c r="J934" s="156"/>
      <c r="K934" s="156"/>
      <c r="L934" s="156"/>
      <c r="M934" s="156"/>
      <c r="N934" s="156"/>
      <c r="O934" s="156"/>
      <c r="P934" s="156"/>
      <c r="Q934" s="156"/>
      <c r="R934" s="156"/>
      <c r="S934" s="156"/>
      <c r="T934" s="156"/>
      <c r="U934" s="156"/>
      <c r="V934" s="156"/>
      <c r="W934" s="156"/>
      <c r="X934" s="156"/>
      <c r="Y934" s="156"/>
      <c r="Z934" s="156"/>
    </row>
    <row r="935" spans="1:26" ht="12.75" customHeight="1" x14ac:dyDescent="0.35">
      <c r="A935" s="156"/>
      <c r="B935" s="156"/>
      <c r="C935" s="152"/>
      <c r="D935" s="152"/>
      <c r="E935" s="153"/>
      <c r="F935" s="152"/>
      <c r="G935" s="177"/>
      <c r="H935" s="156"/>
      <c r="I935" s="156"/>
      <c r="J935" s="156"/>
      <c r="K935" s="156"/>
      <c r="L935" s="156"/>
      <c r="M935" s="156"/>
      <c r="N935" s="156"/>
      <c r="O935" s="156"/>
      <c r="P935" s="156"/>
      <c r="Q935" s="156"/>
      <c r="R935" s="156"/>
      <c r="S935" s="156"/>
      <c r="T935" s="156"/>
      <c r="U935" s="156"/>
      <c r="V935" s="156"/>
      <c r="W935" s="156"/>
      <c r="X935" s="156"/>
      <c r="Y935" s="156"/>
      <c r="Z935" s="156"/>
    </row>
    <row r="936" spans="1:26" ht="12.75" customHeight="1" x14ac:dyDescent="0.35">
      <c r="A936" s="156"/>
      <c r="B936" s="156"/>
      <c r="C936" s="152"/>
      <c r="D936" s="152"/>
      <c r="E936" s="153"/>
      <c r="F936" s="152"/>
      <c r="G936" s="177"/>
      <c r="H936" s="156"/>
      <c r="I936" s="156"/>
      <c r="J936" s="156"/>
      <c r="K936" s="156"/>
      <c r="L936" s="156"/>
      <c r="M936" s="156"/>
      <c r="N936" s="156"/>
      <c r="O936" s="156"/>
      <c r="P936" s="156"/>
      <c r="Q936" s="156"/>
      <c r="R936" s="156"/>
      <c r="S936" s="156"/>
      <c r="T936" s="156"/>
      <c r="U936" s="156"/>
      <c r="V936" s="156"/>
      <c r="W936" s="156"/>
      <c r="X936" s="156"/>
      <c r="Y936" s="156"/>
      <c r="Z936" s="156"/>
    </row>
    <row r="937" spans="1:26" ht="12.75" customHeight="1" x14ac:dyDescent="0.35">
      <c r="A937" s="156"/>
      <c r="B937" s="156"/>
      <c r="C937" s="152"/>
      <c r="D937" s="152"/>
      <c r="E937" s="153"/>
      <c r="F937" s="152"/>
      <c r="G937" s="177"/>
      <c r="H937" s="156"/>
      <c r="I937" s="156"/>
      <c r="J937" s="156"/>
      <c r="K937" s="156"/>
      <c r="L937" s="156"/>
      <c r="M937" s="156"/>
      <c r="N937" s="156"/>
      <c r="O937" s="156"/>
      <c r="P937" s="156"/>
      <c r="Q937" s="156"/>
      <c r="R937" s="156"/>
      <c r="S937" s="156"/>
      <c r="T937" s="156"/>
      <c r="U937" s="156"/>
      <c r="V937" s="156"/>
      <c r="W937" s="156"/>
      <c r="X937" s="156"/>
      <c r="Y937" s="156"/>
      <c r="Z937" s="156"/>
    </row>
    <row r="938" spans="1:26" ht="12.75" customHeight="1" x14ac:dyDescent="0.35">
      <c r="A938" s="156"/>
      <c r="B938" s="156"/>
      <c r="C938" s="152"/>
      <c r="D938" s="152"/>
      <c r="E938" s="153"/>
      <c r="F938" s="152"/>
      <c r="G938" s="177"/>
      <c r="H938" s="156"/>
      <c r="I938" s="156"/>
      <c r="J938" s="156"/>
      <c r="K938" s="156"/>
      <c r="L938" s="156"/>
      <c r="M938" s="156"/>
      <c r="N938" s="156"/>
      <c r="O938" s="156"/>
      <c r="P938" s="156"/>
      <c r="Q938" s="156"/>
      <c r="R938" s="156"/>
      <c r="S938" s="156"/>
      <c r="T938" s="156"/>
      <c r="U938" s="156"/>
      <c r="V938" s="156"/>
      <c r="W938" s="156"/>
      <c r="X938" s="156"/>
      <c r="Y938" s="156"/>
      <c r="Z938" s="156"/>
    </row>
    <row r="939" spans="1:26" ht="12.75" customHeight="1" x14ac:dyDescent="0.35">
      <c r="A939" s="156"/>
      <c r="B939" s="156"/>
      <c r="C939" s="152"/>
      <c r="D939" s="152"/>
      <c r="E939" s="153"/>
      <c r="F939" s="152"/>
      <c r="G939" s="177"/>
      <c r="H939" s="156"/>
      <c r="I939" s="156"/>
      <c r="J939" s="156"/>
      <c r="K939" s="156"/>
      <c r="L939" s="156"/>
      <c r="M939" s="156"/>
      <c r="N939" s="156"/>
      <c r="O939" s="156"/>
      <c r="P939" s="156"/>
      <c r="Q939" s="156"/>
      <c r="R939" s="156"/>
      <c r="S939" s="156"/>
      <c r="T939" s="156"/>
      <c r="U939" s="156"/>
      <c r="V939" s="156"/>
      <c r="W939" s="156"/>
      <c r="X939" s="156"/>
      <c r="Y939" s="156"/>
      <c r="Z939" s="156"/>
    </row>
    <row r="940" spans="1:26" ht="12.75" customHeight="1" x14ac:dyDescent="0.35">
      <c r="A940" s="156"/>
      <c r="B940" s="156"/>
      <c r="C940" s="152"/>
      <c r="D940" s="152"/>
      <c r="E940" s="153"/>
      <c r="F940" s="152"/>
      <c r="G940" s="177"/>
      <c r="H940" s="156"/>
      <c r="I940" s="156"/>
      <c r="J940" s="156"/>
      <c r="K940" s="156"/>
      <c r="L940" s="156"/>
      <c r="M940" s="156"/>
      <c r="N940" s="156"/>
      <c r="O940" s="156"/>
      <c r="P940" s="156"/>
      <c r="Q940" s="156"/>
      <c r="R940" s="156"/>
      <c r="S940" s="156"/>
      <c r="T940" s="156"/>
      <c r="U940" s="156"/>
      <c r="V940" s="156"/>
      <c r="W940" s="156"/>
      <c r="X940" s="156"/>
      <c r="Y940" s="156"/>
      <c r="Z940" s="156"/>
    </row>
    <row r="941" spans="1:26" ht="12.75" customHeight="1" x14ac:dyDescent="0.35">
      <c r="A941" s="156"/>
      <c r="B941" s="156"/>
      <c r="C941" s="152"/>
      <c r="D941" s="152"/>
      <c r="E941" s="153"/>
      <c r="F941" s="152"/>
      <c r="G941" s="177"/>
      <c r="H941" s="156"/>
      <c r="I941" s="156"/>
      <c r="J941" s="156"/>
      <c r="K941" s="156"/>
      <c r="L941" s="156"/>
      <c r="M941" s="156"/>
      <c r="N941" s="156"/>
      <c r="O941" s="156"/>
      <c r="P941" s="156"/>
      <c r="Q941" s="156"/>
      <c r="R941" s="156"/>
      <c r="S941" s="156"/>
      <c r="T941" s="156"/>
      <c r="U941" s="156"/>
      <c r="V941" s="156"/>
      <c r="W941" s="156"/>
      <c r="X941" s="156"/>
      <c r="Y941" s="156"/>
      <c r="Z941" s="156"/>
    </row>
    <row r="942" spans="1:26" ht="12.75" customHeight="1" x14ac:dyDescent="0.35">
      <c r="A942" s="156"/>
      <c r="B942" s="156"/>
      <c r="C942" s="152"/>
      <c r="D942" s="152"/>
      <c r="E942" s="153"/>
      <c r="F942" s="152"/>
      <c r="G942" s="177"/>
      <c r="H942" s="156"/>
      <c r="I942" s="156"/>
      <c r="J942" s="156"/>
      <c r="K942" s="156"/>
      <c r="L942" s="156"/>
      <c r="M942" s="156"/>
      <c r="N942" s="156"/>
      <c r="O942" s="156"/>
      <c r="P942" s="156"/>
      <c r="Q942" s="156"/>
      <c r="R942" s="156"/>
      <c r="S942" s="156"/>
      <c r="T942" s="156"/>
      <c r="U942" s="156"/>
      <c r="V942" s="156"/>
      <c r="W942" s="156"/>
      <c r="X942" s="156"/>
      <c r="Y942" s="156"/>
      <c r="Z942" s="156"/>
    </row>
    <row r="943" spans="1:26" ht="12.75" customHeight="1" x14ac:dyDescent="0.35">
      <c r="A943" s="156"/>
      <c r="B943" s="156"/>
      <c r="C943" s="152"/>
      <c r="D943" s="152"/>
      <c r="E943" s="153"/>
      <c r="F943" s="152"/>
      <c r="G943" s="177"/>
      <c r="H943" s="156"/>
      <c r="I943" s="156"/>
      <c r="J943" s="156"/>
      <c r="K943" s="156"/>
      <c r="L943" s="156"/>
      <c r="M943" s="156"/>
      <c r="N943" s="156"/>
      <c r="O943" s="156"/>
      <c r="P943" s="156"/>
      <c r="Q943" s="156"/>
      <c r="R943" s="156"/>
      <c r="S943" s="156"/>
      <c r="T943" s="156"/>
      <c r="U943" s="156"/>
      <c r="V943" s="156"/>
      <c r="W943" s="156"/>
      <c r="X943" s="156"/>
      <c r="Y943" s="156"/>
      <c r="Z943" s="156"/>
    </row>
    <row r="944" spans="1:26" ht="12.75" customHeight="1" x14ac:dyDescent="0.35">
      <c r="A944" s="156"/>
      <c r="B944" s="156"/>
      <c r="C944" s="152"/>
      <c r="D944" s="152"/>
      <c r="E944" s="153"/>
      <c r="F944" s="152"/>
      <c r="G944" s="177"/>
      <c r="H944" s="156"/>
      <c r="I944" s="156"/>
      <c r="J944" s="156"/>
      <c r="K944" s="156"/>
      <c r="L944" s="156"/>
      <c r="M944" s="156"/>
      <c r="N944" s="156"/>
      <c r="O944" s="156"/>
      <c r="P944" s="156"/>
      <c r="Q944" s="156"/>
      <c r="R944" s="156"/>
      <c r="S944" s="156"/>
      <c r="T944" s="156"/>
      <c r="U944" s="156"/>
      <c r="V944" s="156"/>
      <c r="W944" s="156"/>
      <c r="X944" s="156"/>
      <c r="Y944" s="156"/>
      <c r="Z944" s="156"/>
    </row>
    <row r="945" spans="1:26" ht="12.75" customHeight="1" x14ac:dyDescent="0.35">
      <c r="A945" s="156"/>
      <c r="B945" s="156"/>
      <c r="C945" s="152"/>
      <c r="D945" s="152"/>
      <c r="E945" s="153"/>
      <c r="F945" s="152"/>
      <c r="G945" s="177"/>
      <c r="H945" s="156"/>
      <c r="I945" s="156"/>
      <c r="J945" s="156"/>
      <c r="K945" s="156"/>
      <c r="L945" s="156"/>
      <c r="M945" s="156"/>
      <c r="N945" s="156"/>
      <c r="O945" s="156"/>
      <c r="P945" s="156"/>
      <c r="Q945" s="156"/>
      <c r="R945" s="156"/>
      <c r="S945" s="156"/>
      <c r="T945" s="156"/>
      <c r="U945" s="156"/>
      <c r="V945" s="156"/>
      <c r="W945" s="156"/>
      <c r="X945" s="156"/>
      <c r="Y945" s="156"/>
      <c r="Z945" s="156"/>
    </row>
    <row r="946" spans="1:26" ht="12.75" customHeight="1" x14ac:dyDescent="0.35">
      <c r="A946" s="156"/>
      <c r="B946" s="156"/>
      <c r="C946" s="152"/>
      <c r="D946" s="152"/>
      <c r="E946" s="153"/>
      <c r="F946" s="152"/>
      <c r="G946" s="177"/>
      <c r="H946" s="156"/>
      <c r="I946" s="156"/>
      <c r="J946" s="156"/>
      <c r="K946" s="156"/>
      <c r="L946" s="156"/>
      <c r="M946" s="156"/>
      <c r="N946" s="156"/>
      <c r="O946" s="156"/>
      <c r="P946" s="156"/>
      <c r="Q946" s="156"/>
      <c r="R946" s="156"/>
      <c r="S946" s="156"/>
      <c r="T946" s="156"/>
      <c r="U946" s="156"/>
      <c r="V946" s="156"/>
      <c r="W946" s="156"/>
      <c r="X946" s="156"/>
      <c r="Y946" s="156"/>
      <c r="Z946" s="156"/>
    </row>
    <row r="947" spans="1:26" ht="12.75" customHeight="1" x14ac:dyDescent="0.35">
      <c r="A947" s="156"/>
      <c r="B947" s="156"/>
      <c r="C947" s="152"/>
      <c r="D947" s="152"/>
      <c r="E947" s="153"/>
      <c r="F947" s="152"/>
      <c r="G947" s="177"/>
      <c r="H947" s="156"/>
      <c r="I947" s="156"/>
      <c r="J947" s="156"/>
      <c r="K947" s="156"/>
      <c r="L947" s="156"/>
      <c r="M947" s="156"/>
      <c r="N947" s="156"/>
      <c r="O947" s="156"/>
      <c r="P947" s="156"/>
      <c r="Q947" s="156"/>
      <c r="R947" s="156"/>
      <c r="S947" s="156"/>
      <c r="T947" s="156"/>
      <c r="U947" s="156"/>
      <c r="V947" s="156"/>
      <c r="W947" s="156"/>
      <c r="X947" s="156"/>
      <c r="Y947" s="156"/>
      <c r="Z947" s="156"/>
    </row>
    <row r="948" spans="1:26" ht="12.75" customHeight="1" x14ac:dyDescent="0.35">
      <c r="A948" s="156"/>
      <c r="B948" s="156"/>
      <c r="C948" s="152"/>
      <c r="D948" s="152"/>
      <c r="E948" s="153"/>
      <c r="F948" s="152"/>
      <c r="G948" s="177"/>
      <c r="H948" s="156"/>
      <c r="I948" s="156"/>
      <c r="J948" s="156"/>
      <c r="K948" s="156"/>
      <c r="L948" s="156"/>
      <c r="M948" s="156"/>
      <c r="N948" s="156"/>
      <c r="O948" s="156"/>
      <c r="P948" s="156"/>
      <c r="Q948" s="156"/>
      <c r="R948" s="156"/>
      <c r="S948" s="156"/>
      <c r="T948" s="156"/>
      <c r="U948" s="156"/>
      <c r="V948" s="156"/>
      <c r="W948" s="156"/>
      <c r="X948" s="156"/>
      <c r="Y948" s="156"/>
      <c r="Z948" s="156"/>
    </row>
    <row r="949" spans="1:26" ht="12.75" customHeight="1" x14ac:dyDescent="0.35">
      <c r="A949" s="156"/>
      <c r="B949" s="156"/>
      <c r="C949" s="152"/>
      <c r="D949" s="152"/>
      <c r="E949" s="153"/>
      <c r="F949" s="152"/>
      <c r="G949" s="177"/>
      <c r="H949" s="156"/>
      <c r="I949" s="156"/>
      <c r="J949" s="156"/>
      <c r="K949" s="156"/>
      <c r="L949" s="156"/>
      <c r="M949" s="156"/>
      <c r="N949" s="156"/>
      <c r="O949" s="156"/>
      <c r="P949" s="156"/>
      <c r="Q949" s="156"/>
      <c r="R949" s="156"/>
      <c r="S949" s="156"/>
      <c r="T949" s="156"/>
      <c r="U949" s="156"/>
      <c r="V949" s="156"/>
      <c r="W949" s="156"/>
      <c r="X949" s="156"/>
      <c r="Y949" s="156"/>
      <c r="Z949" s="156"/>
    </row>
    <row r="950" spans="1:26" ht="12.75" customHeight="1" x14ac:dyDescent="0.35">
      <c r="A950" s="156"/>
      <c r="B950" s="156"/>
      <c r="C950" s="152"/>
      <c r="D950" s="152"/>
      <c r="E950" s="153"/>
      <c r="F950" s="152"/>
      <c r="G950" s="177"/>
      <c r="H950" s="156"/>
      <c r="I950" s="156"/>
      <c r="J950" s="156"/>
      <c r="K950" s="156"/>
      <c r="L950" s="156"/>
      <c r="M950" s="156"/>
      <c r="N950" s="156"/>
      <c r="O950" s="156"/>
      <c r="P950" s="156"/>
      <c r="Q950" s="156"/>
      <c r="R950" s="156"/>
      <c r="S950" s="156"/>
      <c r="T950" s="156"/>
      <c r="U950" s="156"/>
      <c r="V950" s="156"/>
      <c r="W950" s="156"/>
      <c r="X950" s="156"/>
      <c r="Y950" s="156"/>
      <c r="Z950" s="156"/>
    </row>
    <row r="951" spans="1:26" ht="12.75" customHeight="1" x14ac:dyDescent="0.35">
      <c r="A951" s="156"/>
      <c r="B951" s="156"/>
      <c r="C951" s="152"/>
      <c r="D951" s="152"/>
      <c r="E951" s="153"/>
      <c r="F951" s="152"/>
      <c r="G951" s="177"/>
      <c r="H951" s="156"/>
      <c r="I951" s="156"/>
      <c r="J951" s="156"/>
      <c r="K951" s="156"/>
      <c r="L951" s="156"/>
      <c r="M951" s="156"/>
      <c r="N951" s="156"/>
      <c r="O951" s="156"/>
      <c r="P951" s="156"/>
      <c r="Q951" s="156"/>
      <c r="R951" s="156"/>
      <c r="S951" s="156"/>
      <c r="T951" s="156"/>
      <c r="U951" s="156"/>
      <c r="V951" s="156"/>
      <c r="W951" s="156"/>
      <c r="X951" s="156"/>
      <c r="Y951" s="156"/>
      <c r="Z951" s="156"/>
    </row>
    <row r="952" spans="1:26" ht="12.75" customHeight="1" x14ac:dyDescent="0.35">
      <c r="A952" s="156"/>
      <c r="B952" s="156"/>
      <c r="C952" s="152"/>
      <c r="D952" s="152"/>
      <c r="E952" s="153"/>
      <c r="F952" s="152"/>
      <c r="G952" s="177"/>
      <c r="H952" s="156"/>
      <c r="I952" s="156"/>
      <c r="J952" s="156"/>
      <c r="K952" s="156"/>
      <c r="L952" s="156"/>
      <c r="M952" s="156"/>
      <c r="N952" s="156"/>
      <c r="O952" s="156"/>
      <c r="P952" s="156"/>
      <c r="Q952" s="156"/>
      <c r="R952" s="156"/>
      <c r="S952" s="156"/>
      <c r="T952" s="156"/>
      <c r="U952" s="156"/>
      <c r="V952" s="156"/>
      <c r="W952" s="156"/>
      <c r="X952" s="156"/>
      <c r="Y952" s="156"/>
      <c r="Z952" s="156"/>
    </row>
    <row r="953" spans="1:26" ht="12.75" customHeight="1" x14ac:dyDescent="0.35">
      <c r="A953" s="156"/>
      <c r="B953" s="156"/>
      <c r="C953" s="152"/>
      <c r="D953" s="152"/>
      <c r="E953" s="153"/>
      <c r="F953" s="152"/>
      <c r="G953" s="177"/>
      <c r="H953" s="156"/>
      <c r="I953" s="156"/>
      <c r="J953" s="156"/>
      <c r="K953" s="156"/>
      <c r="L953" s="156"/>
      <c r="M953" s="156"/>
      <c r="N953" s="156"/>
      <c r="O953" s="156"/>
      <c r="P953" s="156"/>
      <c r="Q953" s="156"/>
      <c r="R953" s="156"/>
      <c r="S953" s="156"/>
      <c r="T953" s="156"/>
      <c r="U953" s="156"/>
      <c r="V953" s="156"/>
      <c r="W953" s="156"/>
      <c r="X953" s="156"/>
      <c r="Y953" s="156"/>
      <c r="Z953" s="156"/>
    </row>
    <row r="954" spans="1:26" ht="12.75" customHeight="1" x14ac:dyDescent="0.35">
      <c r="A954" s="156"/>
      <c r="B954" s="156"/>
      <c r="C954" s="152"/>
      <c r="D954" s="152"/>
      <c r="E954" s="153"/>
      <c r="F954" s="152"/>
      <c r="G954" s="177"/>
      <c r="H954" s="156"/>
      <c r="I954" s="156"/>
      <c r="J954" s="156"/>
      <c r="K954" s="156"/>
      <c r="L954" s="156"/>
      <c r="M954" s="156"/>
      <c r="N954" s="156"/>
      <c r="O954" s="156"/>
      <c r="P954" s="156"/>
      <c r="Q954" s="156"/>
      <c r="R954" s="156"/>
      <c r="S954" s="156"/>
      <c r="T954" s="156"/>
      <c r="U954" s="156"/>
      <c r="V954" s="156"/>
      <c r="W954" s="156"/>
      <c r="X954" s="156"/>
      <c r="Y954" s="156"/>
      <c r="Z954" s="156"/>
    </row>
    <row r="955" spans="1:26" ht="12.75" customHeight="1" x14ac:dyDescent="0.35">
      <c r="A955" s="156"/>
      <c r="B955" s="156"/>
      <c r="C955" s="152"/>
      <c r="D955" s="152"/>
      <c r="E955" s="153"/>
      <c r="F955" s="152"/>
      <c r="G955" s="177"/>
      <c r="H955" s="156"/>
      <c r="I955" s="156"/>
      <c r="J955" s="156"/>
      <c r="K955" s="156"/>
      <c r="L955" s="156"/>
      <c r="M955" s="156"/>
      <c r="N955" s="156"/>
      <c r="O955" s="156"/>
      <c r="P955" s="156"/>
      <c r="Q955" s="156"/>
      <c r="R955" s="156"/>
      <c r="S955" s="156"/>
      <c r="T955" s="156"/>
      <c r="U955" s="156"/>
      <c r="V955" s="156"/>
      <c r="W955" s="156"/>
      <c r="X955" s="156"/>
      <c r="Y955" s="156"/>
      <c r="Z955" s="156"/>
    </row>
    <row r="956" spans="1:26" ht="12.75" customHeight="1" x14ac:dyDescent="0.35">
      <c r="A956" s="156"/>
      <c r="B956" s="156"/>
      <c r="C956" s="152"/>
      <c r="D956" s="152"/>
      <c r="E956" s="153"/>
      <c r="F956" s="152"/>
      <c r="G956" s="177"/>
      <c r="H956" s="156"/>
      <c r="I956" s="156"/>
      <c r="J956" s="156"/>
      <c r="K956" s="156"/>
      <c r="L956" s="156"/>
      <c r="M956" s="156"/>
      <c r="N956" s="156"/>
      <c r="O956" s="156"/>
      <c r="P956" s="156"/>
      <c r="Q956" s="156"/>
      <c r="R956" s="156"/>
      <c r="S956" s="156"/>
      <c r="T956" s="156"/>
      <c r="U956" s="156"/>
      <c r="V956" s="156"/>
      <c r="W956" s="156"/>
      <c r="X956" s="156"/>
      <c r="Y956" s="156"/>
      <c r="Z956" s="156"/>
    </row>
    <row r="957" spans="1:26" ht="12.75" customHeight="1" x14ac:dyDescent="0.35">
      <c r="A957" s="156"/>
      <c r="B957" s="156"/>
      <c r="C957" s="152"/>
      <c r="D957" s="152"/>
      <c r="E957" s="153"/>
      <c r="F957" s="152"/>
      <c r="G957" s="177"/>
      <c r="H957" s="156"/>
      <c r="I957" s="156"/>
      <c r="J957" s="156"/>
      <c r="K957" s="156"/>
      <c r="L957" s="156"/>
      <c r="M957" s="156"/>
      <c r="N957" s="156"/>
      <c r="O957" s="156"/>
      <c r="P957" s="156"/>
      <c r="Q957" s="156"/>
      <c r="R957" s="156"/>
      <c r="S957" s="156"/>
      <c r="T957" s="156"/>
      <c r="U957" s="156"/>
      <c r="V957" s="156"/>
      <c r="W957" s="156"/>
      <c r="X957" s="156"/>
      <c r="Y957" s="156"/>
      <c r="Z957" s="156"/>
    </row>
    <row r="958" spans="1:26" ht="12.75" customHeight="1" x14ac:dyDescent="0.35">
      <c r="A958" s="156"/>
      <c r="B958" s="156"/>
      <c r="C958" s="152"/>
      <c r="D958" s="152"/>
      <c r="E958" s="153"/>
      <c r="F958" s="152"/>
      <c r="G958" s="177"/>
      <c r="H958" s="156"/>
      <c r="I958" s="156"/>
      <c r="J958" s="156"/>
      <c r="K958" s="156"/>
      <c r="L958" s="156"/>
      <c r="M958" s="156"/>
      <c r="N958" s="156"/>
      <c r="O958" s="156"/>
      <c r="P958" s="156"/>
      <c r="Q958" s="156"/>
      <c r="R958" s="156"/>
      <c r="S958" s="156"/>
      <c r="T958" s="156"/>
      <c r="U958" s="156"/>
      <c r="V958" s="156"/>
      <c r="W958" s="156"/>
      <c r="X958" s="156"/>
      <c r="Y958" s="156"/>
      <c r="Z958" s="156"/>
    </row>
    <row r="959" spans="1:26" ht="12.75" customHeight="1" x14ac:dyDescent="0.35">
      <c r="A959" s="156"/>
      <c r="B959" s="156"/>
      <c r="C959" s="152"/>
      <c r="D959" s="152"/>
      <c r="E959" s="153"/>
      <c r="F959" s="152"/>
      <c r="G959" s="177"/>
      <c r="H959" s="156"/>
      <c r="I959" s="156"/>
      <c r="J959" s="156"/>
      <c r="K959" s="156"/>
      <c r="L959" s="156"/>
      <c r="M959" s="156"/>
      <c r="N959" s="156"/>
      <c r="O959" s="156"/>
      <c r="P959" s="156"/>
      <c r="Q959" s="156"/>
      <c r="R959" s="156"/>
      <c r="S959" s="156"/>
      <c r="T959" s="156"/>
      <c r="U959" s="156"/>
      <c r="V959" s="156"/>
      <c r="W959" s="156"/>
      <c r="X959" s="156"/>
      <c r="Y959" s="156"/>
      <c r="Z959" s="156"/>
    </row>
    <row r="960" spans="1:26" ht="12.75" customHeight="1" x14ac:dyDescent="0.35">
      <c r="A960" s="156"/>
      <c r="B960" s="156"/>
      <c r="C960" s="152"/>
      <c r="D960" s="152"/>
      <c r="E960" s="153"/>
      <c r="F960" s="152"/>
      <c r="G960" s="177"/>
      <c r="H960" s="156"/>
      <c r="I960" s="156"/>
      <c r="J960" s="156"/>
      <c r="K960" s="156"/>
      <c r="L960" s="156"/>
      <c r="M960" s="156"/>
      <c r="N960" s="156"/>
      <c r="O960" s="156"/>
      <c r="P960" s="156"/>
      <c r="Q960" s="156"/>
      <c r="R960" s="156"/>
      <c r="S960" s="156"/>
      <c r="T960" s="156"/>
      <c r="U960" s="156"/>
      <c r="V960" s="156"/>
      <c r="W960" s="156"/>
      <c r="X960" s="156"/>
      <c r="Y960" s="156"/>
      <c r="Z960" s="156"/>
    </row>
    <row r="961" spans="1:26" ht="12.75" customHeight="1" x14ac:dyDescent="0.35">
      <c r="A961" s="156"/>
      <c r="B961" s="156"/>
      <c r="C961" s="152"/>
      <c r="D961" s="152"/>
      <c r="E961" s="153"/>
      <c r="F961" s="152"/>
      <c r="G961" s="177"/>
      <c r="H961" s="156"/>
      <c r="I961" s="156"/>
      <c r="J961" s="156"/>
      <c r="K961" s="156"/>
      <c r="L961" s="156"/>
      <c r="M961" s="156"/>
      <c r="N961" s="156"/>
      <c r="O961" s="156"/>
      <c r="P961" s="156"/>
      <c r="Q961" s="156"/>
      <c r="R961" s="156"/>
      <c r="S961" s="156"/>
      <c r="T961" s="156"/>
      <c r="U961" s="156"/>
      <c r="V961" s="156"/>
      <c r="W961" s="156"/>
      <c r="X961" s="156"/>
      <c r="Y961" s="156"/>
      <c r="Z961" s="156"/>
    </row>
    <row r="962" spans="1:26" ht="12.75" customHeight="1" x14ac:dyDescent="0.35">
      <c r="A962" s="156"/>
      <c r="B962" s="156"/>
      <c r="C962" s="152"/>
      <c r="D962" s="152"/>
      <c r="E962" s="153"/>
      <c r="F962" s="152"/>
      <c r="G962" s="177"/>
      <c r="H962" s="156"/>
      <c r="I962" s="156"/>
      <c r="J962" s="156"/>
      <c r="K962" s="156"/>
      <c r="L962" s="156"/>
      <c r="M962" s="156"/>
      <c r="N962" s="156"/>
      <c r="O962" s="156"/>
      <c r="P962" s="156"/>
      <c r="Q962" s="156"/>
      <c r="R962" s="156"/>
      <c r="S962" s="156"/>
      <c r="T962" s="156"/>
      <c r="U962" s="156"/>
      <c r="V962" s="156"/>
      <c r="W962" s="156"/>
      <c r="X962" s="156"/>
      <c r="Y962" s="156"/>
      <c r="Z962" s="156"/>
    </row>
    <row r="963" spans="1:26" ht="12.75" customHeight="1" x14ac:dyDescent="0.35">
      <c r="A963" s="156"/>
      <c r="B963" s="156"/>
      <c r="C963" s="152"/>
      <c r="D963" s="152"/>
      <c r="E963" s="153"/>
      <c r="F963" s="152"/>
      <c r="G963" s="177"/>
      <c r="H963" s="156"/>
      <c r="I963" s="156"/>
      <c r="J963" s="156"/>
      <c r="K963" s="156"/>
      <c r="L963" s="156"/>
      <c r="M963" s="156"/>
      <c r="N963" s="156"/>
      <c r="O963" s="156"/>
      <c r="P963" s="156"/>
      <c r="Q963" s="156"/>
      <c r="R963" s="156"/>
      <c r="S963" s="156"/>
      <c r="T963" s="156"/>
      <c r="U963" s="156"/>
      <c r="V963" s="156"/>
      <c r="W963" s="156"/>
      <c r="X963" s="156"/>
      <c r="Y963" s="156"/>
      <c r="Z963" s="156"/>
    </row>
    <row r="964" spans="1:26" ht="12.75" customHeight="1" x14ac:dyDescent="0.35">
      <c r="A964" s="156"/>
      <c r="B964" s="156"/>
      <c r="C964" s="152"/>
      <c r="D964" s="152"/>
      <c r="E964" s="153"/>
      <c r="F964" s="152"/>
      <c r="G964" s="177"/>
      <c r="H964" s="156"/>
      <c r="I964" s="156"/>
      <c r="J964" s="156"/>
      <c r="K964" s="156"/>
      <c r="L964" s="156"/>
      <c r="M964" s="156"/>
      <c r="N964" s="156"/>
      <c r="O964" s="156"/>
      <c r="P964" s="156"/>
      <c r="Q964" s="156"/>
      <c r="R964" s="156"/>
      <c r="S964" s="156"/>
      <c r="T964" s="156"/>
      <c r="U964" s="156"/>
      <c r="V964" s="156"/>
      <c r="W964" s="156"/>
      <c r="X964" s="156"/>
      <c r="Y964" s="156"/>
      <c r="Z964" s="156"/>
    </row>
    <row r="965" spans="1:26" ht="12.75" customHeight="1" x14ac:dyDescent="0.35">
      <c r="A965" s="156"/>
      <c r="B965" s="156"/>
      <c r="C965" s="152"/>
      <c r="D965" s="152"/>
      <c r="E965" s="153"/>
      <c r="F965" s="152"/>
      <c r="G965" s="177"/>
      <c r="H965" s="156"/>
      <c r="I965" s="156"/>
      <c r="J965" s="156"/>
      <c r="K965" s="156"/>
      <c r="L965" s="156"/>
      <c r="M965" s="156"/>
      <c r="N965" s="156"/>
      <c r="O965" s="156"/>
      <c r="P965" s="156"/>
      <c r="Q965" s="156"/>
      <c r="R965" s="156"/>
      <c r="S965" s="156"/>
      <c r="T965" s="156"/>
      <c r="U965" s="156"/>
      <c r="V965" s="156"/>
      <c r="W965" s="156"/>
      <c r="X965" s="156"/>
      <c r="Y965" s="156"/>
      <c r="Z965" s="156"/>
    </row>
    <row r="966" spans="1:26" ht="12.75" customHeight="1" x14ac:dyDescent="0.35">
      <c r="A966" s="156"/>
      <c r="B966" s="156"/>
      <c r="C966" s="152"/>
      <c r="D966" s="152"/>
      <c r="E966" s="153"/>
      <c r="F966" s="152"/>
      <c r="G966" s="177"/>
      <c r="H966" s="156"/>
      <c r="I966" s="156"/>
      <c r="J966" s="156"/>
      <c r="K966" s="156"/>
      <c r="L966" s="156"/>
      <c r="M966" s="156"/>
      <c r="N966" s="156"/>
      <c r="O966" s="156"/>
      <c r="P966" s="156"/>
      <c r="Q966" s="156"/>
      <c r="R966" s="156"/>
      <c r="S966" s="156"/>
      <c r="T966" s="156"/>
      <c r="U966" s="156"/>
      <c r="V966" s="156"/>
      <c r="W966" s="156"/>
      <c r="X966" s="156"/>
      <c r="Y966" s="156"/>
      <c r="Z966" s="156"/>
    </row>
    <row r="967" spans="1:26" ht="12.75" customHeight="1" x14ac:dyDescent="0.35">
      <c r="A967" s="156"/>
      <c r="B967" s="156"/>
      <c r="C967" s="152"/>
      <c r="D967" s="152"/>
      <c r="E967" s="153"/>
      <c r="F967" s="152"/>
      <c r="G967" s="177"/>
      <c r="H967" s="156"/>
      <c r="I967" s="156"/>
      <c r="J967" s="156"/>
      <c r="K967" s="156"/>
      <c r="L967" s="156"/>
      <c r="M967" s="156"/>
      <c r="N967" s="156"/>
      <c r="O967" s="156"/>
      <c r="P967" s="156"/>
      <c r="Q967" s="156"/>
      <c r="R967" s="156"/>
      <c r="S967" s="156"/>
      <c r="T967" s="156"/>
      <c r="U967" s="156"/>
      <c r="V967" s="156"/>
      <c r="W967" s="156"/>
      <c r="X967" s="156"/>
      <c r="Y967" s="156"/>
      <c r="Z967" s="156"/>
    </row>
    <row r="968" spans="1:26" ht="12.75" customHeight="1" x14ac:dyDescent="0.35">
      <c r="A968" s="156"/>
      <c r="B968" s="156"/>
      <c r="C968" s="152"/>
      <c r="D968" s="152"/>
      <c r="E968" s="153"/>
      <c r="F968" s="152"/>
      <c r="G968" s="177"/>
      <c r="H968" s="156"/>
      <c r="I968" s="156"/>
      <c r="J968" s="156"/>
      <c r="K968" s="156"/>
      <c r="L968" s="156"/>
      <c r="M968" s="156"/>
      <c r="N968" s="156"/>
      <c r="O968" s="156"/>
      <c r="P968" s="156"/>
      <c r="Q968" s="156"/>
      <c r="R968" s="156"/>
      <c r="S968" s="156"/>
      <c r="T968" s="156"/>
      <c r="U968" s="156"/>
      <c r="V968" s="156"/>
      <c r="W968" s="156"/>
      <c r="X968" s="156"/>
      <c r="Y968" s="156"/>
      <c r="Z968" s="156"/>
    </row>
    <row r="969" spans="1:26" ht="12.75" customHeight="1" x14ac:dyDescent="0.35">
      <c r="A969" s="156"/>
      <c r="B969" s="156"/>
      <c r="C969" s="152"/>
      <c r="D969" s="152"/>
      <c r="E969" s="153"/>
      <c r="F969" s="152"/>
      <c r="G969" s="177"/>
      <c r="H969" s="156"/>
      <c r="I969" s="156"/>
      <c r="J969" s="156"/>
      <c r="K969" s="156"/>
      <c r="L969" s="156"/>
      <c r="M969" s="156"/>
      <c r="N969" s="156"/>
      <c r="O969" s="156"/>
      <c r="P969" s="156"/>
      <c r="Q969" s="156"/>
      <c r="R969" s="156"/>
      <c r="S969" s="156"/>
      <c r="T969" s="156"/>
      <c r="U969" s="156"/>
      <c r="V969" s="156"/>
      <c r="W969" s="156"/>
      <c r="X969" s="156"/>
      <c r="Y969" s="156"/>
      <c r="Z969" s="156"/>
    </row>
    <row r="970" spans="1:26" ht="12.75" customHeight="1" x14ac:dyDescent="0.35">
      <c r="A970" s="156"/>
      <c r="B970" s="156"/>
      <c r="C970" s="152"/>
      <c r="D970" s="152"/>
      <c r="E970" s="153"/>
      <c r="F970" s="152"/>
      <c r="G970" s="177"/>
      <c r="H970" s="156"/>
      <c r="I970" s="156"/>
      <c r="J970" s="156"/>
      <c r="K970" s="156"/>
      <c r="L970" s="156"/>
      <c r="M970" s="156"/>
      <c r="N970" s="156"/>
      <c r="O970" s="156"/>
      <c r="P970" s="156"/>
      <c r="Q970" s="156"/>
      <c r="R970" s="156"/>
      <c r="S970" s="156"/>
      <c r="T970" s="156"/>
      <c r="U970" s="156"/>
      <c r="V970" s="156"/>
      <c r="W970" s="156"/>
      <c r="X970" s="156"/>
      <c r="Y970" s="156"/>
      <c r="Z970" s="156"/>
    </row>
    <row r="971" spans="1:26" ht="12.75" customHeight="1" x14ac:dyDescent="0.35">
      <c r="A971" s="156"/>
      <c r="B971" s="156"/>
      <c r="C971" s="152"/>
      <c r="D971" s="152"/>
      <c r="E971" s="153"/>
      <c r="F971" s="152"/>
      <c r="G971" s="177"/>
      <c r="H971" s="156"/>
      <c r="I971" s="156"/>
      <c r="J971" s="156"/>
      <c r="K971" s="156"/>
      <c r="L971" s="156"/>
      <c r="M971" s="156"/>
      <c r="N971" s="156"/>
      <c r="O971" s="156"/>
      <c r="P971" s="156"/>
      <c r="Q971" s="156"/>
      <c r="R971" s="156"/>
      <c r="S971" s="156"/>
      <c r="T971" s="156"/>
      <c r="U971" s="156"/>
      <c r="V971" s="156"/>
      <c r="W971" s="156"/>
      <c r="X971" s="156"/>
      <c r="Y971" s="156"/>
      <c r="Z971" s="156"/>
    </row>
    <row r="972" spans="1:26" ht="12.75" customHeight="1" x14ac:dyDescent="0.35">
      <c r="A972" s="156"/>
      <c r="B972" s="156"/>
      <c r="C972" s="152"/>
      <c r="D972" s="152"/>
      <c r="E972" s="153"/>
      <c r="F972" s="152"/>
      <c r="G972" s="177"/>
      <c r="H972" s="156"/>
      <c r="I972" s="156"/>
      <c r="J972" s="156"/>
      <c r="K972" s="156"/>
      <c r="L972" s="156"/>
      <c r="M972" s="156"/>
      <c r="N972" s="156"/>
      <c r="O972" s="156"/>
      <c r="P972" s="156"/>
      <c r="Q972" s="156"/>
      <c r="R972" s="156"/>
      <c r="S972" s="156"/>
      <c r="T972" s="156"/>
      <c r="U972" s="156"/>
      <c r="V972" s="156"/>
      <c r="W972" s="156"/>
      <c r="X972" s="156"/>
      <c r="Y972" s="156"/>
      <c r="Z972" s="156"/>
    </row>
    <row r="973" spans="1:26" ht="12.75" customHeight="1" x14ac:dyDescent="0.35">
      <c r="A973" s="156"/>
      <c r="B973" s="156"/>
      <c r="C973" s="152"/>
      <c r="D973" s="152"/>
      <c r="E973" s="153"/>
      <c r="F973" s="152"/>
      <c r="G973" s="177"/>
      <c r="H973" s="156"/>
      <c r="I973" s="156"/>
      <c r="J973" s="156"/>
      <c r="K973" s="156"/>
      <c r="L973" s="156"/>
      <c r="M973" s="156"/>
      <c r="N973" s="156"/>
      <c r="O973" s="156"/>
      <c r="P973" s="156"/>
      <c r="Q973" s="156"/>
      <c r="R973" s="156"/>
      <c r="S973" s="156"/>
      <c r="T973" s="156"/>
      <c r="U973" s="156"/>
      <c r="V973" s="156"/>
      <c r="W973" s="156"/>
      <c r="X973" s="156"/>
      <c r="Y973" s="156"/>
      <c r="Z973" s="156"/>
    </row>
    <row r="974" spans="1:26" ht="12.75" customHeight="1" x14ac:dyDescent="0.35">
      <c r="A974" s="156"/>
      <c r="B974" s="156"/>
      <c r="C974" s="152"/>
      <c r="D974" s="152"/>
      <c r="E974" s="153"/>
      <c r="F974" s="152"/>
      <c r="G974" s="177"/>
      <c r="H974" s="156"/>
      <c r="I974" s="156"/>
      <c r="J974" s="156"/>
      <c r="K974" s="156"/>
      <c r="L974" s="156"/>
      <c r="M974" s="156"/>
      <c r="N974" s="156"/>
      <c r="O974" s="156"/>
      <c r="P974" s="156"/>
      <c r="Q974" s="156"/>
      <c r="R974" s="156"/>
      <c r="S974" s="156"/>
      <c r="T974" s="156"/>
      <c r="U974" s="156"/>
      <c r="V974" s="156"/>
      <c r="W974" s="156"/>
      <c r="X974" s="156"/>
      <c r="Y974" s="156"/>
      <c r="Z974" s="156"/>
    </row>
    <row r="975" spans="1:26" ht="12.75" customHeight="1" x14ac:dyDescent="0.35">
      <c r="A975" s="156"/>
      <c r="B975" s="156"/>
      <c r="C975" s="152"/>
      <c r="D975" s="152"/>
      <c r="E975" s="153"/>
      <c r="F975" s="152"/>
      <c r="G975" s="177"/>
      <c r="H975" s="156"/>
      <c r="I975" s="156"/>
      <c r="J975" s="156"/>
      <c r="K975" s="156"/>
      <c r="L975" s="156"/>
      <c r="M975" s="156"/>
      <c r="N975" s="156"/>
      <c r="O975" s="156"/>
      <c r="P975" s="156"/>
      <c r="Q975" s="156"/>
      <c r="R975" s="156"/>
      <c r="S975" s="156"/>
      <c r="T975" s="156"/>
      <c r="U975" s="156"/>
      <c r="V975" s="156"/>
      <c r="W975" s="156"/>
      <c r="X975" s="156"/>
      <c r="Y975" s="156"/>
      <c r="Z975" s="156"/>
    </row>
    <row r="976" spans="1:26" ht="12.75" customHeight="1" x14ac:dyDescent="0.35">
      <c r="A976" s="156"/>
      <c r="B976" s="156"/>
      <c r="C976" s="152"/>
      <c r="D976" s="152"/>
      <c r="E976" s="153"/>
      <c r="F976" s="152"/>
      <c r="G976" s="177"/>
      <c r="H976" s="156"/>
      <c r="I976" s="156"/>
      <c r="J976" s="156"/>
      <c r="K976" s="156"/>
      <c r="L976" s="156"/>
      <c r="M976" s="156"/>
      <c r="N976" s="156"/>
      <c r="O976" s="156"/>
      <c r="P976" s="156"/>
      <c r="Q976" s="156"/>
      <c r="R976" s="156"/>
      <c r="S976" s="156"/>
      <c r="T976" s="156"/>
      <c r="U976" s="156"/>
      <c r="V976" s="156"/>
      <c r="W976" s="156"/>
      <c r="X976" s="156"/>
      <c r="Y976" s="156"/>
      <c r="Z976" s="156"/>
    </row>
    <row r="977" spans="1:26" ht="12.75" customHeight="1" x14ac:dyDescent="0.35">
      <c r="A977" s="156"/>
      <c r="B977" s="156"/>
      <c r="C977" s="152"/>
      <c r="D977" s="152"/>
      <c r="E977" s="153"/>
      <c r="F977" s="152"/>
      <c r="G977" s="177"/>
      <c r="H977" s="156"/>
      <c r="I977" s="156"/>
      <c r="J977" s="156"/>
      <c r="K977" s="156"/>
      <c r="L977" s="156"/>
      <c r="M977" s="156"/>
      <c r="N977" s="156"/>
      <c r="O977" s="156"/>
      <c r="P977" s="156"/>
      <c r="Q977" s="156"/>
      <c r="R977" s="156"/>
      <c r="S977" s="156"/>
      <c r="T977" s="156"/>
      <c r="U977" s="156"/>
      <c r="V977" s="156"/>
      <c r="W977" s="156"/>
      <c r="X977" s="156"/>
      <c r="Y977" s="156"/>
      <c r="Z977" s="156"/>
    </row>
    <row r="978" spans="1:26" ht="12.75" customHeight="1" x14ac:dyDescent="0.35">
      <c r="A978" s="156"/>
      <c r="B978" s="156"/>
      <c r="C978" s="152"/>
      <c r="D978" s="152"/>
      <c r="E978" s="153"/>
      <c r="F978" s="152"/>
      <c r="G978" s="177"/>
      <c r="H978" s="156"/>
      <c r="I978" s="156"/>
      <c r="J978" s="156"/>
      <c r="K978" s="156"/>
      <c r="L978" s="156"/>
      <c r="M978" s="156"/>
      <c r="N978" s="156"/>
      <c r="O978" s="156"/>
      <c r="P978" s="156"/>
      <c r="Q978" s="156"/>
      <c r="R978" s="156"/>
      <c r="S978" s="156"/>
      <c r="T978" s="156"/>
      <c r="U978" s="156"/>
      <c r="V978" s="156"/>
      <c r="W978" s="156"/>
      <c r="X978" s="156"/>
      <c r="Y978" s="156"/>
      <c r="Z978" s="156"/>
    </row>
    <row r="979" spans="1:26" ht="12.75" customHeight="1" x14ac:dyDescent="0.35">
      <c r="A979" s="156"/>
      <c r="B979" s="156"/>
      <c r="C979" s="152"/>
      <c r="D979" s="152"/>
      <c r="E979" s="153"/>
      <c r="F979" s="152"/>
      <c r="G979" s="177"/>
      <c r="H979" s="156"/>
      <c r="I979" s="156"/>
      <c r="J979" s="156"/>
      <c r="K979" s="156"/>
      <c r="L979" s="156"/>
      <c r="M979" s="156"/>
      <c r="N979" s="156"/>
      <c r="O979" s="156"/>
      <c r="P979" s="156"/>
      <c r="Q979" s="156"/>
      <c r="R979" s="156"/>
      <c r="S979" s="156"/>
      <c r="T979" s="156"/>
      <c r="U979" s="156"/>
      <c r="V979" s="156"/>
      <c r="W979" s="156"/>
      <c r="X979" s="156"/>
      <c r="Y979" s="156"/>
      <c r="Z979" s="156"/>
    </row>
    <row r="980" spans="1:26" ht="12.75" customHeight="1" x14ac:dyDescent="0.35">
      <c r="A980" s="156"/>
      <c r="B980" s="156"/>
      <c r="C980" s="152"/>
      <c r="D980" s="152"/>
      <c r="E980" s="153"/>
      <c r="F980" s="152"/>
      <c r="G980" s="177"/>
      <c r="H980" s="156"/>
      <c r="I980" s="156"/>
      <c r="J980" s="156"/>
      <c r="K980" s="156"/>
      <c r="L980" s="156"/>
      <c r="M980" s="156"/>
      <c r="N980" s="156"/>
      <c r="O980" s="156"/>
      <c r="P980" s="156"/>
      <c r="Q980" s="156"/>
      <c r="R980" s="156"/>
      <c r="S980" s="156"/>
      <c r="T980" s="156"/>
      <c r="U980" s="156"/>
      <c r="V980" s="156"/>
      <c r="W980" s="156"/>
      <c r="X980" s="156"/>
      <c r="Y980" s="156"/>
      <c r="Z980" s="156"/>
    </row>
    <row r="981" spans="1:26" ht="12.75" customHeight="1" x14ac:dyDescent="0.35">
      <c r="A981" s="156"/>
      <c r="B981" s="156"/>
      <c r="C981" s="152"/>
      <c r="D981" s="152"/>
      <c r="E981" s="153"/>
      <c r="F981" s="152"/>
      <c r="G981" s="177"/>
      <c r="H981" s="156"/>
      <c r="I981" s="156"/>
      <c r="J981" s="156"/>
      <c r="K981" s="156"/>
      <c r="L981" s="156"/>
      <c r="M981" s="156"/>
      <c r="N981" s="156"/>
      <c r="O981" s="156"/>
      <c r="P981" s="156"/>
      <c r="Q981" s="156"/>
      <c r="R981" s="156"/>
      <c r="S981" s="156"/>
      <c r="T981" s="156"/>
      <c r="U981" s="156"/>
      <c r="V981" s="156"/>
      <c r="W981" s="156"/>
      <c r="X981" s="156"/>
      <c r="Y981" s="156"/>
      <c r="Z981" s="156"/>
    </row>
    <row r="982" spans="1:26" ht="12.75" customHeight="1" x14ac:dyDescent="0.35">
      <c r="A982" s="156"/>
      <c r="B982" s="156"/>
      <c r="C982" s="152"/>
      <c r="D982" s="152"/>
      <c r="E982" s="153"/>
      <c r="F982" s="152"/>
      <c r="G982" s="177"/>
      <c r="H982" s="156"/>
      <c r="I982" s="156"/>
      <c r="J982" s="156"/>
      <c r="K982" s="156"/>
      <c r="L982" s="156"/>
      <c r="M982" s="156"/>
      <c r="N982" s="156"/>
      <c r="O982" s="156"/>
      <c r="P982" s="156"/>
      <c r="Q982" s="156"/>
      <c r="R982" s="156"/>
      <c r="S982" s="156"/>
      <c r="T982" s="156"/>
      <c r="U982" s="156"/>
      <c r="V982" s="156"/>
      <c r="W982" s="156"/>
      <c r="X982" s="156"/>
      <c r="Y982" s="156"/>
      <c r="Z982" s="156"/>
    </row>
    <row r="983" spans="1:26" ht="12.75" customHeight="1" x14ac:dyDescent="0.35">
      <c r="A983" s="156"/>
      <c r="B983" s="156"/>
      <c r="C983" s="152"/>
      <c r="D983" s="152"/>
      <c r="E983" s="153"/>
      <c r="F983" s="152"/>
      <c r="G983" s="177"/>
      <c r="H983" s="156"/>
      <c r="I983" s="156"/>
      <c r="J983" s="156"/>
      <c r="K983" s="156"/>
      <c r="L983" s="156"/>
      <c r="M983" s="156"/>
      <c r="N983" s="156"/>
      <c r="O983" s="156"/>
      <c r="P983" s="156"/>
      <c r="Q983" s="156"/>
      <c r="R983" s="156"/>
      <c r="S983" s="156"/>
      <c r="T983" s="156"/>
      <c r="U983" s="156"/>
      <c r="V983" s="156"/>
      <c r="W983" s="156"/>
      <c r="X983" s="156"/>
      <c r="Y983" s="156"/>
      <c r="Z983" s="156"/>
    </row>
    <row r="984" spans="1:26" ht="12.75" customHeight="1" x14ac:dyDescent="0.35">
      <c r="A984" s="156"/>
      <c r="B984" s="156"/>
      <c r="C984" s="152"/>
      <c r="D984" s="152"/>
      <c r="E984" s="153"/>
      <c r="F984" s="152"/>
      <c r="G984" s="177"/>
      <c r="H984" s="156"/>
      <c r="I984" s="156"/>
      <c r="J984" s="156"/>
      <c r="K984" s="156"/>
      <c r="L984" s="156"/>
      <c r="M984" s="156"/>
      <c r="N984" s="156"/>
      <c r="O984" s="156"/>
      <c r="P984" s="156"/>
      <c r="Q984" s="156"/>
      <c r="R984" s="156"/>
      <c r="S984" s="156"/>
      <c r="T984" s="156"/>
      <c r="U984" s="156"/>
      <c r="V984" s="156"/>
      <c r="W984" s="156"/>
      <c r="X984" s="156"/>
      <c r="Y984" s="156"/>
      <c r="Z984" s="156"/>
    </row>
    <row r="985" spans="1:26" ht="12.75" customHeight="1" x14ac:dyDescent="0.35">
      <c r="A985" s="156"/>
      <c r="B985" s="156"/>
      <c r="C985" s="152"/>
      <c r="D985" s="152"/>
      <c r="E985" s="153"/>
      <c r="F985" s="152"/>
      <c r="G985" s="177"/>
      <c r="H985" s="156"/>
      <c r="I985" s="156"/>
      <c r="J985" s="156"/>
      <c r="K985" s="156"/>
      <c r="L985" s="156"/>
      <c r="M985" s="156"/>
      <c r="N985" s="156"/>
      <c r="O985" s="156"/>
      <c r="P985" s="156"/>
      <c r="Q985" s="156"/>
      <c r="R985" s="156"/>
      <c r="S985" s="156"/>
      <c r="T985" s="156"/>
      <c r="U985" s="156"/>
      <c r="V985" s="156"/>
      <c r="W985" s="156"/>
      <c r="X985" s="156"/>
      <c r="Y985" s="156"/>
      <c r="Z985" s="156"/>
    </row>
    <row r="986" spans="1:26" ht="12.75" customHeight="1" x14ac:dyDescent="0.35">
      <c r="A986" s="156"/>
      <c r="B986" s="156"/>
      <c r="C986" s="152"/>
      <c r="D986" s="152"/>
      <c r="E986" s="153"/>
      <c r="F986" s="152"/>
      <c r="G986" s="177"/>
      <c r="H986" s="156"/>
      <c r="I986" s="156"/>
      <c r="J986" s="156"/>
      <c r="K986" s="156"/>
      <c r="L986" s="156"/>
      <c r="M986" s="156"/>
      <c r="N986" s="156"/>
      <c r="O986" s="156"/>
      <c r="P986" s="156"/>
      <c r="Q986" s="156"/>
      <c r="R986" s="156"/>
      <c r="S986" s="156"/>
      <c r="T986" s="156"/>
      <c r="U986" s="156"/>
      <c r="V986" s="156"/>
      <c r="W986" s="156"/>
      <c r="X986" s="156"/>
      <c r="Y986" s="156"/>
      <c r="Z986" s="156"/>
    </row>
    <row r="987" spans="1:26" ht="12.75" customHeight="1" x14ac:dyDescent="0.35">
      <c r="A987" s="156"/>
      <c r="B987" s="156"/>
      <c r="C987" s="152"/>
      <c r="D987" s="152"/>
      <c r="E987" s="153"/>
      <c r="F987" s="152"/>
      <c r="G987" s="177"/>
      <c r="H987" s="156"/>
      <c r="I987" s="156"/>
      <c r="J987" s="156"/>
      <c r="K987" s="156"/>
      <c r="L987" s="156"/>
      <c r="M987" s="156"/>
      <c r="N987" s="156"/>
      <c r="O987" s="156"/>
      <c r="P987" s="156"/>
      <c r="Q987" s="156"/>
      <c r="R987" s="156"/>
      <c r="S987" s="156"/>
      <c r="T987" s="156"/>
      <c r="U987" s="156"/>
      <c r="V987" s="156"/>
      <c r="W987" s="156"/>
      <c r="X987" s="156"/>
      <c r="Y987" s="156"/>
      <c r="Z987" s="156"/>
    </row>
    <row r="988" spans="1:26" ht="12.75" customHeight="1" x14ac:dyDescent="0.35">
      <c r="A988" s="156"/>
      <c r="B988" s="156"/>
      <c r="C988" s="152"/>
      <c r="D988" s="152"/>
      <c r="E988" s="153"/>
      <c r="F988" s="152"/>
      <c r="G988" s="177"/>
      <c r="H988" s="156"/>
      <c r="I988" s="156"/>
      <c r="J988" s="156"/>
      <c r="K988" s="156"/>
      <c r="L988" s="156"/>
      <c r="M988" s="156"/>
      <c r="N988" s="156"/>
      <c r="O988" s="156"/>
      <c r="P988" s="156"/>
      <c r="Q988" s="156"/>
      <c r="R988" s="156"/>
      <c r="S988" s="156"/>
      <c r="T988" s="156"/>
      <c r="U988" s="156"/>
      <c r="V988" s="156"/>
      <c r="W988" s="156"/>
      <c r="X988" s="156"/>
      <c r="Y988" s="156"/>
      <c r="Z988" s="156"/>
    </row>
    <row r="989" spans="1:26" ht="12.75" customHeight="1" x14ac:dyDescent="0.35">
      <c r="A989" s="156"/>
      <c r="B989" s="156"/>
      <c r="C989" s="152"/>
      <c r="D989" s="152"/>
      <c r="E989" s="153"/>
      <c r="F989" s="152"/>
      <c r="G989" s="177"/>
      <c r="H989" s="156"/>
      <c r="I989" s="156"/>
      <c r="J989" s="156"/>
      <c r="K989" s="156"/>
      <c r="L989" s="156"/>
      <c r="M989" s="156"/>
      <c r="N989" s="156"/>
      <c r="O989" s="156"/>
      <c r="P989" s="156"/>
      <c r="Q989" s="156"/>
      <c r="R989" s="156"/>
      <c r="S989" s="156"/>
      <c r="T989" s="156"/>
      <c r="U989" s="156"/>
      <c r="V989" s="156"/>
      <c r="W989" s="156"/>
      <c r="X989" s="156"/>
      <c r="Y989" s="156"/>
      <c r="Z989" s="156"/>
    </row>
    <row r="990" spans="1:26" ht="12.75" customHeight="1" x14ac:dyDescent="0.35">
      <c r="A990" s="156"/>
      <c r="B990" s="156"/>
      <c r="C990" s="152"/>
      <c r="D990" s="152"/>
      <c r="E990" s="153"/>
      <c r="F990" s="152"/>
      <c r="G990" s="177"/>
      <c r="H990" s="156"/>
      <c r="I990" s="156"/>
      <c r="J990" s="156"/>
      <c r="K990" s="156"/>
      <c r="L990" s="156"/>
      <c r="M990" s="156"/>
      <c r="N990" s="156"/>
      <c r="O990" s="156"/>
      <c r="P990" s="156"/>
      <c r="Q990" s="156"/>
      <c r="R990" s="156"/>
      <c r="S990" s="156"/>
      <c r="T990" s="156"/>
      <c r="U990" s="156"/>
      <c r="V990" s="156"/>
      <c r="W990" s="156"/>
      <c r="X990" s="156"/>
      <c r="Y990" s="156"/>
      <c r="Z990" s="156"/>
    </row>
    <row r="991" spans="1:26" ht="12.75" customHeight="1" x14ac:dyDescent="0.35">
      <c r="A991" s="156"/>
      <c r="B991" s="156"/>
      <c r="C991" s="152"/>
      <c r="D991" s="152"/>
      <c r="E991" s="153"/>
      <c r="F991" s="152"/>
      <c r="G991" s="177"/>
      <c r="H991" s="156"/>
      <c r="I991" s="156"/>
      <c r="J991" s="156"/>
      <c r="K991" s="156"/>
      <c r="L991" s="156"/>
      <c r="M991" s="156"/>
      <c r="N991" s="156"/>
      <c r="O991" s="156"/>
      <c r="P991" s="156"/>
      <c r="Q991" s="156"/>
      <c r="R991" s="156"/>
      <c r="S991" s="156"/>
      <c r="T991" s="156"/>
      <c r="U991" s="156"/>
      <c r="V991" s="156"/>
      <c r="W991" s="156"/>
      <c r="X991" s="156"/>
      <c r="Y991" s="156"/>
      <c r="Z991" s="156"/>
    </row>
    <row r="992" spans="1:26" ht="12.75" customHeight="1" x14ac:dyDescent="0.35">
      <c r="A992" s="156"/>
      <c r="B992" s="156"/>
      <c r="C992" s="152"/>
      <c r="D992" s="152"/>
      <c r="E992" s="153"/>
      <c r="F992" s="152"/>
      <c r="G992" s="177"/>
      <c r="H992" s="156"/>
      <c r="I992" s="156"/>
      <c r="J992" s="156"/>
      <c r="K992" s="156"/>
      <c r="L992" s="156"/>
      <c r="M992" s="156"/>
      <c r="N992" s="156"/>
      <c r="O992" s="156"/>
      <c r="P992" s="156"/>
      <c r="Q992" s="156"/>
      <c r="R992" s="156"/>
      <c r="S992" s="156"/>
      <c r="T992" s="156"/>
      <c r="U992" s="156"/>
      <c r="V992" s="156"/>
      <c r="W992" s="156"/>
      <c r="X992" s="156"/>
      <c r="Y992" s="156"/>
      <c r="Z992" s="156"/>
    </row>
    <row r="993" spans="1:26" ht="12.75" customHeight="1" x14ac:dyDescent="0.35">
      <c r="A993" s="156"/>
      <c r="B993" s="156"/>
      <c r="C993" s="152"/>
      <c r="D993" s="152"/>
      <c r="E993" s="153"/>
      <c r="F993" s="152"/>
      <c r="G993" s="177"/>
      <c r="H993" s="156"/>
      <c r="I993" s="156"/>
      <c r="J993" s="156"/>
      <c r="K993" s="156"/>
      <c r="L993" s="156"/>
      <c r="M993" s="156"/>
      <c r="N993" s="156"/>
      <c r="O993" s="156"/>
      <c r="P993" s="156"/>
      <c r="Q993" s="156"/>
      <c r="R993" s="156"/>
      <c r="S993" s="156"/>
      <c r="T993" s="156"/>
      <c r="U993" s="156"/>
      <c r="V993" s="156"/>
      <c r="W993" s="156"/>
      <c r="X993" s="156"/>
      <c r="Y993" s="156"/>
      <c r="Z993" s="156"/>
    </row>
    <row r="994" spans="1:26" ht="12.75" customHeight="1" x14ac:dyDescent="0.35">
      <c r="A994" s="156"/>
      <c r="B994" s="156"/>
      <c r="C994" s="152"/>
      <c r="D994" s="152"/>
      <c r="E994" s="153"/>
      <c r="F994" s="152"/>
      <c r="G994" s="177"/>
      <c r="H994" s="156"/>
      <c r="I994" s="156"/>
      <c r="J994" s="156"/>
      <c r="K994" s="156"/>
      <c r="L994" s="156"/>
      <c r="M994" s="156"/>
      <c r="N994" s="156"/>
      <c r="O994" s="156"/>
      <c r="P994" s="156"/>
      <c r="Q994" s="156"/>
      <c r="R994" s="156"/>
      <c r="S994" s="156"/>
      <c r="T994" s="156"/>
      <c r="U994" s="156"/>
      <c r="V994" s="156"/>
      <c r="W994" s="156"/>
      <c r="X994" s="156"/>
      <c r="Y994" s="156"/>
      <c r="Z994" s="156"/>
    </row>
    <row r="995" spans="1:26" ht="12.75" customHeight="1" x14ac:dyDescent="0.35">
      <c r="A995" s="156"/>
      <c r="B995" s="156"/>
      <c r="C995" s="152"/>
      <c r="D995" s="152"/>
      <c r="E995" s="153"/>
      <c r="F995" s="152"/>
      <c r="G995" s="177"/>
      <c r="H995" s="156"/>
      <c r="I995" s="156"/>
      <c r="J995" s="156"/>
      <c r="K995" s="156"/>
      <c r="L995" s="156"/>
      <c r="M995" s="156"/>
      <c r="N995" s="156"/>
      <c r="O995" s="156"/>
      <c r="P995" s="156"/>
      <c r="Q995" s="156"/>
      <c r="R995" s="156"/>
      <c r="S995" s="156"/>
      <c r="T995" s="156"/>
      <c r="U995" s="156"/>
      <c r="V995" s="156"/>
      <c r="W995" s="156"/>
      <c r="X995" s="156"/>
      <c r="Y995" s="156"/>
      <c r="Z995" s="156"/>
    </row>
    <row r="996" spans="1:26" ht="12.75" customHeight="1" x14ac:dyDescent="0.35">
      <c r="A996" s="156"/>
      <c r="B996" s="156"/>
      <c r="C996" s="152"/>
      <c r="D996" s="152"/>
      <c r="E996" s="153"/>
      <c r="F996" s="152"/>
      <c r="G996" s="177"/>
      <c r="H996" s="156"/>
      <c r="I996" s="156"/>
      <c r="J996" s="156"/>
      <c r="K996" s="156"/>
      <c r="L996" s="156"/>
      <c r="M996" s="156"/>
      <c r="N996" s="156"/>
      <c r="O996" s="156"/>
      <c r="P996" s="156"/>
      <c r="Q996" s="156"/>
      <c r="R996" s="156"/>
      <c r="S996" s="156"/>
      <c r="T996" s="156"/>
      <c r="U996" s="156"/>
      <c r="V996" s="156"/>
      <c r="W996" s="156"/>
      <c r="X996" s="156"/>
      <c r="Y996" s="156"/>
      <c r="Z996" s="156"/>
    </row>
    <row r="997" spans="1:26" ht="12.75" customHeight="1" x14ac:dyDescent="0.35">
      <c r="A997" s="156"/>
      <c r="B997" s="156"/>
      <c r="C997" s="152"/>
      <c r="D997" s="152"/>
      <c r="E997" s="153"/>
      <c r="F997" s="152"/>
      <c r="G997" s="177"/>
      <c r="H997" s="156"/>
      <c r="I997" s="156"/>
      <c r="J997" s="156"/>
      <c r="K997" s="156"/>
      <c r="L997" s="156"/>
      <c r="M997" s="156"/>
      <c r="N997" s="156"/>
      <c r="O997" s="156"/>
      <c r="P997" s="156"/>
      <c r="Q997" s="156"/>
      <c r="R997" s="156"/>
      <c r="S997" s="156"/>
      <c r="T997" s="156"/>
      <c r="U997" s="156"/>
      <c r="V997" s="156"/>
      <c r="W997" s="156"/>
      <c r="X997" s="156"/>
      <c r="Y997" s="156"/>
      <c r="Z997" s="156"/>
    </row>
    <row r="998" spans="1:26" ht="12.75" customHeight="1" x14ac:dyDescent="0.35">
      <c r="A998" s="156"/>
      <c r="B998" s="156"/>
      <c r="C998" s="152"/>
      <c r="D998" s="152"/>
      <c r="E998" s="153"/>
      <c r="F998" s="152"/>
      <c r="G998" s="177"/>
      <c r="H998" s="156"/>
      <c r="I998" s="156"/>
      <c r="J998" s="156"/>
      <c r="K998" s="156"/>
      <c r="L998" s="156"/>
      <c r="M998" s="156"/>
      <c r="N998" s="156"/>
      <c r="O998" s="156"/>
      <c r="P998" s="156"/>
      <c r="Q998" s="156"/>
      <c r="R998" s="156"/>
      <c r="S998" s="156"/>
      <c r="T998" s="156"/>
      <c r="U998" s="156"/>
      <c r="V998" s="156"/>
      <c r="W998" s="156"/>
      <c r="X998" s="156"/>
      <c r="Y998" s="156"/>
      <c r="Z998" s="156"/>
    </row>
    <row r="999" spans="1:26" ht="12.75" customHeight="1" x14ac:dyDescent="0.35">
      <c r="A999" s="156"/>
      <c r="B999" s="156"/>
      <c r="C999" s="152"/>
      <c r="D999" s="152"/>
      <c r="E999" s="153"/>
      <c r="F999" s="152"/>
      <c r="G999" s="177"/>
      <c r="H999" s="156"/>
      <c r="I999" s="156"/>
      <c r="J999" s="156"/>
      <c r="K999" s="156"/>
      <c r="L999" s="156"/>
      <c r="M999" s="156"/>
      <c r="N999" s="156"/>
      <c r="O999" s="156"/>
      <c r="P999" s="156"/>
      <c r="Q999" s="156"/>
      <c r="R999" s="156"/>
      <c r="S999" s="156"/>
      <c r="T999" s="156"/>
      <c r="U999" s="156"/>
      <c r="V999" s="156"/>
      <c r="W999" s="156"/>
      <c r="X999" s="156"/>
      <c r="Y999" s="156"/>
      <c r="Z999" s="156"/>
    </row>
    <row r="1000" spans="1:26" ht="12.75" customHeight="1" x14ac:dyDescent="0.35">
      <c r="A1000" s="156"/>
      <c r="B1000" s="156"/>
      <c r="C1000" s="152"/>
      <c r="D1000" s="152"/>
      <c r="E1000" s="153"/>
      <c r="F1000" s="152"/>
      <c r="G1000" s="177"/>
      <c r="H1000" s="156"/>
      <c r="I1000" s="156"/>
      <c r="J1000" s="156"/>
      <c r="K1000" s="156"/>
      <c r="L1000" s="156"/>
      <c r="M1000" s="156"/>
      <c r="N1000" s="156"/>
      <c r="O1000" s="156"/>
      <c r="P1000" s="156"/>
      <c r="Q1000" s="156"/>
      <c r="R1000" s="156"/>
      <c r="S1000" s="156"/>
      <c r="T1000" s="156"/>
      <c r="U1000" s="156"/>
      <c r="V1000" s="156"/>
      <c r="W1000" s="156"/>
      <c r="X1000" s="156"/>
      <c r="Y1000" s="156"/>
      <c r="Z1000" s="156"/>
    </row>
  </sheetData>
  <mergeCells count="3">
    <mergeCell ref="A274:I274"/>
    <mergeCell ref="A278:I278"/>
    <mergeCell ref="A280:I28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38" workbookViewId="0">
      <selection activeCell="H136" sqref="H136"/>
    </sheetView>
  </sheetViews>
  <sheetFormatPr defaultColWidth="11.1640625" defaultRowHeight="15" customHeight="1" x14ac:dyDescent="0.35"/>
  <cols>
    <col min="1" max="1" width="11.6640625" customWidth="1"/>
    <col min="2" max="2" width="35.83203125" customWidth="1"/>
    <col min="3" max="7" width="8.83203125" customWidth="1"/>
    <col min="8" max="8" width="28.1640625" customWidth="1"/>
    <col min="9" max="26" width="8.83203125" customWidth="1"/>
  </cols>
  <sheetData>
    <row r="1" spans="1:26" ht="15" customHeight="1" x14ac:dyDescent="0.35">
      <c r="A1" s="178" t="s">
        <v>2441</v>
      </c>
      <c r="B1" s="178" t="s">
        <v>2442</v>
      </c>
      <c r="C1" s="9"/>
      <c r="D1" s="9"/>
      <c r="E1" s="9"/>
      <c r="F1" s="9"/>
      <c r="G1" s="9"/>
      <c r="H1" s="179" t="s">
        <v>2443</v>
      </c>
      <c r="I1" s="9" t="s">
        <v>2444</v>
      </c>
      <c r="J1" s="9"/>
      <c r="K1" s="9"/>
      <c r="L1" s="9"/>
      <c r="M1" s="9"/>
      <c r="N1" s="9"/>
      <c r="O1" s="9"/>
      <c r="P1" s="9"/>
      <c r="Q1" s="9"/>
      <c r="R1" s="9"/>
      <c r="S1" s="9"/>
      <c r="T1" s="9"/>
      <c r="U1" s="9"/>
      <c r="V1" s="9"/>
      <c r="W1" s="9"/>
      <c r="X1" s="9"/>
      <c r="Y1" s="9"/>
      <c r="Z1" s="9"/>
    </row>
    <row r="2" spans="1:26" ht="15" customHeight="1" x14ac:dyDescent="0.35">
      <c r="A2" s="30" t="s">
        <v>2445</v>
      </c>
      <c r="B2" s="30" t="s">
        <v>2446</v>
      </c>
      <c r="C2" s="9"/>
      <c r="D2" s="9"/>
      <c r="E2" s="9"/>
      <c r="F2" s="9"/>
      <c r="G2" s="9"/>
      <c r="H2" s="180" t="s">
        <v>2447</v>
      </c>
      <c r="I2" s="160" t="s">
        <v>1904</v>
      </c>
      <c r="J2" s="9"/>
      <c r="K2" s="9"/>
      <c r="L2" s="9"/>
      <c r="M2" s="9"/>
      <c r="N2" s="9"/>
      <c r="O2" s="9"/>
      <c r="P2" s="9"/>
      <c r="Q2" s="9"/>
      <c r="R2" s="9"/>
      <c r="S2" s="9"/>
      <c r="T2" s="9"/>
      <c r="U2" s="9"/>
      <c r="V2" s="9"/>
      <c r="W2" s="9"/>
      <c r="X2" s="9"/>
      <c r="Y2" s="9"/>
      <c r="Z2" s="9"/>
    </row>
    <row r="3" spans="1:26" ht="15" customHeight="1" x14ac:dyDescent="0.35">
      <c r="A3" s="30" t="s">
        <v>2448</v>
      </c>
      <c r="B3" s="30" t="s">
        <v>2449</v>
      </c>
      <c r="C3" s="9"/>
      <c r="D3" s="9"/>
      <c r="E3" s="9"/>
      <c r="F3" s="9"/>
      <c r="G3" s="9"/>
      <c r="H3" s="180" t="s">
        <v>2450</v>
      </c>
      <c r="I3" s="160" t="s">
        <v>1910</v>
      </c>
      <c r="J3" s="9"/>
      <c r="K3" s="9"/>
      <c r="L3" s="9"/>
      <c r="M3" s="9"/>
      <c r="N3" s="9"/>
      <c r="O3" s="9"/>
      <c r="P3" s="9"/>
      <c r="Q3" s="9"/>
      <c r="R3" s="9"/>
      <c r="S3" s="9"/>
      <c r="T3" s="9"/>
      <c r="U3" s="9"/>
      <c r="V3" s="9"/>
      <c r="W3" s="9"/>
      <c r="X3" s="9"/>
      <c r="Y3" s="9"/>
      <c r="Z3" s="9"/>
    </row>
    <row r="4" spans="1:26" ht="15" customHeight="1" x14ac:dyDescent="0.35">
      <c r="A4" s="30" t="s">
        <v>2451</v>
      </c>
      <c r="B4" s="30" t="s">
        <v>2452</v>
      </c>
      <c r="C4" s="9"/>
      <c r="D4" s="9"/>
      <c r="E4" s="9"/>
      <c r="F4" s="9"/>
      <c r="G4" s="9"/>
      <c r="H4" s="180" t="s">
        <v>1916</v>
      </c>
      <c r="I4" s="160" t="s">
        <v>1916</v>
      </c>
      <c r="J4" s="9"/>
      <c r="K4" s="9"/>
      <c r="L4" s="9"/>
      <c r="M4" s="9"/>
      <c r="N4" s="9"/>
      <c r="O4" s="9"/>
      <c r="P4" s="9"/>
      <c r="Q4" s="9"/>
      <c r="R4" s="9"/>
      <c r="S4" s="9"/>
      <c r="T4" s="9"/>
      <c r="U4" s="9"/>
      <c r="V4" s="9"/>
      <c r="W4" s="9"/>
      <c r="X4" s="9"/>
      <c r="Y4" s="9"/>
      <c r="Z4" s="9"/>
    </row>
    <row r="5" spans="1:26" ht="15" customHeight="1" x14ac:dyDescent="0.35">
      <c r="A5" s="30" t="s">
        <v>2453</v>
      </c>
      <c r="B5" s="30" t="s">
        <v>2454</v>
      </c>
      <c r="C5" s="9"/>
      <c r="D5" s="9"/>
      <c r="E5" s="9"/>
      <c r="F5" s="9"/>
      <c r="G5" s="9"/>
      <c r="H5" s="180" t="s">
        <v>1926</v>
      </c>
      <c r="I5" s="160" t="s">
        <v>1926</v>
      </c>
      <c r="J5" s="9"/>
      <c r="K5" s="9"/>
      <c r="L5" s="9"/>
      <c r="M5" s="9"/>
      <c r="N5" s="9"/>
      <c r="O5" s="9"/>
      <c r="P5" s="9"/>
      <c r="Q5" s="9"/>
      <c r="R5" s="9"/>
      <c r="S5" s="9"/>
      <c r="T5" s="9"/>
      <c r="U5" s="9"/>
      <c r="V5" s="9"/>
      <c r="W5" s="9"/>
      <c r="X5" s="9"/>
      <c r="Y5" s="9"/>
      <c r="Z5" s="9"/>
    </row>
    <row r="6" spans="1:26" ht="15" customHeight="1" x14ac:dyDescent="0.35">
      <c r="A6" s="30" t="s">
        <v>2455</v>
      </c>
      <c r="B6" s="30" t="s">
        <v>2456</v>
      </c>
      <c r="C6" s="9"/>
      <c r="D6" s="9"/>
      <c r="E6" s="9"/>
      <c r="F6" s="9"/>
      <c r="G6" s="9"/>
      <c r="H6" s="180" t="s">
        <v>1929</v>
      </c>
      <c r="I6" s="160" t="s">
        <v>1929</v>
      </c>
      <c r="J6" s="9"/>
      <c r="K6" s="9"/>
      <c r="L6" s="9"/>
      <c r="M6" s="9"/>
      <c r="N6" s="9"/>
      <c r="O6" s="9"/>
      <c r="P6" s="9"/>
      <c r="Q6" s="9"/>
      <c r="R6" s="9"/>
      <c r="S6" s="9"/>
      <c r="T6" s="9"/>
      <c r="U6" s="9"/>
      <c r="V6" s="9"/>
      <c r="W6" s="9"/>
      <c r="X6" s="9"/>
      <c r="Y6" s="9"/>
      <c r="Z6" s="9"/>
    </row>
    <row r="7" spans="1:26" ht="15" customHeight="1" x14ac:dyDescent="0.35">
      <c r="A7" s="30" t="s">
        <v>2457</v>
      </c>
      <c r="B7" s="30" t="s">
        <v>2458</v>
      </c>
      <c r="C7" s="9"/>
      <c r="D7" s="9"/>
      <c r="E7" s="9"/>
      <c r="F7" s="9"/>
      <c r="G7" s="9"/>
      <c r="H7" s="180" t="s">
        <v>1932</v>
      </c>
      <c r="I7" s="160" t="s">
        <v>1932</v>
      </c>
      <c r="J7" s="9"/>
      <c r="K7" s="9"/>
      <c r="L7" s="9"/>
      <c r="M7" s="9"/>
      <c r="N7" s="9"/>
      <c r="O7" s="9"/>
      <c r="P7" s="9"/>
      <c r="Q7" s="9"/>
      <c r="R7" s="9"/>
      <c r="S7" s="9"/>
      <c r="T7" s="9"/>
      <c r="U7" s="9"/>
      <c r="V7" s="9"/>
      <c r="W7" s="9"/>
      <c r="X7" s="9"/>
      <c r="Y7" s="9"/>
      <c r="Z7" s="9"/>
    </row>
    <row r="8" spans="1:26" ht="15" customHeight="1" x14ac:dyDescent="0.35">
      <c r="A8" s="30" t="s">
        <v>2459</v>
      </c>
      <c r="B8" s="30" t="s">
        <v>2460</v>
      </c>
      <c r="C8" s="9"/>
      <c r="D8" s="9"/>
      <c r="E8" s="9"/>
      <c r="F8" s="9"/>
      <c r="G8" s="9"/>
      <c r="H8" s="180" t="s">
        <v>2461</v>
      </c>
      <c r="I8" s="160" t="s">
        <v>1934</v>
      </c>
      <c r="J8" s="9"/>
      <c r="K8" s="9"/>
      <c r="L8" s="9"/>
      <c r="M8" s="9"/>
      <c r="N8" s="9"/>
      <c r="O8" s="9"/>
      <c r="P8" s="9"/>
      <c r="Q8" s="9"/>
      <c r="R8" s="9"/>
      <c r="S8" s="9"/>
      <c r="T8" s="9"/>
      <c r="U8" s="9"/>
      <c r="V8" s="9"/>
      <c r="W8" s="9"/>
      <c r="X8" s="9"/>
      <c r="Y8" s="9"/>
      <c r="Z8" s="9"/>
    </row>
    <row r="9" spans="1:26" ht="15" customHeight="1" x14ac:dyDescent="0.35">
      <c r="A9" s="30" t="s">
        <v>2462</v>
      </c>
      <c r="B9" s="30" t="s">
        <v>2463</v>
      </c>
      <c r="C9" s="9"/>
      <c r="D9" s="9"/>
      <c r="E9" s="9"/>
      <c r="F9" s="9"/>
      <c r="G9" s="9"/>
      <c r="H9" s="180" t="s">
        <v>1944</v>
      </c>
      <c r="I9" s="160" t="s">
        <v>1944</v>
      </c>
      <c r="J9" s="9"/>
      <c r="K9" s="9"/>
      <c r="L9" s="9"/>
      <c r="M9" s="9"/>
      <c r="N9" s="9"/>
      <c r="O9" s="9"/>
      <c r="P9" s="9"/>
      <c r="Q9" s="9"/>
      <c r="R9" s="9"/>
      <c r="S9" s="9"/>
      <c r="T9" s="9"/>
      <c r="U9" s="9"/>
      <c r="V9" s="9"/>
      <c r="W9" s="9"/>
      <c r="X9" s="9"/>
      <c r="Y9" s="9"/>
      <c r="Z9" s="9"/>
    </row>
    <row r="10" spans="1:26" ht="15" customHeight="1" x14ac:dyDescent="0.35">
      <c r="A10" s="30" t="s">
        <v>2464</v>
      </c>
      <c r="B10" s="30" t="s">
        <v>2465</v>
      </c>
      <c r="C10" s="9"/>
      <c r="D10" s="9"/>
      <c r="E10" s="9"/>
      <c r="F10" s="9"/>
      <c r="G10" s="9"/>
      <c r="H10" s="180" t="s">
        <v>1948</v>
      </c>
      <c r="I10" s="160" t="s">
        <v>1948</v>
      </c>
      <c r="J10" s="9"/>
      <c r="K10" s="9"/>
      <c r="L10" s="9"/>
      <c r="M10" s="9"/>
      <c r="N10" s="9"/>
      <c r="O10" s="9"/>
      <c r="P10" s="9"/>
      <c r="Q10" s="9"/>
      <c r="R10" s="9"/>
      <c r="S10" s="9"/>
      <c r="T10" s="9"/>
      <c r="U10" s="9"/>
      <c r="V10" s="9"/>
      <c r="W10" s="9"/>
      <c r="X10" s="9"/>
      <c r="Y10" s="9"/>
      <c r="Z10" s="9"/>
    </row>
    <row r="11" spans="1:26" ht="15" customHeight="1" x14ac:dyDescent="0.35">
      <c r="A11" s="30" t="s">
        <v>2466</v>
      </c>
      <c r="B11" s="30" t="s">
        <v>2467</v>
      </c>
      <c r="C11" s="9"/>
      <c r="D11" s="9"/>
      <c r="E11" s="9"/>
      <c r="F11" s="9"/>
      <c r="G11" s="9"/>
      <c r="H11" s="180" t="s">
        <v>2468</v>
      </c>
      <c r="I11" s="160" t="s">
        <v>1950</v>
      </c>
      <c r="J11" s="9"/>
      <c r="K11" s="9"/>
      <c r="L11" s="9"/>
      <c r="M11" s="9"/>
      <c r="N11" s="9"/>
      <c r="O11" s="9"/>
      <c r="P11" s="9"/>
      <c r="Q11" s="9"/>
      <c r="R11" s="9"/>
      <c r="S11" s="9"/>
      <c r="T11" s="9"/>
      <c r="U11" s="9"/>
      <c r="V11" s="9"/>
      <c r="W11" s="9"/>
      <c r="X11" s="9"/>
      <c r="Y11" s="9"/>
      <c r="Z11" s="9"/>
    </row>
    <row r="12" spans="1:26" ht="15" customHeight="1" x14ac:dyDescent="0.35">
      <c r="A12" s="30" t="s">
        <v>2469</v>
      </c>
      <c r="B12" s="30" t="s">
        <v>2470</v>
      </c>
      <c r="C12" s="9"/>
      <c r="D12" s="9"/>
      <c r="E12" s="9"/>
      <c r="F12" s="9"/>
      <c r="G12" s="9"/>
      <c r="H12" s="180" t="s">
        <v>1954</v>
      </c>
      <c r="I12" s="160" t="s">
        <v>1954</v>
      </c>
      <c r="J12" s="9"/>
      <c r="K12" s="9"/>
      <c r="L12" s="9"/>
      <c r="M12" s="9"/>
      <c r="N12" s="9"/>
      <c r="O12" s="9"/>
      <c r="P12" s="9"/>
      <c r="Q12" s="9"/>
      <c r="R12" s="9"/>
      <c r="S12" s="9"/>
      <c r="T12" s="9"/>
      <c r="U12" s="9"/>
      <c r="V12" s="9"/>
      <c r="W12" s="9"/>
      <c r="X12" s="9"/>
      <c r="Y12" s="9"/>
      <c r="Z12" s="9"/>
    </row>
    <row r="13" spans="1:26" ht="15" customHeight="1" x14ac:dyDescent="0.35">
      <c r="A13" s="30" t="s">
        <v>2471</v>
      </c>
      <c r="B13" s="30" t="s">
        <v>2472</v>
      </c>
      <c r="C13" s="9"/>
      <c r="D13" s="9"/>
      <c r="E13" s="9"/>
      <c r="F13" s="9"/>
      <c r="G13" s="9"/>
      <c r="H13" s="180" t="s">
        <v>2473</v>
      </c>
      <c r="I13" s="160" t="s">
        <v>1958</v>
      </c>
      <c r="J13" s="9"/>
      <c r="K13" s="9"/>
      <c r="L13" s="9"/>
      <c r="M13" s="9"/>
      <c r="N13" s="9"/>
      <c r="O13" s="9"/>
      <c r="P13" s="9"/>
      <c r="Q13" s="9"/>
      <c r="R13" s="9"/>
      <c r="S13" s="9"/>
      <c r="T13" s="9"/>
      <c r="U13" s="9"/>
      <c r="V13" s="9"/>
      <c r="W13" s="9"/>
      <c r="X13" s="9"/>
      <c r="Y13" s="9"/>
      <c r="Z13" s="9"/>
    </row>
    <row r="14" spans="1:26" ht="15" customHeight="1" x14ac:dyDescent="0.35">
      <c r="A14" s="30" t="s">
        <v>2474</v>
      </c>
      <c r="B14" s="30" t="s">
        <v>2475</v>
      </c>
      <c r="C14" s="9"/>
      <c r="D14" s="9"/>
      <c r="E14" s="9"/>
      <c r="F14" s="9"/>
      <c r="G14" s="9"/>
      <c r="H14" s="180" t="s">
        <v>2476</v>
      </c>
      <c r="I14" s="160" t="s">
        <v>1960</v>
      </c>
      <c r="J14" s="9"/>
      <c r="K14" s="9"/>
      <c r="L14" s="9"/>
      <c r="M14" s="9"/>
      <c r="N14" s="9"/>
      <c r="O14" s="9"/>
      <c r="P14" s="9"/>
      <c r="Q14" s="9"/>
      <c r="R14" s="9"/>
      <c r="S14" s="9"/>
      <c r="T14" s="9"/>
      <c r="U14" s="9"/>
      <c r="V14" s="9"/>
      <c r="W14" s="9"/>
      <c r="X14" s="9"/>
      <c r="Y14" s="9"/>
      <c r="Z14" s="9"/>
    </row>
    <row r="15" spans="1:26" ht="15" customHeight="1" x14ac:dyDescent="0.35">
      <c r="A15" s="30" t="s">
        <v>2477</v>
      </c>
      <c r="B15" s="30" t="s">
        <v>2478</v>
      </c>
      <c r="C15" s="9"/>
      <c r="D15" s="9"/>
      <c r="E15" s="9"/>
      <c r="F15" s="9"/>
      <c r="G15" s="9"/>
      <c r="H15" s="180" t="s">
        <v>2479</v>
      </c>
      <c r="I15" s="160" t="s">
        <v>1965</v>
      </c>
      <c r="J15" s="9"/>
      <c r="K15" s="9"/>
      <c r="L15" s="9"/>
      <c r="M15" s="9"/>
      <c r="N15" s="9"/>
      <c r="O15" s="9"/>
      <c r="P15" s="9"/>
      <c r="Q15" s="9"/>
      <c r="R15" s="9"/>
      <c r="S15" s="9"/>
      <c r="T15" s="9"/>
      <c r="U15" s="9"/>
      <c r="V15" s="9"/>
      <c r="W15" s="9"/>
      <c r="X15" s="9"/>
      <c r="Y15" s="9"/>
      <c r="Z15" s="9"/>
    </row>
    <row r="16" spans="1:26" ht="15" customHeight="1" x14ac:dyDescent="0.35">
      <c r="A16" s="30" t="s">
        <v>2480</v>
      </c>
      <c r="B16" s="30" t="s">
        <v>2481</v>
      </c>
      <c r="C16" s="9"/>
      <c r="D16" s="9"/>
      <c r="E16" s="9"/>
      <c r="F16" s="9"/>
      <c r="G16" s="9"/>
      <c r="H16" s="180" t="s">
        <v>2482</v>
      </c>
      <c r="I16" s="160" t="s">
        <v>1967</v>
      </c>
      <c r="J16" s="9"/>
      <c r="K16" s="9"/>
      <c r="L16" s="9"/>
      <c r="M16" s="9"/>
      <c r="N16" s="9"/>
      <c r="O16" s="9"/>
      <c r="P16" s="9"/>
      <c r="Q16" s="9"/>
      <c r="R16" s="9"/>
      <c r="S16" s="9"/>
      <c r="T16" s="9"/>
      <c r="U16" s="9"/>
      <c r="V16" s="9"/>
      <c r="W16" s="9"/>
      <c r="X16" s="9"/>
      <c r="Y16" s="9"/>
      <c r="Z16" s="9"/>
    </row>
    <row r="17" spans="1:26" ht="15" customHeight="1" x14ac:dyDescent="0.35">
      <c r="A17" s="30" t="s">
        <v>2483</v>
      </c>
      <c r="B17" s="30" t="s">
        <v>2484</v>
      </c>
      <c r="C17" s="9"/>
      <c r="D17" s="9"/>
      <c r="E17" s="9"/>
      <c r="F17" s="9"/>
      <c r="G17" s="9"/>
      <c r="H17" s="180" t="s">
        <v>2485</v>
      </c>
      <c r="I17" s="160" t="s">
        <v>1970</v>
      </c>
      <c r="J17" s="9"/>
      <c r="K17" s="9"/>
      <c r="L17" s="9"/>
      <c r="M17" s="9"/>
      <c r="N17" s="9"/>
      <c r="O17" s="9"/>
      <c r="P17" s="9"/>
      <c r="Q17" s="9"/>
      <c r="R17" s="9"/>
      <c r="S17" s="9"/>
      <c r="T17" s="9"/>
      <c r="U17" s="9"/>
      <c r="V17" s="9"/>
      <c r="W17" s="9"/>
      <c r="X17" s="9"/>
      <c r="Y17" s="9"/>
      <c r="Z17" s="9"/>
    </row>
    <row r="18" spans="1:26" ht="15" customHeight="1" x14ac:dyDescent="0.35">
      <c r="A18" s="30" t="s">
        <v>2486</v>
      </c>
      <c r="B18" s="30" t="s">
        <v>2487</v>
      </c>
      <c r="C18" s="9"/>
      <c r="D18" s="9"/>
      <c r="E18" s="9"/>
      <c r="F18" s="9"/>
      <c r="G18" s="9"/>
      <c r="H18" s="180" t="s">
        <v>2488</v>
      </c>
      <c r="I18" s="160" t="s">
        <v>1972</v>
      </c>
      <c r="J18" s="9"/>
      <c r="K18" s="9"/>
      <c r="L18" s="9"/>
      <c r="M18" s="9"/>
      <c r="N18" s="9"/>
      <c r="O18" s="9"/>
      <c r="P18" s="9"/>
      <c r="Q18" s="9"/>
      <c r="R18" s="9"/>
      <c r="S18" s="9"/>
      <c r="T18" s="9"/>
      <c r="U18" s="9"/>
      <c r="V18" s="9"/>
      <c r="W18" s="9"/>
      <c r="X18" s="9"/>
      <c r="Y18" s="9"/>
      <c r="Z18" s="9"/>
    </row>
    <row r="19" spans="1:26" ht="15" customHeight="1" x14ac:dyDescent="0.35">
      <c r="A19" s="30" t="s">
        <v>2489</v>
      </c>
      <c r="B19" s="30" t="s">
        <v>2490</v>
      </c>
      <c r="C19" s="9"/>
      <c r="D19" s="9"/>
      <c r="E19" s="9"/>
      <c r="F19" s="9"/>
      <c r="G19" s="9"/>
      <c r="H19" s="180" t="s">
        <v>2491</v>
      </c>
      <c r="I19" s="160" t="s">
        <v>1974</v>
      </c>
      <c r="J19" s="9"/>
      <c r="K19" s="9"/>
      <c r="L19" s="9"/>
      <c r="M19" s="9"/>
      <c r="N19" s="9"/>
      <c r="O19" s="9"/>
      <c r="P19" s="9"/>
      <c r="Q19" s="9"/>
      <c r="R19" s="9"/>
      <c r="S19" s="9"/>
      <c r="T19" s="9"/>
      <c r="U19" s="9"/>
      <c r="V19" s="9"/>
      <c r="W19" s="9"/>
      <c r="X19" s="9"/>
      <c r="Y19" s="9"/>
      <c r="Z19" s="9"/>
    </row>
    <row r="20" spans="1:26" ht="15" customHeight="1" x14ac:dyDescent="0.35">
      <c r="A20" s="30" t="s">
        <v>2492</v>
      </c>
      <c r="B20" s="30" t="s">
        <v>2493</v>
      </c>
      <c r="C20" s="9"/>
      <c r="D20" s="9"/>
      <c r="E20" s="9"/>
      <c r="F20" s="9"/>
      <c r="G20" s="9"/>
      <c r="H20" s="181" t="s">
        <v>1978</v>
      </c>
      <c r="I20" s="160" t="s">
        <v>1978</v>
      </c>
      <c r="J20" s="9"/>
      <c r="K20" s="9"/>
      <c r="L20" s="9"/>
      <c r="M20" s="9"/>
      <c r="N20" s="9"/>
      <c r="O20" s="9"/>
      <c r="P20" s="9"/>
      <c r="Q20" s="9"/>
      <c r="R20" s="9"/>
      <c r="S20" s="9"/>
      <c r="T20" s="9"/>
      <c r="U20" s="9"/>
      <c r="V20" s="9"/>
      <c r="W20" s="9"/>
      <c r="X20" s="9"/>
      <c r="Y20" s="9"/>
      <c r="Z20" s="9"/>
    </row>
    <row r="21" spans="1:26" ht="15" customHeight="1" x14ac:dyDescent="0.35">
      <c r="A21" s="30" t="s">
        <v>2494</v>
      </c>
      <c r="B21" s="30" t="s">
        <v>2495</v>
      </c>
      <c r="C21" s="9"/>
      <c r="D21" s="9"/>
      <c r="E21" s="9"/>
      <c r="F21" s="9"/>
      <c r="G21" s="9"/>
      <c r="H21" s="180" t="s">
        <v>2496</v>
      </c>
      <c r="I21" s="160" t="s">
        <v>1980</v>
      </c>
      <c r="J21" s="9"/>
      <c r="K21" s="9"/>
      <c r="L21" s="9"/>
      <c r="M21" s="9"/>
      <c r="N21" s="9"/>
      <c r="O21" s="9"/>
      <c r="P21" s="9"/>
      <c r="Q21" s="9"/>
      <c r="R21" s="9"/>
      <c r="S21" s="9"/>
      <c r="T21" s="9"/>
      <c r="U21" s="9"/>
      <c r="V21" s="9"/>
      <c r="W21" s="9"/>
      <c r="X21" s="9"/>
      <c r="Y21" s="9"/>
      <c r="Z21" s="9"/>
    </row>
    <row r="22" spans="1:26" ht="15" customHeight="1" x14ac:dyDescent="0.35">
      <c r="A22" s="30" t="s">
        <v>2497</v>
      </c>
      <c r="B22" s="30" t="s">
        <v>2498</v>
      </c>
      <c r="C22" s="9"/>
      <c r="D22" s="9"/>
      <c r="E22" s="9"/>
      <c r="F22" s="9"/>
      <c r="G22" s="9"/>
      <c r="H22" s="180" t="s">
        <v>1982</v>
      </c>
      <c r="I22" s="160" t="s">
        <v>1982</v>
      </c>
      <c r="J22" s="9"/>
      <c r="K22" s="9"/>
      <c r="L22" s="9"/>
      <c r="M22" s="9"/>
      <c r="N22" s="9"/>
      <c r="O22" s="9"/>
      <c r="P22" s="9"/>
      <c r="Q22" s="9"/>
      <c r="R22" s="9"/>
      <c r="S22" s="9"/>
      <c r="T22" s="9"/>
      <c r="U22" s="9"/>
      <c r="V22" s="9"/>
      <c r="W22" s="9"/>
      <c r="X22" s="9"/>
      <c r="Y22" s="9"/>
      <c r="Z22" s="9"/>
    </row>
    <row r="23" spans="1:26" ht="15" customHeight="1" x14ac:dyDescent="0.35">
      <c r="A23" s="30" t="s">
        <v>1966</v>
      </c>
      <c r="B23" s="30" t="s">
        <v>2499</v>
      </c>
      <c r="C23" s="9"/>
      <c r="D23" s="9"/>
      <c r="E23" s="9"/>
      <c r="F23" s="9"/>
      <c r="G23" s="9"/>
      <c r="H23" s="180" t="s">
        <v>2500</v>
      </c>
      <c r="I23" s="160" t="s">
        <v>1984</v>
      </c>
      <c r="J23" s="9"/>
      <c r="K23" s="9"/>
      <c r="L23" s="9"/>
      <c r="M23" s="9"/>
      <c r="N23" s="9"/>
      <c r="O23" s="9"/>
      <c r="P23" s="9"/>
      <c r="Q23" s="9"/>
      <c r="R23" s="9"/>
      <c r="S23" s="9"/>
      <c r="T23" s="9"/>
      <c r="U23" s="9"/>
      <c r="V23" s="9"/>
      <c r="W23" s="9"/>
      <c r="X23" s="9"/>
      <c r="Y23" s="9"/>
      <c r="Z23" s="9"/>
    </row>
    <row r="24" spans="1:26" ht="15" customHeight="1" x14ac:dyDescent="0.35">
      <c r="A24" s="30" t="s">
        <v>2501</v>
      </c>
      <c r="B24" s="30" t="s">
        <v>2502</v>
      </c>
      <c r="C24" s="9"/>
      <c r="D24" s="9"/>
      <c r="E24" s="9"/>
      <c r="F24" s="9"/>
      <c r="G24" s="9"/>
      <c r="H24" s="9" t="s">
        <v>2503</v>
      </c>
      <c r="I24" s="160" t="s">
        <v>1986</v>
      </c>
      <c r="J24" s="9"/>
      <c r="K24" s="9"/>
      <c r="L24" s="9"/>
      <c r="M24" s="9"/>
      <c r="N24" s="9"/>
      <c r="O24" s="9"/>
      <c r="P24" s="9"/>
      <c r="Q24" s="9"/>
      <c r="R24" s="9"/>
      <c r="S24" s="9"/>
      <c r="T24" s="9"/>
      <c r="U24" s="9"/>
      <c r="V24" s="9"/>
      <c r="W24" s="9"/>
      <c r="X24" s="9"/>
      <c r="Y24" s="9"/>
      <c r="Z24" s="9"/>
    </row>
    <row r="25" spans="1:26" ht="15" customHeight="1" x14ac:dyDescent="0.35">
      <c r="A25" s="30" t="s">
        <v>2504</v>
      </c>
      <c r="B25" s="30" t="s">
        <v>2505</v>
      </c>
      <c r="C25" s="9"/>
      <c r="D25" s="9"/>
      <c r="E25" s="9"/>
      <c r="F25" s="9"/>
      <c r="G25" s="9"/>
      <c r="H25" s="180" t="s">
        <v>2506</v>
      </c>
      <c r="I25" s="160" t="s">
        <v>1988</v>
      </c>
      <c r="J25" s="9"/>
      <c r="K25" s="9"/>
      <c r="L25" s="9"/>
      <c r="M25" s="9"/>
      <c r="N25" s="9"/>
      <c r="O25" s="9"/>
      <c r="P25" s="9"/>
      <c r="Q25" s="9"/>
      <c r="R25" s="9"/>
      <c r="S25" s="9"/>
      <c r="T25" s="9"/>
      <c r="U25" s="9"/>
      <c r="V25" s="9"/>
      <c r="W25" s="9"/>
      <c r="X25" s="9"/>
      <c r="Y25" s="9"/>
      <c r="Z25" s="9"/>
    </row>
    <row r="26" spans="1:26" ht="15" customHeight="1" x14ac:dyDescent="0.35">
      <c r="A26" s="30" t="s">
        <v>2507</v>
      </c>
      <c r="B26" s="30" t="s">
        <v>2508</v>
      </c>
      <c r="C26" s="9"/>
      <c r="D26" s="9"/>
      <c r="E26" s="9"/>
      <c r="F26" s="9"/>
      <c r="G26" s="9"/>
      <c r="H26" s="180" t="s">
        <v>2509</v>
      </c>
      <c r="I26" s="160" t="s">
        <v>1990</v>
      </c>
      <c r="J26" s="9"/>
      <c r="K26" s="9"/>
      <c r="L26" s="9"/>
      <c r="M26" s="9"/>
      <c r="N26" s="9"/>
      <c r="O26" s="9"/>
      <c r="P26" s="9"/>
      <c r="Q26" s="9"/>
      <c r="R26" s="9"/>
      <c r="S26" s="9"/>
      <c r="T26" s="9"/>
      <c r="U26" s="9"/>
      <c r="V26" s="9"/>
      <c r="W26" s="9"/>
      <c r="X26" s="9"/>
      <c r="Y26" s="9"/>
      <c r="Z26" s="9"/>
    </row>
    <row r="27" spans="1:26" ht="15" customHeight="1" x14ac:dyDescent="0.35">
      <c r="A27" s="30" t="s">
        <v>2510</v>
      </c>
      <c r="B27" s="30" t="s">
        <v>2511</v>
      </c>
      <c r="C27" s="9"/>
      <c r="D27" s="9"/>
      <c r="E27" s="9"/>
      <c r="F27" s="9"/>
      <c r="G27" s="9"/>
      <c r="H27" s="180" t="s">
        <v>2512</v>
      </c>
      <c r="I27" s="160" t="s">
        <v>1996</v>
      </c>
      <c r="J27" s="9"/>
      <c r="K27" s="9"/>
      <c r="L27" s="9"/>
      <c r="M27" s="9"/>
      <c r="N27" s="9"/>
      <c r="O27" s="9"/>
      <c r="P27" s="9"/>
      <c r="Q27" s="9"/>
      <c r="R27" s="9"/>
      <c r="S27" s="9"/>
      <c r="T27" s="9"/>
      <c r="U27" s="9"/>
      <c r="V27" s="9"/>
      <c r="W27" s="9"/>
      <c r="X27" s="9"/>
      <c r="Y27" s="9"/>
      <c r="Z27" s="9"/>
    </row>
    <row r="28" spans="1:26" ht="15" customHeight="1" x14ac:dyDescent="0.35">
      <c r="A28" s="30" t="s">
        <v>2513</v>
      </c>
      <c r="B28" s="30" t="s">
        <v>2514</v>
      </c>
      <c r="C28" s="9"/>
      <c r="D28" s="9"/>
      <c r="E28" s="9"/>
      <c r="F28" s="9"/>
      <c r="G28" s="9"/>
      <c r="H28" s="180" t="s">
        <v>2515</v>
      </c>
      <c r="I28" s="160" t="s">
        <v>1998</v>
      </c>
      <c r="J28" s="9"/>
      <c r="K28" s="9"/>
      <c r="L28" s="9"/>
      <c r="M28" s="9"/>
      <c r="N28" s="9"/>
      <c r="O28" s="9"/>
      <c r="P28" s="9"/>
      <c r="Q28" s="9"/>
      <c r="R28" s="9"/>
      <c r="S28" s="9"/>
      <c r="T28" s="9"/>
      <c r="U28" s="9"/>
      <c r="V28" s="9"/>
      <c r="W28" s="9"/>
      <c r="X28" s="9"/>
      <c r="Y28" s="9"/>
      <c r="Z28" s="9"/>
    </row>
    <row r="29" spans="1:26" ht="15" customHeight="1" x14ac:dyDescent="0.35">
      <c r="A29" s="30" t="s">
        <v>2516</v>
      </c>
      <c r="B29" s="30" t="s">
        <v>2517</v>
      </c>
      <c r="C29" s="9"/>
      <c r="D29" s="9"/>
      <c r="E29" s="9"/>
      <c r="F29" s="9"/>
      <c r="G29" s="9"/>
      <c r="H29" s="180" t="s">
        <v>2518</v>
      </c>
      <c r="I29" s="160" t="s">
        <v>2002</v>
      </c>
      <c r="J29" s="9"/>
      <c r="K29" s="9"/>
      <c r="L29" s="9"/>
      <c r="M29" s="9"/>
      <c r="N29" s="9"/>
      <c r="O29" s="9"/>
      <c r="P29" s="9"/>
      <c r="Q29" s="9"/>
      <c r="R29" s="9"/>
      <c r="S29" s="9"/>
      <c r="T29" s="9"/>
      <c r="U29" s="9"/>
      <c r="V29" s="9"/>
      <c r="W29" s="9"/>
      <c r="X29" s="9"/>
      <c r="Y29" s="9"/>
      <c r="Z29" s="9"/>
    </row>
    <row r="30" spans="1:26" ht="15" customHeight="1" x14ac:dyDescent="0.35">
      <c r="A30" s="30" t="s">
        <v>2519</v>
      </c>
      <c r="B30" s="30" t="s">
        <v>2520</v>
      </c>
      <c r="C30" s="9"/>
      <c r="D30" s="9"/>
      <c r="E30" s="9"/>
      <c r="F30" s="9"/>
      <c r="G30" s="9"/>
      <c r="H30" s="180" t="s">
        <v>2004</v>
      </c>
      <c r="I30" s="160" t="s">
        <v>2004</v>
      </c>
      <c r="J30" s="9"/>
      <c r="K30" s="9"/>
      <c r="L30" s="9"/>
      <c r="M30" s="9"/>
      <c r="N30" s="9"/>
      <c r="O30" s="9"/>
      <c r="P30" s="9"/>
      <c r="Q30" s="9"/>
      <c r="R30" s="9"/>
      <c r="S30" s="9"/>
      <c r="T30" s="9"/>
      <c r="U30" s="9"/>
      <c r="V30" s="9"/>
      <c r="W30" s="9"/>
      <c r="X30" s="9"/>
      <c r="Y30" s="9"/>
      <c r="Z30" s="9"/>
    </row>
    <row r="31" spans="1:26" ht="15" customHeight="1" x14ac:dyDescent="0.35">
      <c r="A31" s="30" t="s">
        <v>2521</v>
      </c>
      <c r="B31" s="30" t="s">
        <v>2522</v>
      </c>
      <c r="C31" s="9"/>
      <c r="D31" s="9"/>
      <c r="E31" s="9"/>
      <c r="F31" s="9"/>
      <c r="G31" s="9"/>
      <c r="H31" s="180" t="s">
        <v>2006</v>
      </c>
      <c r="I31" s="160" t="s">
        <v>2006</v>
      </c>
      <c r="J31" s="9"/>
      <c r="K31" s="9"/>
      <c r="L31" s="9"/>
      <c r="M31" s="9"/>
      <c r="N31" s="9"/>
      <c r="O31" s="9"/>
      <c r="P31" s="9"/>
      <c r="Q31" s="9"/>
      <c r="R31" s="9"/>
      <c r="S31" s="9"/>
      <c r="T31" s="9"/>
      <c r="U31" s="9"/>
      <c r="V31" s="9"/>
      <c r="W31" s="9"/>
      <c r="X31" s="9"/>
      <c r="Y31" s="9"/>
      <c r="Z31" s="9"/>
    </row>
    <row r="32" spans="1:26" ht="15" customHeight="1" x14ac:dyDescent="0.35">
      <c r="A32" s="30" t="s">
        <v>2523</v>
      </c>
      <c r="B32" s="30" t="s">
        <v>2524</v>
      </c>
      <c r="C32" s="9"/>
      <c r="D32" s="9"/>
      <c r="E32" s="9"/>
      <c r="F32" s="9"/>
      <c r="G32" s="9"/>
      <c r="H32" s="180" t="s">
        <v>2525</v>
      </c>
      <c r="I32" s="160" t="s">
        <v>2008</v>
      </c>
      <c r="J32" s="9"/>
      <c r="K32" s="9"/>
      <c r="L32" s="9"/>
      <c r="M32" s="9"/>
      <c r="N32" s="9"/>
      <c r="O32" s="9"/>
      <c r="P32" s="9"/>
      <c r="Q32" s="9"/>
      <c r="R32" s="9"/>
      <c r="S32" s="9"/>
      <c r="T32" s="9"/>
      <c r="U32" s="9"/>
      <c r="V32" s="9"/>
      <c r="W32" s="9"/>
      <c r="X32" s="9"/>
      <c r="Y32" s="9"/>
      <c r="Z32" s="9"/>
    </row>
    <row r="33" spans="1:26" ht="15" customHeight="1" x14ac:dyDescent="0.35">
      <c r="A33" s="30" t="s">
        <v>2526</v>
      </c>
      <c r="B33" s="30" t="s">
        <v>2527</v>
      </c>
      <c r="C33" s="9"/>
      <c r="D33" s="9"/>
      <c r="E33" s="9"/>
      <c r="F33" s="9"/>
      <c r="G33" s="9"/>
      <c r="H33" s="180" t="s">
        <v>2528</v>
      </c>
      <c r="I33" s="160" t="s">
        <v>2011</v>
      </c>
      <c r="J33" s="9"/>
      <c r="K33" s="9"/>
      <c r="L33" s="9"/>
      <c r="M33" s="9"/>
      <c r="N33" s="9"/>
      <c r="O33" s="9"/>
      <c r="P33" s="9"/>
      <c r="Q33" s="9"/>
      <c r="R33" s="9"/>
      <c r="S33" s="9"/>
      <c r="T33" s="9"/>
      <c r="U33" s="9"/>
      <c r="V33" s="9"/>
      <c r="W33" s="9"/>
      <c r="X33" s="9"/>
      <c r="Y33" s="9"/>
      <c r="Z33" s="9"/>
    </row>
    <row r="34" spans="1:26" ht="15" customHeight="1" x14ac:dyDescent="0.35">
      <c r="A34" s="30" t="s">
        <v>2529</v>
      </c>
      <c r="B34" s="30" t="s">
        <v>2530</v>
      </c>
      <c r="C34" s="9"/>
      <c r="D34" s="9"/>
      <c r="E34" s="9"/>
      <c r="F34" s="9"/>
      <c r="G34" s="9"/>
      <c r="H34" s="180" t="s">
        <v>2531</v>
      </c>
      <c r="I34" s="160" t="s">
        <v>2009</v>
      </c>
      <c r="J34" s="9"/>
      <c r="K34" s="9"/>
      <c r="L34" s="9"/>
      <c r="M34" s="9"/>
      <c r="N34" s="9"/>
      <c r="O34" s="9"/>
      <c r="P34" s="9"/>
      <c r="Q34" s="9"/>
      <c r="R34" s="9"/>
      <c r="S34" s="9"/>
      <c r="T34" s="9"/>
      <c r="U34" s="9"/>
      <c r="V34" s="9"/>
      <c r="W34" s="9"/>
      <c r="X34" s="9"/>
      <c r="Y34" s="9"/>
      <c r="Z34" s="9"/>
    </row>
    <row r="35" spans="1:26" ht="15" customHeight="1" x14ac:dyDescent="0.35">
      <c r="A35" s="30" t="s">
        <v>2532</v>
      </c>
      <c r="B35" s="30" t="s">
        <v>2533</v>
      </c>
      <c r="C35" s="9"/>
      <c r="D35" s="9"/>
      <c r="E35" s="9"/>
      <c r="F35" s="9"/>
      <c r="G35" s="9"/>
      <c r="H35" s="180" t="s">
        <v>2534</v>
      </c>
      <c r="I35" s="160" t="s">
        <v>2013</v>
      </c>
      <c r="J35" s="9"/>
      <c r="K35" s="9"/>
      <c r="L35" s="9"/>
      <c r="M35" s="9"/>
      <c r="N35" s="9"/>
      <c r="O35" s="9"/>
      <c r="P35" s="9"/>
      <c r="Q35" s="9"/>
      <c r="R35" s="9"/>
      <c r="S35" s="9"/>
      <c r="T35" s="9"/>
      <c r="U35" s="9"/>
      <c r="V35" s="9"/>
      <c r="W35" s="9"/>
      <c r="X35" s="9"/>
      <c r="Y35" s="9"/>
      <c r="Z35" s="9"/>
    </row>
    <row r="36" spans="1:26" ht="15" customHeight="1" x14ac:dyDescent="0.35">
      <c r="A36" s="30" t="s">
        <v>2535</v>
      </c>
      <c r="B36" s="30" t="s">
        <v>2536</v>
      </c>
      <c r="C36" s="9"/>
      <c r="D36" s="9"/>
      <c r="E36" s="9"/>
      <c r="F36" s="9"/>
      <c r="G36" s="9"/>
      <c r="H36" s="180" t="s">
        <v>2537</v>
      </c>
      <c r="I36" s="160" t="s">
        <v>2015</v>
      </c>
      <c r="J36" s="9"/>
      <c r="K36" s="9"/>
      <c r="L36" s="9"/>
      <c r="M36" s="9"/>
      <c r="N36" s="9"/>
      <c r="O36" s="9"/>
      <c r="P36" s="9"/>
      <c r="Q36" s="9"/>
      <c r="R36" s="9"/>
      <c r="S36" s="9"/>
      <c r="T36" s="9"/>
      <c r="U36" s="9"/>
      <c r="V36" s="9"/>
      <c r="W36" s="9"/>
      <c r="X36" s="9"/>
      <c r="Y36" s="9"/>
      <c r="Z36" s="9"/>
    </row>
    <row r="37" spans="1:26" ht="15" customHeight="1" x14ac:dyDescent="0.35">
      <c r="A37" s="30" t="s">
        <v>2538</v>
      </c>
      <c r="B37" s="30" t="s">
        <v>2539</v>
      </c>
      <c r="C37" s="9"/>
      <c r="D37" s="9"/>
      <c r="E37" s="9"/>
      <c r="F37" s="9"/>
      <c r="G37" s="9"/>
      <c r="H37" s="180" t="s">
        <v>2540</v>
      </c>
      <c r="I37" s="160" t="s">
        <v>2017</v>
      </c>
      <c r="J37" s="9"/>
      <c r="K37" s="9"/>
      <c r="L37" s="9"/>
      <c r="M37" s="9"/>
      <c r="N37" s="9"/>
      <c r="O37" s="9"/>
      <c r="P37" s="9"/>
      <c r="Q37" s="9"/>
      <c r="R37" s="9"/>
      <c r="S37" s="9"/>
      <c r="T37" s="9"/>
      <c r="U37" s="9"/>
      <c r="V37" s="9"/>
      <c r="W37" s="9"/>
      <c r="X37" s="9"/>
      <c r="Y37" s="9"/>
      <c r="Z37" s="9"/>
    </row>
    <row r="38" spans="1:26" ht="15" customHeight="1" x14ac:dyDescent="0.35">
      <c r="A38" s="30" t="s">
        <v>2541</v>
      </c>
      <c r="B38" s="30" t="s">
        <v>2542</v>
      </c>
      <c r="C38" s="9"/>
      <c r="D38" s="9"/>
      <c r="E38" s="9"/>
      <c r="F38" s="9"/>
      <c r="G38" s="9"/>
      <c r="H38" s="180" t="s">
        <v>2019</v>
      </c>
      <c r="I38" s="160" t="s">
        <v>2019</v>
      </c>
      <c r="J38" s="9"/>
      <c r="K38" s="9"/>
      <c r="L38" s="9"/>
      <c r="M38" s="9"/>
      <c r="N38" s="9"/>
      <c r="O38" s="9"/>
      <c r="P38" s="9"/>
      <c r="Q38" s="9"/>
      <c r="R38" s="9"/>
      <c r="S38" s="9"/>
      <c r="T38" s="9"/>
      <c r="U38" s="9"/>
      <c r="V38" s="9"/>
      <c r="W38" s="9"/>
      <c r="X38" s="9"/>
      <c r="Y38" s="9"/>
      <c r="Z38" s="9"/>
    </row>
    <row r="39" spans="1:26" ht="15" customHeight="1" x14ac:dyDescent="0.35">
      <c r="A39" s="30" t="s">
        <v>2543</v>
      </c>
      <c r="B39" s="30" t="s">
        <v>2544</v>
      </c>
      <c r="C39" s="9"/>
      <c r="D39" s="9"/>
      <c r="E39" s="9"/>
      <c r="F39" s="9"/>
      <c r="G39" s="9"/>
      <c r="H39" s="180" t="s">
        <v>2545</v>
      </c>
      <c r="I39" s="160" t="s">
        <v>2029</v>
      </c>
      <c r="J39" s="9"/>
      <c r="K39" s="9"/>
      <c r="L39" s="9"/>
      <c r="M39" s="9"/>
      <c r="N39" s="9"/>
      <c r="O39" s="9"/>
      <c r="P39" s="9"/>
      <c r="Q39" s="9"/>
      <c r="R39" s="9"/>
      <c r="S39" s="9"/>
      <c r="T39" s="9"/>
      <c r="U39" s="9"/>
      <c r="V39" s="9"/>
      <c r="W39" s="9"/>
      <c r="X39" s="9"/>
      <c r="Y39" s="9"/>
      <c r="Z39" s="9"/>
    </row>
    <row r="40" spans="1:26" ht="15" customHeight="1" x14ac:dyDescent="0.35">
      <c r="A40" s="30" t="s">
        <v>2546</v>
      </c>
      <c r="B40" s="30" t="s">
        <v>2547</v>
      </c>
      <c r="C40" s="9"/>
      <c r="D40" s="9"/>
      <c r="E40" s="9"/>
      <c r="F40" s="9"/>
      <c r="G40" s="9"/>
      <c r="H40" s="180" t="s">
        <v>2548</v>
      </c>
      <c r="I40" s="160" t="s">
        <v>2031</v>
      </c>
      <c r="J40" s="9"/>
      <c r="K40" s="9"/>
      <c r="L40" s="9"/>
      <c r="M40" s="9"/>
      <c r="N40" s="9"/>
      <c r="O40" s="9"/>
      <c r="P40" s="9"/>
      <c r="Q40" s="9"/>
      <c r="R40" s="9"/>
      <c r="S40" s="9"/>
      <c r="T40" s="9"/>
      <c r="U40" s="9"/>
      <c r="V40" s="9"/>
      <c r="W40" s="9"/>
      <c r="X40" s="9"/>
      <c r="Y40" s="9"/>
      <c r="Z40" s="9"/>
    </row>
    <row r="41" spans="1:26" ht="15" customHeight="1" x14ac:dyDescent="0.35">
      <c r="A41" s="30" t="s">
        <v>2549</v>
      </c>
      <c r="B41" s="30" t="s">
        <v>2550</v>
      </c>
      <c r="C41" s="9"/>
      <c r="D41" s="9"/>
      <c r="E41" s="9"/>
      <c r="F41" s="9"/>
      <c r="G41" s="9"/>
      <c r="H41" s="180" t="s">
        <v>2551</v>
      </c>
      <c r="I41" s="160" t="s">
        <v>2033</v>
      </c>
      <c r="J41" s="9"/>
      <c r="K41" s="9"/>
      <c r="L41" s="9"/>
      <c r="M41" s="9"/>
      <c r="N41" s="9"/>
      <c r="O41" s="9"/>
      <c r="P41" s="9"/>
      <c r="Q41" s="9"/>
      <c r="R41" s="9"/>
      <c r="S41" s="9"/>
      <c r="T41" s="9"/>
      <c r="U41" s="9"/>
      <c r="V41" s="9"/>
      <c r="W41" s="9"/>
      <c r="X41" s="9"/>
      <c r="Y41" s="9"/>
      <c r="Z41" s="9"/>
    </row>
    <row r="42" spans="1:26" ht="15" customHeight="1" x14ac:dyDescent="0.35">
      <c r="A42" s="30" t="s">
        <v>2552</v>
      </c>
      <c r="B42" s="30" t="s">
        <v>2553</v>
      </c>
      <c r="C42" s="9"/>
      <c r="D42" s="9"/>
      <c r="E42" s="9"/>
      <c r="F42" s="9"/>
      <c r="G42" s="9"/>
      <c r="H42" s="180" t="s">
        <v>2554</v>
      </c>
      <c r="I42" s="160" t="s">
        <v>2035</v>
      </c>
      <c r="J42" s="9"/>
      <c r="K42" s="9"/>
      <c r="L42" s="9"/>
      <c r="M42" s="9"/>
      <c r="N42" s="9"/>
      <c r="O42" s="9"/>
      <c r="P42" s="9"/>
      <c r="Q42" s="9"/>
      <c r="R42" s="9"/>
      <c r="S42" s="9"/>
      <c r="T42" s="9"/>
      <c r="U42" s="9"/>
      <c r="V42" s="9"/>
      <c r="W42" s="9"/>
      <c r="X42" s="9"/>
      <c r="Y42" s="9"/>
      <c r="Z42" s="9"/>
    </row>
    <row r="43" spans="1:26" ht="15" customHeight="1" x14ac:dyDescent="0.35">
      <c r="A43" s="30" t="s">
        <v>2555</v>
      </c>
      <c r="B43" s="30" t="s">
        <v>2556</v>
      </c>
      <c r="C43" s="9"/>
      <c r="D43" s="9"/>
      <c r="E43" s="9"/>
      <c r="F43" s="9"/>
      <c r="G43" s="9"/>
      <c r="H43" s="180" t="s">
        <v>2557</v>
      </c>
      <c r="I43" s="160" t="s">
        <v>2037</v>
      </c>
      <c r="J43" s="9"/>
      <c r="K43" s="9"/>
      <c r="L43" s="9"/>
      <c r="M43" s="9"/>
      <c r="N43" s="9"/>
      <c r="O43" s="9"/>
      <c r="P43" s="9"/>
      <c r="Q43" s="9"/>
      <c r="R43" s="9"/>
      <c r="S43" s="9"/>
      <c r="T43" s="9"/>
      <c r="U43" s="9"/>
      <c r="V43" s="9"/>
      <c r="W43" s="9"/>
      <c r="X43" s="9"/>
      <c r="Y43" s="9"/>
      <c r="Z43" s="9"/>
    </row>
    <row r="44" spans="1:26" ht="15" customHeight="1" x14ac:dyDescent="0.35">
      <c r="A44" s="30" t="s">
        <v>2558</v>
      </c>
      <c r="B44" s="30" t="s">
        <v>2559</v>
      </c>
      <c r="C44" s="9"/>
      <c r="D44" s="9"/>
      <c r="E44" s="9"/>
      <c r="F44" s="9"/>
      <c r="G44" s="9"/>
      <c r="H44" s="180" t="s">
        <v>2560</v>
      </c>
      <c r="I44" s="160" t="s">
        <v>2039</v>
      </c>
      <c r="J44" s="9"/>
      <c r="K44" s="9"/>
      <c r="L44" s="9"/>
      <c r="M44" s="9"/>
      <c r="N44" s="9"/>
      <c r="O44" s="9"/>
      <c r="P44" s="9"/>
      <c r="Q44" s="9"/>
      <c r="R44" s="9"/>
      <c r="S44" s="9"/>
      <c r="T44" s="9"/>
      <c r="U44" s="9"/>
      <c r="V44" s="9"/>
      <c r="W44" s="9"/>
      <c r="X44" s="9"/>
      <c r="Y44" s="9"/>
      <c r="Z44" s="9"/>
    </row>
    <row r="45" spans="1:26" ht="15" customHeight="1" x14ac:dyDescent="0.35">
      <c r="A45" s="30" t="s">
        <v>2561</v>
      </c>
      <c r="B45" s="30" t="s">
        <v>2562</v>
      </c>
      <c r="C45" s="9"/>
      <c r="D45" s="9"/>
      <c r="E45" s="9"/>
      <c r="F45" s="9"/>
      <c r="G45" s="9"/>
      <c r="H45" s="180" t="s">
        <v>2563</v>
      </c>
      <c r="I45" s="160" t="s">
        <v>2041</v>
      </c>
      <c r="J45" s="9"/>
      <c r="K45" s="9"/>
      <c r="L45" s="9"/>
      <c r="M45" s="9"/>
      <c r="N45" s="9"/>
      <c r="O45" s="9"/>
      <c r="P45" s="9"/>
      <c r="Q45" s="9"/>
      <c r="R45" s="9"/>
      <c r="S45" s="9"/>
      <c r="T45" s="9"/>
      <c r="U45" s="9"/>
      <c r="V45" s="9"/>
      <c r="W45" s="9"/>
      <c r="X45" s="9"/>
      <c r="Y45" s="9"/>
      <c r="Z45" s="9"/>
    </row>
    <row r="46" spans="1:26" ht="15" customHeight="1" x14ac:dyDescent="0.35">
      <c r="A46" s="30" t="s">
        <v>2564</v>
      </c>
      <c r="B46" s="30" t="s">
        <v>2565</v>
      </c>
      <c r="C46" s="9"/>
      <c r="D46" s="9"/>
      <c r="E46" s="9"/>
      <c r="F46" s="9"/>
      <c r="G46" s="9"/>
      <c r="H46" s="180" t="s">
        <v>2566</v>
      </c>
      <c r="I46" s="160" t="s">
        <v>2043</v>
      </c>
      <c r="J46" s="9"/>
      <c r="K46" s="9"/>
      <c r="L46" s="9"/>
      <c r="M46" s="9"/>
      <c r="N46" s="9"/>
      <c r="O46" s="9"/>
      <c r="P46" s="9"/>
      <c r="Q46" s="9"/>
      <c r="R46" s="9"/>
      <c r="S46" s="9"/>
      <c r="T46" s="9"/>
      <c r="U46" s="9"/>
      <c r="V46" s="9"/>
      <c r="W46" s="9"/>
      <c r="X46" s="9"/>
      <c r="Y46" s="9"/>
      <c r="Z46" s="9"/>
    </row>
    <row r="47" spans="1:26" ht="15" customHeight="1" x14ac:dyDescent="0.35">
      <c r="A47" s="30" t="s">
        <v>2567</v>
      </c>
      <c r="B47" s="30" t="s">
        <v>2568</v>
      </c>
      <c r="C47" s="9"/>
      <c r="D47" s="9"/>
      <c r="E47" s="9"/>
      <c r="F47" s="9"/>
      <c r="G47" s="9"/>
      <c r="H47" s="180" t="s">
        <v>2047</v>
      </c>
      <c r="I47" s="160" t="s">
        <v>2047</v>
      </c>
      <c r="J47" s="9"/>
      <c r="K47" s="9"/>
      <c r="L47" s="9"/>
      <c r="M47" s="9"/>
      <c r="N47" s="9"/>
      <c r="O47" s="9"/>
      <c r="P47" s="9"/>
      <c r="Q47" s="9"/>
      <c r="R47" s="9"/>
      <c r="S47" s="9"/>
      <c r="T47" s="9"/>
      <c r="U47" s="9"/>
      <c r="V47" s="9"/>
      <c r="W47" s="9"/>
      <c r="X47" s="9"/>
      <c r="Y47" s="9"/>
      <c r="Z47" s="9"/>
    </row>
    <row r="48" spans="1:26" ht="15" customHeight="1" x14ac:dyDescent="0.35">
      <c r="A48" s="30" t="s">
        <v>2569</v>
      </c>
      <c r="B48" s="30" t="s">
        <v>2570</v>
      </c>
      <c r="C48" s="9"/>
      <c r="D48" s="9"/>
      <c r="E48" s="9"/>
      <c r="F48" s="9"/>
      <c r="G48" s="9"/>
      <c r="H48" s="180" t="s">
        <v>2051</v>
      </c>
      <c r="I48" s="160" t="s">
        <v>2051</v>
      </c>
      <c r="J48" s="9"/>
      <c r="K48" s="9"/>
      <c r="L48" s="9"/>
      <c r="M48" s="9"/>
      <c r="N48" s="9"/>
      <c r="O48" s="9"/>
      <c r="P48" s="9"/>
      <c r="Q48" s="9"/>
      <c r="R48" s="9"/>
      <c r="S48" s="9"/>
      <c r="T48" s="9"/>
      <c r="U48" s="9"/>
      <c r="V48" s="9"/>
      <c r="W48" s="9"/>
      <c r="X48" s="9"/>
      <c r="Y48" s="9"/>
      <c r="Z48" s="9"/>
    </row>
    <row r="49" spans="1:26" ht="15" customHeight="1" x14ac:dyDescent="0.35">
      <c r="A49" s="30" t="s">
        <v>2571</v>
      </c>
      <c r="B49" s="30" t="s">
        <v>2572</v>
      </c>
      <c r="C49" s="9"/>
      <c r="D49" s="9"/>
      <c r="E49" s="9"/>
      <c r="F49" s="9"/>
      <c r="G49" s="9"/>
      <c r="H49" s="180" t="s">
        <v>2573</v>
      </c>
      <c r="I49" s="160" t="s">
        <v>2059</v>
      </c>
      <c r="J49" s="9"/>
      <c r="K49" s="9"/>
      <c r="L49" s="9"/>
      <c r="M49" s="9"/>
      <c r="N49" s="9"/>
      <c r="O49" s="9"/>
      <c r="P49" s="9"/>
      <c r="Q49" s="9"/>
      <c r="R49" s="9"/>
      <c r="S49" s="9"/>
      <c r="T49" s="9"/>
      <c r="U49" s="9"/>
      <c r="V49" s="9"/>
      <c r="W49" s="9"/>
      <c r="X49" s="9"/>
      <c r="Y49" s="9"/>
      <c r="Z49" s="9"/>
    </row>
    <row r="50" spans="1:26" ht="15" customHeight="1" x14ac:dyDescent="0.35">
      <c r="A50" s="30" t="s">
        <v>2574</v>
      </c>
      <c r="B50" s="30" t="s">
        <v>2575</v>
      </c>
      <c r="C50" s="9"/>
      <c r="D50" s="9"/>
      <c r="E50" s="9"/>
      <c r="F50" s="9"/>
      <c r="G50" s="9"/>
      <c r="H50" s="180" t="s">
        <v>2576</v>
      </c>
      <c r="I50" s="160" t="s">
        <v>2061</v>
      </c>
      <c r="J50" s="9"/>
      <c r="K50" s="9"/>
      <c r="L50" s="9"/>
      <c r="M50" s="9"/>
      <c r="N50" s="9"/>
      <c r="O50" s="9"/>
      <c r="P50" s="9"/>
      <c r="Q50" s="9"/>
      <c r="R50" s="9"/>
      <c r="S50" s="9"/>
      <c r="T50" s="9"/>
      <c r="U50" s="9"/>
      <c r="V50" s="9"/>
      <c r="W50" s="9"/>
      <c r="X50" s="9"/>
      <c r="Y50" s="9"/>
      <c r="Z50" s="9"/>
    </row>
    <row r="51" spans="1:26" ht="15" customHeight="1" x14ac:dyDescent="0.35">
      <c r="A51" s="30" t="s">
        <v>2577</v>
      </c>
      <c r="B51" s="30" t="s">
        <v>2578</v>
      </c>
      <c r="C51" s="9"/>
      <c r="D51" s="9"/>
      <c r="E51" s="9"/>
      <c r="F51" s="9"/>
      <c r="G51" s="9"/>
      <c r="H51" s="180" t="s">
        <v>2063</v>
      </c>
      <c r="I51" s="160" t="s">
        <v>2063</v>
      </c>
      <c r="J51" s="9"/>
      <c r="K51" s="9"/>
      <c r="L51" s="9"/>
      <c r="M51" s="9"/>
      <c r="N51" s="9"/>
      <c r="O51" s="9"/>
      <c r="P51" s="9"/>
      <c r="Q51" s="9"/>
      <c r="R51" s="9"/>
      <c r="S51" s="9"/>
      <c r="T51" s="9"/>
      <c r="U51" s="9"/>
      <c r="V51" s="9"/>
      <c r="W51" s="9"/>
      <c r="X51" s="9"/>
      <c r="Y51" s="9"/>
      <c r="Z51" s="9"/>
    </row>
    <row r="52" spans="1:26" ht="15" customHeight="1" x14ac:dyDescent="0.35">
      <c r="A52" s="30" t="s">
        <v>2579</v>
      </c>
      <c r="B52" s="30" t="s">
        <v>2580</v>
      </c>
      <c r="C52" s="9"/>
      <c r="D52" s="9"/>
      <c r="E52" s="9"/>
      <c r="F52" s="9"/>
      <c r="G52" s="9"/>
      <c r="H52" s="180" t="s">
        <v>2581</v>
      </c>
      <c r="I52" s="160" t="s">
        <v>2067</v>
      </c>
      <c r="J52" s="9"/>
      <c r="K52" s="9"/>
      <c r="L52" s="9"/>
      <c r="M52" s="9"/>
      <c r="N52" s="9"/>
      <c r="O52" s="9"/>
      <c r="P52" s="9"/>
      <c r="Q52" s="9"/>
      <c r="R52" s="9"/>
      <c r="S52" s="9"/>
      <c r="T52" s="9"/>
      <c r="U52" s="9"/>
      <c r="V52" s="9"/>
      <c r="W52" s="9"/>
      <c r="X52" s="9"/>
      <c r="Y52" s="9"/>
      <c r="Z52" s="9"/>
    </row>
    <row r="53" spans="1:26" ht="15" customHeight="1" x14ac:dyDescent="0.35">
      <c r="A53" s="30" t="s">
        <v>2582</v>
      </c>
      <c r="B53" s="30" t="s">
        <v>2583</v>
      </c>
      <c r="C53" s="9"/>
      <c r="D53" s="9"/>
      <c r="E53" s="9"/>
      <c r="F53" s="9"/>
      <c r="G53" s="9"/>
      <c r="H53" s="180" t="s">
        <v>2584</v>
      </c>
      <c r="I53" s="160" t="s">
        <v>2075</v>
      </c>
      <c r="J53" s="9"/>
      <c r="K53" s="9"/>
      <c r="L53" s="9"/>
      <c r="M53" s="9"/>
      <c r="N53" s="9"/>
      <c r="O53" s="9"/>
      <c r="P53" s="9"/>
      <c r="Q53" s="9"/>
      <c r="R53" s="9"/>
      <c r="S53" s="9"/>
      <c r="T53" s="9"/>
      <c r="U53" s="9"/>
      <c r="V53" s="9"/>
      <c r="W53" s="9"/>
      <c r="X53" s="9"/>
      <c r="Y53" s="9"/>
      <c r="Z53" s="9"/>
    </row>
    <row r="54" spans="1:26" ht="15" customHeight="1" x14ac:dyDescent="0.35">
      <c r="A54" s="30" t="s">
        <v>2585</v>
      </c>
      <c r="B54" s="30" t="s">
        <v>2586</v>
      </c>
      <c r="C54" s="9"/>
      <c r="D54" s="9"/>
      <c r="E54" s="9"/>
      <c r="F54" s="9"/>
      <c r="G54" s="9"/>
      <c r="H54" s="180" t="s">
        <v>2587</v>
      </c>
      <c r="I54" s="160" t="s">
        <v>2079</v>
      </c>
      <c r="J54" s="9"/>
      <c r="K54" s="9"/>
      <c r="L54" s="9"/>
      <c r="M54" s="9"/>
      <c r="N54" s="9"/>
      <c r="O54" s="9"/>
      <c r="P54" s="9"/>
      <c r="Q54" s="9"/>
      <c r="R54" s="9"/>
      <c r="S54" s="9"/>
      <c r="T54" s="9"/>
      <c r="U54" s="9"/>
      <c r="V54" s="9"/>
      <c r="W54" s="9"/>
      <c r="X54" s="9"/>
      <c r="Y54" s="9"/>
      <c r="Z54" s="9"/>
    </row>
    <row r="55" spans="1:26" ht="15" customHeight="1" x14ac:dyDescent="0.35">
      <c r="A55" s="30" t="s">
        <v>2588</v>
      </c>
      <c r="B55" s="30" t="s">
        <v>2589</v>
      </c>
      <c r="C55" s="9"/>
      <c r="D55" s="9"/>
      <c r="E55" s="9"/>
      <c r="F55" s="9"/>
      <c r="G55" s="9"/>
      <c r="H55" s="180" t="s">
        <v>2590</v>
      </c>
      <c r="I55" s="160" t="s">
        <v>2081</v>
      </c>
      <c r="J55" s="9"/>
      <c r="K55" s="9"/>
      <c r="L55" s="9"/>
      <c r="M55" s="9"/>
      <c r="N55" s="9"/>
      <c r="O55" s="9"/>
      <c r="P55" s="9"/>
      <c r="Q55" s="9"/>
      <c r="R55" s="9"/>
      <c r="S55" s="9"/>
      <c r="T55" s="9"/>
      <c r="U55" s="9"/>
      <c r="V55" s="9"/>
      <c r="W55" s="9"/>
      <c r="X55" s="9"/>
      <c r="Y55" s="9"/>
      <c r="Z55" s="9"/>
    </row>
    <row r="56" spans="1:26" ht="15" customHeight="1" x14ac:dyDescent="0.35">
      <c r="A56" s="30" t="s">
        <v>2591</v>
      </c>
      <c r="B56" s="30" t="s">
        <v>2592</v>
      </c>
      <c r="C56" s="9"/>
      <c r="D56" s="9"/>
      <c r="E56" s="9"/>
      <c r="F56" s="9"/>
      <c r="G56" s="9"/>
      <c r="H56" s="180" t="s">
        <v>2593</v>
      </c>
      <c r="I56" s="160" t="s">
        <v>2083</v>
      </c>
      <c r="J56" s="9"/>
      <c r="K56" s="9"/>
      <c r="L56" s="9"/>
      <c r="M56" s="9"/>
      <c r="N56" s="9"/>
      <c r="O56" s="9"/>
      <c r="P56" s="9"/>
      <c r="Q56" s="9"/>
      <c r="R56" s="9"/>
      <c r="S56" s="9"/>
      <c r="T56" s="9"/>
      <c r="U56" s="9"/>
      <c r="V56" s="9"/>
      <c r="W56" s="9"/>
      <c r="X56" s="9"/>
      <c r="Y56" s="9"/>
      <c r="Z56" s="9"/>
    </row>
    <row r="57" spans="1:26" ht="15" customHeight="1" x14ac:dyDescent="0.35">
      <c r="A57" s="30" t="s">
        <v>2594</v>
      </c>
      <c r="B57" s="30" t="s">
        <v>2595</v>
      </c>
      <c r="C57" s="9"/>
      <c r="D57" s="9"/>
      <c r="E57" s="9"/>
      <c r="F57" s="9"/>
      <c r="G57" s="9"/>
      <c r="H57" s="180" t="s">
        <v>2596</v>
      </c>
      <c r="I57" s="160" t="s">
        <v>2085</v>
      </c>
      <c r="J57" s="9"/>
      <c r="K57" s="9"/>
      <c r="L57" s="9"/>
      <c r="M57" s="9"/>
      <c r="N57" s="9"/>
      <c r="O57" s="9"/>
      <c r="P57" s="9"/>
      <c r="Q57" s="9"/>
      <c r="R57" s="9"/>
      <c r="S57" s="9"/>
      <c r="T57" s="9"/>
      <c r="U57" s="9"/>
      <c r="V57" s="9"/>
      <c r="W57" s="9"/>
      <c r="X57" s="9"/>
      <c r="Y57" s="9"/>
      <c r="Z57" s="9"/>
    </row>
    <row r="58" spans="1:26" ht="15" customHeight="1" x14ac:dyDescent="0.35">
      <c r="A58" s="30" t="s">
        <v>2597</v>
      </c>
      <c r="B58" s="30" t="s">
        <v>2598</v>
      </c>
      <c r="C58" s="9"/>
      <c r="D58" s="9"/>
      <c r="E58" s="9"/>
      <c r="F58" s="9"/>
      <c r="G58" s="9"/>
      <c r="H58" s="180" t="s">
        <v>2599</v>
      </c>
      <c r="I58" s="160" t="s">
        <v>2087</v>
      </c>
      <c r="J58" s="9"/>
      <c r="K58" s="9"/>
      <c r="L58" s="9"/>
      <c r="M58" s="9"/>
      <c r="N58" s="9"/>
      <c r="O58" s="9"/>
      <c r="P58" s="9"/>
      <c r="Q58" s="9"/>
      <c r="R58" s="9"/>
      <c r="S58" s="9"/>
      <c r="T58" s="9"/>
      <c r="U58" s="9"/>
      <c r="V58" s="9"/>
      <c r="W58" s="9"/>
      <c r="X58" s="9"/>
      <c r="Y58" s="9"/>
      <c r="Z58" s="9"/>
    </row>
    <row r="59" spans="1:26" ht="15" customHeight="1" x14ac:dyDescent="0.35">
      <c r="A59" s="30" t="s">
        <v>2600</v>
      </c>
      <c r="B59" s="30" t="s">
        <v>2601</v>
      </c>
      <c r="C59" s="9"/>
      <c r="D59" s="9"/>
      <c r="E59" s="9"/>
      <c r="F59" s="9"/>
      <c r="G59" s="9"/>
      <c r="H59" s="180" t="s">
        <v>2602</v>
      </c>
      <c r="I59" s="160" t="s">
        <v>2089</v>
      </c>
      <c r="J59" s="9"/>
      <c r="K59" s="9"/>
      <c r="L59" s="9"/>
      <c r="M59" s="9"/>
      <c r="N59" s="9"/>
      <c r="O59" s="9"/>
      <c r="P59" s="9"/>
      <c r="Q59" s="9"/>
      <c r="R59" s="9"/>
      <c r="S59" s="9"/>
      <c r="T59" s="9"/>
      <c r="U59" s="9"/>
      <c r="V59" s="9"/>
      <c r="W59" s="9"/>
      <c r="X59" s="9"/>
      <c r="Y59" s="9"/>
      <c r="Z59" s="9"/>
    </row>
    <row r="60" spans="1:26" ht="15" customHeight="1" x14ac:dyDescent="0.35">
      <c r="A60" s="30" t="s">
        <v>2603</v>
      </c>
      <c r="B60" s="30" t="s">
        <v>2604</v>
      </c>
      <c r="C60" s="9"/>
      <c r="D60" s="9"/>
      <c r="E60" s="9"/>
      <c r="F60" s="9"/>
      <c r="G60" s="9"/>
      <c r="H60" s="180" t="s">
        <v>2605</v>
      </c>
      <c r="I60" s="160" t="s">
        <v>2097</v>
      </c>
      <c r="J60" s="9"/>
      <c r="K60" s="9"/>
      <c r="L60" s="9"/>
      <c r="M60" s="9"/>
      <c r="N60" s="9"/>
      <c r="O60" s="9"/>
      <c r="P60" s="9"/>
      <c r="Q60" s="9"/>
      <c r="R60" s="9"/>
      <c r="S60" s="9"/>
      <c r="T60" s="9"/>
      <c r="U60" s="9"/>
      <c r="V60" s="9"/>
      <c r="W60" s="9"/>
      <c r="X60" s="9"/>
      <c r="Y60" s="9"/>
      <c r="Z60" s="9"/>
    </row>
    <row r="61" spans="1:26" ht="15" customHeight="1" x14ac:dyDescent="0.35">
      <c r="A61" s="30" t="s">
        <v>2606</v>
      </c>
      <c r="B61" s="30" t="s">
        <v>2607</v>
      </c>
      <c r="C61" s="9"/>
      <c r="D61" s="9"/>
      <c r="E61" s="9"/>
      <c r="F61" s="9"/>
      <c r="G61" s="9"/>
      <c r="H61" s="180" t="s">
        <v>2099</v>
      </c>
      <c r="I61" s="160" t="s">
        <v>2099</v>
      </c>
      <c r="J61" s="9"/>
      <c r="K61" s="9"/>
      <c r="L61" s="9"/>
      <c r="M61" s="9"/>
      <c r="N61" s="9"/>
      <c r="O61" s="9"/>
      <c r="P61" s="9"/>
      <c r="Q61" s="9"/>
      <c r="R61" s="9"/>
      <c r="S61" s="9"/>
      <c r="T61" s="9"/>
      <c r="U61" s="9"/>
      <c r="V61" s="9"/>
      <c r="W61" s="9"/>
      <c r="X61" s="9"/>
      <c r="Y61" s="9"/>
      <c r="Z61" s="9"/>
    </row>
    <row r="62" spans="1:26" ht="15" customHeight="1" x14ac:dyDescent="0.35">
      <c r="A62" s="30" t="s">
        <v>2608</v>
      </c>
      <c r="B62" s="30" t="s">
        <v>2609</v>
      </c>
      <c r="C62" s="9"/>
      <c r="D62" s="9"/>
      <c r="E62" s="9"/>
      <c r="F62" s="9"/>
      <c r="G62" s="9"/>
      <c r="H62" s="180" t="s">
        <v>2610</v>
      </c>
      <c r="I62" s="160" t="s">
        <v>2101</v>
      </c>
      <c r="J62" s="9"/>
      <c r="K62" s="9"/>
      <c r="L62" s="9"/>
      <c r="M62" s="9"/>
      <c r="N62" s="9"/>
      <c r="O62" s="9"/>
      <c r="P62" s="9"/>
      <c r="Q62" s="9"/>
      <c r="R62" s="9"/>
      <c r="S62" s="9"/>
      <c r="T62" s="9"/>
      <c r="U62" s="9"/>
      <c r="V62" s="9"/>
      <c r="W62" s="9"/>
      <c r="X62" s="9"/>
      <c r="Y62" s="9"/>
      <c r="Z62" s="9"/>
    </row>
    <row r="63" spans="1:26" ht="15" customHeight="1" x14ac:dyDescent="0.35">
      <c r="A63" s="30" t="s">
        <v>2611</v>
      </c>
      <c r="B63" s="30" t="s">
        <v>2612</v>
      </c>
      <c r="C63" s="9"/>
      <c r="D63" s="9"/>
      <c r="E63" s="9"/>
      <c r="F63" s="9"/>
      <c r="G63" s="9"/>
      <c r="H63" s="180" t="s">
        <v>2103</v>
      </c>
      <c r="I63" s="160" t="s">
        <v>2103</v>
      </c>
      <c r="J63" s="9"/>
      <c r="K63" s="9"/>
      <c r="L63" s="9"/>
      <c r="M63" s="9"/>
      <c r="N63" s="9"/>
      <c r="O63" s="9"/>
      <c r="P63" s="9"/>
      <c r="Q63" s="9"/>
      <c r="R63" s="9"/>
      <c r="S63" s="9"/>
      <c r="T63" s="9"/>
      <c r="U63" s="9"/>
      <c r="V63" s="9"/>
      <c r="W63" s="9"/>
      <c r="X63" s="9"/>
      <c r="Y63" s="9"/>
      <c r="Z63" s="9"/>
    </row>
    <row r="64" spans="1:26" ht="15" customHeight="1" x14ac:dyDescent="0.35">
      <c r="A64" s="30" t="s">
        <v>2613</v>
      </c>
      <c r="B64" s="30" t="s">
        <v>2614</v>
      </c>
      <c r="C64" s="9"/>
      <c r="D64" s="9"/>
      <c r="E64" s="9"/>
      <c r="F64" s="9"/>
      <c r="G64" s="9"/>
      <c r="H64" s="180" t="s">
        <v>2113</v>
      </c>
      <c r="I64" s="160" t="s">
        <v>2113</v>
      </c>
      <c r="J64" s="9"/>
      <c r="K64" s="9"/>
      <c r="L64" s="9"/>
      <c r="M64" s="9"/>
      <c r="N64" s="9"/>
      <c r="O64" s="9"/>
      <c r="P64" s="9"/>
      <c r="Q64" s="9"/>
      <c r="R64" s="9"/>
      <c r="S64" s="9"/>
      <c r="T64" s="9"/>
      <c r="U64" s="9"/>
      <c r="V64" s="9"/>
      <c r="W64" s="9"/>
      <c r="X64" s="9"/>
      <c r="Y64" s="9"/>
      <c r="Z64" s="9"/>
    </row>
    <row r="65" spans="1:26" ht="15" customHeight="1" x14ac:dyDescent="0.35">
      <c r="A65" s="30" t="s">
        <v>2615</v>
      </c>
      <c r="B65" s="30" t="s">
        <v>2616</v>
      </c>
      <c r="C65" s="9"/>
      <c r="D65" s="9"/>
      <c r="E65" s="9"/>
      <c r="F65" s="9"/>
      <c r="G65" s="9"/>
      <c r="H65" s="180" t="s">
        <v>2617</v>
      </c>
      <c r="I65" s="160" t="s">
        <v>2117</v>
      </c>
      <c r="J65" s="9"/>
      <c r="K65" s="9"/>
      <c r="L65" s="9"/>
      <c r="M65" s="9"/>
      <c r="N65" s="9"/>
      <c r="O65" s="9"/>
      <c r="P65" s="9"/>
      <c r="Q65" s="9"/>
      <c r="R65" s="9"/>
      <c r="S65" s="9"/>
      <c r="T65" s="9"/>
      <c r="U65" s="9"/>
      <c r="V65" s="9"/>
      <c r="W65" s="9"/>
      <c r="X65" s="9"/>
      <c r="Y65" s="9"/>
      <c r="Z65" s="9"/>
    </row>
    <row r="66" spans="1:26" ht="15" customHeight="1" x14ac:dyDescent="0.35">
      <c r="A66" s="30" t="s">
        <v>2618</v>
      </c>
      <c r="B66" s="30" t="s">
        <v>2619</v>
      </c>
      <c r="C66" s="9"/>
      <c r="D66" s="9"/>
      <c r="E66" s="9"/>
      <c r="F66" s="9"/>
      <c r="G66" s="9"/>
      <c r="H66" s="180" t="s">
        <v>2620</v>
      </c>
      <c r="I66" s="160" t="s">
        <v>2119</v>
      </c>
      <c r="J66" s="9"/>
      <c r="K66" s="9"/>
      <c r="L66" s="9"/>
      <c r="M66" s="9"/>
      <c r="N66" s="9"/>
      <c r="O66" s="9"/>
      <c r="P66" s="9"/>
      <c r="Q66" s="9"/>
      <c r="R66" s="9"/>
      <c r="S66" s="9"/>
      <c r="T66" s="9"/>
      <c r="U66" s="9"/>
      <c r="V66" s="9"/>
      <c r="W66" s="9"/>
      <c r="X66" s="9"/>
      <c r="Y66" s="9"/>
      <c r="Z66" s="9"/>
    </row>
    <row r="67" spans="1:26" ht="15" customHeight="1" x14ac:dyDescent="0.35">
      <c r="A67" s="30" t="s">
        <v>2621</v>
      </c>
      <c r="B67" s="30" t="s">
        <v>2622</v>
      </c>
      <c r="C67" s="9"/>
      <c r="D67" s="9"/>
      <c r="E67" s="9"/>
      <c r="F67" s="9"/>
      <c r="G67" s="9"/>
      <c r="H67" s="180" t="s">
        <v>2623</v>
      </c>
      <c r="I67" s="160" t="s">
        <v>2121</v>
      </c>
      <c r="J67" s="9"/>
      <c r="K67" s="9"/>
      <c r="L67" s="9"/>
      <c r="M67" s="9"/>
      <c r="N67" s="9"/>
      <c r="O67" s="9"/>
      <c r="P67" s="9"/>
      <c r="Q67" s="9"/>
      <c r="R67" s="9"/>
      <c r="S67" s="9"/>
      <c r="T67" s="9"/>
      <c r="U67" s="9"/>
      <c r="V67" s="9"/>
      <c r="W67" s="9"/>
      <c r="X67" s="9"/>
      <c r="Y67" s="9"/>
      <c r="Z67" s="9"/>
    </row>
    <row r="68" spans="1:26" ht="15" customHeight="1" x14ac:dyDescent="0.35">
      <c r="A68" s="30" t="s">
        <v>2624</v>
      </c>
      <c r="B68" s="30" t="s">
        <v>2625</v>
      </c>
      <c r="C68" s="9"/>
      <c r="D68" s="9"/>
      <c r="E68" s="9"/>
      <c r="F68" s="9"/>
      <c r="G68" s="9"/>
      <c r="H68" s="180" t="s">
        <v>2123</v>
      </c>
      <c r="I68" s="160" t="s">
        <v>2123</v>
      </c>
      <c r="J68" s="9"/>
      <c r="K68" s="9"/>
      <c r="L68" s="9"/>
      <c r="M68" s="9"/>
      <c r="N68" s="9"/>
      <c r="O68" s="9"/>
      <c r="P68" s="9"/>
      <c r="Q68" s="9"/>
      <c r="R68" s="9"/>
      <c r="S68" s="9"/>
      <c r="T68" s="9"/>
      <c r="U68" s="9"/>
      <c r="V68" s="9"/>
      <c r="W68" s="9"/>
      <c r="X68" s="9"/>
      <c r="Y68" s="9"/>
      <c r="Z68" s="9"/>
    </row>
    <row r="69" spans="1:26" ht="15" customHeight="1" x14ac:dyDescent="0.35">
      <c r="A69" s="30" t="s">
        <v>2626</v>
      </c>
      <c r="B69" s="30" t="s">
        <v>2627</v>
      </c>
      <c r="C69" s="9"/>
      <c r="D69" s="9"/>
      <c r="E69" s="9"/>
      <c r="F69" s="9"/>
      <c r="G69" s="9"/>
      <c r="H69" s="180" t="s">
        <v>2628</v>
      </c>
      <c r="I69" s="160" t="s">
        <v>2125</v>
      </c>
      <c r="J69" s="9"/>
      <c r="K69" s="9"/>
      <c r="L69" s="9"/>
      <c r="M69" s="9"/>
      <c r="N69" s="9"/>
      <c r="O69" s="9"/>
      <c r="P69" s="9"/>
      <c r="Q69" s="9"/>
      <c r="R69" s="9"/>
      <c r="S69" s="9"/>
      <c r="T69" s="9"/>
      <c r="U69" s="9"/>
      <c r="V69" s="9"/>
      <c r="W69" s="9"/>
      <c r="X69" s="9"/>
      <c r="Y69" s="9"/>
      <c r="Z69" s="9"/>
    </row>
    <row r="70" spans="1:26" ht="15" customHeight="1" x14ac:dyDescent="0.35">
      <c r="A70" s="30" t="s">
        <v>2629</v>
      </c>
      <c r="B70" s="30" t="s">
        <v>2630</v>
      </c>
      <c r="C70" s="9"/>
      <c r="D70" s="9"/>
      <c r="E70" s="9"/>
      <c r="F70" s="9"/>
      <c r="G70" s="9"/>
      <c r="H70" s="9" t="s">
        <v>2129</v>
      </c>
      <c r="I70" s="160" t="s">
        <v>2129</v>
      </c>
      <c r="J70" s="9"/>
      <c r="K70" s="9"/>
      <c r="L70" s="9"/>
      <c r="M70" s="9"/>
      <c r="N70" s="9"/>
      <c r="O70" s="9"/>
      <c r="P70" s="9"/>
      <c r="Q70" s="9"/>
      <c r="R70" s="9"/>
      <c r="S70" s="9"/>
      <c r="T70" s="9"/>
      <c r="U70" s="9"/>
      <c r="V70" s="9"/>
      <c r="W70" s="9"/>
      <c r="X70" s="9"/>
      <c r="Y70" s="9"/>
      <c r="Z70" s="9"/>
    </row>
    <row r="71" spans="1:26" ht="15" customHeight="1" x14ac:dyDescent="0.35">
      <c r="A71" s="30" t="s">
        <v>2631</v>
      </c>
      <c r="B71" s="30" t="s">
        <v>2632</v>
      </c>
      <c r="C71" s="9"/>
      <c r="D71" s="9"/>
      <c r="E71" s="9"/>
      <c r="F71" s="9"/>
      <c r="G71" s="9"/>
      <c r="H71" s="180" t="s">
        <v>2633</v>
      </c>
      <c r="I71" s="160" t="s">
        <v>2131</v>
      </c>
      <c r="J71" s="9"/>
      <c r="K71" s="9"/>
      <c r="L71" s="9"/>
      <c r="M71" s="9"/>
      <c r="N71" s="9"/>
      <c r="O71" s="9"/>
      <c r="P71" s="9"/>
      <c r="Q71" s="9"/>
      <c r="R71" s="9"/>
      <c r="S71" s="9"/>
      <c r="T71" s="9"/>
      <c r="U71" s="9"/>
      <c r="V71" s="9"/>
      <c r="W71" s="9"/>
      <c r="X71" s="9"/>
      <c r="Y71" s="9"/>
      <c r="Z71" s="9"/>
    </row>
    <row r="72" spans="1:26" ht="15" customHeight="1" x14ac:dyDescent="0.35">
      <c r="A72" s="30" t="s">
        <v>2634</v>
      </c>
      <c r="B72" s="30" t="s">
        <v>2635</v>
      </c>
      <c r="C72" s="9"/>
      <c r="D72" s="9"/>
      <c r="E72" s="9"/>
      <c r="F72" s="9"/>
      <c r="G72" s="9"/>
      <c r="H72" s="180" t="s">
        <v>2636</v>
      </c>
      <c r="I72" s="160" t="s">
        <v>2133</v>
      </c>
      <c r="J72" s="9"/>
      <c r="K72" s="9"/>
      <c r="L72" s="9"/>
      <c r="M72" s="9"/>
      <c r="N72" s="9"/>
      <c r="O72" s="9"/>
      <c r="P72" s="9"/>
      <c r="Q72" s="9"/>
      <c r="R72" s="9"/>
      <c r="S72" s="9"/>
      <c r="T72" s="9"/>
      <c r="U72" s="9"/>
      <c r="V72" s="9"/>
      <c r="W72" s="9"/>
      <c r="X72" s="9"/>
      <c r="Y72" s="9"/>
      <c r="Z72" s="9"/>
    </row>
    <row r="73" spans="1:26" ht="15" customHeight="1" x14ac:dyDescent="0.35">
      <c r="A73" s="30" t="s">
        <v>2637</v>
      </c>
      <c r="B73" s="30" t="s">
        <v>2638</v>
      </c>
      <c r="C73" s="9"/>
      <c r="D73" s="9"/>
      <c r="E73" s="9"/>
      <c r="F73" s="9"/>
      <c r="G73" s="9"/>
      <c r="H73" s="180" t="s">
        <v>2639</v>
      </c>
      <c r="I73" s="160" t="s">
        <v>2135</v>
      </c>
      <c r="J73" s="9"/>
      <c r="K73" s="9"/>
      <c r="L73" s="9"/>
      <c r="M73" s="9"/>
      <c r="N73" s="9"/>
      <c r="O73" s="9"/>
      <c r="P73" s="9"/>
      <c r="Q73" s="9"/>
      <c r="R73" s="9"/>
      <c r="S73" s="9"/>
      <c r="T73" s="9"/>
      <c r="U73" s="9"/>
      <c r="V73" s="9"/>
      <c r="W73" s="9"/>
      <c r="X73" s="9"/>
      <c r="Y73" s="9"/>
      <c r="Z73" s="9"/>
    </row>
    <row r="74" spans="1:26" ht="15" customHeight="1" x14ac:dyDescent="0.35">
      <c r="A74" s="30" t="s">
        <v>2640</v>
      </c>
      <c r="B74" s="30" t="s">
        <v>2641</v>
      </c>
      <c r="C74" s="9"/>
      <c r="D74" s="9"/>
      <c r="E74" s="9"/>
      <c r="F74" s="9"/>
      <c r="G74" s="9"/>
      <c r="H74" s="180" t="s">
        <v>2642</v>
      </c>
      <c r="I74" s="160" t="s">
        <v>2139</v>
      </c>
      <c r="J74" s="9"/>
      <c r="K74" s="9"/>
      <c r="L74" s="9"/>
      <c r="M74" s="9"/>
      <c r="N74" s="9"/>
      <c r="O74" s="9"/>
      <c r="P74" s="9"/>
      <c r="Q74" s="9"/>
      <c r="R74" s="9"/>
      <c r="S74" s="9"/>
      <c r="T74" s="9"/>
      <c r="U74" s="9"/>
      <c r="V74" s="9"/>
      <c r="W74" s="9"/>
      <c r="X74" s="9"/>
      <c r="Y74" s="9"/>
      <c r="Z74" s="9"/>
    </row>
    <row r="75" spans="1:26" ht="15" customHeight="1" x14ac:dyDescent="0.35">
      <c r="A75" s="30" t="s">
        <v>2643</v>
      </c>
      <c r="B75" s="30" t="s">
        <v>2644</v>
      </c>
      <c r="C75" s="9"/>
      <c r="D75" s="9"/>
      <c r="E75" s="9"/>
      <c r="F75" s="9"/>
      <c r="G75" s="9"/>
      <c r="H75" s="180" t="s">
        <v>2645</v>
      </c>
      <c r="I75" s="160" t="s">
        <v>2141</v>
      </c>
      <c r="J75" s="9"/>
      <c r="K75" s="9"/>
      <c r="L75" s="9"/>
      <c r="M75" s="9"/>
      <c r="N75" s="9"/>
      <c r="O75" s="9"/>
      <c r="P75" s="9"/>
      <c r="Q75" s="9"/>
      <c r="R75" s="9"/>
      <c r="S75" s="9"/>
      <c r="T75" s="9"/>
      <c r="U75" s="9"/>
      <c r="V75" s="9"/>
      <c r="W75" s="9"/>
      <c r="X75" s="9"/>
      <c r="Y75" s="9"/>
      <c r="Z75" s="9"/>
    </row>
    <row r="76" spans="1:26" ht="15" customHeight="1" x14ac:dyDescent="0.35">
      <c r="A76" s="30" t="s">
        <v>2646</v>
      </c>
      <c r="B76" s="30" t="s">
        <v>2647</v>
      </c>
      <c r="C76" s="9"/>
      <c r="D76" s="9"/>
      <c r="E76" s="9"/>
      <c r="F76" s="9"/>
      <c r="G76" s="9"/>
      <c r="H76" s="180" t="s">
        <v>2648</v>
      </c>
      <c r="I76" s="160" t="s">
        <v>2143</v>
      </c>
      <c r="J76" s="9"/>
      <c r="K76" s="9"/>
      <c r="L76" s="9"/>
      <c r="M76" s="9"/>
      <c r="N76" s="9"/>
      <c r="O76" s="9"/>
      <c r="P76" s="9"/>
      <c r="Q76" s="9"/>
      <c r="R76" s="9"/>
      <c r="S76" s="9"/>
      <c r="T76" s="9"/>
      <c r="U76" s="9"/>
      <c r="V76" s="9"/>
      <c r="W76" s="9"/>
      <c r="X76" s="9"/>
      <c r="Y76" s="9"/>
      <c r="Z76" s="9"/>
    </row>
    <row r="77" spans="1:26" ht="15" customHeight="1" x14ac:dyDescent="0.35">
      <c r="A77" s="30" t="s">
        <v>2649</v>
      </c>
      <c r="B77" s="30" t="s">
        <v>2650</v>
      </c>
      <c r="C77" s="9"/>
      <c r="D77" s="9"/>
      <c r="E77" s="9"/>
      <c r="F77" s="9"/>
      <c r="G77" s="9"/>
      <c r="H77" s="180" t="s">
        <v>2145</v>
      </c>
      <c r="I77" s="160" t="s">
        <v>2145</v>
      </c>
      <c r="J77" s="9"/>
      <c r="K77" s="9"/>
      <c r="L77" s="9"/>
      <c r="M77" s="9"/>
      <c r="N77" s="9"/>
      <c r="O77" s="9"/>
      <c r="P77" s="9"/>
      <c r="Q77" s="9"/>
      <c r="R77" s="9"/>
      <c r="S77" s="9"/>
      <c r="T77" s="9"/>
      <c r="U77" s="9"/>
      <c r="V77" s="9"/>
      <c r="W77" s="9"/>
      <c r="X77" s="9"/>
      <c r="Y77" s="9"/>
      <c r="Z77" s="9"/>
    </row>
    <row r="78" spans="1:26" ht="15" customHeight="1" x14ac:dyDescent="0.35">
      <c r="A78" s="30" t="s">
        <v>2651</v>
      </c>
      <c r="B78" s="30" t="s">
        <v>2652</v>
      </c>
      <c r="C78" s="9"/>
      <c r="D78" s="9"/>
      <c r="E78" s="9"/>
      <c r="F78" s="9"/>
      <c r="G78" s="9"/>
      <c r="H78" s="180" t="s">
        <v>2653</v>
      </c>
      <c r="I78" s="160" t="s">
        <v>2155</v>
      </c>
      <c r="J78" s="9"/>
      <c r="K78" s="9"/>
      <c r="L78" s="9"/>
      <c r="M78" s="9"/>
      <c r="N78" s="9"/>
      <c r="O78" s="9"/>
      <c r="P78" s="9"/>
      <c r="Q78" s="9"/>
      <c r="R78" s="9"/>
      <c r="S78" s="9"/>
      <c r="T78" s="9"/>
      <c r="U78" s="9"/>
      <c r="V78" s="9"/>
      <c r="W78" s="9"/>
      <c r="X78" s="9"/>
      <c r="Y78" s="9"/>
      <c r="Z78" s="9"/>
    </row>
    <row r="79" spans="1:26" ht="15" customHeight="1" x14ac:dyDescent="0.35">
      <c r="A79" s="30" t="s">
        <v>2654</v>
      </c>
      <c r="B79" s="30" t="s">
        <v>2655</v>
      </c>
      <c r="C79" s="9"/>
      <c r="D79" s="9"/>
      <c r="E79" s="9"/>
      <c r="F79" s="9"/>
      <c r="G79" s="9"/>
      <c r="H79" s="180" t="s">
        <v>2656</v>
      </c>
      <c r="I79" s="160" t="s">
        <v>2157</v>
      </c>
      <c r="J79" s="9"/>
      <c r="K79" s="9"/>
      <c r="L79" s="9"/>
      <c r="M79" s="9"/>
      <c r="N79" s="9"/>
      <c r="O79" s="9"/>
      <c r="P79" s="9"/>
      <c r="Q79" s="9"/>
      <c r="R79" s="9"/>
      <c r="S79" s="9"/>
      <c r="T79" s="9"/>
      <c r="U79" s="9"/>
      <c r="V79" s="9"/>
      <c r="W79" s="9"/>
      <c r="X79" s="9"/>
      <c r="Y79" s="9"/>
      <c r="Z79" s="9"/>
    </row>
    <row r="80" spans="1:26" ht="15" customHeight="1" x14ac:dyDescent="0.35">
      <c r="A80" s="30" t="s">
        <v>2657</v>
      </c>
      <c r="B80" s="30" t="s">
        <v>2658</v>
      </c>
      <c r="C80" s="9"/>
      <c r="D80" s="9"/>
      <c r="E80" s="9"/>
      <c r="F80" s="9"/>
      <c r="G80" s="9"/>
      <c r="H80" s="180" t="s">
        <v>2659</v>
      </c>
      <c r="I80" s="160" t="s">
        <v>2159</v>
      </c>
      <c r="J80" s="9"/>
      <c r="K80" s="9"/>
      <c r="L80" s="9"/>
      <c r="M80" s="9"/>
      <c r="N80" s="9"/>
      <c r="O80" s="9"/>
      <c r="P80" s="9"/>
      <c r="Q80" s="9"/>
      <c r="R80" s="9"/>
      <c r="S80" s="9"/>
      <c r="T80" s="9"/>
      <c r="U80" s="9"/>
      <c r="V80" s="9"/>
      <c r="W80" s="9"/>
      <c r="X80" s="9"/>
      <c r="Y80" s="9"/>
      <c r="Z80" s="9"/>
    </row>
    <row r="81" spans="1:26" ht="15" customHeight="1" x14ac:dyDescent="0.35">
      <c r="A81" s="30" t="s">
        <v>2660</v>
      </c>
      <c r="B81" s="30" t="s">
        <v>2661</v>
      </c>
      <c r="C81" s="9"/>
      <c r="D81" s="9"/>
      <c r="E81" s="9"/>
      <c r="F81" s="9"/>
      <c r="G81" s="9"/>
      <c r="H81" s="180" t="s">
        <v>2662</v>
      </c>
      <c r="I81" s="160" t="s">
        <v>2161</v>
      </c>
      <c r="J81" s="9"/>
      <c r="K81" s="9"/>
      <c r="L81" s="9"/>
      <c r="M81" s="9"/>
      <c r="N81" s="9"/>
      <c r="O81" s="9"/>
      <c r="P81" s="9"/>
      <c r="Q81" s="9"/>
      <c r="R81" s="9"/>
      <c r="S81" s="9"/>
      <c r="T81" s="9"/>
      <c r="U81" s="9"/>
      <c r="V81" s="9"/>
      <c r="W81" s="9"/>
      <c r="X81" s="9"/>
      <c r="Y81" s="9"/>
      <c r="Z81" s="9"/>
    </row>
    <row r="82" spans="1:26" ht="15" customHeight="1" x14ac:dyDescent="0.35">
      <c r="A82" s="30" t="s">
        <v>2663</v>
      </c>
      <c r="B82" s="30" t="s">
        <v>2664</v>
      </c>
      <c r="C82" s="9"/>
      <c r="D82" s="9"/>
      <c r="E82" s="9"/>
      <c r="F82" s="9"/>
      <c r="G82" s="9"/>
      <c r="H82" s="180" t="s">
        <v>2665</v>
      </c>
      <c r="I82" s="160" t="s">
        <v>2163</v>
      </c>
      <c r="J82" s="9"/>
      <c r="K82" s="9"/>
      <c r="L82" s="9"/>
      <c r="M82" s="9"/>
      <c r="N82" s="9"/>
      <c r="O82" s="9"/>
      <c r="P82" s="9"/>
      <c r="Q82" s="9"/>
      <c r="R82" s="9"/>
      <c r="S82" s="9"/>
      <c r="T82" s="9"/>
      <c r="U82" s="9"/>
      <c r="V82" s="9"/>
      <c r="W82" s="9"/>
      <c r="X82" s="9"/>
      <c r="Y82" s="9"/>
      <c r="Z82" s="9"/>
    </row>
    <row r="83" spans="1:26" ht="15" customHeight="1" x14ac:dyDescent="0.35">
      <c r="A83" s="30" t="s">
        <v>2666</v>
      </c>
      <c r="B83" s="30" t="s">
        <v>2667</v>
      </c>
      <c r="C83" s="9"/>
      <c r="D83" s="9"/>
      <c r="E83" s="9"/>
      <c r="F83" s="9"/>
      <c r="G83" s="9"/>
      <c r="H83" s="180" t="s">
        <v>2668</v>
      </c>
      <c r="I83" s="160" t="s">
        <v>2165</v>
      </c>
      <c r="J83" s="9"/>
      <c r="K83" s="9"/>
      <c r="L83" s="9"/>
      <c r="M83" s="9"/>
      <c r="N83" s="9"/>
      <c r="O83" s="9"/>
      <c r="P83" s="9"/>
      <c r="Q83" s="9"/>
      <c r="R83" s="9"/>
      <c r="S83" s="9"/>
      <c r="T83" s="9"/>
      <c r="U83" s="9"/>
      <c r="V83" s="9"/>
      <c r="W83" s="9"/>
      <c r="X83" s="9"/>
      <c r="Y83" s="9"/>
      <c r="Z83" s="9"/>
    </row>
    <row r="84" spans="1:26" ht="15" customHeight="1" x14ac:dyDescent="0.35">
      <c r="A84" s="30" t="s">
        <v>2669</v>
      </c>
      <c r="B84" s="30" t="s">
        <v>2670</v>
      </c>
      <c r="C84" s="9"/>
      <c r="D84" s="9"/>
      <c r="E84" s="9"/>
      <c r="F84" s="9"/>
      <c r="G84" s="9"/>
      <c r="H84" s="180" t="s">
        <v>2169</v>
      </c>
      <c r="I84" s="160" t="s">
        <v>2169</v>
      </c>
      <c r="J84" s="9"/>
      <c r="K84" s="9"/>
      <c r="L84" s="9"/>
      <c r="M84" s="9"/>
      <c r="N84" s="9"/>
      <c r="O84" s="9"/>
      <c r="P84" s="9"/>
      <c r="Q84" s="9"/>
      <c r="R84" s="9"/>
      <c r="S84" s="9"/>
      <c r="T84" s="9"/>
      <c r="U84" s="9"/>
      <c r="V84" s="9"/>
      <c r="W84" s="9"/>
      <c r="X84" s="9"/>
      <c r="Y84" s="9"/>
      <c r="Z84" s="9"/>
    </row>
    <row r="85" spans="1:26" ht="15" customHeight="1" x14ac:dyDescent="0.35">
      <c r="A85" s="30" t="s">
        <v>2671</v>
      </c>
      <c r="B85" s="30" t="s">
        <v>2672</v>
      </c>
      <c r="C85" s="9"/>
      <c r="D85" s="9"/>
      <c r="E85" s="9"/>
      <c r="F85" s="9"/>
      <c r="G85" s="9"/>
      <c r="H85" s="180" t="s">
        <v>2673</v>
      </c>
      <c r="I85" s="160" t="s">
        <v>2171</v>
      </c>
      <c r="J85" s="9"/>
      <c r="K85" s="9"/>
      <c r="L85" s="9"/>
      <c r="M85" s="9"/>
      <c r="N85" s="9"/>
      <c r="O85" s="9"/>
      <c r="P85" s="9"/>
      <c r="Q85" s="9"/>
      <c r="R85" s="9"/>
      <c r="S85" s="9"/>
      <c r="T85" s="9"/>
      <c r="U85" s="9"/>
      <c r="V85" s="9"/>
      <c r="W85" s="9"/>
      <c r="X85" s="9"/>
      <c r="Y85" s="9"/>
      <c r="Z85" s="9"/>
    </row>
    <row r="86" spans="1:26" ht="15" customHeight="1" x14ac:dyDescent="0.35">
      <c r="A86" s="30" t="s">
        <v>2674</v>
      </c>
      <c r="B86" s="30" t="s">
        <v>2675</v>
      </c>
      <c r="C86" s="9"/>
      <c r="D86" s="9"/>
      <c r="E86" s="9"/>
      <c r="F86" s="9"/>
      <c r="G86" s="9"/>
      <c r="H86" s="180" t="s">
        <v>2676</v>
      </c>
      <c r="I86" s="160" t="s">
        <v>2173</v>
      </c>
      <c r="J86" s="9"/>
      <c r="K86" s="9"/>
      <c r="L86" s="9"/>
      <c r="M86" s="9"/>
      <c r="N86" s="9"/>
      <c r="O86" s="9"/>
      <c r="P86" s="9"/>
      <c r="Q86" s="9"/>
      <c r="R86" s="9"/>
      <c r="S86" s="9"/>
      <c r="T86" s="9"/>
      <c r="U86" s="9"/>
      <c r="V86" s="9"/>
      <c r="W86" s="9"/>
      <c r="X86" s="9"/>
      <c r="Y86" s="9"/>
      <c r="Z86" s="9"/>
    </row>
    <row r="87" spans="1:26" ht="15" customHeight="1" x14ac:dyDescent="0.35">
      <c r="A87" s="30" t="s">
        <v>2677</v>
      </c>
      <c r="B87" s="30" t="s">
        <v>2678</v>
      </c>
      <c r="C87" s="9"/>
      <c r="D87" s="9"/>
      <c r="E87" s="9"/>
      <c r="F87" s="9"/>
      <c r="G87" s="9"/>
      <c r="H87" s="180" t="s">
        <v>2175</v>
      </c>
      <c r="I87" s="160" t="s">
        <v>2175</v>
      </c>
      <c r="J87" s="9"/>
      <c r="K87" s="9"/>
      <c r="L87" s="9"/>
      <c r="M87" s="9"/>
      <c r="N87" s="9"/>
      <c r="O87" s="9"/>
      <c r="P87" s="9"/>
      <c r="Q87" s="9"/>
      <c r="R87" s="9"/>
      <c r="S87" s="9"/>
      <c r="T87" s="9"/>
      <c r="U87" s="9"/>
      <c r="V87" s="9"/>
      <c r="W87" s="9"/>
      <c r="X87" s="9"/>
      <c r="Y87" s="9"/>
      <c r="Z87" s="9"/>
    </row>
    <row r="88" spans="1:26" ht="15" customHeight="1" x14ac:dyDescent="0.35">
      <c r="A88" s="30" t="s">
        <v>2679</v>
      </c>
      <c r="B88" s="30" t="s">
        <v>2680</v>
      </c>
      <c r="C88" s="9"/>
      <c r="D88" s="9"/>
      <c r="E88" s="9"/>
      <c r="F88" s="9"/>
      <c r="G88" s="9"/>
      <c r="H88" s="180" t="s">
        <v>2681</v>
      </c>
      <c r="I88" s="160" t="s">
        <v>2177</v>
      </c>
      <c r="J88" s="9"/>
      <c r="K88" s="9"/>
      <c r="L88" s="9"/>
      <c r="M88" s="9"/>
      <c r="N88" s="9"/>
      <c r="O88" s="9"/>
      <c r="P88" s="9"/>
      <c r="Q88" s="9"/>
      <c r="R88" s="9"/>
      <c r="S88" s="9"/>
      <c r="T88" s="9"/>
      <c r="U88" s="9"/>
      <c r="V88" s="9"/>
      <c r="W88" s="9"/>
      <c r="X88" s="9"/>
      <c r="Y88" s="9"/>
      <c r="Z88" s="9"/>
    </row>
    <row r="89" spans="1:26" ht="15" customHeight="1" x14ac:dyDescent="0.35">
      <c r="A89" s="30" t="s">
        <v>2682</v>
      </c>
      <c r="B89" s="30" t="s">
        <v>2683</v>
      </c>
      <c r="C89" s="9"/>
      <c r="D89" s="9"/>
      <c r="E89" s="9"/>
      <c r="F89" s="9"/>
      <c r="G89" s="9"/>
      <c r="H89" s="180" t="s">
        <v>2684</v>
      </c>
      <c r="I89" s="160" t="s">
        <v>2179</v>
      </c>
      <c r="J89" s="9"/>
      <c r="K89" s="9"/>
      <c r="L89" s="9"/>
      <c r="M89" s="9"/>
      <c r="N89" s="9"/>
      <c r="O89" s="9"/>
      <c r="P89" s="9"/>
      <c r="Q89" s="9"/>
      <c r="R89" s="9"/>
      <c r="S89" s="9"/>
      <c r="T89" s="9"/>
      <c r="U89" s="9"/>
      <c r="V89" s="9"/>
      <c r="W89" s="9"/>
      <c r="X89" s="9"/>
      <c r="Y89" s="9"/>
      <c r="Z89" s="9"/>
    </row>
    <row r="90" spans="1:26" ht="15" customHeight="1" x14ac:dyDescent="0.35">
      <c r="A90" s="30" t="s">
        <v>2685</v>
      </c>
      <c r="B90" s="30" t="s">
        <v>2686</v>
      </c>
      <c r="C90" s="9"/>
      <c r="D90" s="9"/>
      <c r="E90" s="9"/>
      <c r="F90" s="9"/>
      <c r="G90" s="9"/>
      <c r="H90" s="180" t="s">
        <v>2687</v>
      </c>
      <c r="I90" s="160" t="s">
        <v>2183</v>
      </c>
      <c r="J90" s="9"/>
      <c r="K90" s="9"/>
      <c r="L90" s="9"/>
      <c r="M90" s="9"/>
      <c r="N90" s="9"/>
      <c r="O90" s="9"/>
      <c r="P90" s="9"/>
      <c r="Q90" s="9"/>
      <c r="R90" s="9"/>
      <c r="S90" s="9"/>
      <c r="T90" s="9"/>
      <c r="U90" s="9"/>
      <c r="V90" s="9"/>
      <c r="W90" s="9"/>
      <c r="X90" s="9"/>
      <c r="Y90" s="9"/>
      <c r="Z90" s="9"/>
    </row>
    <row r="91" spans="1:26" ht="15" customHeight="1" x14ac:dyDescent="0.35">
      <c r="A91" s="30" t="s">
        <v>2156</v>
      </c>
      <c r="B91" s="30" t="s">
        <v>2688</v>
      </c>
      <c r="C91" s="9"/>
      <c r="D91" s="9"/>
      <c r="E91" s="9"/>
      <c r="F91" s="9"/>
      <c r="G91" s="9"/>
      <c r="H91" s="180" t="s">
        <v>2689</v>
      </c>
      <c r="I91" s="160" t="s">
        <v>2185</v>
      </c>
      <c r="J91" s="9"/>
      <c r="K91" s="9"/>
      <c r="L91" s="9"/>
      <c r="M91" s="9"/>
      <c r="N91" s="9"/>
      <c r="O91" s="9"/>
      <c r="P91" s="9"/>
      <c r="Q91" s="9"/>
      <c r="R91" s="9"/>
      <c r="S91" s="9"/>
      <c r="T91" s="9"/>
      <c r="U91" s="9"/>
      <c r="V91" s="9"/>
      <c r="W91" s="9"/>
      <c r="X91" s="9"/>
      <c r="Y91" s="9"/>
      <c r="Z91" s="9"/>
    </row>
    <row r="92" spans="1:26" ht="15" customHeight="1" x14ac:dyDescent="0.35">
      <c r="A92" s="30" t="s">
        <v>2690</v>
      </c>
      <c r="B92" s="30" t="s">
        <v>2691</v>
      </c>
      <c r="C92" s="9"/>
      <c r="D92" s="9"/>
      <c r="E92" s="9"/>
      <c r="F92" s="9"/>
      <c r="G92" s="9"/>
      <c r="H92" s="180" t="s">
        <v>2187</v>
      </c>
      <c r="I92" s="160" t="s">
        <v>2187</v>
      </c>
      <c r="J92" s="9"/>
      <c r="K92" s="9"/>
      <c r="L92" s="9"/>
      <c r="M92" s="9"/>
      <c r="N92" s="9"/>
      <c r="O92" s="9"/>
      <c r="P92" s="9"/>
      <c r="Q92" s="9"/>
      <c r="R92" s="9"/>
      <c r="S92" s="9"/>
      <c r="T92" s="9"/>
      <c r="U92" s="9"/>
      <c r="V92" s="9"/>
      <c r="W92" s="9"/>
      <c r="X92" s="9"/>
      <c r="Y92" s="9"/>
      <c r="Z92" s="9"/>
    </row>
    <row r="93" spans="1:26" ht="15" customHeight="1" x14ac:dyDescent="0.35">
      <c r="A93" s="30" t="s">
        <v>2692</v>
      </c>
      <c r="B93" s="30" t="s">
        <v>2693</v>
      </c>
      <c r="C93" s="9"/>
      <c r="D93" s="9"/>
      <c r="E93" s="9"/>
      <c r="F93" s="9"/>
      <c r="G93" s="9"/>
      <c r="H93" s="180" t="s">
        <v>2694</v>
      </c>
      <c r="I93" s="160" t="s">
        <v>2189</v>
      </c>
      <c r="J93" s="9"/>
      <c r="K93" s="9"/>
      <c r="L93" s="9"/>
      <c r="M93" s="9"/>
      <c r="N93" s="9"/>
      <c r="O93" s="9"/>
      <c r="P93" s="9"/>
      <c r="Q93" s="9"/>
      <c r="R93" s="9"/>
      <c r="S93" s="9"/>
      <c r="T93" s="9"/>
      <c r="U93" s="9"/>
      <c r="V93" s="9"/>
      <c r="W93" s="9"/>
      <c r="X93" s="9"/>
      <c r="Y93" s="9"/>
      <c r="Z93" s="9"/>
    </row>
    <row r="94" spans="1:26" ht="15" customHeight="1" x14ac:dyDescent="0.35">
      <c r="A94" s="30" t="s">
        <v>2695</v>
      </c>
      <c r="B94" s="30" t="s">
        <v>2696</v>
      </c>
      <c r="C94" s="9"/>
      <c r="D94" s="9"/>
      <c r="E94" s="9"/>
      <c r="F94" s="9"/>
      <c r="G94" s="9"/>
      <c r="H94" s="180" t="s">
        <v>2697</v>
      </c>
      <c r="I94" s="160" t="s">
        <v>2191</v>
      </c>
      <c r="J94" s="9"/>
      <c r="K94" s="9"/>
      <c r="L94" s="9"/>
      <c r="M94" s="9"/>
      <c r="N94" s="9"/>
      <c r="O94" s="9"/>
      <c r="P94" s="9"/>
      <c r="Q94" s="9"/>
      <c r="R94" s="9"/>
      <c r="S94" s="9"/>
      <c r="T94" s="9"/>
      <c r="U94" s="9"/>
      <c r="V94" s="9"/>
      <c r="W94" s="9"/>
      <c r="X94" s="9"/>
      <c r="Y94" s="9"/>
      <c r="Z94" s="9"/>
    </row>
    <row r="95" spans="1:26" ht="15" customHeight="1" x14ac:dyDescent="0.35">
      <c r="A95" s="30" t="s">
        <v>2698</v>
      </c>
      <c r="B95" s="30" t="s">
        <v>2699</v>
      </c>
      <c r="C95" s="9"/>
      <c r="D95" s="9"/>
      <c r="E95" s="9"/>
      <c r="F95" s="9"/>
      <c r="G95" s="9"/>
      <c r="H95" s="180" t="s">
        <v>2700</v>
      </c>
      <c r="I95" s="160" t="s">
        <v>2193</v>
      </c>
      <c r="J95" s="9"/>
      <c r="K95" s="9"/>
      <c r="L95" s="9"/>
      <c r="M95" s="9"/>
      <c r="N95" s="9"/>
      <c r="O95" s="9"/>
      <c r="P95" s="9"/>
      <c r="Q95" s="9"/>
      <c r="R95" s="9"/>
      <c r="S95" s="9"/>
      <c r="T95" s="9"/>
      <c r="U95" s="9"/>
      <c r="V95" s="9"/>
      <c r="W95" s="9"/>
      <c r="X95" s="9"/>
      <c r="Y95" s="9"/>
      <c r="Z95" s="9"/>
    </row>
    <row r="96" spans="1:26" ht="15" customHeight="1" x14ac:dyDescent="0.35">
      <c r="A96" s="30" t="s">
        <v>2701</v>
      </c>
      <c r="B96" s="30" t="s">
        <v>2702</v>
      </c>
      <c r="C96" s="9"/>
      <c r="D96" s="9"/>
      <c r="E96" s="9"/>
      <c r="F96" s="9"/>
      <c r="G96" s="9"/>
      <c r="H96" s="180" t="s">
        <v>2195</v>
      </c>
      <c r="I96" s="160" t="s">
        <v>2195</v>
      </c>
      <c r="J96" s="9"/>
      <c r="K96" s="9"/>
      <c r="L96" s="9"/>
      <c r="M96" s="9"/>
      <c r="N96" s="9"/>
      <c r="O96" s="9"/>
      <c r="P96" s="9"/>
      <c r="Q96" s="9"/>
      <c r="R96" s="9"/>
      <c r="S96" s="9"/>
      <c r="T96" s="9"/>
      <c r="U96" s="9"/>
      <c r="V96" s="9"/>
      <c r="W96" s="9"/>
      <c r="X96" s="9"/>
      <c r="Y96" s="9"/>
      <c r="Z96" s="9"/>
    </row>
    <row r="97" spans="1:26" ht="15" customHeight="1" x14ac:dyDescent="0.35">
      <c r="A97" s="30" t="s">
        <v>2703</v>
      </c>
      <c r="B97" s="30" t="s">
        <v>2704</v>
      </c>
      <c r="C97" s="9"/>
      <c r="D97" s="9"/>
      <c r="E97" s="9"/>
      <c r="F97" s="9"/>
      <c r="G97" s="9"/>
      <c r="H97" s="180" t="s">
        <v>2705</v>
      </c>
      <c r="I97" s="160" t="s">
        <v>2197</v>
      </c>
      <c r="J97" s="9"/>
      <c r="K97" s="9"/>
      <c r="L97" s="9"/>
      <c r="M97" s="9"/>
      <c r="N97" s="9"/>
      <c r="O97" s="9"/>
      <c r="P97" s="9"/>
      <c r="Q97" s="9"/>
      <c r="R97" s="9"/>
      <c r="S97" s="9"/>
      <c r="T97" s="9"/>
      <c r="U97" s="9"/>
      <c r="V97" s="9"/>
      <c r="W97" s="9"/>
      <c r="X97" s="9"/>
      <c r="Y97" s="9"/>
      <c r="Z97" s="9"/>
    </row>
    <row r="98" spans="1:26" ht="15" customHeight="1" x14ac:dyDescent="0.35">
      <c r="A98" s="30" t="s">
        <v>2706</v>
      </c>
      <c r="B98" s="30" t="s">
        <v>2707</v>
      </c>
      <c r="C98" s="9"/>
      <c r="D98" s="9"/>
      <c r="E98" s="9"/>
      <c r="F98" s="9"/>
      <c r="G98" s="9"/>
      <c r="H98" s="180" t="s">
        <v>2205</v>
      </c>
      <c r="I98" s="160" t="s">
        <v>2205</v>
      </c>
      <c r="J98" s="9"/>
      <c r="K98" s="9"/>
      <c r="L98" s="9"/>
      <c r="M98" s="9"/>
      <c r="N98" s="9"/>
      <c r="O98" s="9"/>
      <c r="P98" s="9"/>
      <c r="Q98" s="9"/>
      <c r="R98" s="9"/>
      <c r="S98" s="9"/>
      <c r="T98" s="9"/>
      <c r="U98" s="9"/>
      <c r="V98" s="9"/>
      <c r="W98" s="9"/>
      <c r="X98" s="9"/>
      <c r="Y98" s="9"/>
      <c r="Z98" s="9"/>
    </row>
    <row r="99" spans="1:26" ht="15" customHeight="1" x14ac:dyDescent="0.35">
      <c r="A99" s="30" t="s">
        <v>2708</v>
      </c>
      <c r="B99" s="30" t="s">
        <v>2709</v>
      </c>
      <c r="C99" s="9"/>
      <c r="D99" s="9"/>
      <c r="E99" s="9"/>
      <c r="F99" s="9"/>
      <c r="G99" s="9"/>
      <c r="H99" s="180" t="s">
        <v>2710</v>
      </c>
      <c r="I99" s="160" t="s">
        <v>2207</v>
      </c>
      <c r="J99" s="9"/>
      <c r="K99" s="9"/>
      <c r="L99" s="9"/>
      <c r="M99" s="9"/>
      <c r="N99" s="9"/>
      <c r="O99" s="9"/>
      <c r="P99" s="9"/>
      <c r="Q99" s="9"/>
      <c r="R99" s="9"/>
      <c r="S99" s="9"/>
      <c r="T99" s="9"/>
      <c r="U99" s="9"/>
      <c r="V99" s="9"/>
      <c r="W99" s="9"/>
      <c r="X99" s="9"/>
      <c r="Y99" s="9"/>
      <c r="Z99" s="9"/>
    </row>
    <row r="100" spans="1:26" ht="15" customHeight="1" x14ac:dyDescent="0.35">
      <c r="A100" s="30" t="s">
        <v>2711</v>
      </c>
      <c r="B100" s="30" t="s">
        <v>2712</v>
      </c>
      <c r="C100" s="9"/>
      <c r="D100" s="9"/>
      <c r="E100" s="9"/>
      <c r="F100" s="9"/>
      <c r="G100" s="9"/>
      <c r="H100" s="180" t="s">
        <v>2713</v>
      </c>
      <c r="I100" s="160" t="s">
        <v>2209</v>
      </c>
      <c r="J100" s="9"/>
      <c r="K100" s="9"/>
      <c r="L100" s="9"/>
      <c r="M100" s="9"/>
      <c r="N100" s="9"/>
      <c r="O100" s="9"/>
      <c r="P100" s="9"/>
      <c r="Q100" s="9"/>
      <c r="R100" s="9"/>
      <c r="S100" s="9"/>
      <c r="T100" s="9"/>
      <c r="U100" s="9"/>
      <c r="V100" s="9"/>
      <c r="W100" s="9"/>
      <c r="X100" s="9"/>
      <c r="Y100" s="9"/>
      <c r="Z100" s="9"/>
    </row>
    <row r="101" spans="1:26" ht="15" customHeight="1" x14ac:dyDescent="0.35">
      <c r="A101" s="30" t="s">
        <v>2714</v>
      </c>
      <c r="B101" s="30" t="s">
        <v>2715</v>
      </c>
      <c r="C101" s="9"/>
      <c r="D101" s="9"/>
      <c r="E101" s="9"/>
      <c r="F101" s="9"/>
      <c r="G101" s="9"/>
      <c r="H101" s="180" t="s">
        <v>2716</v>
      </c>
      <c r="I101" s="160"/>
      <c r="J101" s="9"/>
      <c r="K101" s="9"/>
      <c r="L101" s="9"/>
      <c r="M101" s="9"/>
      <c r="N101" s="9"/>
      <c r="O101" s="9"/>
      <c r="P101" s="9"/>
      <c r="Q101" s="9"/>
      <c r="R101" s="9"/>
      <c r="S101" s="9"/>
      <c r="T101" s="9"/>
      <c r="U101" s="9"/>
      <c r="V101" s="9"/>
      <c r="W101" s="9"/>
      <c r="X101" s="9"/>
      <c r="Y101" s="9"/>
      <c r="Z101" s="9"/>
    </row>
    <row r="102" spans="1:26" ht="15" customHeight="1" x14ac:dyDescent="0.35">
      <c r="A102" s="30" t="s">
        <v>2717</v>
      </c>
      <c r="B102" s="30" t="s">
        <v>2718</v>
      </c>
      <c r="C102" s="9"/>
      <c r="D102" s="9"/>
      <c r="E102" s="9"/>
      <c r="F102" s="9"/>
      <c r="G102" s="9"/>
      <c r="H102" s="180" t="s">
        <v>2719</v>
      </c>
      <c r="I102" s="160" t="s">
        <v>2215</v>
      </c>
      <c r="J102" s="9"/>
      <c r="K102" s="9"/>
      <c r="L102" s="9"/>
      <c r="M102" s="9"/>
      <c r="N102" s="9"/>
      <c r="O102" s="9"/>
      <c r="P102" s="9"/>
      <c r="Q102" s="9"/>
      <c r="R102" s="9"/>
      <c r="S102" s="9"/>
      <c r="T102" s="9"/>
      <c r="U102" s="9"/>
      <c r="V102" s="9"/>
      <c r="W102" s="9"/>
      <c r="X102" s="9"/>
      <c r="Y102" s="9"/>
      <c r="Z102" s="9"/>
    </row>
    <row r="103" spans="1:26" ht="15" customHeight="1" x14ac:dyDescent="0.35">
      <c r="A103" s="30" t="s">
        <v>2720</v>
      </c>
      <c r="B103" s="30" t="s">
        <v>2721</v>
      </c>
      <c r="C103" s="9"/>
      <c r="D103" s="9"/>
      <c r="E103" s="9"/>
      <c r="F103" s="9"/>
      <c r="G103" s="9"/>
      <c r="H103" s="180" t="s">
        <v>2217</v>
      </c>
      <c r="I103" s="160" t="s">
        <v>2217</v>
      </c>
      <c r="J103" s="9"/>
      <c r="K103" s="9"/>
      <c r="L103" s="9"/>
      <c r="M103" s="9"/>
      <c r="N103" s="9"/>
      <c r="O103" s="9"/>
      <c r="P103" s="9"/>
      <c r="Q103" s="9"/>
      <c r="R103" s="9"/>
      <c r="S103" s="9"/>
      <c r="T103" s="9"/>
      <c r="U103" s="9"/>
      <c r="V103" s="9"/>
      <c r="W103" s="9"/>
      <c r="X103" s="9"/>
      <c r="Y103" s="9"/>
      <c r="Z103" s="9"/>
    </row>
    <row r="104" spans="1:26" ht="15" customHeight="1" x14ac:dyDescent="0.35">
      <c r="A104" s="30" t="s">
        <v>2722</v>
      </c>
      <c r="B104" s="30" t="s">
        <v>2723</v>
      </c>
      <c r="C104" s="9"/>
      <c r="D104" s="9"/>
      <c r="E104" s="9"/>
      <c r="F104" s="9"/>
      <c r="G104" s="9"/>
      <c r="H104" s="180" t="s">
        <v>2219</v>
      </c>
      <c r="I104" s="160" t="s">
        <v>2219</v>
      </c>
      <c r="J104" s="9"/>
      <c r="K104" s="9"/>
      <c r="L104" s="9"/>
      <c r="M104" s="9"/>
      <c r="N104" s="9"/>
      <c r="O104" s="9"/>
      <c r="P104" s="9"/>
      <c r="Q104" s="9"/>
      <c r="R104" s="9"/>
      <c r="S104" s="9"/>
      <c r="T104" s="9"/>
      <c r="U104" s="9"/>
      <c r="V104" s="9"/>
      <c r="W104" s="9"/>
      <c r="X104" s="9"/>
      <c r="Y104" s="9"/>
      <c r="Z104" s="9"/>
    </row>
    <row r="105" spans="1:26" ht="15" customHeight="1" x14ac:dyDescent="0.35">
      <c r="A105" s="30" t="s">
        <v>2724</v>
      </c>
      <c r="B105" s="30" t="s">
        <v>2725</v>
      </c>
      <c r="C105" s="9"/>
      <c r="D105" s="9"/>
      <c r="E105" s="9"/>
      <c r="F105" s="9"/>
      <c r="G105" s="9"/>
      <c r="H105" s="180" t="s">
        <v>2726</v>
      </c>
      <c r="I105" s="160" t="s">
        <v>2221</v>
      </c>
      <c r="J105" s="9"/>
      <c r="K105" s="9"/>
      <c r="L105" s="9"/>
      <c r="M105" s="9"/>
      <c r="N105" s="9"/>
      <c r="O105" s="9"/>
      <c r="P105" s="9"/>
      <c r="Q105" s="9"/>
      <c r="R105" s="9"/>
      <c r="S105" s="9"/>
      <c r="T105" s="9"/>
      <c r="U105" s="9"/>
      <c r="V105" s="9"/>
      <c r="W105" s="9"/>
      <c r="X105" s="9"/>
      <c r="Y105" s="9"/>
      <c r="Z105" s="9"/>
    </row>
    <row r="106" spans="1:26" ht="15" customHeight="1" x14ac:dyDescent="0.35">
      <c r="A106" s="30" t="s">
        <v>2727</v>
      </c>
      <c r="B106" s="30" t="s">
        <v>2728</v>
      </c>
      <c r="C106" s="9"/>
      <c r="D106" s="9"/>
      <c r="E106" s="9"/>
      <c r="F106" s="9"/>
      <c r="G106" s="9"/>
      <c r="H106" s="180" t="s">
        <v>2729</v>
      </c>
      <c r="I106" s="160" t="s">
        <v>2223</v>
      </c>
      <c r="J106" s="9"/>
      <c r="K106" s="9"/>
      <c r="L106" s="9"/>
      <c r="M106" s="9"/>
      <c r="N106" s="9"/>
      <c r="O106" s="9"/>
      <c r="P106" s="9"/>
      <c r="Q106" s="9"/>
      <c r="R106" s="9"/>
      <c r="S106" s="9"/>
      <c r="T106" s="9"/>
      <c r="U106" s="9"/>
      <c r="V106" s="9"/>
      <c r="W106" s="9"/>
      <c r="X106" s="9"/>
      <c r="Y106" s="9"/>
      <c r="Z106" s="9"/>
    </row>
    <row r="107" spans="1:26" ht="15" customHeight="1" x14ac:dyDescent="0.35">
      <c r="A107" s="30" t="s">
        <v>2730</v>
      </c>
      <c r="B107" s="30" t="s">
        <v>2731</v>
      </c>
      <c r="C107" s="9"/>
      <c r="D107" s="9"/>
      <c r="E107" s="9"/>
      <c r="F107" s="9"/>
      <c r="G107" s="9"/>
      <c r="H107" s="180" t="s">
        <v>2732</v>
      </c>
      <c r="I107" s="160" t="s">
        <v>2225</v>
      </c>
      <c r="J107" s="9"/>
      <c r="K107" s="9"/>
      <c r="L107" s="9"/>
      <c r="M107" s="9"/>
      <c r="N107" s="9"/>
      <c r="O107" s="9"/>
      <c r="P107" s="9"/>
      <c r="Q107" s="9"/>
      <c r="R107" s="9"/>
      <c r="S107" s="9"/>
      <c r="T107" s="9"/>
      <c r="U107" s="9"/>
      <c r="V107" s="9"/>
      <c r="W107" s="9"/>
      <c r="X107" s="9"/>
      <c r="Y107" s="9"/>
      <c r="Z107" s="9"/>
    </row>
    <row r="108" spans="1:26" ht="15" customHeight="1" x14ac:dyDescent="0.35">
      <c r="A108" s="30" t="s">
        <v>2733</v>
      </c>
      <c r="B108" s="30" t="s">
        <v>2734</v>
      </c>
      <c r="C108" s="9"/>
      <c r="D108" s="9"/>
      <c r="E108" s="9"/>
      <c r="F108" s="9"/>
      <c r="G108" s="9"/>
      <c r="H108" s="180" t="s">
        <v>2735</v>
      </c>
      <c r="I108" s="160" t="s">
        <v>2227</v>
      </c>
      <c r="J108" s="9"/>
      <c r="K108" s="9"/>
      <c r="L108" s="9"/>
      <c r="M108" s="9"/>
      <c r="N108" s="9"/>
      <c r="O108" s="9"/>
      <c r="P108" s="9"/>
      <c r="Q108" s="9"/>
      <c r="R108" s="9"/>
      <c r="S108" s="9"/>
      <c r="T108" s="9"/>
      <c r="U108" s="9"/>
      <c r="V108" s="9"/>
      <c r="W108" s="9"/>
      <c r="X108" s="9"/>
      <c r="Y108" s="9"/>
      <c r="Z108" s="9"/>
    </row>
    <row r="109" spans="1:26" ht="15" customHeight="1" x14ac:dyDescent="0.35">
      <c r="A109" s="30" t="s">
        <v>2736</v>
      </c>
      <c r="B109" s="30" t="s">
        <v>2737</v>
      </c>
      <c r="C109" s="9"/>
      <c r="D109" s="9"/>
      <c r="E109" s="9"/>
      <c r="F109" s="9"/>
      <c r="G109" s="9"/>
      <c r="H109" s="180" t="s">
        <v>2738</v>
      </c>
      <c r="I109" s="160" t="s">
        <v>2229</v>
      </c>
      <c r="J109" s="9"/>
      <c r="K109" s="9"/>
      <c r="L109" s="9"/>
      <c r="M109" s="9"/>
      <c r="N109" s="9"/>
      <c r="O109" s="9"/>
      <c r="P109" s="9"/>
      <c r="Q109" s="9"/>
      <c r="R109" s="9"/>
      <c r="S109" s="9"/>
      <c r="T109" s="9"/>
      <c r="U109" s="9"/>
      <c r="V109" s="9"/>
      <c r="W109" s="9"/>
      <c r="X109" s="9"/>
      <c r="Y109" s="9"/>
      <c r="Z109" s="9"/>
    </row>
    <row r="110" spans="1:26" ht="15" customHeight="1" x14ac:dyDescent="0.35">
      <c r="A110" s="30" t="s">
        <v>2739</v>
      </c>
      <c r="B110" s="30" t="s">
        <v>2740</v>
      </c>
      <c r="C110" s="9"/>
      <c r="D110" s="9"/>
      <c r="E110" s="9"/>
      <c r="F110" s="9"/>
      <c r="G110" s="9"/>
      <c r="H110" s="180" t="s">
        <v>2741</v>
      </c>
      <c r="I110" s="160" t="s">
        <v>2231</v>
      </c>
      <c r="J110" s="9"/>
      <c r="K110" s="9"/>
      <c r="L110" s="9"/>
      <c r="M110" s="9"/>
      <c r="N110" s="9"/>
      <c r="O110" s="9"/>
      <c r="P110" s="9"/>
      <c r="Q110" s="9"/>
      <c r="R110" s="9"/>
      <c r="S110" s="9"/>
      <c r="T110" s="9"/>
      <c r="U110" s="9"/>
      <c r="V110" s="9"/>
      <c r="W110" s="9"/>
      <c r="X110" s="9"/>
      <c r="Y110" s="9"/>
      <c r="Z110" s="9"/>
    </row>
    <row r="111" spans="1:26" ht="15" customHeight="1" x14ac:dyDescent="0.35">
      <c r="A111" s="30" t="s">
        <v>2742</v>
      </c>
      <c r="B111" s="30" t="s">
        <v>2743</v>
      </c>
      <c r="C111" s="9"/>
      <c r="D111" s="9"/>
      <c r="E111" s="9"/>
      <c r="F111" s="9"/>
      <c r="G111" s="9"/>
      <c r="H111" s="180" t="s">
        <v>2744</v>
      </c>
      <c r="I111" s="160" t="s">
        <v>2237</v>
      </c>
      <c r="J111" s="9"/>
      <c r="K111" s="9"/>
      <c r="L111" s="9"/>
      <c r="M111" s="9"/>
      <c r="N111" s="9"/>
      <c r="O111" s="9"/>
      <c r="P111" s="9"/>
      <c r="Q111" s="9"/>
      <c r="R111" s="9"/>
      <c r="S111" s="9"/>
      <c r="T111" s="9"/>
      <c r="U111" s="9"/>
      <c r="V111" s="9"/>
      <c r="W111" s="9"/>
      <c r="X111" s="9"/>
      <c r="Y111" s="9"/>
      <c r="Z111" s="9"/>
    </row>
    <row r="112" spans="1:26" ht="15" customHeight="1" x14ac:dyDescent="0.35">
      <c r="A112" s="30" t="s">
        <v>2745</v>
      </c>
      <c r="B112" s="30" t="s">
        <v>2746</v>
      </c>
      <c r="C112" s="9"/>
      <c r="D112" s="9"/>
      <c r="E112" s="9"/>
      <c r="F112" s="9"/>
      <c r="G112" s="9"/>
      <c r="H112" s="180" t="s">
        <v>2747</v>
      </c>
      <c r="I112" s="160" t="s">
        <v>2239</v>
      </c>
      <c r="J112" s="9"/>
      <c r="K112" s="9"/>
      <c r="L112" s="9"/>
      <c r="M112" s="9"/>
      <c r="N112" s="9"/>
      <c r="O112" s="9"/>
      <c r="P112" s="9"/>
      <c r="Q112" s="9"/>
      <c r="R112" s="9"/>
      <c r="S112" s="9"/>
      <c r="T112" s="9"/>
      <c r="U112" s="9"/>
      <c r="V112" s="9"/>
      <c r="W112" s="9"/>
      <c r="X112" s="9"/>
      <c r="Y112" s="9"/>
      <c r="Z112" s="9"/>
    </row>
    <row r="113" spans="1:26" ht="15" customHeight="1" x14ac:dyDescent="0.35">
      <c r="A113" s="30" t="s">
        <v>2748</v>
      </c>
      <c r="B113" s="30" t="s">
        <v>2749</v>
      </c>
      <c r="C113" s="9"/>
      <c r="D113" s="9"/>
      <c r="E113" s="9"/>
      <c r="F113" s="9"/>
      <c r="G113" s="9"/>
      <c r="H113" s="180" t="s">
        <v>2750</v>
      </c>
      <c r="I113" s="160" t="s">
        <v>2241</v>
      </c>
      <c r="J113" s="9"/>
      <c r="K113" s="9"/>
      <c r="L113" s="9"/>
      <c r="M113" s="9"/>
      <c r="N113" s="9"/>
      <c r="O113" s="9"/>
      <c r="P113" s="9"/>
      <c r="Q113" s="9"/>
      <c r="R113" s="9"/>
      <c r="S113" s="9"/>
      <c r="T113" s="9"/>
      <c r="U113" s="9"/>
      <c r="V113" s="9"/>
      <c r="W113" s="9"/>
      <c r="X113" s="9"/>
      <c r="Y113" s="9"/>
      <c r="Z113" s="9"/>
    </row>
    <row r="114" spans="1:26" ht="15" customHeight="1" x14ac:dyDescent="0.35">
      <c r="A114" s="30" t="s">
        <v>2751</v>
      </c>
      <c r="B114" s="30" t="s">
        <v>2752</v>
      </c>
      <c r="C114" s="9"/>
      <c r="D114" s="9"/>
      <c r="E114" s="9"/>
      <c r="F114" s="9"/>
      <c r="G114" s="9"/>
      <c r="H114" s="180" t="s">
        <v>2753</v>
      </c>
      <c r="I114" s="160" t="s">
        <v>2243</v>
      </c>
      <c r="J114" s="9"/>
      <c r="K114" s="9"/>
      <c r="L114" s="9"/>
      <c r="M114" s="9"/>
      <c r="N114" s="9"/>
      <c r="O114" s="9"/>
      <c r="P114" s="9"/>
      <c r="Q114" s="9"/>
      <c r="R114" s="9"/>
      <c r="S114" s="9"/>
      <c r="T114" s="9"/>
      <c r="U114" s="9"/>
      <c r="V114" s="9"/>
      <c r="W114" s="9"/>
      <c r="X114" s="9"/>
      <c r="Y114" s="9"/>
      <c r="Z114" s="9"/>
    </row>
    <row r="115" spans="1:26" ht="15" customHeight="1" x14ac:dyDescent="0.35">
      <c r="A115" s="30" t="s">
        <v>2754</v>
      </c>
      <c r="B115" s="30" t="s">
        <v>2755</v>
      </c>
      <c r="C115" s="9"/>
      <c r="D115" s="9"/>
      <c r="E115" s="9"/>
      <c r="F115" s="9"/>
      <c r="G115" s="9"/>
      <c r="H115" s="180" t="s">
        <v>2756</v>
      </c>
      <c r="I115" s="160"/>
      <c r="J115" s="9"/>
      <c r="K115" s="9"/>
      <c r="L115" s="9"/>
      <c r="M115" s="9"/>
      <c r="N115" s="9"/>
      <c r="O115" s="9"/>
      <c r="P115" s="9"/>
      <c r="Q115" s="9"/>
      <c r="R115" s="9"/>
      <c r="S115" s="9"/>
      <c r="T115" s="9"/>
      <c r="U115" s="9"/>
      <c r="V115" s="9"/>
      <c r="W115" s="9"/>
      <c r="X115" s="9"/>
      <c r="Y115" s="9"/>
      <c r="Z115" s="9"/>
    </row>
    <row r="116" spans="1:26" ht="15" customHeight="1" x14ac:dyDescent="0.35">
      <c r="A116" s="30" t="s">
        <v>2757</v>
      </c>
      <c r="B116" s="30" t="s">
        <v>2758</v>
      </c>
      <c r="C116" s="9"/>
      <c r="D116" s="9"/>
      <c r="E116" s="9"/>
      <c r="F116" s="9"/>
      <c r="G116" s="9"/>
      <c r="H116" s="180" t="s">
        <v>2245</v>
      </c>
      <c r="I116" s="160" t="s">
        <v>2245</v>
      </c>
      <c r="J116" s="9"/>
      <c r="K116" s="9"/>
      <c r="L116" s="9"/>
      <c r="M116" s="9"/>
      <c r="N116" s="9"/>
      <c r="O116" s="9"/>
      <c r="P116" s="9"/>
      <c r="Q116" s="9"/>
      <c r="R116" s="9"/>
      <c r="S116" s="9"/>
      <c r="T116" s="9"/>
      <c r="U116" s="9"/>
      <c r="V116" s="9"/>
      <c r="W116" s="9"/>
      <c r="X116" s="9"/>
      <c r="Y116" s="9"/>
      <c r="Z116" s="9"/>
    </row>
    <row r="117" spans="1:26" ht="15" customHeight="1" x14ac:dyDescent="0.35">
      <c r="A117" s="30" t="s">
        <v>2759</v>
      </c>
      <c r="B117" s="30" t="s">
        <v>2760</v>
      </c>
      <c r="C117" s="9"/>
      <c r="D117" s="9"/>
      <c r="E117" s="9"/>
      <c r="F117" s="9"/>
      <c r="G117" s="9"/>
      <c r="H117" s="180" t="s">
        <v>2761</v>
      </c>
      <c r="I117" s="160" t="s">
        <v>2249</v>
      </c>
      <c r="J117" s="9"/>
      <c r="K117" s="9"/>
      <c r="L117" s="9"/>
      <c r="M117" s="9"/>
      <c r="N117" s="9"/>
      <c r="O117" s="9"/>
      <c r="P117" s="9"/>
      <c r="Q117" s="9"/>
      <c r="R117" s="9"/>
      <c r="S117" s="9"/>
      <c r="T117" s="9"/>
      <c r="U117" s="9"/>
      <c r="V117" s="9"/>
      <c r="W117" s="9"/>
      <c r="X117" s="9"/>
      <c r="Y117" s="9"/>
      <c r="Z117" s="9"/>
    </row>
    <row r="118" spans="1:26" ht="15" customHeight="1" x14ac:dyDescent="0.35">
      <c r="A118" s="30" t="s">
        <v>2762</v>
      </c>
      <c r="B118" s="30" t="s">
        <v>2763</v>
      </c>
      <c r="C118" s="9"/>
      <c r="D118" s="9"/>
      <c r="E118" s="9"/>
      <c r="F118" s="9"/>
      <c r="G118" s="9"/>
      <c r="H118" s="180" t="s">
        <v>2764</v>
      </c>
      <c r="I118" s="160" t="s">
        <v>2253</v>
      </c>
      <c r="J118" s="9"/>
      <c r="K118" s="9"/>
      <c r="L118" s="9"/>
      <c r="M118" s="9"/>
      <c r="N118" s="9"/>
      <c r="O118" s="9"/>
      <c r="P118" s="9"/>
      <c r="Q118" s="9"/>
      <c r="R118" s="9"/>
      <c r="S118" s="9"/>
      <c r="T118" s="9"/>
      <c r="U118" s="9"/>
      <c r="V118" s="9"/>
      <c r="W118" s="9"/>
      <c r="X118" s="9"/>
      <c r="Y118" s="9"/>
      <c r="Z118" s="9"/>
    </row>
    <row r="119" spans="1:26" ht="15" customHeight="1" x14ac:dyDescent="0.35">
      <c r="A119" s="30" t="s">
        <v>2765</v>
      </c>
      <c r="B119" s="30" t="s">
        <v>2766</v>
      </c>
      <c r="C119" s="9"/>
      <c r="D119" s="9"/>
      <c r="E119" s="9"/>
      <c r="F119" s="9"/>
      <c r="G119" s="9"/>
      <c r="H119" s="180" t="s">
        <v>2767</v>
      </c>
      <c r="I119" s="160" t="s">
        <v>2255</v>
      </c>
      <c r="J119" s="9"/>
      <c r="K119" s="9"/>
      <c r="L119" s="9"/>
      <c r="M119" s="9"/>
      <c r="N119" s="9"/>
      <c r="O119" s="9"/>
      <c r="P119" s="9"/>
      <c r="Q119" s="9"/>
      <c r="R119" s="9"/>
      <c r="S119" s="9"/>
      <c r="T119" s="9"/>
      <c r="U119" s="9"/>
      <c r="V119" s="9"/>
      <c r="W119" s="9"/>
      <c r="X119" s="9"/>
      <c r="Y119" s="9"/>
      <c r="Z119" s="9"/>
    </row>
    <row r="120" spans="1:26" ht="15" customHeight="1" x14ac:dyDescent="0.35">
      <c r="A120" s="30" t="s">
        <v>2768</v>
      </c>
      <c r="B120" s="30" t="s">
        <v>2769</v>
      </c>
      <c r="C120" s="9"/>
      <c r="D120" s="9"/>
      <c r="E120" s="9"/>
      <c r="F120" s="9"/>
      <c r="G120" s="9"/>
      <c r="H120" s="180" t="s">
        <v>2770</v>
      </c>
      <c r="I120" s="160" t="s">
        <v>2257</v>
      </c>
      <c r="J120" s="9"/>
      <c r="K120" s="9"/>
      <c r="L120" s="9"/>
      <c r="M120" s="9"/>
      <c r="N120" s="9"/>
      <c r="O120" s="9"/>
      <c r="P120" s="9"/>
      <c r="Q120" s="9"/>
      <c r="R120" s="9"/>
      <c r="S120" s="9"/>
      <c r="T120" s="9"/>
      <c r="U120" s="9"/>
      <c r="V120" s="9"/>
      <c r="W120" s="9"/>
      <c r="X120" s="9"/>
      <c r="Y120" s="9"/>
      <c r="Z120" s="9"/>
    </row>
    <row r="121" spans="1:26" ht="15" customHeight="1" x14ac:dyDescent="0.35">
      <c r="A121" s="30" t="s">
        <v>2771</v>
      </c>
      <c r="B121" s="30" t="s">
        <v>2772</v>
      </c>
      <c r="C121" s="9"/>
      <c r="D121" s="9"/>
      <c r="E121" s="9"/>
      <c r="F121" s="9"/>
      <c r="G121" s="9"/>
      <c r="H121" s="180" t="s">
        <v>2773</v>
      </c>
      <c r="I121" s="160" t="s">
        <v>2259</v>
      </c>
      <c r="J121" s="9"/>
      <c r="K121" s="9"/>
      <c r="L121" s="9"/>
      <c r="M121" s="9"/>
      <c r="N121" s="9"/>
      <c r="O121" s="9"/>
      <c r="P121" s="9"/>
      <c r="Q121" s="9"/>
      <c r="R121" s="9"/>
      <c r="S121" s="9"/>
      <c r="T121" s="9"/>
      <c r="U121" s="9"/>
      <c r="V121" s="9"/>
      <c r="W121" s="9"/>
      <c r="X121" s="9"/>
      <c r="Y121" s="9"/>
      <c r="Z121" s="9"/>
    </row>
    <row r="122" spans="1:26" ht="15" customHeight="1" x14ac:dyDescent="0.35">
      <c r="A122" s="30" t="s">
        <v>2774</v>
      </c>
      <c r="B122" s="30" t="s">
        <v>2775</v>
      </c>
      <c r="C122" s="9"/>
      <c r="D122" s="9"/>
      <c r="E122" s="9"/>
      <c r="F122" s="9"/>
      <c r="G122" s="9"/>
      <c r="H122" s="180" t="s">
        <v>2776</v>
      </c>
      <c r="I122" s="160" t="s">
        <v>2261</v>
      </c>
      <c r="J122" s="9"/>
      <c r="K122" s="9"/>
      <c r="L122" s="9"/>
      <c r="M122" s="9"/>
      <c r="N122" s="9"/>
      <c r="O122" s="9"/>
      <c r="P122" s="9"/>
      <c r="Q122" s="9"/>
      <c r="R122" s="9"/>
      <c r="S122" s="9"/>
      <c r="T122" s="9"/>
      <c r="U122" s="9"/>
      <c r="V122" s="9"/>
      <c r="W122" s="9"/>
      <c r="X122" s="9"/>
      <c r="Y122" s="9"/>
      <c r="Z122" s="9"/>
    </row>
    <row r="123" spans="1:26" ht="15" customHeight="1" x14ac:dyDescent="0.35">
      <c r="A123" s="30" t="s">
        <v>2777</v>
      </c>
      <c r="B123" s="30" t="s">
        <v>2778</v>
      </c>
      <c r="C123" s="9"/>
      <c r="D123" s="9"/>
      <c r="E123" s="9"/>
      <c r="F123" s="9"/>
      <c r="G123" s="9"/>
      <c r="H123" s="180" t="s">
        <v>2779</v>
      </c>
      <c r="I123" s="160" t="s">
        <v>2271</v>
      </c>
      <c r="J123" s="9"/>
      <c r="K123" s="9"/>
      <c r="L123" s="9"/>
      <c r="M123" s="9"/>
      <c r="N123" s="9"/>
      <c r="O123" s="9"/>
      <c r="P123" s="9"/>
      <c r="Q123" s="9"/>
      <c r="R123" s="9"/>
      <c r="S123" s="9"/>
      <c r="T123" s="9"/>
      <c r="U123" s="9"/>
      <c r="V123" s="9"/>
      <c r="W123" s="9"/>
      <c r="X123" s="9"/>
      <c r="Y123" s="9"/>
      <c r="Z123" s="9"/>
    </row>
    <row r="124" spans="1:26" ht="15" customHeight="1" x14ac:dyDescent="0.35">
      <c r="A124" s="30" t="s">
        <v>2780</v>
      </c>
      <c r="B124" s="30" t="s">
        <v>2781</v>
      </c>
      <c r="C124" s="9"/>
      <c r="D124" s="9"/>
      <c r="E124" s="9"/>
      <c r="F124" s="9"/>
      <c r="G124" s="9"/>
      <c r="H124" s="180" t="s">
        <v>2782</v>
      </c>
      <c r="I124" s="160" t="s">
        <v>2273</v>
      </c>
      <c r="J124" s="9"/>
      <c r="K124" s="9"/>
      <c r="L124" s="9"/>
      <c r="M124" s="9"/>
      <c r="N124" s="9"/>
      <c r="O124" s="9"/>
      <c r="P124" s="9"/>
      <c r="Q124" s="9"/>
      <c r="R124" s="9"/>
      <c r="S124" s="9"/>
      <c r="T124" s="9"/>
      <c r="U124" s="9"/>
      <c r="V124" s="9"/>
      <c r="W124" s="9"/>
      <c r="X124" s="9"/>
      <c r="Y124" s="9"/>
      <c r="Z124" s="9"/>
    </row>
    <row r="125" spans="1:26" ht="15" customHeight="1" x14ac:dyDescent="0.35">
      <c r="A125" s="30" t="s">
        <v>2783</v>
      </c>
      <c r="B125" s="30" t="s">
        <v>2784</v>
      </c>
      <c r="C125" s="9"/>
      <c r="D125" s="9"/>
      <c r="E125" s="9"/>
      <c r="F125" s="9"/>
      <c r="G125" s="9"/>
      <c r="H125" s="9" t="s">
        <v>2275</v>
      </c>
      <c r="I125" s="160" t="s">
        <v>2275</v>
      </c>
      <c r="J125" s="9"/>
      <c r="K125" s="9"/>
      <c r="L125" s="9"/>
      <c r="M125" s="9"/>
      <c r="N125" s="9"/>
      <c r="O125" s="9"/>
      <c r="P125" s="9"/>
      <c r="Q125" s="9"/>
      <c r="R125" s="9"/>
      <c r="S125" s="9"/>
      <c r="T125" s="9"/>
      <c r="U125" s="9"/>
      <c r="V125" s="9"/>
      <c r="W125" s="9"/>
      <c r="X125" s="9"/>
      <c r="Y125" s="9"/>
      <c r="Z125" s="9"/>
    </row>
    <row r="126" spans="1:26" ht="15" customHeight="1" x14ac:dyDescent="0.35">
      <c r="A126" s="30" t="s">
        <v>2785</v>
      </c>
      <c r="B126" s="30" t="s">
        <v>2786</v>
      </c>
      <c r="C126" s="9"/>
      <c r="D126" s="9"/>
      <c r="E126" s="9"/>
      <c r="F126" s="9"/>
      <c r="G126" s="9"/>
      <c r="H126" s="180" t="s">
        <v>2787</v>
      </c>
      <c r="I126" s="160" t="s">
        <v>2279</v>
      </c>
      <c r="J126" s="9"/>
      <c r="K126" s="9"/>
      <c r="L126" s="9"/>
      <c r="M126" s="9"/>
      <c r="N126" s="9"/>
      <c r="O126" s="9"/>
      <c r="P126" s="9"/>
      <c r="Q126" s="9"/>
      <c r="R126" s="9"/>
      <c r="S126" s="9"/>
      <c r="T126" s="9"/>
      <c r="U126" s="9"/>
      <c r="V126" s="9"/>
      <c r="W126" s="9"/>
      <c r="X126" s="9"/>
      <c r="Y126" s="9"/>
      <c r="Z126" s="9"/>
    </row>
    <row r="127" spans="1:26" ht="15" customHeight="1" x14ac:dyDescent="0.35">
      <c r="A127" s="30" t="s">
        <v>2788</v>
      </c>
      <c r="B127" s="30" t="s">
        <v>2789</v>
      </c>
      <c r="C127" s="9"/>
      <c r="D127" s="9"/>
      <c r="E127" s="9"/>
      <c r="F127" s="9"/>
      <c r="G127" s="9"/>
      <c r="H127" s="180" t="s">
        <v>2790</v>
      </c>
      <c r="I127" s="160" t="s">
        <v>2281</v>
      </c>
      <c r="J127" s="9"/>
      <c r="K127" s="9"/>
      <c r="L127" s="9"/>
      <c r="M127" s="9"/>
      <c r="N127" s="9"/>
      <c r="O127" s="9"/>
      <c r="P127" s="9"/>
      <c r="Q127" s="9"/>
      <c r="R127" s="9"/>
      <c r="S127" s="9"/>
      <c r="T127" s="9"/>
      <c r="U127" s="9"/>
      <c r="V127" s="9"/>
      <c r="W127" s="9"/>
      <c r="X127" s="9"/>
      <c r="Y127" s="9"/>
      <c r="Z127" s="9"/>
    </row>
    <row r="128" spans="1:26" ht="15" customHeight="1" x14ac:dyDescent="0.35">
      <c r="A128" s="30" t="s">
        <v>2791</v>
      </c>
      <c r="B128" s="30" t="s">
        <v>2792</v>
      </c>
      <c r="C128" s="9"/>
      <c r="D128" s="9"/>
      <c r="E128" s="9"/>
      <c r="F128" s="9"/>
      <c r="G128" s="9"/>
      <c r="H128" s="180" t="s">
        <v>2793</v>
      </c>
      <c r="I128" s="160" t="s">
        <v>2283</v>
      </c>
      <c r="J128" s="9"/>
      <c r="K128" s="9"/>
      <c r="L128" s="9"/>
      <c r="M128" s="9"/>
      <c r="N128" s="9"/>
      <c r="O128" s="9"/>
      <c r="P128" s="9"/>
      <c r="Q128" s="9"/>
      <c r="R128" s="9"/>
      <c r="S128" s="9"/>
      <c r="T128" s="9"/>
      <c r="U128" s="9"/>
      <c r="V128" s="9"/>
      <c r="W128" s="9"/>
      <c r="X128" s="9"/>
      <c r="Y128" s="9"/>
      <c r="Z128" s="9"/>
    </row>
    <row r="129" spans="1:26" ht="15" customHeight="1" x14ac:dyDescent="0.35">
      <c r="A129" s="30" t="s">
        <v>2794</v>
      </c>
      <c r="B129" s="30" t="s">
        <v>2795</v>
      </c>
      <c r="C129" s="9"/>
      <c r="D129" s="9"/>
      <c r="E129" s="9"/>
      <c r="F129" s="9"/>
      <c r="G129" s="9"/>
      <c r="H129" s="180" t="s">
        <v>2796</v>
      </c>
      <c r="I129" s="160" t="s">
        <v>2287</v>
      </c>
      <c r="J129" s="9"/>
      <c r="K129" s="9"/>
      <c r="L129" s="9"/>
      <c r="M129" s="9"/>
      <c r="N129" s="9"/>
      <c r="O129" s="9"/>
      <c r="P129" s="9"/>
      <c r="Q129" s="9"/>
      <c r="R129" s="9"/>
      <c r="S129" s="9"/>
      <c r="T129" s="9"/>
      <c r="U129" s="9"/>
      <c r="V129" s="9"/>
      <c r="W129" s="9"/>
      <c r="X129" s="9"/>
      <c r="Y129" s="9"/>
      <c r="Z129" s="9"/>
    </row>
    <row r="130" spans="1:26" ht="15" customHeight="1" x14ac:dyDescent="0.35">
      <c r="A130" s="30" t="s">
        <v>2797</v>
      </c>
      <c r="B130" s="30" t="s">
        <v>2798</v>
      </c>
      <c r="C130" s="9"/>
      <c r="D130" s="9"/>
      <c r="E130" s="9"/>
      <c r="F130" s="9"/>
      <c r="G130" s="9"/>
      <c r="H130" s="180" t="s">
        <v>2269</v>
      </c>
      <c r="I130" s="160"/>
      <c r="J130" s="9"/>
      <c r="K130" s="9"/>
      <c r="L130" s="9"/>
      <c r="M130" s="9"/>
      <c r="N130" s="9"/>
      <c r="O130" s="9"/>
      <c r="P130" s="9"/>
      <c r="Q130" s="9"/>
      <c r="R130" s="9"/>
      <c r="S130" s="9"/>
      <c r="T130" s="9"/>
      <c r="U130" s="9"/>
      <c r="V130" s="9"/>
      <c r="W130" s="9"/>
      <c r="X130" s="9"/>
      <c r="Y130" s="9"/>
      <c r="Z130" s="9"/>
    </row>
    <row r="131" spans="1:26" ht="15" customHeight="1" x14ac:dyDescent="0.35">
      <c r="A131" s="30" t="s">
        <v>2799</v>
      </c>
      <c r="B131" s="30" t="s">
        <v>2800</v>
      </c>
      <c r="C131" s="9"/>
      <c r="D131" s="9"/>
      <c r="E131" s="9"/>
      <c r="F131" s="9"/>
      <c r="G131" s="9"/>
      <c r="H131" s="180" t="s">
        <v>2289</v>
      </c>
      <c r="I131" s="160" t="s">
        <v>2289</v>
      </c>
      <c r="J131" s="9"/>
      <c r="K131" s="9"/>
      <c r="L131" s="9"/>
      <c r="M131" s="9"/>
      <c r="N131" s="9"/>
      <c r="O131" s="9"/>
      <c r="P131" s="9"/>
      <c r="Q131" s="9"/>
      <c r="R131" s="9"/>
      <c r="S131" s="9"/>
      <c r="T131" s="9"/>
      <c r="U131" s="9"/>
      <c r="V131" s="9"/>
      <c r="W131" s="9"/>
      <c r="X131" s="9"/>
      <c r="Y131" s="9"/>
      <c r="Z131" s="9"/>
    </row>
    <row r="132" spans="1:26" ht="15" customHeight="1" x14ac:dyDescent="0.35">
      <c r="A132" s="30" t="s">
        <v>2801</v>
      </c>
      <c r="B132" s="30" t="s">
        <v>2802</v>
      </c>
      <c r="C132" s="9"/>
      <c r="D132" s="9"/>
      <c r="E132" s="9"/>
      <c r="F132" s="9"/>
      <c r="G132" s="9"/>
      <c r="H132" s="180" t="s">
        <v>2803</v>
      </c>
      <c r="I132" s="160" t="s">
        <v>2291</v>
      </c>
      <c r="J132" s="9"/>
      <c r="K132" s="9"/>
      <c r="L132" s="9"/>
      <c r="M132" s="9"/>
      <c r="N132" s="9"/>
      <c r="O132" s="9"/>
      <c r="P132" s="9"/>
      <c r="Q132" s="9"/>
      <c r="R132" s="9"/>
      <c r="S132" s="9"/>
      <c r="T132" s="9"/>
      <c r="U132" s="9"/>
      <c r="V132" s="9"/>
      <c r="W132" s="9"/>
      <c r="X132" s="9"/>
      <c r="Y132" s="9"/>
      <c r="Z132" s="9"/>
    </row>
    <row r="133" spans="1:26" ht="15" customHeight="1" x14ac:dyDescent="0.35">
      <c r="A133" s="30" t="s">
        <v>2804</v>
      </c>
      <c r="B133" s="30" t="s">
        <v>2805</v>
      </c>
      <c r="C133" s="9"/>
      <c r="D133" s="9"/>
      <c r="E133" s="9"/>
      <c r="F133" s="9"/>
      <c r="G133" s="9"/>
      <c r="H133" s="180" t="s">
        <v>2806</v>
      </c>
      <c r="I133" s="160" t="s">
        <v>2293</v>
      </c>
      <c r="J133" s="9"/>
      <c r="K133" s="9"/>
      <c r="L133" s="9"/>
      <c r="M133" s="9"/>
      <c r="N133" s="9"/>
      <c r="O133" s="9"/>
      <c r="P133" s="9"/>
      <c r="Q133" s="9"/>
      <c r="R133" s="9"/>
      <c r="S133" s="9"/>
      <c r="T133" s="9"/>
      <c r="U133" s="9"/>
      <c r="V133" s="9"/>
      <c r="W133" s="9"/>
      <c r="X133" s="9"/>
      <c r="Y133" s="9"/>
      <c r="Z133" s="9"/>
    </row>
    <row r="134" spans="1:26" ht="15" customHeight="1" x14ac:dyDescent="0.35">
      <c r="A134" s="30" t="s">
        <v>2807</v>
      </c>
      <c r="B134" s="30" t="s">
        <v>2808</v>
      </c>
      <c r="C134" s="9"/>
      <c r="D134" s="9"/>
      <c r="E134" s="9"/>
      <c r="F134" s="9"/>
      <c r="G134" s="9"/>
      <c r="H134" s="180" t="s">
        <v>2809</v>
      </c>
      <c r="I134" s="160" t="s">
        <v>2299</v>
      </c>
      <c r="J134" s="9"/>
      <c r="K134" s="9"/>
      <c r="L134" s="9"/>
      <c r="M134" s="9"/>
      <c r="N134" s="9"/>
      <c r="O134" s="9"/>
      <c r="P134" s="9"/>
      <c r="Q134" s="9"/>
      <c r="R134" s="9"/>
      <c r="S134" s="9"/>
      <c r="T134" s="9"/>
      <c r="U134" s="9"/>
      <c r="V134" s="9"/>
      <c r="W134" s="9"/>
      <c r="X134" s="9"/>
      <c r="Y134" s="9"/>
      <c r="Z134" s="9"/>
    </row>
    <row r="135" spans="1:26" ht="15" customHeight="1" x14ac:dyDescent="0.35">
      <c r="A135" s="30" t="s">
        <v>2810</v>
      </c>
      <c r="B135" s="30" t="s">
        <v>2811</v>
      </c>
      <c r="C135" s="9"/>
      <c r="D135" s="9"/>
      <c r="E135" s="9"/>
      <c r="F135" s="9"/>
      <c r="G135" s="9"/>
      <c r="H135" s="180" t="s">
        <v>2812</v>
      </c>
      <c r="I135" s="160" t="s">
        <v>2303</v>
      </c>
      <c r="J135" s="9"/>
      <c r="K135" s="9"/>
      <c r="L135" s="9"/>
      <c r="M135" s="9"/>
      <c r="N135" s="9"/>
      <c r="O135" s="9"/>
      <c r="P135" s="9"/>
      <c r="Q135" s="9"/>
      <c r="R135" s="9"/>
      <c r="S135" s="9"/>
      <c r="T135" s="9"/>
      <c r="U135" s="9"/>
      <c r="V135" s="9"/>
      <c r="W135" s="9"/>
      <c r="X135" s="9"/>
      <c r="Y135" s="9"/>
      <c r="Z135" s="9"/>
    </row>
    <row r="136" spans="1:26" ht="15" customHeight="1" x14ac:dyDescent="0.35">
      <c r="A136" s="30" t="s">
        <v>2813</v>
      </c>
      <c r="B136" s="30" t="s">
        <v>2814</v>
      </c>
      <c r="C136" s="9"/>
      <c r="D136" s="9"/>
      <c r="E136" s="9"/>
      <c r="F136" s="9"/>
      <c r="G136" s="9"/>
      <c r="H136" s="180" t="s">
        <v>2815</v>
      </c>
      <c r="I136" s="160" t="s">
        <v>2305</v>
      </c>
      <c r="J136" s="9"/>
      <c r="K136" s="9"/>
      <c r="L136" s="9"/>
      <c r="M136" s="9"/>
      <c r="N136" s="9"/>
      <c r="O136" s="9"/>
      <c r="P136" s="9"/>
      <c r="Q136" s="9"/>
      <c r="R136" s="9"/>
      <c r="S136" s="9"/>
      <c r="T136" s="9"/>
      <c r="U136" s="9"/>
      <c r="V136" s="9"/>
      <c r="W136" s="9"/>
      <c r="X136" s="9"/>
      <c r="Y136" s="9"/>
      <c r="Z136" s="9"/>
    </row>
    <row r="137" spans="1:26" ht="15" customHeight="1" x14ac:dyDescent="0.35">
      <c r="A137" s="30" t="s">
        <v>2816</v>
      </c>
      <c r="B137" s="30" t="s">
        <v>2817</v>
      </c>
      <c r="C137" s="9"/>
      <c r="D137" s="9"/>
      <c r="E137" s="9"/>
      <c r="F137" s="9"/>
      <c r="G137" s="9"/>
      <c r="H137" s="180" t="s">
        <v>2818</v>
      </c>
      <c r="I137" s="160" t="s">
        <v>2307</v>
      </c>
      <c r="J137" s="9"/>
      <c r="K137" s="9"/>
      <c r="L137" s="9"/>
      <c r="M137" s="9"/>
      <c r="N137" s="9"/>
      <c r="O137" s="9"/>
      <c r="P137" s="9"/>
      <c r="Q137" s="9"/>
      <c r="R137" s="9"/>
      <c r="S137" s="9"/>
      <c r="T137" s="9"/>
      <c r="U137" s="9"/>
      <c r="V137" s="9"/>
      <c r="W137" s="9"/>
      <c r="X137" s="9"/>
      <c r="Y137" s="9"/>
      <c r="Z137" s="9"/>
    </row>
    <row r="138" spans="1:26" ht="15" customHeight="1" x14ac:dyDescent="0.35">
      <c r="A138" s="30" t="s">
        <v>2819</v>
      </c>
      <c r="B138" s="30" t="s">
        <v>2820</v>
      </c>
      <c r="C138" s="9"/>
      <c r="D138" s="9"/>
      <c r="E138" s="9"/>
      <c r="F138" s="9"/>
      <c r="G138" s="9"/>
      <c r="H138" s="180" t="s">
        <v>2821</v>
      </c>
      <c r="I138" s="160" t="s">
        <v>2309</v>
      </c>
      <c r="J138" s="9"/>
      <c r="K138" s="9"/>
      <c r="L138" s="9"/>
      <c r="M138" s="9"/>
      <c r="N138" s="9"/>
      <c r="O138" s="9"/>
      <c r="P138" s="9"/>
      <c r="Q138" s="9"/>
      <c r="R138" s="9"/>
      <c r="S138" s="9"/>
      <c r="T138" s="9"/>
      <c r="U138" s="9"/>
      <c r="V138" s="9"/>
      <c r="W138" s="9"/>
      <c r="X138" s="9"/>
      <c r="Y138" s="9"/>
      <c r="Z138" s="9"/>
    </row>
    <row r="139" spans="1:26" ht="15" customHeight="1" x14ac:dyDescent="0.35">
      <c r="A139" s="30" t="s">
        <v>2822</v>
      </c>
      <c r="B139" s="30" t="s">
        <v>2823</v>
      </c>
      <c r="C139" s="9"/>
      <c r="D139" s="9"/>
      <c r="E139" s="9"/>
      <c r="F139" s="9"/>
      <c r="G139" s="9"/>
      <c r="H139" s="180" t="s">
        <v>2311</v>
      </c>
      <c r="I139" s="160" t="s">
        <v>2311</v>
      </c>
      <c r="J139" s="9"/>
      <c r="K139" s="9"/>
      <c r="L139" s="9"/>
      <c r="M139" s="9"/>
      <c r="N139" s="9"/>
      <c r="O139" s="9"/>
      <c r="P139" s="9"/>
      <c r="Q139" s="9"/>
      <c r="R139" s="9"/>
      <c r="S139" s="9"/>
      <c r="T139" s="9"/>
      <c r="U139" s="9"/>
      <c r="V139" s="9"/>
      <c r="W139" s="9"/>
      <c r="X139" s="9"/>
      <c r="Y139" s="9"/>
      <c r="Z139" s="9"/>
    </row>
    <row r="140" spans="1:26" ht="15" customHeight="1" x14ac:dyDescent="0.35">
      <c r="A140" s="30" t="s">
        <v>2824</v>
      </c>
      <c r="B140" s="30" t="s">
        <v>2825</v>
      </c>
      <c r="C140" s="9"/>
      <c r="D140" s="9"/>
      <c r="E140" s="9"/>
      <c r="F140" s="9"/>
      <c r="G140" s="9"/>
      <c r="H140" s="180" t="s">
        <v>2313</v>
      </c>
      <c r="I140" s="160" t="s">
        <v>2313</v>
      </c>
      <c r="J140" s="9"/>
      <c r="K140" s="9"/>
      <c r="L140" s="9"/>
      <c r="M140" s="9"/>
      <c r="N140" s="9"/>
      <c r="O140" s="9"/>
      <c r="P140" s="9"/>
      <c r="Q140" s="9"/>
      <c r="R140" s="9"/>
      <c r="S140" s="9"/>
      <c r="T140" s="9"/>
      <c r="U140" s="9"/>
      <c r="V140" s="9"/>
      <c r="W140" s="9"/>
      <c r="X140" s="9"/>
      <c r="Y140" s="9"/>
      <c r="Z140" s="9"/>
    </row>
    <row r="141" spans="1:26" ht="15" customHeight="1" x14ac:dyDescent="0.35">
      <c r="A141" s="30" t="s">
        <v>2826</v>
      </c>
      <c r="B141" s="30" t="s">
        <v>2827</v>
      </c>
      <c r="C141" s="9"/>
      <c r="D141" s="9"/>
      <c r="E141" s="9"/>
      <c r="F141" s="9"/>
      <c r="G141" s="9"/>
      <c r="H141" s="180" t="s">
        <v>2828</v>
      </c>
      <c r="I141" s="160" t="s">
        <v>2315</v>
      </c>
      <c r="J141" s="9"/>
      <c r="K141" s="9"/>
      <c r="L141" s="9"/>
      <c r="M141" s="9"/>
      <c r="N141" s="9"/>
      <c r="O141" s="9"/>
      <c r="P141" s="9"/>
      <c r="Q141" s="9"/>
      <c r="R141" s="9"/>
      <c r="S141" s="9"/>
      <c r="T141" s="9"/>
      <c r="U141" s="9"/>
      <c r="V141" s="9"/>
      <c r="W141" s="9"/>
      <c r="X141" s="9"/>
      <c r="Y141" s="9"/>
      <c r="Z141" s="9"/>
    </row>
    <row r="142" spans="1:26" ht="15" customHeight="1" x14ac:dyDescent="0.35">
      <c r="A142" s="30" t="s">
        <v>2829</v>
      </c>
      <c r="B142" s="30" t="s">
        <v>2830</v>
      </c>
      <c r="C142" s="9"/>
      <c r="D142" s="9"/>
      <c r="E142" s="9"/>
      <c r="F142" s="9"/>
      <c r="G142" s="9"/>
      <c r="H142" s="180" t="s">
        <v>2831</v>
      </c>
      <c r="I142" s="160" t="s">
        <v>2317</v>
      </c>
      <c r="J142" s="9"/>
      <c r="K142" s="9"/>
      <c r="L142" s="9"/>
      <c r="M142" s="9"/>
      <c r="N142" s="9"/>
      <c r="O142" s="9"/>
      <c r="P142" s="9"/>
      <c r="Q142" s="9"/>
      <c r="R142" s="9"/>
      <c r="S142" s="9"/>
      <c r="T142" s="9"/>
      <c r="U142" s="9"/>
      <c r="V142" s="9"/>
      <c r="W142" s="9"/>
      <c r="X142" s="9"/>
      <c r="Y142" s="9"/>
      <c r="Z142" s="9"/>
    </row>
    <row r="143" spans="1:26" ht="15" customHeight="1" x14ac:dyDescent="0.35">
      <c r="A143" s="30" t="s">
        <v>2832</v>
      </c>
      <c r="B143" s="30" t="s">
        <v>2833</v>
      </c>
      <c r="C143" s="9"/>
      <c r="D143" s="9"/>
      <c r="E143" s="9"/>
      <c r="F143" s="9"/>
      <c r="G143" s="9"/>
      <c r="H143" s="180" t="s">
        <v>2834</v>
      </c>
      <c r="I143" s="160" t="s">
        <v>2319</v>
      </c>
      <c r="J143" s="9"/>
      <c r="K143" s="9"/>
      <c r="L143" s="9"/>
      <c r="M143" s="9"/>
      <c r="N143" s="9"/>
      <c r="O143" s="9"/>
      <c r="P143" s="9"/>
      <c r="Q143" s="9"/>
      <c r="R143" s="9"/>
      <c r="S143" s="9"/>
      <c r="T143" s="9"/>
      <c r="U143" s="9"/>
      <c r="V143" s="9"/>
      <c r="W143" s="9"/>
      <c r="X143" s="9"/>
      <c r="Y143" s="9"/>
      <c r="Z143" s="9"/>
    </row>
    <row r="144" spans="1:26" ht="15" customHeight="1" x14ac:dyDescent="0.35">
      <c r="A144" s="30" t="s">
        <v>2835</v>
      </c>
      <c r="B144" s="30" t="s">
        <v>2836</v>
      </c>
      <c r="C144" s="9"/>
      <c r="D144" s="9"/>
      <c r="E144" s="9"/>
      <c r="F144" s="9"/>
      <c r="G144" s="9"/>
      <c r="H144" s="180" t="s">
        <v>2837</v>
      </c>
      <c r="I144" s="160" t="s">
        <v>2321</v>
      </c>
      <c r="J144" s="9"/>
      <c r="K144" s="9"/>
      <c r="L144" s="9"/>
      <c r="M144" s="9"/>
      <c r="N144" s="9"/>
      <c r="O144" s="9"/>
      <c r="P144" s="9"/>
      <c r="Q144" s="9"/>
      <c r="R144" s="9"/>
      <c r="S144" s="9"/>
      <c r="T144" s="9"/>
      <c r="U144" s="9"/>
      <c r="V144" s="9"/>
      <c r="W144" s="9"/>
      <c r="X144" s="9"/>
      <c r="Y144" s="9"/>
      <c r="Z144" s="9"/>
    </row>
    <row r="145" spans="1:26" ht="15" customHeight="1" x14ac:dyDescent="0.35">
      <c r="A145" s="30" t="s">
        <v>2838</v>
      </c>
      <c r="B145" s="30" t="s">
        <v>2839</v>
      </c>
      <c r="C145" s="9"/>
      <c r="D145" s="9"/>
      <c r="E145" s="9"/>
      <c r="F145" s="9"/>
      <c r="G145" s="9"/>
      <c r="H145" s="180" t="s">
        <v>2325</v>
      </c>
      <c r="I145" s="160" t="s">
        <v>2325</v>
      </c>
      <c r="J145" s="9"/>
      <c r="K145" s="9"/>
      <c r="L145" s="9"/>
      <c r="M145" s="9"/>
      <c r="N145" s="9"/>
      <c r="O145" s="9"/>
      <c r="P145" s="9"/>
      <c r="Q145" s="9"/>
      <c r="R145" s="9"/>
      <c r="S145" s="9"/>
      <c r="T145" s="9"/>
      <c r="U145" s="9"/>
      <c r="V145" s="9"/>
      <c r="W145" s="9"/>
      <c r="X145" s="9"/>
      <c r="Y145" s="9"/>
      <c r="Z145" s="9"/>
    </row>
    <row r="146" spans="1:26" ht="15" customHeight="1" x14ac:dyDescent="0.35">
      <c r="A146" s="30" t="s">
        <v>2840</v>
      </c>
      <c r="B146" s="30" t="s">
        <v>2841</v>
      </c>
      <c r="C146" s="9"/>
      <c r="D146" s="9"/>
      <c r="E146" s="9"/>
      <c r="F146" s="9"/>
      <c r="G146" s="9"/>
      <c r="H146" s="180" t="s">
        <v>2842</v>
      </c>
      <c r="I146" s="160" t="s">
        <v>2327</v>
      </c>
      <c r="J146" s="9"/>
      <c r="K146" s="9"/>
      <c r="L146" s="9"/>
      <c r="M146" s="9"/>
      <c r="N146" s="9"/>
      <c r="O146" s="9"/>
      <c r="P146" s="9"/>
      <c r="Q146" s="9"/>
      <c r="R146" s="9"/>
      <c r="S146" s="9"/>
      <c r="T146" s="9"/>
      <c r="U146" s="9"/>
      <c r="V146" s="9"/>
      <c r="W146" s="9"/>
      <c r="X146" s="9"/>
      <c r="Y146" s="9"/>
      <c r="Z146" s="9"/>
    </row>
    <row r="147" spans="1:26" ht="15" customHeight="1" x14ac:dyDescent="0.35">
      <c r="A147" s="30" t="s">
        <v>2843</v>
      </c>
      <c r="B147" s="30" t="s">
        <v>2844</v>
      </c>
      <c r="C147" s="9"/>
      <c r="D147" s="9"/>
      <c r="E147" s="9"/>
      <c r="F147" s="9"/>
      <c r="G147" s="9"/>
      <c r="H147" s="180" t="s">
        <v>2845</v>
      </c>
      <c r="I147" s="160" t="s">
        <v>2329</v>
      </c>
      <c r="J147" s="9"/>
      <c r="K147" s="9"/>
      <c r="L147" s="9"/>
      <c r="M147" s="9"/>
      <c r="N147" s="9"/>
      <c r="O147" s="9"/>
      <c r="P147" s="9"/>
      <c r="Q147" s="9"/>
      <c r="R147" s="9"/>
      <c r="S147" s="9"/>
      <c r="T147" s="9"/>
      <c r="U147" s="9"/>
      <c r="V147" s="9"/>
      <c r="W147" s="9"/>
      <c r="X147" s="9"/>
      <c r="Y147" s="9"/>
      <c r="Z147" s="9"/>
    </row>
    <row r="148" spans="1:26" ht="15" customHeight="1" x14ac:dyDescent="0.35">
      <c r="A148" s="30" t="s">
        <v>943</v>
      </c>
      <c r="B148" s="30" t="s">
        <v>2846</v>
      </c>
      <c r="C148" s="9"/>
      <c r="D148" s="9"/>
      <c r="E148" s="9"/>
      <c r="F148" s="9"/>
      <c r="G148" s="9"/>
      <c r="H148" s="180" t="s">
        <v>2847</v>
      </c>
      <c r="I148" s="160" t="s">
        <v>2331</v>
      </c>
      <c r="J148" s="9"/>
      <c r="K148" s="9"/>
      <c r="L148" s="9"/>
      <c r="M148" s="9"/>
      <c r="N148" s="9"/>
      <c r="O148" s="9"/>
      <c r="P148" s="9"/>
      <c r="Q148" s="9"/>
      <c r="R148" s="9"/>
      <c r="S148" s="9"/>
      <c r="T148" s="9"/>
      <c r="U148" s="9"/>
      <c r="V148" s="9"/>
      <c r="W148" s="9"/>
      <c r="X148" s="9"/>
      <c r="Y148" s="9"/>
      <c r="Z148" s="9"/>
    </row>
    <row r="149" spans="1:26" ht="15" customHeight="1" x14ac:dyDescent="0.35">
      <c r="A149" s="30" t="s">
        <v>2848</v>
      </c>
      <c r="B149" s="30" t="s">
        <v>2849</v>
      </c>
      <c r="C149" s="9"/>
      <c r="D149" s="9"/>
      <c r="E149" s="9"/>
      <c r="F149" s="9"/>
      <c r="G149" s="9"/>
      <c r="H149" s="180" t="s">
        <v>2337</v>
      </c>
      <c r="I149" s="160" t="s">
        <v>2337</v>
      </c>
      <c r="J149" s="9"/>
      <c r="K149" s="9"/>
      <c r="L149" s="9"/>
      <c r="M149" s="9"/>
      <c r="N149" s="9"/>
      <c r="O149" s="9"/>
      <c r="P149" s="9"/>
      <c r="Q149" s="9"/>
      <c r="R149" s="9"/>
      <c r="S149" s="9"/>
      <c r="T149" s="9"/>
      <c r="U149" s="9"/>
      <c r="V149" s="9"/>
      <c r="W149" s="9"/>
      <c r="X149" s="9"/>
      <c r="Y149" s="9"/>
      <c r="Z149" s="9"/>
    </row>
    <row r="150" spans="1:26" ht="15" customHeight="1" x14ac:dyDescent="0.35">
      <c r="A150" s="30" t="s">
        <v>2850</v>
      </c>
      <c r="B150" s="30" t="s">
        <v>2851</v>
      </c>
      <c r="C150" s="9"/>
      <c r="D150" s="9"/>
      <c r="E150" s="9"/>
      <c r="F150" s="9"/>
      <c r="G150" s="9"/>
      <c r="H150" s="180" t="s">
        <v>2339</v>
      </c>
      <c r="I150" s="160" t="s">
        <v>2339</v>
      </c>
      <c r="J150" s="9"/>
      <c r="K150" s="9"/>
      <c r="L150" s="9"/>
      <c r="M150" s="9"/>
      <c r="N150" s="9"/>
      <c r="O150" s="9"/>
      <c r="P150" s="9"/>
      <c r="Q150" s="9"/>
      <c r="R150" s="9"/>
      <c r="S150" s="9"/>
      <c r="T150" s="9"/>
      <c r="U150" s="9"/>
      <c r="V150" s="9"/>
      <c r="W150" s="9"/>
      <c r="X150" s="9"/>
      <c r="Y150" s="9"/>
      <c r="Z150" s="9"/>
    </row>
    <row r="151" spans="1:26" ht="15" customHeight="1" x14ac:dyDescent="0.35">
      <c r="A151" s="30" t="s">
        <v>2852</v>
      </c>
      <c r="B151" s="30" t="s">
        <v>2853</v>
      </c>
      <c r="C151" s="9"/>
      <c r="D151" s="9"/>
      <c r="E151" s="9"/>
      <c r="F151" s="9"/>
      <c r="G151" s="9"/>
      <c r="H151" s="180" t="s">
        <v>2341</v>
      </c>
      <c r="I151" s="160" t="s">
        <v>2341</v>
      </c>
      <c r="J151" s="9"/>
      <c r="K151" s="9"/>
      <c r="L151" s="9"/>
      <c r="M151" s="9"/>
      <c r="N151" s="9"/>
      <c r="O151" s="9"/>
      <c r="P151" s="9"/>
      <c r="Q151" s="9"/>
      <c r="R151" s="9"/>
      <c r="S151" s="9"/>
      <c r="T151" s="9"/>
      <c r="U151" s="9"/>
      <c r="V151" s="9"/>
      <c r="W151" s="9"/>
      <c r="X151" s="9"/>
      <c r="Y151" s="9"/>
      <c r="Z151" s="9"/>
    </row>
    <row r="152" spans="1:26" ht="15" customHeight="1" x14ac:dyDescent="0.35">
      <c r="A152" s="30" t="s">
        <v>2854</v>
      </c>
      <c r="B152" s="30" t="s">
        <v>2855</v>
      </c>
      <c r="C152" s="9"/>
      <c r="D152" s="9"/>
      <c r="E152" s="9"/>
      <c r="F152" s="9"/>
      <c r="G152" s="9"/>
      <c r="H152" s="180" t="s">
        <v>2856</v>
      </c>
      <c r="I152" s="160" t="s">
        <v>2343</v>
      </c>
      <c r="J152" s="9"/>
      <c r="K152" s="9"/>
      <c r="L152" s="9"/>
      <c r="M152" s="9"/>
      <c r="N152" s="9"/>
      <c r="O152" s="9"/>
      <c r="P152" s="9"/>
      <c r="Q152" s="9"/>
      <c r="R152" s="9"/>
      <c r="S152" s="9"/>
      <c r="T152" s="9"/>
      <c r="U152" s="9"/>
      <c r="V152" s="9"/>
      <c r="W152" s="9"/>
      <c r="X152" s="9"/>
      <c r="Y152" s="9"/>
      <c r="Z152" s="9"/>
    </row>
    <row r="153" spans="1:26" ht="15" customHeight="1" x14ac:dyDescent="0.35">
      <c r="A153" s="30" t="s">
        <v>2857</v>
      </c>
      <c r="B153" s="30" t="s">
        <v>2858</v>
      </c>
      <c r="C153" s="9"/>
      <c r="D153" s="9"/>
      <c r="E153" s="9"/>
      <c r="F153" s="9"/>
      <c r="G153" s="9"/>
      <c r="H153" s="180" t="s">
        <v>2859</v>
      </c>
      <c r="I153" s="160" t="s">
        <v>2345</v>
      </c>
      <c r="J153" s="9"/>
      <c r="K153" s="9"/>
      <c r="L153" s="9"/>
      <c r="M153" s="9"/>
      <c r="N153" s="9"/>
      <c r="O153" s="9"/>
      <c r="P153" s="9"/>
      <c r="Q153" s="9"/>
      <c r="R153" s="9"/>
      <c r="S153" s="9"/>
      <c r="T153" s="9"/>
      <c r="U153" s="9"/>
      <c r="V153" s="9"/>
      <c r="W153" s="9"/>
      <c r="X153" s="9"/>
      <c r="Y153" s="9"/>
      <c r="Z153" s="9"/>
    </row>
    <row r="154" spans="1:26" ht="15" customHeight="1" x14ac:dyDescent="0.35">
      <c r="A154" s="30" t="s">
        <v>2860</v>
      </c>
      <c r="B154" s="30" t="s">
        <v>2861</v>
      </c>
      <c r="C154" s="9"/>
      <c r="D154" s="9"/>
      <c r="E154" s="9"/>
      <c r="F154" s="9"/>
      <c r="G154" s="9"/>
      <c r="H154" s="180" t="s">
        <v>2862</v>
      </c>
      <c r="I154" s="160"/>
      <c r="J154" s="9"/>
      <c r="K154" s="9"/>
      <c r="L154" s="9"/>
      <c r="M154" s="9"/>
      <c r="N154" s="9"/>
      <c r="O154" s="9"/>
      <c r="P154" s="9"/>
      <c r="Q154" s="9"/>
      <c r="R154" s="9"/>
      <c r="S154" s="9"/>
      <c r="T154" s="9"/>
      <c r="U154" s="9"/>
      <c r="V154" s="9"/>
      <c r="W154" s="9"/>
      <c r="X154" s="9"/>
      <c r="Y154" s="9"/>
      <c r="Z154" s="9"/>
    </row>
    <row r="155" spans="1:26" ht="15" customHeight="1" x14ac:dyDescent="0.35">
      <c r="A155" s="30" t="s">
        <v>2863</v>
      </c>
      <c r="B155" s="30" t="s">
        <v>2864</v>
      </c>
      <c r="C155" s="9"/>
      <c r="D155" s="9"/>
      <c r="E155" s="9"/>
      <c r="F155" s="9"/>
      <c r="G155" s="9"/>
      <c r="H155" s="180" t="s">
        <v>2865</v>
      </c>
      <c r="I155" s="160" t="s">
        <v>2351</v>
      </c>
      <c r="J155" s="9"/>
      <c r="K155" s="9"/>
      <c r="L155" s="9"/>
      <c r="M155" s="9"/>
      <c r="N155" s="9"/>
      <c r="O155" s="9"/>
      <c r="P155" s="9"/>
      <c r="Q155" s="9"/>
      <c r="R155" s="9"/>
      <c r="S155" s="9"/>
      <c r="T155" s="9"/>
      <c r="U155" s="9"/>
      <c r="V155" s="9"/>
      <c r="W155" s="9"/>
      <c r="X155" s="9"/>
      <c r="Y155" s="9"/>
      <c r="Z155" s="9"/>
    </row>
    <row r="156" spans="1:26" ht="15" customHeight="1" x14ac:dyDescent="0.35">
      <c r="A156" s="30" t="s">
        <v>2866</v>
      </c>
      <c r="B156" s="30" t="s">
        <v>2867</v>
      </c>
      <c r="C156" s="9"/>
      <c r="D156" s="9"/>
      <c r="E156" s="9"/>
      <c r="F156" s="9"/>
      <c r="G156" s="9"/>
      <c r="H156" s="180" t="s">
        <v>2868</v>
      </c>
      <c r="I156" s="160" t="s">
        <v>2353</v>
      </c>
      <c r="J156" s="9"/>
      <c r="K156" s="9"/>
      <c r="L156" s="9"/>
      <c r="M156" s="9"/>
      <c r="N156" s="9"/>
      <c r="O156" s="9"/>
      <c r="P156" s="9"/>
      <c r="Q156" s="9"/>
      <c r="R156" s="9"/>
      <c r="S156" s="9"/>
      <c r="T156" s="9"/>
      <c r="U156" s="9"/>
      <c r="V156" s="9"/>
      <c r="W156" s="9"/>
      <c r="X156" s="9"/>
      <c r="Y156" s="9"/>
      <c r="Z156" s="9"/>
    </row>
    <row r="157" spans="1:26" ht="15" customHeight="1" x14ac:dyDescent="0.35">
      <c r="A157" s="30" t="s">
        <v>2869</v>
      </c>
      <c r="B157" s="30" t="s">
        <v>2870</v>
      </c>
      <c r="C157" s="9"/>
      <c r="D157" s="9"/>
      <c r="E157" s="9"/>
      <c r="F157" s="9"/>
      <c r="G157" s="9"/>
      <c r="H157" s="180" t="s">
        <v>2871</v>
      </c>
      <c r="I157" s="160" t="s">
        <v>2355</v>
      </c>
      <c r="J157" s="9"/>
      <c r="K157" s="9"/>
      <c r="L157" s="9"/>
      <c r="M157" s="9"/>
      <c r="N157" s="9"/>
      <c r="O157" s="9"/>
      <c r="P157" s="9"/>
      <c r="Q157" s="9"/>
      <c r="R157" s="9"/>
      <c r="S157" s="9"/>
      <c r="T157" s="9"/>
      <c r="U157" s="9"/>
      <c r="V157" s="9"/>
      <c r="W157" s="9"/>
      <c r="X157" s="9"/>
      <c r="Y157" s="9"/>
      <c r="Z157" s="9"/>
    </row>
    <row r="158" spans="1:26" ht="15" customHeight="1" x14ac:dyDescent="0.35">
      <c r="A158" s="30" t="s">
        <v>2872</v>
      </c>
      <c r="B158" s="30" t="s">
        <v>2873</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 customHeight="1" x14ac:dyDescent="0.35">
      <c r="A159" s="30" t="s">
        <v>2874</v>
      </c>
      <c r="B159" s="30" t="s">
        <v>2875</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 customHeight="1" x14ac:dyDescent="0.35">
      <c r="A160" s="30" t="s">
        <v>2876</v>
      </c>
      <c r="B160" s="30" t="s">
        <v>2877</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 customHeight="1" x14ac:dyDescent="0.35">
      <c r="A161" s="30" t="s">
        <v>2878</v>
      </c>
      <c r="B161" s="30" t="s">
        <v>2879</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 customHeight="1" x14ac:dyDescent="0.35">
      <c r="A162" s="30" t="s">
        <v>2880</v>
      </c>
      <c r="B162" s="30" t="s">
        <v>2881</v>
      </c>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 customHeight="1" x14ac:dyDescent="0.35">
      <c r="A163" s="30" t="s">
        <v>2882</v>
      </c>
      <c r="B163" s="30" t="s">
        <v>2883</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 customHeight="1" x14ac:dyDescent="0.35">
      <c r="A164" s="30" t="s">
        <v>1049</v>
      </c>
      <c r="B164" s="30" t="s">
        <v>2884</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 customHeight="1" x14ac:dyDescent="0.35">
      <c r="A165" s="30" t="s">
        <v>797</v>
      </c>
      <c r="B165" s="30" t="s">
        <v>2885</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5"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5"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5"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5"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5"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5"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5"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5"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5"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5"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5"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5"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5"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5"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5"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5"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5"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5"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5"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5"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5"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5"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5" x14ac:dyDescent="0.3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5" x14ac:dyDescent="0.3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5" x14ac:dyDescent="0.3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5" x14ac:dyDescent="0.3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5" x14ac:dyDescent="0.3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5" x14ac:dyDescent="0.3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5" x14ac:dyDescent="0.3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5" x14ac:dyDescent="0.3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5" x14ac:dyDescent="0.3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5" x14ac:dyDescent="0.3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5" x14ac:dyDescent="0.3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5" x14ac:dyDescent="0.3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5" x14ac:dyDescent="0.3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5" x14ac:dyDescent="0.3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5" x14ac:dyDescent="0.3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5" x14ac:dyDescent="0.3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5" x14ac:dyDescent="0.3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5" x14ac:dyDescent="0.3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5" x14ac:dyDescent="0.3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5" x14ac:dyDescent="0.3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5" x14ac:dyDescent="0.3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5" x14ac:dyDescent="0.3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5" x14ac:dyDescent="0.3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5" x14ac:dyDescent="0.3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5" x14ac:dyDescent="0.3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5" x14ac:dyDescent="0.3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5" x14ac:dyDescent="0.3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5" x14ac:dyDescent="0.3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5" x14ac:dyDescent="0.3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5" x14ac:dyDescent="0.3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5" x14ac:dyDescent="0.3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5" x14ac:dyDescent="0.3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5" x14ac:dyDescent="0.3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5" x14ac:dyDescent="0.3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5" x14ac:dyDescent="0.3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5" x14ac:dyDescent="0.3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5" x14ac:dyDescent="0.3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5" x14ac:dyDescent="0.3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5" x14ac:dyDescent="0.3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5" x14ac:dyDescent="0.3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5" x14ac:dyDescent="0.3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5" x14ac:dyDescent="0.3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5" x14ac:dyDescent="0.3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5" x14ac:dyDescent="0.3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5" x14ac:dyDescent="0.3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5" x14ac:dyDescent="0.3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5" x14ac:dyDescent="0.3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5" x14ac:dyDescent="0.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5" x14ac:dyDescent="0.3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5" x14ac:dyDescent="0.3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5" x14ac:dyDescent="0.3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5" x14ac:dyDescent="0.3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5" x14ac:dyDescent="0.3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5" x14ac:dyDescent="0.3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5" x14ac:dyDescent="0.3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5" x14ac:dyDescent="0.3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5" x14ac:dyDescent="0.3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5" x14ac:dyDescent="0.3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5" x14ac:dyDescent="0.3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5" x14ac:dyDescent="0.3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5" x14ac:dyDescent="0.3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5" x14ac:dyDescent="0.3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5" x14ac:dyDescent="0.3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5" x14ac:dyDescent="0.3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5" x14ac:dyDescent="0.3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5" x14ac:dyDescent="0.3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5" x14ac:dyDescent="0.3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5" x14ac:dyDescent="0.3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5" x14ac:dyDescent="0.3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5" x14ac:dyDescent="0.3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5" x14ac:dyDescent="0.3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5" x14ac:dyDescent="0.3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5" x14ac:dyDescent="0.3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5" x14ac:dyDescent="0.3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5" x14ac:dyDescent="0.3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5" x14ac:dyDescent="0.3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5" x14ac:dyDescent="0.3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5" x14ac:dyDescent="0.3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5" x14ac:dyDescent="0.3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5" x14ac:dyDescent="0.3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5" x14ac:dyDescent="0.3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5" x14ac:dyDescent="0.3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5" x14ac:dyDescent="0.3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5" x14ac:dyDescent="0.3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5" x14ac:dyDescent="0.3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5" x14ac:dyDescent="0.3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5" x14ac:dyDescent="0.3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5" x14ac:dyDescent="0.3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5" x14ac:dyDescent="0.3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5" x14ac:dyDescent="0.3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5" x14ac:dyDescent="0.3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5" x14ac:dyDescent="0.3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5" x14ac:dyDescent="0.3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5" x14ac:dyDescent="0.3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5" x14ac:dyDescent="0.3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5" x14ac:dyDescent="0.3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5" x14ac:dyDescent="0.3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5" x14ac:dyDescent="0.3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5" x14ac:dyDescent="0.3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5" x14ac:dyDescent="0.3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5" x14ac:dyDescent="0.3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5" x14ac:dyDescent="0.3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5" x14ac:dyDescent="0.3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5" x14ac:dyDescent="0.3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5" x14ac:dyDescent="0.3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5" x14ac:dyDescent="0.3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5" x14ac:dyDescent="0.3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5" x14ac:dyDescent="0.3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5" x14ac:dyDescent="0.3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5" x14ac:dyDescent="0.3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5" x14ac:dyDescent="0.3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5" x14ac:dyDescent="0.3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5" x14ac:dyDescent="0.3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5" x14ac:dyDescent="0.3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5" x14ac:dyDescent="0.3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5" x14ac:dyDescent="0.3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5" x14ac:dyDescent="0.3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5" x14ac:dyDescent="0.3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5" x14ac:dyDescent="0.3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5" x14ac:dyDescent="0.3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5" x14ac:dyDescent="0.3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5" x14ac:dyDescent="0.3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5" x14ac:dyDescent="0.3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5" x14ac:dyDescent="0.3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5" x14ac:dyDescent="0.3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5" x14ac:dyDescent="0.3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5" x14ac:dyDescent="0.3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5" x14ac:dyDescent="0.3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5" x14ac:dyDescent="0.3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5" x14ac:dyDescent="0.3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5" x14ac:dyDescent="0.3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5" x14ac:dyDescent="0.3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5" x14ac:dyDescent="0.3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5" x14ac:dyDescent="0.3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5" x14ac:dyDescent="0.3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5" x14ac:dyDescent="0.3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5" x14ac:dyDescent="0.3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5" x14ac:dyDescent="0.3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5" x14ac:dyDescent="0.3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5" x14ac:dyDescent="0.3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5" x14ac:dyDescent="0.3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5" x14ac:dyDescent="0.3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5" x14ac:dyDescent="0.3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5" x14ac:dyDescent="0.3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5" x14ac:dyDescent="0.3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5" x14ac:dyDescent="0.3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5" x14ac:dyDescent="0.3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5" x14ac:dyDescent="0.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5" x14ac:dyDescent="0.3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5" x14ac:dyDescent="0.3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5" x14ac:dyDescent="0.3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5" x14ac:dyDescent="0.3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5" x14ac:dyDescent="0.3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5" x14ac:dyDescent="0.3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5" x14ac:dyDescent="0.3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5" x14ac:dyDescent="0.3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5" x14ac:dyDescent="0.3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5" x14ac:dyDescent="0.3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5" x14ac:dyDescent="0.3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5" x14ac:dyDescent="0.3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5" x14ac:dyDescent="0.3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5" x14ac:dyDescent="0.3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5" x14ac:dyDescent="0.3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5" x14ac:dyDescent="0.3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5" x14ac:dyDescent="0.3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5" x14ac:dyDescent="0.3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5" x14ac:dyDescent="0.3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5" x14ac:dyDescent="0.3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5" x14ac:dyDescent="0.3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5" x14ac:dyDescent="0.3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5" x14ac:dyDescent="0.3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5" x14ac:dyDescent="0.3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5" x14ac:dyDescent="0.3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5" x14ac:dyDescent="0.3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5" x14ac:dyDescent="0.3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5" x14ac:dyDescent="0.3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5" x14ac:dyDescent="0.3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5" x14ac:dyDescent="0.3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5" x14ac:dyDescent="0.3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5" x14ac:dyDescent="0.3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5" x14ac:dyDescent="0.3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5" x14ac:dyDescent="0.3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5" x14ac:dyDescent="0.3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5" x14ac:dyDescent="0.3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5" x14ac:dyDescent="0.3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5" x14ac:dyDescent="0.3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5" x14ac:dyDescent="0.3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5" x14ac:dyDescent="0.3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5" x14ac:dyDescent="0.3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5" x14ac:dyDescent="0.3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5" x14ac:dyDescent="0.3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5" x14ac:dyDescent="0.3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5" x14ac:dyDescent="0.3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5" x14ac:dyDescent="0.3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5" x14ac:dyDescent="0.3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5" x14ac:dyDescent="0.3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5" x14ac:dyDescent="0.3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5" x14ac:dyDescent="0.3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5" x14ac:dyDescent="0.3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5" x14ac:dyDescent="0.3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5" x14ac:dyDescent="0.3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5" x14ac:dyDescent="0.3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5" x14ac:dyDescent="0.3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5" x14ac:dyDescent="0.3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5" x14ac:dyDescent="0.3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5" x14ac:dyDescent="0.3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5" x14ac:dyDescent="0.3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5" x14ac:dyDescent="0.3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5" x14ac:dyDescent="0.3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5" x14ac:dyDescent="0.3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5" x14ac:dyDescent="0.3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5" x14ac:dyDescent="0.3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5" x14ac:dyDescent="0.3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5" x14ac:dyDescent="0.3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5" x14ac:dyDescent="0.3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5" x14ac:dyDescent="0.3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5" x14ac:dyDescent="0.3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5" x14ac:dyDescent="0.3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5" x14ac:dyDescent="0.3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5" x14ac:dyDescent="0.3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5" x14ac:dyDescent="0.3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5" x14ac:dyDescent="0.3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5" x14ac:dyDescent="0.3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5" x14ac:dyDescent="0.3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5" x14ac:dyDescent="0.3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5" x14ac:dyDescent="0.3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5" x14ac:dyDescent="0.3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5" x14ac:dyDescent="0.3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5" x14ac:dyDescent="0.3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5" x14ac:dyDescent="0.3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5" x14ac:dyDescent="0.3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5" x14ac:dyDescent="0.3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5" x14ac:dyDescent="0.3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5" x14ac:dyDescent="0.3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5" x14ac:dyDescent="0.3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5" x14ac:dyDescent="0.3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5" x14ac:dyDescent="0.3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5" x14ac:dyDescent="0.3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5" x14ac:dyDescent="0.3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5" x14ac:dyDescent="0.3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5" x14ac:dyDescent="0.3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5" x14ac:dyDescent="0.3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5" x14ac:dyDescent="0.3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5" x14ac:dyDescent="0.3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5" x14ac:dyDescent="0.3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5" x14ac:dyDescent="0.3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5" x14ac:dyDescent="0.3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5" x14ac:dyDescent="0.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5" x14ac:dyDescent="0.3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5" x14ac:dyDescent="0.3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5" x14ac:dyDescent="0.3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5" x14ac:dyDescent="0.3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5" x14ac:dyDescent="0.3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5" x14ac:dyDescent="0.3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5" x14ac:dyDescent="0.3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5" x14ac:dyDescent="0.3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5" x14ac:dyDescent="0.3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5" x14ac:dyDescent="0.3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5" x14ac:dyDescent="0.3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5" x14ac:dyDescent="0.3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5" x14ac:dyDescent="0.3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5" x14ac:dyDescent="0.3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5" x14ac:dyDescent="0.3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5" x14ac:dyDescent="0.3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5" x14ac:dyDescent="0.3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5" x14ac:dyDescent="0.3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5" x14ac:dyDescent="0.3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5" x14ac:dyDescent="0.3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5" x14ac:dyDescent="0.3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5" x14ac:dyDescent="0.3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5" x14ac:dyDescent="0.3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5" x14ac:dyDescent="0.3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5" x14ac:dyDescent="0.3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5" x14ac:dyDescent="0.3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5" x14ac:dyDescent="0.3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5" x14ac:dyDescent="0.3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5" x14ac:dyDescent="0.3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5" x14ac:dyDescent="0.3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5" x14ac:dyDescent="0.3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5" x14ac:dyDescent="0.3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5" x14ac:dyDescent="0.3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5" x14ac:dyDescent="0.3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5" x14ac:dyDescent="0.3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5" x14ac:dyDescent="0.3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5" x14ac:dyDescent="0.3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5" x14ac:dyDescent="0.3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5" x14ac:dyDescent="0.3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5" x14ac:dyDescent="0.3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5" x14ac:dyDescent="0.3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5" x14ac:dyDescent="0.3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5" x14ac:dyDescent="0.3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5" x14ac:dyDescent="0.3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5" x14ac:dyDescent="0.3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5" x14ac:dyDescent="0.3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5" x14ac:dyDescent="0.3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5" x14ac:dyDescent="0.3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5" x14ac:dyDescent="0.3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5" x14ac:dyDescent="0.3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5" x14ac:dyDescent="0.3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5" x14ac:dyDescent="0.3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5" x14ac:dyDescent="0.3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5" x14ac:dyDescent="0.3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5" x14ac:dyDescent="0.3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5" x14ac:dyDescent="0.3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5" x14ac:dyDescent="0.3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5" x14ac:dyDescent="0.3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5" x14ac:dyDescent="0.3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5" x14ac:dyDescent="0.3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5" x14ac:dyDescent="0.3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5" x14ac:dyDescent="0.3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5" x14ac:dyDescent="0.3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5" x14ac:dyDescent="0.3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5" x14ac:dyDescent="0.3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5" x14ac:dyDescent="0.3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5" x14ac:dyDescent="0.3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5" x14ac:dyDescent="0.3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5" x14ac:dyDescent="0.3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5" x14ac:dyDescent="0.3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5" x14ac:dyDescent="0.3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5" x14ac:dyDescent="0.3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5" x14ac:dyDescent="0.3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5" x14ac:dyDescent="0.3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5" x14ac:dyDescent="0.3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5" x14ac:dyDescent="0.3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5" x14ac:dyDescent="0.3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5" x14ac:dyDescent="0.3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5" x14ac:dyDescent="0.3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5" x14ac:dyDescent="0.3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5" x14ac:dyDescent="0.3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5" x14ac:dyDescent="0.3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5" x14ac:dyDescent="0.3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5" x14ac:dyDescent="0.3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5" x14ac:dyDescent="0.3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5" x14ac:dyDescent="0.3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5" x14ac:dyDescent="0.3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5" x14ac:dyDescent="0.3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5" x14ac:dyDescent="0.3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5" x14ac:dyDescent="0.3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5" x14ac:dyDescent="0.3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5" x14ac:dyDescent="0.3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5" x14ac:dyDescent="0.3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5" x14ac:dyDescent="0.3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5" x14ac:dyDescent="0.3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5" x14ac:dyDescent="0.3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5" x14ac:dyDescent="0.3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5" x14ac:dyDescent="0.3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5" x14ac:dyDescent="0.3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5" x14ac:dyDescent="0.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5" x14ac:dyDescent="0.3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5" x14ac:dyDescent="0.3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5" x14ac:dyDescent="0.3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5" x14ac:dyDescent="0.3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5" x14ac:dyDescent="0.3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5" x14ac:dyDescent="0.3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5" x14ac:dyDescent="0.3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5" x14ac:dyDescent="0.3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5" x14ac:dyDescent="0.3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5" x14ac:dyDescent="0.3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5" x14ac:dyDescent="0.3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5" x14ac:dyDescent="0.3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5" x14ac:dyDescent="0.3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5" x14ac:dyDescent="0.3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5" x14ac:dyDescent="0.3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5" x14ac:dyDescent="0.3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5" x14ac:dyDescent="0.3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5" x14ac:dyDescent="0.3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5" x14ac:dyDescent="0.3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5" x14ac:dyDescent="0.3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5" x14ac:dyDescent="0.3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5" x14ac:dyDescent="0.3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5" x14ac:dyDescent="0.3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5" x14ac:dyDescent="0.3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5" x14ac:dyDescent="0.3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5" x14ac:dyDescent="0.3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5" x14ac:dyDescent="0.3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5" x14ac:dyDescent="0.3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5" x14ac:dyDescent="0.3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5" x14ac:dyDescent="0.3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5" x14ac:dyDescent="0.3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5" x14ac:dyDescent="0.3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5" x14ac:dyDescent="0.3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5" x14ac:dyDescent="0.3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5" x14ac:dyDescent="0.3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5" x14ac:dyDescent="0.3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5" x14ac:dyDescent="0.3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5" x14ac:dyDescent="0.3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5" x14ac:dyDescent="0.3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5" x14ac:dyDescent="0.3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5" x14ac:dyDescent="0.3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5" x14ac:dyDescent="0.3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5" x14ac:dyDescent="0.3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5" x14ac:dyDescent="0.3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5" x14ac:dyDescent="0.3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5" x14ac:dyDescent="0.3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5" x14ac:dyDescent="0.3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5" x14ac:dyDescent="0.3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5" x14ac:dyDescent="0.3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5" x14ac:dyDescent="0.3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5" x14ac:dyDescent="0.3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5" x14ac:dyDescent="0.3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5" x14ac:dyDescent="0.3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5" x14ac:dyDescent="0.3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5" x14ac:dyDescent="0.3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5" x14ac:dyDescent="0.3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5" x14ac:dyDescent="0.3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5" x14ac:dyDescent="0.3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5" x14ac:dyDescent="0.3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5" x14ac:dyDescent="0.3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5" x14ac:dyDescent="0.3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5" x14ac:dyDescent="0.3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5" x14ac:dyDescent="0.3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5" x14ac:dyDescent="0.3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5" x14ac:dyDescent="0.3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5" x14ac:dyDescent="0.3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5" x14ac:dyDescent="0.3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5" x14ac:dyDescent="0.3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5" x14ac:dyDescent="0.3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5" x14ac:dyDescent="0.3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5" x14ac:dyDescent="0.3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5" x14ac:dyDescent="0.3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5" x14ac:dyDescent="0.3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5" x14ac:dyDescent="0.3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5" x14ac:dyDescent="0.3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5" x14ac:dyDescent="0.3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5" x14ac:dyDescent="0.3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5" x14ac:dyDescent="0.3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5" x14ac:dyDescent="0.3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5" x14ac:dyDescent="0.3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5" x14ac:dyDescent="0.3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5" x14ac:dyDescent="0.3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5" x14ac:dyDescent="0.3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5" x14ac:dyDescent="0.3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5" x14ac:dyDescent="0.3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5" x14ac:dyDescent="0.3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5" x14ac:dyDescent="0.3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5" x14ac:dyDescent="0.3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5" x14ac:dyDescent="0.3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5" x14ac:dyDescent="0.3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5" x14ac:dyDescent="0.3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5" x14ac:dyDescent="0.3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5" x14ac:dyDescent="0.3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5" x14ac:dyDescent="0.3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5" x14ac:dyDescent="0.3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5" x14ac:dyDescent="0.3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5" x14ac:dyDescent="0.3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5" x14ac:dyDescent="0.3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5" x14ac:dyDescent="0.3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5" x14ac:dyDescent="0.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5" x14ac:dyDescent="0.3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5" x14ac:dyDescent="0.3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5" x14ac:dyDescent="0.3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5" x14ac:dyDescent="0.3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5" x14ac:dyDescent="0.3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5" x14ac:dyDescent="0.3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5" x14ac:dyDescent="0.3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5" x14ac:dyDescent="0.3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5" x14ac:dyDescent="0.3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5" x14ac:dyDescent="0.3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5" x14ac:dyDescent="0.3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5" x14ac:dyDescent="0.3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5" x14ac:dyDescent="0.3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5" x14ac:dyDescent="0.3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5" x14ac:dyDescent="0.3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5" x14ac:dyDescent="0.3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5" x14ac:dyDescent="0.3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5" x14ac:dyDescent="0.3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5" x14ac:dyDescent="0.3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5" x14ac:dyDescent="0.3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5" x14ac:dyDescent="0.3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5" x14ac:dyDescent="0.3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5" x14ac:dyDescent="0.3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5" x14ac:dyDescent="0.3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5" x14ac:dyDescent="0.3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5" x14ac:dyDescent="0.3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5" x14ac:dyDescent="0.3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5" x14ac:dyDescent="0.3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5" x14ac:dyDescent="0.3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5" x14ac:dyDescent="0.3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5" x14ac:dyDescent="0.3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5" x14ac:dyDescent="0.3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5" x14ac:dyDescent="0.3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5" x14ac:dyDescent="0.3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5" x14ac:dyDescent="0.3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5" x14ac:dyDescent="0.3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5" x14ac:dyDescent="0.3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5" x14ac:dyDescent="0.3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5" x14ac:dyDescent="0.3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5" x14ac:dyDescent="0.3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5" x14ac:dyDescent="0.3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5" x14ac:dyDescent="0.3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5" x14ac:dyDescent="0.3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5" x14ac:dyDescent="0.3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5" x14ac:dyDescent="0.3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5" x14ac:dyDescent="0.3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5" x14ac:dyDescent="0.3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5" x14ac:dyDescent="0.3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5" x14ac:dyDescent="0.3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5" x14ac:dyDescent="0.3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5" x14ac:dyDescent="0.3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5" x14ac:dyDescent="0.3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5" x14ac:dyDescent="0.3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5" x14ac:dyDescent="0.3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5" x14ac:dyDescent="0.3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5" x14ac:dyDescent="0.3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5" x14ac:dyDescent="0.3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5" x14ac:dyDescent="0.3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5" x14ac:dyDescent="0.3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5" x14ac:dyDescent="0.3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5" x14ac:dyDescent="0.3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5" x14ac:dyDescent="0.3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5" x14ac:dyDescent="0.3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5" x14ac:dyDescent="0.3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5" x14ac:dyDescent="0.3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5" x14ac:dyDescent="0.3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5" x14ac:dyDescent="0.3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5" x14ac:dyDescent="0.3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5" x14ac:dyDescent="0.3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5" x14ac:dyDescent="0.3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5" x14ac:dyDescent="0.3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5" x14ac:dyDescent="0.3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5" x14ac:dyDescent="0.3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5" x14ac:dyDescent="0.3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5" x14ac:dyDescent="0.3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5" x14ac:dyDescent="0.3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5" x14ac:dyDescent="0.3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5" x14ac:dyDescent="0.3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5" x14ac:dyDescent="0.3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5" x14ac:dyDescent="0.3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5" x14ac:dyDescent="0.3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5" x14ac:dyDescent="0.3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5" x14ac:dyDescent="0.3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5" x14ac:dyDescent="0.3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5" x14ac:dyDescent="0.3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5" x14ac:dyDescent="0.3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5" x14ac:dyDescent="0.3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5" x14ac:dyDescent="0.3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5" x14ac:dyDescent="0.3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5" x14ac:dyDescent="0.3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5" x14ac:dyDescent="0.3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5" x14ac:dyDescent="0.3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5" x14ac:dyDescent="0.3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5" x14ac:dyDescent="0.3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5" x14ac:dyDescent="0.3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5" x14ac:dyDescent="0.3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5" x14ac:dyDescent="0.3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5" x14ac:dyDescent="0.3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5" x14ac:dyDescent="0.3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5" x14ac:dyDescent="0.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5" x14ac:dyDescent="0.3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5" x14ac:dyDescent="0.3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5" x14ac:dyDescent="0.3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5" x14ac:dyDescent="0.3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5" x14ac:dyDescent="0.3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5" x14ac:dyDescent="0.3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5" x14ac:dyDescent="0.3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5" x14ac:dyDescent="0.3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5" x14ac:dyDescent="0.3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5" x14ac:dyDescent="0.3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5" x14ac:dyDescent="0.3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5" x14ac:dyDescent="0.3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5" x14ac:dyDescent="0.3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5" x14ac:dyDescent="0.3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5" x14ac:dyDescent="0.3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5" x14ac:dyDescent="0.3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5" x14ac:dyDescent="0.3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5" x14ac:dyDescent="0.3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5" x14ac:dyDescent="0.3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5" x14ac:dyDescent="0.3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5" x14ac:dyDescent="0.3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5" x14ac:dyDescent="0.3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5" x14ac:dyDescent="0.3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5" x14ac:dyDescent="0.3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5" x14ac:dyDescent="0.3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5" x14ac:dyDescent="0.3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5" x14ac:dyDescent="0.3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5" x14ac:dyDescent="0.3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5" x14ac:dyDescent="0.3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5" x14ac:dyDescent="0.3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5" x14ac:dyDescent="0.3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5" x14ac:dyDescent="0.3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5" x14ac:dyDescent="0.3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5" x14ac:dyDescent="0.3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5" x14ac:dyDescent="0.3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5" x14ac:dyDescent="0.3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5" x14ac:dyDescent="0.3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5" x14ac:dyDescent="0.3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5" x14ac:dyDescent="0.3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5" x14ac:dyDescent="0.3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5" x14ac:dyDescent="0.3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5" x14ac:dyDescent="0.3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5" x14ac:dyDescent="0.3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5" x14ac:dyDescent="0.3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5" x14ac:dyDescent="0.3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5" x14ac:dyDescent="0.3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5" x14ac:dyDescent="0.3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5" x14ac:dyDescent="0.3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5" x14ac:dyDescent="0.3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5" x14ac:dyDescent="0.3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5" x14ac:dyDescent="0.3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5" x14ac:dyDescent="0.3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5" x14ac:dyDescent="0.3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5" x14ac:dyDescent="0.3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5" x14ac:dyDescent="0.3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5" x14ac:dyDescent="0.3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5" x14ac:dyDescent="0.3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5" x14ac:dyDescent="0.3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5" x14ac:dyDescent="0.3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5" x14ac:dyDescent="0.3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5" x14ac:dyDescent="0.3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5" x14ac:dyDescent="0.3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5" x14ac:dyDescent="0.3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5" x14ac:dyDescent="0.3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5" x14ac:dyDescent="0.3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5" x14ac:dyDescent="0.3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5" x14ac:dyDescent="0.3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5" x14ac:dyDescent="0.3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5" x14ac:dyDescent="0.3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5" x14ac:dyDescent="0.3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5" x14ac:dyDescent="0.3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5" x14ac:dyDescent="0.3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5" x14ac:dyDescent="0.3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5" x14ac:dyDescent="0.3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5" x14ac:dyDescent="0.3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5" x14ac:dyDescent="0.3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5" x14ac:dyDescent="0.3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5" x14ac:dyDescent="0.3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5" x14ac:dyDescent="0.3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5" x14ac:dyDescent="0.3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5" x14ac:dyDescent="0.3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5" x14ac:dyDescent="0.3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5" x14ac:dyDescent="0.3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5" x14ac:dyDescent="0.3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5" x14ac:dyDescent="0.3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5" x14ac:dyDescent="0.3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5" x14ac:dyDescent="0.3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5" x14ac:dyDescent="0.3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5" x14ac:dyDescent="0.3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5" x14ac:dyDescent="0.3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5" x14ac:dyDescent="0.3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5" x14ac:dyDescent="0.3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5" x14ac:dyDescent="0.3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5" x14ac:dyDescent="0.3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5" x14ac:dyDescent="0.3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5" x14ac:dyDescent="0.3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5" x14ac:dyDescent="0.3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5" x14ac:dyDescent="0.3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5" x14ac:dyDescent="0.3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5" x14ac:dyDescent="0.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5" x14ac:dyDescent="0.3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5" x14ac:dyDescent="0.3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5" x14ac:dyDescent="0.3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5" x14ac:dyDescent="0.3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5" x14ac:dyDescent="0.3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5" x14ac:dyDescent="0.3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5" x14ac:dyDescent="0.3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5" x14ac:dyDescent="0.3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5" x14ac:dyDescent="0.3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5" x14ac:dyDescent="0.3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5" x14ac:dyDescent="0.3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5" x14ac:dyDescent="0.3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5" x14ac:dyDescent="0.3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5" x14ac:dyDescent="0.3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5" x14ac:dyDescent="0.3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5" x14ac:dyDescent="0.3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5" x14ac:dyDescent="0.3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5" x14ac:dyDescent="0.3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5" x14ac:dyDescent="0.3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5" x14ac:dyDescent="0.3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5" x14ac:dyDescent="0.3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5" x14ac:dyDescent="0.3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5" x14ac:dyDescent="0.3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5" x14ac:dyDescent="0.3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5" x14ac:dyDescent="0.3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5" x14ac:dyDescent="0.3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5" x14ac:dyDescent="0.3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5" x14ac:dyDescent="0.3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5" x14ac:dyDescent="0.3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5" x14ac:dyDescent="0.3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5" x14ac:dyDescent="0.3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5" x14ac:dyDescent="0.3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5" x14ac:dyDescent="0.3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5" x14ac:dyDescent="0.3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5" x14ac:dyDescent="0.3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5" x14ac:dyDescent="0.3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5" x14ac:dyDescent="0.3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5" x14ac:dyDescent="0.3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5" x14ac:dyDescent="0.3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5" x14ac:dyDescent="0.3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5" x14ac:dyDescent="0.3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5" x14ac:dyDescent="0.3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5" x14ac:dyDescent="0.3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5" x14ac:dyDescent="0.3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5" x14ac:dyDescent="0.3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5" x14ac:dyDescent="0.3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5" x14ac:dyDescent="0.3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5" x14ac:dyDescent="0.3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5" x14ac:dyDescent="0.3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5" x14ac:dyDescent="0.3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5" x14ac:dyDescent="0.3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5" x14ac:dyDescent="0.3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5" x14ac:dyDescent="0.3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5" x14ac:dyDescent="0.3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5" x14ac:dyDescent="0.3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5" x14ac:dyDescent="0.3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5" x14ac:dyDescent="0.3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5" x14ac:dyDescent="0.3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5" x14ac:dyDescent="0.3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5" x14ac:dyDescent="0.3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5" x14ac:dyDescent="0.3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5" x14ac:dyDescent="0.3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5" x14ac:dyDescent="0.3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5" x14ac:dyDescent="0.3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5" x14ac:dyDescent="0.3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5" x14ac:dyDescent="0.3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5" x14ac:dyDescent="0.3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5" x14ac:dyDescent="0.3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5" x14ac:dyDescent="0.3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5" x14ac:dyDescent="0.3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5" x14ac:dyDescent="0.3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5" x14ac:dyDescent="0.3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5" x14ac:dyDescent="0.3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5" x14ac:dyDescent="0.3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5" x14ac:dyDescent="0.3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5" x14ac:dyDescent="0.3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5" x14ac:dyDescent="0.3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5" x14ac:dyDescent="0.3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5" x14ac:dyDescent="0.3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5" x14ac:dyDescent="0.3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5" x14ac:dyDescent="0.3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5" x14ac:dyDescent="0.3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5" x14ac:dyDescent="0.3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5" x14ac:dyDescent="0.3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5" x14ac:dyDescent="0.3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5" x14ac:dyDescent="0.3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5" x14ac:dyDescent="0.3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5" x14ac:dyDescent="0.3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5" x14ac:dyDescent="0.3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5" x14ac:dyDescent="0.3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5" x14ac:dyDescent="0.3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5" x14ac:dyDescent="0.3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5" x14ac:dyDescent="0.3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5" x14ac:dyDescent="0.3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5" x14ac:dyDescent="0.3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5" x14ac:dyDescent="0.3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5" x14ac:dyDescent="0.3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5" x14ac:dyDescent="0.3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5" x14ac:dyDescent="0.3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5" x14ac:dyDescent="0.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5" x14ac:dyDescent="0.3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5" x14ac:dyDescent="0.3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5" x14ac:dyDescent="0.3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5" x14ac:dyDescent="0.3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5" x14ac:dyDescent="0.3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5" x14ac:dyDescent="0.3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5" x14ac:dyDescent="0.3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5" x14ac:dyDescent="0.3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5" x14ac:dyDescent="0.3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5" x14ac:dyDescent="0.3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5" x14ac:dyDescent="0.3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5" x14ac:dyDescent="0.3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5" x14ac:dyDescent="0.3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5" x14ac:dyDescent="0.3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5" x14ac:dyDescent="0.3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5" x14ac:dyDescent="0.3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5" x14ac:dyDescent="0.3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5" x14ac:dyDescent="0.3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5" x14ac:dyDescent="0.3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5" x14ac:dyDescent="0.3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5" x14ac:dyDescent="0.3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5" x14ac:dyDescent="0.3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5" x14ac:dyDescent="0.3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5" x14ac:dyDescent="0.3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5" x14ac:dyDescent="0.3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5" x14ac:dyDescent="0.3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5" x14ac:dyDescent="0.3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5" x14ac:dyDescent="0.3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5" x14ac:dyDescent="0.3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5" x14ac:dyDescent="0.3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5" x14ac:dyDescent="0.3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5" x14ac:dyDescent="0.3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5" x14ac:dyDescent="0.3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5" x14ac:dyDescent="0.3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5" x14ac:dyDescent="0.3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5" x14ac:dyDescent="0.3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5" x14ac:dyDescent="0.3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5" x14ac:dyDescent="0.3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5" x14ac:dyDescent="0.3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5" x14ac:dyDescent="0.3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5" x14ac:dyDescent="0.3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5" x14ac:dyDescent="0.3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5" x14ac:dyDescent="0.3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5" x14ac:dyDescent="0.3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5" x14ac:dyDescent="0.3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5" x14ac:dyDescent="0.3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5" x14ac:dyDescent="0.3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5" x14ac:dyDescent="0.3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5" x14ac:dyDescent="0.3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5" x14ac:dyDescent="0.3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5" x14ac:dyDescent="0.3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5" x14ac:dyDescent="0.3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5" x14ac:dyDescent="0.3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5" x14ac:dyDescent="0.3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5" x14ac:dyDescent="0.3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5" x14ac:dyDescent="0.3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5" x14ac:dyDescent="0.3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5" x14ac:dyDescent="0.3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5" x14ac:dyDescent="0.3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5" x14ac:dyDescent="0.3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5" x14ac:dyDescent="0.3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5" x14ac:dyDescent="0.3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5" x14ac:dyDescent="0.3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5" x14ac:dyDescent="0.3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5" x14ac:dyDescent="0.3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1.1640625" defaultRowHeight="15" customHeight="1" x14ac:dyDescent="0.35"/>
  <cols>
    <col min="1" max="1" width="111.5" customWidth="1"/>
    <col min="2" max="6" width="18.33203125" customWidth="1"/>
    <col min="7" max="26" width="9" customWidth="1"/>
  </cols>
  <sheetData>
    <row r="1" spans="1:26" ht="20.25" customHeight="1" x14ac:dyDescent="0.35">
      <c r="A1" s="182" t="s">
        <v>2886</v>
      </c>
      <c r="B1" s="183"/>
      <c r="C1" s="183"/>
      <c r="D1" s="183"/>
      <c r="E1" s="183"/>
      <c r="F1" s="183"/>
      <c r="G1" s="183"/>
      <c r="H1" s="183"/>
      <c r="I1" s="183"/>
      <c r="J1" s="183"/>
      <c r="K1" s="183"/>
      <c r="L1" s="184"/>
      <c r="M1" s="184"/>
      <c r="N1" s="184"/>
      <c r="O1" s="184"/>
      <c r="P1" s="184"/>
      <c r="Q1" s="184"/>
      <c r="R1" s="184"/>
      <c r="S1" s="184"/>
      <c r="T1" s="184"/>
      <c r="U1" s="184"/>
      <c r="V1" s="184"/>
      <c r="W1" s="184"/>
      <c r="X1" s="184"/>
      <c r="Y1" s="184"/>
      <c r="Z1" s="184"/>
    </row>
    <row r="2" spans="1:26" ht="15" customHeight="1" x14ac:dyDescent="0.35">
      <c r="A2" s="185" t="s">
        <v>2887</v>
      </c>
      <c r="B2" s="186"/>
      <c r="C2" s="186"/>
      <c r="D2" s="187"/>
      <c r="E2" s="187"/>
      <c r="F2" s="188"/>
      <c r="G2" s="188"/>
      <c r="H2" s="188"/>
      <c r="I2" s="188"/>
      <c r="J2" s="188"/>
      <c r="K2" s="188"/>
      <c r="L2" s="189"/>
      <c r="M2" s="189"/>
      <c r="N2" s="189"/>
      <c r="O2" s="189"/>
      <c r="P2" s="189"/>
      <c r="Q2" s="189"/>
      <c r="R2" s="189"/>
      <c r="S2" s="189"/>
      <c r="T2" s="189"/>
      <c r="U2" s="189"/>
      <c r="V2" s="189"/>
      <c r="W2" s="189"/>
      <c r="X2" s="189"/>
      <c r="Y2" s="189"/>
      <c r="Z2" s="189"/>
    </row>
    <row r="3" spans="1:26" ht="15" customHeight="1" x14ac:dyDescent="0.35">
      <c r="A3" s="190" t="s">
        <v>2888</v>
      </c>
      <c r="B3" s="186"/>
      <c r="C3" s="186"/>
      <c r="D3" s="187"/>
      <c r="E3" s="187"/>
      <c r="F3" s="188"/>
      <c r="G3" s="188"/>
      <c r="H3" s="188"/>
      <c r="I3" s="188"/>
      <c r="J3" s="188"/>
      <c r="K3" s="188"/>
      <c r="L3" s="188"/>
      <c r="M3" s="188"/>
      <c r="N3" s="188"/>
      <c r="O3" s="188"/>
      <c r="P3" s="188"/>
      <c r="Q3" s="188"/>
      <c r="R3" s="188"/>
      <c r="S3" s="188"/>
      <c r="T3" s="188"/>
      <c r="U3" s="188"/>
      <c r="V3" s="188"/>
      <c r="W3" s="188"/>
      <c r="X3" s="188"/>
      <c r="Y3" s="188"/>
      <c r="Z3" s="188"/>
    </row>
    <row r="4" spans="1:26" ht="15" customHeight="1" x14ac:dyDescent="0.35">
      <c r="A4" s="190" t="s">
        <v>2889</v>
      </c>
      <c r="B4" s="186"/>
      <c r="C4" s="186"/>
      <c r="D4" s="187"/>
      <c r="E4" s="187"/>
      <c r="F4" s="188"/>
      <c r="G4" s="188"/>
      <c r="H4" s="188"/>
      <c r="I4" s="188"/>
      <c r="J4" s="188"/>
      <c r="K4" s="188"/>
      <c r="L4" s="188"/>
      <c r="M4" s="188"/>
      <c r="N4" s="188"/>
      <c r="O4" s="188"/>
      <c r="P4" s="188"/>
      <c r="Q4" s="188"/>
      <c r="R4" s="188"/>
      <c r="S4" s="188"/>
      <c r="T4" s="188"/>
      <c r="U4" s="188"/>
      <c r="V4" s="188"/>
      <c r="W4" s="188"/>
      <c r="X4" s="188"/>
      <c r="Y4" s="188"/>
      <c r="Z4" s="188"/>
    </row>
    <row r="5" spans="1:26" ht="15" customHeight="1" x14ac:dyDescent="0.35">
      <c r="A5" s="185" t="s">
        <v>2890</v>
      </c>
      <c r="B5" s="186"/>
      <c r="C5" s="186"/>
      <c r="D5" s="187"/>
      <c r="E5" s="187"/>
      <c r="F5" s="188"/>
      <c r="G5" s="188"/>
      <c r="H5" s="188"/>
      <c r="I5" s="188"/>
      <c r="J5" s="188"/>
      <c r="K5" s="188"/>
      <c r="L5" s="188"/>
      <c r="M5" s="188"/>
      <c r="N5" s="188"/>
      <c r="O5" s="188"/>
      <c r="P5" s="188"/>
      <c r="Q5" s="188"/>
      <c r="R5" s="188"/>
      <c r="S5" s="188"/>
      <c r="T5" s="188"/>
      <c r="U5" s="188"/>
      <c r="V5" s="188"/>
      <c r="W5" s="188"/>
      <c r="X5" s="188"/>
      <c r="Y5" s="188"/>
      <c r="Z5" s="188"/>
    </row>
    <row r="6" spans="1:26" ht="15" customHeight="1" x14ac:dyDescent="0.35">
      <c r="A6" s="191" t="s">
        <v>2891</v>
      </c>
      <c r="B6" s="186"/>
      <c r="C6" s="186"/>
      <c r="D6" s="187"/>
      <c r="E6" s="187"/>
      <c r="F6" s="188"/>
      <c r="G6" s="188"/>
      <c r="H6" s="188"/>
      <c r="I6" s="188"/>
      <c r="J6" s="188"/>
      <c r="K6" s="188"/>
      <c r="L6" s="188"/>
      <c r="M6" s="188"/>
      <c r="N6" s="188"/>
      <c r="O6" s="188"/>
      <c r="P6" s="188"/>
      <c r="Q6" s="188"/>
      <c r="R6" s="188"/>
      <c r="S6" s="188"/>
      <c r="T6" s="188"/>
      <c r="U6" s="188"/>
      <c r="V6" s="188"/>
      <c r="W6" s="188"/>
      <c r="X6" s="188"/>
      <c r="Y6" s="188"/>
      <c r="Z6" s="188"/>
    </row>
    <row r="7" spans="1:26" ht="15" customHeight="1" x14ac:dyDescent="0.35">
      <c r="A7" s="192" t="s">
        <v>2892</v>
      </c>
      <c r="B7" s="186"/>
      <c r="C7" s="186"/>
      <c r="D7" s="187"/>
      <c r="E7" s="187"/>
      <c r="F7" s="188"/>
      <c r="G7" s="188"/>
      <c r="H7" s="188"/>
      <c r="I7" s="188"/>
      <c r="J7" s="188"/>
      <c r="K7" s="188"/>
      <c r="L7" s="188"/>
      <c r="M7" s="188"/>
      <c r="N7" s="188"/>
      <c r="O7" s="188"/>
      <c r="P7" s="188"/>
      <c r="Q7" s="188"/>
      <c r="R7" s="188"/>
      <c r="S7" s="188"/>
      <c r="T7" s="188"/>
      <c r="U7" s="188"/>
      <c r="V7" s="188"/>
      <c r="W7" s="188"/>
      <c r="X7" s="188"/>
      <c r="Y7" s="188"/>
      <c r="Z7" s="188"/>
    </row>
    <row r="8" spans="1:26" ht="15" customHeight="1" x14ac:dyDescent="0.35">
      <c r="A8" s="192" t="s">
        <v>2893</v>
      </c>
      <c r="B8" s="186"/>
      <c r="C8" s="186"/>
      <c r="D8" s="187"/>
      <c r="E8" s="187"/>
      <c r="F8" s="188"/>
      <c r="G8" s="188"/>
      <c r="H8" s="188"/>
      <c r="I8" s="188"/>
      <c r="J8" s="188"/>
      <c r="K8" s="188"/>
      <c r="L8" s="188"/>
      <c r="M8" s="188"/>
      <c r="N8" s="188"/>
      <c r="O8" s="188"/>
      <c r="P8" s="188"/>
      <c r="Q8" s="188"/>
      <c r="R8" s="188"/>
      <c r="S8" s="188"/>
      <c r="T8" s="188"/>
      <c r="U8" s="188"/>
      <c r="V8" s="188"/>
      <c r="W8" s="188"/>
      <c r="X8" s="188"/>
      <c r="Y8" s="188"/>
      <c r="Z8" s="188"/>
    </row>
    <row r="9" spans="1:26" ht="15" customHeight="1" x14ac:dyDescent="0.35">
      <c r="A9" s="192" t="s">
        <v>2894</v>
      </c>
      <c r="B9" s="186"/>
      <c r="C9" s="186"/>
      <c r="D9" s="187"/>
      <c r="E9" s="187"/>
      <c r="F9" s="188"/>
      <c r="G9" s="188"/>
      <c r="H9" s="188"/>
      <c r="I9" s="188"/>
      <c r="J9" s="188"/>
      <c r="K9" s="188"/>
      <c r="L9" s="188"/>
      <c r="M9" s="188"/>
      <c r="N9" s="188"/>
      <c r="O9" s="188"/>
      <c r="P9" s="188"/>
      <c r="Q9" s="188"/>
      <c r="R9" s="188"/>
      <c r="S9" s="188"/>
      <c r="T9" s="188"/>
      <c r="U9" s="188"/>
      <c r="V9" s="188"/>
      <c r="W9" s="188"/>
      <c r="X9" s="188"/>
      <c r="Y9" s="188"/>
      <c r="Z9" s="188"/>
    </row>
    <row r="10" spans="1:26" ht="15" customHeight="1" x14ac:dyDescent="0.35">
      <c r="A10" s="192" t="s">
        <v>2895</v>
      </c>
      <c r="B10" s="9"/>
      <c r="C10" s="9"/>
      <c r="D10" s="9"/>
      <c r="E10" s="9"/>
      <c r="F10" s="9"/>
      <c r="G10" s="9"/>
      <c r="H10" s="9"/>
      <c r="I10" s="9"/>
      <c r="J10" s="9"/>
      <c r="K10" s="9"/>
      <c r="L10" s="9"/>
      <c r="M10" s="9"/>
      <c r="N10" s="9"/>
      <c r="O10" s="9"/>
      <c r="P10" s="9"/>
      <c r="Q10" s="9"/>
      <c r="R10" s="9"/>
      <c r="S10" s="9"/>
      <c r="T10" s="9"/>
      <c r="U10" s="9"/>
      <c r="V10" s="9"/>
      <c r="W10" s="9"/>
      <c r="X10" s="9"/>
      <c r="Y10" s="9"/>
      <c r="Z10" s="9"/>
    </row>
    <row r="11" spans="1:26" ht="15" customHeight="1" x14ac:dyDescent="0.35">
      <c r="A11" s="192" t="s">
        <v>2896</v>
      </c>
      <c r="B11" s="9"/>
      <c r="C11" s="9"/>
      <c r="D11" s="9"/>
      <c r="E11" s="9"/>
      <c r="F11" s="9"/>
      <c r="G11" s="9"/>
      <c r="H11" s="9"/>
      <c r="I11" s="9"/>
      <c r="J11" s="9"/>
      <c r="K11" s="9"/>
      <c r="L11" s="9"/>
      <c r="M11" s="9"/>
      <c r="N11" s="9"/>
      <c r="O11" s="9"/>
      <c r="P11" s="9"/>
      <c r="Q11" s="9"/>
      <c r="R11" s="9"/>
      <c r="S11" s="9"/>
      <c r="T11" s="9"/>
      <c r="U11" s="9"/>
      <c r="V11" s="9"/>
      <c r="W11" s="9"/>
      <c r="X11" s="9"/>
      <c r="Y11" s="9"/>
      <c r="Z11" s="9"/>
    </row>
    <row r="12" spans="1:26" ht="15" customHeight="1" x14ac:dyDescent="0.35">
      <c r="A12" s="191" t="s">
        <v>2897</v>
      </c>
      <c r="B12" s="9"/>
      <c r="C12" s="9"/>
      <c r="D12" s="9"/>
      <c r="E12" s="9"/>
      <c r="F12" s="9"/>
      <c r="G12" s="9"/>
      <c r="H12" s="9"/>
      <c r="I12" s="9"/>
      <c r="J12" s="9"/>
      <c r="K12" s="9"/>
      <c r="L12" s="9"/>
      <c r="M12" s="9"/>
      <c r="N12" s="9"/>
      <c r="O12" s="9"/>
      <c r="P12" s="9"/>
      <c r="Q12" s="9"/>
      <c r="R12" s="9"/>
      <c r="S12" s="9"/>
      <c r="T12" s="9"/>
      <c r="U12" s="9"/>
      <c r="V12" s="9"/>
      <c r="W12" s="9"/>
      <c r="X12" s="9"/>
      <c r="Y12" s="9"/>
      <c r="Z12" s="9"/>
    </row>
    <row r="13" spans="1:26" ht="15" customHeight="1" x14ac:dyDescent="0.35">
      <c r="A13" s="192" t="s">
        <v>2898</v>
      </c>
      <c r="B13" s="9"/>
      <c r="C13" s="9"/>
      <c r="D13" s="9"/>
      <c r="E13" s="9"/>
      <c r="F13" s="9"/>
      <c r="G13" s="9"/>
      <c r="H13" s="9"/>
      <c r="I13" s="9"/>
      <c r="J13" s="9"/>
      <c r="K13" s="9"/>
      <c r="L13" s="9"/>
      <c r="M13" s="9"/>
      <c r="N13" s="9"/>
      <c r="O13" s="9"/>
      <c r="P13" s="9"/>
      <c r="Q13" s="9"/>
      <c r="R13" s="9"/>
      <c r="S13" s="9"/>
      <c r="T13" s="9"/>
      <c r="U13" s="9"/>
      <c r="V13" s="9"/>
      <c r="W13" s="9"/>
      <c r="X13" s="9"/>
      <c r="Y13" s="9"/>
      <c r="Z13" s="9"/>
    </row>
    <row r="14" spans="1:26" ht="15" customHeight="1" x14ac:dyDescent="0.35">
      <c r="A14" s="193" t="s">
        <v>2899</v>
      </c>
      <c r="B14" s="9"/>
      <c r="C14" s="9"/>
      <c r="D14" s="9"/>
      <c r="E14" s="9"/>
      <c r="F14" s="9"/>
      <c r="G14" s="9"/>
      <c r="H14" s="9"/>
      <c r="I14" s="9"/>
      <c r="J14" s="9"/>
      <c r="K14" s="9"/>
      <c r="L14" s="9"/>
      <c r="M14" s="9"/>
      <c r="N14" s="9"/>
      <c r="O14" s="9"/>
      <c r="P14" s="9"/>
      <c r="Q14" s="9"/>
      <c r="R14" s="9"/>
      <c r="S14" s="9"/>
      <c r="T14" s="9"/>
      <c r="U14" s="9"/>
      <c r="V14" s="9"/>
      <c r="W14" s="9"/>
      <c r="X14" s="9"/>
      <c r="Y14" s="9"/>
      <c r="Z14" s="9"/>
    </row>
    <row r="15" spans="1:26" ht="15" customHeight="1" x14ac:dyDescent="0.35">
      <c r="A15" s="193" t="s">
        <v>2900</v>
      </c>
      <c r="B15" s="9"/>
      <c r="C15" s="9"/>
      <c r="D15" s="9"/>
      <c r="E15" s="9"/>
      <c r="F15" s="9"/>
      <c r="G15" s="9"/>
      <c r="H15" s="9"/>
      <c r="I15" s="9"/>
      <c r="J15" s="9"/>
      <c r="K15" s="9"/>
      <c r="L15" s="9"/>
      <c r="M15" s="9"/>
      <c r="N15" s="9"/>
      <c r="O15" s="9"/>
      <c r="P15" s="9"/>
      <c r="Q15" s="9"/>
      <c r="R15" s="9"/>
      <c r="S15" s="9"/>
      <c r="T15" s="9"/>
      <c r="U15" s="9"/>
      <c r="V15" s="9"/>
      <c r="W15" s="9"/>
      <c r="X15" s="9"/>
      <c r="Y15" s="9"/>
      <c r="Z15" s="9"/>
    </row>
    <row r="16" spans="1:26" ht="15" customHeight="1" x14ac:dyDescent="0.35">
      <c r="A16" s="192" t="s">
        <v>2894</v>
      </c>
      <c r="B16" s="9"/>
      <c r="C16" s="9"/>
      <c r="D16" s="9"/>
      <c r="E16" s="9"/>
      <c r="F16" s="9"/>
      <c r="G16" s="9"/>
      <c r="H16" s="9"/>
      <c r="I16" s="9"/>
      <c r="J16" s="9"/>
      <c r="K16" s="9"/>
      <c r="L16" s="9"/>
      <c r="M16" s="9"/>
      <c r="N16" s="9"/>
      <c r="O16" s="9"/>
      <c r="P16" s="9"/>
      <c r="Q16" s="9"/>
      <c r="R16" s="9"/>
      <c r="S16" s="9"/>
      <c r="T16" s="9"/>
      <c r="U16" s="9"/>
      <c r="V16" s="9"/>
      <c r="W16" s="9"/>
      <c r="X16" s="9"/>
      <c r="Y16" s="9"/>
      <c r="Z16" s="9"/>
    </row>
    <row r="17" spans="1:26" ht="15" customHeight="1" x14ac:dyDescent="0.35">
      <c r="A17" s="192" t="s">
        <v>2895</v>
      </c>
      <c r="B17" s="9"/>
      <c r="C17" s="9"/>
      <c r="D17" s="9"/>
      <c r="E17" s="9"/>
      <c r="F17" s="9"/>
      <c r="G17" s="9"/>
      <c r="H17" s="9"/>
      <c r="I17" s="9"/>
      <c r="J17" s="9"/>
      <c r="K17" s="9"/>
      <c r="L17" s="9"/>
      <c r="M17" s="9"/>
      <c r="N17" s="9"/>
      <c r="O17" s="9"/>
      <c r="P17" s="9"/>
      <c r="Q17" s="9"/>
      <c r="R17" s="9"/>
      <c r="S17" s="9"/>
      <c r="T17" s="9"/>
      <c r="U17" s="9"/>
      <c r="V17" s="9"/>
      <c r="W17" s="9"/>
      <c r="X17" s="9"/>
      <c r="Y17" s="9"/>
      <c r="Z17" s="9"/>
    </row>
    <row r="18" spans="1:26" ht="15" customHeight="1" x14ac:dyDescent="0.35">
      <c r="A18" s="192" t="s">
        <v>2896</v>
      </c>
      <c r="B18" s="9"/>
      <c r="C18" s="9"/>
      <c r="D18" s="9"/>
      <c r="E18" s="9"/>
      <c r="F18" s="9"/>
      <c r="G18" s="9"/>
      <c r="H18" s="9"/>
      <c r="I18" s="9"/>
      <c r="J18" s="9"/>
      <c r="K18" s="9"/>
      <c r="L18" s="9"/>
      <c r="M18" s="9"/>
      <c r="N18" s="9"/>
      <c r="O18" s="9"/>
      <c r="P18" s="9"/>
      <c r="Q18" s="9"/>
      <c r="R18" s="9"/>
      <c r="S18" s="9"/>
      <c r="T18" s="9"/>
      <c r="U18" s="9"/>
      <c r="V18" s="9"/>
      <c r="W18" s="9"/>
      <c r="X18" s="9"/>
      <c r="Y18" s="9"/>
      <c r="Z18" s="9"/>
    </row>
    <row r="19" spans="1:26" ht="15" customHeight="1" x14ac:dyDescent="0.35">
      <c r="A19" s="194" t="s">
        <v>2901</v>
      </c>
      <c r="B19" s="9"/>
      <c r="C19" s="9"/>
      <c r="D19" s="9"/>
      <c r="E19" s="9"/>
      <c r="F19" s="9"/>
      <c r="G19" s="9"/>
      <c r="H19" s="9"/>
      <c r="I19" s="9"/>
      <c r="J19" s="9"/>
      <c r="K19" s="9"/>
      <c r="L19" s="9"/>
      <c r="M19" s="9"/>
      <c r="N19" s="9"/>
      <c r="O19" s="9"/>
      <c r="P19" s="9"/>
      <c r="Q19" s="9"/>
      <c r="R19" s="9"/>
      <c r="S19" s="9"/>
      <c r="T19" s="9"/>
      <c r="U19" s="9"/>
      <c r="V19" s="9"/>
      <c r="W19" s="9"/>
      <c r="X19" s="9"/>
      <c r="Y19" s="9"/>
      <c r="Z19" s="9"/>
    </row>
    <row r="20" spans="1:26" ht="15" customHeight="1" x14ac:dyDescent="0.35">
      <c r="A20" s="192" t="s">
        <v>2902</v>
      </c>
      <c r="B20" s="9"/>
      <c r="C20" s="9"/>
      <c r="D20" s="9"/>
      <c r="E20" s="9"/>
      <c r="F20" s="9"/>
      <c r="G20" s="9"/>
      <c r="H20" s="9"/>
      <c r="I20" s="9"/>
      <c r="J20" s="9"/>
      <c r="K20" s="9"/>
      <c r="L20" s="9"/>
      <c r="M20" s="9"/>
      <c r="N20" s="9"/>
      <c r="O20" s="9"/>
      <c r="P20" s="9"/>
      <c r="Q20" s="9"/>
      <c r="R20" s="9"/>
      <c r="S20" s="9"/>
      <c r="T20" s="9"/>
      <c r="U20" s="9"/>
      <c r="V20" s="9"/>
      <c r="W20" s="9"/>
      <c r="X20" s="9"/>
      <c r="Y20" s="9"/>
      <c r="Z20" s="9"/>
    </row>
    <row r="21" spans="1:26" ht="15" customHeight="1" x14ac:dyDescent="0.35">
      <c r="A21" s="193" t="s">
        <v>2903</v>
      </c>
      <c r="B21" s="9"/>
      <c r="C21" s="9"/>
      <c r="D21" s="9"/>
      <c r="E21" s="9"/>
      <c r="F21" s="9"/>
      <c r="G21" s="9"/>
      <c r="H21" s="9"/>
      <c r="I21" s="9"/>
      <c r="J21" s="9"/>
      <c r="K21" s="9"/>
      <c r="L21" s="9"/>
      <c r="M21" s="9"/>
      <c r="N21" s="9"/>
      <c r="O21" s="9"/>
      <c r="P21" s="9"/>
      <c r="Q21" s="9"/>
      <c r="R21" s="9"/>
      <c r="S21" s="9"/>
      <c r="T21" s="9"/>
      <c r="U21" s="9"/>
      <c r="V21" s="9"/>
      <c r="W21" s="9"/>
      <c r="X21" s="9"/>
      <c r="Y21" s="9"/>
      <c r="Z21" s="9"/>
    </row>
    <row r="22" spans="1:26" ht="15" customHeight="1" x14ac:dyDescent="0.35">
      <c r="A22" s="193" t="s">
        <v>2904</v>
      </c>
      <c r="B22" s="9"/>
      <c r="C22" s="9"/>
      <c r="D22" s="9"/>
      <c r="E22" s="9"/>
      <c r="F22" s="9"/>
      <c r="G22" s="9"/>
      <c r="H22" s="9"/>
      <c r="I22" s="9"/>
      <c r="J22" s="9"/>
      <c r="K22" s="9"/>
      <c r="L22" s="9"/>
      <c r="M22" s="9"/>
      <c r="N22" s="9"/>
      <c r="O22" s="9"/>
      <c r="P22" s="9"/>
      <c r="Q22" s="9"/>
      <c r="R22" s="9"/>
      <c r="S22" s="9"/>
      <c r="T22" s="9"/>
      <c r="U22" s="9"/>
      <c r="V22" s="9"/>
      <c r="W22" s="9"/>
      <c r="X22" s="9"/>
      <c r="Y22" s="9"/>
      <c r="Z22" s="9"/>
    </row>
    <row r="23" spans="1:26" ht="15" customHeight="1" x14ac:dyDescent="0.35">
      <c r="A23" s="192" t="s">
        <v>2894</v>
      </c>
      <c r="B23" s="9"/>
      <c r="C23" s="9"/>
      <c r="D23" s="9"/>
      <c r="E23" s="9"/>
      <c r="F23" s="9"/>
      <c r="G23" s="9"/>
      <c r="H23" s="9"/>
      <c r="I23" s="9"/>
      <c r="J23" s="9"/>
      <c r="K23" s="9"/>
      <c r="L23" s="9"/>
      <c r="M23" s="9"/>
      <c r="N23" s="9"/>
      <c r="O23" s="9"/>
      <c r="P23" s="9"/>
      <c r="Q23" s="9"/>
      <c r="R23" s="9"/>
      <c r="S23" s="9"/>
      <c r="T23" s="9"/>
      <c r="U23" s="9"/>
      <c r="V23" s="9"/>
      <c r="W23" s="9"/>
      <c r="X23" s="9"/>
      <c r="Y23" s="9"/>
      <c r="Z23" s="9"/>
    </row>
    <row r="24" spans="1:26" ht="15" customHeight="1" x14ac:dyDescent="0.35">
      <c r="A24" s="192" t="s">
        <v>2895</v>
      </c>
      <c r="B24" s="9"/>
      <c r="C24" s="9"/>
      <c r="D24" s="9"/>
      <c r="E24" s="9"/>
      <c r="F24" s="9"/>
      <c r="G24" s="9"/>
      <c r="H24" s="9"/>
      <c r="I24" s="9"/>
      <c r="J24" s="9"/>
      <c r="K24" s="9"/>
      <c r="L24" s="9"/>
      <c r="M24" s="9"/>
      <c r="N24" s="9"/>
      <c r="O24" s="9"/>
      <c r="P24" s="9"/>
      <c r="Q24" s="9"/>
      <c r="R24" s="9"/>
      <c r="S24" s="9"/>
      <c r="T24" s="9"/>
      <c r="U24" s="9"/>
      <c r="V24" s="9"/>
      <c r="W24" s="9"/>
      <c r="X24" s="9"/>
      <c r="Y24" s="9"/>
      <c r="Z24" s="9"/>
    </row>
    <row r="25" spans="1:26" ht="15" customHeight="1" x14ac:dyDescent="0.35">
      <c r="A25" s="192" t="s">
        <v>2896</v>
      </c>
      <c r="B25" s="9"/>
      <c r="C25" s="9"/>
      <c r="D25" s="9"/>
      <c r="E25" s="9"/>
      <c r="F25" s="9"/>
      <c r="G25" s="9"/>
      <c r="H25" s="9"/>
      <c r="I25" s="9"/>
      <c r="J25" s="9"/>
      <c r="K25" s="9"/>
      <c r="L25" s="9"/>
      <c r="M25" s="9"/>
      <c r="N25" s="9"/>
      <c r="O25" s="9"/>
      <c r="P25" s="9"/>
      <c r="Q25" s="9"/>
      <c r="R25" s="9"/>
      <c r="S25" s="9"/>
      <c r="T25" s="9"/>
      <c r="U25" s="9"/>
      <c r="V25" s="9"/>
      <c r="W25" s="9"/>
      <c r="X25" s="9"/>
      <c r="Y25" s="9"/>
      <c r="Z25" s="9"/>
    </row>
    <row r="26" spans="1:26" ht="15" customHeight="1" x14ac:dyDescent="0.35">
      <c r="A26" s="194" t="s">
        <v>2905</v>
      </c>
      <c r="B26" s="9"/>
      <c r="C26" s="9"/>
      <c r="D26" s="9"/>
      <c r="E26" s="9"/>
      <c r="F26" s="9"/>
      <c r="G26" s="9"/>
      <c r="H26" s="9"/>
      <c r="I26" s="9"/>
      <c r="J26" s="9"/>
      <c r="K26" s="9"/>
      <c r="L26" s="9"/>
      <c r="M26" s="9"/>
      <c r="N26" s="9"/>
      <c r="O26" s="9"/>
      <c r="P26" s="9"/>
      <c r="Q26" s="9"/>
      <c r="R26" s="9"/>
      <c r="S26" s="9"/>
      <c r="T26" s="9"/>
      <c r="U26" s="9"/>
      <c r="V26" s="9"/>
      <c r="W26" s="9"/>
      <c r="X26" s="9"/>
      <c r="Y26" s="9"/>
      <c r="Z26" s="9"/>
    </row>
    <row r="27" spans="1:26" ht="15" customHeight="1" x14ac:dyDescent="0.35">
      <c r="A27" s="192" t="s">
        <v>2906</v>
      </c>
      <c r="B27" s="9"/>
      <c r="C27" s="9"/>
      <c r="D27" s="9"/>
      <c r="E27" s="9"/>
      <c r="F27" s="9"/>
      <c r="G27" s="9"/>
      <c r="H27" s="9"/>
      <c r="I27" s="9"/>
      <c r="J27" s="9"/>
      <c r="K27" s="9"/>
      <c r="L27" s="9"/>
      <c r="M27" s="9"/>
      <c r="N27" s="9"/>
      <c r="O27" s="9"/>
      <c r="P27" s="9"/>
      <c r="Q27" s="9"/>
      <c r="R27" s="9"/>
      <c r="S27" s="9"/>
      <c r="T27" s="9"/>
      <c r="U27" s="9"/>
      <c r="V27" s="9"/>
      <c r="W27" s="9"/>
      <c r="X27" s="9"/>
      <c r="Y27" s="9"/>
      <c r="Z27" s="9"/>
    </row>
    <row r="28" spans="1:26" ht="15" customHeight="1" x14ac:dyDescent="0.35">
      <c r="A28" s="193" t="s">
        <v>2907</v>
      </c>
      <c r="B28" s="9"/>
      <c r="C28" s="9"/>
      <c r="D28" s="9"/>
      <c r="E28" s="9"/>
      <c r="F28" s="9"/>
      <c r="G28" s="9"/>
      <c r="H28" s="9"/>
      <c r="I28" s="9"/>
      <c r="J28" s="9"/>
      <c r="K28" s="9"/>
      <c r="L28" s="9"/>
      <c r="M28" s="9"/>
      <c r="N28" s="9"/>
      <c r="O28" s="9"/>
      <c r="P28" s="9"/>
      <c r="Q28" s="9"/>
      <c r="R28" s="9"/>
      <c r="S28" s="9"/>
      <c r="T28" s="9"/>
      <c r="U28" s="9"/>
      <c r="V28" s="9"/>
      <c r="W28" s="9"/>
      <c r="X28" s="9"/>
      <c r="Y28" s="9"/>
      <c r="Z28" s="9"/>
    </row>
    <row r="29" spans="1:26" ht="15" customHeight="1" x14ac:dyDescent="0.35">
      <c r="A29" s="193" t="s">
        <v>2908</v>
      </c>
      <c r="B29" s="9"/>
      <c r="C29" s="9"/>
      <c r="D29" s="9"/>
      <c r="E29" s="9"/>
      <c r="F29" s="9"/>
      <c r="G29" s="9"/>
      <c r="H29" s="9"/>
      <c r="I29" s="9"/>
      <c r="J29" s="9"/>
      <c r="K29" s="9"/>
      <c r="L29" s="9"/>
      <c r="M29" s="9"/>
      <c r="N29" s="9"/>
      <c r="O29" s="9"/>
      <c r="P29" s="9"/>
      <c r="Q29" s="9"/>
      <c r="R29" s="9"/>
      <c r="S29" s="9"/>
      <c r="T29" s="9"/>
      <c r="U29" s="9"/>
      <c r="V29" s="9"/>
      <c r="W29" s="9"/>
      <c r="X29" s="9"/>
      <c r="Y29" s="9"/>
      <c r="Z29" s="9"/>
    </row>
    <row r="30" spans="1:26" ht="15" customHeight="1" x14ac:dyDescent="0.35">
      <c r="A30" s="192" t="s">
        <v>2894</v>
      </c>
      <c r="B30" s="9"/>
      <c r="C30" s="9"/>
      <c r="D30" s="9"/>
      <c r="E30" s="9"/>
      <c r="F30" s="9"/>
      <c r="G30" s="9"/>
      <c r="H30" s="9"/>
      <c r="I30" s="9"/>
      <c r="J30" s="9"/>
      <c r="K30" s="9"/>
      <c r="L30" s="9"/>
      <c r="M30" s="9"/>
      <c r="N30" s="9"/>
      <c r="O30" s="9"/>
      <c r="P30" s="9"/>
      <c r="Q30" s="9"/>
      <c r="R30" s="9"/>
      <c r="S30" s="9"/>
      <c r="T30" s="9"/>
      <c r="U30" s="9"/>
      <c r="V30" s="9"/>
      <c r="W30" s="9"/>
      <c r="X30" s="9"/>
      <c r="Y30" s="9"/>
      <c r="Z30" s="9"/>
    </row>
    <row r="31" spans="1:26" ht="15" customHeight="1" x14ac:dyDescent="0.35">
      <c r="A31" s="192" t="s">
        <v>2895</v>
      </c>
      <c r="B31" s="9"/>
      <c r="C31" s="9"/>
      <c r="D31" s="9"/>
      <c r="E31" s="9"/>
      <c r="F31" s="9"/>
      <c r="G31" s="9"/>
      <c r="H31" s="9"/>
      <c r="I31" s="9"/>
      <c r="J31" s="9"/>
      <c r="K31" s="9"/>
      <c r="L31" s="9"/>
      <c r="M31" s="9"/>
      <c r="N31" s="9"/>
      <c r="O31" s="9"/>
      <c r="P31" s="9"/>
      <c r="Q31" s="9"/>
      <c r="R31" s="9"/>
      <c r="S31" s="9"/>
      <c r="T31" s="9"/>
      <c r="U31" s="9"/>
      <c r="V31" s="9"/>
      <c r="W31" s="9"/>
      <c r="X31" s="9"/>
      <c r="Y31" s="9"/>
      <c r="Z31" s="9"/>
    </row>
    <row r="32" spans="1:26" ht="15" customHeight="1" x14ac:dyDescent="0.35">
      <c r="A32" s="192" t="s">
        <v>2896</v>
      </c>
      <c r="B32" s="9"/>
      <c r="C32" s="9"/>
      <c r="D32" s="9"/>
      <c r="E32" s="9"/>
      <c r="F32" s="9"/>
      <c r="G32" s="9"/>
      <c r="H32" s="9"/>
      <c r="I32" s="9"/>
      <c r="J32" s="9"/>
      <c r="K32" s="9"/>
      <c r="L32" s="9"/>
      <c r="M32" s="9"/>
      <c r="N32" s="9"/>
      <c r="O32" s="9"/>
      <c r="P32" s="9"/>
      <c r="Q32" s="9"/>
      <c r="R32" s="9"/>
      <c r="S32" s="9"/>
      <c r="T32" s="9"/>
      <c r="U32" s="9"/>
      <c r="V32" s="9"/>
      <c r="W32" s="9"/>
      <c r="X32" s="9"/>
      <c r="Y32" s="9"/>
      <c r="Z32" s="9"/>
    </row>
    <row r="33" spans="1:26" ht="15" customHeight="1" x14ac:dyDescent="0.3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5" x14ac:dyDescent="0.3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5" x14ac:dyDescent="0.3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5" x14ac:dyDescent="0.3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5" x14ac:dyDescent="0.3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5" x14ac:dyDescent="0.3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5" x14ac:dyDescent="0.3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5" x14ac:dyDescent="0.3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5" x14ac:dyDescent="0.3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5" x14ac:dyDescent="0.3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5" x14ac:dyDescent="0.3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5" x14ac:dyDescent="0.3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5" x14ac:dyDescent="0.3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5" x14ac:dyDescent="0.3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5" x14ac:dyDescent="0.3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5" x14ac:dyDescent="0.3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5" x14ac:dyDescent="0.3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5" x14ac:dyDescent="0.3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5" x14ac:dyDescent="0.3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5" x14ac:dyDescent="0.3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5" x14ac:dyDescent="0.3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5" x14ac:dyDescent="0.3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5" x14ac:dyDescent="0.3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5" x14ac:dyDescent="0.3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5" x14ac:dyDescent="0.3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5" x14ac:dyDescent="0.3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5" x14ac:dyDescent="0.3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5" x14ac:dyDescent="0.3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5" x14ac:dyDescent="0.3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5" x14ac:dyDescent="0.3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5" x14ac:dyDescent="0.3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5" x14ac:dyDescent="0.3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5" x14ac:dyDescent="0.3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5" x14ac:dyDescent="0.3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5" x14ac:dyDescent="0.3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5" x14ac:dyDescent="0.3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5" x14ac:dyDescent="0.3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5" x14ac:dyDescent="0.3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5" x14ac:dyDescent="0.3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5" x14ac:dyDescent="0.3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5" x14ac:dyDescent="0.3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5" x14ac:dyDescent="0.3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5" x14ac:dyDescent="0.3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5" x14ac:dyDescent="0.3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5" x14ac:dyDescent="0.3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5" x14ac:dyDescent="0.3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5" x14ac:dyDescent="0.3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5" x14ac:dyDescent="0.3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5" x14ac:dyDescent="0.3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5" x14ac:dyDescent="0.3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5" x14ac:dyDescent="0.3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5" x14ac:dyDescent="0.3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5" x14ac:dyDescent="0.3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5" x14ac:dyDescent="0.3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5" x14ac:dyDescent="0.3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5" x14ac:dyDescent="0.3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5" x14ac:dyDescent="0.3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5" x14ac:dyDescent="0.3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5" x14ac:dyDescent="0.3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5" x14ac:dyDescent="0.3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5" x14ac:dyDescent="0.3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5" x14ac:dyDescent="0.3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5" x14ac:dyDescent="0.3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5" x14ac:dyDescent="0.3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5" x14ac:dyDescent="0.3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5" x14ac:dyDescent="0.3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5" x14ac:dyDescent="0.3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5" x14ac:dyDescent="0.3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5" x14ac:dyDescent="0.3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5" x14ac:dyDescent="0.3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5" x14ac:dyDescent="0.3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5" x14ac:dyDescent="0.3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5" x14ac:dyDescent="0.3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5" x14ac:dyDescent="0.3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5" x14ac:dyDescent="0.3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5" x14ac:dyDescent="0.3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5" x14ac:dyDescent="0.3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5" x14ac:dyDescent="0.3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5" x14ac:dyDescent="0.3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5" x14ac:dyDescent="0.3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5" x14ac:dyDescent="0.3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5" x14ac:dyDescent="0.3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5" x14ac:dyDescent="0.3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5" x14ac:dyDescent="0.3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5" x14ac:dyDescent="0.3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5" x14ac:dyDescent="0.3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5" x14ac:dyDescent="0.3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5" x14ac:dyDescent="0.3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5" x14ac:dyDescent="0.3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5" x14ac:dyDescent="0.3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5" x14ac:dyDescent="0.3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5" x14ac:dyDescent="0.3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5" x14ac:dyDescent="0.3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5" x14ac:dyDescent="0.3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5" x14ac:dyDescent="0.3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5" x14ac:dyDescent="0.3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5" x14ac:dyDescent="0.3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5" x14ac:dyDescent="0.3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5" x14ac:dyDescent="0.3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5" x14ac:dyDescent="0.3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5" x14ac:dyDescent="0.3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5" x14ac:dyDescent="0.3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5" x14ac:dyDescent="0.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5" x14ac:dyDescent="0.3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5" x14ac:dyDescent="0.3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5" x14ac:dyDescent="0.3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5" x14ac:dyDescent="0.3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5" x14ac:dyDescent="0.3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5" x14ac:dyDescent="0.3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5" x14ac:dyDescent="0.3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5" x14ac:dyDescent="0.3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5" x14ac:dyDescent="0.3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5" x14ac:dyDescent="0.3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5" x14ac:dyDescent="0.3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5" x14ac:dyDescent="0.3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5" x14ac:dyDescent="0.3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5" x14ac:dyDescent="0.3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5" x14ac:dyDescent="0.3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5" x14ac:dyDescent="0.3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5" x14ac:dyDescent="0.3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5" x14ac:dyDescent="0.3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5" x14ac:dyDescent="0.3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5" x14ac:dyDescent="0.3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5" x14ac:dyDescent="0.3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5" x14ac:dyDescent="0.3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5" x14ac:dyDescent="0.3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5" x14ac:dyDescent="0.3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5" x14ac:dyDescent="0.3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5" x14ac:dyDescent="0.3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5" x14ac:dyDescent="0.3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5" x14ac:dyDescent="0.3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5" x14ac:dyDescent="0.3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5" x14ac:dyDescent="0.3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5"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5"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5"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5"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5"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5"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5"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5"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5"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5"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5"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5"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5"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5"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5"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5"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5"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5"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5"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5"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5"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5"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5" x14ac:dyDescent="0.3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5" x14ac:dyDescent="0.3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5" x14ac:dyDescent="0.3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5" x14ac:dyDescent="0.3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5" x14ac:dyDescent="0.3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5" x14ac:dyDescent="0.3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5" x14ac:dyDescent="0.3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5" x14ac:dyDescent="0.3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5" x14ac:dyDescent="0.3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5" x14ac:dyDescent="0.3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5" x14ac:dyDescent="0.3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5" x14ac:dyDescent="0.3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5" x14ac:dyDescent="0.3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5" x14ac:dyDescent="0.3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5" x14ac:dyDescent="0.3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5" x14ac:dyDescent="0.3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5" x14ac:dyDescent="0.3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5" x14ac:dyDescent="0.3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5" x14ac:dyDescent="0.3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5" x14ac:dyDescent="0.3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5" x14ac:dyDescent="0.3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5" x14ac:dyDescent="0.3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5" x14ac:dyDescent="0.3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5" x14ac:dyDescent="0.3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5" x14ac:dyDescent="0.3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5" x14ac:dyDescent="0.3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5" x14ac:dyDescent="0.3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5" x14ac:dyDescent="0.3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5" x14ac:dyDescent="0.3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5" x14ac:dyDescent="0.3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5" x14ac:dyDescent="0.3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5" x14ac:dyDescent="0.3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5" x14ac:dyDescent="0.3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5" x14ac:dyDescent="0.3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5" x14ac:dyDescent="0.3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5" x14ac:dyDescent="0.3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5" x14ac:dyDescent="0.3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5" x14ac:dyDescent="0.3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5" x14ac:dyDescent="0.3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5" x14ac:dyDescent="0.3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5" x14ac:dyDescent="0.3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5" x14ac:dyDescent="0.3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5" x14ac:dyDescent="0.3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5" x14ac:dyDescent="0.3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5" x14ac:dyDescent="0.3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5" x14ac:dyDescent="0.3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5" x14ac:dyDescent="0.3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5" x14ac:dyDescent="0.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5" x14ac:dyDescent="0.3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5" x14ac:dyDescent="0.3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5" x14ac:dyDescent="0.3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5" x14ac:dyDescent="0.3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5" x14ac:dyDescent="0.3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5" x14ac:dyDescent="0.3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5" x14ac:dyDescent="0.3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5" x14ac:dyDescent="0.3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5" x14ac:dyDescent="0.3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5" x14ac:dyDescent="0.3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5" x14ac:dyDescent="0.3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5" x14ac:dyDescent="0.3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5" x14ac:dyDescent="0.3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5" x14ac:dyDescent="0.3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5" x14ac:dyDescent="0.3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5" x14ac:dyDescent="0.3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5" x14ac:dyDescent="0.3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5" x14ac:dyDescent="0.3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5" x14ac:dyDescent="0.3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5" x14ac:dyDescent="0.3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5" x14ac:dyDescent="0.3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5" x14ac:dyDescent="0.3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5" x14ac:dyDescent="0.3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5" x14ac:dyDescent="0.3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5" x14ac:dyDescent="0.3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5" x14ac:dyDescent="0.3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5" x14ac:dyDescent="0.3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5" x14ac:dyDescent="0.3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5" x14ac:dyDescent="0.3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5" x14ac:dyDescent="0.3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5" x14ac:dyDescent="0.3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5" x14ac:dyDescent="0.3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5" x14ac:dyDescent="0.3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5" x14ac:dyDescent="0.3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5" x14ac:dyDescent="0.3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5" x14ac:dyDescent="0.3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5" x14ac:dyDescent="0.3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5" x14ac:dyDescent="0.3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5" x14ac:dyDescent="0.3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5" x14ac:dyDescent="0.3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5" x14ac:dyDescent="0.3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5" x14ac:dyDescent="0.3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5" x14ac:dyDescent="0.3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5" x14ac:dyDescent="0.3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5" x14ac:dyDescent="0.3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5" x14ac:dyDescent="0.3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5" x14ac:dyDescent="0.3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5" x14ac:dyDescent="0.3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5" x14ac:dyDescent="0.3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5" x14ac:dyDescent="0.3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5" x14ac:dyDescent="0.3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5" x14ac:dyDescent="0.3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5" x14ac:dyDescent="0.3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5" x14ac:dyDescent="0.3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5" x14ac:dyDescent="0.3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5" x14ac:dyDescent="0.3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5" x14ac:dyDescent="0.3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5" x14ac:dyDescent="0.3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5" x14ac:dyDescent="0.3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5" x14ac:dyDescent="0.3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5" x14ac:dyDescent="0.3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5" x14ac:dyDescent="0.3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5" x14ac:dyDescent="0.3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5" x14ac:dyDescent="0.3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5" x14ac:dyDescent="0.3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5" x14ac:dyDescent="0.3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5" x14ac:dyDescent="0.3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5" x14ac:dyDescent="0.3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5" x14ac:dyDescent="0.3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5" x14ac:dyDescent="0.3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5" x14ac:dyDescent="0.3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5" x14ac:dyDescent="0.3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5" x14ac:dyDescent="0.3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5" x14ac:dyDescent="0.3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5" x14ac:dyDescent="0.3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5" x14ac:dyDescent="0.3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5" x14ac:dyDescent="0.3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5" x14ac:dyDescent="0.3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5" x14ac:dyDescent="0.3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5" x14ac:dyDescent="0.3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5" x14ac:dyDescent="0.3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5" x14ac:dyDescent="0.3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5" x14ac:dyDescent="0.3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5" x14ac:dyDescent="0.3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5" x14ac:dyDescent="0.3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5" x14ac:dyDescent="0.3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5" x14ac:dyDescent="0.3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5" x14ac:dyDescent="0.3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5" x14ac:dyDescent="0.3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5" x14ac:dyDescent="0.3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5" x14ac:dyDescent="0.3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5" x14ac:dyDescent="0.3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5" x14ac:dyDescent="0.3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5" x14ac:dyDescent="0.3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5" x14ac:dyDescent="0.3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5" x14ac:dyDescent="0.3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5" x14ac:dyDescent="0.3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5" x14ac:dyDescent="0.3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5" x14ac:dyDescent="0.3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5" x14ac:dyDescent="0.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5" x14ac:dyDescent="0.3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5" x14ac:dyDescent="0.3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5" x14ac:dyDescent="0.3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5" x14ac:dyDescent="0.3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5" x14ac:dyDescent="0.3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5" x14ac:dyDescent="0.3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5" x14ac:dyDescent="0.3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5" x14ac:dyDescent="0.3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5" x14ac:dyDescent="0.3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5" x14ac:dyDescent="0.3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5" x14ac:dyDescent="0.3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5" x14ac:dyDescent="0.3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5" x14ac:dyDescent="0.3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5" x14ac:dyDescent="0.3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5" x14ac:dyDescent="0.3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5" x14ac:dyDescent="0.3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5" x14ac:dyDescent="0.3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5" x14ac:dyDescent="0.3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5" x14ac:dyDescent="0.3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5" x14ac:dyDescent="0.3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5" x14ac:dyDescent="0.3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5" x14ac:dyDescent="0.3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5" x14ac:dyDescent="0.3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5" x14ac:dyDescent="0.3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5" x14ac:dyDescent="0.3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5" x14ac:dyDescent="0.3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5" x14ac:dyDescent="0.3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5" x14ac:dyDescent="0.3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5" x14ac:dyDescent="0.3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5" x14ac:dyDescent="0.3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5" x14ac:dyDescent="0.3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5" x14ac:dyDescent="0.3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5" x14ac:dyDescent="0.3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5" x14ac:dyDescent="0.3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5" x14ac:dyDescent="0.3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5" x14ac:dyDescent="0.3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5" x14ac:dyDescent="0.3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5" x14ac:dyDescent="0.3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5" x14ac:dyDescent="0.3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5" x14ac:dyDescent="0.3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5" x14ac:dyDescent="0.3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5" x14ac:dyDescent="0.3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5" x14ac:dyDescent="0.3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5" x14ac:dyDescent="0.3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5" x14ac:dyDescent="0.3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5" x14ac:dyDescent="0.3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5" x14ac:dyDescent="0.3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5" x14ac:dyDescent="0.3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5" x14ac:dyDescent="0.3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5" x14ac:dyDescent="0.3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5" x14ac:dyDescent="0.3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5" x14ac:dyDescent="0.3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5" x14ac:dyDescent="0.3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5" x14ac:dyDescent="0.3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5" x14ac:dyDescent="0.3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5" x14ac:dyDescent="0.3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5" x14ac:dyDescent="0.3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5" x14ac:dyDescent="0.3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5" x14ac:dyDescent="0.3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5" x14ac:dyDescent="0.3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5" x14ac:dyDescent="0.3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5" x14ac:dyDescent="0.3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5" x14ac:dyDescent="0.3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5" x14ac:dyDescent="0.3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5" x14ac:dyDescent="0.3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5" x14ac:dyDescent="0.3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5" x14ac:dyDescent="0.3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5" x14ac:dyDescent="0.3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5" x14ac:dyDescent="0.3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5" x14ac:dyDescent="0.3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5" x14ac:dyDescent="0.3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5" x14ac:dyDescent="0.3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5" x14ac:dyDescent="0.3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5" x14ac:dyDescent="0.3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5" x14ac:dyDescent="0.3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5" x14ac:dyDescent="0.3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5" x14ac:dyDescent="0.3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5" x14ac:dyDescent="0.3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5" x14ac:dyDescent="0.3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5" x14ac:dyDescent="0.3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5" x14ac:dyDescent="0.3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5" x14ac:dyDescent="0.3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5" x14ac:dyDescent="0.3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5" x14ac:dyDescent="0.3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5" x14ac:dyDescent="0.3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5" x14ac:dyDescent="0.3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5" x14ac:dyDescent="0.3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5" x14ac:dyDescent="0.3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5" x14ac:dyDescent="0.3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5" x14ac:dyDescent="0.3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5" x14ac:dyDescent="0.3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5" x14ac:dyDescent="0.3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5" x14ac:dyDescent="0.3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5" x14ac:dyDescent="0.3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5" x14ac:dyDescent="0.3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5" x14ac:dyDescent="0.3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5" x14ac:dyDescent="0.3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5" x14ac:dyDescent="0.3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5" x14ac:dyDescent="0.3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5" x14ac:dyDescent="0.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5" x14ac:dyDescent="0.3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5" x14ac:dyDescent="0.3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5" x14ac:dyDescent="0.3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5" x14ac:dyDescent="0.3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5" x14ac:dyDescent="0.3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5" x14ac:dyDescent="0.3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5" x14ac:dyDescent="0.3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5" x14ac:dyDescent="0.3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5" x14ac:dyDescent="0.3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5" x14ac:dyDescent="0.3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5" x14ac:dyDescent="0.3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5" x14ac:dyDescent="0.3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5" x14ac:dyDescent="0.3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5" x14ac:dyDescent="0.3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5" x14ac:dyDescent="0.3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5" x14ac:dyDescent="0.3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5" x14ac:dyDescent="0.3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5" x14ac:dyDescent="0.3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5" x14ac:dyDescent="0.3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5" x14ac:dyDescent="0.3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5" x14ac:dyDescent="0.3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5" x14ac:dyDescent="0.3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5" x14ac:dyDescent="0.3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5" x14ac:dyDescent="0.3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5" x14ac:dyDescent="0.3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5" x14ac:dyDescent="0.3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5" x14ac:dyDescent="0.3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5" x14ac:dyDescent="0.3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5" x14ac:dyDescent="0.3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5" x14ac:dyDescent="0.3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5" x14ac:dyDescent="0.3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5" x14ac:dyDescent="0.3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5" x14ac:dyDescent="0.3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5" x14ac:dyDescent="0.3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5" x14ac:dyDescent="0.3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5" x14ac:dyDescent="0.3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5" x14ac:dyDescent="0.3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5" x14ac:dyDescent="0.3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5" x14ac:dyDescent="0.3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5" x14ac:dyDescent="0.3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5" x14ac:dyDescent="0.3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5" x14ac:dyDescent="0.3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5" x14ac:dyDescent="0.3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5" x14ac:dyDescent="0.3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5" x14ac:dyDescent="0.3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5" x14ac:dyDescent="0.3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5" x14ac:dyDescent="0.3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5" x14ac:dyDescent="0.3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5" x14ac:dyDescent="0.3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5" x14ac:dyDescent="0.3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5" x14ac:dyDescent="0.3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5" x14ac:dyDescent="0.3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5" x14ac:dyDescent="0.3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5" x14ac:dyDescent="0.3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5" x14ac:dyDescent="0.3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5" x14ac:dyDescent="0.3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5" x14ac:dyDescent="0.3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5" x14ac:dyDescent="0.3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5" x14ac:dyDescent="0.3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5" x14ac:dyDescent="0.3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5" x14ac:dyDescent="0.3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5" x14ac:dyDescent="0.3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5" x14ac:dyDescent="0.3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5" x14ac:dyDescent="0.3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5" x14ac:dyDescent="0.3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5" x14ac:dyDescent="0.3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5" x14ac:dyDescent="0.3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5" x14ac:dyDescent="0.3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5" x14ac:dyDescent="0.3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5" x14ac:dyDescent="0.3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5" x14ac:dyDescent="0.3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5" x14ac:dyDescent="0.3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5" x14ac:dyDescent="0.3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5" x14ac:dyDescent="0.3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5" x14ac:dyDescent="0.3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5" x14ac:dyDescent="0.3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5" x14ac:dyDescent="0.3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5" x14ac:dyDescent="0.3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5" x14ac:dyDescent="0.3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5" x14ac:dyDescent="0.3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5" x14ac:dyDescent="0.3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5" x14ac:dyDescent="0.3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5" x14ac:dyDescent="0.3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5" x14ac:dyDescent="0.3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5" x14ac:dyDescent="0.3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5" x14ac:dyDescent="0.3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5" x14ac:dyDescent="0.3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5" x14ac:dyDescent="0.3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5" x14ac:dyDescent="0.3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5" x14ac:dyDescent="0.3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5" x14ac:dyDescent="0.3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5" x14ac:dyDescent="0.3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5" x14ac:dyDescent="0.3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5" x14ac:dyDescent="0.3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5" x14ac:dyDescent="0.3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5" x14ac:dyDescent="0.3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5" x14ac:dyDescent="0.3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5" x14ac:dyDescent="0.3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5" x14ac:dyDescent="0.3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5" x14ac:dyDescent="0.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5" x14ac:dyDescent="0.3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5" x14ac:dyDescent="0.3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5" x14ac:dyDescent="0.3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5" x14ac:dyDescent="0.3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5" x14ac:dyDescent="0.3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5" x14ac:dyDescent="0.3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5" x14ac:dyDescent="0.3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5" x14ac:dyDescent="0.3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5" x14ac:dyDescent="0.3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5" x14ac:dyDescent="0.3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5" x14ac:dyDescent="0.3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5" x14ac:dyDescent="0.3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5" x14ac:dyDescent="0.3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5" x14ac:dyDescent="0.3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5" x14ac:dyDescent="0.3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5" x14ac:dyDescent="0.3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5" x14ac:dyDescent="0.3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5" x14ac:dyDescent="0.3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5" x14ac:dyDescent="0.3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5" x14ac:dyDescent="0.3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5" x14ac:dyDescent="0.3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5" x14ac:dyDescent="0.3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5" x14ac:dyDescent="0.3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5" x14ac:dyDescent="0.3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5" x14ac:dyDescent="0.3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5" x14ac:dyDescent="0.3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5" x14ac:dyDescent="0.3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5" x14ac:dyDescent="0.3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5" x14ac:dyDescent="0.3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5" x14ac:dyDescent="0.3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5" x14ac:dyDescent="0.3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5" x14ac:dyDescent="0.3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5" x14ac:dyDescent="0.3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5" x14ac:dyDescent="0.3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5" x14ac:dyDescent="0.3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5" x14ac:dyDescent="0.3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5" x14ac:dyDescent="0.3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5" x14ac:dyDescent="0.3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5" x14ac:dyDescent="0.3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5" x14ac:dyDescent="0.3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5" x14ac:dyDescent="0.3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5" x14ac:dyDescent="0.3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5" x14ac:dyDescent="0.3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5" x14ac:dyDescent="0.3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5" x14ac:dyDescent="0.3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5" x14ac:dyDescent="0.3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5" x14ac:dyDescent="0.3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5" x14ac:dyDescent="0.3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5" x14ac:dyDescent="0.3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5" x14ac:dyDescent="0.3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5" x14ac:dyDescent="0.3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5" x14ac:dyDescent="0.3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5" x14ac:dyDescent="0.3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5" x14ac:dyDescent="0.3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5" x14ac:dyDescent="0.3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5" x14ac:dyDescent="0.3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5" x14ac:dyDescent="0.3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5" x14ac:dyDescent="0.3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5" x14ac:dyDescent="0.3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5" x14ac:dyDescent="0.3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5" x14ac:dyDescent="0.3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5" x14ac:dyDescent="0.3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5" x14ac:dyDescent="0.3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5" x14ac:dyDescent="0.3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5" x14ac:dyDescent="0.3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5" x14ac:dyDescent="0.3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5" x14ac:dyDescent="0.3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5" x14ac:dyDescent="0.3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5" x14ac:dyDescent="0.3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5" x14ac:dyDescent="0.3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5" x14ac:dyDescent="0.3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5" x14ac:dyDescent="0.3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5" x14ac:dyDescent="0.3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5" x14ac:dyDescent="0.3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5" x14ac:dyDescent="0.3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5" x14ac:dyDescent="0.3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5" x14ac:dyDescent="0.3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5" x14ac:dyDescent="0.3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5" x14ac:dyDescent="0.3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5" x14ac:dyDescent="0.3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5" x14ac:dyDescent="0.3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5" x14ac:dyDescent="0.3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5" x14ac:dyDescent="0.3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5" x14ac:dyDescent="0.3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5" x14ac:dyDescent="0.3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5" x14ac:dyDescent="0.3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5" x14ac:dyDescent="0.3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5" x14ac:dyDescent="0.3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5" x14ac:dyDescent="0.3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5" x14ac:dyDescent="0.3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5" x14ac:dyDescent="0.3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5" x14ac:dyDescent="0.3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5" x14ac:dyDescent="0.3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5" x14ac:dyDescent="0.3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5" x14ac:dyDescent="0.3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5" x14ac:dyDescent="0.3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5" x14ac:dyDescent="0.3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5" x14ac:dyDescent="0.3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5" x14ac:dyDescent="0.3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5" x14ac:dyDescent="0.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5" x14ac:dyDescent="0.3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5" x14ac:dyDescent="0.3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5" x14ac:dyDescent="0.3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5" x14ac:dyDescent="0.3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5" x14ac:dyDescent="0.3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5" x14ac:dyDescent="0.3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5" x14ac:dyDescent="0.3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5" x14ac:dyDescent="0.3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5" x14ac:dyDescent="0.3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5" x14ac:dyDescent="0.3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5" x14ac:dyDescent="0.3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5" x14ac:dyDescent="0.3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5" x14ac:dyDescent="0.3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5" x14ac:dyDescent="0.3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5" x14ac:dyDescent="0.3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5" x14ac:dyDescent="0.3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5" x14ac:dyDescent="0.3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5" x14ac:dyDescent="0.3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5" x14ac:dyDescent="0.3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5" x14ac:dyDescent="0.3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5" x14ac:dyDescent="0.3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5" x14ac:dyDescent="0.3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5" x14ac:dyDescent="0.3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5" x14ac:dyDescent="0.3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5" x14ac:dyDescent="0.3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5" x14ac:dyDescent="0.3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5" x14ac:dyDescent="0.3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5" x14ac:dyDescent="0.3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5" x14ac:dyDescent="0.3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5" x14ac:dyDescent="0.3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5" x14ac:dyDescent="0.3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5" x14ac:dyDescent="0.3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5" x14ac:dyDescent="0.3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5" x14ac:dyDescent="0.3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5" x14ac:dyDescent="0.3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5" x14ac:dyDescent="0.3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5" x14ac:dyDescent="0.3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5" x14ac:dyDescent="0.3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5" x14ac:dyDescent="0.3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5" x14ac:dyDescent="0.3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5" x14ac:dyDescent="0.3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5" x14ac:dyDescent="0.3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5" x14ac:dyDescent="0.3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5" x14ac:dyDescent="0.3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5" x14ac:dyDescent="0.3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5" x14ac:dyDescent="0.3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5" x14ac:dyDescent="0.3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5" x14ac:dyDescent="0.3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5" x14ac:dyDescent="0.3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5" x14ac:dyDescent="0.3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5" x14ac:dyDescent="0.3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5" x14ac:dyDescent="0.3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5" x14ac:dyDescent="0.3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5" x14ac:dyDescent="0.3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5" x14ac:dyDescent="0.3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5" x14ac:dyDescent="0.3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5" x14ac:dyDescent="0.3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5" x14ac:dyDescent="0.3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5" x14ac:dyDescent="0.3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5" x14ac:dyDescent="0.3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5" x14ac:dyDescent="0.3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5" x14ac:dyDescent="0.3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5" x14ac:dyDescent="0.3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5" x14ac:dyDescent="0.3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5" x14ac:dyDescent="0.3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5" x14ac:dyDescent="0.3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5" x14ac:dyDescent="0.3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5" x14ac:dyDescent="0.3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5" x14ac:dyDescent="0.3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5" x14ac:dyDescent="0.3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5" x14ac:dyDescent="0.3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5" x14ac:dyDescent="0.3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5" x14ac:dyDescent="0.3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5" x14ac:dyDescent="0.3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5" x14ac:dyDescent="0.3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5" x14ac:dyDescent="0.3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5" x14ac:dyDescent="0.3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5" x14ac:dyDescent="0.3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5" x14ac:dyDescent="0.3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5" x14ac:dyDescent="0.3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5" x14ac:dyDescent="0.3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5" x14ac:dyDescent="0.3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5" x14ac:dyDescent="0.3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5" x14ac:dyDescent="0.3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5" x14ac:dyDescent="0.3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5" x14ac:dyDescent="0.3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5" x14ac:dyDescent="0.3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5" x14ac:dyDescent="0.3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5" x14ac:dyDescent="0.3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5" x14ac:dyDescent="0.3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5" x14ac:dyDescent="0.3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5" x14ac:dyDescent="0.3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5" x14ac:dyDescent="0.3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5" x14ac:dyDescent="0.3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5" x14ac:dyDescent="0.3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5" x14ac:dyDescent="0.3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5" x14ac:dyDescent="0.3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5" x14ac:dyDescent="0.3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5" x14ac:dyDescent="0.3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5" x14ac:dyDescent="0.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5" x14ac:dyDescent="0.3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5" x14ac:dyDescent="0.3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5" x14ac:dyDescent="0.3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5" x14ac:dyDescent="0.3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5" x14ac:dyDescent="0.3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5" x14ac:dyDescent="0.3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5" x14ac:dyDescent="0.3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5" x14ac:dyDescent="0.3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5" x14ac:dyDescent="0.3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5" x14ac:dyDescent="0.3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5" x14ac:dyDescent="0.3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5" x14ac:dyDescent="0.3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5" x14ac:dyDescent="0.3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5" x14ac:dyDescent="0.3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5" x14ac:dyDescent="0.3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5" x14ac:dyDescent="0.3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5" x14ac:dyDescent="0.3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5" x14ac:dyDescent="0.3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5" x14ac:dyDescent="0.3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5" x14ac:dyDescent="0.3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5" x14ac:dyDescent="0.3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5" x14ac:dyDescent="0.3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5" x14ac:dyDescent="0.3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5" x14ac:dyDescent="0.3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5" x14ac:dyDescent="0.3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5" x14ac:dyDescent="0.3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5" x14ac:dyDescent="0.3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5" x14ac:dyDescent="0.3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5" x14ac:dyDescent="0.3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5" x14ac:dyDescent="0.3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5" x14ac:dyDescent="0.3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5" x14ac:dyDescent="0.3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5" x14ac:dyDescent="0.3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5" x14ac:dyDescent="0.3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5" x14ac:dyDescent="0.3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5" x14ac:dyDescent="0.3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5" x14ac:dyDescent="0.3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5" x14ac:dyDescent="0.3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5" x14ac:dyDescent="0.3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5" x14ac:dyDescent="0.3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5" x14ac:dyDescent="0.3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5" x14ac:dyDescent="0.3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5" x14ac:dyDescent="0.3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5" x14ac:dyDescent="0.3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5" x14ac:dyDescent="0.3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5" x14ac:dyDescent="0.3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5" x14ac:dyDescent="0.3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5" x14ac:dyDescent="0.3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5" x14ac:dyDescent="0.3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5" x14ac:dyDescent="0.3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5" x14ac:dyDescent="0.3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5" x14ac:dyDescent="0.3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5" x14ac:dyDescent="0.3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5" x14ac:dyDescent="0.3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5" x14ac:dyDescent="0.3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5" x14ac:dyDescent="0.3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5" x14ac:dyDescent="0.3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5" x14ac:dyDescent="0.3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5" x14ac:dyDescent="0.3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5" x14ac:dyDescent="0.3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5" x14ac:dyDescent="0.3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5" x14ac:dyDescent="0.3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5" x14ac:dyDescent="0.3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5" x14ac:dyDescent="0.3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5" x14ac:dyDescent="0.3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5" x14ac:dyDescent="0.3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5" x14ac:dyDescent="0.3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5" x14ac:dyDescent="0.3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5" x14ac:dyDescent="0.3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5" x14ac:dyDescent="0.3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5" x14ac:dyDescent="0.3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5" x14ac:dyDescent="0.3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5" x14ac:dyDescent="0.3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5" x14ac:dyDescent="0.3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5" x14ac:dyDescent="0.3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5" x14ac:dyDescent="0.3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5" x14ac:dyDescent="0.3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5" x14ac:dyDescent="0.3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5" x14ac:dyDescent="0.3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5" x14ac:dyDescent="0.3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5" x14ac:dyDescent="0.3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5" x14ac:dyDescent="0.3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5" x14ac:dyDescent="0.3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5" x14ac:dyDescent="0.3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5" x14ac:dyDescent="0.3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5" x14ac:dyDescent="0.3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5" x14ac:dyDescent="0.3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5" x14ac:dyDescent="0.3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5" x14ac:dyDescent="0.3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5" x14ac:dyDescent="0.3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5" x14ac:dyDescent="0.3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5" x14ac:dyDescent="0.3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5" x14ac:dyDescent="0.3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5" x14ac:dyDescent="0.3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5" x14ac:dyDescent="0.3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5" x14ac:dyDescent="0.3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5" x14ac:dyDescent="0.3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5" x14ac:dyDescent="0.3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5" x14ac:dyDescent="0.3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5" x14ac:dyDescent="0.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5" x14ac:dyDescent="0.3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5" x14ac:dyDescent="0.3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5" x14ac:dyDescent="0.3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5" x14ac:dyDescent="0.3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5" x14ac:dyDescent="0.3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5" x14ac:dyDescent="0.3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5" x14ac:dyDescent="0.3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5" x14ac:dyDescent="0.3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5" x14ac:dyDescent="0.3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5" x14ac:dyDescent="0.3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5" x14ac:dyDescent="0.3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5" x14ac:dyDescent="0.3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5" x14ac:dyDescent="0.3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5" x14ac:dyDescent="0.3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5" x14ac:dyDescent="0.3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5" x14ac:dyDescent="0.3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5" x14ac:dyDescent="0.3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5" x14ac:dyDescent="0.3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5" x14ac:dyDescent="0.3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5" x14ac:dyDescent="0.3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5" x14ac:dyDescent="0.3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5" x14ac:dyDescent="0.3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5" x14ac:dyDescent="0.3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5" x14ac:dyDescent="0.3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5" x14ac:dyDescent="0.3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5" x14ac:dyDescent="0.3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5" x14ac:dyDescent="0.3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5" x14ac:dyDescent="0.3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5" x14ac:dyDescent="0.3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5" x14ac:dyDescent="0.3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5" x14ac:dyDescent="0.3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5" x14ac:dyDescent="0.3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5" x14ac:dyDescent="0.3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5" x14ac:dyDescent="0.3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5" x14ac:dyDescent="0.3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5" x14ac:dyDescent="0.3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5" x14ac:dyDescent="0.3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5" x14ac:dyDescent="0.3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5" x14ac:dyDescent="0.3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5" x14ac:dyDescent="0.3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5" x14ac:dyDescent="0.3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5" x14ac:dyDescent="0.3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5" x14ac:dyDescent="0.3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5" x14ac:dyDescent="0.3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5" x14ac:dyDescent="0.3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5" x14ac:dyDescent="0.3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5" x14ac:dyDescent="0.3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5" x14ac:dyDescent="0.3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5" x14ac:dyDescent="0.3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5" x14ac:dyDescent="0.3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5" x14ac:dyDescent="0.3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5" x14ac:dyDescent="0.3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5" x14ac:dyDescent="0.3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5" x14ac:dyDescent="0.3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5" x14ac:dyDescent="0.3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5" x14ac:dyDescent="0.3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5" x14ac:dyDescent="0.3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5" x14ac:dyDescent="0.3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5" x14ac:dyDescent="0.3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5" x14ac:dyDescent="0.3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5" x14ac:dyDescent="0.3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5" x14ac:dyDescent="0.3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5" x14ac:dyDescent="0.3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5" x14ac:dyDescent="0.3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5" x14ac:dyDescent="0.3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5" x14ac:dyDescent="0.3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5" x14ac:dyDescent="0.3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5" x14ac:dyDescent="0.3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5" x14ac:dyDescent="0.3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5" x14ac:dyDescent="0.3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5" x14ac:dyDescent="0.3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5" x14ac:dyDescent="0.3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5" x14ac:dyDescent="0.3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5" x14ac:dyDescent="0.3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5" x14ac:dyDescent="0.3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5" x14ac:dyDescent="0.3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5" x14ac:dyDescent="0.3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5" x14ac:dyDescent="0.3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5" x14ac:dyDescent="0.3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5" x14ac:dyDescent="0.3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5" x14ac:dyDescent="0.3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5" x14ac:dyDescent="0.3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5" x14ac:dyDescent="0.3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5" x14ac:dyDescent="0.3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5" x14ac:dyDescent="0.3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5" x14ac:dyDescent="0.3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5" x14ac:dyDescent="0.3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5" x14ac:dyDescent="0.3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5" x14ac:dyDescent="0.3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5" x14ac:dyDescent="0.3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5" x14ac:dyDescent="0.3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5" x14ac:dyDescent="0.3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5" x14ac:dyDescent="0.3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5" x14ac:dyDescent="0.3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5" x14ac:dyDescent="0.3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5" x14ac:dyDescent="0.3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5" x14ac:dyDescent="0.3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5" x14ac:dyDescent="0.3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5" x14ac:dyDescent="0.3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5" x14ac:dyDescent="0.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5" x14ac:dyDescent="0.3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5" x14ac:dyDescent="0.3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5" x14ac:dyDescent="0.3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5" x14ac:dyDescent="0.3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5" x14ac:dyDescent="0.3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5" x14ac:dyDescent="0.3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5" x14ac:dyDescent="0.3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5" x14ac:dyDescent="0.3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5" x14ac:dyDescent="0.3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5" x14ac:dyDescent="0.3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5" x14ac:dyDescent="0.3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5" x14ac:dyDescent="0.3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5" x14ac:dyDescent="0.3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5" x14ac:dyDescent="0.3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5" x14ac:dyDescent="0.3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5" x14ac:dyDescent="0.3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5" x14ac:dyDescent="0.3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5" x14ac:dyDescent="0.3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5" x14ac:dyDescent="0.3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5" x14ac:dyDescent="0.3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5" x14ac:dyDescent="0.3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5" x14ac:dyDescent="0.3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5" x14ac:dyDescent="0.3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5" x14ac:dyDescent="0.3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5" x14ac:dyDescent="0.3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5" x14ac:dyDescent="0.3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5" x14ac:dyDescent="0.3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5" x14ac:dyDescent="0.3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5" x14ac:dyDescent="0.3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5" x14ac:dyDescent="0.3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5" x14ac:dyDescent="0.3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5" x14ac:dyDescent="0.3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5" x14ac:dyDescent="0.3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5" x14ac:dyDescent="0.3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5" x14ac:dyDescent="0.3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5" x14ac:dyDescent="0.3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5" x14ac:dyDescent="0.3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5" x14ac:dyDescent="0.3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5" x14ac:dyDescent="0.3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5" x14ac:dyDescent="0.3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5" x14ac:dyDescent="0.3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5" x14ac:dyDescent="0.3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5" x14ac:dyDescent="0.3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5" x14ac:dyDescent="0.3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5" x14ac:dyDescent="0.3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5" x14ac:dyDescent="0.3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5" x14ac:dyDescent="0.3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5" x14ac:dyDescent="0.3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5" x14ac:dyDescent="0.3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5" x14ac:dyDescent="0.3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5" x14ac:dyDescent="0.3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5" x14ac:dyDescent="0.3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5" x14ac:dyDescent="0.3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5" x14ac:dyDescent="0.3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5" x14ac:dyDescent="0.3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5" x14ac:dyDescent="0.3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5" x14ac:dyDescent="0.3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5" x14ac:dyDescent="0.3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5" x14ac:dyDescent="0.3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5" x14ac:dyDescent="0.3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5" x14ac:dyDescent="0.3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5" x14ac:dyDescent="0.3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5" x14ac:dyDescent="0.3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5" x14ac:dyDescent="0.3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5" x14ac:dyDescent="0.3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1.1640625" defaultRowHeight="15" customHeight="1" x14ac:dyDescent="0.35"/>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x14ac:dyDescent="0.35">
      <c r="A1" s="195" t="s">
        <v>2909</v>
      </c>
      <c r="B1" s="195" t="s">
        <v>2910</v>
      </c>
      <c r="C1" s="195" t="s">
        <v>2911</v>
      </c>
      <c r="D1" s="195" t="s">
        <v>2912</v>
      </c>
      <c r="E1" s="195" t="s">
        <v>2913</v>
      </c>
      <c r="F1" s="196"/>
      <c r="G1" s="196"/>
      <c r="H1" s="196"/>
      <c r="I1" s="196"/>
      <c r="J1" s="196"/>
      <c r="K1" s="196"/>
      <c r="L1" s="196"/>
      <c r="M1" s="196"/>
      <c r="N1" s="196"/>
      <c r="O1" s="196"/>
      <c r="P1" s="196"/>
      <c r="Q1" s="196"/>
      <c r="R1" s="196"/>
      <c r="S1" s="196"/>
      <c r="T1" s="196"/>
      <c r="U1" s="196"/>
      <c r="V1" s="196"/>
      <c r="W1" s="196"/>
      <c r="X1" s="196"/>
      <c r="Y1" s="196"/>
      <c r="Z1" s="196"/>
    </row>
    <row r="2" spans="1:26" ht="42" customHeight="1" x14ac:dyDescent="0.35">
      <c r="A2" s="197" t="s">
        <v>2914</v>
      </c>
      <c r="B2" s="135" t="s">
        <v>2915</v>
      </c>
      <c r="C2" s="135" t="s">
        <v>2916</v>
      </c>
      <c r="D2" s="135" t="s">
        <v>2917</v>
      </c>
      <c r="E2" s="135" t="s">
        <v>2918</v>
      </c>
      <c r="F2" s="135"/>
      <c r="G2" s="135"/>
      <c r="H2" s="135"/>
      <c r="I2" s="135"/>
      <c r="J2" s="135"/>
      <c r="K2" s="135"/>
      <c r="L2" s="135"/>
      <c r="M2" s="135"/>
      <c r="N2" s="135"/>
      <c r="O2" s="135"/>
      <c r="P2" s="135"/>
      <c r="Q2" s="135"/>
      <c r="R2" s="135"/>
      <c r="S2" s="135"/>
      <c r="T2" s="135"/>
      <c r="U2" s="135"/>
      <c r="V2" s="135"/>
      <c r="W2" s="135"/>
      <c r="X2" s="135"/>
      <c r="Y2" s="135"/>
      <c r="Z2" s="135"/>
    </row>
    <row r="3" spans="1:26" ht="42" customHeight="1" x14ac:dyDescent="0.35">
      <c r="A3" s="197" t="s">
        <v>2919</v>
      </c>
      <c r="B3" s="135"/>
      <c r="C3" s="135"/>
      <c r="D3" s="135" t="s">
        <v>2920</v>
      </c>
      <c r="E3" s="135" t="s">
        <v>2921</v>
      </c>
      <c r="F3" s="135"/>
      <c r="G3" s="135"/>
      <c r="H3" s="135"/>
      <c r="I3" s="135"/>
      <c r="J3" s="135"/>
      <c r="K3" s="135"/>
      <c r="L3" s="135"/>
      <c r="M3" s="135"/>
      <c r="N3" s="135"/>
      <c r="O3" s="135"/>
      <c r="P3" s="135"/>
      <c r="Q3" s="135"/>
      <c r="R3" s="135"/>
      <c r="S3" s="135"/>
      <c r="T3" s="135"/>
      <c r="U3" s="135"/>
      <c r="V3" s="135"/>
      <c r="W3" s="135"/>
      <c r="X3" s="135"/>
      <c r="Y3" s="135"/>
      <c r="Z3" s="135"/>
    </row>
    <row r="4" spans="1:26" ht="42" customHeight="1" x14ac:dyDescent="0.35">
      <c r="A4" s="197" t="s">
        <v>2922</v>
      </c>
      <c r="B4" s="135" t="s">
        <v>2923</v>
      </c>
      <c r="C4" s="135" t="s">
        <v>2924</v>
      </c>
      <c r="D4" s="135"/>
      <c r="E4" s="135"/>
      <c r="F4" s="135"/>
      <c r="G4" s="135"/>
      <c r="H4" s="135"/>
      <c r="I4" s="135"/>
      <c r="J4" s="135"/>
      <c r="K4" s="135"/>
      <c r="L4" s="135"/>
      <c r="M4" s="135"/>
      <c r="N4" s="135"/>
      <c r="O4" s="135"/>
      <c r="P4" s="135"/>
      <c r="Q4" s="135"/>
      <c r="R4" s="135"/>
      <c r="S4" s="135"/>
      <c r="T4" s="135"/>
      <c r="U4" s="135"/>
      <c r="V4" s="135"/>
      <c r="W4" s="135"/>
      <c r="X4" s="135"/>
      <c r="Y4" s="135"/>
      <c r="Z4" s="135"/>
    </row>
    <row r="5" spans="1:26" ht="42.75" customHeight="1" x14ac:dyDescent="0.35">
      <c r="A5" s="197" t="s">
        <v>2925</v>
      </c>
      <c r="B5" s="135" t="s">
        <v>2926</v>
      </c>
      <c r="C5" s="135" t="s">
        <v>2927</v>
      </c>
      <c r="D5" s="135"/>
      <c r="E5" s="135"/>
      <c r="F5" s="135"/>
      <c r="G5" s="135"/>
      <c r="H5" s="135"/>
      <c r="I5" s="135"/>
      <c r="J5" s="135"/>
      <c r="K5" s="135"/>
      <c r="L5" s="135"/>
      <c r="M5" s="135"/>
      <c r="N5" s="135"/>
      <c r="O5" s="135"/>
      <c r="P5" s="135"/>
      <c r="Q5" s="135"/>
      <c r="R5" s="135"/>
      <c r="S5" s="135"/>
      <c r="T5" s="135"/>
      <c r="U5" s="135"/>
      <c r="V5" s="135"/>
      <c r="W5" s="135"/>
      <c r="X5" s="135"/>
      <c r="Y5" s="135"/>
      <c r="Z5" s="135"/>
    </row>
    <row r="6" spans="1:26" ht="47.25" customHeight="1" x14ac:dyDescent="0.35">
      <c r="A6" s="198" t="s">
        <v>2928</v>
      </c>
      <c r="B6" s="142" t="s">
        <v>2929</v>
      </c>
      <c r="C6" s="142" t="s">
        <v>2930</v>
      </c>
      <c r="D6" s="142" t="s">
        <v>2931</v>
      </c>
      <c r="E6" s="142" t="s">
        <v>2932</v>
      </c>
      <c r="F6" s="142"/>
      <c r="G6" s="142"/>
      <c r="H6" s="142"/>
      <c r="I6" s="142"/>
      <c r="J6" s="142"/>
      <c r="K6" s="142"/>
      <c r="L6" s="142"/>
      <c r="M6" s="142"/>
      <c r="N6" s="142"/>
      <c r="O6" s="142"/>
      <c r="P6" s="142"/>
      <c r="Q6" s="142"/>
      <c r="R6" s="142"/>
      <c r="S6" s="142"/>
      <c r="T6" s="142"/>
      <c r="U6" s="142"/>
      <c r="V6" s="142"/>
      <c r="W6" s="142"/>
      <c r="X6" s="142"/>
      <c r="Y6" s="142"/>
      <c r="Z6" s="142"/>
    </row>
    <row r="7" spans="1:26" ht="81" customHeight="1" x14ac:dyDescent="0.35">
      <c r="A7" s="199" t="s">
        <v>2933</v>
      </c>
      <c r="B7" s="200" t="s">
        <v>2934</v>
      </c>
      <c r="C7" s="200" t="s">
        <v>2935</v>
      </c>
      <c r="D7" s="200" t="s">
        <v>2936</v>
      </c>
      <c r="E7" s="200" t="s">
        <v>2937</v>
      </c>
      <c r="F7" s="200"/>
      <c r="G7" s="200"/>
      <c r="H7" s="200"/>
      <c r="I7" s="200"/>
      <c r="J7" s="200"/>
      <c r="K7" s="200"/>
      <c r="L7" s="200"/>
      <c r="M7" s="200"/>
      <c r="N7" s="200"/>
      <c r="O7" s="200"/>
      <c r="P7" s="200"/>
      <c r="Q7" s="200"/>
      <c r="R7" s="200"/>
      <c r="S7" s="200"/>
      <c r="T7" s="200"/>
      <c r="U7" s="200"/>
      <c r="V7" s="200"/>
      <c r="W7" s="200"/>
      <c r="X7" s="200"/>
      <c r="Y7" s="200"/>
      <c r="Z7" s="200"/>
    </row>
    <row r="8" spans="1:26" ht="14.25" customHeight="1" x14ac:dyDescent="0.35">
      <c r="A8" s="201" t="s">
        <v>2938</v>
      </c>
      <c r="B8" s="136"/>
      <c r="C8" s="136"/>
      <c r="D8" s="136"/>
      <c r="E8" s="140"/>
      <c r="F8" s="202"/>
      <c r="G8" s="202"/>
      <c r="H8" s="202"/>
      <c r="I8" s="202"/>
      <c r="J8" s="202"/>
      <c r="K8" s="202"/>
      <c r="L8" s="202"/>
      <c r="M8" s="202"/>
      <c r="N8" s="202"/>
      <c r="O8" s="202"/>
      <c r="P8" s="202"/>
      <c r="Q8" s="202"/>
      <c r="R8" s="202"/>
      <c r="S8" s="202"/>
      <c r="T8" s="202"/>
      <c r="U8" s="202"/>
      <c r="V8" s="202"/>
      <c r="W8" s="202"/>
      <c r="X8" s="202"/>
      <c r="Y8" s="202"/>
      <c r="Z8" s="202"/>
    </row>
    <row r="9" spans="1:26" ht="14.25" customHeight="1" x14ac:dyDescent="0.35">
      <c r="A9" s="203" t="s">
        <v>773</v>
      </c>
      <c r="B9" s="340" t="s">
        <v>2939</v>
      </c>
      <c r="C9" s="336"/>
      <c r="D9" s="336"/>
      <c r="E9" s="336"/>
      <c r="F9" s="202"/>
      <c r="G9" s="202"/>
      <c r="H9" s="202"/>
      <c r="I9" s="202"/>
      <c r="J9" s="202"/>
      <c r="K9" s="202"/>
      <c r="L9" s="202"/>
      <c r="M9" s="202"/>
      <c r="N9" s="202"/>
      <c r="O9" s="202"/>
      <c r="P9" s="202"/>
      <c r="Q9" s="202"/>
      <c r="R9" s="202"/>
      <c r="S9" s="202"/>
      <c r="T9" s="202"/>
      <c r="U9" s="202"/>
      <c r="V9" s="202"/>
      <c r="W9" s="202"/>
      <c r="X9" s="202"/>
      <c r="Y9" s="202"/>
      <c r="Z9" s="202"/>
    </row>
    <row r="10" spans="1:26" ht="75.75" customHeight="1" x14ac:dyDescent="0.35">
      <c r="A10" s="204" t="s">
        <v>824</v>
      </c>
      <c r="B10" s="337" t="s">
        <v>2940</v>
      </c>
      <c r="C10" s="338"/>
      <c r="D10" s="338"/>
      <c r="E10" s="338"/>
      <c r="F10" s="205"/>
      <c r="G10" s="205"/>
      <c r="H10" s="205"/>
      <c r="I10" s="205"/>
      <c r="J10" s="205"/>
      <c r="K10" s="205"/>
      <c r="L10" s="205"/>
      <c r="M10" s="205"/>
      <c r="N10" s="205"/>
      <c r="O10" s="205"/>
      <c r="P10" s="205"/>
      <c r="Q10" s="205"/>
      <c r="R10" s="205"/>
      <c r="S10" s="205"/>
      <c r="T10" s="205"/>
      <c r="U10" s="205"/>
      <c r="V10" s="205"/>
      <c r="W10" s="205"/>
      <c r="X10" s="205"/>
      <c r="Y10" s="205"/>
      <c r="Z10" s="205"/>
    </row>
    <row r="11" spans="1:26" ht="14.25" customHeight="1" x14ac:dyDescent="0.35">
      <c r="A11" s="201" t="s">
        <v>2941</v>
      </c>
      <c r="B11" s="136"/>
      <c r="C11" s="136"/>
      <c r="D11" s="136"/>
      <c r="E11" s="140"/>
      <c r="F11" s="202"/>
      <c r="G11" s="202"/>
      <c r="H11" s="202"/>
      <c r="I11" s="202"/>
      <c r="J11" s="202"/>
      <c r="K11" s="202"/>
      <c r="L11" s="202"/>
      <c r="M11" s="202"/>
      <c r="N11" s="202"/>
      <c r="O11" s="202"/>
      <c r="P11" s="202"/>
      <c r="Q11" s="202"/>
      <c r="R11" s="202"/>
      <c r="S11" s="202"/>
      <c r="T11" s="202"/>
      <c r="U11" s="202"/>
      <c r="V11" s="202"/>
      <c r="W11" s="202"/>
      <c r="X11" s="202"/>
      <c r="Y11" s="202"/>
      <c r="Z11" s="202"/>
    </row>
    <row r="12" spans="1:26" ht="14.25" customHeight="1" x14ac:dyDescent="0.35">
      <c r="A12" s="203" t="s">
        <v>773</v>
      </c>
      <c r="B12" s="340" t="s">
        <v>2942</v>
      </c>
      <c r="C12" s="336"/>
      <c r="D12" s="336"/>
      <c r="E12" s="336"/>
      <c r="F12" s="202"/>
      <c r="G12" s="202"/>
      <c r="H12" s="202"/>
      <c r="I12" s="202"/>
      <c r="J12" s="202"/>
      <c r="K12" s="202"/>
      <c r="L12" s="202"/>
      <c r="M12" s="202"/>
      <c r="N12" s="202"/>
      <c r="O12" s="202"/>
      <c r="P12" s="202"/>
      <c r="Q12" s="202"/>
      <c r="R12" s="202"/>
      <c r="S12" s="202"/>
      <c r="T12" s="202"/>
      <c r="U12" s="202"/>
      <c r="V12" s="202"/>
      <c r="W12" s="202"/>
      <c r="X12" s="202"/>
      <c r="Y12" s="202"/>
      <c r="Z12" s="202"/>
    </row>
    <row r="13" spans="1:26" ht="92.25" customHeight="1" x14ac:dyDescent="0.35">
      <c r="A13" s="204" t="s">
        <v>824</v>
      </c>
      <c r="B13" s="337" t="s">
        <v>2943</v>
      </c>
      <c r="C13" s="338"/>
      <c r="D13" s="338"/>
      <c r="E13" s="338"/>
      <c r="F13" s="205"/>
      <c r="G13" s="205"/>
      <c r="H13" s="205"/>
      <c r="I13" s="205"/>
      <c r="J13" s="205"/>
      <c r="K13" s="205"/>
      <c r="L13" s="205"/>
      <c r="M13" s="205"/>
      <c r="N13" s="205"/>
      <c r="O13" s="205"/>
      <c r="P13" s="205"/>
      <c r="Q13" s="205"/>
      <c r="R13" s="205"/>
      <c r="S13" s="205"/>
      <c r="T13" s="205"/>
      <c r="U13" s="205"/>
      <c r="V13" s="205"/>
      <c r="W13" s="205"/>
      <c r="X13" s="205"/>
      <c r="Y13" s="205"/>
      <c r="Z13" s="205"/>
    </row>
    <row r="14" spans="1:26" ht="14.25" customHeight="1" x14ac:dyDescent="0.35">
      <c r="A14" s="201" t="s">
        <v>2944</v>
      </c>
      <c r="B14" s="136"/>
      <c r="C14" s="136"/>
      <c r="D14" s="136"/>
      <c r="E14" s="136"/>
      <c r="F14" s="202"/>
      <c r="G14" s="202"/>
      <c r="H14" s="202"/>
      <c r="I14" s="202"/>
      <c r="J14" s="202"/>
      <c r="K14" s="202"/>
      <c r="L14" s="202"/>
      <c r="M14" s="202"/>
      <c r="N14" s="202"/>
      <c r="O14" s="202"/>
      <c r="P14" s="202"/>
      <c r="Q14" s="202"/>
      <c r="R14" s="202"/>
      <c r="S14" s="202"/>
      <c r="T14" s="202"/>
      <c r="U14" s="202"/>
      <c r="V14" s="202"/>
      <c r="W14" s="202"/>
      <c r="X14" s="202"/>
      <c r="Y14" s="202"/>
      <c r="Z14" s="202"/>
    </row>
    <row r="15" spans="1:26" ht="14.25" customHeight="1" x14ac:dyDescent="0.35">
      <c r="A15" s="203" t="s">
        <v>773</v>
      </c>
      <c r="B15" s="340" t="s">
        <v>2945</v>
      </c>
      <c r="C15" s="336"/>
      <c r="D15" s="336"/>
      <c r="E15" s="336"/>
      <c r="F15" s="135"/>
      <c r="G15" s="135"/>
      <c r="H15" s="135"/>
      <c r="I15" s="135"/>
      <c r="J15" s="135"/>
      <c r="K15" s="135"/>
      <c r="L15" s="135"/>
      <c r="M15" s="135"/>
      <c r="N15" s="135"/>
      <c r="O15" s="135"/>
      <c r="P15" s="135"/>
      <c r="Q15" s="135"/>
      <c r="R15" s="135"/>
      <c r="S15" s="135"/>
      <c r="T15" s="135"/>
      <c r="U15" s="135"/>
      <c r="V15" s="135"/>
      <c r="W15" s="135"/>
      <c r="X15" s="135"/>
      <c r="Y15" s="135"/>
      <c r="Z15" s="135"/>
    </row>
    <row r="16" spans="1:26" ht="62.25" customHeight="1" x14ac:dyDescent="0.35">
      <c r="A16" s="204" t="s">
        <v>824</v>
      </c>
      <c r="B16" s="337" t="s">
        <v>2946</v>
      </c>
      <c r="C16" s="338"/>
      <c r="D16" s="338"/>
      <c r="E16" s="338"/>
      <c r="F16" s="206"/>
      <c r="G16" s="206"/>
      <c r="H16" s="206"/>
      <c r="I16" s="206"/>
      <c r="J16" s="206"/>
      <c r="K16" s="206"/>
      <c r="L16" s="206"/>
      <c r="M16" s="206"/>
      <c r="N16" s="206"/>
      <c r="O16" s="206"/>
      <c r="P16" s="206"/>
      <c r="Q16" s="206"/>
      <c r="R16" s="206"/>
      <c r="S16" s="206"/>
      <c r="T16" s="206"/>
      <c r="U16" s="206"/>
      <c r="V16" s="206"/>
      <c r="W16" s="206"/>
      <c r="X16" s="206"/>
      <c r="Y16" s="206"/>
      <c r="Z16" s="206"/>
    </row>
    <row r="17" spans="1:26" ht="14.25" customHeight="1" x14ac:dyDescent="0.35">
      <c r="A17" s="201" t="s">
        <v>2947</v>
      </c>
      <c r="B17" s="136"/>
      <c r="C17" s="136"/>
      <c r="D17" s="136"/>
      <c r="E17" s="140"/>
      <c r="F17" s="202"/>
      <c r="G17" s="202"/>
      <c r="H17" s="202"/>
      <c r="I17" s="202"/>
      <c r="J17" s="202"/>
      <c r="K17" s="202"/>
      <c r="L17" s="202"/>
      <c r="M17" s="202"/>
      <c r="N17" s="202"/>
      <c r="O17" s="202"/>
      <c r="P17" s="202"/>
      <c r="Q17" s="202"/>
      <c r="R17" s="202"/>
      <c r="S17" s="202"/>
      <c r="T17" s="202"/>
      <c r="U17" s="202"/>
      <c r="V17" s="202"/>
      <c r="W17" s="202"/>
      <c r="X17" s="202"/>
      <c r="Y17" s="202"/>
      <c r="Z17" s="202"/>
    </row>
    <row r="18" spans="1:26" ht="14.25" customHeight="1" x14ac:dyDescent="0.35">
      <c r="A18" s="204" t="s">
        <v>773</v>
      </c>
      <c r="B18" s="339" t="s">
        <v>2948</v>
      </c>
      <c r="C18" s="338"/>
      <c r="D18" s="338"/>
      <c r="E18" s="338"/>
      <c r="F18" s="205"/>
      <c r="G18" s="205"/>
      <c r="H18" s="205"/>
      <c r="I18" s="205"/>
      <c r="J18" s="205"/>
      <c r="K18" s="205"/>
      <c r="L18" s="205"/>
      <c r="M18" s="205"/>
      <c r="N18" s="205"/>
      <c r="O18" s="205"/>
      <c r="P18" s="205"/>
      <c r="Q18" s="205"/>
      <c r="R18" s="205"/>
      <c r="S18" s="205"/>
      <c r="T18" s="205"/>
      <c r="U18" s="205"/>
      <c r="V18" s="205"/>
      <c r="W18" s="205"/>
      <c r="X18" s="205"/>
      <c r="Y18" s="205"/>
      <c r="Z18" s="205"/>
    </row>
    <row r="19" spans="1:26" ht="14.25" customHeight="1" x14ac:dyDescent="0.35">
      <c r="A19" s="201" t="s">
        <v>2949</v>
      </c>
      <c r="B19" s="136"/>
      <c r="C19" s="136"/>
      <c r="D19" s="136"/>
      <c r="E19" s="136"/>
      <c r="F19" s="202"/>
      <c r="G19" s="202"/>
      <c r="H19" s="202"/>
      <c r="I19" s="202"/>
      <c r="J19" s="202"/>
      <c r="K19" s="202"/>
      <c r="L19" s="202"/>
      <c r="M19" s="202"/>
      <c r="N19" s="202"/>
      <c r="O19" s="202"/>
      <c r="P19" s="202"/>
      <c r="Q19" s="202"/>
      <c r="R19" s="202"/>
      <c r="S19" s="202"/>
      <c r="T19" s="202"/>
      <c r="U19" s="202"/>
      <c r="V19" s="202"/>
      <c r="W19" s="202"/>
      <c r="X19" s="202"/>
      <c r="Y19" s="202"/>
      <c r="Z19" s="202"/>
    </row>
    <row r="20" spans="1:26" ht="14.25" customHeight="1" x14ac:dyDescent="0.35">
      <c r="A20" s="203" t="s">
        <v>773</v>
      </c>
      <c r="B20" s="340" t="s">
        <v>2950</v>
      </c>
      <c r="C20" s="336"/>
      <c r="D20" s="336"/>
      <c r="E20" s="336"/>
      <c r="F20" s="135"/>
      <c r="G20" s="135"/>
      <c r="H20" s="135"/>
      <c r="I20" s="135"/>
      <c r="J20" s="135"/>
      <c r="K20" s="135"/>
      <c r="L20" s="135"/>
      <c r="M20" s="135"/>
      <c r="N20" s="135"/>
      <c r="O20" s="135"/>
      <c r="P20" s="135"/>
      <c r="Q20" s="135"/>
      <c r="R20" s="135"/>
      <c r="S20" s="135"/>
      <c r="T20" s="135"/>
      <c r="U20" s="135"/>
      <c r="V20" s="135"/>
      <c r="W20" s="135"/>
      <c r="X20" s="135"/>
      <c r="Y20" s="135"/>
      <c r="Z20" s="135"/>
    </row>
    <row r="21" spans="1:26" ht="180" customHeight="1" x14ac:dyDescent="0.35">
      <c r="A21" s="204" t="s">
        <v>824</v>
      </c>
      <c r="B21" s="337" t="s">
        <v>2951</v>
      </c>
      <c r="C21" s="338"/>
      <c r="D21" s="338"/>
      <c r="E21" s="338"/>
      <c r="F21" s="206"/>
      <c r="G21" s="206"/>
      <c r="H21" s="206"/>
      <c r="I21" s="206"/>
      <c r="J21" s="206"/>
      <c r="K21" s="206"/>
      <c r="L21" s="206"/>
      <c r="M21" s="206"/>
      <c r="N21" s="206"/>
      <c r="O21" s="206"/>
      <c r="P21" s="206"/>
      <c r="Q21" s="206"/>
      <c r="R21" s="206"/>
      <c r="S21" s="206"/>
      <c r="T21" s="206"/>
      <c r="U21" s="206"/>
      <c r="V21" s="206"/>
      <c r="W21" s="206"/>
      <c r="X21" s="206"/>
      <c r="Y21" s="206"/>
      <c r="Z21" s="206"/>
    </row>
    <row r="22" spans="1:26" ht="14.25" customHeight="1" x14ac:dyDescent="0.35">
      <c r="A22" s="104"/>
      <c r="B22" s="104"/>
      <c r="C22" s="104"/>
      <c r="D22" s="135"/>
      <c r="E22" s="135"/>
      <c r="F22" s="135"/>
      <c r="G22" s="135"/>
      <c r="H22" s="135"/>
      <c r="I22" s="135"/>
      <c r="J22" s="135"/>
      <c r="K22" s="135"/>
      <c r="L22" s="135"/>
      <c r="M22" s="135"/>
      <c r="N22" s="135"/>
      <c r="O22" s="135"/>
      <c r="P22" s="135"/>
      <c r="Q22" s="135"/>
      <c r="R22" s="135"/>
      <c r="S22" s="135"/>
      <c r="T22" s="135"/>
      <c r="U22" s="135"/>
      <c r="V22" s="135"/>
      <c r="W22" s="135"/>
      <c r="X22" s="135"/>
      <c r="Y22" s="135"/>
      <c r="Z22" s="135"/>
    </row>
    <row r="23" spans="1:26" ht="14.25" customHeight="1" x14ac:dyDescent="0.35">
      <c r="A23" s="104"/>
      <c r="B23" s="104"/>
      <c r="C23" s="104"/>
      <c r="D23" s="135"/>
      <c r="E23" s="135"/>
      <c r="F23" s="135"/>
      <c r="G23" s="135"/>
      <c r="H23" s="135"/>
      <c r="I23" s="135"/>
      <c r="J23" s="135"/>
      <c r="K23" s="135"/>
      <c r="L23" s="135"/>
      <c r="M23" s="135"/>
      <c r="N23" s="135"/>
      <c r="O23" s="135"/>
      <c r="P23" s="135"/>
      <c r="Q23" s="135"/>
      <c r="R23" s="135"/>
      <c r="S23" s="135"/>
      <c r="T23" s="135"/>
      <c r="U23" s="135"/>
      <c r="V23" s="135"/>
      <c r="W23" s="135"/>
      <c r="X23" s="135"/>
      <c r="Y23" s="135"/>
      <c r="Z23" s="135"/>
    </row>
    <row r="24" spans="1:26" ht="14.25" customHeight="1" x14ac:dyDescent="0.35">
      <c r="A24" s="104"/>
      <c r="B24" s="104"/>
      <c r="C24" s="104"/>
      <c r="D24" s="135"/>
      <c r="E24" s="135"/>
      <c r="F24" s="135"/>
      <c r="G24" s="135"/>
      <c r="H24" s="135"/>
      <c r="I24" s="135"/>
      <c r="J24" s="135"/>
      <c r="K24" s="135"/>
      <c r="L24" s="135"/>
      <c r="M24" s="135"/>
      <c r="N24" s="135"/>
      <c r="O24" s="135"/>
      <c r="P24" s="135"/>
      <c r="Q24" s="135"/>
      <c r="R24" s="135"/>
      <c r="S24" s="135"/>
      <c r="T24" s="135"/>
      <c r="U24" s="135"/>
      <c r="V24" s="135"/>
      <c r="W24" s="135"/>
      <c r="X24" s="135"/>
      <c r="Y24" s="135"/>
      <c r="Z24" s="135"/>
    </row>
    <row r="25" spans="1:26" ht="14.25" customHeight="1" x14ac:dyDescent="0.35">
      <c r="A25" s="104"/>
      <c r="B25" s="104"/>
      <c r="C25" s="104"/>
      <c r="D25" s="135"/>
      <c r="E25" s="135"/>
      <c r="F25" s="135"/>
      <c r="G25" s="135"/>
      <c r="H25" s="135"/>
      <c r="I25" s="135"/>
      <c r="J25" s="135"/>
      <c r="K25" s="135"/>
      <c r="L25" s="135"/>
      <c r="M25" s="135"/>
      <c r="N25" s="135"/>
      <c r="O25" s="135"/>
      <c r="P25" s="135"/>
      <c r="Q25" s="135"/>
      <c r="R25" s="135"/>
      <c r="S25" s="135"/>
      <c r="T25" s="135"/>
      <c r="U25" s="135"/>
      <c r="V25" s="135"/>
      <c r="W25" s="135"/>
      <c r="X25" s="135"/>
      <c r="Y25" s="135"/>
      <c r="Z25" s="135"/>
    </row>
    <row r="26" spans="1:26" ht="14.25" customHeight="1" x14ac:dyDescent="0.35">
      <c r="A26" s="104"/>
      <c r="B26" s="104"/>
      <c r="C26" s="104"/>
      <c r="D26" s="135"/>
      <c r="E26" s="135"/>
      <c r="F26" s="135"/>
      <c r="G26" s="135"/>
      <c r="H26" s="135"/>
      <c r="I26" s="135"/>
      <c r="J26" s="135"/>
      <c r="K26" s="135"/>
      <c r="L26" s="135"/>
      <c r="M26" s="135"/>
      <c r="N26" s="135"/>
      <c r="O26" s="135"/>
      <c r="P26" s="135"/>
      <c r="Q26" s="135"/>
      <c r="R26" s="135"/>
      <c r="S26" s="135"/>
      <c r="T26" s="135"/>
      <c r="U26" s="135"/>
      <c r="V26" s="135"/>
      <c r="W26" s="135"/>
      <c r="X26" s="135"/>
      <c r="Y26" s="135"/>
      <c r="Z26" s="135"/>
    </row>
    <row r="27" spans="1:26" ht="14.25" customHeight="1" x14ac:dyDescent="0.35">
      <c r="A27" s="104"/>
      <c r="B27" s="104"/>
      <c r="C27" s="104"/>
      <c r="D27" s="135"/>
      <c r="E27" s="135"/>
      <c r="F27" s="135"/>
      <c r="G27" s="135"/>
      <c r="H27" s="135"/>
      <c r="I27" s="135"/>
      <c r="J27" s="135"/>
      <c r="K27" s="135"/>
      <c r="L27" s="135"/>
      <c r="M27" s="135"/>
      <c r="N27" s="135"/>
      <c r="O27" s="135"/>
      <c r="P27" s="135"/>
      <c r="Q27" s="135"/>
      <c r="R27" s="135"/>
      <c r="S27" s="135"/>
      <c r="T27" s="135"/>
      <c r="U27" s="135"/>
      <c r="V27" s="135"/>
      <c r="W27" s="135"/>
      <c r="X27" s="135"/>
      <c r="Y27" s="135"/>
      <c r="Z27" s="135"/>
    </row>
    <row r="28" spans="1:26" ht="14.25" customHeight="1" x14ac:dyDescent="0.35">
      <c r="A28" s="104"/>
      <c r="B28" s="104"/>
      <c r="C28" s="104"/>
      <c r="D28" s="135"/>
      <c r="E28" s="135"/>
      <c r="F28" s="135"/>
      <c r="G28" s="135"/>
      <c r="H28" s="135"/>
      <c r="I28" s="135"/>
      <c r="J28" s="135"/>
      <c r="K28" s="135"/>
      <c r="L28" s="135"/>
      <c r="M28" s="135"/>
      <c r="N28" s="135"/>
      <c r="O28" s="135"/>
      <c r="P28" s="135"/>
      <c r="Q28" s="135"/>
      <c r="R28" s="135"/>
      <c r="S28" s="135"/>
      <c r="T28" s="135"/>
      <c r="U28" s="135"/>
      <c r="V28" s="135"/>
      <c r="W28" s="135"/>
      <c r="X28" s="135"/>
      <c r="Y28" s="135"/>
      <c r="Z28" s="135"/>
    </row>
    <row r="29" spans="1:26" ht="14.25" customHeight="1" x14ac:dyDescent="0.35">
      <c r="A29" s="104"/>
      <c r="B29" s="104"/>
      <c r="C29" s="104"/>
      <c r="D29" s="135"/>
      <c r="E29" s="135"/>
      <c r="F29" s="135"/>
      <c r="G29" s="135"/>
      <c r="H29" s="135"/>
      <c r="I29" s="135"/>
      <c r="J29" s="135"/>
      <c r="K29" s="135"/>
      <c r="L29" s="135"/>
      <c r="M29" s="135"/>
      <c r="N29" s="135"/>
      <c r="O29" s="135"/>
      <c r="P29" s="135"/>
      <c r="Q29" s="135"/>
      <c r="R29" s="135"/>
      <c r="S29" s="135"/>
      <c r="T29" s="135"/>
      <c r="U29" s="135"/>
      <c r="V29" s="135"/>
      <c r="W29" s="135"/>
      <c r="X29" s="135"/>
      <c r="Y29" s="135"/>
      <c r="Z29" s="135"/>
    </row>
    <row r="30" spans="1:26" ht="14.25" customHeight="1" x14ac:dyDescent="0.35">
      <c r="A30" s="104"/>
      <c r="B30" s="104"/>
      <c r="C30" s="104"/>
      <c r="D30" s="135"/>
      <c r="E30" s="135"/>
      <c r="F30" s="135"/>
      <c r="G30" s="135"/>
      <c r="H30" s="135"/>
      <c r="I30" s="135"/>
      <c r="J30" s="135"/>
      <c r="K30" s="135"/>
      <c r="L30" s="135"/>
      <c r="M30" s="135"/>
      <c r="N30" s="135"/>
      <c r="O30" s="135"/>
      <c r="P30" s="135"/>
      <c r="Q30" s="135"/>
      <c r="R30" s="135"/>
      <c r="S30" s="135"/>
      <c r="T30" s="135"/>
      <c r="U30" s="135"/>
      <c r="V30" s="135"/>
      <c r="W30" s="135"/>
      <c r="X30" s="135"/>
      <c r="Y30" s="135"/>
      <c r="Z30" s="135"/>
    </row>
    <row r="31" spans="1:26" ht="14.25" customHeight="1" x14ac:dyDescent="0.35">
      <c r="A31" s="104"/>
      <c r="B31" s="104"/>
      <c r="C31" s="104"/>
      <c r="D31" s="135"/>
      <c r="E31" s="135"/>
      <c r="F31" s="135"/>
      <c r="G31" s="135"/>
      <c r="H31" s="135"/>
      <c r="I31" s="135"/>
      <c r="J31" s="135"/>
      <c r="K31" s="135"/>
      <c r="L31" s="135"/>
      <c r="M31" s="135"/>
      <c r="N31" s="135"/>
      <c r="O31" s="135"/>
      <c r="P31" s="135"/>
      <c r="Q31" s="135"/>
      <c r="R31" s="135"/>
      <c r="S31" s="135"/>
      <c r="T31" s="135"/>
      <c r="U31" s="135"/>
      <c r="V31" s="135"/>
      <c r="W31" s="135"/>
      <c r="X31" s="135"/>
      <c r="Y31" s="135"/>
      <c r="Z31" s="135"/>
    </row>
    <row r="32" spans="1:26" ht="14.25" customHeight="1" x14ac:dyDescent="0.35">
      <c r="A32" s="104"/>
      <c r="B32" s="104"/>
      <c r="C32" s="104"/>
      <c r="D32" s="135"/>
      <c r="E32" s="135"/>
      <c r="F32" s="135"/>
      <c r="G32" s="135"/>
      <c r="H32" s="135"/>
      <c r="I32" s="135"/>
      <c r="J32" s="135"/>
      <c r="K32" s="135"/>
      <c r="L32" s="135"/>
      <c r="M32" s="135"/>
      <c r="N32" s="135"/>
      <c r="O32" s="135"/>
      <c r="P32" s="135"/>
      <c r="Q32" s="135"/>
      <c r="R32" s="135"/>
      <c r="S32" s="135"/>
      <c r="T32" s="135"/>
      <c r="U32" s="135"/>
      <c r="V32" s="135"/>
      <c r="W32" s="135"/>
      <c r="X32" s="135"/>
      <c r="Y32" s="135"/>
      <c r="Z32" s="135"/>
    </row>
    <row r="33" spans="1:26" ht="14.25" customHeight="1" x14ac:dyDescent="0.35">
      <c r="A33" s="104"/>
      <c r="B33" s="104"/>
      <c r="C33" s="104"/>
      <c r="D33" s="135"/>
      <c r="E33" s="135"/>
      <c r="F33" s="135"/>
      <c r="G33" s="135"/>
      <c r="H33" s="135"/>
      <c r="I33" s="135"/>
      <c r="J33" s="135"/>
      <c r="K33" s="135"/>
      <c r="L33" s="135"/>
      <c r="M33" s="135"/>
      <c r="N33" s="135"/>
      <c r="O33" s="135"/>
      <c r="P33" s="135"/>
      <c r="Q33" s="135"/>
      <c r="R33" s="135"/>
      <c r="S33" s="135"/>
      <c r="T33" s="135"/>
      <c r="U33" s="135"/>
      <c r="V33" s="135"/>
      <c r="W33" s="135"/>
      <c r="X33" s="135"/>
      <c r="Y33" s="135"/>
      <c r="Z33" s="135"/>
    </row>
    <row r="34" spans="1:26" ht="14.25" customHeight="1" x14ac:dyDescent="0.35">
      <c r="A34" s="207"/>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row>
    <row r="35" spans="1:26" ht="14.25" customHeight="1" x14ac:dyDescent="0.35">
      <c r="A35" s="207"/>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row>
    <row r="36" spans="1:26" ht="14.25" customHeight="1" x14ac:dyDescent="0.35">
      <c r="A36" s="207"/>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row>
    <row r="37" spans="1:26" ht="14.25" customHeight="1" x14ac:dyDescent="0.35">
      <c r="A37" s="207"/>
      <c r="B37" s="135"/>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row>
    <row r="38" spans="1:26" ht="14.25" customHeight="1" x14ac:dyDescent="0.35">
      <c r="A38" s="207"/>
      <c r="B38" s="135"/>
      <c r="C38" s="135"/>
      <c r="D38" s="135"/>
      <c r="E38" s="135"/>
      <c r="F38" s="135"/>
      <c r="G38" s="135"/>
      <c r="H38" s="135"/>
      <c r="I38" s="135"/>
      <c r="J38" s="135"/>
      <c r="K38" s="135"/>
      <c r="L38" s="135"/>
      <c r="M38" s="135"/>
      <c r="N38" s="135"/>
      <c r="O38" s="135"/>
      <c r="P38" s="135"/>
      <c r="Q38" s="135"/>
      <c r="R38" s="135"/>
      <c r="S38" s="135"/>
      <c r="T38" s="135"/>
      <c r="U38" s="135"/>
      <c r="V38" s="135"/>
      <c r="W38" s="135"/>
      <c r="X38" s="135"/>
      <c r="Y38" s="135"/>
      <c r="Z38" s="135"/>
    </row>
    <row r="39" spans="1:26" ht="14.25" customHeight="1" x14ac:dyDescent="0.35">
      <c r="A39" s="207"/>
      <c r="B39" s="135"/>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row>
    <row r="40" spans="1:26" ht="14.25" customHeight="1" x14ac:dyDescent="0.35">
      <c r="A40" s="207"/>
      <c r="B40" s="135"/>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row>
    <row r="41" spans="1:26" ht="14.25" customHeight="1" x14ac:dyDescent="0.35">
      <c r="A41" s="207"/>
      <c r="B41" s="135"/>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row>
    <row r="42" spans="1:26" ht="14.25" customHeight="1" x14ac:dyDescent="0.35">
      <c r="A42" s="207"/>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row>
    <row r="43" spans="1:26" ht="14.25" customHeight="1" x14ac:dyDescent="0.35">
      <c r="A43" s="207"/>
      <c r="B43" s="135"/>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row>
    <row r="44" spans="1:26" ht="14.25" customHeight="1" x14ac:dyDescent="0.35">
      <c r="A44" s="207"/>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ht="14.25" customHeight="1" x14ac:dyDescent="0.35">
      <c r="A45" s="207"/>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ht="14.25" customHeight="1" x14ac:dyDescent="0.35">
      <c r="A46" s="207"/>
      <c r="B46" s="135"/>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row>
    <row r="47" spans="1:26" ht="14.25" customHeight="1" x14ac:dyDescent="0.35">
      <c r="A47" s="207"/>
      <c r="B47" s="135"/>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row>
    <row r="48" spans="1:26" ht="14.25" customHeight="1" x14ac:dyDescent="0.35">
      <c r="A48" s="207"/>
      <c r="B48" s="135"/>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row>
    <row r="49" spans="1:26" ht="14.25" customHeight="1" x14ac:dyDescent="0.35">
      <c r="A49" s="207"/>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row>
    <row r="50" spans="1:26" ht="14.25" customHeight="1" x14ac:dyDescent="0.35">
      <c r="A50" s="207"/>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c r="Z50" s="135"/>
    </row>
    <row r="51" spans="1:26" ht="14.25" customHeight="1" x14ac:dyDescent="0.35">
      <c r="A51" s="207"/>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row>
    <row r="52" spans="1:26" ht="14.25" customHeight="1" x14ac:dyDescent="0.35">
      <c r="A52" s="207"/>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row>
    <row r="53" spans="1:26" ht="14.25" customHeight="1" x14ac:dyDescent="0.35">
      <c r="A53" s="207"/>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c r="Z53" s="135"/>
    </row>
    <row r="54" spans="1:26" ht="14.25" customHeight="1" x14ac:dyDescent="0.35">
      <c r="A54" s="207"/>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c r="Z54" s="135"/>
    </row>
    <row r="55" spans="1:26" ht="14.25" customHeight="1" x14ac:dyDescent="0.35">
      <c r="A55" s="207"/>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row>
    <row r="56" spans="1:26" ht="14.25" customHeight="1" x14ac:dyDescent="0.35">
      <c r="A56" s="207"/>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row>
    <row r="57" spans="1:26" ht="14.25" customHeight="1" x14ac:dyDescent="0.35">
      <c r="A57" s="207"/>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row>
    <row r="58" spans="1:26" ht="14.25" customHeight="1" x14ac:dyDescent="0.35">
      <c r="A58" s="207"/>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row>
    <row r="59" spans="1:26" ht="14.25" customHeight="1" x14ac:dyDescent="0.35">
      <c r="A59" s="207"/>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row>
    <row r="60" spans="1:26" ht="14.25" customHeight="1" x14ac:dyDescent="0.35">
      <c r="A60" s="207"/>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row>
    <row r="61" spans="1:26" ht="14.25" customHeight="1" x14ac:dyDescent="0.35">
      <c r="A61" s="207"/>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row>
    <row r="62" spans="1:26" ht="14.25" customHeight="1" x14ac:dyDescent="0.35">
      <c r="A62" s="207"/>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row>
    <row r="63" spans="1:26" ht="14.25" customHeight="1" x14ac:dyDescent="0.35">
      <c r="A63" s="207"/>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row>
    <row r="64" spans="1:26" ht="14.25" customHeight="1" x14ac:dyDescent="0.35">
      <c r="A64" s="207"/>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row>
    <row r="65" spans="1:26" ht="14.25" customHeight="1" x14ac:dyDescent="0.35">
      <c r="A65" s="207"/>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row>
    <row r="66" spans="1:26" ht="14.25" customHeight="1" x14ac:dyDescent="0.35">
      <c r="A66" s="207"/>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row>
    <row r="67" spans="1:26" ht="14.25" customHeight="1" x14ac:dyDescent="0.35">
      <c r="A67" s="207"/>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row>
    <row r="68" spans="1:26" ht="14.25" customHeight="1" x14ac:dyDescent="0.35">
      <c r="A68" s="207"/>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row>
    <row r="69" spans="1:26" ht="14.25" customHeight="1" x14ac:dyDescent="0.35">
      <c r="A69" s="207"/>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row>
    <row r="70" spans="1:26" ht="14.25" customHeight="1" x14ac:dyDescent="0.35">
      <c r="A70" s="207"/>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row>
    <row r="71" spans="1:26" ht="14.25" customHeight="1" x14ac:dyDescent="0.35">
      <c r="A71" s="207"/>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row>
    <row r="72" spans="1:26" ht="14.25" customHeight="1" x14ac:dyDescent="0.35">
      <c r="A72" s="207"/>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row>
    <row r="73" spans="1:26" ht="14.25" customHeight="1" x14ac:dyDescent="0.35">
      <c r="A73" s="207"/>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row>
    <row r="74" spans="1:26" ht="14.25" customHeight="1" x14ac:dyDescent="0.35">
      <c r="A74" s="207"/>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row>
    <row r="75" spans="1:26" ht="14.25" customHeight="1" x14ac:dyDescent="0.35">
      <c r="A75" s="207"/>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row>
    <row r="76" spans="1:26" ht="14.25" customHeight="1" x14ac:dyDescent="0.35">
      <c r="A76" s="207"/>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row>
    <row r="77" spans="1:26" ht="14.25" customHeight="1" x14ac:dyDescent="0.35">
      <c r="A77" s="207"/>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row>
    <row r="78" spans="1:26" ht="14.25" customHeight="1" x14ac:dyDescent="0.35">
      <c r="A78" s="207"/>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row>
    <row r="79" spans="1:26" ht="14.25" customHeight="1" x14ac:dyDescent="0.35">
      <c r="A79" s="207"/>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row>
    <row r="80" spans="1:26" ht="14.25" customHeight="1" x14ac:dyDescent="0.35">
      <c r="A80" s="207"/>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row>
    <row r="81" spans="1:26" ht="14.25" customHeight="1" x14ac:dyDescent="0.35">
      <c r="A81" s="207"/>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row>
    <row r="82" spans="1:26" ht="14.25" customHeight="1" x14ac:dyDescent="0.35">
      <c r="A82" s="207"/>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row>
    <row r="83" spans="1:26" ht="14.25" customHeight="1" x14ac:dyDescent="0.35">
      <c r="A83" s="207"/>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row>
    <row r="84" spans="1:26" ht="14.25" customHeight="1" x14ac:dyDescent="0.35">
      <c r="A84" s="207"/>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row>
    <row r="85" spans="1:26" ht="14.25" customHeight="1" x14ac:dyDescent="0.35">
      <c r="A85" s="207"/>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row>
    <row r="86" spans="1:26" ht="14.25" customHeight="1" x14ac:dyDescent="0.35">
      <c r="A86" s="207"/>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row>
    <row r="87" spans="1:26" ht="14.25" customHeight="1" x14ac:dyDescent="0.35">
      <c r="A87" s="207"/>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row>
    <row r="88" spans="1:26" ht="14.25" customHeight="1" x14ac:dyDescent="0.35">
      <c r="A88" s="207"/>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row>
    <row r="89" spans="1:26" ht="14.25" customHeight="1" x14ac:dyDescent="0.35">
      <c r="A89" s="207"/>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row>
    <row r="90" spans="1:26" ht="14.25" customHeight="1" x14ac:dyDescent="0.35">
      <c r="A90" s="207"/>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row>
    <row r="91" spans="1:26" ht="14.25" customHeight="1" x14ac:dyDescent="0.35">
      <c r="A91" s="207"/>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row>
    <row r="92" spans="1:26" ht="14.25" customHeight="1" x14ac:dyDescent="0.35">
      <c r="A92" s="207"/>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row>
    <row r="93" spans="1:26" ht="14.25" customHeight="1" x14ac:dyDescent="0.35">
      <c r="A93" s="207"/>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row>
    <row r="94" spans="1:26" ht="14.25" customHeight="1" x14ac:dyDescent="0.35">
      <c r="A94" s="207"/>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row>
    <row r="95" spans="1:26" ht="14.25" customHeight="1" x14ac:dyDescent="0.35">
      <c r="A95" s="207"/>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row>
    <row r="96" spans="1:26" ht="14.25" customHeight="1" x14ac:dyDescent="0.35">
      <c r="A96" s="207"/>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row>
    <row r="97" spans="1:26" ht="14.25" customHeight="1" x14ac:dyDescent="0.35">
      <c r="A97" s="207"/>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row>
    <row r="98" spans="1:26" ht="14.25" customHeight="1" x14ac:dyDescent="0.35">
      <c r="A98" s="207"/>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row>
    <row r="99" spans="1:26" ht="14.25" customHeight="1" x14ac:dyDescent="0.35">
      <c r="A99" s="207"/>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row>
    <row r="100" spans="1:26" ht="14.25" customHeight="1" x14ac:dyDescent="0.35">
      <c r="A100" s="207"/>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row>
    <row r="101" spans="1:26" ht="14.25" customHeight="1" x14ac:dyDescent="0.35">
      <c r="A101" s="207"/>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row>
    <row r="102" spans="1:26" ht="14.25" customHeight="1" x14ac:dyDescent="0.35">
      <c r="A102" s="207"/>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row>
    <row r="103" spans="1:26" ht="14.25" customHeight="1" x14ac:dyDescent="0.35">
      <c r="A103" s="207"/>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row>
    <row r="104" spans="1:26" ht="14.25" customHeight="1" x14ac:dyDescent="0.35">
      <c r="A104" s="207"/>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row>
    <row r="105" spans="1:26" ht="14.25" customHeight="1" x14ac:dyDescent="0.35">
      <c r="A105" s="207"/>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row>
    <row r="106" spans="1:26" ht="14.25" customHeight="1" x14ac:dyDescent="0.35">
      <c r="A106" s="207"/>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row>
    <row r="107" spans="1:26" ht="14.25" customHeight="1" x14ac:dyDescent="0.35">
      <c r="A107" s="207"/>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row>
    <row r="108" spans="1:26" ht="14.25" customHeight="1" x14ac:dyDescent="0.35">
      <c r="A108" s="207"/>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row>
    <row r="109" spans="1:26" ht="14.25" customHeight="1" x14ac:dyDescent="0.35">
      <c r="A109" s="207"/>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row>
    <row r="110" spans="1:26" ht="14.25" customHeight="1" x14ac:dyDescent="0.35">
      <c r="A110" s="207"/>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row>
    <row r="111" spans="1:26" ht="14.25" customHeight="1" x14ac:dyDescent="0.35">
      <c r="A111" s="207"/>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row>
    <row r="112" spans="1:26" ht="14.25" customHeight="1" x14ac:dyDescent="0.35">
      <c r="A112" s="207"/>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row>
    <row r="113" spans="1:26" ht="14.25" customHeight="1" x14ac:dyDescent="0.35">
      <c r="A113" s="207"/>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row>
    <row r="114" spans="1:26" ht="14.25" customHeight="1" x14ac:dyDescent="0.35">
      <c r="A114" s="207"/>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row>
    <row r="115" spans="1:26" ht="14.25" customHeight="1" x14ac:dyDescent="0.35">
      <c r="A115" s="207"/>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row>
    <row r="116" spans="1:26" ht="14.25" customHeight="1" x14ac:dyDescent="0.35">
      <c r="A116" s="207"/>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row>
    <row r="117" spans="1:26" ht="14.25" customHeight="1" x14ac:dyDescent="0.35">
      <c r="A117" s="207"/>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row>
    <row r="118" spans="1:26" ht="14.25" customHeight="1" x14ac:dyDescent="0.35">
      <c r="A118" s="207"/>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row>
    <row r="119" spans="1:26" ht="14.25" customHeight="1" x14ac:dyDescent="0.35">
      <c r="A119" s="207"/>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row>
    <row r="120" spans="1:26" ht="14.25" customHeight="1" x14ac:dyDescent="0.35">
      <c r="A120" s="207"/>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row>
    <row r="121" spans="1:26" ht="14.25" customHeight="1" x14ac:dyDescent="0.35">
      <c r="A121" s="207"/>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row>
    <row r="122" spans="1:26" ht="14.25" customHeight="1" x14ac:dyDescent="0.35">
      <c r="A122" s="207"/>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row>
    <row r="123" spans="1:26" ht="14.25" customHeight="1" x14ac:dyDescent="0.35">
      <c r="A123" s="207"/>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row>
    <row r="124" spans="1:26" ht="14.25" customHeight="1" x14ac:dyDescent="0.35">
      <c r="A124" s="207"/>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row>
    <row r="125" spans="1:26" ht="14.25" customHeight="1" x14ac:dyDescent="0.35">
      <c r="A125" s="207"/>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row>
    <row r="126" spans="1:26" ht="14.25" customHeight="1" x14ac:dyDescent="0.35">
      <c r="A126" s="207"/>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row>
    <row r="127" spans="1:26" ht="14.25" customHeight="1" x14ac:dyDescent="0.35">
      <c r="A127" s="207"/>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row>
    <row r="128" spans="1:26" ht="14.25" customHeight="1" x14ac:dyDescent="0.35">
      <c r="A128" s="207"/>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row>
    <row r="129" spans="1:26" ht="14.25" customHeight="1" x14ac:dyDescent="0.35">
      <c r="A129" s="207"/>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row>
    <row r="130" spans="1:26" ht="14.25" customHeight="1" x14ac:dyDescent="0.35">
      <c r="A130" s="207"/>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row>
    <row r="131" spans="1:26" ht="14.25" customHeight="1" x14ac:dyDescent="0.35">
      <c r="A131" s="207"/>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row>
    <row r="132" spans="1:26" ht="14.25" customHeight="1" x14ac:dyDescent="0.35">
      <c r="A132" s="207"/>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row>
    <row r="133" spans="1:26" ht="14.25" customHeight="1" x14ac:dyDescent="0.35">
      <c r="A133" s="207"/>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row>
    <row r="134" spans="1:26" ht="14.25" customHeight="1" x14ac:dyDescent="0.35">
      <c r="A134" s="207"/>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row>
    <row r="135" spans="1:26" ht="14.25" customHeight="1" x14ac:dyDescent="0.35">
      <c r="A135" s="207"/>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row>
    <row r="136" spans="1:26" ht="14.25" customHeight="1" x14ac:dyDescent="0.35">
      <c r="A136" s="207"/>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row>
    <row r="137" spans="1:26" ht="14.25" customHeight="1" x14ac:dyDescent="0.35">
      <c r="A137" s="207"/>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row>
    <row r="138" spans="1:26" ht="14.25" customHeight="1" x14ac:dyDescent="0.35">
      <c r="A138" s="207"/>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row>
    <row r="139" spans="1:26" ht="14.25" customHeight="1" x14ac:dyDescent="0.35">
      <c r="A139" s="207"/>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row>
    <row r="140" spans="1:26" ht="14.25" customHeight="1" x14ac:dyDescent="0.35">
      <c r="A140" s="207"/>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row>
    <row r="141" spans="1:26" ht="14.25" customHeight="1" x14ac:dyDescent="0.35">
      <c r="A141" s="207"/>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row>
    <row r="142" spans="1:26" ht="14.25" customHeight="1" x14ac:dyDescent="0.35">
      <c r="A142" s="207"/>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row>
    <row r="143" spans="1:26" ht="14.25" customHeight="1" x14ac:dyDescent="0.35">
      <c r="A143" s="207"/>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row>
    <row r="144" spans="1:26" ht="14.25" customHeight="1" x14ac:dyDescent="0.35">
      <c r="A144" s="207"/>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row>
    <row r="145" spans="1:26" ht="14.25" customHeight="1" x14ac:dyDescent="0.35">
      <c r="A145" s="207"/>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row>
    <row r="146" spans="1:26" ht="14.25" customHeight="1" x14ac:dyDescent="0.35">
      <c r="A146" s="207"/>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row>
    <row r="147" spans="1:26" ht="14.25" customHeight="1" x14ac:dyDescent="0.35">
      <c r="A147" s="207"/>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row>
    <row r="148" spans="1:26" ht="14.25" customHeight="1" x14ac:dyDescent="0.35">
      <c r="A148" s="207"/>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row>
    <row r="149" spans="1:26" ht="14.25" customHeight="1" x14ac:dyDescent="0.35">
      <c r="A149" s="207"/>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row>
    <row r="150" spans="1:26" ht="14.25" customHeight="1" x14ac:dyDescent="0.35">
      <c r="A150" s="207"/>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row>
    <row r="151" spans="1:26" ht="14.25" customHeight="1" x14ac:dyDescent="0.35">
      <c r="A151" s="207"/>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row>
    <row r="152" spans="1:26" ht="14.25" customHeight="1" x14ac:dyDescent="0.35">
      <c r="A152" s="207"/>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row>
    <row r="153" spans="1:26" ht="14.25" customHeight="1" x14ac:dyDescent="0.35">
      <c r="A153" s="207"/>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row>
    <row r="154" spans="1:26" ht="14.25" customHeight="1" x14ac:dyDescent="0.35">
      <c r="A154" s="207"/>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row>
    <row r="155" spans="1:26" ht="14.25" customHeight="1" x14ac:dyDescent="0.35">
      <c r="A155" s="207"/>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row>
    <row r="156" spans="1:26" ht="14.25" customHeight="1" x14ac:dyDescent="0.35">
      <c r="A156" s="207"/>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row>
    <row r="157" spans="1:26" ht="14.25" customHeight="1" x14ac:dyDescent="0.35">
      <c r="A157" s="207"/>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row>
    <row r="158" spans="1:26" ht="14.25" customHeight="1" x14ac:dyDescent="0.35">
      <c r="A158" s="207"/>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row>
    <row r="159" spans="1:26" ht="14.25" customHeight="1" x14ac:dyDescent="0.35">
      <c r="A159" s="207"/>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row>
    <row r="160" spans="1:26" ht="14.25" customHeight="1" x14ac:dyDescent="0.35">
      <c r="A160" s="207"/>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row>
    <row r="161" spans="1:26" ht="14.25" customHeight="1" x14ac:dyDescent="0.35">
      <c r="A161" s="207"/>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row>
    <row r="162" spans="1:26" ht="14.25" customHeight="1" x14ac:dyDescent="0.35">
      <c r="A162" s="207"/>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row>
    <row r="163" spans="1:26" ht="14.25" customHeight="1" x14ac:dyDescent="0.35">
      <c r="A163" s="207"/>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row>
    <row r="164" spans="1:26" ht="14.25" customHeight="1" x14ac:dyDescent="0.35">
      <c r="A164" s="207"/>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row>
    <row r="165" spans="1:26" ht="14.25" customHeight="1" x14ac:dyDescent="0.35">
      <c r="A165" s="207"/>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row>
    <row r="166" spans="1:26" ht="14.25" customHeight="1" x14ac:dyDescent="0.35">
      <c r="A166" s="207"/>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row>
    <row r="167" spans="1:26" ht="14.25" customHeight="1" x14ac:dyDescent="0.35">
      <c r="A167" s="207"/>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row>
    <row r="168" spans="1:26" ht="14.25" customHeight="1" x14ac:dyDescent="0.35">
      <c r="A168" s="207"/>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row>
    <row r="169" spans="1:26" ht="14.25" customHeight="1" x14ac:dyDescent="0.35">
      <c r="A169" s="207"/>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row>
    <row r="170" spans="1:26" ht="14.25" customHeight="1" x14ac:dyDescent="0.35">
      <c r="A170" s="207"/>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row>
    <row r="171" spans="1:26" ht="14.25" customHeight="1" x14ac:dyDescent="0.35">
      <c r="A171" s="207"/>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row>
    <row r="172" spans="1:26" ht="14.25" customHeight="1" x14ac:dyDescent="0.35">
      <c r="A172" s="207"/>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row>
    <row r="173" spans="1:26" ht="14.25" customHeight="1" x14ac:dyDescent="0.35">
      <c r="A173" s="207"/>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row>
    <row r="174" spans="1:26" ht="14.25" customHeight="1" x14ac:dyDescent="0.35">
      <c r="A174" s="207"/>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row>
    <row r="175" spans="1:26" ht="14.25" customHeight="1" x14ac:dyDescent="0.35">
      <c r="A175" s="207"/>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row>
    <row r="176" spans="1:26" ht="14.25" customHeight="1" x14ac:dyDescent="0.35">
      <c r="A176" s="207"/>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row>
    <row r="177" spans="1:26" ht="14.25" customHeight="1" x14ac:dyDescent="0.35">
      <c r="A177" s="207"/>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row>
    <row r="178" spans="1:26" ht="14.25" customHeight="1" x14ac:dyDescent="0.35">
      <c r="A178" s="207"/>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row>
    <row r="179" spans="1:26" ht="14.25" customHeight="1" x14ac:dyDescent="0.35">
      <c r="A179" s="207"/>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row>
    <row r="180" spans="1:26" ht="14.25" customHeight="1" x14ac:dyDescent="0.35">
      <c r="A180" s="207"/>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row>
    <row r="181" spans="1:26" ht="14.25" customHeight="1" x14ac:dyDescent="0.35">
      <c r="A181" s="207"/>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row>
    <row r="182" spans="1:26" ht="14.25" customHeight="1" x14ac:dyDescent="0.35">
      <c r="A182" s="207"/>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row>
    <row r="183" spans="1:26" ht="14.25" customHeight="1" x14ac:dyDescent="0.35">
      <c r="A183" s="207"/>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row>
    <row r="184" spans="1:26" ht="14.25" customHeight="1" x14ac:dyDescent="0.35">
      <c r="A184" s="207"/>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row>
    <row r="185" spans="1:26" ht="14.25" customHeight="1" x14ac:dyDescent="0.35">
      <c r="A185" s="207"/>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row>
    <row r="186" spans="1:26" ht="14.25" customHeight="1" x14ac:dyDescent="0.35">
      <c r="A186" s="207"/>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4.25" customHeight="1" x14ac:dyDescent="0.35">
      <c r="A187" s="207"/>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row>
    <row r="188" spans="1:26" ht="14.25" customHeight="1" x14ac:dyDescent="0.35">
      <c r="A188" s="207"/>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row>
    <row r="189" spans="1:26" ht="14.25" customHeight="1" x14ac:dyDescent="0.35">
      <c r="A189" s="207"/>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row>
    <row r="190" spans="1:26" ht="14.25" customHeight="1" x14ac:dyDescent="0.35">
      <c r="A190" s="207"/>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4.25" customHeight="1" x14ac:dyDescent="0.35">
      <c r="A191" s="207"/>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row>
    <row r="192" spans="1:26" ht="14.25" customHeight="1" x14ac:dyDescent="0.35">
      <c r="A192" s="207"/>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row>
    <row r="193" spans="1:26" ht="14.25" customHeight="1" x14ac:dyDescent="0.35">
      <c r="A193" s="207"/>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row>
    <row r="194" spans="1:26" ht="14.25" customHeight="1" x14ac:dyDescent="0.35">
      <c r="A194" s="207"/>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row>
    <row r="195" spans="1:26" ht="14.25" customHeight="1" x14ac:dyDescent="0.35">
      <c r="A195" s="207"/>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row>
    <row r="196" spans="1:26" ht="14.25" customHeight="1" x14ac:dyDescent="0.35">
      <c r="A196" s="207"/>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row>
    <row r="197" spans="1:26" ht="14.25" customHeight="1" x14ac:dyDescent="0.35">
      <c r="A197" s="207"/>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row>
    <row r="198" spans="1:26" ht="14.25" customHeight="1" x14ac:dyDescent="0.35">
      <c r="A198" s="207"/>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row>
    <row r="199" spans="1:26" ht="14.25" customHeight="1" x14ac:dyDescent="0.35">
      <c r="A199" s="207"/>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row>
    <row r="200" spans="1:26" ht="14.25" customHeight="1" x14ac:dyDescent="0.35">
      <c r="A200" s="207"/>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row>
    <row r="201" spans="1:26" ht="14.25" customHeight="1" x14ac:dyDescent="0.35">
      <c r="A201" s="207"/>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row>
    <row r="202" spans="1:26" ht="14.25" customHeight="1" x14ac:dyDescent="0.35">
      <c r="A202" s="207"/>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row>
    <row r="203" spans="1:26" ht="14.25" customHeight="1" x14ac:dyDescent="0.35">
      <c r="A203" s="207"/>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row>
    <row r="204" spans="1:26" ht="14.25" customHeight="1" x14ac:dyDescent="0.35">
      <c r="A204" s="207"/>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row>
    <row r="205" spans="1:26" ht="14.25" customHeight="1" x14ac:dyDescent="0.35">
      <c r="A205" s="207"/>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row>
    <row r="206" spans="1:26" ht="14.25" customHeight="1" x14ac:dyDescent="0.35">
      <c r="A206" s="207"/>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row>
    <row r="207" spans="1:26" ht="14.25" customHeight="1" x14ac:dyDescent="0.35">
      <c r="A207" s="207"/>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row>
    <row r="208" spans="1:26" ht="14.25" customHeight="1" x14ac:dyDescent="0.35">
      <c r="A208" s="207"/>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row>
    <row r="209" spans="1:26" ht="14.25" customHeight="1" x14ac:dyDescent="0.35">
      <c r="A209" s="207"/>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row>
    <row r="210" spans="1:26" ht="14.25" customHeight="1" x14ac:dyDescent="0.35">
      <c r="A210" s="207"/>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row>
    <row r="211" spans="1:26" ht="14.25" customHeight="1" x14ac:dyDescent="0.35">
      <c r="A211" s="207"/>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row>
    <row r="212" spans="1:26" ht="14.25" customHeight="1" x14ac:dyDescent="0.35">
      <c r="A212" s="207"/>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row>
    <row r="213" spans="1:26" ht="14.25" customHeight="1" x14ac:dyDescent="0.35">
      <c r="A213" s="207"/>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row>
    <row r="214" spans="1:26" ht="14.25" customHeight="1" x14ac:dyDescent="0.35">
      <c r="A214" s="207"/>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row>
    <row r="215" spans="1:26" ht="14.25" customHeight="1" x14ac:dyDescent="0.35">
      <c r="A215" s="207"/>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row>
    <row r="216" spans="1:26" ht="14.25" customHeight="1" x14ac:dyDescent="0.35">
      <c r="A216" s="207"/>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row>
    <row r="217" spans="1:26" ht="14.25" customHeight="1" x14ac:dyDescent="0.35">
      <c r="A217" s="207"/>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row>
    <row r="218" spans="1:26" ht="14.25" customHeight="1" x14ac:dyDescent="0.35">
      <c r="A218" s="207"/>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row>
    <row r="219" spans="1:26" ht="14.25" customHeight="1" x14ac:dyDescent="0.35">
      <c r="A219" s="207"/>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row>
    <row r="220" spans="1:26" ht="14.25" customHeight="1" x14ac:dyDescent="0.35">
      <c r="A220" s="207"/>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row>
    <row r="221" spans="1:26" ht="14.25" customHeight="1" x14ac:dyDescent="0.35">
      <c r="A221" s="207"/>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row>
    <row r="222" spans="1:26" ht="14.25" customHeight="1" x14ac:dyDescent="0.35">
      <c r="A222" s="207"/>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row>
    <row r="223" spans="1:26" ht="14.25" customHeight="1" x14ac:dyDescent="0.35">
      <c r="A223" s="207"/>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row>
    <row r="224" spans="1:26" ht="14.25" customHeight="1" x14ac:dyDescent="0.35">
      <c r="A224" s="207"/>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row>
    <row r="225" spans="1:26" ht="14.25" customHeight="1" x14ac:dyDescent="0.35">
      <c r="A225" s="207"/>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row>
    <row r="226" spans="1:26" ht="14.25" customHeight="1" x14ac:dyDescent="0.35">
      <c r="A226" s="207"/>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row>
    <row r="227" spans="1:26" ht="14.25" customHeight="1" x14ac:dyDescent="0.35">
      <c r="A227" s="207"/>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row>
    <row r="228" spans="1:26" ht="14.25" customHeight="1" x14ac:dyDescent="0.35">
      <c r="A228" s="207"/>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row>
    <row r="229" spans="1:26" ht="14.25" customHeight="1" x14ac:dyDescent="0.35">
      <c r="A229" s="207"/>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row>
    <row r="230" spans="1:26" ht="14.25" customHeight="1" x14ac:dyDescent="0.35">
      <c r="A230" s="207"/>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row>
    <row r="231" spans="1:26" ht="14.25" customHeight="1" x14ac:dyDescent="0.35">
      <c r="A231" s="207"/>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row>
    <row r="232" spans="1:26" ht="14.25" customHeight="1" x14ac:dyDescent="0.35">
      <c r="A232" s="207"/>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row>
    <row r="233" spans="1:26" ht="14.25" customHeight="1" x14ac:dyDescent="0.35">
      <c r="A233" s="207"/>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row>
    <row r="234" spans="1:26" ht="14.25" customHeight="1" x14ac:dyDescent="0.35">
      <c r="A234" s="207"/>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row>
    <row r="235" spans="1:26" ht="14.25" customHeight="1" x14ac:dyDescent="0.35">
      <c r="A235" s="207"/>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row>
    <row r="236" spans="1:26" ht="14.25" customHeight="1" x14ac:dyDescent="0.35">
      <c r="A236" s="207"/>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row>
    <row r="237" spans="1:26" ht="14.25" customHeight="1" x14ac:dyDescent="0.35">
      <c r="A237" s="207"/>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row>
    <row r="238" spans="1:26" ht="14.25" customHeight="1" x14ac:dyDescent="0.35">
      <c r="A238" s="207"/>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row>
    <row r="239" spans="1:26" ht="14.25" customHeight="1" x14ac:dyDescent="0.35">
      <c r="A239" s="207"/>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row>
    <row r="240" spans="1:26" ht="14.25" customHeight="1" x14ac:dyDescent="0.35">
      <c r="A240" s="207"/>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row>
    <row r="241" spans="1:26" ht="14.25" customHeight="1" x14ac:dyDescent="0.35">
      <c r="A241" s="207"/>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row>
    <row r="242" spans="1:26" ht="14.25" customHeight="1" x14ac:dyDescent="0.35">
      <c r="A242" s="207"/>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row>
    <row r="243" spans="1:26" ht="14.25" customHeight="1" x14ac:dyDescent="0.35">
      <c r="A243" s="207"/>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row>
    <row r="244" spans="1:26" ht="14.25" customHeight="1" x14ac:dyDescent="0.35">
      <c r="A244" s="207"/>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row>
    <row r="245" spans="1:26" ht="14.25" customHeight="1" x14ac:dyDescent="0.35">
      <c r="A245" s="207"/>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row>
    <row r="246" spans="1:26" ht="14.25" customHeight="1" x14ac:dyDescent="0.35">
      <c r="A246" s="207"/>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row>
    <row r="247" spans="1:26" ht="14.25" customHeight="1" x14ac:dyDescent="0.35">
      <c r="A247" s="207"/>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row>
    <row r="248" spans="1:26" ht="14.25" customHeight="1" x14ac:dyDescent="0.35">
      <c r="A248" s="207"/>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row>
    <row r="249" spans="1:26" ht="14.25" customHeight="1" x14ac:dyDescent="0.35">
      <c r="A249" s="207"/>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row>
    <row r="250" spans="1:26" ht="14.25" customHeight="1" x14ac:dyDescent="0.35">
      <c r="A250" s="207"/>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row>
    <row r="251" spans="1:26" ht="14.25" customHeight="1" x14ac:dyDescent="0.35">
      <c r="A251" s="207"/>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row>
    <row r="252" spans="1:26" ht="14.25" customHeight="1" x14ac:dyDescent="0.35">
      <c r="A252" s="207"/>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row>
    <row r="253" spans="1:26" ht="14.25" customHeight="1" x14ac:dyDescent="0.35">
      <c r="A253" s="207"/>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row>
    <row r="254" spans="1:26" ht="14.25" customHeight="1" x14ac:dyDescent="0.35">
      <c r="A254" s="207"/>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row>
    <row r="255" spans="1:26" ht="14.25" customHeight="1" x14ac:dyDescent="0.35">
      <c r="A255" s="207"/>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row>
    <row r="256" spans="1:26" ht="14.25" customHeight="1" x14ac:dyDescent="0.35">
      <c r="A256" s="207"/>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row>
    <row r="257" spans="1:26" ht="14.25" customHeight="1" x14ac:dyDescent="0.35">
      <c r="A257" s="207"/>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row>
    <row r="258" spans="1:26" ht="14.25" customHeight="1" x14ac:dyDescent="0.35">
      <c r="A258" s="207"/>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row>
    <row r="259" spans="1:26" ht="14.25" customHeight="1" x14ac:dyDescent="0.35">
      <c r="A259" s="207"/>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row>
    <row r="260" spans="1:26" ht="14.25" customHeight="1" x14ac:dyDescent="0.35">
      <c r="A260" s="207"/>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row>
    <row r="261" spans="1:26" ht="14.25" customHeight="1" x14ac:dyDescent="0.35">
      <c r="A261" s="207"/>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row>
    <row r="262" spans="1:26" ht="14.25" customHeight="1" x14ac:dyDescent="0.35">
      <c r="A262" s="207"/>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row>
    <row r="263" spans="1:26" ht="14.25" customHeight="1" x14ac:dyDescent="0.35">
      <c r="A263" s="207"/>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row>
    <row r="264" spans="1:26" ht="14.25" customHeight="1" x14ac:dyDescent="0.35">
      <c r="A264" s="207"/>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row>
    <row r="265" spans="1:26" ht="14.25" customHeight="1" x14ac:dyDescent="0.35">
      <c r="A265" s="207"/>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row>
    <row r="266" spans="1:26" ht="14.25" customHeight="1" x14ac:dyDescent="0.35">
      <c r="A266" s="207"/>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row>
    <row r="267" spans="1:26" ht="14.25" customHeight="1" x14ac:dyDescent="0.35">
      <c r="A267" s="207"/>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row>
    <row r="268" spans="1:26" ht="14.25" customHeight="1" x14ac:dyDescent="0.35">
      <c r="A268" s="207"/>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row>
    <row r="269" spans="1:26" ht="14.25" customHeight="1" x14ac:dyDescent="0.35">
      <c r="A269" s="207"/>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row>
    <row r="270" spans="1:26" ht="14.25" customHeight="1" x14ac:dyDescent="0.35">
      <c r="A270" s="207"/>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row>
    <row r="271" spans="1:26" ht="14.25" customHeight="1" x14ac:dyDescent="0.35">
      <c r="A271" s="207"/>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row>
    <row r="272" spans="1:26" ht="14.25" customHeight="1" x14ac:dyDescent="0.35">
      <c r="A272" s="207"/>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row>
    <row r="273" spans="1:26" ht="14.25" customHeight="1" x14ac:dyDescent="0.35">
      <c r="A273" s="207"/>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row>
    <row r="274" spans="1:26" ht="14.25" customHeight="1" x14ac:dyDescent="0.35">
      <c r="A274" s="207"/>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row>
    <row r="275" spans="1:26" ht="14.25" customHeight="1" x14ac:dyDescent="0.35">
      <c r="A275" s="207"/>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row>
    <row r="276" spans="1:26" ht="14.25" customHeight="1" x14ac:dyDescent="0.35">
      <c r="A276" s="207"/>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row>
    <row r="277" spans="1:26" ht="14.25" customHeight="1" x14ac:dyDescent="0.35">
      <c r="A277" s="207"/>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row>
    <row r="278" spans="1:26" ht="14.25" customHeight="1" x14ac:dyDescent="0.35">
      <c r="A278" s="207"/>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row>
    <row r="279" spans="1:26" ht="14.25" customHeight="1" x14ac:dyDescent="0.35">
      <c r="A279" s="207"/>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row>
    <row r="280" spans="1:26" ht="14.25" customHeight="1" x14ac:dyDescent="0.35">
      <c r="A280" s="207"/>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row>
    <row r="281" spans="1:26" ht="14.25" customHeight="1" x14ac:dyDescent="0.35">
      <c r="A281" s="207"/>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row>
    <row r="282" spans="1:26" ht="14.25" customHeight="1" x14ac:dyDescent="0.35">
      <c r="A282" s="207"/>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row>
    <row r="283" spans="1:26" ht="14.25" customHeight="1" x14ac:dyDescent="0.35">
      <c r="A283" s="207"/>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row>
    <row r="284" spans="1:26" ht="14.25" customHeight="1" x14ac:dyDescent="0.35">
      <c r="A284" s="207"/>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row>
    <row r="285" spans="1:26" ht="14.25" customHeight="1" x14ac:dyDescent="0.35">
      <c r="A285" s="207"/>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row>
    <row r="286" spans="1:26" ht="14.25" customHeight="1" x14ac:dyDescent="0.35">
      <c r="A286" s="207"/>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row>
    <row r="287" spans="1:26" ht="14.25" customHeight="1" x14ac:dyDescent="0.35">
      <c r="A287" s="207"/>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row>
    <row r="288" spans="1:26" ht="14.25" customHeight="1" x14ac:dyDescent="0.35">
      <c r="A288" s="207"/>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ht="14.25" customHeight="1" x14ac:dyDescent="0.35">
      <c r="A289" s="207"/>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ht="14.25" customHeight="1" x14ac:dyDescent="0.35">
      <c r="A290" s="207"/>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ht="14.25" customHeight="1" x14ac:dyDescent="0.35">
      <c r="A291" s="207"/>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ht="14.25" customHeight="1" x14ac:dyDescent="0.35">
      <c r="A292" s="207"/>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ht="14.25" customHeight="1" x14ac:dyDescent="0.35">
      <c r="A293" s="207"/>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ht="14.25" customHeight="1" x14ac:dyDescent="0.35">
      <c r="A294" s="207"/>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ht="14.25" customHeight="1" x14ac:dyDescent="0.35">
      <c r="A295" s="207"/>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ht="14.25" customHeight="1" x14ac:dyDescent="0.35">
      <c r="A296" s="207"/>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ht="14.25" customHeight="1" x14ac:dyDescent="0.35">
      <c r="A297" s="207"/>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row>
    <row r="298" spans="1:26" ht="14.25" customHeight="1" x14ac:dyDescent="0.35">
      <c r="A298" s="207"/>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row>
    <row r="299" spans="1:26" ht="14.25" customHeight="1" x14ac:dyDescent="0.35">
      <c r="A299" s="207"/>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ht="14.25" customHeight="1" x14ac:dyDescent="0.35">
      <c r="A300" s="207"/>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ht="14.25" customHeight="1" x14ac:dyDescent="0.35">
      <c r="A301" s="207"/>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ht="14.25" customHeight="1" x14ac:dyDescent="0.35">
      <c r="A302" s="207"/>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ht="14.25" customHeight="1" x14ac:dyDescent="0.35">
      <c r="A303" s="207"/>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ht="14.25" customHeight="1" x14ac:dyDescent="0.35">
      <c r="A304" s="207"/>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ht="14.25" customHeight="1" x14ac:dyDescent="0.35">
      <c r="A305" s="207"/>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ht="14.25" customHeight="1" x14ac:dyDescent="0.35">
      <c r="A306" s="207"/>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ht="14.25" customHeight="1" x14ac:dyDescent="0.35">
      <c r="A307" s="207"/>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ht="14.25" customHeight="1" x14ac:dyDescent="0.35">
      <c r="A308" s="207"/>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ht="14.25" customHeight="1" x14ac:dyDescent="0.35">
      <c r="A309" s="207"/>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ht="14.25" customHeight="1" x14ac:dyDescent="0.35">
      <c r="A310" s="207"/>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ht="14.25" customHeight="1" x14ac:dyDescent="0.35">
      <c r="A311" s="207"/>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ht="14.25" customHeight="1" x14ac:dyDescent="0.35">
      <c r="A312" s="207"/>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ht="14.25" customHeight="1" x14ac:dyDescent="0.35">
      <c r="A313" s="207"/>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ht="14.25" customHeight="1" x14ac:dyDescent="0.35">
      <c r="A314" s="207"/>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ht="14.25" customHeight="1" x14ac:dyDescent="0.35">
      <c r="A315" s="207"/>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ht="14.25" customHeight="1" x14ac:dyDescent="0.35">
      <c r="A316" s="207"/>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ht="14.25" customHeight="1" x14ac:dyDescent="0.35">
      <c r="A317" s="207"/>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ht="14.25" customHeight="1" x14ac:dyDescent="0.35">
      <c r="A318" s="207"/>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ht="14.25" customHeight="1" x14ac:dyDescent="0.35">
      <c r="A319" s="207"/>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ht="14.25" customHeight="1" x14ac:dyDescent="0.35">
      <c r="A320" s="207"/>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ht="14.25" customHeight="1" x14ac:dyDescent="0.35">
      <c r="A321" s="207"/>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ht="14.25" customHeight="1" x14ac:dyDescent="0.35">
      <c r="A322" s="207"/>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ht="14.25" customHeight="1" x14ac:dyDescent="0.35">
      <c r="A323" s="207"/>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ht="14.25" customHeight="1" x14ac:dyDescent="0.35">
      <c r="A324" s="207"/>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ht="14.25" customHeight="1" x14ac:dyDescent="0.35">
      <c r="A325" s="207"/>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ht="14.25" customHeight="1" x14ac:dyDescent="0.35">
      <c r="A326" s="207"/>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ht="14.25" customHeight="1" x14ac:dyDescent="0.35">
      <c r="A327" s="207"/>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ht="14.25" customHeight="1" x14ac:dyDescent="0.35">
      <c r="A328" s="207"/>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ht="14.25" customHeight="1" x14ac:dyDescent="0.35">
      <c r="A329" s="207"/>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ht="14.25" customHeight="1" x14ac:dyDescent="0.35">
      <c r="A330" s="207"/>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ht="14.25" customHeight="1" x14ac:dyDescent="0.35">
      <c r="A331" s="207"/>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ht="14.25" customHeight="1" x14ac:dyDescent="0.35">
      <c r="A332" s="207"/>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ht="14.25" customHeight="1" x14ac:dyDescent="0.35">
      <c r="A333" s="207"/>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ht="14.25" customHeight="1" x14ac:dyDescent="0.35">
      <c r="A334" s="207"/>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ht="14.25" customHeight="1" x14ac:dyDescent="0.35">
      <c r="A335" s="207"/>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ht="14.25" customHeight="1" x14ac:dyDescent="0.35">
      <c r="A336" s="207"/>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ht="14.25" customHeight="1" x14ac:dyDescent="0.35">
      <c r="A337" s="207"/>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ht="14.25" customHeight="1" x14ac:dyDescent="0.35">
      <c r="A338" s="207"/>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ht="14.25" customHeight="1" x14ac:dyDescent="0.35">
      <c r="A339" s="207"/>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ht="14.25" customHeight="1" x14ac:dyDescent="0.35">
      <c r="A340" s="207"/>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ht="14.25" customHeight="1" x14ac:dyDescent="0.35">
      <c r="A341" s="207"/>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ht="14.25" customHeight="1" x14ac:dyDescent="0.35">
      <c r="A342" s="207"/>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ht="14.25" customHeight="1" x14ac:dyDescent="0.35">
      <c r="A343" s="207"/>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ht="14.25" customHeight="1" x14ac:dyDescent="0.35">
      <c r="A344" s="207"/>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ht="14.25" customHeight="1" x14ac:dyDescent="0.35">
      <c r="A345" s="207"/>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ht="14.25" customHeight="1" x14ac:dyDescent="0.35">
      <c r="A346" s="207"/>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ht="14.25" customHeight="1" x14ac:dyDescent="0.35">
      <c r="A347" s="207"/>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ht="14.25" customHeight="1" x14ac:dyDescent="0.35">
      <c r="A348" s="207"/>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ht="14.25" customHeight="1" x14ac:dyDescent="0.35">
      <c r="A349" s="207"/>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ht="14.25" customHeight="1" x14ac:dyDescent="0.35">
      <c r="A350" s="207"/>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ht="14.25" customHeight="1" x14ac:dyDescent="0.35">
      <c r="A351" s="207"/>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ht="14.25" customHeight="1" x14ac:dyDescent="0.35">
      <c r="A352" s="207"/>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ht="14.25" customHeight="1" x14ac:dyDescent="0.35">
      <c r="A353" s="207"/>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ht="14.25" customHeight="1" x14ac:dyDescent="0.35">
      <c r="A354" s="207"/>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ht="14.25" customHeight="1" x14ac:dyDescent="0.35">
      <c r="A355" s="207"/>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ht="14.25" customHeight="1" x14ac:dyDescent="0.35">
      <c r="A356" s="207"/>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ht="14.25" customHeight="1" x14ac:dyDescent="0.35">
      <c r="A357" s="207"/>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ht="14.25" customHeight="1" x14ac:dyDescent="0.35">
      <c r="A358" s="207"/>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ht="14.25" customHeight="1" x14ac:dyDescent="0.35">
      <c r="A359" s="207"/>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ht="14.25" customHeight="1" x14ac:dyDescent="0.35">
      <c r="A360" s="207"/>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ht="14.25" customHeight="1" x14ac:dyDescent="0.35">
      <c r="A361" s="207"/>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ht="14.25" customHeight="1" x14ac:dyDescent="0.35">
      <c r="A362" s="207"/>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ht="14.25" customHeight="1" x14ac:dyDescent="0.35">
      <c r="A363" s="207"/>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ht="14.25" customHeight="1" x14ac:dyDescent="0.35">
      <c r="A364" s="207"/>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ht="14.25" customHeight="1" x14ac:dyDescent="0.35">
      <c r="A365" s="207"/>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ht="14.25" customHeight="1" x14ac:dyDescent="0.35">
      <c r="A366" s="207"/>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ht="14.25" customHeight="1" x14ac:dyDescent="0.35">
      <c r="A367" s="207"/>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ht="14.25" customHeight="1" x14ac:dyDescent="0.35">
      <c r="A368" s="207"/>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ht="14.25" customHeight="1" x14ac:dyDescent="0.35">
      <c r="A369" s="207"/>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ht="14.25" customHeight="1" x14ac:dyDescent="0.35">
      <c r="A370" s="207"/>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ht="14.25" customHeight="1" x14ac:dyDescent="0.35">
      <c r="A371" s="207"/>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ht="14.25" customHeight="1" x14ac:dyDescent="0.35">
      <c r="A372" s="207"/>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ht="14.25" customHeight="1" x14ac:dyDescent="0.35">
      <c r="A373" s="207"/>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ht="14.25" customHeight="1" x14ac:dyDescent="0.35">
      <c r="A374" s="207"/>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ht="14.25" customHeight="1" x14ac:dyDescent="0.35">
      <c r="A375" s="207"/>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ht="14.25" customHeight="1" x14ac:dyDescent="0.35">
      <c r="A376" s="207"/>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ht="14.25" customHeight="1" x14ac:dyDescent="0.35">
      <c r="A377" s="207"/>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ht="14.25" customHeight="1" x14ac:dyDescent="0.35">
      <c r="A378" s="207"/>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ht="14.25" customHeight="1" x14ac:dyDescent="0.35">
      <c r="A379" s="207"/>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ht="14.25" customHeight="1" x14ac:dyDescent="0.35">
      <c r="A380" s="207"/>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ht="14.25" customHeight="1" x14ac:dyDescent="0.35">
      <c r="A381" s="207"/>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ht="14.25" customHeight="1" x14ac:dyDescent="0.35">
      <c r="A382" s="207"/>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ht="14.25" customHeight="1" x14ac:dyDescent="0.35">
      <c r="A383" s="207"/>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ht="14.25" customHeight="1" x14ac:dyDescent="0.35">
      <c r="A384" s="207"/>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ht="14.25" customHeight="1" x14ac:dyDescent="0.35">
      <c r="A385" s="207"/>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ht="14.25" customHeight="1" x14ac:dyDescent="0.35">
      <c r="A386" s="207"/>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ht="14.25" customHeight="1" x14ac:dyDescent="0.35">
      <c r="A387" s="207"/>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ht="14.25" customHeight="1" x14ac:dyDescent="0.35">
      <c r="A388" s="207"/>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ht="14.25" customHeight="1" x14ac:dyDescent="0.35">
      <c r="A389" s="207"/>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ht="14.25" customHeight="1" x14ac:dyDescent="0.35">
      <c r="A390" s="207"/>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ht="14.25" customHeight="1" x14ac:dyDescent="0.35">
      <c r="A391" s="207"/>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ht="14.25" customHeight="1" x14ac:dyDescent="0.35">
      <c r="A392" s="207"/>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ht="14.25" customHeight="1" x14ac:dyDescent="0.35">
      <c r="A393" s="207"/>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ht="14.25" customHeight="1" x14ac:dyDescent="0.35">
      <c r="A394" s="207"/>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ht="14.25" customHeight="1" x14ac:dyDescent="0.35">
      <c r="A395" s="207"/>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ht="14.25" customHeight="1" x14ac:dyDescent="0.35">
      <c r="A396" s="207"/>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ht="14.25" customHeight="1" x14ac:dyDescent="0.35">
      <c r="A397" s="207"/>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ht="14.25" customHeight="1" x14ac:dyDescent="0.35">
      <c r="A398" s="207"/>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ht="14.25" customHeight="1" x14ac:dyDescent="0.35">
      <c r="A399" s="207"/>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ht="14.25" customHeight="1" x14ac:dyDescent="0.35">
      <c r="A400" s="207"/>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ht="14.25" customHeight="1" x14ac:dyDescent="0.35">
      <c r="A401" s="207"/>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ht="14.25" customHeight="1" x14ac:dyDescent="0.35">
      <c r="A402" s="207"/>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ht="14.25" customHeight="1" x14ac:dyDescent="0.35">
      <c r="A403" s="207"/>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ht="14.25" customHeight="1" x14ac:dyDescent="0.35">
      <c r="A404" s="207"/>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ht="14.25" customHeight="1" x14ac:dyDescent="0.35">
      <c r="A405" s="207"/>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ht="14.25" customHeight="1" x14ac:dyDescent="0.35">
      <c r="A406" s="207"/>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ht="14.25" customHeight="1" x14ac:dyDescent="0.35">
      <c r="A407" s="207"/>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ht="14.25" customHeight="1" x14ac:dyDescent="0.35">
      <c r="A408" s="207"/>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ht="14.25" customHeight="1" x14ac:dyDescent="0.35">
      <c r="A409" s="207"/>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ht="14.25" customHeight="1" x14ac:dyDescent="0.35">
      <c r="A410" s="207"/>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ht="14.25" customHeight="1" x14ac:dyDescent="0.35">
      <c r="A411" s="207"/>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ht="14.25" customHeight="1" x14ac:dyDescent="0.35">
      <c r="A412" s="207"/>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ht="14.25" customHeight="1" x14ac:dyDescent="0.35">
      <c r="A413" s="207"/>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ht="14.25" customHeight="1" x14ac:dyDescent="0.35">
      <c r="A414" s="207"/>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ht="14.25" customHeight="1" x14ac:dyDescent="0.35">
      <c r="A415" s="207"/>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ht="14.25" customHeight="1" x14ac:dyDescent="0.35">
      <c r="A416" s="207"/>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ht="14.25" customHeight="1" x14ac:dyDescent="0.35">
      <c r="A417" s="207"/>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ht="14.25" customHeight="1" x14ac:dyDescent="0.35">
      <c r="A418" s="207"/>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ht="14.25" customHeight="1" x14ac:dyDescent="0.35">
      <c r="A419" s="207"/>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ht="14.25" customHeight="1" x14ac:dyDescent="0.35">
      <c r="A420" s="207"/>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ht="14.25" customHeight="1" x14ac:dyDescent="0.35">
      <c r="A421" s="207"/>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ht="14.25" customHeight="1" x14ac:dyDescent="0.35">
      <c r="A422" s="207"/>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ht="14.25" customHeight="1" x14ac:dyDescent="0.35">
      <c r="A423" s="207"/>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ht="14.25" customHeight="1" x14ac:dyDescent="0.35">
      <c r="A424" s="207"/>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ht="14.25" customHeight="1" x14ac:dyDescent="0.35">
      <c r="A425" s="207"/>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ht="14.25" customHeight="1" x14ac:dyDescent="0.35">
      <c r="A426" s="207"/>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ht="14.25" customHeight="1" x14ac:dyDescent="0.35">
      <c r="A427" s="207"/>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ht="14.25" customHeight="1" x14ac:dyDescent="0.35">
      <c r="A428" s="207"/>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ht="14.25" customHeight="1" x14ac:dyDescent="0.35">
      <c r="A429" s="207"/>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ht="14.25" customHeight="1" x14ac:dyDescent="0.35">
      <c r="A430" s="207"/>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ht="14.25" customHeight="1" x14ac:dyDescent="0.35">
      <c r="A431" s="207"/>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ht="14.25" customHeight="1" x14ac:dyDescent="0.35">
      <c r="A432" s="207"/>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ht="14.25" customHeight="1" x14ac:dyDescent="0.35">
      <c r="A433" s="207"/>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ht="14.25" customHeight="1" x14ac:dyDescent="0.35">
      <c r="A434" s="207"/>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ht="14.25" customHeight="1" x14ac:dyDescent="0.35">
      <c r="A435" s="207"/>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ht="14.25" customHeight="1" x14ac:dyDescent="0.35">
      <c r="A436" s="207"/>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ht="14.25" customHeight="1" x14ac:dyDescent="0.35">
      <c r="A437" s="207"/>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ht="14.25" customHeight="1" x14ac:dyDescent="0.35">
      <c r="A438" s="207"/>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ht="14.25" customHeight="1" x14ac:dyDescent="0.35">
      <c r="A439" s="207"/>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ht="14.25" customHeight="1" x14ac:dyDescent="0.35">
      <c r="A440" s="207"/>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ht="14.25" customHeight="1" x14ac:dyDescent="0.35">
      <c r="A441" s="207"/>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ht="14.25" customHeight="1" x14ac:dyDescent="0.35">
      <c r="A442" s="207"/>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ht="14.25" customHeight="1" x14ac:dyDescent="0.35">
      <c r="A443" s="207"/>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ht="14.25" customHeight="1" x14ac:dyDescent="0.35">
      <c r="A444" s="207"/>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ht="14.25" customHeight="1" x14ac:dyDescent="0.35">
      <c r="A445" s="207"/>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ht="14.25" customHeight="1" x14ac:dyDescent="0.35">
      <c r="A446" s="207"/>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ht="14.25" customHeight="1" x14ac:dyDescent="0.35">
      <c r="A447" s="207"/>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ht="14.25" customHeight="1" x14ac:dyDescent="0.35">
      <c r="A448" s="207"/>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ht="14.25" customHeight="1" x14ac:dyDescent="0.35">
      <c r="A449" s="207"/>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ht="14.25" customHeight="1" x14ac:dyDescent="0.35">
      <c r="A450" s="207"/>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ht="14.25" customHeight="1" x14ac:dyDescent="0.35">
      <c r="A451" s="207"/>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ht="14.25" customHeight="1" x14ac:dyDescent="0.35">
      <c r="A452" s="207"/>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ht="14.25" customHeight="1" x14ac:dyDescent="0.35">
      <c r="A453" s="207"/>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ht="14.25" customHeight="1" x14ac:dyDescent="0.35">
      <c r="A454" s="207"/>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ht="14.25" customHeight="1" x14ac:dyDescent="0.35">
      <c r="A455" s="207"/>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ht="14.25" customHeight="1" x14ac:dyDescent="0.35">
      <c r="A456" s="207"/>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ht="14.25" customHeight="1" x14ac:dyDescent="0.35">
      <c r="A457" s="207"/>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ht="14.25" customHeight="1" x14ac:dyDescent="0.35">
      <c r="A458" s="207"/>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ht="14.25" customHeight="1" x14ac:dyDescent="0.35">
      <c r="A459" s="207"/>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ht="14.25" customHeight="1" x14ac:dyDescent="0.35">
      <c r="A460" s="207"/>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ht="14.25" customHeight="1" x14ac:dyDescent="0.35">
      <c r="A461" s="207"/>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ht="14.25" customHeight="1" x14ac:dyDescent="0.35">
      <c r="A462" s="207"/>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ht="14.25" customHeight="1" x14ac:dyDescent="0.35">
      <c r="A463" s="207"/>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ht="14.25" customHeight="1" x14ac:dyDescent="0.35">
      <c r="A464" s="207"/>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ht="14.25" customHeight="1" x14ac:dyDescent="0.35">
      <c r="A465" s="207"/>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ht="14.25" customHeight="1" x14ac:dyDescent="0.35">
      <c r="A466" s="207"/>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ht="14.25" customHeight="1" x14ac:dyDescent="0.35">
      <c r="A467" s="207"/>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ht="14.25" customHeight="1" x14ac:dyDescent="0.35">
      <c r="A468" s="207"/>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ht="14.25" customHeight="1" x14ac:dyDescent="0.35">
      <c r="A469" s="207"/>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ht="14.25" customHeight="1" x14ac:dyDescent="0.35">
      <c r="A470" s="207"/>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ht="14.25" customHeight="1" x14ac:dyDescent="0.35">
      <c r="A471" s="207"/>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ht="14.25" customHeight="1" x14ac:dyDescent="0.35">
      <c r="A472" s="207"/>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ht="14.25" customHeight="1" x14ac:dyDescent="0.35">
      <c r="A473" s="207"/>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ht="14.25" customHeight="1" x14ac:dyDescent="0.35">
      <c r="A474" s="207"/>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ht="14.25" customHeight="1" x14ac:dyDescent="0.35">
      <c r="A475" s="207"/>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ht="14.25" customHeight="1" x14ac:dyDescent="0.35">
      <c r="A476" s="207"/>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ht="14.25" customHeight="1" x14ac:dyDescent="0.35">
      <c r="A477" s="207"/>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ht="14.25" customHeight="1" x14ac:dyDescent="0.35">
      <c r="A478" s="207"/>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ht="14.25" customHeight="1" x14ac:dyDescent="0.35">
      <c r="A479" s="207"/>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ht="14.25" customHeight="1" x14ac:dyDescent="0.35">
      <c r="A480" s="207"/>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ht="14.25" customHeight="1" x14ac:dyDescent="0.35">
      <c r="A481" s="207"/>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ht="14.25" customHeight="1" x14ac:dyDescent="0.35">
      <c r="A482" s="207"/>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ht="14.25" customHeight="1" x14ac:dyDescent="0.35">
      <c r="A483" s="207"/>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ht="14.25" customHeight="1" x14ac:dyDescent="0.35">
      <c r="A484" s="207"/>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ht="14.25" customHeight="1" x14ac:dyDescent="0.35">
      <c r="A485" s="207"/>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ht="14.25" customHeight="1" x14ac:dyDescent="0.35">
      <c r="A486" s="207"/>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ht="14.25" customHeight="1" x14ac:dyDescent="0.35">
      <c r="A487" s="207"/>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ht="14.25" customHeight="1" x14ac:dyDescent="0.35">
      <c r="A488" s="207"/>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ht="14.25" customHeight="1" x14ac:dyDescent="0.35">
      <c r="A489" s="207"/>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ht="14.25" customHeight="1" x14ac:dyDescent="0.35">
      <c r="A490" s="207"/>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ht="14.25" customHeight="1" x14ac:dyDescent="0.35">
      <c r="A491" s="207"/>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ht="14.25" customHeight="1" x14ac:dyDescent="0.35">
      <c r="A492" s="207"/>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ht="14.25" customHeight="1" x14ac:dyDescent="0.35">
      <c r="A493" s="207"/>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ht="14.25" customHeight="1" x14ac:dyDescent="0.35">
      <c r="A494" s="207"/>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ht="14.25" customHeight="1" x14ac:dyDescent="0.35">
      <c r="A495" s="207"/>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ht="14.25" customHeight="1" x14ac:dyDescent="0.35">
      <c r="A496" s="207"/>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ht="14.25" customHeight="1" x14ac:dyDescent="0.35">
      <c r="A497" s="207"/>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ht="14.25" customHeight="1" x14ac:dyDescent="0.35">
      <c r="A498" s="207"/>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ht="14.25" customHeight="1" x14ac:dyDescent="0.35">
      <c r="A499" s="207"/>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ht="14.25" customHeight="1" x14ac:dyDescent="0.35">
      <c r="A500" s="207"/>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ht="14.25" customHeight="1" x14ac:dyDescent="0.35">
      <c r="A501" s="207"/>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ht="14.25" customHeight="1" x14ac:dyDescent="0.35">
      <c r="A502" s="207"/>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ht="14.25" customHeight="1" x14ac:dyDescent="0.35">
      <c r="A503" s="207"/>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ht="14.25" customHeight="1" x14ac:dyDescent="0.35">
      <c r="A504" s="207"/>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ht="14.25" customHeight="1" x14ac:dyDescent="0.35">
      <c r="A505" s="207"/>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ht="14.25" customHeight="1" x14ac:dyDescent="0.35">
      <c r="A506" s="207"/>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ht="14.25" customHeight="1" x14ac:dyDescent="0.35">
      <c r="A507" s="207"/>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ht="14.25" customHeight="1" x14ac:dyDescent="0.35">
      <c r="A508" s="207"/>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ht="14.25" customHeight="1" x14ac:dyDescent="0.35">
      <c r="A509" s="207"/>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ht="14.25" customHeight="1" x14ac:dyDescent="0.35">
      <c r="A510" s="207"/>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ht="14.25" customHeight="1" x14ac:dyDescent="0.35">
      <c r="A511" s="207"/>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ht="14.25" customHeight="1" x14ac:dyDescent="0.35">
      <c r="A512" s="207"/>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ht="14.25" customHeight="1" x14ac:dyDescent="0.35">
      <c r="A513" s="207"/>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ht="14.25" customHeight="1" x14ac:dyDescent="0.35">
      <c r="A514" s="207"/>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ht="14.25" customHeight="1" x14ac:dyDescent="0.35">
      <c r="A515" s="207"/>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ht="14.25" customHeight="1" x14ac:dyDescent="0.35">
      <c r="A516" s="207"/>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ht="14.25" customHeight="1" x14ac:dyDescent="0.35">
      <c r="A517" s="207"/>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ht="14.25" customHeight="1" x14ac:dyDescent="0.35">
      <c r="A518" s="207"/>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ht="14.25" customHeight="1" x14ac:dyDescent="0.35">
      <c r="A519" s="207"/>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ht="14.25" customHeight="1" x14ac:dyDescent="0.35">
      <c r="A520" s="207"/>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ht="14.25" customHeight="1" x14ac:dyDescent="0.35">
      <c r="A521" s="207"/>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ht="14.25" customHeight="1" x14ac:dyDescent="0.35">
      <c r="A522" s="207"/>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ht="14.25" customHeight="1" x14ac:dyDescent="0.35">
      <c r="A523" s="207"/>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ht="14.25" customHeight="1" x14ac:dyDescent="0.35">
      <c r="A524" s="207"/>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ht="14.25" customHeight="1" x14ac:dyDescent="0.35">
      <c r="A525" s="207"/>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ht="14.25" customHeight="1" x14ac:dyDescent="0.35">
      <c r="A526" s="207"/>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ht="14.25" customHeight="1" x14ac:dyDescent="0.35">
      <c r="A527" s="207"/>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ht="14.25" customHeight="1" x14ac:dyDescent="0.35">
      <c r="A528" s="207"/>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ht="14.25" customHeight="1" x14ac:dyDescent="0.35">
      <c r="A529" s="207"/>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ht="14.25" customHeight="1" x14ac:dyDescent="0.35">
      <c r="A530" s="207"/>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ht="14.25" customHeight="1" x14ac:dyDescent="0.35">
      <c r="A531" s="207"/>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ht="14.25" customHeight="1" x14ac:dyDescent="0.35">
      <c r="A532" s="207"/>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ht="14.25" customHeight="1" x14ac:dyDescent="0.35">
      <c r="A533" s="207"/>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ht="14.25" customHeight="1" x14ac:dyDescent="0.35">
      <c r="A534" s="207"/>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ht="14.25" customHeight="1" x14ac:dyDescent="0.35">
      <c r="A535" s="207"/>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ht="14.25" customHeight="1" x14ac:dyDescent="0.35">
      <c r="A536" s="207"/>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ht="14.25" customHeight="1" x14ac:dyDescent="0.35">
      <c r="A537" s="207"/>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ht="14.25" customHeight="1" x14ac:dyDescent="0.35">
      <c r="A538" s="207"/>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ht="14.25" customHeight="1" x14ac:dyDescent="0.35">
      <c r="A539" s="207"/>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ht="14.25" customHeight="1" x14ac:dyDescent="0.35">
      <c r="A540" s="207"/>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ht="14.25" customHeight="1" x14ac:dyDescent="0.35">
      <c r="A541" s="207"/>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ht="14.25" customHeight="1" x14ac:dyDescent="0.35">
      <c r="A542" s="207"/>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ht="14.25" customHeight="1" x14ac:dyDescent="0.35">
      <c r="A543" s="207"/>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ht="14.25" customHeight="1" x14ac:dyDescent="0.35">
      <c r="A544" s="207"/>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ht="14.25" customHeight="1" x14ac:dyDescent="0.35">
      <c r="A545" s="207"/>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ht="14.25" customHeight="1" x14ac:dyDescent="0.35">
      <c r="A546" s="207"/>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ht="14.25" customHeight="1" x14ac:dyDescent="0.35">
      <c r="A547" s="207"/>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ht="14.25" customHeight="1" x14ac:dyDescent="0.35">
      <c r="A548" s="207"/>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ht="14.25" customHeight="1" x14ac:dyDescent="0.35">
      <c r="A549" s="207"/>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ht="14.25" customHeight="1" x14ac:dyDescent="0.35">
      <c r="A550" s="207"/>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ht="14.25" customHeight="1" x14ac:dyDescent="0.35">
      <c r="A551" s="207"/>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ht="14.25" customHeight="1" x14ac:dyDescent="0.35">
      <c r="A552" s="207"/>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ht="14.25" customHeight="1" x14ac:dyDescent="0.35">
      <c r="A553" s="207"/>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ht="14.25" customHeight="1" x14ac:dyDescent="0.35">
      <c r="A554" s="207"/>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ht="14.25" customHeight="1" x14ac:dyDescent="0.35">
      <c r="A555" s="207"/>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ht="14.25" customHeight="1" x14ac:dyDescent="0.35">
      <c r="A556" s="207"/>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ht="14.25" customHeight="1" x14ac:dyDescent="0.35">
      <c r="A557" s="207"/>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ht="14.25" customHeight="1" x14ac:dyDescent="0.35">
      <c r="A558" s="207"/>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ht="14.25" customHeight="1" x14ac:dyDescent="0.35">
      <c r="A559" s="207"/>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ht="14.25" customHeight="1" x14ac:dyDescent="0.35">
      <c r="A560" s="207"/>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ht="14.25" customHeight="1" x14ac:dyDescent="0.35">
      <c r="A561" s="207"/>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ht="14.25" customHeight="1" x14ac:dyDescent="0.35">
      <c r="A562" s="207"/>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ht="14.25" customHeight="1" x14ac:dyDescent="0.35">
      <c r="A563" s="207"/>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ht="14.25" customHeight="1" x14ac:dyDescent="0.35">
      <c r="A564" s="207"/>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ht="14.25" customHeight="1" x14ac:dyDescent="0.35">
      <c r="A565" s="207"/>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ht="14.25" customHeight="1" x14ac:dyDescent="0.35">
      <c r="A566" s="207"/>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ht="14.25" customHeight="1" x14ac:dyDescent="0.35">
      <c r="A567" s="207"/>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ht="14.25" customHeight="1" x14ac:dyDescent="0.35">
      <c r="A568" s="207"/>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ht="14.25" customHeight="1" x14ac:dyDescent="0.35">
      <c r="A569" s="207"/>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ht="14.25" customHeight="1" x14ac:dyDescent="0.35">
      <c r="A570" s="207"/>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ht="14.25" customHeight="1" x14ac:dyDescent="0.35">
      <c r="A571" s="207"/>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ht="14.25" customHeight="1" x14ac:dyDescent="0.35">
      <c r="A572" s="207"/>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ht="14.25" customHeight="1" x14ac:dyDescent="0.35">
      <c r="A573" s="207"/>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ht="14.25" customHeight="1" x14ac:dyDescent="0.35">
      <c r="A574" s="207"/>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ht="14.25" customHeight="1" x14ac:dyDescent="0.35">
      <c r="A575" s="207"/>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ht="14.25" customHeight="1" x14ac:dyDescent="0.35">
      <c r="A576" s="207"/>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ht="14.25" customHeight="1" x14ac:dyDescent="0.35">
      <c r="A577" s="207"/>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ht="14.25" customHeight="1" x14ac:dyDescent="0.35">
      <c r="A578" s="207"/>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ht="14.25" customHeight="1" x14ac:dyDescent="0.35">
      <c r="A579" s="207"/>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ht="14.25" customHeight="1" x14ac:dyDescent="0.35">
      <c r="A580" s="207"/>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ht="14.25" customHeight="1" x14ac:dyDescent="0.35">
      <c r="A581" s="207"/>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ht="14.25" customHeight="1" x14ac:dyDescent="0.35">
      <c r="A582" s="207"/>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ht="14.25" customHeight="1" x14ac:dyDescent="0.35">
      <c r="A583" s="207"/>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ht="14.25" customHeight="1" x14ac:dyDescent="0.35">
      <c r="A584" s="207"/>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ht="14.25" customHeight="1" x14ac:dyDescent="0.35">
      <c r="A585" s="207"/>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ht="14.25" customHeight="1" x14ac:dyDescent="0.35">
      <c r="A586" s="207"/>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ht="14.25" customHeight="1" x14ac:dyDescent="0.35">
      <c r="A587" s="207"/>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ht="14.25" customHeight="1" x14ac:dyDescent="0.35">
      <c r="A588" s="207"/>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ht="14.25" customHeight="1" x14ac:dyDescent="0.35">
      <c r="A589" s="207"/>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ht="14.25" customHeight="1" x14ac:dyDescent="0.35">
      <c r="A590" s="207"/>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ht="14.25" customHeight="1" x14ac:dyDescent="0.35">
      <c r="A591" s="207"/>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ht="14.25" customHeight="1" x14ac:dyDescent="0.35">
      <c r="A592" s="207"/>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ht="14.25" customHeight="1" x14ac:dyDescent="0.35">
      <c r="A593" s="207"/>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ht="14.25" customHeight="1" x14ac:dyDescent="0.35">
      <c r="A594" s="207"/>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ht="14.25" customHeight="1" x14ac:dyDescent="0.35">
      <c r="A595" s="207"/>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ht="14.25" customHeight="1" x14ac:dyDescent="0.35">
      <c r="A596" s="207"/>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ht="14.25" customHeight="1" x14ac:dyDescent="0.35">
      <c r="A597" s="207"/>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ht="14.25" customHeight="1" x14ac:dyDescent="0.35">
      <c r="A598" s="207"/>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ht="14.25" customHeight="1" x14ac:dyDescent="0.35">
      <c r="A599" s="207"/>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ht="14.25" customHeight="1" x14ac:dyDescent="0.35">
      <c r="A600" s="207"/>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ht="14.25" customHeight="1" x14ac:dyDescent="0.35">
      <c r="A601" s="207"/>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ht="14.25" customHeight="1" x14ac:dyDescent="0.35">
      <c r="A602" s="207"/>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ht="14.25" customHeight="1" x14ac:dyDescent="0.35">
      <c r="A603" s="207"/>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ht="14.25" customHeight="1" x14ac:dyDescent="0.35">
      <c r="A604" s="207"/>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ht="14.25" customHeight="1" x14ac:dyDescent="0.35">
      <c r="A605" s="207"/>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ht="14.25" customHeight="1" x14ac:dyDescent="0.35">
      <c r="A606" s="207"/>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ht="14.25" customHeight="1" x14ac:dyDescent="0.35">
      <c r="A607" s="207"/>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ht="14.25" customHeight="1" x14ac:dyDescent="0.35">
      <c r="A608" s="207"/>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ht="14.25" customHeight="1" x14ac:dyDescent="0.35">
      <c r="A609" s="207"/>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ht="14.25" customHeight="1" x14ac:dyDescent="0.35">
      <c r="A610" s="207"/>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ht="14.25" customHeight="1" x14ac:dyDescent="0.35">
      <c r="A611" s="207"/>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ht="14.25" customHeight="1" x14ac:dyDescent="0.35">
      <c r="A612" s="207"/>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ht="14.25" customHeight="1" x14ac:dyDescent="0.35">
      <c r="A613" s="207"/>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ht="14.25" customHeight="1" x14ac:dyDescent="0.35">
      <c r="A614" s="207"/>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ht="14.25" customHeight="1" x14ac:dyDescent="0.35">
      <c r="A615" s="207"/>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ht="14.25" customHeight="1" x14ac:dyDescent="0.35">
      <c r="A616" s="207"/>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ht="14.25" customHeight="1" x14ac:dyDescent="0.35">
      <c r="A617" s="207"/>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ht="14.25" customHeight="1" x14ac:dyDescent="0.35">
      <c r="A618" s="207"/>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ht="14.25" customHeight="1" x14ac:dyDescent="0.35">
      <c r="A619" s="207"/>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ht="14.25" customHeight="1" x14ac:dyDescent="0.35">
      <c r="A620" s="207"/>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ht="14.25" customHeight="1" x14ac:dyDescent="0.35">
      <c r="A621" s="207"/>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ht="14.25" customHeight="1" x14ac:dyDescent="0.35">
      <c r="A622" s="207"/>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ht="14.25" customHeight="1" x14ac:dyDescent="0.35">
      <c r="A623" s="207"/>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ht="14.25" customHeight="1" x14ac:dyDescent="0.35">
      <c r="A624" s="207"/>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ht="14.25" customHeight="1" x14ac:dyDescent="0.35">
      <c r="A625" s="207"/>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ht="14.25" customHeight="1" x14ac:dyDescent="0.35">
      <c r="A626" s="207"/>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ht="14.25" customHeight="1" x14ac:dyDescent="0.35">
      <c r="A627" s="207"/>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ht="14.25" customHeight="1" x14ac:dyDescent="0.35">
      <c r="A628" s="207"/>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ht="14.25" customHeight="1" x14ac:dyDescent="0.35">
      <c r="A629" s="207"/>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ht="14.25" customHeight="1" x14ac:dyDescent="0.35">
      <c r="A630" s="207"/>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ht="14.25" customHeight="1" x14ac:dyDescent="0.35">
      <c r="A631" s="207"/>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ht="14.25" customHeight="1" x14ac:dyDescent="0.35">
      <c r="A632" s="207"/>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ht="14.25" customHeight="1" x14ac:dyDescent="0.35">
      <c r="A633" s="207"/>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ht="14.25" customHeight="1" x14ac:dyDescent="0.35">
      <c r="A634" s="207"/>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ht="14.25" customHeight="1" x14ac:dyDescent="0.35">
      <c r="A635" s="207"/>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ht="14.25" customHeight="1" x14ac:dyDescent="0.35">
      <c r="A636" s="207"/>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ht="14.25" customHeight="1" x14ac:dyDescent="0.35">
      <c r="A637" s="207"/>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ht="14.25" customHeight="1" x14ac:dyDescent="0.35">
      <c r="A638" s="207"/>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ht="14.25" customHeight="1" x14ac:dyDescent="0.35">
      <c r="A639" s="207"/>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ht="14.25" customHeight="1" x14ac:dyDescent="0.35">
      <c r="A640" s="207"/>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ht="14.25" customHeight="1" x14ac:dyDescent="0.35">
      <c r="A641" s="207"/>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ht="14.25" customHeight="1" x14ac:dyDescent="0.35">
      <c r="A642" s="207"/>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ht="14.25" customHeight="1" x14ac:dyDescent="0.35">
      <c r="A643" s="207"/>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ht="14.25" customHeight="1" x14ac:dyDescent="0.35">
      <c r="A644" s="207"/>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ht="14.25" customHeight="1" x14ac:dyDescent="0.35">
      <c r="A645" s="207"/>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ht="14.25" customHeight="1" x14ac:dyDescent="0.35">
      <c r="A646" s="207"/>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ht="14.25" customHeight="1" x14ac:dyDescent="0.35">
      <c r="A647" s="207"/>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ht="14.25" customHeight="1" x14ac:dyDescent="0.35">
      <c r="A648" s="207"/>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ht="14.25" customHeight="1" x14ac:dyDescent="0.35">
      <c r="A649" s="207"/>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ht="14.25" customHeight="1" x14ac:dyDescent="0.35">
      <c r="A650" s="207"/>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ht="14.25" customHeight="1" x14ac:dyDescent="0.35">
      <c r="A651" s="207"/>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ht="14.25" customHeight="1" x14ac:dyDescent="0.35">
      <c r="A652" s="207"/>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ht="14.25" customHeight="1" x14ac:dyDescent="0.35">
      <c r="A653" s="207"/>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ht="14.25" customHeight="1" x14ac:dyDescent="0.35">
      <c r="A654" s="207"/>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ht="14.25" customHeight="1" x14ac:dyDescent="0.35">
      <c r="A655" s="207"/>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ht="14.25" customHeight="1" x14ac:dyDescent="0.35">
      <c r="A656" s="207"/>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ht="14.25" customHeight="1" x14ac:dyDescent="0.35">
      <c r="A657" s="207"/>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ht="14.25" customHeight="1" x14ac:dyDescent="0.35">
      <c r="A658" s="207"/>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ht="14.25" customHeight="1" x14ac:dyDescent="0.35">
      <c r="A659" s="207"/>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ht="14.25" customHeight="1" x14ac:dyDescent="0.35">
      <c r="A660" s="207"/>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ht="14.25" customHeight="1" x14ac:dyDescent="0.35">
      <c r="A661" s="207"/>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ht="14.25" customHeight="1" x14ac:dyDescent="0.35">
      <c r="A662" s="207"/>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ht="14.25" customHeight="1" x14ac:dyDescent="0.35">
      <c r="A663" s="207"/>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ht="14.25" customHeight="1" x14ac:dyDescent="0.35">
      <c r="A664" s="207"/>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ht="14.25" customHeight="1" x14ac:dyDescent="0.35">
      <c r="A665" s="207"/>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ht="14.25" customHeight="1" x14ac:dyDescent="0.35">
      <c r="A666" s="207"/>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ht="14.25" customHeight="1" x14ac:dyDescent="0.35">
      <c r="A667" s="207"/>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ht="14.25" customHeight="1" x14ac:dyDescent="0.35">
      <c r="A668" s="207"/>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ht="14.25" customHeight="1" x14ac:dyDescent="0.35">
      <c r="A669" s="207"/>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ht="14.25" customHeight="1" x14ac:dyDescent="0.35">
      <c r="A670" s="207"/>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ht="14.25" customHeight="1" x14ac:dyDescent="0.35">
      <c r="A671" s="207"/>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ht="14.25" customHeight="1" x14ac:dyDescent="0.35">
      <c r="A672" s="207"/>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ht="14.25" customHeight="1" x14ac:dyDescent="0.35">
      <c r="A673" s="207"/>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ht="14.25" customHeight="1" x14ac:dyDescent="0.35">
      <c r="A674" s="207"/>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ht="14.25" customHeight="1" x14ac:dyDescent="0.35">
      <c r="A675" s="207"/>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ht="14.25" customHeight="1" x14ac:dyDescent="0.35">
      <c r="A676" s="207"/>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ht="14.25" customHeight="1" x14ac:dyDescent="0.35">
      <c r="A677" s="207"/>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ht="14.25" customHeight="1" x14ac:dyDescent="0.35">
      <c r="A678" s="207"/>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ht="14.25" customHeight="1" x14ac:dyDescent="0.35">
      <c r="A679" s="207"/>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ht="14.25" customHeight="1" x14ac:dyDescent="0.35">
      <c r="A680" s="207"/>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ht="14.25" customHeight="1" x14ac:dyDescent="0.35">
      <c r="A681" s="207"/>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ht="14.25" customHeight="1" x14ac:dyDescent="0.35">
      <c r="A682" s="207"/>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ht="14.25" customHeight="1" x14ac:dyDescent="0.35">
      <c r="A683" s="207"/>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ht="14.25" customHeight="1" x14ac:dyDescent="0.35">
      <c r="A684" s="207"/>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ht="14.25" customHeight="1" x14ac:dyDescent="0.35">
      <c r="A685" s="207"/>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ht="14.25" customHeight="1" x14ac:dyDescent="0.35">
      <c r="A686" s="207"/>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ht="14.25" customHeight="1" x14ac:dyDescent="0.35">
      <c r="A687" s="207"/>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ht="14.25" customHeight="1" x14ac:dyDescent="0.35">
      <c r="A688" s="207"/>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ht="14.25" customHeight="1" x14ac:dyDescent="0.35">
      <c r="A689" s="207"/>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ht="14.25" customHeight="1" x14ac:dyDescent="0.35">
      <c r="A690" s="207"/>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ht="14.25" customHeight="1" x14ac:dyDescent="0.35">
      <c r="A691" s="207"/>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ht="14.25" customHeight="1" x14ac:dyDescent="0.35">
      <c r="A692" s="207"/>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ht="14.25" customHeight="1" x14ac:dyDescent="0.35">
      <c r="A693" s="207"/>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ht="14.25" customHeight="1" x14ac:dyDescent="0.35">
      <c r="A694" s="207"/>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ht="14.25" customHeight="1" x14ac:dyDescent="0.35">
      <c r="A695" s="207"/>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ht="14.25" customHeight="1" x14ac:dyDescent="0.35">
      <c r="A696" s="207"/>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ht="14.25" customHeight="1" x14ac:dyDescent="0.35">
      <c r="A697" s="207"/>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ht="14.25" customHeight="1" x14ac:dyDescent="0.35">
      <c r="A698" s="207"/>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ht="14.25" customHeight="1" x14ac:dyDescent="0.35">
      <c r="A699" s="207"/>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ht="14.25" customHeight="1" x14ac:dyDescent="0.35">
      <c r="A700" s="207"/>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ht="14.25" customHeight="1" x14ac:dyDescent="0.35">
      <c r="A701" s="207"/>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ht="14.25" customHeight="1" x14ac:dyDescent="0.35">
      <c r="A702" s="207"/>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ht="14.25" customHeight="1" x14ac:dyDescent="0.35">
      <c r="A703" s="207"/>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ht="14.25" customHeight="1" x14ac:dyDescent="0.35">
      <c r="A704" s="207"/>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ht="14.25" customHeight="1" x14ac:dyDescent="0.35">
      <c r="A705" s="207"/>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ht="14.25" customHeight="1" x14ac:dyDescent="0.35">
      <c r="A706" s="207"/>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ht="14.25" customHeight="1" x14ac:dyDescent="0.35">
      <c r="A707" s="207"/>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ht="14.25" customHeight="1" x14ac:dyDescent="0.35">
      <c r="A708" s="207"/>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ht="14.25" customHeight="1" x14ac:dyDescent="0.35">
      <c r="A709" s="207"/>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ht="14.25" customHeight="1" x14ac:dyDescent="0.35">
      <c r="A710" s="207"/>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ht="14.25" customHeight="1" x14ac:dyDescent="0.35">
      <c r="A711" s="207"/>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ht="14.25" customHeight="1" x14ac:dyDescent="0.35">
      <c r="A712" s="207"/>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ht="14.25" customHeight="1" x14ac:dyDescent="0.35">
      <c r="A713" s="207"/>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ht="14.25" customHeight="1" x14ac:dyDescent="0.35">
      <c r="A714" s="207"/>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ht="14.25" customHeight="1" x14ac:dyDescent="0.35">
      <c r="A715" s="207"/>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ht="14.25" customHeight="1" x14ac:dyDescent="0.35">
      <c r="A716" s="207"/>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ht="14.25" customHeight="1" x14ac:dyDescent="0.35">
      <c r="A717" s="207"/>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ht="14.25" customHeight="1" x14ac:dyDescent="0.35">
      <c r="A718" s="207"/>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ht="14.25" customHeight="1" x14ac:dyDescent="0.35">
      <c r="A719" s="207"/>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ht="14.25" customHeight="1" x14ac:dyDescent="0.35">
      <c r="A720" s="207"/>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ht="14.25" customHeight="1" x14ac:dyDescent="0.35">
      <c r="A721" s="207"/>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ht="14.25" customHeight="1" x14ac:dyDescent="0.35">
      <c r="A722" s="207"/>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ht="14.25" customHeight="1" x14ac:dyDescent="0.35">
      <c r="A723" s="207"/>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ht="14.25" customHeight="1" x14ac:dyDescent="0.35">
      <c r="A724" s="207"/>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ht="14.25" customHeight="1" x14ac:dyDescent="0.35">
      <c r="A725" s="207"/>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ht="14.25" customHeight="1" x14ac:dyDescent="0.35">
      <c r="A726" s="207"/>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ht="14.25" customHeight="1" x14ac:dyDescent="0.35">
      <c r="A727" s="207"/>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ht="14.25" customHeight="1" x14ac:dyDescent="0.35">
      <c r="A728" s="207"/>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ht="14.25" customHeight="1" x14ac:dyDescent="0.35">
      <c r="A729" s="207"/>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ht="14.25" customHeight="1" x14ac:dyDescent="0.35">
      <c r="A730" s="207"/>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ht="14.25" customHeight="1" x14ac:dyDescent="0.35">
      <c r="A731" s="207"/>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ht="14.25" customHeight="1" x14ac:dyDescent="0.35">
      <c r="A732" s="207"/>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ht="14.25" customHeight="1" x14ac:dyDescent="0.35">
      <c r="A733" s="207"/>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ht="14.25" customHeight="1" x14ac:dyDescent="0.35">
      <c r="A734" s="207"/>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ht="14.25" customHeight="1" x14ac:dyDescent="0.35">
      <c r="A735" s="207"/>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ht="14.25" customHeight="1" x14ac:dyDescent="0.35">
      <c r="A736" s="207"/>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ht="14.25" customHeight="1" x14ac:dyDescent="0.35">
      <c r="A737" s="207"/>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ht="14.25" customHeight="1" x14ac:dyDescent="0.35">
      <c r="A738" s="207"/>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ht="14.25" customHeight="1" x14ac:dyDescent="0.35">
      <c r="A739" s="207"/>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ht="14.25" customHeight="1" x14ac:dyDescent="0.35">
      <c r="A740" s="207"/>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ht="14.25" customHeight="1" x14ac:dyDescent="0.35">
      <c r="A741" s="207"/>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ht="14.25" customHeight="1" x14ac:dyDescent="0.35">
      <c r="A742" s="207"/>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ht="14.25" customHeight="1" x14ac:dyDescent="0.35">
      <c r="A743" s="207"/>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ht="14.25" customHeight="1" x14ac:dyDescent="0.35">
      <c r="A744" s="207"/>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ht="14.25" customHeight="1" x14ac:dyDescent="0.35">
      <c r="A745" s="207"/>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ht="14.25" customHeight="1" x14ac:dyDescent="0.35">
      <c r="A746" s="207"/>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ht="14.25" customHeight="1" x14ac:dyDescent="0.35">
      <c r="A747" s="207"/>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ht="14.25" customHeight="1" x14ac:dyDescent="0.35">
      <c r="A748" s="207"/>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ht="14.25" customHeight="1" x14ac:dyDescent="0.35">
      <c r="A749" s="207"/>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ht="14.25" customHeight="1" x14ac:dyDescent="0.35">
      <c r="A750" s="207"/>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ht="14.25" customHeight="1" x14ac:dyDescent="0.35">
      <c r="A751" s="207"/>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ht="14.25" customHeight="1" x14ac:dyDescent="0.35">
      <c r="A752" s="207"/>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ht="14.25" customHeight="1" x14ac:dyDescent="0.35">
      <c r="A753" s="207"/>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ht="14.25" customHeight="1" x14ac:dyDescent="0.35">
      <c r="A754" s="207"/>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ht="14.25" customHeight="1" x14ac:dyDescent="0.35">
      <c r="A755" s="207"/>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ht="14.25" customHeight="1" x14ac:dyDescent="0.35">
      <c r="A756" s="207"/>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ht="14.25" customHeight="1" x14ac:dyDescent="0.35">
      <c r="A757" s="207"/>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ht="14.25" customHeight="1" x14ac:dyDescent="0.35">
      <c r="A758" s="207"/>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ht="14.25" customHeight="1" x14ac:dyDescent="0.35">
      <c r="A759" s="207"/>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ht="14.25" customHeight="1" x14ac:dyDescent="0.35">
      <c r="A760" s="207"/>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ht="14.25" customHeight="1" x14ac:dyDescent="0.35">
      <c r="A761" s="207"/>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ht="14.25" customHeight="1" x14ac:dyDescent="0.35">
      <c r="A762" s="207"/>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ht="14.25" customHeight="1" x14ac:dyDescent="0.35">
      <c r="A763" s="207"/>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ht="14.25" customHeight="1" x14ac:dyDescent="0.35">
      <c r="A764" s="207"/>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ht="14.25" customHeight="1" x14ac:dyDescent="0.35">
      <c r="A765" s="207"/>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ht="14.25" customHeight="1" x14ac:dyDescent="0.35">
      <c r="A766" s="207"/>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ht="14.25" customHeight="1" x14ac:dyDescent="0.35">
      <c r="A767" s="207"/>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ht="14.25" customHeight="1" x14ac:dyDescent="0.35">
      <c r="A768" s="207"/>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ht="14.25" customHeight="1" x14ac:dyDescent="0.35">
      <c r="A769" s="207"/>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ht="14.25" customHeight="1" x14ac:dyDescent="0.35">
      <c r="A770" s="207"/>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ht="14.25" customHeight="1" x14ac:dyDescent="0.35">
      <c r="A771" s="207"/>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ht="14.25" customHeight="1" x14ac:dyDescent="0.35">
      <c r="A772" s="207"/>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ht="14.25" customHeight="1" x14ac:dyDescent="0.35">
      <c r="A773" s="207"/>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ht="14.25" customHeight="1" x14ac:dyDescent="0.35">
      <c r="A774" s="207"/>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ht="14.25" customHeight="1" x14ac:dyDescent="0.35">
      <c r="A775" s="207"/>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ht="14.25" customHeight="1" x14ac:dyDescent="0.35">
      <c r="A776" s="207"/>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ht="14.25" customHeight="1" x14ac:dyDescent="0.35">
      <c r="A777" s="207"/>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ht="14.25" customHeight="1" x14ac:dyDescent="0.35">
      <c r="A778" s="207"/>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ht="14.25" customHeight="1" x14ac:dyDescent="0.35">
      <c r="A779" s="207"/>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ht="14.25" customHeight="1" x14ac:dyDescent="0.35">
      <c r="A780" s="207"/>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ht="14.25" customHeight="1" x14ac:dyDescent="0.35">
      <c r="A781" s="207"/>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ht="14.25" customHeight="1" x14ac:dyDescent="0.35">
      <c r="A782" s="207"/>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ht="14.25" customHeight="1" x14ac:dyDescent="0.35">
      <c r="A783" s="207"/>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ht="14.25" customHeight="1" x14ac:dyDescent="0.35">
      <c r="A784" s="207"/>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ht="14.25" customHeight="1" x14ac:dyDescent="0.35">
      <c r="A785" s="207"/>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ht="14.25" customHeight="1" x14ac:dyDescent="0.35">
      <c r="A786" s="207"/>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ht="14.25" customHeight="1" x14ac:dyDescent="0.35">
      <c r="A787" s="207"/>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ht="14.25" customHeight="1" x14ac:dyDescent="0.35">
      <c r="A788" s="207"/>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ht="14.25" customHeight="1" x14ac:dyDescent="0.35">
      <c r="A789" s="207"/>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ht="14.25" customHeight="1" x14ac:dyDescent="0.35">
      <c r="A790" s="207"/>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ht="14.25" customHeight="1" x14ac:dyDescent="0.35">
      <c r="A791" s="207"/>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ht="14.25" customHeight="1" x14ac:dyDescent="0.35">
      <c r="A792" s="207"/>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ht="14.25" customHeight="1" x14ac:dyDescent="0.35">
      <c r="A793" s="207"/>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ht="14.25" customHeight="1" x14ac:dyDescent="0.35">
      <c r="A794" s="207"/>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ht="14.25" customHeight="1" x14ac:dyDescent="0.35">
      <c r="A795" s="207"/>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ht="14.25" customHeight="1" x14ac:dyDescent="0.35">
      <c r="A796" s="207"/>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ht="14.25" customHeight="1" x14ac:dyDescent="0.35">
      <c r="A797" s="207"/>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ht="14.25" customHeight="1" x14ac:dyDescent="0.35">
      <c r="A798" s="207"/>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ht="14.25" customHeight="1" x14ac:dyDescent="0.35">
      <c r="A799" s="207"/>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ht="14.25" customHeight="1" x14ac:dyDescent="0.35">
      <c r="A800" s="207"/>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ht="14.25" customHeight="1" x14ac:dyDescent="0.35">
      <c r="A801" s="207"/>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ht="14.25" customHeight="1" x14ac:dyDescent="0.35">
      <c r="A802" s="207"/>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ht="14.25" customHeight="1" x14ac:dyDescent="0.35">
      <c r="A803" s="207"/>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ht="14.25" customHeight="1" x14ac:dyDescent="0.35">
      <c r="A804" s="207"/>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ht="14.25" customHeight="1" x14ac:dyDescent="0.35">
      <c r="A805" s="207"/>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ht="14.25" customHeight="1" x14ac:dyDescent="0.35">
      <c r="A806" s="207"/>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ht="14.25" customHeight="1" x14ac:dyDescent="0.35">
      <c r="A807" s="207"/>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ht="14.25" customHeight="1" x14ac:dyDescent="0.35">
      <c r="A808" s="207"/>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ht="14.25" customHeight="1" x14ac:dyDescent="0.35">
      <c r="A809" s="207"/>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ht="14.25" customHeight="1" x14ac:dyDescent="0.35">
      <c r="A810" s="207"/>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ht="14.25" customHeight="1" x14ac:dyDescent="0.35">
      <c r="A811" s="207"/>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ht="14.25" customHeight="1" x14ac:dyDescent="0.35">
      <c r="A812" s="207"/>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ht="14.25" customHeight="1" x14ac:dyDescent="0.35">
      <c r="A813" s="207"/>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ht="14.25" customHeight="1" x14ac:dyDescent="0.35">
      <c r="A814" s="207"/>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ht="14.25" customHeight="1" x14ac:dyDescent="0.35">
      <c r="A815" s="207"/>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ht="14.25" customHeight="1" x14ac:dyDescent="0.35">
      <c r="A816" s="207"/>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ht="14.25" customHeight="1" x14ac:dyDescent="0.35">
      <c r="A817" s="207"/>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ht="14.25" customHeight="1" x14ac:dyDescent="0.35">
      <c r="A818" s="207"/>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ht="14.25" customHeight="1" x14ac:dyDescent="0.35">
      <c r="A819" s="207"/>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ht="14.25" customHeight="1" x14ac:dyDescent="0.35">
      <c r="A820" s="207"/>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ht="14.25" customHeight="1" x14ac:dyDescent="0.35">
      <c r="A821" s="207"/>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ht="14.25" customHeight="1" x14ac:dyDescent="0.35">
      <c r="A822" s="207"/>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ht="14.25" customHeight="1" x14ac:dyDescent="0.35">
      <c r="A823" s="207"/>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ht="14.25" customHeight="1" x14ac:dyDescent="0.35">
      <c r="A824" s="207"/>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ht="14.25" customHeight="1" x14ac:dyDescent="0.35">
      <c r="A825" s="207"/>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ht="14.25" customHeight="1" x14ac:dyDescent="0.35">
      <c r="A826" s="207"/>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ht="14.25" customHeight="1" x14ac:dyDescent="0.35">
      <c r="A827" s="207"/>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ht="14.25" customHeight="1" x14ac:dyDescent="0.35">
      <c r="A828" s="207"/>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ht="14.25" customHeight="1" x14ac:dyDescent="0.35">
      <c r="A829" s="207"/>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ht="14.25" customHeight="1" x14ac:dyDescent="0.35">
      <c r="A830" s="207"/>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ht="14.25" customHeight="1" x14ac:dyDescent="0.35">
      <c r="A831" s="207"/>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ht="14.25" customHeight="1" x14ac:dyDescent="0.35">
      <c r="A832" s="207"/>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ht="14.25" customHeight="1" x14ac:dyDescent="0.35">
      <c r="A833" s="207"/>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ht="14.25" customHeight="1" x14ac:dyDescent="0.35">
      <c r="A834" s="207"/>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ht="14.25" customHeight="1" x14ac:dyDescent="0.35">
      <c r="A835" s="207"/>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ht="14.25" customHeight="1" x14ac:dyDescent="0.35">
      <c r="A836" s="207"/>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ht="14.25" customHeight="1" x14ac:dyDescent="0.35">
      <c r="A837" s="207"/>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ht="14.25" customHeight="1" x14ac:dyDescent="0.35">
      <c r="A838" s="207"/>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ht="14.25" customHeight="1" x14ac:dyDescent="0.35">
      <c r="A839" s="207"/>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ht="14.25" customHeight="1" x14ac:dyDescent="0.35">
      <c r="A840" s="207"/>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ht="14.25" customHeight="1" x14ac:dyDescent="0.35">
      <c r="A841" s="207"/>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ht="14.25" customHeight="1" x14ac:dyDescent="0.35">
      <c r="A842" s="207"/>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ht="14.25" customHeight="1" x14ac:dyDescent="0.35">
      <c r="A843" s="207"/>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ht="14.25" customHeight="1" x14ac:dyDescent="0.35">
      <c r="A844" s="207"/>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ht="14.25" customHeight="1" x14ac:dyDescent="0.35">
      <c r="A845" s="207"/>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ht="14.25" customHeight="1" x14ac:dyDescent="0.35">
      <c r="A846" s="207"/>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ht="14.25" customHeight="1" x14ac:dyDescent="0.35">
      <c r="A847" s="207"/>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ht="14.25" customHeight="1" x14ac:dyDescent="0.35">
      <c r="A848" s="207"/>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ht="14.25" customHeight="1" x14ac:dyDescent="0.35">
      <c r="A849" s="207"/>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ht="14.25" customHeight="1" x14ac:dyDescent="0.35">
      <c r="A850" s="207"/>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ht="14.25" customHeight="1" x14ac:dyDescent="0.35">
      <c r="A851" s="207"/>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ht="14.25" customHeight="1" x14ac:dyDescent="0.35">
      <c r="A852" s="207"/>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ht="14.25" customHeight="1" x14ac:dyDescent="0.35">
      <c r="A853" s="207"/>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ht="14.25" customHeight="1" x14ac:dyDescent="0.35">
      <c r="A854" s="207"/>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ht="14.25" customHeight="1" x14ac:dyDescent="0.35">
      <c r="A855" s="207"/>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ht="14.25" customHeight="1" x14ac:dyDescent="0.35">
      <c r="A856" s="207"/>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ht="14.25" customHeight="1" x14ac:dyDescent="0.35">
      <c r="A857" s="207"/>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ht="14.25" customHeight="1" x14ac:dyDescent="0.35">
      <c r="A858" s="207"/>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ht="14.25" customHeight="1" x14ac:dyDescent="0.35">
      <c r="A859" s="207"/>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ht="14.25" customHeight="1" x14ac:dyDescent="0.35">
      <c r="A860" s="207"/>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ht="14.25" customHeight="1" x14ac:dyDescent="0.35">
      <c r="A861" s="207"/>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ht="14.25" customHeight="1" x14ac:dyDescent="0.35">
      <c r="A862" s="207"/>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ht="14.25" customHeight="1" x14ac:dyDescent="0.35">
      <c r="A863" s="207"/>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ht="14.25" customHeight="1" x14ac:dyDescent="0.35">
      <c r="A864" s="207"/>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ht="14.25" customHeight="1" x14ac:dyDescent="0.35">
      <c r="A865" s="207"/>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ht="14.25" customHeight="1" x14ac:dyDescent="0.35">
      <c r="A866" s="207"/>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ht="14.25" customHeight="1" x14ac:dyDescent="0.35">
      <c r="A867" s="207"/>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ht="14.25" customHeight="1" x14ac:dyDescent="0.35">
      <c r="A868" s="207"/>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ht="14.25" customHeight="1" x14ac:dyDescent="0.35">
      <c r="A869" s="207"/>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ht="14.25" customHeight="1" x14ac:dyDescent="0.35">
      <c r="A870" s="207"/>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ht="14.25" customHeight="1" x14ac:dyDescent="0.35">
      <c r="A871" s="207"/>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ht="14.25" customHeight="1" x14ac:dyDescent="0.35">
      <c r="A872" s="207"/>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ht="14.25" customHeight="1" x14ac:dyDescent="0.35">
      <c r="A873" s="207"/>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ht="14.25" customHeight="1" x14ac:dyDescent="0.35">
      <c r="A874" s="207"/>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ht="14.25" customHeight="1" x14ac:dyDescent="0.35">
      <c r="A875" s="207"/>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ht="14.25" customHeight="1" x14ac:dyDescent="0.35">
      <c r="A876" s="207"/>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ht="14.25" customHeight="1" x14ac:dyDescent="0.35">
      <c r="A877" s="207"/>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ht="14.25" customHeight="1" x14ac:dyDescent="0.35">
      <c r="A878" s="207"/>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ht="14.25" customHeight="1" x14ac:dyDescent="0.35">
      <c r="A879" s="207"/>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ht="14.25" customHeight="1" x14ac:dyDescent="0.35">
      <c r="A880" s="207"/>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ht="14.25" customHeight="1" x14ac:dyDescent="0.35">
      <c r="A881" s="207"/>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ht="14.25" customHeight="1" x14ac:dyDescent="0.35">
      <c r="A882" s="207"/>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ht="14.25" customHeight="1" x14ac:dyDescent="0.35">
      <c r="A883" s="207"/>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ht="14.25" customHeight="1" x14ac:dyDescent="0.35">
      <c r="A884" s="207"/>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ht="14.25" customHeight="1" x14ac:dyDescent="0.35">
      <c r="A885" s="207"/>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ht="14.25" customHeight="1" x14ac:dyDescent="0.35">
      <c r="A886" s="207"/>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ht="14.25" customHeight="1" x14ac:dyDescent="0.35">
      <c r="A887" s="207"/>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ht="14.25" customHeight="1" x14ac:dyDescent="0.35">
      <c r="A888" s="207"/>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ht="14.25" customHeight="1" x14ac:dyDescent="0.35">
      <c r="A889" s="207"/>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ht="14.25" customHeight="1" x14ac:dyDescent="0.35">
      <c r="A890" s="207"/>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ht="14.25" customHeight="1" x14ac:dyDescent="0.35">
      <c r="A891" s="207"/>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ht="14.25" customHeight="1" x14ac:dyDescent="0.35">
      <c r="A892" s="207"/>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ht="14.25" customHeight="1" x14ac:dyDescent="0.35">
      <c r="A893" s="207"/>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ht="14.25" customHeight="1" x14ac:dyDescent="0.35">
      <c r="A894" s="207"/>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ht="14.25" customHeight="1" x14ac:dyDescent="0.35">
      <c r="A895" s="207"/>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ht="14.25" customHeight="1" x14ac:dyDescent="0.35">
      <c r="A896" s="207"/>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ht="14.25" customHeight="1" x14ac:dyDescent="0.35">
      <c r="A897" s="207"/>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ht="14.25" customHeight="1" x14ac:dyDescent="0.35">
      <c r="A898" s="207"/>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ht="14.25" customHeight="1" x14ac:dyDescent="0.35">
      <c r="A899" s="207"/>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ht="14.25" customHeight="1" x14ac:dyDescent="0.35">
      <c r="A900" s="207"/>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ht="14.25" customHeight="1" x14ac:dyDescent="0.35">
      <c r="A901" s="207"/>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ht="14.25" customHeight="1" x14ac:dyDescent="0.35">
      <c r="A902" s="207"/>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ht="14.25" customHeight="1" x14ac:dyDescent="0.35">
      <c r="A903" s="207"/>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ht="14.25" customHeight="1" x14ac:dyDescent="0.35">
      <c r="A904" s="207"/>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ht="14.25" customHeight="1" x14ac:dyDescent="0.35">
      <c r="A905" s="207"/>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ht="14.25" customHeight="1" x14ac:dyDescent="0.35">
      <c r="A906" s="207"/>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ht="14.25" customHeight="1" x14ac:dyDescent="0.35">
      <c r="A907" s="207"/>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ht="14.25" customHeight="1" x14ac:dyDescent="0.35">
      <c r="A908" s="207"/>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ht="14.25" customHeight="1" x14ac:dyDescent="0.35">
      <c r="A909" s="207"/>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ht="14.25" customHeight="1" x14ac:dyDescent="0.35">
      <c r="A910" s="207"/>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ht="14.25" customHeight="1" x14ac:dyDescent="0.35">
      <c r="A911" s="207"/>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ht="14.25" customHeight="1" x14ac:dyDescent="0.35">
      <c r="A912" s="207"/>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ht="14.25" customHeight="1" x14ac:dyDescent="0.35">
      <c r="A913" s="207"/>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ht="14.25" customHeight="1" x14ac:dyDescent="0.35">
      <c r="A914" s="207"/>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ht="14.25" customHeight="1" x14ac:dyDescent="0.35">
      <c r="A915" s="207"/>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ht="14.25" customHeight="1" x14ac:dyDescent="0.35">
      <c r="A916" s="207"/>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ht="14.25" customHeight="1" x14ac:dyDescent="0.35">
      <c r="A917" s="207"/>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ht="14.25" customHeight="1" x14ac:dyDescent="0.35">
      <c r="A918" s="207"/>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ht="14.25" customHeight="1" x14ac:dyDescent="0.35">
      <c r="A919" s="207"/>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ht="14.25" customHeight="1" x14ac:dyDescent="0.35">
      <c r="A920" s="207"/>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ht="14.25" customHeight="1" x14ac:dyDescent="0.35">
      <c r="A921" s="207"/>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ht="14.25" customHeight="1" x14ac:dyDescent="0.35">
      <c r="A922" s="207"/>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ht="14.25" customHeight="1" x14ac:dyDescent="0.35">
      <c r="A923" s="207"/>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ht="14.25" customHeight="1" x14ac:dyDescent="0.35">
      <c r="A924" s="207"/>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ht="14.25" customHeight="1" x14ac:dyDescent="0.35">
      <c r="A925" s="207"/>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ht="14.25" customHeight="1" x14ac:dyDescent="0.35">
      <c r="A926" s="207"/>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ht="14.25" customHeight="1" x14ac:dyDescent="0.35">
      <c r="A927" s="207"/>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ht="14.25" customHeight="1" x14ac:dyDescent="0.35">
      <c r="A928" s="207"/>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ht="14.25" customHeight="1" x14ac:dyDescent="0.35">
      <c r="A929" s="207"/>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ht="14.25" customHeight="1" x14ac:dyDescent="0.35">
      <c r="A930" s="207"/>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ht="14.25" customHeight="1" x14ac:dyDescent="0.35">
      <c r="A931" s="207"/>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ht="14.25" customHeight="1" x14ac:dyDescent="0.35">
      <c r="A932" s="207"/>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ht="14.25" customHeight="1" x14ac:dyDescent="0.35">
      <c r="A933" s="207"/>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ht="14.25" customHeight="1" x14ac:dyDescent="0.35">
      <c r="A934" s="207"/>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ht="14.25" customHeight="1" x14ac:dyDescent="0.35">
      <c r="A935" s="207"/>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ht="14.25" customHeight="1" x14ac:dyDescent="0.35">
      <c r="A936" s="207"/>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ht="14.25" customHeight="1" x14ac:dyDescent="0.35">
      <c r="A937" s="207"/>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ht="14.25" customHeight="1" x14ac:dyDescent="0.35">
      <c r="A938" s="207"/>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ht="14.25" customHeight="1" x14ac:dyDescent="0.35">
      <c r="A939" s="207"/>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ht="14.25" customHeight="1" x14ac:dyDescent="0.35">
      <c r="A940" s="207"/>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ht="14.25" customHeight="1" x14ac:dyDescent="0.35">
      <c r="A941" s="207"/>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ht="14.25" customHeight="1" x14ac:dyDescent="0.35">
      <c r="A942" s="207"/>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ht="14.25" customHeight="1" x14ac:dyDescent="0.35">
      <c r="A943" s="207"/>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ht="14.25" customHeight="1" x14ac:dyDescent="0.35">
      <c r="A944" s="207"/>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ht="14.25" customHeight="1" x14ac:dyDescent="0.35">
      <c r="A945" s="207"/>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ht="14.25" customHeight="1" x14ac:dyDescent="0.35">
      <c r="A946" s="207"/>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ht="14.25" customHeight="1" x14ac:dyDescent="0.35">
      <c r="A947" s="207"/>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ht="14.25" customHeight="1" x14ac:dyDescent="0.35">
      <c r="A948" s="207"/>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ht="14.25" customHeight="1" x14ac:dyDescent="0.35">
      <c r="A949" s="207"/>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ht="14.25" customHeight="1" x14ac:dyDescent="0.35">
      <c r="A950" s="207"/>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ht="14.25" customHeight="1" x14ac:dyDescent="0.35">
      <c r="A951" s="207"/>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ht="14.25" customHeight="1" x14ac:dyDescent="0.35">
      <c r="A952" s="207"/>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ht="14.25" customHeight="1" x14ac:dyDescent="0.35">
      <c r="A953" s="207"/>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ht="14.25" customHeight="1" x14ac:dyDescent="0.35">
      <c r="A954" s="207"/>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ht="14.25" customHeight="1" x14ac:dyDescent="0.35">
      <c r="A955" s="207"/>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ht="14.25" customHeight="1" x14ac:dyDescent="0.35">
      <c r="A956" s="207"/>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ht="14.25" customHeight="1" x14ac:dyDescent="0.35">
      <c r="A957" s="207"/>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ht="14.25" customHeight="1" x14ac:dyDescent="0.35">
      <c r="A958" s="207"/>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ht="14.25" customHeight="1" x14ac:dyDescent="0.35">
      <c r="A959" s="207"/>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ht="14.25" customHeight="1" x14ac:dyDescent="0.35">
      <c r="A960" s="207"/>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ht="14.25" customHeight="1" x14ac:dyDescent="0.35">
      <c r="A961" s="207"/>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ht="14.25" customHeight="1" x14ac:dyDescent="0.35">
      <c r="A962" s="207"/>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ht="14.25" customHeight="1" x14ac:dyDescent="0.35">
      <c r="A963" s="207"/>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ht="14.25" customHeight="1" x14ac:dyDescent="0.35">
      <c r="A964" s="207"/>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ht="14.25" customHeight="1" x14ac:dyDescent="0.35">
      <c r="A965" s="207"/>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ht="14.25" customHeight="1" x14ac:dyDescent="0.35">
      <c r="A966" s="207"/>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ht="14.25" customHeight="1" x14ac:dyDescent="0.35">
      <c r="A967" s="207"/>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ht="14.25" customHeight="1" x14ac:dyDescent="0.35">
      <c r="A968" s="207"/>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ht="14.25" customHeight="1" x14ac:dyDescent="0.35">
      <c r="A969" s="207"/>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ht="14.25" customHeight="1" x14ac:dyDescent="0.35">
      <c r="A970" s="207"/>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ht="14.25" customHeight="1" x14ac:dyDescent="0.35">
      <c r="A971" s="207"/>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ht="14.25" customHeight="1" x14ac:dyDescent="0.35">
      <c r="A972" s="207"/>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ht="14.25" customHeight="1" x14ac:dyDescent="0.35">
      <c r="A973" s="207"/>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ht="14.25" customHeight="1" x14ac:dyDescent="0.35">
      <c r="A974" s="207"/>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ht="14.25" customHeight="1" x14ac:dyDescent="0.35">
      <c r="A975" s="207"/>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ht="14.25" customHeight="1" x14ac:dyDescent="0.35">
      <c r="A976" s="207"/>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ht="14.25" customHeight="1" x14ac:dyDescent="0.35">
      <c r="A977" s="207"/>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ht="14.25" customHeight="1" x14ac:dyDescent="0.35">
      <c r="A978" s="207"/>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ht="14.25" customHeight="1" x14ac:dyDescent="0.35">
      <c r="A979" s="207"/>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ht="14.25" customHeight="1" x14ac:dyDescent="0.35">
      <c r="A980" s="207"/>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ht="14.25" customHeight="1" x14ac:dyDescent="0.35">
      <c r="A981" s="207"/>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ht="14.25" customHeight="1" x14ac:dyDescent="0.35">
      <c r="A982" s="207"/>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ht="14.25" customHeight="1" x14ac:dyDescent="0.35">
      <c r="A983" s="207"/>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ht="14.25" customHeight="1" x14ac:dyDescent="0.35">
      <c r="A984" s="207"/>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ht="14.25" customHeight="1" x14ac:dyDescent="0.35">
      <c r="A985" s="207"/>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ht="14.25" customHeight="1" x14ac:dyDescent="0.35">
      <c r="A986" s="207"/>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ht="14.25" customHeight="1" x14ac:dyDescent="0.35">
      <c r="A987" s="207"/>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ht="14.25" customHeight="1" x14ac:dyDescent="0.35">
      <c r="A988" s="207"/>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ht="14.25" customHeight="1" x14ac:dyDescent="0.35">
      <c r="A989" s="207"/>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ht="14.25" customHeight="1" x14ac:dyDescent="0.35">
      <c r="A990" s="207"/>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ht="14.25" customHeight="1" x14ac:dyDescent="0.35">
      <c r="A991" s="207"/>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ht="14.25" customHeight="1" x14ac:dyDescent="0.35">
      <c r="A992" s="207"/>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ht="14.25" customHeight="1" x14ac:dyDescent="0.35">
      <c r="A993" s="207"/>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ht="14.25" customHeight="1" x14ac:dyDescent="0.35">
      <c r="A994" s="207"/>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ht="14.25" customHeight="1" x14ac:dyDescent="0.35">
      <c r="A995" s="207"/>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ht="14.25" customHeight="1" x14ac:dyDescent="0.35">
      <c r="A996" s="207"/>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ht="14.25" customHeight="1" x14ac:dyDescent="0.35">
      <c r="A997" s="207"/>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ht="14.25" customHeight="1" x14ac:dyDescent="0.35">
      <c r="A998" s="207"/>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ht="14.25" customHeight="1" x14ac:dyDescent="0.35">
      <c r="A999" s="207"/>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ht="14.25" customHeight="1" x14ac:dyDescent="0.35">
      <c r="A1000" s="207"/>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1.1640625" defaultRowHeight="15" customHeight="1" x14ac:dyDescent="0.35"/>
  <cols>
    <col min="1" max="1" width="39.1640625" customWidth="1"/>
    <col min="2" max="2" width="79.1640625" customWidth="1"/>
    <col min="3" max="26" width="8.6640625" customWidth="1"/>
  </cols>
  <sheetData>
    <row r="1" spans="1:26" ht="15" customHeight="1" x14ac:dyDescent="0.35">
      <c r="A1" s="209" t="s">
        <v>2952</v>
      </c>
      <c r="B1" s="210" t="s">
        <v>2953</v>
      </c>
      <c r="C1" s="209"/>
      <c r="D1" s="209"/>
      <c r="E1" s="209"/>
      <c r="F1" s="209"/>
      <c r="G1" s="209"/>
      <c r="H1" s="209"/>
      <c r="I1" s="209"/>
      <c r="J1" s="209"/>
      <c r="K1" s="209"/>
      <c r="L1" s="209"/>
      <c r="M1" s="209"/>
      <c r="N1" s="209"/>
      <c r="O1" s="209"/>
      <c r="P1" s="209"/>
      <c r="Q1" s="209"/>
      <c r="R1" s="209"/>
      <c r="S1" s="209"/>
      <c r="T1" s="209"/>
      <c r="U1" s="209"/>
      <c r="V1" s="209"/>
      <c r="W1" s="209"/>
      <c r="X1" s="209"/>
      <c r="Y1" s="209"/>
      <c r="Z1" s="209"/>
    </row>
    <row r="2" spans="1:26" ht="15" customHeight="1" x14ac:dyDescent="0.35">
      <c r="A2" s="68" t="s">
        <v>2954</v>
      </c>
      <c r="B2" s="45" t="s">
        <v>2955</v>
      </c>
      <c r="C2" s="68"/>
      <c r="D2" s="68"/>
      <c r="E2" s="68"/>
      <c r="F2" s="68"/>
      <c r="G2" s="68"/>
      <c r="H2" s="68"/>
      <c r="I2" s="68"/>
      <c r="J2" s="68"/>
      <c r="K2" s="68"/>
      <c r="L2" s="68"/>
      <c r="M2" s="68"/>
      <c r="N2" s="68"/>
      <c r="O2" s="68"/>
      <c r="P2" s="68"/>
      <c r="Q2" s="68"/>
      <c r="R2" s="68"/>
      <c r="S2" s="68"/>
      <c r="T2" s="68"/>
      <c r="U2" s="68"/>
      <c r="V2" s="68"/>
      <c r="W2" s="68"/>
      <c r="X2" s="68"/>
      <c r="Y2" s="68"/>
      <c r="Z2" s="68"/>
    </row>
    <row r="3" spans="1:26" ht="15" customHeight="1" x14ac:dyDescent="0.35">
      <c r="A3" s="68" t="s">
        <v>2956</v>
      </c>
      <c r="B3" s="45" t="s">
        <v>2957</v>
      </c>
      <c r="C3" s="68"/>
      <c r="D3" s="68"/>
      <c r="E3" s="68"/>
      <c r="F3" s="68"/>
      <c r="G3" s="68"/>
      <c r="H3" s="68"/>
      <c r="I3" s="68"/>
      <c r="J3" s="68"/>
      <c r="K3" s="68"/>
      <c r="L3" s="68"/>
      <c r="M3" s="68"/>
      <c r="N3" s="68"/>
      <c r="O3" s="68"/>
      <c r="P3" s="68"/>
      <c r="Q3" s="68"/>
      <c r="R3" s="68"/>
      <c r="S3" s="68"/>
      <c r="T3" s="68"/>
      <c r="U3" s="68"/>
      <c r="V3" s="68"/>
      <c r="W3" s="68"/>
      <c r="X3" s="68"/>
      <c r="Y3" s="68"/>
      <c r="Z3" s="68"/>
    </row>
    <row r="4" spans="1:26" ht="15" customHeight="1" x14ac:dyDescent="0.35">
      <c r="A4" s="68"/>
      <c r="B4" s="45"/>
      <c r="C4" s="68"/>
      <c r="D4" s="68"/>
      <c r="E4" s="68"/>
      <c r="F4" s="68"/>
      <c r="G4" s="68"/>
      <c r="H4" s="68"/>
      <c r="I4" s="68"/>
      <c r="J4" s="68"/>
      <c r="K4" s="68"/>
      <c r="L4" s="68"/>
      <c r="M4" s="68"/>
      <c r="N4" s="68"/>
      <c r="O4" s="68"/>
      <c r="P4" s="68"/>
      <c r="Q4" s="68"/>
      <c r="R4" s="68"/>
      <c r="S4" s="68"/>
      <c r="T4" s="68"/>
      <c r="U4" s="68"/>
      <c r="V4" s="68"/>
      <c r="W4" s="68"/>
      <c r="X4" s="68"/>
      <c r="Y4" s="68"/>
      <c r="Z4" s="68"/>
    </row>
    <row r="5" spans="1:26" ht="15" customHeight="1" x14ac:dyDescent="0.35">
      <c r="A5" s="68"/>
      <c r="B5" s="45"/>
      <c r="C5" s="68"/>
      <c r="D5" s="68"/>
      <c r="E5" s="68"/>
      <c r="F5" s="68"/>
      <c r="G5" s="68"/>
      <c r="H5" s="68"/>
      <c r="I5" s="68"/>
      <c r="J5" s="68"/>
      <c r="K5" s="68"/>
      <c r="L5" s="68"/>
      <c r="M5" s="68"/>
      <c r="N5" s="68"/>
      <c r="O5" s="68"/>
      <c r="P5" s="68"/>
      <c r="Q5" s="68"/>
      <c r="R5" s="68"/>
      <c r="S5" s="68"/>
      <c r="T5" s="68"/>
      <c r="U5" s="68"/>
      <c r="V5" s="68"/>
      <c r="W5" s="68"/>
      <c r="X5" s="68"/>
      <c r="Y5" s="68"/>
      <c r="Z5" s="68"/>
    </row>
    <row r="6" spans="1:26" ht="15" customHeight="1" x14ac:dyDescent="0.35">
      <c r="A6" s="68"/>
      <c r="B6" s="45"/>
      <c r="C6" s="68"/>
      <c r="D6" s="68"/>
      <c r="E6" s="68"/>
      <c r="F6" s="68"/>
      <c r="G6" s="68"/>
      <c r="H6" s="68"/>
      <c r="I6" s="68"/>
      <c r="J6" s="68"/>
      <c r="K6" s="68"/>
      <c r="L6" s="68"/>
      <c r="M6" s="68"/>
      <c r="N6" s="68"/>
      <c r="O6" s="68"/>
      <c r="P6" s="68"/>
      <c r="Q6" s="68"/>
      <c r="R6" s="68"/>
      <c r="S6" s="68"/>
      <c r="T6" s="68"/>
      <c r="U6" s="68"/>
      <c r="V6" s="68"/>
      <c r="W6" s="68"/>
      <c r="X6" s="68"/>
      <c r="Y6" s="68"/>
      <c r="Z6" s="68"/>
    </row>
    <row r="7" spans="1:26" ht="15" customHeight="1" x14ac:dyDescent="0.35">
      <c r="A7" s="68"/>
      <c r="B7" s="45"/>
      <c r="C7" s="68"/>
      <c r="D7" s="68"/>
      <c r="E7" s="68"/>
      <c r="F7" s="68"/>
      <c r="G7" s="68"/>
      <c r="H7" s="68"/>
      <c r="I7" s="68"/>
      <c r="J7" s="68"/>
      <c r="K7" s="68"/>
      <c r="L7" s="68"/>
      <c r="M7" s="68"/>
      <c r="N7" s="68"/>
      <c r="O7" s="68"/>
      <c r="P7" s="68"/>
      <c r="Q7" s="68"/>
      <c r="R7" s="68"/>
      <c r="S7" s="68"/>
      <c r="T7" s="68"/>
      <c r="U7" s="68"/>
      <c r="V7" s="68"/>
      <c r="W7" s="68"/>
      <c r="X7" s="68"/>
      <c r="Y7" s="68"/>
      <c r="Z7" s="68"/>
    </row>
    <row r="8" spans="1:26" ht="15" customHeight="1" x14ac:dyDescent="0.35">
      <c r="A8" s="68"/>
      <c r="B8" s="45"/>
      <c r="C8" s="68"/>
      <c r="D8" s="68"/>
      <c r="E8" s="68"/>
      <c r="F8" s="68"/>
      <c r="G8" s="68"/>
      <c r="H8" s="68"/>
      <c r="I8" s="68"/>
      <c r="J8" s="68"/>
      <c r="K8" s="68"/>
      <c r="L8" s="68"/>
      <c r="M8" s="68"/>
      <c r="N8" s="68"/>
      <c r="O8" s="68"/>
      <c r="P8" s="68"/>
      <c r="Q8" s="68"/>
      <c r="R8" s="68"/>
      <c r="S8" s="68"/>
      <c r="T8" s="68"/>
      <c r="U8" s="68"/>
      <c r="V8" s="68"/>
      <c r="W8" s="68"/>
      <c r="X8" s="68"/>
      <c r="Y8" s="68"/>
      <c r="Z8" s="68"/>
    </row>
    <row r="9" spans="1:26" ht="15" customHeight="1" x14ac:dyDescent="0.35">
      <c r="A9" s="68"/>
      <c r="B9" s="45"/>
      <c r="C9" s="68"/>
      <c r="D9" s="68"/>
      <c r="E9" s="68"/>
      <c r="F9" s="68"/>
      <c r="G9" s="68"/>
      <c r="H9" s="68"/>
      <c r="I9" s="68"/>
      <c r="J9" s="68"/>
      <c r="K9" s="68"/>
      <c r="L9" s="68"/>
      <c r="M9" s="68"/>
      <c r="N9" s="68"/>
      <c r="O9" s="68"/>
      <c r="P9" s="68"/>
      <c r="Q9" s="68"/>
      <c r="R9" s="68"/>
      <c r="S9" s="68"/>
      <c r="T9" s="68"/>
      <c r="U9" s="68"/>
      <c r="V9" s="68"/>
      <c r="W9" s="68"/>
      <c r="X9" s="68"/>
      <c r="Y9" s="68"/>
      <c r="Z9" s="68"/>
    </row>
    <row r="10" spans="1:26" ht="15" customHeight="1" x14ac:dyDescent="0.35">
      <c r="A10" s="68"/>
      <c r="B10" s="45"/>
      <c r="C10" s="68"/>
      <c r="D10" s="68"/>
      <c r="E10" s="68"/>
      <c r="F10" s="68"/>
      <c r="G10" s="68"/>
      <c r="H10" s="68"/>
      <c r="I10" s="68"/>
      <c r="J10" s="68"/>
      <c r="K10" s="68"/>
      <c r="L10" s="68"/>
      <c r="M10" s="68"/>
      <c r="N10" s="68"/>
      <c r="O10" s="68"/>
      <c r="P10" s="68"/>
      <c r="Q10" s="68"/>
      <c r="R10" s="68"/>
      <c r="S10" s="68"/>
      <c r="T10" s="68"/>
      <c r="U10" s="68"/>
      <c r="V10" s="68"/>
      <c r="W10" s="68"/>
      <c r="X10" s="68"/>
      <c r="Y10" s="68"/>
      <c r="Z10" s="68"/>
    </row>
    <row r="11" spans="1:26" ht="15" customHeight="1" x14ac:dyDescent="0.35">
      <c r="A11" s="68"/>
      <c r="B11" s="45"/>
      <c r="C11" s="68"/>
      <c r="D11" s="68"/>
      <c r="E11" s="68"/>
      <c r="F11" s="68"/>
      <c r="G11" s="68"/>
      <c r="H11" s="68"/>
      <c r="I11" s="68"/>
      <c r="J11" s="68"/>
      <c r="K11" s="68"/>
      <c r="L11" s="68"/>
      <c r="M11" s="68"/>
      <c r="N11" s="68"/>
      <c r="O11" s="68"/>
      <c r="P11" s="68"/>
      <c r="Q11" s="68"/>
      <c r="R11" s="68"/>
      <c r="S11" s="68"/>
      <c r="T11" s="68"/>
      <c r="U11" s="68"/>
      <c r="V11" s="68"/>
      <c r="W11" s="68"/>
      <c r="X11" s="68"/>
      <c r="Y11" s="68"/>
      <c r="Z11" s="68"/>
    </row>
    <row r="12" spans="1:26" ht="15" customHeight="1" x14ac:dyDescent="0.35">
      <c r="A12" s="68"/>
      <c r="B12" s="45"/>
      <c r="C12" s="68"/>
      <c r="D12" s="68"/>
      <c r="E12" s="68"/>
      <c r="F12" s="68"/>
      <c r="G12" s="68"/>
      <c r="H12" s="68"/>
      <c r="I12" s="68"/>
      <c r="J12" s="68"/>
      <c r="K12" s="68"/>
      <c r="L12" s="68"/>
      <c r="M12" s="68"/>
      <c r="N12" s="68"/>
      <c r="O12" s="68"/>
      <c r="P12" s="68"/>
      <c r="Q12" s="68"/>
      <c r="R12" s="68"/>
      <c r="S12" s="68"/>
      <c r="T12" s="68"/>
      <c r="U12" s="68"/>
      <c r="V12" s="68"/>
      <c r="W12" s="68"/>
      <c r="X12" s="68"/>
      <c r="Y12" s="68"/>
      <c r="Z12" s="68"/>
    </row>
    <row r="13" spans="1:26" ht="15" customHeight="1" x14ac:dyDescent="0.35">
      <c r="A13" s="68"/>
      <c r="B13" s="45"/>
      <c r="C13" s="68"/>
      <c r="D13" s="68"/>
      <c r="E13" s="68"/>
      <c r="F13" s="68"/>
      <c r="G13" s="68"/>
      <c r="H13" s="68"/>
      <c r="I13" s="68"/>
      <c r="J13" s="68"/>
      <c r="K13" s="68"/>
      <c r="L13" s="68"/>
      <c r="M13" s="68"/>
      <c r="N13" s="68"/>
      <c r="O13" s="68"/>
      <c r="P13" s="68"/>
      <c r="Q13" s="68"/>
      <c r="R13" s="68"/>
      <c r="S13" s="68"/>
      <c r="T13" s="68"/>
      <c r="U13" s="68"/>
      <c r="V13" s="68"/>
      <c r="W13" s="68"/>
      <c r="X13" s="68"/>
      <c r="Y13" s="68"/>
      <c r="Z13" s="68"/>
    </row>
    <row r="14" spans="1:26" ht="15" customHeight="1" x14ac:dyDescent="0.35">
      <c r="A14" s="68"/>
      <c r="B14" s="45"/>
      <c r="C14" s="68"/>
      <c r="D14" s="68"/>
      <c r="E14" s="68"/>
      <c r="F14" s="68"/>
      <c r="G14" s="68"/>
      <c r="H14" s="68"/>
      <c r="I14" s="68"/>
      <c r="J14" s="68"/>
      <c r="K14" s="68"/>
      <c r="L14" s="68"/>
      <c r="M14" s="68"/>
      <c r="N14" s="68"/>
      <c r="O14" s="68"/>
      <c r="P14" s="68"/>
      <c r="Q14" s="68"/>
      <c r="R14" s="68"/>
      <c r="S14" s="68"/>
      <c r="T14" s="68"/>
      <c r="U14" s="68"/>
      <c r="V14" s="68"/>
      <c r="W14" s="68"/>
      <c r="X14" s="68"/>
      <c r="Y14" s="68"/>
      <c r="Z14" s="68"/>
    </row>
    <row r="15" spans="1:26" ht="15" customHeight="1" x14ac:dyDescent="0.35">
      <c r="A15" s="68"/>
      <c r="B15" s="45"/>
      <c r="C15" s="68"/>
      <c r="D15" s="68"/>
      <c r="E15" s="68"/>
      <c r="F15" s="68"/>
      <c r="G15" s="68"/>
      <c r="H15" s="68"/>
      <c r="I15" s="68"/>
      <c r="J15" s="68"/>
      <c r="K15" s="68"/>
      <c r="L15" s="68"/>
      <c r="M15" s="68"/>
      <c r="N15" s="68"/>
      <c r="O15" s="68"/>
      <c r="P15" s="68"/>
      <c r="Q15" s="68"/>
      <c r="R15" s="68"/>
      <c r="S15" s="68"/>
      <c r="T15" s="68"/>
      <c r="U15" s="68"/>
      <c r="V15" s="68"/>
      <c r="W15" s="68"/>
      <c r="X15" s="68"/>
      <c r="Y15" s="68"/>
      <c r="Z15" s="68"/>
    </row>
    <row r="16" spans="1:26" ht="15" customHeight="1" x14ac:dyDescent="0.35">
      <c r="A16" s="68"/>
      <c r="B16" s="45"/>
      <c r="C16" s="68"/>
      <c r="D16" s="68"/>
      <c r="E16" s="68"/>
      <c r="F16" s="68"/>
      <c r="G16" s="68"/>
      <c r="H16" s="68"/>
      <c r="I16" s="68"/>
      <c r="J16" s="68"/>
      <c r="K16" s="68"/>
      <c r="L16" s="68"/>
      <c r="M16" s="68"/>
      <c r="N16" s="68"/>
      <c r="O16" s="68"/>
      <c r="P16" s="68"/>
      <c r="Q16" s="68"/>
      <c r="R16" s="68"/>
      <c r="S16" s="68"/>
      <c r="T16" s="68"/>
      <c r="U16" s="68"/>
      <c r="V16" s="68"/>
      <c r="W16" s="68"/>
      <c r="X16" s="68"/>
      <c r="Y16" s="68"/>
      <c r="Z16" s="68"/>
    </row>
    <row r="17" spans="1:26" ht="15" customHeight="1" x14ac:dyDescent="0.35">
      <c r="A17" s="68"/>
      <c r="B17" s="45"/>
      <c r="C17" s="68"/>
      <c r="D17" s="68"/>
      <c r="E17" s="68"/>
      <c r="F17" s="68"/>
      <c r="G17" s="68"/>
      <c r="H17" s="68"/>
      <c r="I17" s="68"/>
      <c r="J17" s="68"/>
      <c r="K17" s="68"/>
      <c r="L17" s="68"/>
      <c r="M17" s="68"/>
      <c r="N17" s="68"/>
      <c r="O17" s="68"/>
      <c r="P17" s="68"/>
      <c r="Q17" s="68"/>
      <c r="R17" s="68"/>
      <c r="S17" s="68"/>
      <c r="T17" s="68"/>
      <c r="U17" s="68"/>
      <c r="V17" s="68"/>
      <c r="W17" s="68"/>
      <c r="X17" s="68"/>
      <c r="Y17" s="68"/>
      <c r="Z17" s="68"/>
    </row>
    <row r="18" spans="1:26" ht="15" customHeight="1" x14ac:dyDescent="0.35">
      <c r="A18" s="68"/>
      <c r="B18" s="45"/>
      <c r="C18" s="68"/>
      <c r="D18" s="68"/>
      <c r="E18" s="68"/>
      <c r="F18" s="68"/>
      <c r="G18" s="68"/>
      <c r="H18" s="68"/>
      <c r="I18" s="68"/>
      <c r="J18" s="68"/>
      <c r="K18" s="68"/>
      <c r="L18" s="68"/>
      <c r="M18" s="68"/>
      <c r="N18" s="68"/>
      <c r="O18" s="68"/>
      <c r="P18" s="68"/>
      <c r="Q18" s="68"/>
      <c r="R18" s="68"/>
      <c r="S18" s="68"/>
      <c r="T18" s="68"/>
      <c r="U18" s="68"/>
      <c r="V18" s="68"/>
      <c r="W18" s="68"/>
      <c r="X18" s="68"/>
      <c r="Y18" s="68"/>
      <c r="Z18" s="68"/>
    </row>
    <row r="19" spans="1:26" ht="15" customHeight="1" x14ac:dyDescent="0.35">
      <c r="A19" s="68"/>
      <c r="B19" s="45"/>
      <c r="C19" s="68"/>
      <c r="D19" s="68"/>
      <c r="E19" s="68"/>
      <c r="F19" s="68"/>
      <c r="G19" s="68"/>
      <c r="H19" s="68"/>
      <c r="I19" s="68"/>
      <c r="J19" s="68"/>
      <c r="K19" s="68"/>
      <c r="L19" s="68"/>
      <c r="M19" s="68"/>
      <c r="N19" s="68"/>
      <c r="O19" s="68"/>
      <c r="P19" s="68"/>
      <c r="Q19" s="68"/>
      <c r="R19" s="68"/>
      <c r="S19" s="68"/>
      <c r="T19" s="68"/>
      <c r="U19" s="68"/>
      <c r="V19" s="68"/>
      <c r="W19" s="68"/>
      <c r="X19" s="68"/>
      <c r="Y19" s="68"/>
      <c r="Z19" s="68"/>
    </row>
    <row r="20" spans="1:26" ht="15" customHeight="1" x14ac:dyDescent="0.35">
      <c r="A20" s="68"/>
      <c r="B20" s="45"/>
      <c r="C20" s="68"/>
      <c r="D20" s="68"/>
      <c r="E20" s="68"/>
      <c r="F20" s="68"/>
      <c r="G20" s="68"/>
      <c r="H20" s="68"/>
      <c r="I20" s="68"/>
      <c r="J20" s="68"/>
      <c r="K20" s="68"/>
      <c r="L20" s="68"/>
      <c r="M20" s="68"/>
      <c r="N20" s="68"/>
      <c r="O20" s="68"/>
      <c r="P20" s="68"/>
      <c r="Q20" s="68"/>
      <c r="R20" s="68"/>
      <c r="S20" s="68"/>
      <c r="T20" s="68"/>
      <c r="U20" s="68"/>
      <c r="V20" s="68"/>
      <c r="W20" s="68"/>
      <c r="X20" s="68"/>
      <c r="Y20" s="68"/>
      <c r="Z20" s="68"/>
    </row>
    <row r="21" spans="1:26" ht="15.5" x14ac:dyDescent="0.35">
      <c r="A21" s="68"/>
      <c r="B21" s="45"/>
      <c r="C21" s="68"/>
      <c r="D21" s="68"/>
      <c r="E21" s="68"/>
      <c r="F21" s="68"/>
      <c r="G21" s="68"/>
      <c r="H21" s="68"/>
      <c r="I21" s="68"/>
      <c r="J21" s="68"/>
      <c r="K21" s="68"/>
      <c r="L21" s="68"/>
      <c r="M21" s="68"/>
      <c r="N21" s="68"/>
      <c r="O21" s="68"/>
      <c r="P21" s="68"/>
      <c r="Q21" s="68"/>
      <c r="R21" s="68"/>
      <c r="S21" s="68"/>
      <c r="T21" s="68"/>
      <c r="U21" s="68"/>
      <c r="V21" s="68"/>
      <c r="W21" s="68"/>
      <c r="X21" s="68"/>
      <c r="Y21" s="68"/>
      <c r="Z21" s="68"/>
    </row>
    <row r="22" spans="1:26" ht="15.5" x14ac:dyDescent="0.35">
      <c r="A22" s="68"/>
      <c r="B22" s="45"/>
      <c r="C22" s="68"/>
      <c r="D22" s="68"/>
      <c r="E22" s="68"/>
      <c r="F22" s="68"/>
      <c r="G22" s="68"/>
      <c r="H22" s="68"/>
      <c r="I22" s="68"/>
      <c r="J22" s="68"/>
      <c r="K22" s="68"/>
      <c r="L22" s="68"/>
      <c r="M22" s="68"/>
      <c r="N22" s="68"/>
      <c r="O22" s="68"/>
      <c r="P22" s="68"/>
      <c r="Q22" s="68"/>
      <c r="R22" s="68"/>
      <c r="S22" s="68"/>
      <c r="T22" s="68"/>
      <c r="U22" s="68"/>
      <c r="V22" s="68"/>
      <c r="W22" s="68"/>
      <c r="X22" s="68"/>
      <c r="Y22" s="68"/>
      <c r="Z22" s="68"/>
    </row>
    <row r="23" spans="1:26" ht="15.5" x14ac:dyDescent="0.35">
      <c r="A23" s="68"/>
      <c r="B23" s="45"/>
      <c r="C23" s="68"/>
      <c r="D23" s="68"/>
      <c r="E23" s="68"/>
      <c r="F23" s="68"/>
      <c r="G23" s="68"/>
      <c r="H23" s="68"/>
      <c r="I23" s="68"/>
      <c r="J23" s="68"/>
      <c r="K23" s="68"/>
      <c r="L23" s="68"/>
      <c r="M23" s="68"/>
      <c r="N23" s="68"/>
      <c r="O23" s="68"/>
      <c r="P23" s="68"/>
      <c r="Q23" s="68"/>
      <c r="R23" s="68"/>
      <c r="S23" s="68"/>
      <c r="T23" s="68"/>
      <c r="U23" s="68"/>
      <c r="V23" s="68"/>
      <c r="W23" s="68"/>
      <c r="X23" s="68"/>
      <c r="Y23" s="68"/>
      <c r="Z23" s="68"/>
    </row>
    <row r="24" spans="1:26" ht="15.5" x14ac:dyDescent="0.35">
      <c r="A24" s="68"/>
      <c r="B24" s="45"/>
      <c r="C24" s="68"/>
      <c r="D24" s="68"/>
      <c r="E24" s="68"/>
      <c r="F24" s="68"/>
      <c r="G24" s="68"/>
      <c r="H24" s="68"/>
      <c r="I24" s="68"/>
      <c r="J24" s="68"/>
      <c r="K24" s="68"/>
      <c r="L24" s="68"/>
      <c r="M24" s="68"/>
      <c r="N24" s="68"/>
      <c r="O24" s="68"/>
      <c r="P24" s="68"/>
      <c r="Q24" s="68"/>
      <c r="R24" s="68"/>
      <c r="S24" s="68"/>
      <c r="T24" s="68"/>
      <c r="U24" s="68"/>
      <c r="V24" s="68"/>
      <c r="W24" s="68"/>
      <c r="X24" s="68"/>
      <c r="Y24" s="68"/>
      <c r="Z24" s="68"/>
    </row>
    <row r="25" spans="1:26" ht="15.5" x14ac:dyDescent="0.35">
      <c r="A25" s="68"/>
      <c r="B25" s="45"/>
      <c r="C25" s="68"/>
      <c r="D25" s="68"/>
      <c r="E25" s="68"/>
      <c r="F25" s="68"/>
      <c r="G25" s="68"/>
      <c r="H25" s="68"/>
      <c r="I25" s="68"/>
      <c r="J25" s="68"/>
      <c r="K25" s="68"/>
      <c r="L25" s="68"/>
      <c r="M25" s="68"/>
      <c r="N25" s="68"/>
      <c r="O25" s="68"/>
      <c r="P25" s="68"/>
      <c r="Q25" s="68"/>
      <c r="R25" s="68"/>
      <c r="S25" s="68"/>
      <c r="T25" s="68"/>
      <c r="U25" s="68"/>
      <c r="V25" s="68"/>
      <c r="W25" s="68"/>
      <c r="X25" s="68"/>
      <c r="Y25" s="68"/>
      <c r="Z25" s="68"/>
    </row>
    <row r="26" spans="1:26" ht="15.5" x14ac:dyDescent="0.35">
      <c r="A26" s="68"/>
      <c r="B26" s="45"/>
      <c r="C26" s="68"/>
      <c r="D26" s="68"/>
      <c r="E26" s="68"/>
      <c r="F26" s="68"/>
      <c r="G26" s="68"/>
      <c r="H26" s="68"/>
      <c r="I26" s="68"/>
      <c r="J26" s="68"/>
      <c r="K26" s="68"/>
      <c r="L26" s="68"/>
      <c r="M26" s="68"/>
      <c r="N26" s="68"/>
      <c r="O26" s="68"/>
      <c r="P26" s="68"/>
      <c r="Q26" s="68"/>
      <c r="R26" s="68"/>
      <c r="S26" s="68"/>
      <c r="T26" s="68"/>
      <c r="U26" s="68"/>
      <c r="V26" s="68"/>
      <c r="W26" s="68"/>
      <c r="X26" s="68"/>
      <c r="Y26" s="68"/>
      <c r="Z26" s="68"/>
    </row>
    <row r="27" spans="1:26" ht="15.5" x14ac:dyDescent="0.35">
      <c r="A27" s="68"/>
      <c r="B27" s="45"/>
      <c r="C27" s="68"/>
      <c r="D27" s="68"/>
      <c r="E27" s="68"/>
      <c r="F27" s="68"/>
      <c r="G27" s="68"/>
      <c r="H27" s="68"/>
      <c r="I27" s="68"/>
      <c r="J27" s="68"/>
      <c r="K27" s="68"/>
      <c r="L27" s="68"/>
      <c r="M27" s="68"/>
      <c r="N27" s="68"/>
      <c r="O27" s="68"/>
      <c r="P27" s="68"/>
      <c r="Q27" s="68"/>
      <c r="R27" s="68"/>
      <c r="S27" s="68"/>
      <c r="T27" s="68"/>
      <c r="U27" s="68"/>
      <c r="V27" s="68"/>
      <c r="W27" s="68"/>
      <c r="X27" s="68"/>
      <c r="Y27" s="68"/>
      <c r="Z27" s="68"/>
    </row>
    <row r="28" spans="1:26" ht="15.5" x14ac:dyDescent="0.35">
      <c r="A28" s="68"/>
      <c r="B28" s="45"/>
      <c r="C28" s="68"/>
      <c r="D28" s="68"/>
      <c r="E28" s="68"/>
      <c r="F28" s="68"/>
      <c r="G28" s="68"/>
      <c r="H28" s="68"/>
      <c r="I28" s="68"/>
      <c r="J28" s="68"/>
      <c r="K28" s="68"/>
      <c r="L28" s="68"/>
      <c r="M28" s="68"/>
      <c r="N28" s="68"/>
      <c r="O28" s="68"/>
      <c r="P28" s="68"/>
      <c r="Q28" s="68"/>
      <c r="R28" s="68"/>
      <c r="S28" s="68"/>
      <c r="T28" s="68"/>
      <c r="U28" s="68"/>
      <c r="V28" s="68"/>
      <c r="W28" s="68"/>
      <c r="X28" s="68"/>
      <c r="Y28" s="68"/>
      <c r="Z28" s="68"/>
    </row>
    <row r="29" spans="1:26" ht="15.5" x14ac:dyDescent="0.35">
      <c r="A29" s="68"/>
      <c r="B29" s="45"/>
      <c r="C29" s="68"/>
      <c r="D29" s="68"/>
      <c r="E29" s="68"/>
      <c r="F29" s="68"/>
      <c r="G29" s="68"/>
      <c r="H29" s="68"/>
      <c r="I29" s="68"/>
      <c r="J29" s="68"/>
      <c r="K29" s="68"/>
      <c r="L29" s="68"/>
      <c r="M29" s="68"/>
      <c r="N29" s="68"/>
      <c r="O29" s="68"/>
      <c r="P29" s="68"/>
      <c r="Q29" s="68"/>
      <c r="R29" s="68"/>
      <c r="S29" s="68"/>
      <c r="T29" s="68"/>
      <c r="U29" s="68"/>
      <c r="V29" s="68"/>
      <c r="W29" s="68"/>
      <c r="X29" s="68"/>
      <c r="Y29" s="68"/>
      <c r="Z29" s="68"/>
    </row>
    <row r="30" spans="1:26" ht="15.5" x14ac:dyDescent="0.35">
      <c r="A30" s="68"/>
      <c r="B30" s="45"/>
      <c r="C30" s="68"/>
      <c r="D30" s="68"/>
      <c r="E30" s="68"/>
      <c r="F30" s="68"/>
      <c r="G30" s="68"/>
      <c r="H30" s="68"/>
      <c r="I30" s="68"/>
      <c r="J30" s="68"/>
      <c r="K30" s="68"/>
      <c r="L30" s="68"/>
      <c r="M30" s="68"/>
      <c r="N30" s="68"/>
      <c r="O30" s="68"/>
      <c r="P30" s="68"/>
      <c r="Q30" s="68"/>
      <c r="R30" s="68"/>
      <c r="S30" s="68"/>
      <c r="T30" s="68"/>
      <c r="U30" s="68"/>
      <c r="V30" s="68"/>
      <c r="W30" s="68"/>
      <c r="X30" s="68"/>
      <c r="Y30" s="68"/>
      <c r="Z30" s="68"/>
    </row>
    <row r="31" spans="1:26" ht="15.5" x14ac:dyDescent="0.35">
      <c r="A31" s="68"/>
      <c r="B31" s="45"/>
      <c r="C31" s="68"/>
      <c r="D31" s="68"/>
      <c r="E31" s="68"/>
      <c r="F31" s="68"/>
      <c r="G31" s="68"/>
      <c r="H31" s="68"/>
      <c r="I31" s="68"/>
      <c r="J31" s="68"/>
      <c r="K31" s="68"/>
      <c r="L31" s="68"/>
      <c r="M31" s="68"/>
      <c r="N31" s="68"/>
      <c r="O31" s="68"/>
      <c r="P31" s="68"/>
      <c r="Q31" s="68"/>
      <c r="R31" s="68"/>
      <c r="S31" s="68"/>
      <c r="T31" s="68"/>
      <c r="U31" s="68"/>
      <c r="V31" s="68"/>
      <c r="W31" s="68"/>
      <c r="X31" s="68"/>
      <c r="Y31" s="68"/>
      <c r="Z31" s="68"/>
    </row>
    <row r="32" spans="1:26" ht="15.5" x14ac:dyDescent="0.35">
      <c r="A32" s="68"/>
      <c r="B32" s="45"/>
      <c r="C32" s="68"/>
      <c r="D32" s="68"/>
      <c r="E32" s="68"/>
      <c r="F32" s="68"/>
      <c r="G32" s="68"/>
      <c r="H32" s="68"/>
      <c r="I32" s="68"/>
      <c r="J32" s="68"/>
      <c r="K32" s="68"/>
      <c r="L32" s="68"/>
      <c r="M32" s="68"/>
      <c r="N32" s="68"/>
      <c r="O32" s="68"/>
      <c r="P32" s="68"/>
      <c r="Q32" s="68"/>
      <c r="R32" s="68"/>
      <c r="S32" s="68"/>
      <c r="T32" s="68"/>
      <c r="U32" s="68"/>
      <c r="V32" s="68"/>
      <c r="W32" s="68"/>
      <c r="X32" s="68"/>
      <c r="Y32" s="68"/>
      <c r="Z32" s="68"/>
    </row>
    <row r="33" spans="1:26" ht="15.5" x14ac:dyDescent="0.35">
      <c r="A33" s="68"/>
      <c r="B33" s="45"/>
      <c r="C33" s="68"/>
      <c r="D33" s="68"/>
      <c r="E33" s="68"/>
      <c r="F33" s="68"/>
      <c r="G33" s="68"/>
      <c r="H33" s="68"/>
      <c r="I33" s="68"/>
      <c r="J33" s="68"/>
      <c r="K33" s="68"/>
      <c r="L33" s="68"/>
      <c r="M33" s="68"/>
      <c r="N33" s="68"/>
      <c r="O33" s="68"/>
      <c r="P33" s="68"/>
      <c r="Q33" s="68"/>
      <c r="R33" s="68"/>
      <c r="S33" s="68"/>
      <c r="T33" s="68"/>
      <c r="U33" s="68"/>
      <c r="V33" s="68"/>
      <c r="W33" s="68"/>
      <c r="X33" s="68"/>
      <c r="Y33" s="68"/>
      <c r="Z33" s="68"/>
    </row>
    <row r="34" spans="1:26" ht="15.5" x14ac:dyDescent="0.35">
      <c r="A34" s="68"/>
      <c r="B34" s="45"/>
      <c r="C34" s="68"/>
      <c r="D34" s="68"/>
      <c r="E34" s="68"/>
      <c r="F34" s="68"/>
      <c r="G34" s="68"/>
      <c r="H34" s="68"/>
      <c r="I34" s="68"/>
      <c r="J34" s="68"/>
      <c r="K34" s="68"/>
      <c r="L34" s="68"/>
      <c r="M34" s="68"/>
      <c r="N34" s="68"/>
      <c r="O34" s="68"/>
      <c r="P34" s="68"/>
      <c r="Q34" s="68"/>
      <c r="R34" s="68"/>
      <c r="S34" s="68"/>
      <c r="T34" s="68"/>
      <c r="U34" s="68"/>
      <c r="V34" s="68"/>
      <c r="W34" s="68"/>
      <c r="X34" s="68"/>
      <c r="Y34" s="68"/>
      <c r="Z34" s="68"/>
    </row>
    <row r="35" spans="1:26" ht="15.5" x14ac:dyDescent="0.35">
      <c r="A35" s="68"/>
      <c r="B35" s="45"/>
      <c r="C35" s="68"/>
      <c r="D35" s="68"/>
      <c r="E35" s="68"/>
      <c r="F35" s="68"/>
      <c r="G35" s="68"/>
      <c r="H35" s="68"/>
      <c r="I35" s="68"/>
      <c r="J35" s="68"/>
      <c r="K35" s="68"/>
      <c r="L35" s="68"/>
      <c r="M35" s="68"/>
      <c r="N35" s="68"/>
      <c r="O35" s="68"/>
      <c r="P35" s="68"/>
      <c r="Q35" s="68"/>
      <c r="R35" s="68"/>
      <c r="S35" s="68"/>
      <c r="T35" s="68"/>
      <c r="U35" s="68"/>
      <c r="V35" s="68"/>
      <c r="W35" s="68"/>
      <c r="X35" s="68"/>
      <c r="Y35" s="68"/>
      <c r="Z35" s="68"/>
    </row>
    <row r="36" spans="1:26" ht="15.5" x14ac:dyDescent="0.35">
      <c r="A36" s="68"/>
      <c r="B36" s="45"/>
      <c r="C36" s="68"/>
      <c r="D36" s="68"/>
      <c r="E36" s="68"/>
      <c r="F36" s="68"/>
      <c r="G36" s="68"/>
      <c r="H36" s="68"/>
      <c r="I36" s="68"/>
      <c r="J36" s="68"/>
      <c r="K36" s="68"/>
      <c r="L36" s="68"/>
      <c r="M36" s="68"/>
      <c r="N36" s="68"/>
      <c r="O36" s="68"/>
      <c r="P36" s="68"/>
      <c r="Q36" s="68"/>
      <c r="R36" s="68"/>
      <c r="S36" s="68"/>
      <c r="T36" s="68"/>
      <c r="U36" s="68"/>
      <c r="V36" s="68"/>
      <c r="W36" s="68"/>
      <c r="X36" s="68"/>
      <c r="Y36" s="68"/>
      <c r="Z36" s="68"/>
    </row>
    <row r="37" spans="1:26" ht="15.5" x14ac:dyDescent="0.35">
      <c r="A37" s="68"/>
      <c r="B37" s="45"/>
      <c r="C37" s="68"/>
      <c r="D37" s="68"/>
      <c r="E37" s="68"/>
      <c r="F37" s="68"/>
      <c r="G37" s="68"/>
      <c r="H37" s="68"/>
      <c r="I37" s="68"/>
      <c r="J37" s="68"/>
      <c r="K37" s="68"/>
      <c r="L37" s="68"/>
      <c r="M37" s="68"/>
      <c r="N37" s="68"/>
      <c r="O37" s="68"/>
      <c r="P37" s="68"/>
      <c r="Q37" s="68"/>
      <c r="R37" s="68"/>
      <c r="S37" s="68"/>
      <c r="T37" s="68"/>
      <c r="U37" s="68"/>
      <c r="V37" s="68"/>
      <c r="W37" s="68"/>
      <c r="X37" s="68"/>
      <c r="Y37" s="68"/>
      <c r="Z37" s="68"/>
    </row>
    <row r="38" spans="1:26" ht="15.5" x14ac:dyDescent="0.35">
      <c r="A38" s="68"/>
      <c r="B38" s="45"/>
      <c r="C38" s="68"/>
      <c r="D38" s="68"/>
      <c r="E38" s="68"/>
      <c r="F38" s="68"/>
      <c r="G38" s="68"/>
      <c r="H38" s="68"/>
      <c r="I38" s="68"/>
      <c r="J38" s="68"/>
      <c r="K38" s="68"/>
      <c r="L38" s="68"/>
      <c r="M38" s="68"/>
      <c r="N38" s="68"/>
      <c r="O38" s="68"/>
      <c r="P38" s="68"/>
      <c r="Q38" s="68"/>
      <c r="R38" s="68"/>
      <c r="S38" s="68"/>
      <c r="T38" s="68"/>
      <c r="U38" s="68"/>
      <c r="V38" s="68"/>
      <c r="W38" s="68"/>
      <c r="X38" s="68"/>
      <c r="Y38" s="68"/>
      <c r="Z38" s="68"/>
    </row>
    <row r="39" spans="1:26" ht="15.5" x14ac:dyDescent="0.35">
      <c r="A39" s="68"/>
      <c r="B39" s="45"/>
      <c r="C39" s="68"/>
      <c r="D39" s="68"/>
      <c r="E39" s="68"/>
      <c r="F39" s="68"/>
      <c r="G39" s="68"/>
      <c r="H39" s="68"/>
      <c r="I39" s="68"/>
      <c r="J39" s="68"/>
      <c r="K39" s="68"/>
      <c r="L39" s="68"/>
      <c r="M39" s="68"/>
      <c r="N39" s="68"/>
      <c r="O39" s="68"/>
      <c r="P39" s="68"/>
      <c r="Q39" s="68"/>
      <c r="R39" s="68"/>
      <c r="S39" s="68"/>
      <c r="T39" s="68"/>
      <c r="U39" s="68"/>
      <c r="V39" s="68"/>
      <c r="W39" s="68"/>
      <c r="X39" s="68"/>
      <c r="Y39" s="68"/>
      <c r="Z39" s="68"/>
    </row>
    <row r="40" spans="1:26" ht="15.5" x14ac:dyDescent="0.35">
      <c r="A40" s="68"/>
      <c r="B40" s="45"/>
      <c r="C40" s="68"/>
      <c r="D40" s="68"/>
      <c r="E40" s="68"/>
      <c r="F40" s="68"/>
      <c r="G40" s="68"/>
      <c r="H40" s="68"/>
      <c r="I40" s="68"/>
      <c r="J40" s="68"/>
      <c r="K40" s="68"/>
      <c r="L40" s="68"/>
      <c r="M40" s="68"/>
      <c r="N40" s="68"/>
      <c r="O40" s="68"/>
      <c r="P40" s="68"/>
      <c r="Q40" s="68"/>
      <c r="R40" s="68"/>
      <c r="S40" s="68"/>
      <c r="T40" s="68"/>
      <c r="U40" s="68"/>
      <c r="V40" s="68"/>
      <c r="W40" s="68"/>
      <c r="X40" s="68"/>
      <c r="Y40" s="68"/>
      <c r="Z40" s="68"/>
    </row>
    <row r="41" spans="1:26" ht="15.5" x14ac:dyDescent="0.35">
      <c r="A41" s="68"/>
      <c r="B41" s="45"/>
      <c r="C41" s="68"/>
      <c r="D41" s="68"/>
      <c r="E41" s="68"/>
      <c r="F41" s="68"/>
      <c r="G41" s="68"/>
      <c r="H41" s="68"/>
      <c r="I41" s="68"/>
      <c r="J41" s="68"/>
      <c r="K41" s="68"/>
      <c r="L41" s="68"/>
      <c r="M41" s="68"/>
      <c r="N41" s="68"/>
      <c r="O41" s="68"/>
      <c r="P41" s="68"/>
      <c r="Q41" s="68"/>
      <c r="R41" s="68"/>
      <c r="S41" s="68"/>
      <c r="T41" s="68"/>
      <c r="U41" s="68"/>
      <c r="V41" s="68"/>
      <c r="W41" s="68"/>
      <c r="X41" s="68"/>
      <c r="Y41" s="68"/>
      <c r="Z41" s="68"/>
    </row>
    <row r="42" spans="1:26" ht="15.5" x14ac:dyDescent="0.35">
      <c r="A42" s="68"/>
      <c r="B42" s="45"/>
      <c r="C42" s="68"/>
      <c r="D42" s="68"/>
      <c r="E42" s="68"/>
      <c r="F42" s="68"/>
      <c r="G42" s="68"/>
      <c r="H42" s="68"/>
      <c r="I42" s="68"/>
      <c r="J42" s="68"/>
      <c r="K42" s="68"/>
      <c r="L42" s="68"/>
      <c r="M42" s="68"/>
      <c r="N42" s="68"/>
      <c r="O42" s="68"/>
      <c r="P42" s="68"/>
      <c r="Q42" s="68"/>
      <c r="R42" s="68"/>
      <c r="S42" s="68"/>
      <c r="T42" s="68"/>
      <c r="U42" s="68"/>
      <c r="V42" s="68"/>
      <c r="W42" s="68"/>
      <c r="X42" s="68"/>
      <c r="Y42" s="68"/>
      <c r="Z42" s="68"/>
    </row>
    <row r="43" spans="1:26" ht="15.5" x14ac:dyDescent="0.35">
      <c r="A43" s="68"/>
      <c r="B43" s="45"/>
      <c r="C43" s="68"/>
      <c r="D43" s="68"/>
      <c r="E43" s="68"/>
      <c r="F43" s="68"/>
      <c r="G43" s="68"/>
      <c r="H43" s="68"/>
      <c r="I43" s="68"/>
      <c r="J43" s="68"/>
      <c r="K43" s="68"/>
      <c r="L43" s="68"/>
      <c r="M43" s="68"/>
      <c r="N43" s="68"/>
      <c r="O43" s="68"/>
      <c r="P43" s="68"/>
      <c r="Q43" s="68"/>
      <c r="R43" s="68"/>
      <c r="S43" s="68"/>
      <c r="T43" s="68"/>
      <c r="U43" s="68"/>
      <c r="V43" s="68"/>
      <c r="W43" s="68"/>
      <c r="X43" s="68"/>
      <c r="Y43" s="68"/>
      <c r="Z43" s="68"/>
    </row>
    <row r="44" spans="1:26" ht="15.5" x14ac:dyDescent="0.35">
      <c r="A44" s="68"/>
      <c r="B44" s="45"/>
      <c r="C44" s="68"/>
      <c r="D44" s="68"/>
      <c r="E44" s="68"/>
      <c r="F44" s="68"/>
      <c r="G44" s="68"/>
      <c r="H44" s="68"/>
      <c r="I44" s="68"/>
      <c r="J44" s="68"/>
      <c r="K44" s="68"/>
      <c r="L44" s="68"/>
      <c r="M44" s="68"/>
      <c r="N44" s="68"/>
      <c r="O44" s="68"/>
      <c r="P44" s="68"/>
      <c r="Q44" s="68"/>
      <c r="R44" s="68"/>
      <c r="S44" s="68"/>
      <c r="T44" s="68"/>
      <c r="U44" s="68"/>
      <c r="V44" s="68"/>
      <c r="W44" s="68"/>
      <c r="X44" s="68"/>
      <c r="Y44" s="68"/>
      <c r="Z44" s="68"/>
    </row>
    <row r="45" spans="1:26" ht="15.5" x14ac:dyDescent="0.35">
      <c r="A45" s="68"/>
      <c r="B45" s="45"/>
      <c r="C45" s="68"/>
      <c r="D45" s="68"/>
      <c r="E45" s="68"/>
      <c r="F45" s="68"/>
      <c r="G45" s="68"/>
      <c r="H45" s="68"/>
      <c r="I45" s="68"/>
      <c r="J45" s="68"/>
      <c r="K45" s="68"/>
      <c r="L45" s="68"/>
      <c r="M45" s="68"/>
      <c r="N45" s="68"/>
      <c r="O45" s="68"/>
      <c r="P45" s="68"/>
      <c r="Q45" s="68"/>
      <c r="R45" s="68"/>
      <c r="S45" s="68"/>
      <c r="T45" s="68"/>
      <c r="U45" s="68"/>
      <c r="V45" s="68"/>
      <c r="W45" s="68"/>
      <c r="X45" s="68"/>
      <c r="Y45" s="68"/>
      <c r="Z45" s="68"/>
    </row>
    <row r="46" spans="1:26" ht="15.5" x14ac:dyDescent="0.35">
      <c r="A46" s="68"/>
      <c r="B46" s="45"/>
      <c r="C46" s="68"/>
      <c r="D46" s="68"/>
      <c r="E46" s="68"/>
      <c r="F46" s="68"/>
      <c r="G46" s="68"/>
      <c r="H46" s="68"/>
      <c r="I46" s="68"/>
      <c r="J46" s="68"/>
      <c r="K46" s="68"/>
      <c r="L46" s="68"/>
      <c r="M46" s="68"/>
      <c r="N46" s="68"/>
      <c r="O46" s="68"/>
      <c r="P46" s="68"/>
      <c r="Q46" s="68"/>
      <c r="R46" s="68"/>
      <c r="S46" s="68"/>
      <c r="T46" s="68"/>
      <c r="U46" s="68"/>
      <c r="V46" s="68"/>
      <c r="W46" s="68"/>
      <c r="X46" s="68"/>
      <c r="Y46" s="68"/>
      <c r="Z46" s="68"/>
    </row>
    <row r="47" spans="1:26" ht="15.5" x14ac:dyDescent="0.35">
      <c r="A47" s="68"/>
      <c r="B47" s="45"/>
      <c r="C47" s="68"/>
      <c r="D47" s="68"/>
      <c r="E47" s="68"/>
      <c r="F47" s="68"/>
      <c r="G47" s="68"/>
      <c r="H47" s="68"/>
      <c r="I47" s="68"/>
      <c r="J47" s="68"/>
      <c r="K47" s="68"/>
      <c r="L47" s="68"/>
      <c r="M47" s="68"/>
      <c r="N47" s="68"/>
      <c r="O47" s="68"/>
      <c r="P47" s="68"/>
      <c r="Q47" s="68"/>
      <c r="R47" s="68"/>
      <c r="S47" s="68"/>
      <c r="T47" s="68"/>
      <c r="U47" s="68"/>
      <c r="V47" s="68"/>
      <c r="W47" s="68"/>
      <c r="X47" s="68"/>
      <c r="Y47" s="68"/>
      <c r="Z47" s="68"/>
    </row>
    <row r="48" spans="1:26" ht="15.5" x14ac:dyDescent="0.35">
      <c r="A48" s="68"/>
      <c r="B48" s="45"/>
      <c r="C48" s="68"/>
      <c r="D48" s="68"/>
      <c r="E48" s="68"/>
      <c r="F48" s="68"/>
      <c r="G48" s="68"/>
      <c r="H48" s="68"/>
      <c r="I48" s="68"/>
      <c r="J48" s="68"/>
      <c r="K48" s="68"/>
      <c r="L48" s="68"/>
      <c r="M48" s="68"/>
      <c r="N48" s="68"/>
      <c r="O48" s="68"/>
      <c r="P48" s="68"/>
      <c r="Q48" s="68"/>
      <c r="R48" s="68"/>
      <c r="S48" s="68"/>
      <c r="T48" s="68"/>
      <c r="U48" s="68"/>
      <c r="V48" s="68"/>
      <c r="W48" s="68"/>
      <c r="X48" s="68"/>
      <c r="Y48" s="68"/>
      <c r="Z48" s="68"/>
    </row>
    <row r="49" spans="1:26" ht="15.5" x14ac:dyDescent="0.35">
      <c r="A49" s="68"/>
      <c r="B49" s="45"/>
      <c r="C49" s="68"/>
      <c r="D49" s="68"/>
      <c r="E49" s="68"/>
      <c r="F49" s="68"/>
      <c r="G49" s="68"/>
      <c r="H49" s="68"/>
      <c r="I49" s="68"/>
      <c r="J49" s="68"/>
      <c r="K49" s="68"/>
      <c r="L49" s="68"/>
      <c r="M49" s="68"/>
      <c r="N49" s="68"/>
      <c r="O49" s="68"/>
      <c r="P49" s="68"/>
      <c r="Q49" s="68"/>
      <c r="R49" s="68"/>
      <c r="S49" s="68"/>
      <c r="T49" s="68"/>
      <c r="U49" s="68"/>
      <c r="V49" s="68"/>
      <c r="W49" s="68"/>
      <c r="X49" s="68"/>
      <c r="Y49" s="68"/>
      <c r="Z49" s="68"/>
    </row>
    <row r="50" spans="1:26" ht="15.5" x14ac:dyDescent="0.35">
      <c r="A50" s="68"/>
      <c r="B50" s="45"/>
      <c r="C50" s="68"/>
      <c r="D50" s="68"/>
      <c r="E50" s="68"/>
      <c r="F50" s="68"/>
      <c r="G50" s="68"/>
      <c r="H50" s="68"/>
      <c r="I50" s="68"/>
      <c r="J50" s="68"/>
      <c r="K50" s="68"/>
      <c r="L50" s="68"/>
      <c r="M50" s="68"/>
      <c r="N50" s="68"/>
      <c r="O50" s="68"/>
      <c r="P50" s="68"/>
      <c r="Q50" s="68"/>
      <c r="R50" s="68"/>
      <c r="S50" s="68"/>
      <c r="T50" s="68"/>
      <c r="U50" s="68"/>
      <c r="V50" s="68"/>
      <c r="W50" s="68"/>
      <c r="X50" s="68"/>
      <c r="Y50" s="68"/>
      <c r="Z50" s="68"/>
    </row>
    <row r="51" spans="1:26" ht="15.5" x14ac:dyDescent="0.35">
      <c r="A51" s="68"/>
      <c r="B51" s="45"/>
      <c r="C51" s="68"/>
      <c r="D51" s="68"/>
      <c r="E51" s="68"/>
      <c r="F51" s="68"/>
      <c r="G51" s="68"/>
      <c r="H51" s="68"/>
      <c r="I51" s="68"/>
      <c r="J51" s="68"/>
      <c r="K51" s="68"/>
      <c r="L51" s="68"/>
      <c r="M51" s="68"/>
      <c r="N51" s="68"/>
      <c r="O51" s="68"/>
      <c r="P51" s="68"/>
      <c r="Q51" s="68"/>
      <c r="R51" s="68"/>
      <c r="S51" s="68"/>
      <c r="T51" s="68"/>
      <c r="U51" s="68"/>
      <c r="V51" s="68"/>
      <c r="W51" s="68"/>
      <c r="X51" s="68"/>
      <c r="Y51" s="68"/>
      <c r="Z51" s="68"/>
    </row>
    <row r="52" spans="1:26" ht="15.5" x14ac:dyDescent="0.35">
      <c r="A52" s="68"/>
      <c r="B52" s="45"/>
      <c r="C52" s="68"/>
      <c r="D52" s="68"/>
      <c r="E52" s="68"/>
      <c r="F52" s="68"/>
      <c r="G52" s="68"/>
      <c r="H52" s="68"/>
      <c r="I52" s="68"/>
      <c r="J52" s="68"/>
      <c r="K52" s="68"/>
      <c r="L52" s="68"/>
      <c r="M52" s="68"/>
      <c r="N52" s="68"/>
      <c r="O52" s="68"/>
      <c r="P52" s="68"/>
      <c r="Q52" s="68"/>
      <c r="R52" s="68"/>
      <c r="S52" s="68"/>
      <c r="T52" s="68"/>
      <c r="U52" s="68"/>
      <c r="V52" s="68"/>
      <c r="W52" s="68"/>
      <c r="X52" s="68"/>
      <c r="Y52" s="68"/>
      <c r="Z52" s="68"/>
    </row>
    <row r="53" spans="1:26" ht="15.5" x14ac:dyDescent="0.35">
      <c r="A53" s="68"/>
      <c r="B53" s="45"/>
      <c r="C53" s="68"/>
      <c r="D53" s="68"/>
      <c r="E53" s="68"/>
      <c r="F53" s="68"/>
      <c r="G53" s="68"/>
      <c r="H53" s="68"/>
      <c r="I53" s="68"/>
      <c r="J53" s="68"/>
      <c r="K53" s="68"/>
      <c r="L53" s="68"/>
      <c r="M53" s="68"/>
      <c r="N53" s="68"/>
      <c r="O53" s="68"/>
      <c r="P53" s="68"/>
      <c r="Q53" s="68"/>
      <c r="R53" s="68"/>
      <c r="S53" s="68"/>
      <c r="T53" s="68"/>
      <c r="U53" s="68"/>
      <c r="V53" s="68"/>
      <c r="W53" s="68"/>
      <c r="X53" s="68"/>
      <c r="Y53" s="68"/>
      <c r="Z53" s="68"/>
    </row>
    <row r="54" spans="1:26" ht="15.5" x14ac:dyDescent="0.35">
      <c r="A54" s="68"/>
      <c r="B54" s="45"/>
      <c r="C54" s="68"/>
      <c r="D54" s="68"/>
      <c r="E54" s="68"/>
      <c r="F54" s="68"/>
      <c r="G54" s="68"/>
      <c r="H54" s="68"/>
      <c r="I54" s="68"/>
      <c r="J54" s="68"/>
      <c r="K54" s="68"/>
      <c r="L54" s="68"/>
      <c r="M54" s="68"/>
      <c r="N54" s="68"/>
      <c r="O54" s="68"/>
      <c r="P54" s="68"/>
      <c r="Q54" s="68"/>
      <c r="R54" s="68"/>
      <c r="S54" s="68"/>
      <c r="T54" s="68"/>
      <c r="U54" s="68"/>
      <c r="V54" s="68"/>
      <c r="W54" s="68"/>
      <c r="X54" s="68"/>
      <c r="Y54" s="68"/>
      <c r="Z54" s="68"/>
    </row>
    <row r="55" spans="1:26" ht="15.5" x14ac:dyDescent="0.35">
      <c r="A55" s="68"/>
      <c r="B55" s="45"/>
      <c r="C55" s="68"/>
      <c r="D55" s="68"/>
      <c r="E55" s="68"/>
      <c r="F55" s="68"/>
      <c r="G55" s="68"/>
      <c r="H55" s="68"/>
      <c r="I55" s="68"/>
      <c r="J55" s="68"/>
      <c r="K55" s="68"/>
      <c r="L55" s="68"/>
      <c r="M55" s="68"/>
      <c r="N55" s="68"/>
      <c r="O55" s="68"/>
      <c r="P55" s="68"/>
      <c r="Q55" s="68"/>
      <c r="R55" s="68"/>
      <c r="S55" s="68"/>
      <c r="T55" s="68"/>
      <c r="U55" s="68"/>
      <c r="V55" s="68"/>
      <c r="W55" s="68"/>
      <c r="X55" s="68"/>
      <c r="Y55" s="68"/>
      <c r="Z55" s="68"/>
    </row>
    <row r="56" spans="1:26" ht="15.5" x14ac:dyDescent="0.35">
      <c r="A56" s="68"/>
      <c r="B56" s="45"/>
      <c r="C56" s="68"/>
      <c r="D56" s="68"/>
      <c r="E56" s="68"/>
      <c r="F56" s="68"/>
      <c r="G56" s="68"/>
      <c r="H56" s="68"/>
      <c r="I56" s="68"/>
      <c r="J56" s="68"/>
      <c r="K56" s="68"/>
      <c r="L56" s="68"/>
      <c r="M56" s="68"/>
      <c r="N56" s="68"/>
      <c r="O56" s="68"/>
      <c r="P56" s="68"/>
      <c r="Q56" s="68"/>
      <c r="R56" s="68"/>
      <c r="S56" s="68"/>
      <c r="T56" s="68"/>
      <c r="U56" s="68"/>
      <c r="V56" s="68"/>
      <c r="W56" s="68"/>
      <c r="X56" s="68"/>
      <c r="Y56" s="68"/>
      <c r="Z56" s="68"/>
    </row>
    <row r="57" spans="1:26" ht="15.5" x14ac:dyDescent="0.35">
      <c r="A57" s="68"/>
      <c r="B57" s="45"/>
      <c r="C57" s="68"/>
      <c r="D57" s="68"/>
      <c r="E57" s="68"/>
      <c r="F57" s="68"/>
      <c r="G57" s="68"/>
      <c r="H57" s="68"/>
      <c r="I57" s="68"/>
      <c r="J57" s="68"/>
      <c r="K57" s="68"/>
      <c r="L57" s="68"/>
      <c r="M57" s="68"/>
      <c r="N57" s="68"/>
      <c r="O57" s="68"/>
      <c r="P57" s="68"/>
      <c r="Q57" s="68"/>
      <c r="R57" s="68"/>
      <c r="S57" s="68"/>
      <c r="T57" s="68"/>
      <c r="U57" s="68"/>
      <c r="V57" s="68"/>
      <c r="W57" s="68"/>
      <c r="X57" s="68"/>
      <c r="Y57" s="68"/>
      <c r="Z57" s="68"/>
    </row>
    <row r="58" spans="1:26" ht="15.5" x14ac:dyDescent="0.35">
      <c r="A58" s="68"/>
      <c r="B58" s="45"/>
      <c r="C58" s="68"/>
      <c r="D58" s="68"/>
      <c r="E58" s="68"/>
      <c r="F58" s="68"/>
      <c r="G58" s="68"/>
      <c r="H58" s="68"/>
      <c r="I58" s="68"/>
      <c r="J58" s="68"/>
      <c r="K58" s="68"/>
      <c r="L58" s="68"/>
      <c r="M58" s="68"/>
      <c r="N58" s="68"/>
      <c r="O58" s="68"/>
      <c r="P58" s="68"/>
      <c r="Q58" s="68"/>
      <c r="R58" s="68"/>
      <c r="S58" s="68"/>
      <c r="T58" s="68"/>
      <c r="U58" s="68"/>
      <c r="V58" s="68"/>
      <c r="W58" s="68"/>
      <c r="X58" s="68"/>
      <c r="Y58" s="68"/>
      <c r="Z58" s="68"/>
    </row>
    <row r="59" spans="1:26" ht="15.5" x14ac:dyDescent="0.35">
      <c r="A59" s="68"/>
      <c r="B59" s="45"/>
      <c r="C59" s="68"/>
      <c r="D59" s="68"/>
      <c r="E59" s="68"/>
      <c r="F59" s="68"/>
      <c r="G59" s="68"/>
      <c r="H59" s="68"/>
      <c r="I59" s="68"/>
      <c r="J59" s="68"/>
      <c r="K59" s="68"/>
      <c r="L59" s="68"/>
      <c r="M59" s="68"/>
      <c r="N59" s="68"/>
      <c r="O59" s="68"/>
      <c r="P59" s="68"/>
      <c r="Q59" s="68"/>
      <c r="R59" s="68"/>
      <c r="S59" s="68"/>
      <c r="T59" s="68"/>
      <c r="U59" s="68"/>
      <c r="V59" s="68"/>
      <c r="W59" s="68"/>
      <c r="X59" s="68"/>
      <c r="Y59" s="68"/>
      <c r="Z59" s="68"/>
    </row>
    <row r="60" spans="1:26" ht="15.5" x14ac:dyDescent="0.35">
      <c r="A60" s="68"/>
      <c r="B60" s="45"/>
      <c r="C60" s="68"/>
      <c r="D60" s="68"/>
      <c r="E60" s="68"/>
      <c r="F60" s="68"/>
      <c r="G60" s="68"/>
      <c r="H60" s="68"/>
      <c r="I60" s="68"/>
      <c r="J60" s="68"/>
      <c r="K60" s="68"/>
      <c r="L60" s="68"/>
      <c r="M60" s="68"/>
      <c r="N60" s="68"/>
      <c r="O60" s="68"/>
      <c r="P60" s="68"/>
      <c r="Q60" s="68"/>
      <c r="R60" s="68"/>
      <c r="S60" s="68"/>
      <c r="T60" s="68"/>
      <c r="U60" s="68"/>
      <c r="V60" s="68"/>
      <c r="W60" s="68"/>
      <c r="X60" s="68"/>
      <c r="Y60" s="68"/>
      <c r="Z60" s="68"/>
    </row>
    <row r="61" spans="1:26" ht="15.5" x14ac:dyDescent="0.35">
      <c r="A61" s="68"/>
      <c r="B61" s="45"/>
      <c r="C61" s="68"/>
      <c r="D61" s="68"/>
      <c r="E61" s="68"/>
      <c r="F61" s="68"/>
      <c r="G61" s="68"/>
      <c r="H61" s="68"/>
      <c r="I61" s="68"/>
      <c r="J61" s="68"/>
      <c r="K61" s="68"/>
      <c r="L61" s="68"/>
      <c r="M61" s="68"/>
      <c r="N61" s="68"/>
      <c r="O61" s="68"/>
      <c r="P61" s="68"/>
      <c r="Q61" s="68"/>
      <c r="R61" s="68"/>
      <c r="S61" s="68"/>
      <c r="T61" s="68"/>
      <c r="U61" s="68"/>
      <c r="V61" s="68"/>
      <c r="W61" s="68"/>
      <c r="X61" s="68"/>
      <c r="Y61" s="68"/>
      <c r="Z61" s="68"/>
    </row>
    <row r="62" spans="1:26" ht="15.5" x14ac:dyDescent="0.35">
      <c r="A62" s="68"/>
      <c r="B62" s="45"/>
      <c r="C62" s="68"/>
      <c r="D62" s="68"/>
      <c r="E62" s="68"/>
      <c r="F62" s="68"/>
      <c r="G62" s="68"/>
      <c r="H62" s="68"/>
      <c r="I62" s="68"/>
      <c r="J62" s="68"/>
      <c r="K62" s="68"/>
      <c r="L62" s="68"/>
      <c r="M62" s="68"/>
      <c r="N62" s="68"/>
      <c r="O62" s="68"/>
      <c r="P62" s="68"/>
      <c r="Q62" s="68"/>
      <c r="R62" s="68"/>
      <c r="S62" s="68"/>
      <c r="T62" s="68"/>
      <c r="U62" s="68"/>
      <c r="V62" s="68"/>
      <c r="W62" s="68"/>
      <c r="X62" s="68"/>
      <c r="Y62" s="68"/>
      <c r="Z62" s="68"/>
    </row>
    <row r="63" spans="1:26" ht="15.5" x14ac:dyDescent="0.35">
      <c r="A63" s="68"/>
      <c r="B63" s="45"/>
      <c r="C63" s="68"/>
      <c r="D63" s="68"/>
      <c r="E63" s="68"/>
      <c r="F63" s="68"/>
      <c r="G63" s="68"/>
      <c r="H63" s="68"/>
      <c r="I63" s="68"/>
      <c r="J63" s="68"/>
      <c r="K63" s="68"/>
      <c r="L63" s="68"/>
      <c r="M63" s="68"/>
      <c r="N63" s="68"/>
      <c r="O63" s="68"/>
      <c r="P63" s="68"/>
      <c r="Q63" s="68"/>
      <c r="R63" s="68"/>
      <c r="S63" s="68"/>
      <c r="T63" s="68"/>
      <c r="U63" s="68"/>
      <c r="V63" s="68"/>
      <c r="W63" s="68"/>
      <c r="X63" s="68"/>
      <c r="Y63" s="68"/>
      <c r="Z63" s="68"/>
    </row>
    <row r="64" spans="1:26" ht="15.5" x14ac:dyDescent="0.35">
      <c r="A64" s="68"/>
      <c r="B64" s="45"/>
      <c r="C64" s="68"/>
      <c r="D64" s="68"/>
      <c r="E64" s="68"/>
      <c r="F64" s="68"/>
      <c r="G64" s="68"/>
      <c r="H64" s="68"/>
      <c r="I64" s="68"/>
      <c r="J64" s="68"/>
      <c r="K64" s="68"/>
      <c r="L64" s="68"/>
      <c r="M64" s="68"/>
      <c r="N64" s="68"/>
      <c r="O64" s="68"/>
      <c r="P64" s="68"/>
      <c r="Q64" s="68"/>
      <c r="R64" s="68"/>
      <c r="S64" s="68"/>
      <c r="T64" s="68"/>
      <c r="U64" s="68"/>
      <c r="V64" s="68"/>
      <c r="W64" s="68"/>
      <c r="X64" s="68"/>
      <c r="Y64" s="68"/>
      <c r="Z64" s="68"/>
    </row>
    <row r="65" spans="1:26" ht="15.5" x14ac:dyDescent="0.35">
      <c r="A65" s="68"/>
      <c r="B65" s="45"/>
      <c r="C65" s="68"/>
      <c r="D65" s="68"/>
      <c r="E65" s="68"/>
      <c r="F65" s="68"/>
      <c r="G65" s="68"/>
      <c r="H65" s="68"/>
      <c r="I65" s="68"/>
      <c r="J65" s="68"/>
      <c r="K65" s="68"/>
      <c r="L65" s="68"/>
      <c r="M65" s="68"/>
      <c r="N65" s="68"/>
      <c r="O65" s="68"/>
      <c r="P65" s="68"/>
      <c r="Q65" s="68"/>
      <c r="R65" s="68"/>
      <c r="S65" s="68"/>
      <c r="T65" s="68"/>
      <c r="U65" s="68"/>
      <c r="V65" s="68"/>
      <c r="W65" s="68"/>
      <c r="X65" s="68"/>
      <c r="Y65" s="68"/>
      <c r="Z65" s="68"/>
    </row>
    <row r="66" spans="1:26" ht="15.5" x14ac:dyDescent="0.35">
      <c r="A66" s="68"/>
      <c r="B66" s="45"/>
      <c r="C66" s="68"/>
      <c r="D66" s="68"/>
      <c r="E66" s="68"/>
      <c r="F66" s="68"/>
      <c r="G66" s="68"/>
      <c r="H66" s="68"/>
      <c r="I66" s="68"/>
      <c r="J66" s="68"/>
      <c r="K66" s="68"/>
      <c r="L66" s="68"/>
      <c r="M66" s="68"/>
      <c r="N66" s="68"/>
      <c r="O66" s="68"/>
      <c r="P66" s="68"/>
      <c r="Q66" s="68"/>
      <c r="R66" s="68"/>
      <c r="S66" s="68"/>
      <c r="T66" s="68"/>
      <c r="U66" s="68"/>
      <c r="V66" s="68"/>
      <c r="W66" s="68"/>
      <c r="X66" s="68"/>
      <c r="Y66" s="68"/>
      <c r="Z66" s="68"/>
    </row>
    <row r="67" spans="1:26" ht="15.5" x14ac:dyDescent="0.35">
      <c r="A67" s="68"/>
      <c r="B67" s="45"/>
      <c r="C67" s="68"/>
      <c r="D67" s="68"/>
      <c r="E67" s="68"/>
      <c r="F67" s="68"/>
      <c r="G67" s="68"/>
      <c r="H67" s="68"/>
      <c r="I67" s="68"/>
      <c r="J67" s="68"/>
      <c r="K67" s="68"/>
      <c r="L67" s="68"/>
      <c r="M67" s="68"/>
      <c r="N67" s="68"/>
      <c r="O67" s="68"/>
      <c r="P67" s="68"/>
      <c r="Q67" s="68"/>
      <c r="R67" s="68"/>
      <c r="S67" s="68"/>
      <c r="T67" s="68"/>
      <c r="U67" s="68"/>
      <c r="V67" s="68"/>
      <c r="W67" s="68"/>
      <c r="X67" s="68"/>
      <c r="Y67" s="68"/>
      <c r="Z67" s="68"/>
    </row>
    <row r="68" spans="1:26" ht="15.5" x14ac:dyDescent="0.35">
      <c r="A68" s="68"/>
      <c r="B68" s="45"/>
      <c r="C68" s="68"/>
      <c r="D68" s="68"/>
      <c r="E68" s="68"/>
      <c r="F68" s="68"/>
      <c r="G68" s="68"/>
      <c r="H68" s="68"/>
      <c r="I68" s="68"/>
      <c r="J68" s="68"/>
      <c r="K68" s="68"/>
      <c r="L68" s="68"/>
      <c r="M68" s="68"/>
      <c r="N68" s="68"/>
      <c r="O68" s="68"/>
      <c r="P68" s="68"/>
      <c r="Q68" s="68"/>
      <c r="R68" s="68"/>
      <c r="S68" s="68"/>
      <c r="T68" s="68"/>
      <c r="U68" s="68"/>
      <c r="V68" s="68"/>
      <c r="W68" s="68"/>
      <c r="X68" s="68"/>
      <c r="Y68" s="68"/>
      <c r="Z68" s="68"/>
    </row>
    <row r="69" spans="1:26" ht="15.5" x14ac:dyDescent="0.35">
      <c r="A69" s="68"/>
      <c r="B69" s="45"/>
      <c r="C69" s="68"/>
      <c r="D69" s="68"/>
      <c r="E69" s="68"/>
      <c r="F69" s="68"/>
      <c r="G69" s="68"/>
      <c r="H69" s="68"/>
      <c r="I69" s="68"/>
      <c r="J69" s="68"/>
      <c r="K69" s="68"/>
      <c r="L69" s="68"/>
      <c r="M69" s="68"/>
      <c r="N69" s="68"/>
      <c r="O69" s="68"/>
      <c r="P69" s="68"/>
      <c r="Q69" s="68"/>
      <c r="R69" s="68"/>
      <c r="S69" s="68"/>
      <c r="T69" s="68"/>
      <c r="U69" s="68"/>
      <c r="V69" s="68"/>
      <c r="W69" s="68"/>
      <c r="X69" s="68"/>
      <c r="Y69" s="68"/>
      <c r="Z69" s="68"/>
    </row>
    <row r="70" spans="1:26" ht="15.5" x14ac:dyDescent="0.35">
      <c r="A70" s="68"/>
      <c r="B70" s="45"/>
      <c r="C70" s="68"/>
      <c r="D70" s="68"/>
      <c r="E70" s="68"/>
      <c r="F70" s="68"/>
      <c r="G70" s="68"/>
      <c r="H70" s="68"/>
      <c r="I70" s="68"/>
      <c r="J70" s="68"/>
      <c r="K70" s="68"/>
      <c r="L70" s="68"/>
      <c r="M70" s="68"/>
      <c r="N70" s="68"/>
      <c r="O70" s="68"/>
      <c r="P70" s="68"/>
      <c r="Q70" s="68"/>
      <c r="R70" s="68"/>
      <c r="S70" s="68"/>
      <c r="T70" s="68"/>
      <c r="U70" s="68"/>
      <c r="V70" s="68"/>
      <c r="W70" s="68"/>
      <c r="X70" s="68"/>
      <c r="Y70" s="68"/>
      <c r="Z70" s="68"/>
    </row>
    <row r="71" spans="1:26" ht="15.5" x14ac:dyDescent="0.35">
      <c r="A71" s="68"/>
      <c r="B71" s="45"/>
      <c r="C71" s="68"/>
      <c r="D71" s="68"/>
      <c r="E71" s="68"/>
      <c r="F71" s="68"/>
      <c r="G71" s="68"/>
      <c r="H71" s="68"/>
      <c r="I71" s="68"/>
      <c r="J71" s="68"/>
      <c r="K71" s="68"/>
      <c r="L71" s="68"/>
      <c r="M71" s="68"/>
      <c r="N71" s="68"/>
      <c r="O71" s="68"/>
      <c r="P71" s="68"/>
      <c r="Q71" s="68"/>
      <c r="R71" s="68"/>
      <c r="S71" s="68"/>
      <c r="T71" s="68"/>
      <c r="U71" s="68"/>
      <c r="V71" s="68"/>
      <c r="W71" s="68"/>
      <c r="X71" s="68"/>
      <c r="Y71" s="68"/>
      <c r="Z71" s="68"/>
    </row>
    <row r="72" spans="1:26" ht="15.5" x14ac:dyDescent="0.35">
      <c r="A72" s="68"/>
      <c r="B72" s="45"/>
      <c r="C72" s="68"/>
      <c r="D72" s="68"/>
      <c r="E72" s="68"/>
      <c r="F72" s="68"/>
      <c r="G72" s="68"/>
      <c r="H72" s="68"/>
      <c r="I72" s="68"/>
      <c r="J72" s="68"/>
      <c r="K72" s="68"/>
      <c r="L72" s="68"/>
      <c r="M72" s="68"/>
      <c r="N72" s="68"/>
      <c r="O72" s="68"/>
      <c r="P72" s="68"/>
      <c r="Q72" s="68"/>
      <c r="R72" s="68"/>
      <c r="S72" s="68"/>
      <c r="T72" s="68"/>
      <c r="U72" s="68"/>
      <c r="V72" s="68"/>
      <c r="W72" s="68"/>
      <c r="X72" s="68"/>
      <c r="Y72" s="68"/>
      <c r="Z72" s="68"/>
    </row>
    <row r="73" spans="1:26" ht="15.5" x14ac:dyDescent="0.35">
      <c r="A73" s="68"/>
      <c r="B73" s="45"/>
      <c r="C73" s="68"/>
      <c r="D73" s="68"/>
      <c r="E73" s="68"/>
      <c r="F73" s="68"/>
      <c r="G73" s="68"/>
      <c r="H73" s="68"/>
      <c r="I73" s="68"/>
      <c r="J73" s="68"/>
      <c r="K73" s="68"/>
      <c r="L73" s="68"/>
      <c r="M73" s="68"/>
      <c r="N73" s="68"/>
      <c r="O73" s="68"/>
      <c r="P73" s="68"/>
      <c r="Q73" s="68"/>
      <c r="R73" s="68"/>
      <c r="S73" s="68"/>
      <c r="T73" s="68"/>
      <c r="U73" s="68"/>
      <c r="V73" s="68"/>
      <c r="W73" s="68"/>
      <c r="X73" s="68"/>
      <c r="Y73" s="68"/>
      <c r="Z73" s="68"/>
    </row>
    <row r="74" spans="1:26" ht="15.5" x14ac:dyDescent="0.35">
      <c r="A74" s="68"/>
      <c r="B74" s="45"/>
      <c r="C74" s="68"/>
      <c r="D74" s="68"/>
      <c r="E74" s="68"/>
      <c r="F74" s="68"/>
      <c r="G74" s="68"/>
      <c r="H74" s="68"/>
      <c r="I74" s="68"/>
      <c r="J74" s="68"/>
      <c r="K74" s="68"/>
      <c r="L74" s="68"/>
      <c r="M74" s="68"/>
      <c r="N74" s="68"/>
      <c r="O74" s="68"/>
      <c r="P74" s="68"/>
      <c r="Q74" s="68"/>
      <c r="R74" s="68"/>
      <c r="S74" s="68"/>
      <c r="T74" s="68"/>
      <c r="U74" s="68"/>
      <c r="V74" s="68"/>
      <c r="W74" s="68"/>
      <c r="X74" s="68"/>
      <c r="Y74" s="68"/>
      <c r="Z74" s="68"/>
    </row>
    <row r="75" spans="1:26" ht="15.5" x14ac:dyDescent="0.35">
      <c r="A75" s="68"/>
      <c r="B75" s="45"/>
      <c r="C75" s="68"/>
      <c r="D75" s="68"/>
      <c r="E75" s="68"/>
      <c r="F75" s="68"/>
      <c r="G75" s="68"/>
      <c r="H75" s="68"/>
      <c r="I75" s="68"/>
      <c r="J75" s="68"/>
      <c r="K75" s="68"/>
      <c r="L75" s="68"/>
      <c r="M75" s="68"/>
      <c r="N75" s="68"/>
      <c r="O75" s="68"/>
      <c r="P75" s="68"/>
      <c r="Q75" s="68"/>
      <c r="R75" s="68"/>
      <c r="S75" s="68"/>
      <c r="T75" s="68"/>
      <c r="U75" s="68"/>
      <c r="V75" s="68"/>
      <c r="W75" s="68"/>
      <c r="X75" s="68"/>
      <c r="Y75" s="68"/>
      <c r="Z75" s="68"/>
    </row>
    <row r="76" spans="1:26" ht="15.5" x14ac:dyDescent="0.35">
      <c r="A76" s="68"/>
      <c r="B76" s="45"/>
      <c r="C76" s="68"/>
      <c r="D76" s="68"/>
      <c r="E76" s="68"/>
      <c r="F76" s="68"/>
      <c r="G76" s="68"/>
      <c r="H76" s="68"/>
      <c r="I76" s="68"/>
      <c r="J76" s="68"/>
      <c r="K76" s="68"/>
      <c r="L76" s="68"/>
      <c r="M76" s="68"/>
      <c r="N76" s="68"/>
      <c r="O76" s="68"/>
      <c r="P76" s="68"/>
      <c r="Q76" s="68"/>
      <c r="R76" s="68"/>
      <c r="S76" s="68"/>
      <c r="T76" s="68"/>
      <c r="U76" s="68"/>
      <c r="V76" s="68"/>
      <c r="W76" s="68"/>
      <c r="X76" s="68"/>
      <c r="Y76" s="68"/>
      <c r="Z76" s="68"/>
    </row>
    <row r="77" spans="1:26" ht="15.5" x14ac:dyDescent="0.35">
      <c r="A77" s="68"/>
      <c r="B77" s="45"/>
      <c r="C77" s="68"/>
      <c r="D77" s="68"/>
      <c r="E77" s="68"/>
      <c r="F77" s="68"/>
      <c r="G77" s="68"/>
      <c r="H77" s="68"/>
      <c r="I77" s="68"/>
      <c r="J77" s="68"/>
      <c r="K77" s="68"/>
      <c r="L77" s="68"/>
      <c r="M77" s="68"/>
      <c r="N77" s="68"/>
      <c r="O77" s="68"/>
      <c r="P77" s="68"/>
      <c r="Q77" s="68"/>
      <c r="R77" s="68"/>
      <c r="S77" s="68"/>
      <c r="T77" s="68"/>
      <c r="U77" s="68"/>
      <c r="V77" s="68"/>
      <c r="W77" s="68"/>
      <c r="X77" s="68"/>
      <c r="Y77" s="68"/>
      <c r="Z77" s="68"/>
    </row>
    <row r="78" spans="1:26" ht="15.5" x14ac:dyDescent="0.35">
      <c r="A78" s="68"/>
      <c r="B78" s="45"/>
      <c r="C78" s="68"/>
      <c r="D78" s="68"/>
      <c r="E78" s="68"/>
      <c r="F78" s="68"/>
      <c r="G78" s="68"/>
      <c r="H78" s="68"/>
      <c r="I78" s="68"/>
      <c r="J78" s="68"/>
      <c r="K78" s="68"/>
      <c r="L78" s="68"/>
      <c r="M78" s="68"/>
      <c r="N78" s="68"/>
      <c r="O78" s="68"/>
      <c r="P78" s="68"/>
      <c r="Q78" s="68"/>
      <c r="R78" s="68"/>
      <c r="S78" s="68"/>
      <c r="T78" s="68"/>
      <c r="U78" s="68"/>
      <c r="V78" s="68"/>
      <c r="W78" s="68"/>
      <c r="X78" s="68"/>
      <c r="Y78" s="68"/>
      <c r="Z78" s="68"/>
    </row>
    <row r="79" spans="1:26" ht="15.5" x14ac:dyDescent="0.35">
      <c r="A79" s="68"/>
      <c r="B79" s="45"/>
      <c r="C79" s="68"/>
      <c r="D79" s="68"/>
      <c r="E79" s="68"/>
      <c r="F79" s="68"/>
      <c r="G79" s="68"/>
      <c r="H79" s="68"/>
      <c r="I79" s="68"/>
      <c r="J79" s="68"/>
      <c r="K79" s="68"/>
      <c r="L79" s="68"/>
      <c r="M79" s="68"/>
      <c r="N79" s="68"/>
      <c r="O79" s="68"/>
      <c r="P79" s="68"/>
      <c r="Q79" s="68"/>
      <c r="R79" s="68"/>
      <c r="S79" s="68"/>
      <c r="T79" s="68"/>
      <c r="U79" s="68"/>
      <c r="V79" s="68"/>
      <c r="W79" s="68"/>
      <c r="X79" s="68"/>
      <c r="Y79" s="68"/>
      <c r="Z79" s="68"/>
    </row>
    <row r="80" spans="1:26" ht="15.5" x14ac:dyDescent="0.35">
      <c r="A80" s="68"/>
      <c r="B80" s="45"/>
      <c r="C80" s="68"/>
      <c r="D80" s="68"/>
      <c r="E80" s="68"/>
      <c r="F80" s="68"/>
      <c r="G80" s="68"/>
      <c r="H80" s="68"/>
      <c r="I80" s="68"/>
      <c r="J80" s="68"/>
      <c r="K80" s="68"/>
      <c r="L80" s="68"/>
      <c r="M80" s="68"/>
      <c r="N80" s="68"/>
      <c r="O80" s="68"/>
      <c r="P80" s="68"/>
      <c r="Q80" s="68"/>
      <c r="R80" s="68"/>
      <c r="S80" s="68"/>
      <c r="T80" s="68"/>
      <c r="U80" s="68"/>
      <c r="V80" s="68"/>
      <c r="W80" s="68"/>
      <c r="X80" s="68"/>
      <c r="Y80" s="68"/>
      <c r="Z80" s="68"/>
    </row>
    <row r="81" spans="1:26" ht="15.5" x14ac:dyDescent="0.35">
      <c r="A81" s="68"/>
      <c r="B81" s="45"/>
      <c r="C81" s="68"/>
      <c r="D81" s="68"/>
      <c r="E81" s="68"/>
      <c r="F81" s="68"/>
      <c r="G81" s="68"/>
      <c r="H81" s="68"/>
      <c r="I81" s="68"/>
      <c r="J81" s="68"/>
      <c r="K81" s="68"/>
      <c r="L81" s="68"/>
      <c r="M81" s="68"/>
      <c r="N81" s="68"/>
      <c r="O81" s="68"/>
      <c r="P81" s="68"/>
      <c r="Q81" s="68"/>
      <c r="R81" s="68"/>
      <c r="S81" s="68"/>
      <c r="T81" s="68"/>
      <c r="U81" s="68"/>
      <c r="V81" s="68"/>
      <c r="W81" s="68"/>
      <c r="X81" s="68"/>
      <c r="Y81" s="68"/>
      <c r="Z81" s="68"/>
    </row>
    <row r="82" spans="1:26" ht="15.5" x14ac:dyDescent="0.35">
      <c r="A82" s="68"/>
      <c r="B82" s="45"/>
      <c r="C82" s="68"/>
      <c r="D82" s="68"/>
      <c r="E82" s="68"/>
      <c r="F82" s="68"/>
      <c r="G82" s="68"/>
      <c r="H82" s="68"/>
      <c r="I82" s="68"/>
      <c r="J82" s="68"/>
      <c r="K82" s="68"/>
      <c r="L82" s="68"/>
      <c r="M82" s="68"/>
      <c r="N82" s="68"/>
      <c r="O82" s="68"/>
      <c r="P82" s="68"/>
      <c r="Q82" s="68"/>
      <c r="R82" s="68"/>
      <c r="S82" s="68"/>
      <c r="T82" s="68"/>
      <c r="U82" s="68"/>
      <c r="V82" s="68"/>
      <c r="W82" s="68"/>
      <c r="X82" s="68"/>
      <c r="Y82" s="68"/>
      <c r="Z82" s="68"/>
    </row>
    <row r="83" spans="1:26" ht="15.5" x14ac:dyDescent="0.35">
      <c r="A83" s="68"/>
      <c r="B83" s="45"/>
      <c r="C83" s="68"/>
      <c r="D83" s="68"/>
      <c r="E83" s="68"/>
      <c r="F83" s="68"/>
      <c r="G83" s="68"/>
      <c r="H83" s="68"/>
      <c r="I83" s="68"/>
      <c r="J83" s="68"/>
      <c r="K83" s="68"/>
      <c r="L83" s="68"/>
      <c r="M83" s="68"/>
      <c r="N83" s="68"/>
      <c r="O83" s="68"/>
      <c r="P83" s="68"/>
      <c r="Q83" s="68"/>
      <c r="R83" s="68"/>
      <c r="S83" s="68"/>
      <c r="T83" s="68"/>
      <c r="U83" s="68"/>
      <c r="V83" s="68"/>
      <c r="W83" s="68"/>
      <c r="X83" s="68"/>
      <c r="Y83" s="68"/>
      <c r="Z83" s="68"/>
    </row>
    <row r="84" spans="1:26" ht="15.5" x14ac:dyDescent="0.35">
      <c r="A84" s="68"/>
      <c r="B84" s="45"/>
      <c r="C84" s="68"/>
      <c r="D84" s="68"/>
      <c r="E84" s="68"/>
      <c r="F84" s="68"/>
      <c r="G84" s="68"/>
      <c r="H84" s="68"/>
      <c r="I84" s="68"/>
      <c r="J84" s="68"/>
      <c r="K84" s="68"/>
      <c r="L84" s="68"/>
      <c r="M84" s="68"/>
      <c r="N84" s="68"/>
      <c r="O84" s="68"/>
      <c r="P84" s="68"/>
      <c r="Q84" s="68"/>
      <c r="R84" s="68"/>
      <c r="S84" s="68"/>
      <c r="T84" s="68"/>
      <c r="U84" s="68"/>
      <c r="V84" s="68"/>
      <c r="W84" s="68"/>
      <c r="X84" s="68"/>
      <c r="Y84" s="68"/>
      <c r="Z84" s="68"/>
    </row>
    <row r="85" spans="1:26" ht="15.5" x14ac:dyDescent="0.35">
      <c r="A85" s="68"/>
      <c r="B85" s="45"/>
      <c r="C85" s="68"/>
      <c r="D85" s="68"/>
      <c r="E85" s="68"/>
      <c r="F85" s="68"/>
      <c r="G85" s="68"/>
      <c r="H85" s="68"/>
      <c r="I85" s="68"/>
      <c r="J85" s="68"/>
      <c r="K85" s="68"/>
      <c r="L85" s="68"/>
      <c r="M85" s="68"/>
      <c r="N85" s="68"/>
      <c r="O85" s="68"/>
      <c r="P85" s="68"/>
      <c r="Q85" s="68"/>
      <c r="R85" s="68"/>
      <c r="S85" s="68"/>
      <c r="T85" s="68"/>
      <c r="U85" s="68"/>
      <c r="V85" s="68"/>
      <c r="W85" s="68"/>
      <c r="X85" s="68"/>
      <c r="Y85" s="68"/>
      <c r="Z85" s="68"/>
    </row>
    <row r="86" spans="1:26" ht="15.5" x14ac:dyDescent="0.35">
      <c r="A86" s="68"/>
      <c r="B86" s="45"/>
      <c r="C86" s="68"/>
      <c r="D86" s="68"/>
      <c r="E86" s="68"/>
      <c r="F86" s="68"/>
      <c r="G86" s="68"/>
      <c r="H86" s="68"/>
      <c r="I86" s="68"/>
      <c r="J86" s="68"/>
      <c r="K86" s="68"/>
      <c r="L86" s="68"/>
      <c r="M86" s="68"/>
      <c r="N86" s="68"/>
      <c r="O86" s="68"/>
      <c r="P86" s="68"/>
      <c r="Q86" s="68"/>
      <c r="R86" s="68"/>
      <c r="S86" s="68"/>
      <c r="T86" s="68"/>
      <c r="U86" s="68"/>
      <c r="V86" s="68"/>
      <c r="W86" s="68"/>
      <c r="X86" s="68"/>
      <c r="Y86" s="68"/>
      <c r="Z86" s="68"/>
    </row>
    <row r="87" spans="1:26" ht="15.5" x14ac:dyDescent="0.35">
      <c r="A87" s="68"/>
      <c r="B87" s="45"/>
      <c r="C87" s="68"/>
      <c r="D87" s="68"/>
      <c r="E87" s="68"/>
      <c r="F87" s="68"/>
      <c r="G87" s="68"/>
      <c r="H87" s="68"/>
      <c r="I87" s="68"/>
      <c r="J87" s="68"/>
      <c r="K87" s="68"/>
      <c r="L87" s="68"/>
      <c r="M87" s="68"/>
      <c r="N87" s="68"/>
      <c r="O87" s="68"/>
      <c r="P87" s="68"/>
      <c r="Q87" s="68"/>
      <c r="R87" s="68"/>
      <c r="S87" s="68"/>
      <c r="T87" s="68"/>
      <c r="U87" s="68"/>
      <c r="V87" s="68"/>
      <c r="W87" s="68"/>
      <c r="X87" s="68"/>
      <c r="Y87" s="68"/>
      <c r="Z87" s="68"/>
    </row>
    <row r="88" spans="1:26" ht="15.5" x14ac:dyDescent="0.35">
      <c r="A88" s="68"/>
      <c r="B88" s="45"/>
      <c r="C88" s="68"/>
      <c r="D88" s="68"/>
      <c r="E88" s="68"/>
      <c r="F88" s="68"/>
      <c r="G88" s="68"/>
      <c r="H88" s="68"/>
      <c r="I88" s="68"/>
      <c r="J88" s="68"/>
      <c r="K88" s="68"/>
      <c r="L88" s="68"/>
      <c r="M88" s="68"/>
      <c r="N88" s="68"/>
      <c r="O88" s="68"/>
      <c r="P88" s="68"/>
      <c r="Q88" s="68"/>
      <c r="R88" s="68"/>
      <c r="S88" s="68"/>
      <c r="T88" s="68"/>
      <c r="U88" s="68"/>
      <c r="V88" s="68"/>
      <c r="W88" s="68"/>
      <c r="X88" s="68"/>
      <c r="Y88" s="68"/>
      <c r="Z88" s="68"/>
    </row>
    <row r="89" spans="1:26" ht="15.5" x14ac:dyDescent="0.35">
      <c r="A89" s="68"/>
      <c r="B89" s="45"/>
      <c r="C89" s="68"/>
      <c r="D89" s="68"/>
      <c r="E89" s="68"/>
      <c r="F89" s="68"/>
      <c r="G89" s="68"/>
      <c r="H89" s="68"/>
      <c r="I89" s="68"/>
      <c r="J89" s="68"/>
      <c r="K89" s="68"/>
      <c r="L89" s="68"/>
      <c r="M89" s="68"/>
      <c r="N89" s="68"/>
      <c r="O89" s="68"/>
      <c r="P89" s="68"/>
      <c r="Q89" s="68"/>
      <c r="R89" s="68"/>
      <c r="S89" s="68"/>
      <c r="T89" s="68"/>
      <c r="U89" s="68"/>
      <c r="V89" s="68"/>
      <c r="W89" s="68"/>
      <c r="X89" s="68"/>
      <c r="Y89" s="68"/>
      <c r="Z89" s="68"/>
    </row>
    <row r="90" spans="1:26" ht="15.5" x14ac:dyDescent="0.35">
      <c r="A90" s="68"/>
      <c r="B90" s="45"/>
      <c r="C90" s="68"/>
      <c r="D90" s="68"/>
      <c r="E90" s="68"/>
      <c r="F90" s="68"/>
      <c r="G90" s="68"/>
      <c r="H90" s="68"/>
      <c r="I90" s="68"/>
      <c r="J90" s="68"/>
      <c r="K90" s="68"/>
      <c r="L90" s="68"/>
      <c r="M90" s="68"/>
      <c r="N90" s="68"/>
      <c r="O90" s="68"/>
      <c r="P90" s="68"/>
      <c r="Q90" s="68"/>
      <c r="R90" s="68"/>
      <c r="S90" s="68"/>
      <c r="T90" s="68"/>
      <c r="U90" s="68"/>
      <c r="V90" s="68"/>
      <c r="W90" s="68"/>
      <c r="X90" s="68"/>
      <c r="Y90" s="68"/>
      <c r="Z90" s="68"/>
    </row>
    <row r="91" spans="1:26" ht="15.5" x14ac:dyDescent="0.35">
      <c r="A91" s="68"/>
      <c r="B91" s="45"/>
      <c r="C91" s="68"/>
      <c r="D91" s="68"/>
      <c r="E91" s="68"/>
      <c r="F91" s="68"/>
      <c r="G91" s="68"/>
      <c r="H91" s="68"/>
      <c r="I91" s="68"/>
      <c r="J91" s="68"/>
      <c r="K91" s="68"/>
      <c r="L91" s="68"/>
      <c r="M91" s="68"/>
      <c r="N91" s="68"/>
      <c r="O91" s="68"/>
      <c r="P91" s="68"/>
      <c r="Q91" s="68"/>
      <c r="R91" s="68"/>
      <c r="S91" s="68"/>
      <c r="T91" s="68"/>
      <c r="U91" s="68"/>
      <c r="V91" s="68"/>
      <c r="W91" s="68"/>
      <c r="X91" s="68"/>
      <c r="Y91" s="68"/>
      <c r="Z91" s="68"/>
    </row>
    <row r="92" spans="1:26" ht="15.5" x14ac:dyDescent="0.35">
      <c r="A92" s="68"/>
      <c r="B92" s="45"/>
      <c r="C92" s="68"/>
      <c r="D92" s="68"/>
      <c r="E92" s="68"/>
      <c r="F92" s="68"/>
      <c r="G92" s="68"/>
      <c r="H92" s="68"/>
      <c r="I92" s="68"/>
      <c r="J92" s="68"/>
      <c r="K92" s="68"/>
      <c r="L92" s="68"/>
      <c r="M92" s="68"/>
      <c r="N92" s="68"/>
      <c r="O92" s="68"/>
      <c r="P92" s="68"/>
      <c r="Q92" s="68"/>
      <c r="R92" s="68"/>
      <c r="S92" s="68"/>
      <c r="T92" s="68"/>
      <c r="U92" s="68"/>
      <c r="V92" s="68"/>
      <c r="W92" s="68"/>
      <c r="X92" s="68"/>
      <c r="Y92" s="68"/>
      <c r="Z92" s="68"/>
    </row>
    <row r="93" spans="1:26" ht="15.5" x14ac:dyDescent="0.35">
      <c r="A93" s="68"/>
      <c r="B93" s="45"/>
      <c r="C93" s="68"/>
      <c r="D93" s="68"/>
      <c r="E93" s="68"/>
      <c r="F93" s="68"/>
      <c r="G93" s="68"/>
      <c r="H93" s="68"/>
      <c r="I93" s="68"/>
      <c r="J93" s="68"/>
      <c r="K93" s="68"/>
      <c r="L93" s="68"/>
      <c r="M93" s="68"/>
      <c r="N93" s="68"/>
      <c r="O93" s="68"/>
      <c r="P93" s="68"/>
      <c r="Q93" s="68"/>
      <c r="R93" s="68"/>
      <c r="S93" s="68"/>
      <c r="T93" s="68"/>
      <c r="U93" s="68"/>
      <c r="V93" s="68"/>
      <c r="W93" s="68"/>
      <c r="X93" s="68"/>
      <c r="Y93" s="68"/>
      <c r="Z93" s="68"/>
    </row>
    <row r="94" spans="1:26" ht="15.5" x14ac:dyDescent="0.35">
      <c r="A94" s="68"/>
      <c r="B94" s="45"/>
      <c r="C94" s="68"/>
      <c r="D94" s="68"/>
      <c r="E94" s="68"/>
      <c r="F94" s="68"/>
      <c r="G94" s="68"/>
      <c r="H94" s="68"/>
      <c r="I94" s="68"/>
      <c r="J94" s="68"/>
      <c r="K94" s="68"/>
      <c r="L94" s="68"/>
      <c r="M94" s="68"/>
      <c r="N94" s="68"/>
      <c r="O94" s="68"/>
      <c r="P94" s="68"/>
      <c r="Q94" s="68"/>
      <c r="R94" s="68"/>
      <c r="S94" s="68"/>
      <c r="T94" s="68"/>
      <c r="U94" s="68"/>
      <c r="V94" s="68"/>
      <c r="W94" s="68"/>
      <c r="X94" s="68"/>
      <c r="Y94" s="68"/>
      <c r="Z94" s="68"/>
    </row>
    <row r="95" spans="1:26" ht="15.5" x14ac:dyDescent="0.35">
      <c r="A95" s="68"/>
      <c r="B95" s="45"/>
      <c r="C95" s="68"/>
      <c r="D95" s="68"/>
      <c r="E95" s="68"/>
      <c r="F95" s="68"/>
      <c r="G95" s="68"/>
      <c r="H95" s="68"/>
      <c r="I95" s="68"/>
      <c r="J95" s="68"/>
      <c r="K95" s="68"/>
      <c r="L95" s="68"/>
      <c r="M95" s="68"/>
      <c r="N95" s="68"/>
      <c r="O95" s="68"/>
      <c r="P95" s="68"/>
      <c r="Q95" s="68"/>
      <c r="R95" s="68"/>
      <c r="S95" s="68"/>
      <c r="T95" s="68"/>
      <c r="U95" s="68"/>
      <c r="V95" s="68"/>
      <c r="W95" s="68"/>
      <c r="X95" s="68"/>
      <c r="Y95" s="68"/>
      <c r="Z95" s="68"/>
    </row>
    <row r="96" spans="1:26" ht="15.5" x14ac:dyDescent="0.35">
      <c r="A96" s="68"/>
      <c r="B96" s="45"/>
      <c r="C96" s="68"/>
      <c r="D96" s="68"/>
      <c r="E96" s="68"/>
      <c r="F96" s="68"/>
      <c r="G96" s="68"/>
      <c r="H96" s="68"/>
      <c r="I96" s="68"/>
      <c r="J96" s="68"/>
      <c r="K96" s="68"/>
      <c r="L96" s="68"/>
      <c r="M96" s="68"/>
      <c r="N96" s="68"/>
      <c r="O96" s="68"/>
      <c r="P96" s="68"/>
      <c r="Q96" s="68"/>
      <c r="R96" s="68"/>
      <c r="S96" s="68"/>
      <c r="T96" s="68"/>
      <c r="U96" s="68"/>
      <c r="V96" s="68"/>
      <c r="W96" s="68"/>
      <c r="X96" s="68"/>
      <c r="Y96" s="68"/>
      <c r="Z96" s="68"/>
    </row>
    <row r="97" spans="1:26" ht="15.5" x14ac:dyDescent="0.35">
      <c r="A97" s="68"/>
      <c r="B97" s="45"/>
      <c r="C97" s="68"/>
      <c r="D97" s="68"/>
      <c r="E97" s="68"/>
      <c r="F97" s="68"/>
      <c r="G97" s="68"/>
      <c r="H97" s="68"/>
      <c r="I97" s="68"/>
      <c r="J97" s="68"/>
      <c r="K97" s="68"/>
      <c r="L97" s="68"/>
      <c r="M97" s="68"/>
      <c r="N97" s="68"/>
      <c r="O97" s="68"/>
      <c r="P97" s="68"/>
      <c r="Q97" s="68"/>
      <c r="R97" s="68"/>
      <c r="S97" s="68"/>
      <c r="T97" s="68"/>
      <c r="U97" s="68"/>
      <c r="V97" s="68"/>
      <c r="W97" s="68"/>
      <c r="X97" s="68"/>
      <c r="Y97" s="68"/>
      <c r="Z97" s="68"/>
    </row>
    <row r="98" spans="1:26" ht="15.5" x14ac:dyDescent="0.35">
      <c r="A98" s="68"/>
      <c r="B98" s="45"/>
      <c r="C98" s="68"/>
      <c r="D98" s="68"/>
      <c r="E98" s="68"/>
      <c r="F98" s="68"/>
      <c r="G98" s="68"/>
      <c r="H98" s="68"/>
      <c r="I98" s="68"/>
      <c r="J98" s="68"/>
      <c r="K98" s="68"/>
      <c r="L98" s="68"/>
      <c r="M98" s="68"/>
      <c r="N98" s="68"/>
      <c r="O98" s="68"/>
      <c r="P98" s="68"/>
      <c r="Q98" s="68"/>
      <c r="R98" s="68"/>
      <c r="S98" s="68"/>
      <c r="T98" s="68"/>
      <c r="U98" s="68"/>
      <c r="V98" s="68"/>
      <c r="W98" s="68"/>
      <c r="X98" s="68"/>
      <c r="Y98" s="68"/>
      <c r="Z98" s="68"/>
    </row>
    <row r="99" spans="1:26" ht="15.5" x14ac:dyDescent="0.35">
      <c r="A99" s="68"/>
      <c r="B99" s="45"/>
      <c r="C99" s="68"/>
      <c r="D99" s="68"/>
      <c r="E99" s="68"/>
      <c r="F99" s="68"/>
      <c r="G99" s="68"/>
      <c r="H99" s="68"/>
      <c r="I99" s="68"/>
      <c r="J99" s="68"/>
      <c r="K99" s="68"/>
      <c r="L99" s="68"/>
      <c r="M99" s="68"/>
      <c r="N99" s="68"/>
      <c r="O99" s="68"/>
      <c r="P99" s="68"/>
      <c r="Q99" s="68"/>
      <c r="R99" s="68"/>
      <c r="S99" s="68"/>
      <c r="T99" s="68"/>
      <c r="U99" s="68"/>
      <c r="V99" s="68"/>
      <c r="W99" s="68"/>
      <c r="X99" s="68"/>
      <c r="Y99" s="68"/>
      <c r="Z99" s="68"/>
    </row>
    <row r="100" spans="1:26" ht="15.5" x14ac:dyDescent="0.35">
      <c r="A100" s="68"/>
      <c r="B100" s="45"/>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row>
    <row r="101" spans="1:26" ht="15.5" x14ac:dyDescent="0.35">
      <c r="A101" s="68"/>
      <c r="B101" s="45"/>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row>
    <row r="102" spans="1:26" ht="15.5" x14ac:dyDescent="0.35">
      <c r="A102" s="68"/>
      <c r="B102" s="45"/>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row>
    <row r="103" spans="1:26" ht="15.5" x14ac:dyDescent="0.35">
      <c r="A103" s="68"/>
      <c r="B103" s="45"/>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row>
    <row r="104" spans="1:26" ht="15.5" x14ac:dyDescent="0.35">
      <c r="A104" s="68"/>
      <c r="B104" s="45"/>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row>
    <row r="105" spans="1:26" ht="15.5" x14ac:dyDescent="0.35">
      <c r="A105" s="68"/>
      <c r="B105" s="45"/>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row>
    <row r="106" spans="1:26" ht="15.5" x14ac:dyDescent="0.35">
      <c r="A106" s="68"/>
      <c r="B106" s="45"/>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row>
    <row r="107" spans="1:26" ht="15.5" x14ac:dyDescent="0.35">
      <c r="A107" s="68"/>
      <c r="B107" s="45"/>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row>
    <row r="108" spans="1:26" ht="15.5" x14ac:dyDescent="0.35">
      <c r="A108" s="68"/>
      <c r="B108" s="45"/>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row>
    <row r="109" spans="1:26" ht="15.5" x14ac:dyDescent="0.35">
      <c r="A109" s="68"/>
      <c r="B109" s="45"/>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row>
    <row r="110" spans="1:26" ht="15.5" x14ac:dyDescent="0.35">
      <c r="A110" s="68"/>
      <c r="B110" s="45"/>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row>
    <row r="111" spans="1:26" ht="15.5" x14ac:dyDescent="0.35">
      <c r="A111" s="68"/>
      <c r="B111" s="45"/>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row>
    <row r="112" spans="1:26" ht="15.5" x14ac:dyDescent="0.35">
      <c r="A112" s="68"/>
      <c r="B112" s="45"/>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row>
    <row r="113" spans="1:26" ht="15.5" x14ac:dyDescent="0.35">
      <c r="A113" s="68"/>
      <c r="B113" s="45"/>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row>
    <row r="114" spans="1:26" ht="15.5" x14ac:dyDescent="0.35">
      <c r="A114" s="68"/>
      <c r="B114" s="45"/>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row>
    <row r="115" spans="1:26" ht="15.5" x14ac:dyDescent="0.35">
      <c r="A115" s="68"/>
      <c r="B115" s="45"/>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row>
    <row r="116" spans="1:26" ht="15.5" x14ac:dyDescent="0.35">
      <c r="A116" s="68"/>
      <c r="B116" s="45"/>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row>
    <row r="117" spans="1:26" ht="15.5" x14ac:dyDescent="0.35">
      <c r="A117" s="68"/>
      <c r="B117" s="45"/>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row>
    <row r="118" spans="1:26" ht="15.5" x14ac:dyDescent="0.35">
      <c r="A118" s="68"/>
      <c r="B118" s="45"/>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row>
    <row r="119" spans="1:26" ht="15.5" x14ac:dyDescent="0.35">
      <c r="A119" s="68"/>
      <c r="B119" s="45"/>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row>
    <row r="120" spans="1:26" ht="15.5" x14ac:dyDescent="0.35">
      <c r="A120" s="68"/>
      <c r="B120" s="45"/>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row>
    <row r="121" spans="1:26" ht="15.5" x14ac:dyDescent="0.35">
      <c r="A121" s="68"/>
      <c r="B121" s="45"/>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row>
    <row r="122" spans="1:26" ht="15.5" x14ac:dyDescent="0.35">
      <c r="A122" s="68"/>
      <c r="B122" s="45"/>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row>
    <row r="123" spans="1:26" ht="15.5" x14ac:dyDescent="0.35">
      <c r="A123" s="68"/>
      <c r="B123" s="45"/>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row>
    <row r="124" spans="1:26" ht="15.5" x14ac:dyDescent="0.35">
      <c r="A124" s="68"/>
      <c r="B124" s="45"/>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row>
    <row r="125" spans="1:26" ht="15.5" x14ac:dyDescent="0.35">
      <c r="A125" s="68"/>
      <c r="B125" s="45"/>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row>
    <row r="126" spans="1:26" ht="15.5" x14ac:dyDescent="0.35">
      <c r="A126" s="68"/>
      <c r="B126" s="45"/>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row>
    <row r="127" spans="1:26" ht="15.5" x14ac:dyDescent="0.35">
      <c r="A127" s="68"/>
      <c r="B127" s="45"/>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row>
    <row r="128" spans="1:26" ht="15.5" x14ac:dyDescent="0.35">
      <c r="A128" s="68"/>
      <c r="B128" s="45"/>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row>
    <row r="129" spans="1:26" ht="15.5" x14ac:dyDescent="0.35">
      <c r="A129" s="68"/>
      <c r="B129" s="45"/>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row>
    <row r="130" spans="1:26" ht="15.5" x14ac:dyDescent="0.35">
      <c r="A130" s="68"/>
      <c r="B130" s="45"/>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row>
    <row r="131" spans="1:26" ht="15.5" x14ac:dyDescent="0.35">
      <c r="A131" s="68"/>
      <c r="B131" s="45"/>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row>
    <row r="132" spans="1:26" ht="15.5" x14ac:dyDescent="0.35">
      <c r="A132" s="68"/>
      <c r="B132" s="45"/>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row>
    <row r="133" spans="1:26" ht="15.5" x14ac:dyDescent="0.35">
      <c r="A133" s="68"/>
      <c r="B133" s="45"/>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row>
    <row r="134" spans="1:26" ht="15.5" x14ac:dyDescent="0.35">
      <c r="A134" s="68"/>
      <c r="B134" s="45"/>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row>
    <row r="135" spans="1:26" ht="15.5" x14ac:dyDescent="0.35">
      <c r="A135" s="68"/>
      <c r="B135" s="45"/>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row>
    <row r="136" spans="1:26" ht="15.5" x14ac:dyDescent="0.35">
      <c r="A136" s="68"/>
      <c r="B136" s="45"/>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row>
    <row r="137" spans="1:26" ht="15.5" x14ac:dyDescent="0.35">
      <c r="A137" s="68"/>
      <c r="B137" s="45"/>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row>
    <row r="138" spans="1:26" ht="15.5" x14ac:dyDescent="0.35">
      <c r="A138" s="68"/>
      <c r="B138" s="45"/>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row>
    <row r="139" spans="1:26" ht="15.5" x14ac:dyDescent="0.35">
      <c r="A139" s="68"/>
      <c r="B139" s="45"/>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row>
    <row r="140" spans="1:26" ht="15.5" x14ac:dyDescent="0.35">
      <c r="A140" s="68"/>
      <c r="B140" s="45"/>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row>
    <row r="141" spans="1:26" ht="15.5" x14ac:dyDescent="0.35">
      <c r="A141" s="68"/>
      <c r="B141" s="45"/>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row>
    <row r="142" spans="1:26" ht="15.5" x14ac:dyDescent="0.35">
      <c r="A142" s="68"/>
      <c r="B142" s="45"/>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row>
    <row r="143" spans="1:26" ht="15.5" x14ac:dyDescent="0.35">
      <c r="A143" s="68"/>
      <c r="B143" s="45"/>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row>
    <row r="144" spans="1:26" ht="15.5" x14ac:dyDescent="0.35">
      <c r="A144" s="68"/>
      <c r="B144" s="45"/>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row>
    <row r="145" spans="1:26" ht="15.5" x14ac:dyDescent="0.35">
      <c r="A145" s="68"/>
      <c r="B145" s="45"/>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row>
    <row r="146" spans="1:26" ht="15.5" x14ac:dyDescent="0.35">
      <c r="A146" s="68"/>
      <c r="B146" s="4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row>
    <row r="147" spans="1:26" ht="15.5" x14ac:dyDescent="0.35">
      <c r="A147" s="68"/>
      <c r="B147" s="45"/>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row>
    <row r="148" spans="1:26" ht="15.5" x14ac:dyDescent="0.35">
      <c r="A148" s="68"/>
      <c r="B148" s="45"/>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row>
    <row r="149" spans="1:26" ht="15.5" x14ac:dyDescent="0.35">
      <c r="A149" s="68"/>
      <c r="B149" s="45"/>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row>
    <row r="150" spans="1:26" ht="15.5" x14ac:dyDescent="0.35">
      <c r="A150" s="68"/>
      <c r="B150" s="45"/>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row>
    <row r="151" spans="1:26" ht="15.5" x14ac:dyDescent="0.35">
      <c r="A151" s="68"/>
      <c r="B151" s="45"/>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row>
    <row r="152" spans="1:26" ht="15.5" x14ac:dyDescent="0.35">
      <c r="A152" s="68"/>
      <c r="B152" s="45"/>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row>
    <row r="153" spans="1:26" ht="15.5" x14ac:dyDescent="0.35">
      <c r="A153" s="68"/>
      <c r="B153" s="45"/>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row>
    <row r="154" spans="1:26" ht="15.5" x14ac:dyDescent="0.35">
      <c r="A154" s="68"/>
      <c r="B154" s="45"/>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row>
    <row r="155" spans="1:26" ht="15.5" x14ac:dyDescent="0.35">
      <c r="A155" s="68"/>
      <c r="B155" s="45"/>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row>
    <row r="156" spans="1:26" ht="15.5" x14ac:dyDescent="0.35">
      <c r="A156" s="68"/>
      <c r="B156" s="45"/>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row>
    <row r="157" spans="1:26" ht="15.5" x14ac:dyDescent="0.35">
      <c r="A157" s="68"/>
      <c r="B157" s="45"/>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row>
    <row r="158" spans="1:26" ht="15.5" x14ac:dyDescent="0.35">
      <c r="A158" s="68"/>
      <c r="B158" s="45"/>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row>
    <row r="159" spans="1:26" ht="15.5" x14ac:dyDescent="0.35">
      <c r="A159" s="68"/>
      <c r="B159" s="45"/>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row>
    <row r="160" spans="1:26" ht="15.5" x14ac:dyDescent="0.35">
      <c r="A160" s="68"/>
      <c r="B160" s="45"/>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row>
    <row r="161" spans="1:26" ht="15.5" x14ac:dyDescent="0.35">
      <c r="A161" s="68"/>
      <c r="B161" s="45"/>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row>
    <row r="162" spans="1:26" ht="15.5" x14ac:dyDescent="0.35">
      <c r="A162" s="68"/>
      <c r="B162" s="45"/>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row>
    <row r="163" spans="1:26" ht="15.5" x14ac:dyDescent="0.35">
      <c r="A163" s="68"/>
      <c r="B163" s="45"/>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row>
    <row r="164" spans="1:26" ht="15.5" x14ac:dyDescent="0.35">
      <c r="A164" s="68"/>
      <c r="B164" s="45"/>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row>
    <row r="165" spans="1:26" ht="15.5" x14ac:dyDescent="0.35">
      <c r="A165" s="68"/>
      <c r="B165" s="45"/>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row>
    <row r="166" spans="1:26" ht="15.5" x14ac:dyDescent="0.35">
      <c r="A166" s="68"/>
      <c r="B166" s="45"/>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row>
    <row r="167" spans="1:26" ht="15.5" x14ac:dyDescent="0.35">
      <c r="A167" s="68"/>
      <c r="B167" s="45"/>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row>
    <row r="168" spans="1:26" ht="15.5" x14ac:dyDescent="0.35">
      <c r="A168" s="68"/>
      <c r="B168" s="45"/>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row>
    <row r="169" spans="1:26" ht="15.5" x14ac:dyDescent="0.35">
      <c r="A169" s="68"/>
      <c r="B169" s="45"/>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row>
    <row r="170" spans="1:26" ht="15.5" x14ac:dyDescent="0.35">
      <c r="A170" s="68"/>
      <c r="B170" s="45"/>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row>
    <row r="171" spans="1:26" ht="15.5" x14ac:dyDescent="0.35">
      <c r="A171" s="68"/>
      <c r="B171" s="45"/>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row>
    <row r="172" spans="1:26" ht="15.5" x14ac:dyDescent="0.35">
      <c r="A172" s="68"/>
      <c r="B172" s="45"/>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row>
    <row r="173" spans="1:26" ht="15.5" x14ac:dyDescent="0.35">
      <c r="A173" s="68"/>
      <c r="B173" s="45"/>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row>
    <row r="174" spans="1:26" ht="15.5" x14ac:dyDescent="0.35">
      <c r="A174" s="68"/>
      <c r="B174" s="45"/>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row>
    <row r="175" spans="1:26" ht="15.5" x14ac:dyDescent="0.35">
      <c r="A175" s="68"/>
      <c r="B175" s="45"/>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row>
    <row r="176" spans="1:26" ht="15.5" x14ac:dyDescent="0.35">
      <c r="A176" s="68"/>
      <c r="B176" s="45"/>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row>
    <row r="177" spans="1:26" ht="15.5" x14ac:dyDescent="0.35">
      <c r="A177" s="68"/>
      <c r="B177" s="45"/>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row>
    <row r="178" spans="1:26" ht="15.5" x14ac:dyDescent="0.35">
      <c r="A178" s="68"/>
      <c r="B178" s="45"/>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row>
    <row r="179" spans="1:26" ht="15.5" x14ac:dyDescent="0.35">
      <c r="A179" s="68"/>
      <c r="B179" s="45"/>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row>
    <row r="180" spans="1:26" ht="15.5" x14ac:dyDescent="0.35">
      <c r="A180" s="68"/>
      <c r="B180" s="45"/>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row>
    <row r="181" spans="1:26" ht="15.5" x14ac:dyDescent="0.35">
      <c r="A181" s="68"/>
      <c r="B181" s="45"/>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row>
    <row r="182" spans="1:26" ht="15.5" x14ac:dyDescent="0.35">
      <c r="A182" s="68"/>
      <c r="B182" s="45"/>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row>
    <row r="183" spans="1:26" ht="15.5" x14ac:dyDescent="0.35">
      <c r="A183" s="68"/>
      <c r="B183" s="45"/>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row>
    <row r="184" spans="1:26" ht="15.5" x14ac:dyDescent="0.35">
      <c r="A184" s="68"/>
      <c r="B184" s="45"/>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row>
    <row r="185" spans="1:26" ht="15.5" x14ac:dyDescent="0.35">
      <c r="A185" s="68"/>
      <c r="B185" s="45"/>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row>
    <row r="186" spans="1:26" ht="15.5" x14ac:dyDescent="0.35">
      <c r="A186" s="68"/>
      <c r="B186" s="45"/>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row>
    <row r="187" spans="1:26" ht="15.5" x14ac:dyDescent="0.35">
      <c r="A187" s="68"/>
      <c r="B187" s="45"/>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row>
    <row r="188" spans="1:26" ht="15.5" x14ac:dyDescent="0.35">
      <c r="A188" s="68"/>
      <c r="B188" s="45"/>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row>
    <row r="189" spans="1:26" ht="15.5" x14ac:dyDescent="0.35">
      <c r="A189" s="68"/>
      <c r="B189" s="45"/>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row>
    <row r="190" spans="1:26" ht="15.5" x14ac:dyDescent="0.35">
      <c r="A190" s="68"/>
      <c r="B190" s="45"/>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row>
    <row r="191" spans="1:26" ht="15.5" x14ac:dyDescent="0.35">
      <c r="A191" s="68"/>
      <c r="B191" s="45"/>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row>
    <row r="192" spans="1:26" ht="15.5" x14ac:dyDescent="0.35">
      <c r="A192" s="68"/>
      <c r="B192" s="45"/>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row>
    <row r="193" spans="1:26" ht="15.5" x14ac:dyDescent="0.35">
      <c r="A193" s="68"/>
      <c r="B193" s="45"/>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row>
    <row r="194" spans="1:26" ht="15.5" x14ac:dyDescent="0.35">
      <c r="A194" s="68"/>
      <c r="B194" s="45"/>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row>
    <row r="195" spans="1:26" ht="15.5" x14ac:dyDescent="0.35">
      <c r="A195" s="68"/>
      <c r="B195" s="45"/>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row>
    <row r="196" spans="1:26" ht="15.5" x14ac:dyDescent="0.35">
      <c r="A196" s="68"/>
      <c r="B196" s="45"/>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row>
    <row r="197" spans="1:26" ht="15.5" x14ac:dyDescent="0.35">
      <c r="A197" s="68"/>
      <c r="B197" s="45"/>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row>
    <row r="198" spans="1:26" ht="15.5" x14ac:dyDescent="0.35">
      <c r="A198" s="68"/>
      <c r="B198" s="45"/>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row>
    <row r="199" spans="1:26" ht="15.5" x14ac:dyDescent="0.35">
      <c r="A199" s="68"/>
      <c r="B199" s="45"/>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row>
    <row r="200" spans="1:26" ht="15.5" x14ac:dyDescent="0.35">
      <c r="A200" s="68"/>
      <c r="B200" s="45"/>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row>
    <row r="201" spans="1:26" ht="15.5" x14ac:dyDescent="0.35">
      <c r="A201" s="68"/>
      <c r="B201" s="45"/>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row>
    <row r="202" spans="1:26" ht="15.5" x14ac:dyDescent="0.35">
      <c r="A202" s="68"/>
      <c r="B202" s="45"/>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row>
    <row r="203" spans="1:26" ht="15.5" x14ac:dyDescent="0.35">
      <c r="A203" s="68"/>
      <c r="B203" s="45"/>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row>
    <row r="204" spans="1:26" ht="15.5" x14ac:dyDescent="0.35">
      <c r="A204" s="68"/>
      <c r="B204" s="45"/>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row>
    <row r="205" spans="1:26" ht="15.5" x14ac:dyDescent="0.35">
      <c r="A205" s="68"/>
      <c r="B205" s="45"/>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row>
    <row r="206" spans="1:26" ht="15.5" x14ac:dyDescent="0.35">
      <c r="A206" s="68"/>
      <c r="B206" s="45"/>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row>
    <row r="207" spans="1:26" ht="15.5" x14ac:dyDescent="0.35">
      <c r="A207" s="68"/>
      <c r="B207" s="45"/>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row>
    <row r="208" spans="1:26" ht="15.5" x14ac:dyDescent="0.35">
      <c r="A208" s="68"/>
      <c r="B208" s="45"/>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row>
    <row r="209" spans="1:26" ht="15.5" x14ac:dyDescent="0.35">
      <c r="A209" s="68"/>
      <c r="B209" s="45"/>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row>
    <row r="210" spans="1:26" ht="15.5" x14ac:dyDescent="0.35">
      <c r="A210" s="68"/>
      <c r="B210" s="45"/>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row>
    <row r="211" spans="1:26" ht="15.5" x14ac:dyDescent="0.35">
      <c r="A211" s="68"/>
      <c r="B211" s="45"/>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row>
    <row r="212" spans="1:26" ht="15.5" x14ac:dyDescent="0.35">
      <c r="A212" s="68"/>
      <c r="B212" s="45"/>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row>
    <row r="213" spans="1:26" ht="15.5" x14ac:dyDescent="0.35">
      <c r="A213" s="68"/>
      <c r="B213" s="45"/>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row>
    <row r="214" spans="1:26" ht="15.5" x14ac:dyDescent="0.35">
      <c r="A214" s="68"/>
      <c r="B214" s="45"/>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row>
    <row r="215" spans="1:26" ht="15.5" x14ac:dyDescent="0.35">
      <c r="A215" s="68"/>
      <c r="B215" s="45"/>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row>
    <row r="216" spans="1:26" ht="15.5" x14ac:dyDescent="0.35">
      <c r="A216" s="68"/>
      <c r="B216" s="45"/>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row>
    <row r="217" spans="1:26" ht="15.5" x14ac:dyDescent="0.35">
      <c r="A217" s="68"/>
      <c r="B217" s="45"/>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row>
    <row r="218" spans="1:26" ht="15.5" x14ac:dyDescent="0.35">
      <c r="A218" s="68"/>
      <c r="B218" s="45"/>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row>
    <row r="219" spans="1:26" ht="15.5" x14ac:dyDescent="0.35">
      <c r="A219" s="68"/>
      <c r="B219" s="45"/>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row>
    <row r="220" spans="1:26" ht="15.5" x14ac:dyDescent="0.35">
      <c r="A220" s="68"/>
      <c r="B220" s="45"/>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row>
    <row r="221" spans="1:26" ht="15.5" x14ac:dyDescent="0.35">
      <c r="A221" s="68"/>
      <c r="B221" s="45"/>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row>
    <row r="222" spans="1:26" ht="15.5" x14ac:dyDescent="0.35">
      <c r="A222" s="68"/>
      <c r="B222" s="45"/>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row>
    <row r="223" spans="1:26" ht="15.5" x14ac:dyDescent="0.35">
      <c r="A223" s="68"/>
      <c r="B223" s="45"/>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row>
    <row r="224" spans="1:26" ht="15.5" x14ac:dyDescent="0.35">
      <c r="A224" s="68"/>
      <c r="B224" s="45"/>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row>
    <row r="225" spans="1:26" ht="15.5" x14ac:dyDescent="0.35">
      <c r="A225" s="68"/>
      <c r="B225" s="45"/>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row>
    <row r="226" spans="1:26" ht="15.5" x14ac:dyDescent="0.35">
      <c r="A226" s="68"/>
      <c r="B226" s="45"/>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row>
    <row r="227" spans="1:26" ht="15.5" x14ac:dyDescent="0.35">
      <c r="A227" s="68"/>
      <c r="B227" s="45"/>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row>
    <row r="228" spans="1:26" ht="15.5" x14ac:dyDescent="0.35">
      <c r="A228" s="68"/>
      <c r="B228" s="45"/>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row>
    <row r="229" spans="1:26" ht="15.5" x14ac:dyDescent="0.35">
      <c r="A229" s="68"/>
      <c r="B229" s="45"/>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row>
    <row r="230" spans="1:26" ht="15.5" x14ac:dyDescent="0.35">
      <c r="A230" s="68"/>
      <c r="B230" s="45"/>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row>
    <row r="231" spans="1:26" ht="15.5" x14ac:dyDescent="0.35">
      <c r="A231" s="68"/>
      <c r="B231" s="45"/>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row>
    <row r="232" spans="1:26" ht="15.5" x14ac:dyDescent="0.35">
      <c r="A232" s="68"/>
      <c r="B232" s="45"/>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row>
    <row r="233" spans="1:26" ht="15.5" x14ac:dyDescent="0.35">
      <c r="A233" s="68"/>
      <c r="B233" s="45"/>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row>
    <row r="234" spans="1:26" ht="15.5" x14ac:dyDescent="0.35">
      <c r="A234" s="68"/>
      <c r="B234" s="45"/>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row>
    <row r="235" spans="1:26" ht="15.5" x14ac:dyDescent="0.35">
      <c r="A235" s="68"/>
      <c r="B235" s="45"/>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row>
    <row r="236" spans="1:26" ht="15.5" x14ac:dyDescent="0.35">
      <c r="A236" s="68"/>
      <c r="B236" s="45"/>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row>
    <row r="237" spans="1:26" ht="15.5" x14ac:dyDescent="0.35">
      <c r="A237" s="68"/>
      <c r="B237" s="45"/>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row>
    <row r="238" spans="1:26" ht="15.5" x14ac:dyDescent="0.35">
      <c r="A238" s="68"/>
      <c r="B238" s="45"/>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row>
    <row r="239" spans="1:26" ht="15.5" x14ac:dyDescent="0.35">
      <c r="A239" s="68"/>
      <c r="B239" s="45"/>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row>
    <row r="240" spans="1:26" ht="15.5" x14ac:dyDescent="0.35">
      <c r="A240" s="68"/>
      <c r="B240" s="45"/>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row>
    <row r="241" spans="1:26" ht="15.5" x14ac:dyDescent="0.35">
      <c r="A241" s="68"/>
      <c r="B241" s="45"/>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row>
    <row r="242" spans="1:26" ht="15.5" x14ac:dyDescent="0.35">
      <c r="A242" s="68"/>
      <c r="B242" s="45"/>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row>
    <row r="243" spans="1:26" ht="15.5" x14ac:dyDescent="0.35">
      <c r="A243" s="68"/>
      <c r="B243" s="45"/>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row>
    <row r="244" spans="1:26" ht="15.5" x14ac:dyDescent="0.35">
      <c r="A244" s="68"/>
      <c r="B244" s="45"/>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row>
    <row r="245" spans="1:26" ht="15.5" x14ac:dyDescent="0.35">
      <c r="A245" s="68"/>
      <c r="B245" s="45"/>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row>
    <row r="246" spans="1:26" ht="15.5" x14ac:dyDescent="0.35">
      <c r="A246" s="68"/>
      <c r="B246" s="45"/>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row>
    <row r="247" spans="1:26" ht="15.5" x14ac:dyDescent="0.35">
      <c r="A247" s="68"/>
      <c r="B247" s="45"/>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row>
    <row r="248" spans="1:26" ht="15.5" x14ac:dyDescent="0.35">
      <c r="A248" s="68"/>
      <c r="B248" s="45"/>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row>
    <row r="249" spans="1:26" ht="15.5" x14ac:dyDescent="0.35">
      <c r="A249" s="68"/>
      <c r="B249" s="45"/>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row>
    <row r="250" spans="1:26" ht="15.5" x14ac:dyDescent="0.35">
      <c r="A250" s="68"/>
      <c r="B250" s="45"/>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row>
    <row r="251" spans="1:26" ht="15.5" x14ac:dyDescent="0.35">
      <c r="A251" s="68"/>
      <c r="B251" s="45"/>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row>
    <row r="252" spans="1:26" ht="15.5" x14ac:dyDescent="0.35">
      <c r="A252" s="68"/>
      <c r="B252" s="45"/>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row>
    <row r="253" spans="1:26" ht="15.5" x14ac:dyDescent="0.35">
      <c r="A253" s="68"/>
      <c r="B253" s="45"/>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row>
    <row r="254" spans="1:26" ht="15.5" x14ac:dyDescent="0.35">
      <c r="A254" s="68"/>
      <c r="B254" s="45"/>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row>
    <row r="255" spans="1:26" ht="15.5" x14ac:dyDescent="0.35">
      <c r="A255" s="68"/>
      <c r="B255" s="45"/>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row>
    <row r="256" spans="1:26" ht="15.5" x14ac:dyDescent="0.35">
      <c r="A256" s="68"/>
      <c r="B256" s="45"/>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row>
    <row r="257" spans="1:26" ht="15.5" x14ac:dyDescent="0.35">
      <c r="A257" s="68"/>
      <c r="B257" s="45"/>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row>
    <row r="258" spans="1:26" ht="15.5" x14ac:dyDescent="0.35">
      <c r="A258" s="68"/>
      <c r="B258" s="45"/>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row>
    <row r="259" spans="1:26" ht="15.5" x14ac:dyDescent="0.35">
      <c r="A259" s="68"/>
      <c r="B259" s="45"/>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row>
    <row r="260" spans="1:26" ht="15.5" x14ac:dyDescent="0.35">
      <c r="A260" s="68"/>
      <c r="B260" s="45"/>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row>
    <row r="261" spans="1:26" ht="15.5" x14ac:dyDescent="0.35">
      <c r="A261" s="68"/>
      <c r="B261" s="45"/>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row>
    <row r="262" spans="1:26" ht="15.5" x14ac:dyDescent="0.35">
      <c r="A262" s="68"/>
      <c r="B262" s="45"/>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row>
    <row r="263" spans="1:26" ht="15.5" x14ac:dyDescent="0.35">
      <c r="A263" s="68"/>
      <c r="B263" s="45"/>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row>
    <row r="264" spans="1:26" ht="15.5" x14ac:dyDescent="0.35">
      <c r="A264" s="68"/>
      <c r="B264" s="45"/>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row>
    <row r="265" spans="1:26" ht="15.5" x14ac:dyDescent="0.35">
      <c r="A265" s="68"/>
      <c r="B265" s="45"/>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row>
    <row r="266" spans="1:26" ht="15.5" x14ac:dyDescent="0.35">
      <c r="A266" s="68"/>
      <c r="B266" s="45"/>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row>
    <row r="267" spans="1:26" ht="15.5" x14ac:dyDescent="0.35">
      <c r="A267" s="68"/>
      <c r="B267" s="45"/>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row>
    <row r="268" spans="1:26" ht="15.5" x14ac:dyDescent="0.35">
      <c r="A268" s="68"/>
      <c r="B268" s="45"/>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row>
    <row r="269" spans="1:26" ht="15.5" x14ac:dyDescent="0.35">
      <c r="A269" s="68"/>
      <c r="B269" s="45"/>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row>
    <row r="270" spans="1:26" ht="15.5" x14ac:dyDescent="0.35">
      <c r="A270" s="68"/>
      <c r="B270" s="45"/>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row>
    <row r="271" spans="1:26" ht="15.5" x14ac:dyDescent="0.35">
      <c r="A271" s="68"/>
      <c r="B271" s="45"/>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row>
    <row r="272" spans="1:26" ht="15.5" x14ac:dyDescent="0.35">
      <c r="A272" s="68"/>
      <c r="B272" s="45"/>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row>
    <row r="273" spans="1:26" ht="15.5" x14ac:dyDescent="0.35">
      <c r="A273" s="68"/>
      <c r="B273" s="45"/>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row>
    <row r="274" spans="1:26" ht="15.5" x14ac:dyDescent="0.35">
      <c r="A274" s="68"/>
      <c r="B274" s="45"/>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row>
    <row r="275" spans="1:26" ht="15.5" x14ac:dyDescent="0.35">
      <c r="A275" s="68"/>
      <c r="B275" s="45"/>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row>
    <row r="276" spans="1:26" ht="15.5" x14ac:dyDescent="0.35">
      <c r="A276" s="68"/>
      <c r="B276" s="45"/>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row>
    <row r="277" spans="1:26" ht="15.5" x14ac:dyDescent="0.35">
      <c r="A277" s="68"/>
      <c r="B277" s="45"/>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row>
    <row r="278" spans="1:26" ht="15.5" x14ac:dyDescent="0.35">
      <c r="A278" s="68"/>
      <c r="B278" s="45"/>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row>
    <row r="279" spans="1:26" ht="15.5" x14ac:dyDescent="0.35">
      <c r="A279" s="68"/>
      <c r="B279" s="45"/>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row>
    <row r="280" spans="1:26" ht="15.5" x14ac:dyDescent="0.35">
      <c r="A280" s="68"/>
      <c r="B280" s="45"/>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row>
    <row r="281" spans="1:26" ht="15.5" x14ac:dyDescent="0.35">
      <c r="A281" s="68"/>
      <c r="B281" s="45"/>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row>
    <row r="282" spans="1:26" ht="15.5" x14ac:dyDescent="0.35">
      <c r="A282" s="68"/>
      <c r="B282" s="45"/>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row>
    <row r="283" spans="1:26" ht="15.5" x14ac:dyDescent="0.35">
      <c r="A283" s="68"/>
      <c r="B283" s="45"/>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row>
    <row r="284" spans="1:26" ht="15.5" x14ac:dyDescent="0.35">
      <c r="A284" s="68"/>
      <c r="B284" s="45"/>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row>
    <row r="285" spans="1:26" ht="15.5" x14ac:dyDescent="0.35">
      <c r="A285" s="68"/>
      <c r="B285" s="45"/>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row>
    <row r="286" spans="1:26" ht="15.5" x14ac:dyDescent="0.35">
      <c r="A286" s="68"/>
      <c r="B286" s="45"/>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row>
    <row r="287" spans="1:26" ht="15.5" x14ac:dyDescent="0.35">
      <c r="A287" s="68"/>
      <c r="B287" s="45"/>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row>
    <row r="288" spans="1:26" ht="15.5" x14ac:dyDescent="0.35">
      <c r="A288" s="68"/>
      <c r="B288" s="45"/>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row>
    <row r="289" spans="1:26" ht="15.5" x14ac:dyDescent="0.35">
      <c r="A289" s="68"/>
      <c r="B289" s="45"/>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row>
    <row r="290" spans="1:26" ht="15.5" x14ac:dyDescent="0.35">
      <c r="A290" s="68"/>
      <c r="B290" s="45"/>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row>
    <row r="291" spans="1:26" ht="15.5" x14ac:dyDescent="0.35">
      <c r="A291" s="68"/>
      <c r="B291" s="45"/>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row>
    <row r="292" spans="1:26" ht="15.5" x14ac:dyDescent="0.35">
      <c r="A292" s="68"/>
      <c r="B292" s="45"/>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row>
    <row r="293" spans="1:26" ht="15.5" x14ac:dyDescent="0.35">
      <c r="A293" s="68"/>
      <c r="B293" s="45"/>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row>
    <row r="294" spans="1:26" ht="15.5" x14ac:dyDescent="0.35">
      <c r="A294" s="68"/>
      <c r="B294" s="45"/>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row>
    <row r="295" spans="1:26" ht="15.5" x14ac:dyDescent="0.35">
      <c r="A295" s="68"/>
      <c r="B295" s="45"/>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row>
    <row r="296" spans="1:26" ht="15.5" x14ac:dyDescent="0.35">
      <c r="A296" s="68"/>
      <c r="B296" s="45"/>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row>
    <row r="297" spans="1:26" ht="15.5" x14ac:dyDescent="0.35">
      <c r="A297" s="68"/>
      <c r="B297" s="45"/>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row>
    <row r="298" spans="1:26" ht="15.5" x14ac:dyDescent="0.35">
      <c r="A298" s="68"/>
      <c r="B298" s="45"/>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row>
    <row r="299" spans="1:26" ht="15.5" x14ac:dyDescent="0.35">
      <c r="A299" s="68"/>
      <c r="B299" s="45"/>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row>
    <row r="300" spans="1:26" ht="15.5" x14ac:dyDescent="0.35">
      <c r="A300" s="68"/>
      <c r="B300" s="45"/>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row>
    <row r="301" spans="1:26" ht="15.5" x14ac:dyDescent="0.35">
      <c r="A301" s="68"/>
      <c r="B301" s="45"/>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row>
    <row r="302" spans="1:26" ht="15.5" x14ac:dyDescent="0.35">
      <c r="A302" s="68"/>
      <c r="B302" s="45"/>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row>
    <row r="303" spans="1:26" ht="15.5" x14ac:dyDescent="0.35">
      <c r="A303" s="68"/>
      <c r="B303" s="45"/>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row>
    <row r="304" spans="1:26" ht="15.5" x14ac:dyDescent="0.35">
      <c r="A304" s="68"/>
      <c r="B304" s="45"/>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row>
    <row r="305" spans="1:26" ht="15.5" x14ac:dyDescent="0.35">
      <c r="A305" s="68"/>
      <c r="B305" s="45"/>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row>
    <row r="306" spans="1:26" ht="15.5" x14ac:dyDescent="0.35">
      <c r="A306" s="68"/>
      <c r="B306" s="45"/>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row>
    <row r="307" spans="1:26" ht="15.5" x14ac:dyDescent="0.35">
      <c r="A307" s="68"/>
      <c r="B307" s="45"/>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row>
    <row r="308" spans="1:26" ht="15.5" x14ac:dyDescent="0.35">
      <c r="A308" s="68"/>
      <c r="B308" s="45"/>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row>
    <row r="309" spans="1:26" ht="15.5" x14ac:dyDescent="0.35">
      <c r="A309" s="68"/>
      <c r="B309" s="45"/>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row>
    <row r="310" spans="1:26" ht="15.5" x14ac:dyDescent="0.35">
      <c r="A310" s="68"/>
      <c r="B310" s="45"/>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row>
    <row r="311" spans="1:26" ht="15.5" x14ac:dyDescent="0.35">
      <c r="A311" s="68"/>
      <c r="B311" s="45"/>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row>
    <row r="312" spans="1:26" ht="15.5" x14ac:dyDescent="0.35">
      <c r="A312" s="68"/>
      <c r="B312" s="45"/>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row>
    <row r="313" spans="1:26" ht="15.5" x14ac:dyDescent="0.35">
      <c r="A313" s="68"/>
      <c r="B313" s="45"/>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row>
    <row r="314" spans="1:26" ht="15.5" x14ac:dyDescent="0.35">
      <c r="A314" s="68"/>
      <c r="B314" s="45"/>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row>
    <row r="315" spans="1:26" ht="15.5" x14ac:dyDescent="0.35">
      <c r="A315" s="68"/>
      <c r="B315" s="45"/>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row>
    <row r="316" spans="1:26" ht="15.5" x14ac:dyDescent="0.35">
      <c r="A316" s="68"/>
      <c r="B316" s="45"/>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row>
    <row r="317" spans="1:26" ht="15.5" x14ac:dyDescent="0.35">
      <c r="A317" s="68"/>
      <c r="B317" s="45"/>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row>
    <row r="318" spans="1:26" ht="15.5" x14ac:dyDescent="0.35">
      <c r="A318" s="68"/>
      <c r="B318" s="45"/>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row>
    <row r="319" spans="1:26" ht="15.5" x14ac:dyDescent="0.35">
      <c r="A319" s="68"/>
      <c r="B319" s="45"/>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row>
    <row r="320" spans="1:26" ht="15.5" x14ac:dyDescent="0.35">
      <c r="A320" s="68"/>
      <c r="B320" s="45"/>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row>
    <row r="321" spans="1:26" ht="15.5" x14ac:dyDescent="0.35">
      <c r="A321" s="68"/>
      <c r="B321" s="45"/>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row>
    <row r="322" spans="1:26" ht="15.5" x14ac:dyDescent="0.35">
      <c r="A322" s="68"/>
      <c r="B322" s="45"/>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row>
    <row r="323" spans="1:26" ht="15.5" x14ac:dyDescent="0.35">
      <c r="A323" s="68"/>
      <c r="B323" s="45"/>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row>
    <row r="324" spans="1:26" ht="15.5" x14ac:dyDescent="0.35">
      <c r="A324" s="68"/>
      <c r="B324" s="45"/>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row>
    <row r="325" spans="1:26" ht="15.5" x14ac:dyDescent="0.35">
      <c r="A325" s="68"/>
      <c r="B325" s="45"/>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row>
    <row r="326" spans="1:26" ht="15.5" x14ac:dyDescent="0.35">
      <c r="A326" s="68"/>
      <c r="B326" s="45"/>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row>
    <row r="327" spans="1:26" ht="15.5" x14ac:dyDescent="0.35">
      <c r="A327" s="68"/>
      <c r="B327" s="45"/>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row>
    <row r="328" spans="1:26" ht="15.5" x14ac:dyDescent="0.35">
      <c r="A328" s="68"/>
      <c r="B328" s="45"/>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row>
    <row r="329" spans="1:26" ht="15.5" x14ac:dyDescent="0.35">
      <c r="A329" s="68"/>
      <c r="B329" s="45"/>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row>
    <row r="330" spans="1:26" ht="15.5" x14ac:dyDescent="0.35">
      <c r="A330" s="68"/>
      <c r="B330" s="45"/>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row>
    <row r="331" spans="1:26" ht="15.5" x14ac:dyDescent="0.35">
      <c r="A331" s="68"/>
      <c r="B331" s="45"/>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row>
    <row r="332" spans="1:26" ht="15.5" x14ac:dyDescent="0.35">
      <c r="A332" s="68"/>
      <c r="B332" s="45"/>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row>
    <row r="333" spans="1:26" ht="15.5" x14ac:dyDescent="0.35">
      <c r="A333" s="68"/>
      <c r="B333" s="45"/>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row>
    <row r="334" spans="1:26" ht="15.5" x14ac:dyDescent="0.35">
      <c r="A334" s="68"/>
      <c r="B334" s="45"/>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row>
    <row r="335" spans="1:26" ht="15.5" x14ac:dyDescent="0.35">
      <c r="A335" s="68"/>
      <c r="B335" s="45"/>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row>
    <row r="336" spans="1:26" ht="15.5" x14ac:dyDescent="0.35">
      <c r="A336" s="68"/>
      <c r="B336" s="45"/>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row>
    <row r="337" spans="1:26" ht="15.5" x14ac:dyDescent="0.35">
      <c r="A337" s="68"/>
      <c r="B337" s="45"/>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row>
    <row r="338" spans="1:26" ht="15.5" x14ac:dyDescent="0.35">
      <c r="A338" s="68"/>
      <c r="B338" s="45"/>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row>
    <row r="339" spans="1:26" ht="15.5" x14ac:dyDescent="0.35">
      <c r="A339" s="68"/>
      <c r="B339" s="45"/>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row>
    <row r="340" spans="1:26" ht="15.5" x14ac:dyDescent="0.35">
      <c r="A340" s="68"/>
      <c r="B340" s="45"/>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row>
    <row r="341" spans="1:26" ht="15.5" x14ac:dyDescent="0.35">
      <c r="A341" s="68"/>
      <c r="B341" s="45"/>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row>
    <row r="342" spans="1:26" ht="15.5" x14ac:dyDescent="0.35">
      <c r="A342" s="68"/>
      <c r="B342" s="45"/>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row>
    <row r="343" spans="1:26" ht="15.5" x14ac:dyDescent="0.35">
      <c r="A343" s="68"/>
      <c r="B343" s="45"/>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row>
    <row r="344" spans="1:26" ht="15.5" x14ac:dyDescent="0.35">
      <c r="A344" s="68"/>
      <c r="B344" s="45"/>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row>
    <row r="345" spans="1:26" ht="15.5" x14ac:dyDescent="0.35">
      <c r="A345" s="68"/>
      <c r="B345" s="45"/>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row>
    <row r="346" spans="1:26" ht="15.5" x14ac:dyDescent="0.35">
      <c r="A346" s="68"/>
      <c r="B346" s="45"/>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row>
    <row r="347" spans="1:26" ht="15.5" x14ac:dyDescent="0.35">
      <c r="A347" s="68"/>
      <c r="B347" s="45"/>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row>
    <row r="348" spans="1:26" ht="15.5" x14ac:dyDescent="0.35">
      <c r="A348" s="68"/>
      <c r="B348" s="45"/>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row>
    <row r="349" spans="1:26" ht="15.5" x14ac:dyDescent="0.35">
      <c r="A349" s="68"/>
      <c r="B349" s="45"/>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row>
    <row r="350" spans="1:26" ht="15.5" x14ac:dyDescent="0.35">
      <c r="A350" s="68"/>
      <c r="B350" s="45"/>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row>
    <row r="351" spans="1:26" ht="15.5" x14ac:dyDescent="0.35">
      <c r="A351" s="68"/>
      <c r="B351" s="45"/>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row>
    <row r="352" spans="1:26" ht="15.5" x14ac:dyDescent="0.35">
      <c r="A352" s="68"/>
      <c r="B352" s="45"/>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row>
    <row r="353" spans="1:26" ht="15.5" x14ac:dyDescent="0.35">
      <c r="A353" s="68"/>
      <c r="B353" s="45"/>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row>
    <row r="354" spans="1:26" ht="15.5" x14ac:dyDescent="0.35">
      <c r="A354" s="68"/>
      <c r="B354" s="45"/>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row>
    <row r="355" spans="1:26" ht="15.5" x14ac:dyDescent="0.35">
      <c r="A355" s="68"/>
      <c r="B355" s="45"/>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row>
    <row r="356" spans="1:26" ht="15.5" x14ac:dyDescent="0.35">
      <c r="A356" s="68"/>
      <c r="B356" s="45"/>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row>
    <row r="357" spans="1:26" ht="15.5" x14ac:dyDescent="0.35">
      <c r="A357" s="68"/>
      <c r="B357" s="45"/>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row>
    <row r="358" spans="1:26" ht="15.5" x14ac:dyDescent="0.35">
      <c r="A358" s="68"/>
      <c r="B358" s="45"/>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row>
    <row r="359" spans="1:26" ht="15.5" x14ac:dyDescent="0.35">
      <c r="A359" s="68"/>
      <c r="B359" s="45"/>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row>
    <row r="360" spans="1:26" ht="15.5" x14ac:dyDescent="0.35">
      <c r="A360" s="68"/>
      <c r="B360" s="45"/>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row>
    <row r="361" spans="1:26" ht="15.5" x14ac:dyDescent="0.35">
      <c r="A361" s="68"/>
      <c r="B361" s="45"/>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row>
    <row r="362" spans="1:26" ht="15.5" x14ac:dyDescent="0.35">
      <c r="A362" s="68"/>
      <c r="B362" s="45"/>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row>
    <row r="363" spans="1:26" ht="15.5" x14ac:dyDescent="0.35">
      <c r="A363" s="68"/>
      <c r="B363" s="45"/>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row>
    <row r="364" spans="1:26" ht="15.5" x14ac:dyDescent="0.35">
      <c r="A364" s="68"/>
      <c r="B364" s="45"/>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row>
    <row r="365" spans="1:26" ht="15.5" x14ac:dyDescent="0.35">
      <c r="A365" s="68"/>
      <c r="B365" s="45"/>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row>
    <row r="366" spans="1:26" ht="15.5" x14ac:dyDescent="0.35">
      <c r="A366" s="68"/>
      <c r="B366" s="45"/>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row>
    <row r="367" spans="1:26" ht="15.5" x14ac:dyDescent="0.35">
      <c r="A367" s="68"/>
      <c r="B367" s="45"/>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row>
    <row r="368" spans="1:26" ht="15.5" x14ac:dyDescent="0.35">
      <c r="A368" s="68"/>
      <c r="B368" s="45"/>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row>
    <row r="369" spans="1:26" ht="15.5" x14ac:dyDescent="0.35">
      <c r="A369" s="68"/>
      <c r="B369" s="45"/>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row>
    <row r="370" spans="1:26" ht="15.5" x14ac:dyDescent="0.35">
      <c r="A370" s="68"/>
      <c r="B370" s="45"/>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row>
    <row r="371" spans="1:26" ht="15.5" x14ac:dyDescent="0.35">
      <c r="A371" s="68"/>
      <c r="B371" s="45"/>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row>
    <row r="372" spans="1:26" ht="15.5" x14ac:dyDescent="0.35">
      <c r="A372" s="68"/>
      <c r="B372" s="45"/>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row>
    <row r="373" spans="1:26" ht="15.5" x14ac:dyDescent="0.35">
      <c r="A373" s="68"/>
      <c r="B373" s="45"/>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row>
    <row r="374" spans="1:26" ht="15.5" x14ac:dyDescent="0.35">
      <c r="A374" s="68"/>
      <c r="B374" s="45"/>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row>
    <row r="375" spans="1:26" ht="15.5" x14ac:dyDescent="0.35">
      <c r="A375" s="68"/>
      <c r="B375" s="45"/>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row>
    <row r="376" spans="1:26" ht="15.5" x14ac:dyDescent="0.35">
      <c r="A376" s="68"/>
      <c r="B376" s="45"/>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row>
    <row r="377" spans="1:26" ht="15.5" x14ac:dyDescent="0.35">
      <c r="A377" s="68"/>
      <c r="B377" s="45"/>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row>
    <row r="378" spans="1:26" ht="15.5" x14ac:dyDescent="0.35">
      <c r="A378" s="68"/>
      <c r="B378" s="45"/>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row>
    <row r="379" spans="1:26" ht="15.5" x14ac:dyDescent="0.35">
      <c r="A379" s="68"/>
      <c r="B379" s="45"/>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row>
    <row r="380" spans="1:26" ht="15.5" x14ac:dyDescent="0.35">
      <c r="A380" s="68"/>
      <c r="B380" s="45"/>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row>
    <row r="381" spans="1:26" ht="15.5" x14ac:dyDescent="0.35">
      <c r="A381" s="68"/>
      <c r="B381" s="45"/>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row>
    <row r="382" spans="1:26" ht="15.5" x14ac:dyDescent="0.35">
      <c r="A382" s="68"/>
      <c r="B382" s="45"/>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row>
    <row r="383" spans="1:26" ht="15.5" x14ac:dyDescent="0.35">
      <c r="A383" s="68"/>
      <c r="B383" s="45"/>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row>
    <row r="384" spans="1:26" ht="15.5" x14ac:dyDescent="0.35">
      <c r="A384" s="68"/>
      <c r="B384" s="45"/>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row>
    <row r="385" spans="1:26" ht="15.5" x14ac:dyDescent="0.35">
      <c r="A385" s="68"/>
      <c r="B385" s="45"/>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row>
    <row r="386" spans="1:26" ht="15.5" x14ac:dyDescent="0.35">
      <c r="A386" s="68"/>
      <c r="B386" s="45"/>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row>
    <row r="387" spans="1:26" ht="15.5" x14ac:dyDescent="0.35">
      <c r="A387" s="68"/>
      <c r="B387" s="45"/>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row>
    <row r="388" spans="1:26" ht="15.5" x14ac:dyDescent="0.35">
      <c r="A388" s="68"/>
      <c r="B388" s="45"/>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row>
    <row r="389" spans="1:26" ht="15.5" x14ac:dyDescent="0.35">
      <c r="A389" s="68"/>
      <c r="B389" s="45"/>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row>
    <row r="390" spans="1:26" ht="15.5" x14ac:dyDescent="0.35">
      <c r="A390" s="68"/>
      <c r="B390" s="45"/>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row>
    <row r="391" spans="1:26" ht="15.5" x14ac:dyDescent="0.35">
      <c r="A391" s="68"/>
      <c r="B391" s="45"/>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row>
    <row r="392" spans="1:26" ht="15.5" x14ac:dyDescent="0.35">
      <c r="A392" s="68"/>
      <c r="B392" s="45"/>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row>
    <row r="393" spans="1:26" ht="15.5" x14ac:dyDescent="0.35">
      <c r="A393" s="68"/>
      <c r="B393" s="45"/>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row>
    <row r="394" spans="1:26" ht="15.5" x14ac:dyDescent="0.35">
      <c r="A394" s="68"/>
      <c r="B394" s="45"/>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row>
    <row r="395" spans="1:26" ht="15.5" x14ac:dyDescent="0.35">
      <c r="A395" s="68"/>
      <c r="B395" s="45"/>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row>
    <row r="396" spans="1:26" ht="15.5" x14ac:dyDescent="0.35">
      <c r="A396" s="68"/>
      <c r="B396" s="45"/>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row>
    <row r="397" spans="1:26" ht="15.5" x14ac:dyDescent="0.35">
      <c r="A397" s="68"/>
      <c r="B397" s="45"/>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row>
    <row r="398" spans="1:26" ht="15.5" x14ac:dyDescent="0.35">
      <c r="A398" s="68"/>
      <c r="B398" s="45"/>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row>
    <row r="399" spans="1:26" ht="15.5" x14ac:dyDescent="0.35">
      <c r="A399" s="68"/>
      <c r="B399" s="45"/>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row>
    <row r="400" spans="1:26" ht="15.5" x14ac:dyDescent="0.35">
      <c r="A400" s="68"/>
      <c r="B400" s="45"/>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row>
    <row r="401" spans="1:26" ht="15.5" x14ac:dyDescent="0.35">
      <c r="A401" s="68"/>
      <c r="B401" s="45"/>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row>
    <row r="402" spans="1:26" ht="15.5" x14ac:dyDescent="0.35">
      <c r="A402" s="68"/>
      <c r="B402" s="45"/>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row>
    <row r="403" spans="1:26" ht="15.5" x14ac:dyDescent="0.35">
      <c r="A403" s="68"/>
      <c r="B403" s="45"/>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row>
    <row r="404" spans="1:26" ht="15.5" x14ac:dyDescent="0.35">
      <c r="A404" s="68"/>
      <c r="B404" s="45"/>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row>
    <row r="405" spans="1:26" ht="15.5" x14ac:dyDescent="0.35">
      <c r="A405" s="68"/>
      <c r="B405" s="45"/>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row>
    <row r="406" spans="1:26" ht="15.5" x14ac:dyDescent="0.35">
      <c r="A406" s="68"/>
      <c r="B406" s="45"/>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row>
    <row r="407" spans="1:26" ht="15.5" x14ac:dyDescent="0.35">
      <c r="A407" s="68"/>
      <c r="B407" s="45"/>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row>
    <row r="408" spans="1:26" ht="15.5" x14ac:dyDescent="0.35">
      <c r="A408" s="68"/>
      <c r="B408" s="45"/>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row>
    <row r="409" spans="1:26" ht="15.5" x14ac:dyDescent="0.35">
      <c r="A409" s="68"/>
      <c r="B409" s="45"/>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row>
    <row r="410" spans="1:26" ht="15.5" x14ac:dyDescent="0.35">
      <c r="A410" s="68"/>
      <c r="B410" s="45"/>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row>
    <row r="411" spans="1:26" ht="15.5" x14ac:dyDescent="0.35">
      <c r="A411" s="68"/>
      <c r="B411" s="45"/>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row>
    <row r="412" spans="1:26" ht="15.5" x14ac:dyDescent="0.35">
      <c r="A412" s="68"/>
      <c r="B412" s="45"/>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row>
    <row r="413" spans="1:26" ht="15.5" x14ac:dyDescent="0.35">
      <c r="A413" s="68"/>
      <c r="B413" s="45"/>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row>
    <row r="414" spans="1:26" ht="15.5" x14ac:dyDescent="0.35">
      <c r="A414" s="68"/>
      <c r="B414" s="45"/>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row>
    <row r="415" spans="1:26" ht="15.5" x14ac:dyDescent="0.35">
      <c r="A415" s="68"/>
      <c r="B415" s="45"/>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row>
    <row r="416" spans="1:26" ht="15.5" x14ac:dyDescent="0.35">
      <c r="A416" s="68"/>
      <c r="B416" s="45"/>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row>
    <row r="417" spans="1:26" ht="15.5" x14ac:dyDescent="0.35">
      <c r="A417" s="68"/>
      <c r="B417" s="45"/>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row>
    <row r="418" spans="1:26" ht="15.5" x14ac:dyDescent="0.35">
      <c r="A418" s="68"/>
      <c r="B418" s="45"/>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row>
    <row r="419" spans="1:26" ht="15.5" x14ac:dyDescent="0.35">
      <c r="A419" s="68"/>
      <c r="B419" s="45"/>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row>
    <row r="420" spans="1:26" ht="15.5" x14ac:dyDescent="0.35">
      <c r="A420" s="68"/>
      <c r="B420" s="45"/>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row>
    <row r="421" spans="1:26" ht="15.5" x14ac:dyDescent="0.35">
      <c r="A421" s="68"/>
      <c r="B421" s="45"/>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row>
    <row r="422" spans="1:26" ht="15.5" x14ac:dyDescent="0.35">
      <c r="A422" s="68"/>
      <c r="B422" s="45"/>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row>
    <row r="423" spans="1:26" ht="15.5" x14ac:dyDescent="0.35">
      <c r="A423" s="68"/>
      <c r="B423" s="45"/>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row>
    <row r="424" spans="1:26" ht="15.5" x14ac:dyDescent="0.35">
      <c r="A424" s="68"/>
      <c r="B424" s="45"/>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row>
    <row r="425" spans="1:26" ht="15.5" x14ac:dyDescent="0.35">
      <c r="A425" s="68"/>
      <c r="B425" s="45"/>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row>
    <row r="426" spans="1:26" ht="15.5" x14ac:dyDescent="0.35">
      <c r="A426" s="68"/>
      <c r="B426" s="45"/>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row>
    <row r="427" spans="1:26" ht="15.5" x14ac:dyDescent="0.35">
      <c r="A427" s="68"/>
      <c r="B427" s="45"/>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row>
    <row r="428" spans="1:26" ht="15.5" x14ac:dyDescent="0.35">
      <c r="A428" s="68"/>
      <c r="B428" s="45"/>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row>
    <row r="429" spans="1:26" ht="15.5" x14ac:dyDescent="0.35">
      <c r="A429" s="68"/>
      <c r="B429" s="45"/>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row>
    <row r="430" spans="1:26" ht="15.5" x14ac:dyDescent="0.35">
      <c r="A430" s="68"/>
      <c r="B430" s="45"/>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row>
    <row r="431" spans="1:26" ht="15.5" x14ac:dyDescent="0.35">
      <c r="A431" s="68"/>
      <c r="B431" s="45"/>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row>
    <row r="432" spans="1:26" ht="15.5" x14ac:dyDescent="0.35">
      <c r="A432" s="68"/>
      <c r="B432" s="45"/>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row>
    <row r="433" spans="1:26" ht="15.5" x14ac:dyDescent="0.35">
      <c r="A433" s="68"/>
      <c r="B433" s="45"/>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row>
    <row r="434" spans="1:26" ht="15.5" x14ac:dyDescent="0.35">
      <c r="A434" s="68"/>
      <c r="B434" s="45"/>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row>
    <row r="435" spans="1:26" ht="15.5" x14ac:dyDescent="0.35">
      <c r="A435" s="68"/>
      <c r="B435" s="45"/>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row>
    <row r="436" spans="1:26" ht="15.5" x14ac:dyDescent="0.35">
      <c r="A436" s="68"/>
      <c r="B436" s="45"/>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row>
    <row r="437" spans="1:26" ht="15.5" x14ac:dyDescent="0.35">
      <c r="A437" s="68"/>
      <c r="B437" s="45"/>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row>
    <row r="438" spans="1:26" ht="15.5" x14ac:dyDescent="0.35">
      <c r="A438" s="68"/>
      <c r="B438" s="45"/>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row>
    <row r="439" spans="1:26" ht="15.5" x14ac:dyDescent="0.35">
      <c r="A439" s="68"/>
      <c r="B439" s="45"/>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row>
    <row r="440" spans="1:26" ht="15.5" x14ac:dyDescent="0.35">
      <c r="A440" s="68"/>
      <c r="B440" s="45"/>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row>
    <row r="441" spans="1:26" ht="15.5" x14ac:dyDescent="0.35">
      <c r="A441" s="68"/>
      <c r="B441" s="45"/>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row>
    <row r="442" spans="1:26" ht="15.5" x14ac:dyDescent="0.35">
      <c r="A442" s="68"/>
      <c r="B442" s="45"/>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row>
    <row r="443" spans="1:26" ht="15.5" x14ac:dyDescent="0.35">
      <c r="A443" s="68"/>
      <c r="B443" s="45"/>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row>
    <row r="444" spans="1:26" ht="15.5" x14ac:dyDescent="0.35">
      <c r="A444" s="68"/>
      <c r="B444" s="45"/>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row>
    <row r="445" spans="1:26" ht="15.5" x14ac:dyDescent="0.35">
      <c r="A445" s="68"/>
      <c r="B445" s="45"/>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row>
    <row r="446" spans="1:26" ht="15.5" x14ac:dyDescent="0.35">
      <c r="A446" s="68"/>
      <c r="B446" s="45"/>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row>
    <row r="447" spans="1:26" ht="15.5" x14ac:dyDescent="0.35">
      <c r="A447" s="68"/>
      <c r="B447" s="45"/>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row>
    <row r="448" spans="1:26" ht="15.5" x14ac:dyDescent="0.35">
      <c r="A448" s="68"/>
      <c r="B448" s="45"/>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row>
    <row r="449" spans="1:26" ht="15.5" x14ac:dyDescent="0.35">
      <c r="A449" s="68"/>
      <c r="B449" s="45"/>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row>
    <row r="450" spans="1:26" ht="15.5" x14ac:dyDescent="0.35">
      <c r="A450" s="68"/>
      <c r="B450" s="45"/>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row>
    <row r="451" spans="1:26" ht="15.5" x14ac:dyDescent="0.35">
      <c r="A451" s="68"/>
      <c r="B451" s="45"/>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row>
    <row r="452" spans="1:26" ht="15.5" x14ac:dyDescent="0.35">
      <c r="A452" s="68"/>
      <c r="B452" s="45"/>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row>
    <row r="453" spans="1:26" ht="15.5" x14ac:dyDescent="0.35">
      <c r="A453" s="68"/>
      <c r="B453" s="45"/>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row>
    <row r="454" spans="1:26" ht="15.5" x14ac:dyDescent="0.35">
      <c r="A454" s="68"/>
      <c r="B454" s="45"/>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row>
    <row r="455" spans="1:26" ht="15.5" x14ac:dyDescent="0.35">
      <c r="A455" s="68"/>
      <c r="B455" s="45"/>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row>
    <row r="456" spans="1:26" ht="15.5" x14ac:dyDescent="0.35">
      <c r="A456" s="68"/>
      <c r="B456" s="45"/>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row>
    <row r="457" spans="1:26" ht="15.5" x14ac:dyDescent="0.35">
      <c r="A457" s="68"/>
      <c r="B457" s="45"/>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row>
    <row r="458" spans="1:26" ht="15.5" x14ac:dyDescent="0.35">
      <c r="A458" s="68"/>
      <c r="B458" s="45"/>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row>
    <row r="459" spans="1:26" ht="15.5" x14ac:dyDescent="0.35">
      <c r="A459" s="68"/>
      <c r="B459" s="45"/>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row>
    <row r="460" spans="1:26" ht="15.5" x14ac:dyDescent="0.35">
      <c r="A460" s="68"/>
      <c r="B460" s="45"/>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row>
    <row r="461" spans="1:26" ht="15.5" x14ac:dyDescent="0.35">
      <c r="A461" s="68"/>
      <c r="B461" s="45"/>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row>
    <row r="462" spans="1:26" ht="15.5" x14ac:dyDescent="0.35">
      <c r="A462" s="68"/>
      <c r="B462" s="45"/>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row>
    <row r="463" spans="1:26" ht="15.5" x14ac:dyDescent="0.35">
      <c r="A463" s="68"/>
      <c r="B463" s="45"/>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row>
    <row r="464" spans="1:26" ht="15.5" x14ac:dyDescent="0.35">
      <c r="A464" s="68"/>
      <c r="B464" s="45"/>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row>
    <row r="465" spans="1:26" ht="15.5" x14ac:dyDescent="0.35">
      <c r="A465" s="68"/>
      <c r="B465" s="45"/>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row>
    <row r="466" spans="1:26" ht="15.5" x14ac:dyDescent="0.35">
      <c r="A466" s="68"/>
      <c r="B466" s="45"/>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row>
    <row r="467" spans="1:26" ht="15.5" x14ac:dyDescent="0.35">
      <c r="A467" s="68"/>
      <c r="B467" s="45"/>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row>
    <row r="468" spans="1:26" ht="15.5" x14ac:dyDescent="0.35">
      <c r="A468" s="68"/>
      <c r="B468" s="45"/>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row>
    <row r="469" spans="1:26" ht="15.5" x14ac:dyDescent="0.35">
      <c r="A469" s="68"/>
      <c r="B469" s="45"/>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row>
    <row r="470" spans="1:26" ht="15.5" x14ac:dyDescent="0.35">
      <c r="A470" s="68"/>
      <c r="B470" s="45"/>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row>
    <row r="471" spans="1:26" ht="15.5" x14ac:dyDescent="0.35">
      <c r="A471" s="68"/>
      <c r="B471" s="45"/>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row>
    <row r="472" spans="1:26" ht="15.5" x14ac:dyDescent="0.35">
      <c r="A472" s="68"/>
      <c r="B472" s="45"/>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row>
    <row r="473" spans="1:26" ht="15.5" x14ac:dyDescent="0.35">
      <c r="A473" s="68"/>
      <c r="B473" s="45"/>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row>
    <row r="474" spans="1:26" ht="15.5" x14ac:dyDescent="0.35">
      <c r="A474" s="68"/>
      <c r="B474" s="45"/>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row>
    <row r="475" spans="1:26" ht="15.5" x14ac:dyDescent="0.35">
      <c r="A475" s="68"/>
      <c r="B475" s="45"/>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row>
    <row r="476" spans="1:26" ht="15.5" x14ac:dyDescent="0.35">
      <c r="A476" s="68"/>
      <c r="B476" s="45"/>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row>
    <row r="477" spans="1:26" ht="15.5" x14ac:dyDescent="0.35">
      <c r="A477" s="68"/>
      <c r="B477" s="45"/>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row>
    <row r="478" spans="1:26" ht="15.5" x14ac:dyDescent="0.35">
      <c r="A478" s="68"/>
      <c r="B478" s="45"/>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row>
    <row r="479" spans="1:26" ht="15.5" x14ac:dyDescent="0.35">
      <c r="A479" s="68"/>
      <c r="B479" s="45"/>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row>
    <row r="480" spans="1:26" ht="15.5" x14ac:dyDescent="0.35">
      <c r="A480" s="68"/>
      <c r="B480" s="45"/>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row>
    <row r="481" spans="1:26" ht="15.5" x14ac:dyDescent="0.35">
      <c r="A481" s="68"/>
      <c r="B481" s="45"/>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row>
    <row r="482" spans="1:26" ht="15.5" x14ac:dyDescent="0.35">
      <c r="A482" s="68"/>
      <c r="B482" s="45"/>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row>
    <row r="483" spans="1:26" ht="15.5" x14ac:dyDescent="0.35">
      <c r="A483" s="68"/>
      <c r="B483" s="45"/>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row>
    <row r="484" spans="1:26" ht="15.5" x14ac:dyDescent="0.35">
      <c r="A484" s="68"/>
      <c r="B484" s="45"/>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row>
    <row r="485" spans="1:26" ht="15.5" x14ac:dyDescent="0.35">
      <c r="A485" s="68"/>
      <c r="B485" s="45"/>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row>
    <row r="486" spans="1:26" ht="15.5" x14ac:dyDescent="0.35">
      <c r="A486" s="68"/>
      <c r="B486" s="45"/>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row>
    <row r="487" spans="1:26" ht="15.5" x14ac:dyDescent="0.35">
      <c r="A487" s="68"/>
      <c r="B487" s="45"/>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row>
    <row r="488" spans="1:26" ht="15.5" x14ac:dyDescent="0.35">
      <c r="A488" s="68"/>
      <c r="B488" s="45"/>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row>
    <row r="489" spans="1:26" ht="15.5" x14ac:dyDescent="0.35">
      <c r="A489" s="68"/>
      <c r="B489" s="45"/>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row>
    <row r="490" spans="1:26" ht="15.5" x14ac:dyDescent="0.35">
      <c r="A490" s="68"/>
      <c r="B490" s="45"/>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row>
    <row r="491" spans="1:26" ht="15.5" x14ac:dyDescent="0.35">
      <c r="A491" s="68"/>
      <c r="B491" s="45"/>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row>
    <row r="492" spans="1:26" ht="15.5" x14ac:dyDescent="0.35">
      <c r="A492" s="68"/>
      <c r="B492" s="45"/>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row>
    <row r="493" spans="1:26" ht="15.5" x14ac:dyDescent="0.35">
      <c r="A493" s="68"/>
      <c r="B493" s="45"/>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row>
    <row r="494" spans="1:26" ht="15.5" x14ac:dyDescent="0.35">
      <c r="A494" s="68"/>
      <c r="B494" s="45"/>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row>
    <row r="495" spans="1:26" ht="15.5" x14ac:dyDescent="0.35">
      <c r="A495" s="68"/>
      <c r="B495" s="45"/>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row>
    <row r="496" spans="1:26" ht="15.5" x14ac:dyDescent="0.35">
      <c r="A496" s="68"/>
      <c r="B496" s="45"/>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row>
    <row r="497" spans="1:26" ht="15.5" x14ac:dyDescent="0.35">
      <c r="A497" s="68"/>
      <c r="B497" s="45"/>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row>
    <row r="498" spans="1:26" ht="15.5" x14ac:dyDescent="0.35">
      <c r="A498" s="68"/>
      <c r="B498" s="45"/>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row>
    <row r="499" spans="1:26" ht="15.5" x14ac:dyDescent="0.35">
      <c r="A499" s="68"/>
      <c r="B499" s="45"/>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row>
    <row r="500" spans="1:26" ht="15.5" x14ac:dyDescent="0.35">
      <c r="A500" s="68"/>
      <c r="B500" s="45"/>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row>
    <row r="501" spans="1:26" ht="15.5" x14ac:dyDescent="0.35">
      <c r="A501" s="68"/>
      <c r="B501" s="45"/>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row>
    <row r="502" spans="1:26" ht="15.5" x14ac:dyDescent="0.35">
      <c r="A502" s="68"/>
      <c r="B502" s="45"/>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row>
    <row r="503" spans="1:26" ht="15.5" x14ac:dyDescent="0.35">
      <c r="A503" s="68"/>
      <c r="B503" s="45"/>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row>
    <row r="504" spans="1:26" ht="15.5" x14ac:dyDescent="0.35">
      <c r="A504" s="68"/>
      <c r="B504" s="45"/>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row>
    <row r="505" spans="1:26" ht="15.5" x14ac:dyDescent="0.35">
      <c r="A505" s="68"/>
      <c r="B505" s="45"/>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row>
    <row r="506" spans="1:26" ht="15.5" x14ac:dyDescent="0.35">
      <c r="A506" s="68"/>
      <c r="B506" s="45"/>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row>
    <row r="507" spans="1:26" ht="15.5" x14ac:dyDescent="0.35">
      <c r="A507" s="68"/>
      <c r="B507" s="45"/>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row>
    <row r="508" spans="1:26" ht="15.5" x14ac:dyDescent="0.35">
      <c r="A508" s="68"/>
      <c r="B508" s="45"/>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row>
    <row r="509" spans="1:26" ht="15.5" x14ac:dyDescent="0.35">
      <c r="A509" s="68"/>
      <c r="B509" s="45"/>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row>
    <row r="510" spans="1:26" ht="15.5" x14ac:dyDescent="0.35">
      <c r="A510" s="68"/>
      <c r="B510" s="45"/>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row>
    <row r="511" spans="1:26" ht="15.5" x14ac:dyDescent="0.35">
      <c r="A511" s="68"/>
      <c r="B511" s="45"/>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row>
    <row r="512" spans="1:26" ht="15.5" x14ac:dyDescent="0.35">
      <c r="A512" s="68"/>
      <c r="B512" s="45"/>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row>
    <row r="513" spans="1:26" ht="15.5" x14ac:dyDescent="0.35">
      <c r="A513" s="68"/>
      <c r="B513" s="45"/>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row>
    <row r="514" spans="1:26" ht="15.5" x14ac:dyDescent="0.35">
      <c r="A514" s="68"/>
      <c r="B514" s="45"/>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row>
    <row r="515" spans="1:26" ht="15.5" x14ac:dyDescent="0.35">
      <c r="A515" s="68"/>
      <c r="B515" s="45"/>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row>
    <row r="516" spans="1:26" ht="15.5" x14ac:dyDescent="0.35">
      <c r="A516" s="68"/>
      <c r="B516" s="45"/>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row>
    <row r="517" spans="1:26" ht="15.5" x14ac:dyDescent="0.35">
      <c r="A517" s="68"/>
      <c r="B517" s="45"/>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row>
    <row r="518" spans="1:26" ht="15.5" x14ac:dyDescent="0.35">
      <c r="A518" s="68"/>
      <c r="B518" s="45"/>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row>
    <row r="519" spans="1:26" ht="15.5" x14ac:dyDescent="0.35">
      <c r="A519" s="68"/>
      <c r="B519" s="45"/>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row>
    <row r="520" spans="1:26" ht="15.5" x14ac:dyDescent="0.35">
      <c r="A520" s="68"/>
      <c r="B520" s="45"/>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row>
    <row r="521" spans="1:26" ht="15.5" x14ac:dyDescent="0.35">
      <c r="A521" s="68"/>
      <c r="B521" s="45"/>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row>
    <row r="522" spans="1:26" ht="15.5" x14ac:dyDescent="0.35">
      <c r="A522" s="68"/>
      <c r="B522" s="45"/>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row>
    <row r="523" spans="1:26" ht="15.5" x14ac:dyDescent="0.35">
      <c r="A523" s="68"/>
      <c r="B523" s="45"/>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row>
    <row r="524" spans="1:26" ht="15.5" x14ac:dyDescent="0.35">
      <c r="A524" s="68"/>
      <c r="B524" s="45"/>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row>
    <row r="525" spans="1:26" ht="15.5" x14ac:dyDescent="0.35">
      <c r="A525" s="68"/>
      <c r="B525" s="45"/>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row>
    <row r="526" spans="1:26" ht="15.5" x14ac:dyDescent="0.35">
      <c r="A526" s="68"/>
      <c r="B526" s="45"/>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row>
    <row r="527" spans="1:26" ht="15.5" x14ac:dyDescent="0.35">
      <c r="A527" s="68"/>
      <c r="B527" s="45"/>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row>
    <row r="528" spans="1:26" ht="15.5" x14ac:dyDescent="0.35">
      <c r="A528" s="68"/>
      <c r="B528" s="45"/>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row>
    <row r="529" spans="1:26" ht="15.5" x14ac:dyDescent="0.35">
      <c r="A529" s="68"/>
      <c r="B529" s="45"/>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row>
    <row r="530" spans="1:26" ht="15.5" x14ac:dyDescent="0.35">
      <c r="A530" s="68"/>
      <c r="B530" s="45"/>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row>
    <row r="531" spans="1:26" ht="15.5" x14ac:dyDescent="0.35">
      <c r="A531" s="68"/>
      <c r="B531" s="45"/>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row>
    <row r="532" spans="1:26" ht="15.5" x14ac:dyDescent="0.35">
      <c r="A532" s="68"/>
      <c r="B532" s="45"/>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row>
    <row r="533" spans="1:26" ht="15.5" x14ac:dyDescent="0.35">
      <c r="A533" s="68"/>
      <c r="B533" s="45"/>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row>
    <row r="534" spans="1:26" ht="15.5" x14ac:dyDescent="0.35">
      <c r="A534" s="68"/>
      <c r="B534" s="45"/>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row>
    <row r="535" spans="1:26" ht="15.5" x14ac:dyDescent="0.35">
      <c r="A535" s="68"/>
      <c r="B535" s="45"/>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row>
    <row r="536" spans="1:26" ht="15.5" x14ac:dyDescent="0.35">
      <c r="A536" s="68"/>
      <c r="B536" s="45"/>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row>
    <row r="537" spans="1:26" ht="15.5" x14ac:dyDescent="0.35">
      <c r="A537" s="68"/>
      <c r="B537" s="45"/>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row>
    <row r="538" spans="1:26" ht="15.5" x14ac:dyDescent="0.35">
      <c r="A538" s="68"/>
      <c r="B538" s="45"/>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row>
    <row r="539" spans="1:26" ht="15.5" x14ac:dyDescent="0.35">
      <c r="A539" s="68"/>
      <c r="B539" s="45"/>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row>
    <row r="540" spans="1:26" ht="15.5" x14ac:dyDescent="0.35">
      <c r="A540" s="68"/>
      <c r="B540" s="45"/>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row>
    <row r="541" spans="1:26" ht="15.5" x14ac:dyDescent="0.35">
      <c r="A541" s="68"/>
      <c r="B541" s="45"/>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row>
    <row r="542" spans="1:26" ht="15.5" x14ac:dyDescent="0.35">
      <c r="A542" s="68"/>
      <c r="B542" s="45"/>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row>
    <row r="543" spans="1:26" ht="15.5" x14ac:dyDescent="0.35">
      <c r="A543" s="68"/>
      <c r="B543" s="45"/>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row>
    <row r="544" spans="1:26" ht="15.5" x14ac:dyDescent="0.35">
      <c r="A544" s="68"/>
      <c r="B544" s="45"/>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row>
    <row r="545" spans="1:26" ht="15.5" x14ac:dyDescent="0.35">
      <c r="A545" s="68"/>
      <c r="B545" s="45"/>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row>
    <row r="546" spans="1:26" ht="15.5" x14ac:dyDescent="0.35">
      <c r="A546" s="68"/>
      <c r="B546" s="45"/>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row>
    <row r="547" spans="1:26" ht="15.5" x14ac:dyDescent="0.35">
      <c r="A547" s="68"/>
      <c r="B547" s="45"/>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row>
    <row r="548" spans="1:26" ht="15.5" x14ac:dyDescent="0.35">
      <c r="A548" s="68"/>
      <c r="B548" s="45"/>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row>
    <row r="549" spans="1:26" ht="15.5" x14ac:dyDescent="0.35">
      <c r="A549" s="68"/>
      <c r="B549" s="45"/>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row>
    <row r="550" spans="1:26" ht="15.5" x14ac:dyDescent="0.35">
      <c r="A550" s="68"/>
      <c r="B550" s="45"/>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row>
    <row r="551" spans="1:26" ht="15.5" x14ac:dyDescent="0.35">
      <c r="A551" s="68"/>
      <c r="B551" s="45"/>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row>
    <row r="552" spans="1:26" ht="15.5" x14ac:dyDescent="0.35">
      <c r="A552" s="68"/>
      <c r="B552" s="45"/>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row>
    <row r="553" spans="1:26" ht="15.5" x14ac:dyDescent="0.35">
      <c r="A553" s="68"/>
      <c r="B553" s="45"/>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row>
    <row r="554" spans="1:26" ht="15.5" x14ac:dyDescent="0.35">
      <c r="A554" s="68"/>
      <c r="B554" s="45"/>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row>
    <row r="555" spans="1:26" ht="15.5" x14ac:dyDescent="0.35">
      <c r="A555" s="68"/>
      <c r="B555" s="45"/>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row>
    <row r="556" spans="1:26" ht="15.5" x14ac:dyDescent="0.35">
      <c r="A556" s="68"/>
      <c r="B556" s="45"/>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row>
    <row r="557" spans="1:26" ht="15.5" x14ac:dyDescent="0.35">
      <c r="A557" s="68"/>
      <c r="B557" s="45"/>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row>
    <row r="558" spans="1:26" ht="15.5" x14ac:dyDescent="0.35">
      <c r="A558" s="68"/>
      <c r="B558" s="45"/>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row>
    <row r="559" spans="1:26" ht="15.5" x14ac:dyDescent="0.35">
      <c r="A559" s="68"/>
      <c r="B559" s="45"/>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row>
    <row r="560" spans="1:26" ht="15.5" x14ac:dyDescent="0.35">
      <c r="A560" s="68"/>
      <c r="B560" s="45"/>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row>
    <row r="561" spans="1:26" ht="15.5" x14ac:dyDescent="0.35">
      <c r="A561" s="68"/>
      <c r="B561" s="45"/>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row>
    <row r="562" spans="1:26" ht="15.5" x14ac:dyDescent="0.35">
      <c r="A562" s="68"/>
      <c r="B562" s="45"/>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row>
    <row r="563" spans="1:26" ht="15.5" x14ac:dyDescent="0.35">
      <c r="A563" s="68"/>
      <c r="B563" s="45"/>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row>
    <row r="564" spans="1:26" ht="15.5" x14ac:dyDescent="0.35">
      <c r="A564" s="68"/>
      <c r="B564" s="45"/>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row>
    <row r="565" spans="1:26" ht="15.5" x14ac:dyDescent="0.35">
      <c r="A565" s="68"/>
      <c r="B565" s="45"/>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row>
    <row r="566" spans="1:26" ht="15.5" x14ac:dyDescent="0.35">
      <c r="A566" s="68"/>
      <c r="B566" s="45"/>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row>
    <row r="567" spans="1:26" ht="15.5" x14ac:dyDescent="0.35">
      <c r="A567" s="68"/>
      <c r="B567" s="45"/>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row>
    <row r="568" spans="1:26" ht="15.5" x14ac:dyDescent="0.35">
      <c r="A568" s="68"/>
      <c r="B568" s="45"/>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row>
    <row r="569" spans="1:26" ht="15.5" x14ac:dyDescent="0.35">
      <c r="A569" s="68"/>
      <c r="B569" s="45"/>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row>
    <row r="570" spans="1:26" ht="15.5" x14ac:dyDescent="0.35">
      <c r="A570" s="68"/>
      <c r="B570" s="45"/>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row>
    <row r="571" spans="1:26" ht="15.5" x14ac:dyDescent="0.35">
      <c r="A571" s="68"/>
      <c r="B571" s="45"/>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row>
    <row r="572" spans="1:26" ht="15.5" x14ac:dyDescent="0.35">
      <c r="A572" s="68"/>
      <c r="B572" s="45"/>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row>
    <row r="573" spans="1:26" ht="15.5" x14ac:dyDescent="0.35">
      <c r="A573" s="68"/>
      <c r="B573" s="45"/>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row>
    <row r="574" spans="1:26" ht="15.5" x14ac:dyDescent="0.35">
      <c r="A574" s="68"/>
      <c r="B574" s="45"/>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row>
    <row r="575" spans="1:26" ht="15.5" x14ac:dyDescent="0.35">
      <c r="A575" s="68"/>
      <c r="B575" s="45"/>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row>
    <row r="576" spans="1:26" ht="15.5" x14ac:dyDescent="0.35">
      <c r="A576" s="68"/>
      <c r="B576" s="45"/>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row>
    <row r="577" spans="1:26" ht="15.5" x14ac:dyDescent="0.35">
      <c r="A577" s="68"/>
      <c r="B577" s="45"/>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row>
    <row r="578" spans="1:26" ht="15.5" x14ac:dyDescent="0.35">
      <c r="A578" s="68"/>
      <c r="B578" s="45"/>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row>
    <row r="579" spans="1:26" ht="15.5" x14ac:dyDescent="0.35">
      <c r="A579" s="68"/>
      <c r="B579" s="45"/>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row>
    <row r="580" spans="1:26" ht="15.5" x14ac:dyDescent="0.35">
      <c r="A580" s="68"/>
      <c r="B580" s="45"/>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row>
    <row r="581" spans="1:26" ht="15.5" x14ac:dyDescent="0.35">
      <c r="A581" s="68"/>
      <c r="B581" s="45"/>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row>
    <row r="582" spans="1:26" ht="15.5" x14ac:dyDescent="0.35">
      <c r="A582" s="68"/>
      <c r="B582" s="45"/>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row>
    <row r="583" spans="1:26" ht="15.5" x14ac:dyDescent="0.35">
      <c r="A583" s="68"/>
      <c r="B583" s="45"/>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row>
    <row r="584" spans="1:26" ht="15.5" x14ac:dyDescent="0.35">
      <c r="A584" s="68"/>
      <c r="B584" s="45"/>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row>
    <row r="585" spans="1:26" ht="15.5" x14ac:dyDescent="0.35">
      <c r="A585" s="68"/>
      <c r="B585" s="45"/>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row>
    <row r="586" spans="1:26" ht="15.5" x14ac:dyDescent="0.35">
      <c r="A586" s="68"/>
      <c r="B586" s="45"/>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row>
    <row r="587" spans="1:26" ht="15.5" x14ac:dyDescent="0.35">
      <c r="A587" s="68"/>
      <c r="B587" s="45"/>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row>
    <row r="588" spans="1:26" ht="15.5" x14ac:dyDescent="0.35">
      <c r="A588" s="68"/>
      <c r="B588" s="45"/>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row>
    <row r="589" spans="1:26" ht="15.5" x14ac:dyDescent="0.35">
      <c r="A589" s="68"/>
      <c r="B589" s="45"/>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row>
    <row r="590" spans="1:26" ht="15.5" x14ac:dyDescent="0.35">
      <c r="A590" s="68"/>
      <c r="B590" s="45"/>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row>
    <row r="591" spans="1:26" ht="15.5" x14ac:dyDescent="0.35">
      <c r="A591" s="68"/>
      <c r="B591" s="45"/>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row>
    <row r="592" spans="1:26" ht="15.5" x14ac:dyDescent="0.35">
      <c r="A592" s="68"/>
      <c r="B592" s="45"/>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row>
    <row r="593" spans="1:26" ht="15.5" x14ac:dyDescent="0.35">
      <c r="A593" s="68"/>
      <c r="B593" s="45"/>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row>
    <row r="594" spans="1:26" ht="15.5" x14ac:dyDescent="0.35">
      <c r="A594" s="68"/>
      <c r="B594" s="45"/>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row>
    <row r="595" spans="1:26" ht="15.5" x14ac:dyDescent="0.35">
      <c r="A595" s="68"/>
      <c r="B595" s="45"/>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row>
    <row r="596" spans="1:26" ht="15.5" x14ac:dyDescent="0.35">
      <c r="A596" s="68"/>
      <c r="B596" s="45"/>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row>
    <row r="597" spans="1:26" ht="15.5" x14ac:dyDescent="0.35">
      <c r="A597" s="68"/>
      <c r="B597" s="45"/>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row>
    <row r="598" spans="1:26" ht="15.5" x14ac:dyDescent="0.35">
      <c r="A598" s="68"/>
      <c r="B598" s="45"/>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row>
    <row r="599" spans="1:26" ht="15.5" x14ac:dyDescent="0.35">
      <c r="A599" s="68"/>
      <c r="B599" s="45"/>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row>
    <row r="600" spans="1:26" ht="15.5" x14ac:dyDescent="0.35">
      <c r="A600" s="68"/>
      <c r="B600" s="45"/>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row>
    <row r="601" spans="1:26" ht="15.5" x14ac:dyDescent="0.35">
      <c r="A601" s="68"/>
      <c r="B601" s="45"/>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row>
    <row r="602" spans="1:26" ht="15.5" x14ac:dyDescent="0.35">
      <c r="A602" s="68"/>
      <c r="B602" s="45"/>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row>
    <row r="603" spans="1:26" ht="15.5" x14ac:dyDescent="0.35">
      <c r="A603" s="68"/>
      <c r="B603" s="45"/>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row>
    <row r="604" spans="1:26" ht="15.5" x14ac:dyDescent="0.35">
      <c r="A604" s="68"/>
      <c r="B604" s="45"/>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row>
    <row r="605" spans="1:26" ht="15.5" x14ac:dyDescent="0.35">
      <c r="A605" s="68"/>
      <c r="B605" s="45"/>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row>
    <row r="606" spans="1:26" ht="15.5" x14ac:dyDescent="0.35">
      <c r="A606" s="68"/>
      <c r="B606" s="45"/>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row>
    <row r="607" spans="1:26" ht="15.5" x14ac:dyDescent="0.35">
      <c r="A607" s="68"/>
      <c r="B607" s="45"/>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row>
    <row r="608" spans="1:26" ht="15.5" x14ac:dyDescent="0.35">
      <c r="A608" s="68"/>
      <c r="B608" s="45"/>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row>
    <row r="609" spans="1:26" ht="15.5" x14ac:dyDescent="0.35">
      <c r="A609" s="68"/>
      <c r="B609" s="45"/>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row>
    <row r="610" spans="1:26" ht="15.5" x14ac:dyDescent="0.35">
      <c r="A610" s="68"/>
      <c r="B610" s="45"/>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row>
    <row r="611" spans="1:26" ht="15.5" x14ac:dyDescent="0.35">
      <c r="A611" s="68"/>
      <c r="B611" s="45"/>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row>
    <row r="612" spans="1:26" ht="15.5" x14ac:dyDescent="0.35">
      <c r="A612" s="68"/>
      <c r="B612" s="45"/>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row>
    <row r="613" spans="1:26" ht="15.5" x14ac:dyDescent="0.35">
      <c r="A613" s="68"/>
      <c r="B613" s="45"/>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row>
    <row r="614" spans="1:26" ht="15.5" x14ac:dyDescent="0.35">
      <c r="A614" s="68"/>
      <c r="B614" s="45"/>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row>
    <row r="615" spans="1:26" ht="15.5" x14ac:dyDescent="0.35">
      <c r="A615" s="68"/>
      <c r="B615" s="45"/>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row>
    <row r="616" spans="1:26" ht="15.5" x14ac:dyDescent="0.35">
      <c r="A616" s="68"/>
      <c r="B616" s="45"/>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row>
    <row r="617" spans="1:26" ht="15.5" x14ac:dyDescent="0.35">
      <c r="A617" s="68"/>
      <c r="B617" s="45"/>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row>
    <row r="618" spans="1:26" ht="15.5" x14ac:dyDescent="0.35">
      <c r="A618" s="68"/>
      <c r="B618" s="45"/>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row>
    <row r="619" spans="1:26" ht="15.5" x14ac:dyDescent="0.35">
      <c r="A619" s="68"/>
      <c r="B619" s="45"/>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row>
    <row r="620" spans="1:26" ht="15.5" x14ac:dyDescent="0.35">
      <c r="A620" s="68"/>
      <c r="B620" s="45"/>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row>
    <row r="621" spans="1:26" ht="15.5" x14ac:dyDescent="0.35">
      <c r="A621" s="68"/>
      <c r="B621" s="45"/>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row>
    <row r="622" spans="1:26" ht="15.5" x14ac:dyDescent="0.35">
      <c r="A622" s="68"/>
      <c r="B622" s="45"/>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row>
    <row r="623" spans="1:26" ht="15.5" x14ac:dyDescent="0.35">
      <c r="A623" s="68"/>
      <c r="B623" s="45"/>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row>
    <row r="624" spans="1:26" ht="15.5" x14ac:dyDescent="0.35">
      <c r="A624" s="68"/>
      <c r="B624" s="45"/>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row>
    <row r="625" spans="1:26" ht="15.5" x14ac:dyDescent="0.35">
      <c r="A625" s="68"/>
      <c r="B625" s="45"/>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row>
    <row r="626" spans="1:26" ht="15.5" x14ac:dyDescent="0.35">
      <c r="A626" s="68"/>
      <c r="B626" s="45"/>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row>
    <row r="627" spans="1:26" ht="15.5" x14ac:dyDescent="0.35">
      <c r="A627" s="68"/>
      <c r="B627" s="45"/>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row>
    <row r="628" spans="1:26" ht="15.5" x14ac:dyDescent="0.35">
      <c r="A628" s="68"/>
      <c r="B628" s="45"/>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row>
    <row r="629" spans="1:26" ht="15.5" x14ac:dyDescent="0.35">
      <c r="A629" s="68"/>
      <c r="B629" s="45"/>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row>
    <row r="630" spans="1:26" ht="15.5" x14ac:dyDescent="0.35">
      <c r="A630" s="68"/>
      <c r="B630" s="45"/>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row>
    <row r="631" spans="1:26" ht="15.5" x14ac:dyDescent="0.35">
      <c r="A631" s="68"/>
      <c r="B631" s="45"/>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row>
    <row r="632" spans="1:26" ht="15.5" x14ac:dyDescent="0.35">
      <c r="A632" s="68"/>
      <c r="B632" s="45"/>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row>
    <row r="633" spans="1:26" ht="15.5" x14ac:dyDescent="0.35">
      <c r="A633" s="68"/>
      <c r="B633" s="45"/>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row>
    <row r="634" spans="1:26" ht="15.5" x14ac:dyDescent="0.35">
      <c r="A634" s="68"/>
      <c r="B634" s="45"/>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row>
    <row r="635" spans="1:26" ht="15.5" x14ac:dyDescent="0.35">
      <c r="A635" s="68"/>
      <c r="B635" s="45"/>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row>
    <row r="636" spans="1:26" ht="15.5" x14ac:dyDescent="0.35">
      <c r="A636" s="68"/>
      <c r="B636" s="45"/>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row>
    <row r="637" spans="1:26" ht="15.5" x14ac:dyDescent="0.35">
      <c r="A637" s="68"/>
      <c r="B637" s="45"/>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row>
    <row r="638" spans="1:26" ht="15.5" x14ac:dyDescent="0.35">
      <c r="A638" s="68"/>
      <c r="B638" s="45"/>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row>
    <row r="639" spans="1:26" ht="15.5" x14ac:dyDescent="0.35">
      <c r="A639" s="68"/>
      <c r="B639" s="45"/>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row>
    <row r="640" spans="1:26" ht="15.5" x14ac:dyDescent="0.35">
      <c r="A640" s="68"/>
      <c r="B640" s="45"/>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row>
    <row r="641" spans="1:26" ht="15.5" x14ac:dyDescent="0.35">
      <c r="A641" s="68"/>
      <c r="B641" s="45"/>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row>
    <row r="642" spans="1:26" ht="15.5" x14ac:dyDescent="0.35">
      <c r="A642" s="68"/>
      <c r="B642" s="45"/>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row>
    <row r="643" spans="1:26" ht="15.5" x14ac:dyDescent="0.35">
      <c r="A643" s="68"/>
      <c r="B643" s="45"/>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row>
    <row r="644" spans="1:26" ht="15.5" x14ac:dyDescent="0.35">
      <c r="A644" s="68"/>
      <c r="B644" s="45"/>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row>
    <row r="645" spans="1:26" ht="15.5" x14ac:dyDescent="0.35">
      <c r="A645" s="68"/>
      <c r="B645" s="45"/>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row>
    <row r="646" spans="1:26" ht="15.5" x14ac:dyDescent="0.35">
      <c r="A646" s="68"/>
      <c r="B646" s="45"/>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row>
    <row r="647" spans="1:26" ht="15.5" x14ac:dyDescent="0.35">
      <c r="A647" s="68"/>
      <c r="B647" s="45"/>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row>
    <row r="648" spans="1:26" ht="15.5" x14ac:dyDescent="0.35">
      <c r="A648" s="68"/>
      <c r="B648" s="45"/>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row>
    <row r="649" spans="1:26" ht="15.5" x14ac:dyDescent="0.35">
      <c r="A649" s="68"/>
      <c r="B649" s="45"/>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row>
    <row r="650" spans="1:26" ht="15.5" x14ac:dyDescent="0.35">
      <c r="A650" s="68"/>
      <c r="B650" s="45"/>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row>
    <row r="651" spans="1:26" ht="15.5" x14ac:dyDescent="0.35">
      <c r="A651" s="68"/>
      <c r="B651" s="45"/>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row>
    <row r="652" spans="1:26" ht="15.5" x14ac:dyDescent="0.35">
      <c r="A652" s="68"/>
      <c r="B652" s="45"/>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row>
    <row r="653" spans="1:26" ht="15.5" x14ac:dyDescent="0.35">
      <c r="A653" s="68"/>
      <c r="B653" s="45"/>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row>
    <row r="654" spans="1:26" ht="15.5" x14ac:dyDescent="0.35">
      <c r="A654" s="68"/>
      <c r="B654" s="45"/>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row>
    <row r="655" spans="1:26" ht="15.5" x14ac:dyDescent="0.35">
      <c r="A655" s="68"/>
      <c r="B655" s="45"/>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row>
    <row r="656" spans="1:26" ht="15.5" x14ac:dyDescent="0.35">
      <c r="A656" s="68"/>
      <c r="B656" s="45"/>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row>
    <row r="657" spans="1:26" ht="15.5" x14ac:dyDescent="0.35">
      <c r="A657" s="68"/>
      <c r="B657" s="45"/>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row>
    <row r="658" spans="1:26" ht="15.5" x14ac:dyDescent="0.35">
      <c r="A658" s="68"/>
      <c r="B658" s="45"/>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row>
    <row r="659" spans="1:26" ht="15.5" x14ac:dyDescent="0.35">
      <c r="A659" s="68"/>
      <c r="B659" s="45"/>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row>
    <row r="660" spans="1:26" ht="15.5" x14ac:dyDescent="0.35">
      <c r="A660" s="68"/>
      <c r="B660" s="45"/>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row>
    <row r="661" spans="1:26" ht="15.5" x14ac:dyDescent="0.35">
      <c r="A661" s="68"/>
      <c r="B661" s="45"/>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row>
    <row r="662" spans="1:26" ht="15.5" x14ac:dyDescent="0.35">
      <c r="A662" s="68"/>
      <c r="B662" s="45"/>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row>
    <row r="663" spans="1:26" ht="15.5" x14ac:dyDescent="0.35">
      <c r="A663" s="68"/>
      <c r="B663" s="45"/>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row>
    <row r="664" spans="1:26" ht="15.5" x14ac:dyDescent="0.35">
      <c r="A664" s="68"/>
      <c r="B664" s="45"/>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row>
    <row r="665" spans="1:26" ht="15.5" x14ac:dyDescent="0.35">
      <c r="A665" s="68"/>
      <c r="B665" s="45"/>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row>
    <row r="666" spans="1:26" ht="15.5" x14ac:dyDescent="0.35">
      <c r="A666" s="68"/>
      <c r="B666" s="45"/>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row>
    <row r="667" spans="1:26" ht="15.5" x14ac:dyDescent="0.35">
      <c r="A667" s="68"/>
      <c r="B667" s="45"/>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row>
    <row r="668" spans="1:26" ht="15.5" x14ac:dyDescent="0.35">
      <c r="A668" s="68"/>
      <c r="B668" s="45"/>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row>
    <row r="669" spans="1:26" ht="15.5" x14ac:dyDescent="0.35">
      <c r="A669" s="68"/>
      <c r="B669" s="45"/>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row>
    <row r="670" spans="1:26" ht="15.5" x14ac:dyDescent="0.35">
      <c r="A670" s="68"/>
      <c r="B670" s="45"/>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row>
    <row r="671" spans="1:26" ht="15.5" x14ac:dyDescent="0.35">
      <c r="A671" s="68"/>
      <c r="B671" s="45"/>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row>
    <row r="672" spans="1:26" ht="15.5" x14ac:dyDescent="0.35">
      <c r="A672" s="68"/>
      <c r="B672" s="45"/>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row>
    <row r="673" spans="1:26" ht="15.5" x14ac:dyDescent="0.35">
      <c r="A673" s="68"/>
      <c r="B673" s="45"/>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row>
    <row r="674" spans="1:26" ht="15.5" x14ac:dyDescent="0.35">
      <c r="A674" s="68"/>
      <c r="B674" s="45"/>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row>
    <row r="675" spans="1:26" ht="15.5" x14ac:dyDescent="0.35">
      <c r="A675" s="68"/>
      <c r="B675" s="45"/>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row>
    <row r="676" spans="1:26" ht="15.5" x14ac:dyDescent="0.35">
      <c r="A676" s="68"/>
      <c r="B676" s="45"/>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row>
    <row r="677" spans="1:26" ht="15.5" x14ac:dyDescent="0.35">
      <c r="A677" s="68"/>
      <c r="B677" s="45"/>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row>
    <row r="678" spans="1:26" ht="15.5" x14ac:dyDescent="0.35">
      <c r="A678" s="68"/>
      <c r="B678" s="45"/>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row>
    <row r="679" spans="1:26" ht="15.5" x14ac:dyDescent="0.35">
      <c r="A679" s="68"/>
      <c r="B679" s="45"/>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row>
    <row r="680" spans="1:26" ht="15.5" x14ac:dyDescent="0.35">
      <c r="A680" s="68"/>
      <c r="B680" s="45"/>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row>
    <row r="681" spans="1:26" ht="15.5" x14ac:dyDescent="0.35">
      <c r="A681" s="68"/>
      <c r="B681" s="45"/>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row>
    <row r="682" spans="1:26" ht="15.5" x14ac:dyDescent="0.35">
      <c r="A682" s="68"/>
      <c r="B682" s="45"/>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row>
    <row r="683" spans="1:26" ht="15.5" x14ac:dyDescent="0.35">
      <c r="A683" s="68"/>
      <c r="B683" s="45"/>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row>
    <row r="684" spans="1:26" ht="15.5" x14ac:dyDescent="0.35">
      <c r="A684" s="68"/>
      <c r="B684" s="45"/>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row>
    <row r="685" spans="1:26" ht="15.5" x14ac:dyDescent="0.35">
      <c r="A685" s="68"/>
      <c r="B685" s="45"/>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row>
    <row r="686" spans="1:26" ht="15.5" x14ac:dyDescent="0.35">
      <c r="A686" s="68"/>
      <c r="B686" s="45"/>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row>
    <row r="687" spans="1:26" ht="15.5" x14ac:dyDescent="0.35">
      <c r="A687" s="68"/>
      <c r="B687" s="45"/>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row>
    <row r="688" spans="1:26" ht="15.5" x14ac:dyDescent="0.35">
      <c r="A688" s="68"/>
      <c r="B688" s="45"/>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row>
    <row r="689" spans="1:26" ht="15.5" x14ac:dyDescent="0.35">
      <c r="A689" s="68"/>
      <c r="B689" s="45"/>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row>
    <row r="690" spans="1:26" ht="15.5" x14ac:dyDescent="0.35">
      <c r="A690" s="68"/>
      <c r="B690" s="45"/>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row>
    <row r="691" spans="1:26" ht="15.5" x14ac:dyDescent="0.35">
      <c r="A691" s="68"/>
      <c r="B691" s="45"/>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row>
    <row r="692" spans="1:26" ht="15.5" x14ac:dyDescent="0.35">
      <c r="A692" s="68"/>
      <c r="B692" s="45"/>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row>
    <row r="693" spans="1:26" ht="15.5" x14ac:dyDescent="0.35">
      <c r="A693" s="68"/>
      <c r="B693" s="45"/>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row>
    <row r="694" spans="1:26" ht="15.5" x14ac:dyDescent="0.35">
      <c r="A694" s="68"/>
      <c r="B694" s="45"/>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row>
    <row r="695" spans="1:26" ht="15.5" x14ac:dyDescent="0.35">
      <c r="A695" s="68"/>
      <c r="B695" s="45"/>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row>
    <row r="696" spans="1:26" ht="15.5" x14ac:dyDescent="0.35">
      <c r="A696" s="68"/>
      <c r="B696" s="45"/>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row>
    <row r="697" spans="1:26" ht="15.5" x14ac:dyDescent="0.35">
      <c r="A697" s="68"/>
      <c r="B697" s="45"/>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row>
    <row r="698" spans="1:26" ht="15.5" x14ac:dyDescent="0.35">
      <c r="A698" s="68"/>
      <c r="B698" s="45"/>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row>
    <row r="699" spans="1:26" ht="15.5" x14ac:dyDescent="0.35">
      <c r="A699" s="68"/>
      <c r="B699" s="45"/>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row>
    <row r="700" spans="1:26" ht="15.5" x14ac:dyDescent="0.35">
      <c r="A700" s="68"/>
      <c r="B700" s="45"/>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row>
    <row r="701" spans="1:26" ht="15.5" x14ac:dyDescent="0.35">
      <c r="A701" s="68"/>
      <c r="B701" s="45"/>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row>
    <row r="702" spans="1:26" ht="15.5" x14ac:dyDescent="0.35">
      <c r="A702" s="68"/>
      <c r="B702" s="45"/>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row>
    <row r="703" spans="1:26" ht="15.5" x14ac:dyDescent="0.35">
      <c r="A703" s="68"/>
      <c r="B703" s="45"/>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row>
    <row r="704" spans="1:26" ht="15.5" x14ac:dyDescent="0.35">
      <c r="A704" s="68"/>
      <c r="B704" s="45"/>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row>
    <row r="705" spans="1:26" ht="15.5" x14ac:dyDescent="0.35">
      <c r="A705" s="68"/>
      <c r="B705" s="45"/>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row>
    <row r="706" spans="1:26" ht="15.5" x14ac:dyDescent="0.35">
      <c r="A706" s="68"/>
      <c r="B706" s="45"/>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row>
    <row r="707" spans="1:26" ht="15.5" x14ac:dyDescent="0.35">
      <c r="A707" s="68"/>
      <c r="B707" s="45"/>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row>
    <row r="708" spans="1:26" ht="15.5" x14ac:dyDescent="0.35">
      <c r="A708" s="68"/>
      <c r="B708" s="45"/>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row>
    <row r="709" spans="1:26" ht="15.5" x14ac:dyDescent="0.35">
      <c r="A709" s="68"/>
      <c r="B709" s="45"/>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row>
    <row r="710" spans="1:26" ht="15.5" x14ac:dyDescent="0.35">
      <c r="A710" s="68"/>
      <c r="B710" s="45"/>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row>
    <row r="711" spans="1:26" ht="15.5" x14ac:dyDescent="0.35">
      <c r="A711" s="68"/>
      <c r="B711" s="45"/>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row>
    <row r="712" spans="1:26" ht="15.5" x14ac:dyDescent="0.35">
      <c r="A712" s="68"/>
      <c r="B712" s="45"/>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row>
    <row r="713" spans="1:26" ht="15.5" x14ac:dyDescent="0.35">
      <c r="A713" s="68"/>
      <c r="B713" s="45"/>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row>
    <row r="714" spans="1:26" ht="15.5" x14ac:dyDescent="0.35">
      <c r="A714" s="68"/>
      <c r="B714" s="45"/>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row>
    <row r="715" spans="1:26" ht="15.5" x14ac:dyDescent="0.35">
      <c r="A715" s="68"/>
      <c r="B715" s="45"/>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row>
    <row r="716" spans="1:26" ht="15.5" x14ac:dyDescent="0.35">
      <c r="A716" s="68"/>
      <c r="B716" s="45"/>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row>
    <row r="717" spans="1:26" ht="15.5" x14ac:dyDescent="0.35">
      <c r="A717" s="68"/>
      <c r="B717" s="45"/>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row>
    <row r="718" spans="1:26" ht="15.5" x14ac:dyDescent="0.35">
      <c r="A718" s="68"/>
      <c r="B718" s="45"/>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row>
    <row r="719" spans="1:26" ht="15.5" x14ac:dyDescent="0.35">
      <c r="A719" s="68"/>
      <c r="B719" s="45"/>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row>
    <row r="720" spans="1:26" ht="15.5" x14ac:dyDescent="0.35">
      <c r="A720" s="68"/>
      <c r="B720" s="45"/>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row>
    <row r="721" spans="1:26" ht="15.5" x14ac:dyDescent="0.35">
      <c r="A721" s="68"/>
      <c r="B721" s="45"/>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row>
    <row r="722" spans="1:26" ht="15.5" x14ac:dyDescent="0.35">
      <c r="A722" s="68"/>
      <c r="B722" s="45"/>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row>
    <row r="723" spans="1:26" ht="15.5" x14ac:dyDescent="0.35">
      <c r="A723" s="68"/>
      <c r="B723" s="45"/>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row>
    <row r="724" spans="1:26" ht="15.5" x14ac:dyDescent="0.35">
      <c r="A724" s="68"/>
      <c r="B724" s="45"/>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row>
    <row r="725" spans="1:26" ht="15.5" x14ac:dyDescent="0.35">
      <c r="A725" s="68"/>
      <c r="B725" s="45"/>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row>
    <row r="726" spans="1:26" ht="15.5" x14ac:dyDescent="0.35">
      <c r="A726" s="68"/>
      <c r="B726" s="45"/>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row>
    <row r="727" spans="1:26" ht="15.5" x14ac:dyDescent="0.35">
      <c r="A727" s="68"/>
      <c r="B727" s="45"/>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row>
    <row r="728" spans="1:26" ht="15.5" x14ac:dyDescent="0.35">
      <c r="A728" s="68"/>
      <c r="B728" s="45"/>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row>
    <row r="729" spans="1:26" ht="15.5" x14ac:dyDescent="0.35">
      <c r="A729" s="68"/>
      <c r="B729" s="45"/>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row>
    <row r="730" spans="1:26" ht="15.5" x14ac:dyDescent="0.35">
      <c r="A730" s="68"/>
      <c r="B730" s="45"/>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row>
    <row r="731" spans="1:26" ht="15.5" x14ac:dyDescent="0.35">
      <c r="A731" s="68"/>
      <c r="B731" s="45"/>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row>
    <row r="732" spans="1:26" ht="15.5" x14ac:dyDescent="0.35">
      <c r="A732" s="68"/>
      <c r="B732" s="45"/>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row>
    <row r="733" spans="1:26" ht="15.5" x14ac:dyDescent="0.35">
      <c r="A733" s="68"/>
      <c r="B733" s="45"/>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row>
    <row r="734" spans="1:26" ht="15.5" x14ac:dyDescent="0.35">
      <c r="A734" s="68"/>
      <c r="B734" s="45"/>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row>
    <row r="735" spans="1:26" ht="15.5" x14ac:dyDescent="0.35">
      <c r="A735" s="68"/>
      <c r="B735" s="45"/>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row>
    <row r="736" spans="1:26" ht="15.5" x14ac:dyDescent="0.35">
      <c r="A736" s="68"/>
      <c r="B736" s="45"/>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row>
    <row r="737" spans="1:26" ht="15.5" x14ac:dyDescent="0.35">
      <c r="A737" s="68"/>
      <c r="B737" s="45"/>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row>
    <row r="738" spans="1:26" ht="15.5" x14ac:dyDescent="0.35">
      <c r="A738" s="68"/>
      <c r="B738" s="45"/>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row>
    <row r="739" spans="1:26" ht="15.5" x14ac:dyDescent="0.35">
      <c r="A739" s="68"/>
      <c r="B739" s="45"/>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row>
    <row r="740" spans="1:26" ht="15.5" x14ac:dyDescent="0.35">
      <c r="A740" s="68"/>
      <c r="B740" s="45"/>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row>
    <row r="741" spans="1:26" ht="15.5" x14ac:dyDescent="0.35">
      <c r="A741" s="68"/>
      <c r="B741" s="45"/>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row>
    <row r="742" spans="1:26" ht="15.5" x14ac:dyDescent="0.35">
      <c r="A742" s="68"/>
      <c r="B742" s="45"/>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row>
    <row r="743" spans="1:26" ht="15.5" x14ac:dyDescent="0.35">
      <c r="A743" s="68"/>
      <c r="B743" s="45"/>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row>
    <row r="744" spans="1:26" ht="15.5" x14ac:dyDescent="0.35">
      <c r="A744" s="68"/>
      <c r="B744" s="45"/>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row>
    <row r="745" spans="1:26" ht="15.5" x14ac:dyDescent="0.35">
      <c r="A745" s="68"/>
      <c r="B745" s="45"/>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row>
    <row r="746" spans="1:26" ht="15.5" x14ac:dyDescent="0.35">
      <c r="A746" s="68"/>
      <c r="B746" s="45"/>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row>
    <row r="747" spans="1:26" ht="15.5" x14ac:dyDescent="0.35">
      <c r="A747" s="68"/>
      <c r="B747" s="45"/>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row>
    <row r="748" spans="1:26" ht="15.5" x14ac:dyDescent="0.35">
      <c r="A748" s="68"/>
      <c r="B748" s="45"/>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row>
    <row r="749" spans="1:26" ht="15.5" x14ac:dyDescent="0.35">
      <c r="A749" s="68"/>
      <c r="B749" s="45"/>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row>
    <row r="750" spans="1:26" ht="15.5" x14ac:dyDescent="0.35">
      <c r="A750" s="68"/>
      <c r="B750" s="45"/>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row>
    <row r="751" spans="1:26" ht="15.5" x14ac:dyDescent="0.35">
      <c r="A751" s="68"/>
      <c r="B751" s="45"/>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row>
    <row r="752" spans="1:26" ht="15.5" x14ac:dyDescent="0.35">
      <c r="A752" s="68"/>
      <c r="B752" s="45"/>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row>
    <row r="753" spans="1:26" ht="15.5" x14ac:dyDescent="0.35">
      <c r="A753" s="68"/>
      <c r="B753" s="45"/>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row>
    <row r="754" spans="1:26" ht="15.5" x14ac:dyDescent="0.35">
      <c r="A754" s="68"/>
      <c r="B754" s="45"/>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row>
    <row r="755" spans="1:26" ht="15.5" x14ac:dyDescent="0.35">
      <c r="A755" s="68"/>
      <c r="B755" s="45"/>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row>
    <row r="756" spans="1:26" ht="15.5" x14ac:dyDescent="0.35">
      <c r="A756" s="68"/>
      <c r="B756" s="45"/>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row>
    <row r="757" spans="1:26" ht="15.5" x14ac:dyDescent="0.35">
      <c r="A757" s="68"/>
      <c r="B757" s="45"/>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row>
    <row r="758" spans="1:26" ht="15.5" x14ac:dyDescent="0.35">
      <c r="A758" s="68"/>
      <c r="B758" s="45"/>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row>
    <row r="759" spans="1:26" ht="15.5" x14ac:dyDescent="0.35">
      <c r="A759" s="68"/>
      <c r="B759" s="45"/>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row>
    <row r="760" spans="1:26" ht="15.5" x14ac:dyDescent="0.35">
      <c r="A760" s="68"/>
      <c r="B760" s="45"/>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row>
    <row r="761" spans="1:26" ht="15.5" x14ac:dyDescent="0.35">
      <c r="A761" s="68"/>
      <c r="B761" s="45"/>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row>
    <row r="762" spans="1:26" ht="15.5" x14ac:dyDescent="0.35">
      <c r="A762" s="68"/>
      <c r="B762" s="45"/>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row>
    <row r="763" spans="1:26" ht="15.5" x14ac:dyDescent="0.35">
      <c r="A763" s="68"/>
      <c r="B763" s="45"/>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row>
    <row r="764" spans="1:26" ht="15.5" x14ac:dyDescent="0.35">
      <c r="A764" s="68"/>
      <c r="B764" s="45"/>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row>
    <row r="765" spans="1:26" ht="15.5" x14ac:dyDescent="0.35">
      <c r="A765" s="68"/>
      <c r="B765" s="45"/>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row>
    <row r="766" spans="1:26" ht="15.5" x14ac:dyDescent="0.35">
      <c r="A766" s="68"/>
      <c r="B766" s="45"/>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row>
    <row r="767" spans="1:26" ht="15.5" x14ac:dyDescent="0.35">
      <c r="A767" s="68"/>
      <c r="B767" s="45"/>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row>
    <row r="768" spans="1:26" ht="15.5" x14ac:dyDescent="0.35">
      <c r="A768" s="68"/>
      <c r="B768" s="45"/>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row>
    <row r="769" spans="1:26" ht="15.5" x14ac:dyDescent="0.35">
      <c r="A769" s="68"/>
      <c r="B769" s="45"/>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row>
    <row r="770" spans="1:26" ht="15.5" x14ac:dyDescent="0.35">
      <c r="A770" s="68"/>
      <c r="B770" s="45"/>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row>
    <row r="771" spans="1:26" ht="15.5" x14ac:dyDescent="0.35">
      <c r="A771" s="68"/>
      <c r="B771" s="45"/>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row>
    <row r="772" spans="1:26" ht="15.5" x14ac:dyDescent="0.35">
      <c r="A772" s="68"/>
      <c r="B772" s="45"/>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row>
    <row r="773" spans="1:26" ht="15.5" x14ac:dyDescent="0.35">
      <c r="A773" s="68"/>
      <c r="B773" s="45"/>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row>
    <row r="774" spans="1:26" ht="15.5" x14ac:dyDescent="0.35">
      <c r="A774" s="68"/>
      <c r="B774" s="45"/>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row>
    <row r="775" spans="1:26" ht="15.5" x14ac:dyDescent="0.35">
      <c r="A775" s="68"/>
      <c r="B775" s="45"/>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row>
    <row r="776" spans="1:26" ht="15.5" x14ac:dyDescent="0.35">
      <c r="A776" s="68"/>
      <c r="B776" s="45"/>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row>
    <row r="777" spans="1:26" ht="15.5" x14ac:dyDescent="0.35">
      <c r="A777" s="68"/>
      <c r="B777" s="45"/>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row>
    <row r="778" spans="1:26" ht="15.5" x14ac:dyDescent="0.35">
      <c r="A778" s="68"/>
      <c r="B778" s="45"/>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row>
    <row r="779" spans="1:26" ht="15.5" x14ac:dyDescent="0.35">
      <c r="A779" s="68"/>
      <c r="B779" s="45"/>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row>
    <row r="780" spans="1:26" ht="15.5" x14ac:dyDescent="0.35">
      <c r="A780" s="68"/>
      <c r="B780" s="45"/>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row>
    <row r="781" spans="1:26" ht="15.5" x14ac:dyDescent="0.35">
      <c r="A781" s="68"/>
      <c r="B781" s="45"/>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row>
    <row r="782" spans="1:26" ht="15.5" x14ac:dyDescent="0.35">
      <c r="A782" s="68"/>
      <c r="B782" s="45"/>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row>
    <row r="783" spans="1:26" ht="15.5" x14ac:dyDescent="0.35">
      <c r="A783" s="68"/>
      <c r="B783" s="45"/>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row>
    <row r="784" spans="1:26" ht="15.5" x14ac:dyDescent="0.35">
      <c r="A784" s="68"/>
      <c r="B784" s="45"/>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row>
    <row r="785" spans="1:26" ht="15.5" x14ac:dyDescent="0.35">
      <c r="A785" s="68"/>
      <c r="B785" s="45"/>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row>
    <row r="786" spans="1:26" ht="15.5" x14ac:dyDescent="0.35">
      <c r="A786" s="68"/>
      <c r="B786" s="45"/>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row>
    <row r="787" spans="1:26" ht="15.5" x14ac:dyDescent="0.35">
      <c r="A787" s="68"/>
      <c r="B787" s="45"/>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row>
    <row r="788" spans="1:26" ht="15.5" x14ac:dyDescent="0.35">
      <c r="A788" s="68"/>
      <c r="B788" s="45"/>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row>
    <row r="789" spans="1:26" ht="15.5" x14ac:dyDescent="0.35">
      <c r="A789" s="68"/>
      <c r="B789" s="45"/>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row>
    <row r="790" spans="1:26" ht="15.5" x14ac:dyDescent="0.35">
      <c r="A790" s="68"/>
      <c r="B790" s="45"/>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row>
    <row r="791" spans="1:26" ht="15.5" x14ac:dyDescent="0.35">
      <c r="A791" s="68"/>
      <c r="B791" s="45"/>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row>
    <row r="792" spans="1:26" ht="15.5" x14ac:dyDescent="0.35">
      <c r="A792" s="68"/>
      <c r="B792" s="45"/>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row>
    <row r="793" spans="1:26" ht="15.5" x14ac:dyDescent="0.35">
      <c r="A793" s="68"/>
      <c r="B793" s="45"/>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row>
    <row r="794" spans="1:26" ht="15.5" x14ac:dyDescent="0.35">
      <c r="A794" s="68"/>
      <c r="B794" s="45"/>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row>
    <row r="795" spans="1:26" ht="15.5" x14ac:dyDescent="0.35">
      <c r="A795" s="68"/>
      <c r="B795" s="45"/>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row>
    <row r="796" spans="1:26" ht="15.5" x14ac:dyDescent="0.35">
      <c r="A796" s="68"/>
      <c r="B796" s="45"/>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row>
    <row r="797" spans="1:26" ht="15.5" x14ac:dyDescent="0.35">
      <c r="A797" s="68"/>
      <c r="B797" s="45"/>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row>
    <row r="798" spans="1:26" ht="15.5" x14ac:dyDescent="0.35">
      <c r="A798" s="68"/>
      <c r="B798" s="45"/>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row>
    <row r="799" spans="1:26" ht="15.5" x14ac:dyDescent="0.35">
      <c r="A799" s="68"/>
      <c r="B799" s="45"/>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row>
    <row r="800" spans="1:26" ht="15.5" x14ac:dyDescent="0.35">
      <c r="A800" s="68"/>
      <c r="B800" s="45"/>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row>
    <row r="801" spans="1:26" ht="15.5" x14ac:dyDescent="0.35">
      <c r="A801" s="68"/>
      <c r="B801" s="45"/>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row>
    <row r="802" spans="1:26" ht="15.5" x14ac:dyDescent="0.35">
      <c r="A802" s="68"/>
      <c r="B802" s="45"/>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row>
    <row r="803" spans="1:26" ht="15.5" x14ac:dyDescent="0.35">
      <c r="A803" s="68"/>
      <c r="B803" s="45"/>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row>
    <row r="804" spans="1:26" ht="15.5" x14ac:dyDescent="0.35">
      <c r="A804" s="68"/>
      <c r="B804" s="45"/>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row>
    <row r="805" spans="1:26" ht="15.5" x14ac:dyDescent="0.35">
      <c r="A805" s="68"/>
      <c r="B805" s="45"/>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row>
    <row r="806" spans="1:26" ht="15.5" x14ac:dyDescent="0.35">
      <c r="A806" s="68"/>
      <c r="B806" s="45"/>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row>
    <row r="807" spans="1:26" ht="15.5" x14ac:dyDescent="0.35">
      <c r="A807" s="68"/>
      <c r="B807" s="45"/>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row>
    <row r="808" spans="1:26" ht="15.5" x14ac:dyDescent="0.35">
      <c r="A808" s="68"/>
      <c r="B808" s="45"/>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row>
    <row r="809" spans="1:26" ht="15.5" x14ac:dyDescent="0.35">
      <c r="A809" s="68"/>
      <c r="B809" s="45"/>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row>
    <row r="810" spans="1:26" ht="15.5" x14ac:dyDescent="0.35">
      <c r="A810" s="68"/>
      <c r="B810" s="45"/>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row>
    <row r="811" spans="1:26" ht="15.5" x14ac:dyDescent="0.35">
      <c r="A811" s="68"/>
      <c r="B811" s="45"/>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row>
    <row r="812" spans="1:26" ht="15.5" x14ac:dyDescent="0.35">
      <c r="A812" s="68"/>
      <c r="B812" s="45"/>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row>
    <row r="813" spans="1:26" ht="15.5" x14ac:dyDescent="0.35">
      <c r="A813" s="68"/>
      <c r="B813" s="45"/>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row>
    <row r="814" spans="1:26" ht="15.5" x14ac:dyDescent="0.35">
      <c r="A814" s="68"/>
      <c r="B814" s="45"/>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row>
    <row r="815" spans="1:26" ht="15.5" x14ac:dyDescent="0.35">
      <c r="A815" s="68"/>
      <c r="B815" s="45"/>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row>
    <row r="816" spans="1:26" ht="15.5" x14ac:dyDescent="0.35">
      <c r="A816" s="68"/>
      <c r="B816" s="45"/>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row>
    <row r="817" spans="1:26" ht="15.5" x14ac:dyDescent="0.35">
      <c r="A817" s="68"/>
      <c r="B817" s="45"/>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row>
    <row r="818" spans="1:26" ht="15.5" x14ac:dyDescent="0.35">
      <c r="A818" s="68"/>
      <c r="B818" s="45"/>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row>
    <row r="819" spans="1:26" ht="15.5" x14ac:dyDescent="0.35">
      <c r="A819" s="68"/>
      <c r="B819" s="45"/>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row>
    <row r="820" spans="1:26" ht="15.5" x14ac:dyDescent="0.35">
      <c r="A820" s="68"/>
      <c r="B820" s="45"/>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row>
    <row r="821" spans="1:26" ht="15.5" x14ac:dyDescent="0.35">
      <c r="A821" s="68"/>
      <c r="B821" s="45"/>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row>
    <row r="822" spans="1:26" ht="15.5" x14ac:dyDescent="0.35">
      <c r="A822" s="68"/>
      <c r="B822" s="45"/>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row>
    <row r="823" spans="1:26" ht="15.5" x14ac:dyDescent="0.35">
      <c r="A823" s="68"/>
      <c r="B823" s="45"/>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row>
    <row r="824" spans="1:26" ht="15.5" x14ac:dyDescent="0.35">
      <c r="A824" s="68"/>
      <c r="B824" s="45"/>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row>
    <row r="825" spans="1:26" ht="15.5" x14ac:dyDescent="0.35">
      <c r="A825" s="68"/>
      <c r="B825" s="45"/>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row>
    <row r="826" spans="1:26" ht="15.5" x14ac:dyDescent="0.35">
      <c r="A826" s="68"/>
      <c r="B826" s="45"/>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row>
    <row r="827" spans="1:26" ht="15.5" x14ac:dyDescent="0.35">
      <c r="A827" s="68"/>
      <c r="B827" s="45"/>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row>
    <row r="828" spans="1:26" ht="15.5" x14ac:dyDescent="0.35">
      <c r="A828" s="68"/>
      <c r="B828" s="45"/>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row>
    <row r="829" spans="1:26" ht="15.5" x14ac:dyDescent="0.35">
      <c r="A829" s="68"/>
      <c r="B829" s="45"/>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row>
    <row r="830" spans="1:26" ht="15.5" x14ac:dyDescent="0.35">
      <c r="A830" s="68"/>
      <c r="B830" s="45"/>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row>
    <row r="831" spans="1:26" ht="15.5" x14ac:dyDescent="0.35">
      <c r="A831" s="68"/>
      <c r="B831" s="45"/>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row>
    <row r="832" spans="1:26" ht="15.5" x14ac:dyDescent="0.35">
      <c r="A832" s="68"/>
      <c r="B832" s="45"/>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row>
    <row r="833" spans="1:26" ht="15.5" x14ac:dyDescent="0.35">
      <c r="A833" s="68"/>
      <c r="B833" s="45"/>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row>
    <row r="834" spans="1:26" ht="15.5" x14ac:dyDescent="0.35">
      <c r="A834" s="68"/>
      <c r="B834" s="45"/>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row>
    <row r="835" spans="1:26" ht="15.5" x14ac:dyDescent="0.35">
      <c r="A835" s="68"/>
      <c r="B835" s="45"/>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row>
    <row r="836" spans="1:26" ht="15.5" x14ac:dyDescent="0.35">
      <c r="A836" s="68"/>
      <c r="B836" s="45"/>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row>
    <row r="837" spans="1:26" ht="15.5" x14ac:dyDescent="0.35">
      <c r="A837" s="68"/>
      <c r="B837" s="45"/>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row>
    <row r="838" spans="1:26" ht="15.5" x14ac:dyDescent="0.35">
      <c r="A838" s="68"/>
      <c r="B838" s="45"/>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row>
    <row r="839" spans="1:26" ht="15.5" x14ac:dyDescent="0.35">
      <c r="A839" s="68"/>
      <c r="B839" s="45"/>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row>
    <row r="840" spans="1:26" ht="15.5" x14ac:dyDescent="0.35">
      <c r="A840" s="68"/>
      <c r="B840" s="45"/>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row>
    <row r="841" spans="1:26" ht="15.5" x14ac:dyDescent="0.35">
      <c r="A841" s="68"/>
      <c r="B841" s="45"/>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row>
    <row r="842" spans="1:26" ht="15.5" x14ac:dyDescent="0.35">
      <c r="A842" s="68"/>
      <c r="B842" s="45"/>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row>
    <row r="843" spans="1:26" ht="15.5" x14ac:dyDescent="0.35">
      <c r="A843" s="68"/>
      <c r="B843" s="45"/>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row>
    <row r="844" spans="1:26" ht="15.5" x14ac:dyDescent="0.35">
      <c r="A844" s="68"/>
      <c r="B844" s="45"/>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row>
    <row r="845" spans="1:26" ht="15.5" x14ac:dyDescent="0.35">
      <c r="A845" s="68"/>
      <c r="B845" s="45"/>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row>
    <row r="846" spans="1:26" ht="15.5" x14ac:dyDescent="0.35">
      <c r="A846" s="68"/>
      <c r="B846" s="45"/>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row>
    <row r="847" spans="1:26" ht="15.5" x14ac:dyDescent="0.35">
      <c r="A847" s="68"/>
      <c r="B847" s="45"/>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row>
    <row r="848" spans="1:26" ht="15.5" x14ac:dyDescent="0.35">
      <c r="A848" s="68"/>
      <c r="B848" s="45"/>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row>
    <row r="849" spans="1:26" ht="15.5" x14ac:dyDescent="0.35">
      <c r="A849" s="68"/>
      <c r="B849" s="45"/>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row>
    <row r="850" spans="1:26" ht="15.5" x14ac:dyDescent="0.35">
      <c r="A850" s="68"/>
      <c r="B850" s="45"/>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row>
    <row r="851" spans="1:26" ht="15.5" x14ac:dyDescent="0.35">
      <c r="A851" s="68"/>
      <c r="B851" s="45"/>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row>
    <row r="852" spans="1:26" ht="15.5" x14ac:dyDescent="0.35">
      <c r="A852" s="68"/>
      <c r="B852" s="45"/>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row>
    <row r="853" spans="1:26" ht="15.5" x14ac:dyDescent="0.35">
      <c r="A853" s="68"/>
      <c r="B853" s="45"/>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row>
    <row r="854" spans="1:26" ht="15.5" x14ac:dyDescent="0.35">
      <c r="A854" s="68"/>
      <c r="B854" s="45"/>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row>
    <row r="855" spans="1:26" ht="15.5" x14ac:dyDescent="0.35">
      <c r="A855" s="68"/>
      <c r="B855" s="45"/>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row>
    <row r="856" spans="1:26" ht="15.5" x14ac:dyDescent="0.35">
      <c r="A856" s="68"/>
      <c r="B856" s="45"/>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row>
    <row r="857" spans="1:26" ht="15.5" x14ac:dyDescent="0.35">
      <c r="A857" s="68"/>
      <c r="B857" s="45"/>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row>
    <row r="858" spans="1:26" ht="15.5" x14ac:dyDescent="0.35">
      <c r="A858" s="68"/>
      <c r="B858" s="45"/>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row>
    <row r="859" spans="1:26" ht="15.5" x14ac:dyDescent="0.35">
      <c r="A859" s="68"/>
      <c r="B859" s="45"/>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row>
    <row r="860" spans="1:26" ht="15.5" x14ac:dyDescent="0.35">
      <c r="A860" s="68"/>
      <c r="B860" s="45"/>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row>
    <row r="861" spans="1:26" ht="15.5" x14ac:dyDescent="0.35">
      <c r="A861" s="68"/>
      <c r="B861" s="45"/>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row>
    <row r="862" spans="1:26" ht="15.5" x14ac:dyDescent="0.35">
      <c r="A862" s="68"/>
      <c r="B862" s="45"/>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row>
    <row r="863" spans="1:26" ht="15.5" x14ac:dyDescent="0.35">
      <c r="A863" s="68"/>
      <c r="B863" s="45"/>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row>
    <row r="864" spans="1:26" ht="15.5" x14ac:dyDescent="0.35">
      <c r="A864" s="68"/>
      <c r="B864" s="45"/>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row>
    <row r="865" spans="1:26" ht="15.5" x14ac:dyDescent="0.35">
      <c r="A865" s="68"/>
      <c r="B865" s="45"/>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row>
    <row r="866" spans="1:26" ht="15.5" x14ac:dyDescent="0.35">
      <c r="A866" s="68"/>
      <c r="B866" s="45"/>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row>
    <row r="867" spans="1:26" ht="15.5" x14ac:dyDescent="0.35">
      <c r="A867" s="68"/>
      <c r="B867" s="45"/>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row>
    <row r="868" spans="1:26" ht="15.5" x14ac:dyDescent="0.35">
      <c r="A868" s="68"/>
      <c r="B868" s="45"/>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row>
    <row r="869" spans="1:26" ht="15.5" x14ac:dyDescent="0.35">
      <c r="A869" s="68"/>
      <c r="B869" s="45"/>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row>
    <row r="870" spans="1:26" ht="15.5" x14ac:dyDescent="0.35">
      <c r="A870" s="68"/>
      <c r="B870" s="45"/>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row>
    <row r="871" spans="1:26" ht="15.5" x14ac:dyDescent="0.35">
      <c r="A871" s="68"/>
      <c r="B871" s="45"/>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row>
    <row r="872" spans="1:26" ht="15.5" x14ac:dyDescent="0.35">
      <c r="A872" s="68"/>
      <c r="B872" s="45"/>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row>
    <row r="873" spans="1:26" ht="15.5" x14ac:dyDescent="0.35">
      <c r="A873" s="68"/>
      <c r="B873" s="45"/>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row>
    <row r="874" spans="1:26" ht="15.5" x14ac:dyDescent="0.35">
      <c r="A874" s="68"/>
      <c r="B874" s="45"/>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row>
    <row r="875" spans="1:26" ht="15.5" x14ac:dyDescent="0.35">
      <c r="A875" s="68"/>
      <c r="B875" s="45"/>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row>
    <row r="876" spans="1:26" ht="15.5" x14ac:dyDescent="0.35">
      <c r="A876" s="68"/>
      <c r="B876" s="45"/>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row>
    <row r="877" spans="1:26" ht="15.5" x14ac:dyDescent="0.35">
      <c r="A877" s="68"/>
      <c r="B877" s="45"/>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row>
    <row r="878" spans="1:26" ht="15.5" x14ac:dyDescent="0.35">
      <c r="A878" s="68"/>
      <c r="B878" s="45"/>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row>
    <row r="879" spans="1:26" ht="15.5" x14ac:dyDescent="0.35">
      <c r="A879" s="68"/>
      <c r="B879" s="45"/>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row>
    <row r="880" spans="1:26" ht="15.5" x14ac:dyDescent="0.35">
      <c r="A880" s="68"/>
      <c r="B880" s="45"/>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row>
    <row r="881" spans="1:26" ht="15.5" x14ac:dyDescent="0.35">
      <c r="A881" s="68"/>
      <c r="B881" s="45"/>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row>
    <row r="882" spans="1:26" ht="15.5" x14ac:dyDescent="0.35">
      <c r="A882" s="68"/>
      <c r="B882" s="45"/>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row>
    <row r="883" spans="1:26" ht="15.5" x14ac:dyDescent="0.35">
      <c r="A883" s="68"/>
      <c r="B883" s="45"/>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row>
    <row r="884" spans="1:26" ht="15.5" x14ac:dyDescent="0.35">
      <c r="A884" s="68"/>
      <c r="B884" s="45"/>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row>
    <row r="885" spans="1:26" ht="15.5" x14ac:dyDescent="0.35">
      <c r="A885" s="68"/>
      <c r="B885" s="45"/>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row>
    <row r="886" spans="1:26" ht="15.5" x14ac:dyDescent="0.35">
      <c r="A886" s="68"/>
      <c r="B886" s="45"/>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row>
    <row r="887" spans="1:26" ht="15.5" x14ac:dyDescent="0.35">
      <c r="A887" s="68"/>
      <c r="B887" s="45"/>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row>
    <row r="888" spans="1:26" ht="15.5" x14ac:dyDescent="0.35">
      <c r="A888" s="68"/>
      <c r="B888" s="45"/>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row>
    <row r="889" spans="1:26" ht="15.5" x14ac:dyDescent="0.35">
      <c r="A889" s="68"/>
      <c r="B889" s="45"/>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row>
    <row r="890" spans="1:26" ht="15.5" x14ac:dyDescent="0.35">
      <c r="A890" s="68"/>
      <c r="B890" s="45"/>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row>
    <row r="891" spans="1:26" ht="15.5" x14ac:dyDescent="0.35">
      <c r="A891" s="68"/>
      <c r="B891" s="45"/>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row>
    <row r="892" spans="1:26" ht="15.5" x14ac:dyDescent="0.35">
      <c r="A892" s="68"/>
      <c r="B892" s="45"/>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row>
    <row r="893" spans="1:26" ht="15.5" x14ac:dyDescent="0.35">
      <c r="A893" s="68"/>
      <c r="B893" s="45"/>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row>
    <row r="894" spans="1:26" ht="15.5" x14ac:dyDescent="0.35">
      <c r="A894" s="68"/>
      <c r="B894" s="45"/>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row>
    <row r="895" spans="1:26" ht="15.5" x14ac:dyDescent="0.35">
      <c r="A895" s="68"/>
      <c r="B895" s="45"/>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row>
    <row r="896" spans="1:26" ht="15.5" x14ac:dyDescent="0.35">
      <c r="A896" s="68"/>
      <c r="B896" s="45"/>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row>
    <row r="897" spans="1:26" ht="15.5" x14ac:dyDescent="0.35">
      <c r="A897" s="68"/>
      <c r="B897" s="45"/>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row>
    <row r="898" spans="1:26" ht="15.5" x14ac:dyDescent="0.35">
      <c r="A898" s="68"/>
      <c r="B898" s="45"/>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row>
    <row r="899" spans="1:26" ht="15.5" x14ac:dyDescent="0.35">
      <c r="A899" s="68"/>
      <c r="B899" s="45"/>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row>
    <row r="900" spans="1:26" ht="15.5" x14ac:dyDescent="0.35">
      <c r="A900" s="68"/>
      <c r="B900" s="45"/>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row>
    <row r="901" spans="1:26" ht="15.5" x14ac:dyDescent="0.35">
      <c r="A901" s="68"/>
      <c r="B901" s="45"/>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row>
    <row r="902" spans="1:26" ht="15.5" x14ac:dyDescent="0.35">
      <c r="A902" s="68"/>
      <c r="B902" s="45"/>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row>
    <row r="903" spans="1:26" ht="15.5" x14ac:dyDescent="0.35">
      <c r="A903" s="68"/>
      <c r="B903" s="45"/>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row>
    <row r="904" spans="1:26" ht="15.5" x14ac:dyDescent="0.35">
      <c r="A904" s="68"/>
      <c r="B904" s="45"/>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row>
    <row r="905" spans="1:26" ht="15.5" x14ac:dyDescent="0.35">
      <c r="A905" s="68"/>
      <c r="B905" s="45"/>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row>
    <row r="906" spans="1:26" ht="15.5" x14ac:dyDescent="0.35">
      <c r="A906" s="68"/>
      <c r="B906" s="45"/>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row>
    <row r="907" spans="1:26" ht="15.5" x14ac:dyDescent="0.35">
      <c r="A907" s="68"/>
      <c r="B907" s="45"/>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row>
    <row r="908" spans="1:26" ht="15.5" x14ac:dyDescent="0.35">
      <c r="A908" s="68"/>
      <c r="B908" s="45"/>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row>
    <row r="909" spans="1:26" ht="15.5" x14ac:dyDescent="0.35">
      <c r="A909" s="68"/>
      <c r="B909" s="45"/>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row>
    <row r="910" spans="1:26" ht="15.5" x14ac:dyDescent="0.35">
      <c r="A910" s="68"/>
      <c r="B910" s="45"/>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row>
    <row r="911" spans="1:26" ht="15.5" x14ac:dyDescent="0.35">
      <c r="A911" s="68"/>
      <c r="B911" s="45"/>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row>
    <row r="912" spans="1:26" ht="15.5" x14ac:dyDescent="0.35">
      <c r="A912" s="68"/>
      <c r="B912" s="45"/>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row>
    <row r="913" spans="1:26" ht="15.5" x14ac:dyDescent="0.35">
      <c r="A913" s="68"/>
      <c r="B913" s="45"/>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row>
    <row r="914" spans="1:26" ht="15.5" x14ac:dyDescent="0.35">
      <c r="A914" s="68"/>
      <c r="B914" s="45"/>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row>
    <row r="915" spans="1:26" ht="15.5" x14ac:dyDescent="0.35">
      <c r="A915" s="68"/>
      <c r="B915" s="45"/>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row>
    <row r="916" spans="1:26" ht="15.5" x14ac:dyDescent="0.35">
      <c r="A916" s="68"/>
      <c r="B916" s="45"/>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row>
    <row r="917" spans="1:26" ht="15.5" x14ac:dyDescent="0.35">
      <c r="A917" s="68"/>
      <c r="B917" s="45"/>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row>
    <row r="918" spans="1:26" ht="15.5" x14ac:dyDescent="0.35">
      <c r="A918" s="68"/>
      <c r="B918" s="45"/>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row>
    <row r="919" spans="1:26" ht="15.5" x14ac:dyDescent="0.35">
      <c r="A919" s="68"/>
      <c r="B919" s="45"/>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row>
    <row r="920" spans="1:26" ht="15.5" x14ac:dyDescent="0.35">
      <c r="A920" s="68"/>
      <c r="B920" s="45"/>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row>
    <row r="921" spans="1:26" ht="15.5" x14ac:dyDescent="0.35">
      <c r="A921" s="68"/>
      <c r="B921" s="45"/>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row>
    <row r="922" spans="1:26" ht="15.5" x14ac:dyDescent="0.35">
      <c r="A922" s="68"/>
      <c r="B922" s="45"/>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row>
    <row r="923" spans="1:26" ht="15.5" x14ac:dyDescent="0.35">
      <c r="A923" s="68"/>
      <c r="B923" s="45"/>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row>
    <row r="924" spans="1:26" ht="15.5" x14ac:dyDescent="0.35">
      <c r="A924" s="68"/>
      <c r="B924" s="45"/>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row>
    <row r="925" spans="1:26" ht="15.5" x14ac:dyDescent="0.35">
      <c r="A925" s="68"/>
      <c r="B925" s="45"/>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row>
    <row r="926" spans="1:26" ht="15.5" x14ac:dyDescent="0.35">
      <c r="A926" s="68"/>
      <c r="B926" s="45"/>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row>
    <row r="927" spans="1:26" ht="15.5" x14ac:dyDescent="0.35">
      <c r="A927" s="68"/>
      <c r="B927" s="45"/>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row>
    <row r="928" spans="1:26" ht="15.5" x14ac:dyDescent="0.35">
      <c r="A928" s="68"/>
      <c r="B928" s="45"/>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row>
    <row r="929" spans="1:26" ht="15.5" x14ac:dyDescent="0.35">
      <c r="A929" s="68"/>
      <c r="B929" s="45"/>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row>
    <row r="930" spans="1:26" ht="15.5" x14ac:dyDescent="0.35">
      <c r="A930" s="68"/>
      <c r="B930" s="45"/>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row>
    <row r="931" spans="1:26" ht="15.5" x14ac:dyDescent="0.35">
      <c r="A931" s="68"/>
      <c r="B931" s="45"/>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row>
    <row r="932" spans="1:26" ht="15.5" x14ac:dyDescent="0.35">
      <c r="A932" s="68"/>
      <c r="B932" s="45"/>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row>
    <row r="933" spans="1:26" ht="15.5" x14ac:dyDescent="0.35">
      <c r="A933" s="68"/>
      <c r="B933" s="45"/>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row>
    <row r="934" spans="1:26" ht="15.5" x14ac:dyDescent="0.35">
      <c r="A934" s="68"/>
      <c r="B934" s="45"/>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row>
    <row r="935" spans="1:26" ht="15.5" x14ac:dyDescent="0.35">
      <c r="A935" s="68"/>
      <c r="B935" s="45"/>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row>
    <row r="936" spans="1:26" ht="15.5" x14ac:dyDescent="0.35">
      <c r="A936" s="68"/>
      <c r="B936" s="45"/>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row>
    <row r="937" spans="1:26" ht="15.5" x14ac:dyDescent="0.35">
      <c r="A937" s="68"/>
      <c r="B937" s="45"/>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row>
    <row r="938" spans="1:26" ht="15.5" x14ac:dyDescent="0.35">
      <c r="A938" s="68"/>
      <c r="B938" s="45"/>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row>
    <row r="939" spans="1:26" ht="15.5" x14ac:dyDescent="0.35">
      <c r="A939" s="68"/>
      <c r="B939" s="45"/>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row>
    <row r="940" spans="1:26" ht="15.5" x14ac:dyDescent="0.35">
      <c r="A940" s="68"/>
      <c r="B940" s="45"/>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row>
    <row r="941" spans="1:26" ht="15.5" x14ac:dyDescent="0.35">
      <c r="A941" s="68"/>
      <c r="B941" s="45"/>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row>
    <row r="942" spans="1:26" ht="15.5" x14ac:dyDescent="0.35">
      <c r="A942" s="68"/>
      <c r="B942" s="45"/>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row>
    <row r="943" spans="1:26" ht="15.5" x14ac:dyDescent="0.35">
      <c r="A943" s="68"/>
      <c r="B943" s="45"/>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row>
    <row r="944" spans="1:26" ht="15.5" x14ac:dyDescent="0.35">
      <c r="A944" s="68"/>
      <c r="B944" s="45"/>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row>
    <row r="945" spans="1:26" ht="15.5" x14ac:dyDescent="0.35">
      <c r="A945" s="68"/>
      <c r="B945" s="45"/>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row>
    <row r="946" spans="1:26" ht="15.5" x14ac:dyDescent="0.35">
      <c r="A946" s="68"/>
      <c r="B946" s="45"/>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row>
    <row r="947" spans="1:26" ht="15.5" x14ac:dyDescent="0.35">
      <c r="A947" s="68"/>
      <c r="B947" s="45"/>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row>
    <row r="948" spans="1:26" ht="15.5" x14ac:dyDescent="0.35">
      <c r="A948" s="68"/>
      <c r="B948" s="45"/>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row>
    <row r="949" spans="1:26" ht="15.5" x14ac:dyDescent="0.35">
      <c r="A949" s="68"/>
      <c r="B949" s="45"/>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row>
    <row r="950" spans="1:26" ht="15.5" x14ac:dyDescent="0.35">
      <c r="A950" s="68"/>
      <c r="B950" s="45"/>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row>
    <row r="951" spans="1:26" ht="15.5" x14ac:dyDescent="0.35">
      <c r="A951" s="68"/>
      <c r="B951" s="45"/>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row>
    <row r="952" spans="1:26" ht="15.5" x14ac:dyDescent="0.35">
      <c r="A952" s="68"/>
      <c r="B952" s="45"/>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row>
    <row r="953" spans="1:26" ht="15.5" x14ac:dyDescent="0.35">
      <c r="A953" s="68"/>
      <c r="B953" s="45"/>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row>
    <row r="954" spans="1:26" ht="15.5" x14ac:dyDescent="0.35">
      <c r="A954" s="68"/>
      <c r="B954" s="45"/>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row>
    <row r="955" spans="1:26" ht="15.5" x14ac:dyDescent="0.35">
      <c r="A955" s="68"/>
      <c r="B955" s="45"/>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row>
    <row r="956" spans="1:26" ht="15.5" x14ac:dyDescent="0.35">
      <c r="A956" s="68"/>
      <c r="B956" s="45"/>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row>
    <row r="957" spans="1:26" ht="15.5" x14ac:dyDescent="0.35">
      <c r="A957" s="68"/>
      <c r="B957" s="45"/>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row>
    <row r="958" spans="1:26" ht="15.5" x14ac:dyDescent="0.35">
      <c r="A958" s="68"/>
      <c r="B958" s="45"/>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row>
    <row r="959" spans="1:26" ht="15.5" x14ac:dyDescent="0.35">
      <c r="A959" s="68"/>
      <c r="B959" s="45"/>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row>
    <row r="960" spans="1:26" ht="15.5" x14ac:dyDescent="0.35">
      <c r="A960" s="68"/>
      <c r="B960" s="45"/>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row>
    <row r="961" spans="1:26" ht="15.5" x14ac:dyDescent="0.35">
      <c r="A961" s="68"/>
      <c r="B961" s="45"/>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row>
    <row r="962" spans="1:26" ht="15.5" x14ac:dyDescent="0.35">
      <c r="A962" s="68"/>
      <c r="B962" s="45"/>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row>
    <row r="963" spans="1:26" ht="15.5" x14ac:dyDescent="0.35">
      <c r="A963" s="68"/>
      <c r="B963" s="45"/>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row>
    <row r="964" spans="1:26" ht="15.5" x14ac:dyDescent="0.35">
      <c r="A964" s="68"/>
      <c r="B964" s="45"/>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row>
    <row r="965" spans="1:26" ht="15.5" x14ac:dyDescent="0.35">
      <c r="A965" s="68"/>
      <c r="B965" s="45"/>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row>
    <row r="966" spans="1:26" ht="15.5" x14ac:dyDescent="0.35">
      <c r="A966" s="68"/>
      <c r="B966" s="45"/>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row>
    <row r="967" spans="1:26" ht="15.5" x14ac:dyDescent="0.35">
      <c r="A967" s="68"/>
      <c r="B967" s="45"/>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row>
    <row r="968" spans="1:26" ht="15.5" x14ac:dyDescent="0.35">
      <c r="A968" s="68"/>
      <c r="B968" s="45"/>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row>
    <row r="969" spans="1:26" ht="15.5" x14ac:dyDescent="0.35">
      <c r="A969" s="68"/>
      <c r="B969" s="45"/>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row>
    <row r="970" spans="1:26" ht="15.5" x14ac:dyDescent="0.35">
      <c r="A970" s="68"/>
      <c r="B970" s="45"/>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row>
    <row r="971" spans="1:26" ht="15.5" x14ac:dyDescent="0.35">
      <c r="A971" s="68"/>
      <c r="B971" s="45"/>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row>
    <row r="972" spans="1:26" ht="15.5" x14ac:dyDescent="0.35">
      <c r="A972" s="68"/>
      <c r="B972" s="45"/>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row>
    <row r="973" spans="1:26" ht="15.5" x14ac:dyDescent="0.35">
      <c r="A973" s="68"/>
      <c r="B973" s="45"/>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row>
    <row r="974" spans="1:26" ht="15.5" x14ac:dyDescent="0.35">
      <c r="A974" s="68"/>
      <c r="B974" s="45"/>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row>
    <row r="975" spans="1:26" ht="15.5" x14ac:dyDescent="0.35">
      <c r="A975" s="68"/>
      <c r="B975" s="45"/>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row>
    <row r="976" spans="1:26" ht="15.5" x14ac:dyDescent="0.35">
      <c r="A976" s="68"/>
      <c r="B976" s="45"/>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row>
    <row r="977" spans="1:26" ht="15.5" x14ac:dyDescent="0.35">
      <c r="A977" s="68"/>
      <c r="B977" s="45"/>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row>
    <row r="978" spans="1:26" ht="15.5" x14ac:dyDescent="0.35">
      <c r="A978" s="68"/>
      <c r="B978" s="45"/>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row>
    <row r="979" spans="1:26" ht="15.5" x14ac:dyDescent="0.35">
      <c r="A979" s="68"/>
      <c r="B979" s="45"/>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row>
    <row r="980" spans="1:26" ht="15.5" x14ac:dyDescent="0.35">
      <c r="A980" s="68"/>
      <c r="B980" s="45"/>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row>
    <row r="981" spans="1:26" ht="15.5" x14ac:dyDescent="0.35">
      <c r="A981" s="68"/>
      <c r="B981" s="45"/>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row>
    <row r="982" spans="1:26" ht="15.5" x14ac:dyDescent="0.35">
      <c r="A982" s="68"/>
      <c r="B982" s="45"/>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row>
    <row r="983" spans="1:26" ht="15.5" x14ac:dyDescent="0.35">
      <c r="A983" s="68"/>
      <c r="B983" s="45"/>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row>
    <row r="984" spans="1:26" ht="15.5" x14ac:dyDescent="0.35">
      <c r="A984" s="68"/>
      <c r="B984" s="45"/>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row>
    <row r="985" spans="1:26" ht="15.5" x14ac:dyDescent="0.35">
      <c r="A985" s="68"/>
      <c r="B985" s="45"/>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row>
    <row r="986" spans="1:26" ht="15.5" x14ac:dyDescent="0.35">
      <c r="A986" s="68"/>
      <c r="B986" s="45"/>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row>
    <row r="987" spans="1:26" ht="15.5" x14ac:dyDescent="0.35">
      <c r="A987" s="68"/>
      <c r="B987" s="45"/>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row>
    <row r="988" spans="1:26" ht="15.5" x14ac:dyDescent="0.35">
      <c r="A988" s="68"/>
      <c r="B988" s="45"/>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row>
    <row r="989" spans="1:26" ht="15.5" x14ac:dyDescent="0.35">
      <c r="A989" s="68"/>
      <c r="B989" s="45"/>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row>
    <row r="990" spans="1:26" ht="15.5" x14ac:dyDescent="0.35">
      <c r="A990" s="68"/>
      <c r="B990" s="45"/>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row>
    <row r="991" spans="1:26" ht="15.5" x14ac:dyDescent="0.35">
      <c r="A991" s="68"/>
      <c r="B991" s="45"/>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row>
    <row r="992" spans="1:26" ht="15.5" x14ac:dyDescent="0.35">
      <c r="A992" s="68"/>
      <c r="B992" s="45"/>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row>
    <row r="993" spans="1:26" ht="15.5" x14ac:dyDescent="0.35">
      <c r="A993" s="68"/>
      <c r="B993" s="45"/>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row>
    <row r="994" spans="1:26" ht="15.5" x14ac:dyDescent="0.35">
      <c r="A994" s="68"/>
      <c r="B994" s="45"/>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row>
    <row r="995" spans="1:26" ht="15.5" x14ac:dyDescent="0.35">
      <c r="A995" s="68"/>
      <c r="B995" s="45"/>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row>
    <row r="996" spans="1:26" ht="15.5" x14ac:dyDescent="0.35">
      <c r="A996" s="68"/>
      <c r="B996" s="45"/>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row>
    <row r="997" spans="1:26" ht="15.5" x14ac:dyDescent="0.35">
      <c r="A997" s="68"/>
      <c r="B997" s="45"/>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row>
    <row r="998" spans="1:26" ht="15.5" x14ac:dyDescent="0.35">
      <c r="A998" s="68"/>
      <c r="B998" s="45"/>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row>
    <row r="999" spans="1:26" ht="15.5" x14ac:dyDescent="0.35">
      <c r="A999" s="68"/>
      <c r="B999" s="45"/>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row>
    <row r="1000" spans="1:26" ht="15.5" x14ac:dyDescent="0.35">
      <c r="A1000" s="68"/>
      <c r="B1000" s="45"/>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1.1640625" defaultRowHeight="15" customHeight="1" x14ac:dyDescent="0.35"/>
  <cols>
    <col min="1" max="1" width="22.6640625" customWidth="1"/>
    <col min="2" max="2" width="76.1640625" customWidth="1"/>
    <col min="3" max="26" width="8.83203125" customWidth="1"/>
  </cols>
  <sheetData>
    <row r="1" spans="1:26" ht="27" customHeight="1" x14ac:dyDescent="0.35">
      <c r="A1" s="212" t="s">
        <v>2952</v>
      </c>
      <c r="B1" s="63" t="s">
        <v>2958</v>
      </c>
      <c r="C1" s="213"/>
      <c r="D1" s="213"/>
      <c r="E1" s="213"/>
      <c r="F1" s="213"/>
      <c r="G1" s="213"/>
      <c r="H1" s="213"/>
      <c r="I1" s="213"/>
      <c r="J1" s="213"/>
      <c r="K1" s="213"/>
      <c r="L1" s="213"/>
      <c r="M1" s="213"/>
      <c r="N1" s="213"/>
      <c r="O1" s="213"/>
      <c r="P1" s="213"/>
      <c r="Q1" s="213"/>
      <c r="R1" s="213"/>
      <c r="S1" s="213"/>
      <c r="T1" s="213"/>
      <c r="U1" s="213"/>
      <c r="V1" s="213"/>
      <c r="W1" s="213"/>
      <c r="X1" s="213"/>
      <c r="Y1" s="213"/>
      <c r="Z1" s="213"/>
    </row>
    <row r="2" spans="1:26" ht="15" customHeight="1" x14ac:dyDescent="0.35">
      <c r="A2" s="68" t="s">
        <v>2956</v>
      </c>
      <c r="B2" s="214" t="s">
        <v>2959</v>
      </c>
    </row>
    <row r="3" spans="1:26" ht="15" customHeight="1" x14ac:dyDescent="0.35">
      <c r="A3" s="68" t="s">
        <v>2960</v>
      </c>
      <c r="B3" s="214" t="s">
        <v>2961</v>
      </c>
    </row>
    <row r="4" spans="1:26" ht="15" customHeight="1" x14ac:dyDescent="0.35">
      <c r="A4" s="68" t="s">
        <v>2962</v>
      </c>
      <c r="B4" s="214" t="s">
        <v>2963</v>
      </c>
    </row>
    <row r="5" spans="1:26" ht="15" customHeight="1" x14ac:dyDescent="0.35">
      <c r="A5" s="68" t="s">
        <v>2964</v>
      </c>
      <c r="B5" s="214" t="s">
        <v>2965</v>
      </c>
    </row>
    <row r="6" spans="1:26" ht="15" customHeight="1" x14ac:dyDescent="0.35">
      <c r="A6" s="68"/>
      <c r="B6" s="214"/>
    </row>
    <row r="7" spans="1:26" ht="15" customHeight="1" x14ac:dyDescent="0.35">
      <c r="A7" s="68"/>
      <c r="B7" s="214"/>
    </row>
    <row r="8" spans="1:26" ht="15" customHeight="1" x14ac:dyDescent="0.35">
      <c r="A8" s="68"/>
      <c r="B8" s="214"/>
    </row>
    <row r="9" spans="1:26" ht="15" customHeight="1" x14ac:dyDescent="0.35">
      <c r="A9" s="68"/>
      <c r="B9" s="214"/>
    </row>
    <row r="10" spans="1:26" ht="15" customHeight="1" x14ac:dyDescent="0.35">
      <c r="A10" s="68"/>
      <c r="B10" s="214"/>
    </row>
    <row r="11" spans="1:26" ht="15" customHeight="1" x14ac:dyDescent="0.35">
      <c r="A11" s="68"/>
      <c r="B11" s="214"/>
    </row>
    <row r="12" spans="1:26" ht="15" customHeight="1" x14ac:dyDescent="0.35">
      <c r="A12" s="68"/>
      <c r="B12" s="214"/>
    </row>
    <row r="13" spans="1:26" ht="15" customHeight="1" x14ac:dyDescent="0.35">
      <c r="A13" s="68"/>
      <c r="B13" s="214"/>
    </row>
    <row r="14" spans="1:26" ht="15" customHeight="1" x14ac:dyDescent="0.35">
      <c r="A14" s="68"/>
      <c r="B14" s="214"/>
    </row>
    <row r="15" spans="1:26" ht="15" customHeight="1" x14ac:dyDescent="0.35">
      <c r="A15" s="68"/>
      <c r="B15" s="214"/>
    </row>
    <row r="16" spans="1:26" ht="15" customHeight="1" x14ac:dyDescent="0.35">
      <c r="A16" s="68"/>
      <c r="B16" s="214"/>
    </row>
    <row r="17" spans="1:2" ht="15" customHeight="1" x14ac:dyDescent="0.35">
      <c r="A17" s="68"/>
      <c r="B17" s="214"/>
    </row>
    <row r="18" spans="1:2" ht="15" customHeight="1" x14ac:dyDescent="0.35">
      <c r="A18" s="68"/>
      <c r="B18" s="214"/>
    </row>
    <row r="19" spans="1:2" ht="15" customHeight="1" x14ac:dyDescent="0.35">
      <c r="A19" s="68"/>
      <c r="B19" s="214"/>
    </row>
    <row r="20" spans="1:2" ht="15" customHeight="1" x14ac:dyDescent="0.35">
      <c r="A20" s="68"/>
      <c r="B20" s="214"/>
    </row>
    <row r="21" spans="1:2" ht="15.5" x14ac:dyDescent="0.35">
      <c r="A21" s="68"/>
      <c r="B21" s="214"/>
    </row>
    <row r="22" spans="1:2" ht="15.5" x14ac:dyDescent="0.35">
      <c r="A22" s="68"/>
      <c r="B22" s="214"/>
    </row>
    <row r="23" spans="1:2" ht="15.5" x14ac:dyDescent="0.35">
      <c r="A23" s="68"/>
      <c r="B23" s="214"/>
    </row>
    <row r="24" spans="1:2" ht="15.5" x14ac:dyDescent="0.35">
      <c r="A24" s="68"/>
      <c r="B24" s="214"/>
    </row>
    <row r="25" spans="1:2" ht="15.5" x14ac:dyDescent="0.35">
      <c r="A25" s="68"/>
      <c r="B25" s="214"/>
    </row>
    <row r="26" spans="1:2" ht="15.5" x14ac:dyDescent="0.35">
      <c r="A26" s="68"/>
      <c r="B26" s="214"/>
    </row>
    <row r="27" spans="1:2" ht="15.5" x14ac:dyDescent="0.35">
      <c r="A27" s="68"/>
      <c r="B27" s="214"/>
    </row>
    <row r="28" spans="1:2" ht="15.5" x14ac:dyDescent="0.35">
      <c r="A28" s="68"/>
      <c r="B28" s="214"/>
    </row>
    <row r="29" spans="1:2" ht="15.5" x14ac:dyDescent="0.35">
      <c r="A29" s="68"/>
      <c r="B29" s="214"/>
    </row>
    <row r="30" spans="1:2" ht="15.5" x14ac:dyDescent="0.35">
      <c r="A30" s="68"/>
      <c r="B30" s="214"/>
    </row>
    <row r="31" spans="1:2" ht="15.5" x14ac:dyDescent="0.35">
      <c r="A31" s="68"/>
      <c r="B31" s="214"/>
    </row>
    <row r="32" spans="1:2" ht="15.5" x14ac:dyDescent="0.35">
      <c r="A32" s="68"/>
      <c r="B32" s="214"/>
    </row>
    <row r="33" spans="1:2" ht="15.5" x14ac:dyDescent="0.35">
      <c r="A33" s="68"/>
      <c r="B33" s="214"/>
    </row>
    <row r="34" spans="1:2" ht="15.5" x14ac:dyDescent="0.35">
      <c r="A34" s="68"/>
      <c r="B34" s="214"/>
    </row>
    <row r="35" spans="1:2" ht="15.5" x14ac:dyDescent="0.35">
      <c r="A35" s="68"/>
      <c r="B35" s="214"/>
    </row>
    <row r="36" spans="1:2" ht="15.5" x14ac:dyDescent="0.35">
      <c r="A36" s="68"/>
      <c r="B36" s="214"/>
    </row>
    <row r="37" spans="1:2" ht="15.5" x14ac:dyDescent="0.35">
      <c r="A37" s="68"/>
      <c r="B37" s="214"/>
    </row>
    <row r="38" spans="1:2" ht="15.5" x14ac:dyDescent="0.35">
      <c r="A38" s="68"/>
      <c r="B38" s="214"/>
    </row>
    <row r="39" spans="1:2" ht="15.5" x14ac:dyDescent="0.35">
      <c r="A39" s="68"/>
      <c r="B39" s="214"/>
    </row>
    <row r="40" spans="1:2" ht="15.5" x14ac:dyDescent="0.35">
      <c r="A40" s="68"/>
      <c r="B40" s="214"/>
    </row>
    <row r="41" spans="1:2" ht="15.5" x14ac:dyDescent="0.35">
      <c r="A41" s="68"/>
      <c r="B41" s="214"/>
    </row>
    <row r="42" spans="1:2" ht="15.5" x14ac:dyDescent="0.35">
      <c r="A42" s="68"/>
      <c r="B42" s="214"/>
    </row>
    <row r="43" spans="1:2" ht="15.5" x14ac:dyDescent="0.35">
      <c r="A43" s="68"/>
      <c r="B43" s="214"/>
    </row>
    <row r="44" spans="1:2" ht="15.5" x14ac:dyDescent="0.35">
      <c r="A44" s="68"/>
      <c r="B44" s="214"/>
    </row>
    <row r="45" spans="1:2" ht="15.5" x14ac:dyDescent="0.35">
      <c r="A45" s="68"/>
      <c r="B45" s="214"/>
    </row>
    <row r="46" spans="1:2" ht="15.5" x14ac:dyDescent="0.35">
      <c r="A46" s="68"/>
      <c r="B46" s="214"/>
    </row>
    <row r="47" spans="1:2" ht="15.5" x14ac:dyDescent="0.35">
      <c r="A47" s="68"/>
      <c r="B47" s="214"/>
    </row>
    <row r="48" spans="1:2" ht="15.5" x14ac:dyDescent="0.35">
      <c r="A48" s="68"/>
      <c r="B48" s="214"/>
    </row>
    <row r="49" spans="1:2" ht="15.5" x14ac:dyDescent="0.35">
      <c r="A49" s="68"/>
      <c r="B49" s="214"/>
    </row>
    <row r="50" spans="1:2" ht="15.5" x14ac:dyDescent="0.35">
      <c r="A50" s="68"/>
      <c r="B50" s="214"/>
    </row>
    <row r="51" spans="1:2" ht="15.5" x14ac:dyDescent="0.35">
      <c r="A51" s="68"/>
      <c r="B51" s="214"/>
    </row>
    <row r="52" spans="1:2" ht="15.5" x14ac:dyDescent="0.35">
      <c r="A52" s="68"/>
      <c r="B52" s="214"/>
    </row>
    <row r="53" spans="1:2" ht="15.5" x14ac:dyDescent="0.35">
      <c r="A53" s="68"/>
      <c r="B53" s="214"/>
    </row>
    <row r="54" spans="1:2" ht="15.5" x14ac:dyDescent="0.35">
      <c r="A54" s="68"/>
      <c r="B54" s="214"/>
    </row>
    <row r="55" spans="1:2" ht="15.5" x14ac:dyDescent="0.35">
      <c r="A55" s="68"/>
      <c r="B55" s="214"/>
    </row>
    <row r="56" spans="1:2" ht="15.5" x14ac:dyDescent="0.35">
      <c r="A56" s="68"/>
      <c r="B56" s="214"/>
    </row>
    <row r="57" spans="1:2" ht="15.5" x14ac:dyDescent="0.35">
      <c r="A57" s="68"/>
      <c r="B57" s="214"/>
    </row>
    <row r="58" spans="1:2" ht="15.5" x14ac:dyDescent="0.35">
      <c r="A58" s="68"/>
      <c r="B58" s="214"/>
    </row>
    <row r="59" spans="1:2" ht="15.5" x14ac:dyDescent="0.35">
      <c r="A59" s="68"/>
      <c r="B59" s="214"/>
    </row>
    <row r="60" spans="1:2" ht="15.5" x14ac:dyDescent="0.35">
      <c r="A60" s="68"/>
      <c r="B60" s="214"/>
    </row>
    <row r="61" spans="1:2" ht="15.5" x14ac:dyDescent="0.35">
      <c r="A61" s="68"/>
      <c r="B61" s="214"/>
    </row>
    <row r="62" spans="1:2" ht="15.5" x14ac:dyDescent="0.35">
      <c r="A62" s="68"/>
      <c r="B62" s="214"/>
    </row>
    <row r="63" spans="1:2" ht="15.5" x14ac:dyDescent="0.35">
      <c r="A63" s="68"/>
      <c r="B63" s="214"/>
    </row>
    <row r="64" spans="1:2" ht="15.5" x14ac:dyDescent="0.35">
      <c r="A64" s="68"/>
      <c r="B64" s="214"/>
    </row>
    <row r="65" spans="1:2" ht="15.5" x14ac:dyDescent="0.35">
      <c r="A65" s="68"/>
      <c r="B65" s="214"/>
    </row>
    <row r="66" spans="1:2" ht="15.5" x14ac:dyDescent="0.35">
      <c r="A66" s="68"/>
      <c r="B66" s="214"/>
    </row>
    <row r="67" spans="1:2" ht="15.5" x14ac:dyDescent="0.35">
      <c r="A67" s="68"/>
      <c r="B67" s="214"/>
    </row>
    <row r="68" spans="1:2" ht="15.5" x14ac:dyDescent="0.35">
      <c r="A68" s="68"/>
      <c r="B68" s="214"/>
    </row>
    <row r="69" spans="1:2" ht="15.5" x14ac:dyDescent="0.35">
      <c r="A69" s="68"/>
      <c r="B69" s="214"/>
    </row>
    <row r="70" spans="1:2" ht="15.5" x14ac:dyDescent="0.35">
      <c r="A70" s="68"/>
      <c r="B70" s="214"/>
    </row>
    <row r="71" spans="1:2" ht="15.5" x14ac:dyDescent="0.35">
      <c r="A71" s="68"/>
      <c r="B71" s="214"/>
    </row>
    <row r="72" spans="1:2" ht="15.5" x14ac:dyDescent="0.35">
      <c r="A72" s="68"/>
      <c r="B72" s="214"/>
    </row>
    <row r="73" spans="1:2" ht="15.5" x14ac:dyDescent="0.35">
      <c r="A73" s="68"/>
      <c r="B73" s="214"/>
    </row>
    <row r="74" spans="1:2" ht="15.5" x14ac:dyDescent="0.35">
      <c r="A74" s="68"/>
      <c r="B74" s="214"/>
    </row>
    <row r="75" spans="1:2" ht="15.5" x14ac:dyDescent="0.35">
      <c r="A75" s="68"/>
      <c r="B75" s="214"/>
    </row>
    <row r="76" spans="1:2" ht="15.5" x14ac:dyDescent="0.35">
      <c r="A76" s="68"/>
      <c r="B76" s="214"/>
    </row>
    <row r="77" spans="1:2" ht="15.5" x14ac:dyDescent="0.35">
      <c r="A77" s="68"/>
      <c r="B77" s="214"/>
    </row>
    <row r="78" spans="1:2" ht="15.5" x14ac:dyDescent="0.35">
      <c r="A78" s="68"/>
      <c r="B78" s="214"/>
    </row>
    <row r="79" spans="1:2" ht="15.5" x14ac:dyDescent="0.35">
      <c r="A79" s="68"/>
      <c r="B79" s="214"/>
    </row>
    <row r="80" spans="1:2" ht="15.5" x14ac:dyDescent="0.35">
      <c r="A80" s="68"/>
      <c r="B80" s="214"/>
    </row>
    <row r="81" spans="1:2" ht="15.5" x14ac:dyDescent="0.35">
      <c r="A81" s="68"/>
      <c r="B81" s="214"/>
    </row>
    <row r="82" spans="1:2" ht="15.5" x14ac:dyDescent="0.35">
      <c r="A82" s="68"/>
      <c r="B82" s="214"/>
    </row>
    <row r="83" spans="1:2" ht="15.5" x14ac:dyDescent="0.35">
      <c r="A83" s="68"/>
      <c r="B83" s="214"/>
    </row>
    <row r="84" spans="1:2" ht="15.5" x14ac:dyDescent="0.35">
      <c r="A84" s="68"/>
      <c r="B84" s="214"/>
    </row>
    <row r="85" spans="1:2" ht="15.5" x14ac:dyDescent="0.35">
      <c r="A85" s="68"/>
      <c r="B85" s="214"/>
    </row>
    <row r="86" spans="1:2" ht="15.5" x14ac:dyDescent="0.35">
      <c r="A86" s="68"/>
      <c r="B86" s="214"/>
    </row>
    <row r="87" spans="1:2" ht="15.5" x14ac:dyDescent="0.35">
      <c r="A87" s="68"/>
      <c r="B87" s="214"/>
    </row>
    <row r="88" spans="1:2" ht="15.5" x14ac:dyDescent="0.35">
      <c r="A88" s="68"/>
      <c r="B88" s="214"/>
    </row>
    <row r="89" spans="1:2" ht="15.5" x14ac:dyDescent="0.35">
      <c r="A89" s="68"/>
      <c r="B89" s="214"/>
    </row>
    <row r="90" spans="1:2" ht="15.5" x14ac:dyDescent="0.35">
      <c r="A90" s="68"/>
      <c r="B90" s="214"/>
    </row>
    <row r="91" spans="1:2" ht="15.5" x14ac:dyDescent="0.35">
      <c r="A91" s="68"/>
      <c r="B91" s="214"/>
    </row>
    <row r="92" spans="1:2" ht="15.5" x14ac:dyDescent="0.35">
      <c r="A92" s="68"/>
      <c r="B92" s="214"/>
    </row>
    <row r="93" spans="1:2" ht="15.5" x14ac:dyDescent="0.35">
      <c r="A93" s="68"/>
      <c r="B93" s="214"/>
    </row>
    <row r="94" spans="1:2" ht="15.5" x14ac:dyDescent="0.35">
      <c r="A94" s="68"/>
      <c r="B94" s="214"/>
    </row>
    <row r="95" spans="1:2" ht="15.5" x14ac:dyDescent="0.35">
      <c r="A95" s="68"/>
      <c r="B95" s="214"/>
    </row>
    <row r="96" spans="1:2" ht="15.5" x14ac:dyDescent="0.35">
      <c r="A96" s="68"/>
      <c r="B96" s="214"/>
    </row>
    <row r="97" spans="1:2" ht="15.5" x14ac:dyDescent="0.35">
      <c r="A97" s="68"/>
      <c r="B97" s="214"/>
    </row>
    <row r="98" spans="1:2" ht="15.5" x14ac:dyDescent="0.35">
      <c r="A98" s="68"/>
      <c r="B98" s="214"/>
    </row>
    <row r="99" spans="1:2" ht="15.5" x14ac:dyDescent="0.35">
      <c r="A99" s="68"/>
      <c r="B99" s="214"/>
    </row>
    <row r="100" spans="1:2" ht="15.5" x14ac:dyDescent="0.35">
      <c r="A100" s="68"/>
      <c r="B100" s="214"/>
    </row>
    <row r="101" spans="1:2" ht="15.5" x14ac:dyDescent="0.35">
      <c r="A101" s="68"/>
      <c r="B101" s="214"/>
    </row>
    <row r="102" spans="1:2" ht="15.5" x14ac:dyDescent="0.35">
      <c r="A102" s="68"/>
      <c r="B102" s="214"/>
    </row>
    <row r="103" spans="1:2" ht="15.5" x14ac:dyDescent="0.35">
      <c r="A103" s="68"/>
      <c r="B103" s="214"/>
    </row>
    <row r="104" spans="1:2" ht="15.5" x14ac:dyDescent="0.35">
      <c r="A104" s="68"/>
      <c r="B104" s="214"/>
    </row>
    <row r="105" spans="1:2" ht="15.5" x14ac:dyDescent="0.35">
      <c r="A105" s="68"/>
      <c r="B105" s="214"/>
    </row>
    <row r="106" spans="1:2" ht="15.5" x14ac:dyDescent="0.35">
      <c r="A106" s="68"/>
      <c r="B106" s="214"/>
    </row>
    <row r="107" spans="1:2" ht="15.5" x14ac:dyDescent="0.35">
      <c r="A107" s="68"/>
      <c r="B107" s="214"/>
    </row>
    <row r="108" spans="1:2" ht="15.5" x14ac:dyDescent="0.35">
      <c r="A108" s="68"/>
      <c r="B108" s="214"/>
    </row>
    <row r="109" spans="1:2" ht="15.5" x14ac:dyDescent="0.35">
      <c r="A109" s="68"/>
      <c r="B109" s="214"/>
    </row>
    <row r="110" spans="1:2" ht="15.5" x14ac:dyDescent="0.35">
      <c r="A110" s="68"/>
      <c r="B110" s="214"/>
    </row>
    <row r="111" spans="1:2" ht="15.5" x14ac:dyDescent="0.35">
      <c r="A111" s="68"/>
      <c r="B111" s="214"/>
    </row>
    <row r="112" spans="1:2" ht="15.5" x14ac:dyDescent="0.35">
      <c r="A112" s="68"/>
      <c r="B112" s="214"/>
    </row>
    <row r="113" spans="1:2" ht="15.5" x14ac:dyDescent="0.35">
      <c r="A113" s="68"/>
      <c r="B113" s="214"/>
    </row>
    <row r="114" spans="1:2" ht="15.5" x14ac:dyDescent="0.35">
      <c r="A114" s="68"/>
      <c r="B114" s="214"/>
    </row>
    <row r="115" spans="1:2" ht="15.5" x14ac:dyDescent="0.35">
      <c r="A115" s="68"/>
      <c r="B115" s="214"/>
    </row>
    <row r="116" spans="1:2" ht="15.5" x14ac:dyDescent="0.35">
      <c r="A116" s="68"/>
      <c r="B116" s="214"/>
    </row>
    <row r="117" spans="1:2" ht="15.5" x14ac:dyDescent="0.35">
      <c r="A117" s="68"/>
      <c r="B117" s="214"/>
    </row>
    <row r="118" spans="1:2" ht="15.5" x14ac:dyDescent="0.35">
      <c r="A118" s="68"/>
      <c r="B118" s="214"/>
    </row>
    <row r="119" spans="1:2" ht="15.5" x14ac:dyDescent="0.35">
      <c r="A119" s="68"/>
      <c r="B119" s="214"/>
    </row>
    <row r="120" spans="1:2" ht="15.5" x14ac:dyDescent="0.35">
      <c r="A120" s="68"/>
      <c r="B120" s="214"/>
    </row>
    <row r="121" spans="1:2" ht="15.5" x14ac:dyDescent="0.35">
      <c r="A121" s="68"/>
      <c r="B121" s="214"/>
    </row>
    <row r="122" spans="1:2" ht="15.5" x14ac:dyDescent="0.35">
      <c r="A122" s="68"/>
      <c r="B122" s="214"/>
    </row>
    <row r="123" spans="1:2" ht="15.5" x14ac:dyDescent="0.35">
      <c r="A123" s="68"/>
      <c r="B123" s="214"/>
    </row>
    <row r="124" spans="1:2" ht="15.5" x14ac:dyDescent="0.35">
      <c r="A124" s="68"/>
      <c r="B124" s="214"/>
    </row>
    <row r="125" spans="1:2" ht="15.5" x14ac:dyDescent="0.35">
      <c r="A125" s="68"/>
      <c r="B125" s="214"/>
    </row>
    <row r="126" spans="1:2" ht="15.5" x14ac:dyDescent="0.35">
      <c r="A126" s="68"/>
      <c r="B126" s="214"/>
    </row>
    <row r="127" spans="1:2" ht="15.5" x14ac:dyDescent="0.35">
      <c r="A127" s="68"/>
      <c r="B127" s="214"/>
    </row>
    <row r="128" spans="1:2" ht="15.5" x14ac:dyDescent="0.35">
      <c r="A128" s="68"/>
      <c r="B128" s="214"/>
    </row>
    <row r="129" spans="1:2" ht="15.5" x14ac:dyDescent="0.35">
      <c r="A129" s="68"/>
      <c r="B129" s="214"/>
    </row>
    <row r="130" spans="1:2" ht="15.5" x14ac:dyDescent="0.35">
      <c r="A130" s="68"/>
      <c r="B130" s="214"/>
    </row>
    <row r="131" spans="1:2" ht="15.5" x14ac:dyDescent="0.35">
      <c r="A131" s="68"/>
      <c r="B131" s="214"/>
    </row>
    <row r="132" spans="1:2" ht="15.5" x14ac:dyDescent="0.35">
      <c r="A132" s="68"/>
      <c r="B132" s="214"/>
    </row>
    <row r="133" spans="1:2" ht="15.5" x14ac:dyDescent="0.35">
      <c r="A133" s="68"/>
      <c r="B133" s="214"/>
    </row>
    <row r="134" spans="1:2" ht="15.5" x14ac:dyDescent="0.35">
      <c r="A134" s="68"/>
      <c r="B134" s="214"/>
    </row>
    <row r="135" spans="1:2" ht="15.5" x14ac:dyDescent="0.35">
      <c r="A135" s="68"/>
      <c r="B135" s="214"/>
    </row>
    <row r="136" spans="1:2" ht="15.5" x14ac:dyDescent="0.35">
      <c r="A136" s="68"/>
      <c r="B136" s="214"/>
    </row>
    <row r="137" spans="1:2" ht="15.5" x14ac:dyDescent="0.35">
      <c r="A137" s="68"/>
      <c r="B137" s="214"/>
    </row>
    <row r="138" spans="1:2" ht="15.5" x14ac:dyDescent="0.35">
      <c r="A138" s="68"/>
      <c r="B138" s="214"/>
    </row>
    <row r="139" spans="1:2" ht="15.5" x14ac:dyDescent="0.35">
      <c r="A139" s="68"/>
      <c r="B139" s="214"/>
    </row>
    <row r="140" spans="1:2" ht="15.5" x14ac:dyDescent="0.35">
      <c r="A140" s="68"/>
      <c r="B140" s="214"/>
    </row>
    <row r="141" spans="1:2" ht="15.5" x14ac:dyDescent="0.35">
      <c r="A141" s="68"/>
      <c r="B141" s="214"/>
    </row>
    <row r="142" spans="1:2" ht="15.5" x14ac:dyDescent="0.35">
      <c r="A142" s="68"/>
      <c r="B142" s="214"/>
    </row>
    <row r="143" spans="1:2" ht="15.5" x14ac:dyDescent="0.35">
      <c r="A143" s="68"/>
      <c r="B143" s="214"/>
    </row>
    <row r="144" spans="1:2" ht="15.5" x14ac:dyDescent="0.35">
      <c r="A144" s="68"/>
      <c r="B144" s="214"/>
    </row>
    <row r="145" spans="1:2" ht="15.5" x14ac:dyDescent="0.35">
      <c r="A145" s="68"/>
      <c r="B145" s="214"/>
    </row>
    <row r="146" spans="1:2" ht="15.5" x14ac:dyDescent="0.35">
      <c r="A146" s="68"/>
      <c r="B146" s="214"/>
    </row>
    <row r="147" spans="1:2" ht="15.5" x14ac:dyDescent="0.35">
      <c r="A147" s="68"/>
      <c r="B147" s="214"/>
    </row>
    <row r="148" spans="1:2" ht="15.5" x14ac:dyDescent="0.35">
      <c r="A148" s="68"/>
      <c r="B148" s="214"/>
    </row>
    <row r="149" spans="1:2" ht="15.5" x14ac:dyDescent="0.35">
      <c r="A149" s="68"/>
      <c r="B149" s="214"/>
    </row>
    <row r="150" spans="1:2" ht="15.5" x14ac:dyDescent="0.35">
      <c r="A150" s="68"/>
      <c r="B150" s="214"/>
    </row>
    <row r="151" spans="1:2" ht="15.5" x14ac:dyDescent="0.35">
      <c r="A151" s="68"/>
      <c r="B151" s="214"/>
    </row>
    <row r="152" spans="1:2" ht="15.5" x14ac:dyDescent="0.35">
      <c r="A152" s="68"/>
      <c r="B152" s="214"/>
    </row>
    <row r="153" spans="1:2" ht="15.5" x14ac:dyDescent="0.35">
      <c r="A153" s="68"/>
      <c r="B153" s="214"/>
    </row>
    <row r="154" spans="1:2" ht="15.5" x14ac:dyDescent="0.35">
      <c r="A154" s="68"/>
      <c r="B154" s="214"/>
    </row>
    <row r="155" spans="1:2" ht="15.5" x14ac:dyDescent="0.35">
      <c r="A155" s="68"/>
      <c r="B155" s="214"/>
    </row>
    <row r="156" spans="1:2" ht="15.5" x14ac:dyDescent="0.35">
      <c r="A156" s="68"/>
      <c r="B156" s="214"/>
    </row>
    <row r="157" spans="1:2" ht="15.5" x14ac:dyDescent="0.35">
      <c r="A157" s="68"/>
      <c r="B157" s="214"/>
    </row>
    <row r="158" spans="1:2" ht="15.5" x14ac:dyDescent="0.35">
      <c r="A158" s="68"/>
      <c r="B158" s="214"/>
    </row>
    <row r="159" spans="1:2" ht="15.5" x14ac:dyDescent="0.35">
      <c r="A159" s="68"/>
      <c r="B159" s="214"/>
    </row>
    <row r="160" spans="1:2" ht="15.5" x14ac:dyDescent="0.35">
      <c r="A160" s="68"/>
      <c r="B160" s="214"/>
    </row>
    <row r="161" spans="1:2" ht="15.5" x14ac:dyDescent="0.35">
      <c r="A161" s="68"/>
      <c r="B161" s="214"/>
    </row>
    <row r="162" spans="1:2" ht="15.5" x14ac:dyDescent="0.35">
      <c r="A162" s="68"/>
      <c r="B162" s="214"/>
    </row>
    <row r="163" spans="1:2" ht="15.5" x14ac:dyDescent="0.35">
      <c r="A163" s="68"/>
      <c r="B163" s="214"/>
    </row>
    <row r="164" spans="1:2" ht="15.5" x14ac:dyDescent="0.35">
      <c r="A164" s="68"/>
      <c r="B164" s="214"/>
    </row>
    <row r="165" spans="1:2" ht="15.5" x14ac:dyDescent="0.35">
      <c r="A165" s="68"/>
      <c r="B165" s="214"/>
    </row>
    <row r="166" spans="1:2" ht="15.5" x14ac:dyDescent="0.35">
      <c r="A166" s="68"/>
      <c r="B166" s="214"/>
    </row>
    <row r="167" spans="1:2" ht="15.5" x14ac:dyDescent="0.35">
      <c r="A167" s="68"/>
      <c r="B167" s="214"/>
    </row>
    <row r="168" spans="1:2" ht="15.5" x14ac:dyDescent="0.35">
      <c r="A168" s="68"/>
      <c r="B168" s="214"/>
    </row>
    <row r="169" spans="1:2" ht="15.5" x14ac:dyDescent="0.35">
      <c r="A169" s="68"/>
      <c r="B169" s="214"/>
    </row>
    <row r="170" spans="1:2" ht="15.5" x14ac:dyDescent="0.35">
      <c r="A170" s="68"/>
      <c r="B170" s="214"/>
    </row>
    <row r="171" spans="1:2" ht="15.5" x14ac:dyDescent="0.35">
      <c r="A171" s="68"/>
      <c r="B171" s="214"/>
    </row>
    <row r="172" spans="1:2" ht="15.5" x14ac:dyDescent="0.35">
      <c r="A172" s="68"/>
      <c r="B172" s="214"/>
    </row>
    <row r="173" spans="1:2" ht="15.5" x14ac:dyDescent="0.35">
      <c r="A173" s="68"/>
      <c r="B173" s="214"/>
    </row>
    <row r="174" spans="1:2" ht="15.5" x14ac:dyDescent="0.35">
      <c r="A174" s="68"/>
      <c r="B174" s="214"/>
    </row>
    <row r="175" spans="1:2" ht="15.5" x14ac:dyDescent="0.35">
      <c r="A175" s="68"/>
      <c r="B175" s="214"/>
    </row>
    <row r="176" spans="1:2" ht="15.5" x14ac:dyDescent="0.35">
      <c r="A176" s="68"/>
      <c r="B176" s="214"/>
    </row>
    <row r="177" spans="1:2" ht="15.5" x14ac:dyDescent="0.35">
      <c r="A177" s="68"/>
      <c r="B177" s="214"/>
    </row>
    <row r="178" spans="1:2" ht="15.5" x14ac:dyDescent="0.35">
      <c r="A178" s="68"/>
      <c r="B178" s="214"/>
    </row>
    <row r="179" spans="1:2" ht="15.5" x14ac:dyDescent="0.35">
      <c r="A179" s="68"/>
      <c r="B179" s="214"/>
    </row>
    <row r="180" spans="1:2" ht="15.5" x14ac:dyDescent="0.35">
      <c r="A180" s="68"/>
      <c r="B180" s="214"/>
    </row>
    <row r="181" spans="1:2" ht="15.5" x14ac:dyDescent="0.35">
      <c r="A181" s="68"/>
      <c r="B181" s="214"/>
    </row>
    <row r="182" spans="1:2" ht="15.5" x14ac:dyDescent="0.35">
      <c r="A182" s="68"/>
      <c r="B182" s="214"/>
    </row>
    <row r="183" spans="1:2" ht="15.5" x14ac:dyDescent="0.35">
      <c r="A183" s="68"/>
      <c r="B183" s="214"/>
    </row>
    <row r="184" spans="1:2" ht="15.5" x14ac:dyDescent="0.35">
      <c r="A184" s="68"/>
      <c r="B184" s="214"/>
    </row>
    <row r="185" spans="1:2" ht="15.5" x14ac:dyDescent="0.35">
      <c r="A185" s="68"/>
      <c r="B185" s="214"/>
    </row>
    <row r="186" spans="1:2" ht="15.5" x14ac:dyDescent="0.35">
      <c r="A186" s="68"/>
      <c r="B186" s="214"/>
    </row>
    <row r="187" spans="1:2" ht="15.5" x14ac:dyDescent="0.35">
      <c r="A187" s="68"/>
      <c r="B187" s="214"/>
    </row>
    <row r="188" spans="1:2" ht="15.5" x14ac:dyDescent="0.35">
      <c r="A188" s="68"/>
      <c r="B188" s="214"/>
    </row>
    <row r="189" spans="1:2" ht="15.5" x14ac:dyDescent="0.35">
      <c r="A189" s="68"/>
      <c r="B189" s="214"/>
    </row>
    <row r="190" spans="1:2" ht="15.5" x14ac:dyDescent="0.35">
      <c r="A190" s="68"/>
      <c r="B190" s="214"/>
    </row>
    <row r="191" spans="1:2" ht="15.5" x14ac:dyDescent="0.35">
      <c r="A191" s="68"/>
      <c r="B191" s="214"/>
    </row>
    <row r="192" spans="1:2" ht="15.5" x14ac:dyDescent="0.35">
      <c r="A192" s="68"/>
      <c r="B192" s="214"/>
    </row>
    <row r="193" spans="1:2" ht="15.5" x14ac:dyDescent="0.35">
      <c r="A193" s="68"/>
      <c r="B193" s="214"/>
    </row>
    <row r="194" spans="1:2" ht="15.5" x14ac:dyDescent="0.35">
      <c r="A194" s="68"/>
      <c r="B194" s="214"/>
    </row>
    <row r="195" spans="1:2" ht="15.5" x14ac:dyDescent="0.35">
      <c r="A195" s="68"/>
      <c r="B195" s="214"/>
    </row>
    <row r="196" spans="1:2" ht="15.5" x14ac:dyDescent="0.35">
      <c r="A196" s="68"/>
      <c r="B196" s="214"/>
    </row>
    <row r="197" spans="1:2" ht="15.5" x14ac:dyDescent="0.35">
      <c r="A197" s="68"/>
      <c r="B197" s="214"/>
    </row>
    <row r="198" spans="1:2" ht="15.5" x14ac:dyDescent="0.35">
      <c r="A198" s="68"/>
      <c r="B198" s="214"/>
    </row>
    <row r="199" spans="1:2" ht="15.5" x14ac:dyDescent="0.35">
      <c r="A199" s="68"/>
      <c r="B199" s="214"/>
    </row>
    <row r="200" spans="1:2" ht="15.5" x14ac:dyDescent="0.35">
      <c r="A200" s="68"/>
      <c r="B200" s="214"/>
    </row>
    <row r="201" spans="1:2" ht="15.5" x14ac:dyDescent="0.35">
      <c r="A201" s="68"/>
      <c r="B201" s="214"/>
    </row>
    <row r="202" spans="1:2" ht="15.5" x14ac:dyDescent="0.35">
      <c r="A202" s="68"/>
      <c r="B202" s="214"/>
    </row>
    <row r="203" spans="1:2" ht="15.5" x14ac:dyDescent="0.35">
      <c r="A203" s="68"/>
      <c r="B203" s="214"/>
    </row>
    <row r="204" spans="1:2" ht="15.5" x14ac:dyDescent="0.35">
      <c r="A204" s="68"/>
      <c r="B204" s="214"/>
    </row>
    <row r="205" spans="1:2" ht="15.5" x14ac:dyDescent="0.35">
      <c r="A205" s="68"/>
      <c r="B205" s="214"/>
    </row>
    <row r="206" spans="1:2" ht="15.5" x14ac:dyDescent="0.35">
      <c r="A206" s="68"/>
      <c r="B206" s="214"/>
    </row>
    <row r="207" spans="1:2" ht="15.5" x14ac:dyDescent="0.35">
      <c r="A207" s="68"/>
      <c r="B207" s="214"/>
    </row>
    <row r="208" spans="1:2" ht="15.5" x14ac:dyDescent="0.35">
      <c r="A208" s="68"/>
      <c r="B208" s="214"/>
    </row>
    <row r="209" spans="1:2" ht="15.5" x14ac:dyDescent="0.35">
      <c r="A209" s="68"/>
      <c r="B209" s="214"/>
    </row>
    <row r="210" spans="1:2" ht="15.5" x14ac:dyDescent="0.35">
      <c r="A210" s="68"/>
      <c r="B210" s="214"/>
    </row>
    <row r="211" spans="1:2" ht="15.5" x14ac:dyDescent="0.35">
      <c r="A211" s="68"/>
      <c r="B211" s="214"/>
    </row>
    <row r="212" spans="1:2" ht="15.5" x14ac:dyDescent="0.35">
      <c r="A212" s="68"/>
      <c r="B212" s="214"/>
    </row>
    <row r="213" spans="1:2" ht="15.5" x14ac:dyDescent="0.35">
      <c r="A213" s="68"/>
      <c r="B213" s="214"/>
    </row>
    <row r="214" spans="1:2" ht="15.5" x14ac:dyDescent="0.35">
      <c r="A214" s="68"/>
      <c r="B214" s="214"/>
    </row>
    <row r="215" spans="1:2" ht="15.5" x14ac:dyDescent="0.35">
      <c r="A215" s="68"/>
      <c r="B215" s="214"/>
    </row>
    <row r="216" spans="1:2" ht="15.5" x14ac:dyDescent="0.35">
      <c r="A216" s="68"/>
      <c r="B216" s="214"/>
    </row>
    <row r="217" spans="1:2" ht="15.5" x14ac:dyDescent="0.35">
      <c r="A217" s="68"/>
      <c r="B217" s="214"/>
    </row>
    <row r="218" spans="1:2" ht="15.5" x14ac:dyDescent="0.35">
      <c r="A218" s="68"/>
      <c r="B218" s="214"/>
    </row>
    <row r="219" spans="1:2" ht="15.5" x14ac:dyDescent="0.35">
      <c r="A219" s="68"/>
      <c r="B219" s="214"/>
    </row>
    <row r="220" spans="1:2" ht="15.5" x14ac:dyDescent="0.35">
      <c r="A220" s="68"/>
      <c r="B220" s="214"/>
    </row>
    <row r="221" spans="1:2" ht="15.5" x14ac:dyDescent="0.35">
      <c r="A221" s="68"/>
      <c r="B221" s="214"/>
    </row>
    <row r="222" spans="1:2" ht="15.5" x14ac:dyDescent="0.35">
      <c r="A222" s="68"/>
      <c r="B222" s="214"/>
    </row>
    <row r="223" spans="1:2" ht="15.5" x14ac:dyDescent="0.35">
      <c r="A223" s="68"/>
      <c r="B223" s="214"/>
    </row>
    <row r="224" spans="1:2" ht="15.5" x14ac:dyDescent="0.35">
      <c r="A224" s="68"/>
      <c r="B224" s="214"/>
    </row>
    <row r="225" spans="1:2" ht="15.5" x14ac:dyDescent="0.35">
      <c r="A225" s="68"/>
      <c r="B225" s="214"/>
    </row>
    <row r="226" spans="1:2" ht="15.5" x14ac:dyDescent="0.35">
      <c r="A226" s="68"/>
      <c r="B226" s="214"/>
    </row>
    <row r="227" spans="1:2" ht="15.5" x14ac:dyDescent="0.35">
      <c r="A227" s="68"/>
      <c r="B227" s="214"/>
    </row>
    <row r="228" spans="1:2" ht="15.5" x14ac:dyDescent="0.35">
      <c r="A228" s="68"/>
      <c r="B228" s="214"/>
    </row>
    <row r="229" spans="1:2" ht="15.5" x14ac:dyDescent="0.35">
      <c r="A229" s="68"/>
      <c r="B229" s="214"/>
    </row>
    <row r="230" spans="1:2" ht="15.5" x14ac:dyDescent="0.35">
      <c r="A230" s="68"/>
      <c r="B230" s="214"/>
    </row>
    <row r="231" spans="1:2" ht="15.5" x14ac:dyDescent="0.35">
      <c r="A231" s="68"/>
      <c r="B231" s="214"/>
    </row>
    <row r="232" spans="1:2" ht="15.5" x14ac:dyDescent="0.35">
      <c r="A232" s="68"/>
      <c r="B232" s="214"/>
    </row>
    <row r="233" spans="1:2" ht="15.5" x14ac:dyDescent="0.35">
      <c r="A233" s="68"/>
      <c r="B233" s="214"/>
    </row>
    <row r="234" spans="1:2" ht="15.5" x14ac:dyDescent="0.35">
      <c r="A234" s="68"/>
      <c r="B234" s="214"/>
    </row>
    <row r="235" spans="1:2" ht="15.5" x14ac:dyDescent="0.35">
      <c r="A235" s="68"/>
      <c r="B235" s="214"/>
    </row>
    <row r="236" spans="1:2" ht="15.5" x14ac:dyDescent="0.35">
      <c r="A236" s="68"/>
      <c r="B236" s="214"/>
    </row>
    <row r="237" spans="1:2" ht="15.5" x14ac:dyDescent="0.35">
      <c r="A237" s="68"/>
      <c r="B237" s="214"/>
    </row>
    <row r="238" spans="1:2" ht="15.5" x14ac:dyDescent="0.35">
      <c r="A238" s="68"/>
      <c r="B238" s="214"/>
    </row>
    <row r="239" spans="1:2" ht="15.5" x14ac:dyDescent="0.35">
      <c r="A239" s="68"/>
      <c r="B239" s="214"/>
    </row>
    <row r="240" spans="1:2" ht="15.5" x14ac:dyDescent="0.35">
      <c r="A240" s="68"/>
      <c r="B240" s="214"/>
    </row>
    <row r="241" spans="1:2" ht="15.5" x14ac:dyDescent="0.35">
      <c r="A241" s="68"/>
      <c r="B241" s="214"/>
    </row>
    <row r="242" spans="1:2" ht="15.5" x14ac:dyDescent="0.35">
      <c r="A242" s="68"/>
      <c r="B242" s="214"/>
    </row>
    <row r="243" spans="1:2" ht="15.5" x14ac:dyDescent="0.35">
      <c r="A243" s="68"/>
      <c r="B243" s="214"/>
    </row>
    <row r="244" spans="1:2" ht="15.5" x14ac:dyDescent="0.35">
      <c r="A244" s="68"/>
      <c r="B244" s="214"/>
    </row>
    <row r="245" spans="1:2" ht="15.5" x14ac:dyDescent="0.35">
      <c r="A245" s="68"/>
      <c r="B245" s="214"/>
    </row>
    <row r="246" spans="1:2" ht="15.5" x14ac:dyDescent="0.35">
      <c r="A246" s="68"/>
      <c r="B246" s="214"/>
    </row>
    <row r="247" spans="1:2" ht="15.5" x14ac:dyDescent="0.35">
      <c r="A247" s="68"/>
      <c r="B247" s="214"/>
    </row>
    <row r="248" spans="1:2" ht="15.5" x14ac:dyDescent="0.35">
      <c r="A248" s="68"/>
      <c r="B248" s="214"/>
    </row>
    <row r="249" spans="1:2" ht="15.5" x14ac:dyDescent="0.35">
      <c r="A249" s="68"/>
      <c r="B249" s="214"/>
    </row>
    <row r="250" spans="1:2" ht="15.5" x14ac:dyDescent="0.35">
      <c r="A250" s="68"/>
      <c r="B250" s="214"/>
    </row>
    <row r="251" spans="1:2" ht="15.5" x14ac:dyDescent="0.35">
      <c r="A251" s="68"/>
      <c r="B251" s="214"/>
    </row>
    <row r="252" spans="1:2" ht="15.5" x14ac:dyDescent="0.35">
      <c r="A252" s="68"/>
      <c r="B252" s="214"/>
    </row>
    <row r="253" spans="1:2" ht="15.5" x14ac:dyDescent="0.35">
      <c r="A253" s="68"/>
      <c r="B253" s="214"/>
    </row>
    <row r="254" spans="1:2" ht="15.5" x14ac:dyDescent="0.35">
      <c r="A254" s="68"/>
      <c r="B254" s="214"/>
    </row>
    <row r="255" spans="1:2" ht="15.5" x14ac:dyDescent="0.35">
      <c r="A255" s="68"/>
      <c r="B255" s="214"/>
    </row>
    <row r="256" spans="1:2" ht="15.5" x14ac:dyDescent="0.35">
      <c r="A256" s="68"/>
      <c r="B256" s="214"/>
    </row>
    <row r="257" spans="1:2" ht="15.5" x14ac:dyDescent="0.35">
      <c r="A257" s="68"/>
      <c r="B257" s="214"/>
    </row>
    <row r="258" spans="1:2" ht="15.5" x14ac:dyDescent="0.35">
      <c r="A258" s="68"/>
      <c r="B258" s="214"/>
    </row>
    <row r="259" spans="1:2" ht="15.5" x14ac:dyDescent="0.35">
      <c r="A259" s="68"/>
      <c r="B259" s="214"/>
    </row>
    <row r="260" spans="1:2" ht="15.5" x14ac:dyDescent="0.35">
      <c r="A260" s="68"/>
      <c r="B260" s="214"/>
    </row>
    <row r="261" spans="1:2" ht="15.5" x14ac:dyDescent="0.35">
      <c r="A261" s="68"/>
      <c r="B261" s="214"/>
    </row>
    <row r="262" spans="1:2" ht="15.5" x14ac:dyDescent="0.35">
      <c r="A262" s="68"/>
      <c r="B262" s="214"/>
    </row>
    <row r="263" spans="1:2" ht="15.5" x14ac:dyDescent="0.35">
      <c r="A263" s="68"/>
      <c r="B263" s="214"/>
    </row>
    <row r="264" spans="1:2" ht="15.5" x14ac:dyDescent="0.35">
      <c r="A264" s="68"/>
      <c r="B264" s="214"/>
    </row>
    <row r="265" spans="1:2" ht="15.5" x14ac:dyDescent="0.35">
      <c r="A265" s="68"/>
      <c r="B265" s="214"/>
    </row>
    <row r="266" spans="1:2" ht="15.5" x14ac:dyDescent="0.35">
      <c r="A266" s="68"/>
      <c r="B266" s="214"/>
    </row>
    <row r="267" spans="1:2" ht="15.5" x14ac:dyDescent="0.35">
      <c r="A267" s="68"/>
      <c r="B267" s="214"/>
    </row>
    <row r="268" spans="1:2" ht="15.5" x14ac:dyDescent="0.35">
      <c r="A268" s="68"/>
      <c r="B268" s="214"/>
    </row>
    <row r="269" spans="1:2" ht="15.5" x14ac:dyDescent="0.35">
      <c r="A269" s="68"/>
      <c r="B269" s="214"/>
    </row>
    <row r="270" spans="1:2" ht="15.5" x14ac:dyDescent="0.35">
      <c r="A270" s="68"/>
      <c r="B270" s="214"/>
    </row>
    <row r="271" spans="1:2" ht="15.5" x14ac:dyDescent="0.35">
      <c r="A271" s="68"/>
      <c r="B271" s="214"/>
    </row>
    <row r="272" spans="1:2" ht="15.5" x14ac:dyDescent="0.35">
      <c r="A272" s="68"/>
      <c r="B272" s="214"/>
    </row>
    <row r="273" spans="1:2" ht="15.5" x14ac:dyDescent="0.35">
      <c r="A273" s="68"/>
      <c r="B273" s="214"/>
    </row>
    <row r="274" spans="1:2" ht="15.5" x14ac:dyDescent="0.35">
      <c r="A274" s="68"/>
      <c r="B274" s="214"/>
    </row>
    <row r="275" spans="1:2" ht="15.5" x14ac:dyDescent="0.35">
      <c r="A275" s="68"/>
      <c r="B275" s="214"/>
    </row>
    <row r="276" spans="1:2" ht="15.5" x14ac:dyDescent="0.35">
      <c r="A276" s="68"/>
      <c r="B276" s="214"/>
    </row>
    <row r="277" spans="1:2" ht="15.5" x14ac:dyDescent="0.35">
      <c r="A277" s="68"/>
      <c r="B277" s="214"/>
    </row>
    <row r="278" spans="1:2" ht="15.5" x14ac:dyDescent="0.35">
      <c r="A278" s="68"/>
      <c r="B278" s="214"/>
    </row>
    <row r="279" spans="1:2" ht="15.5" x14ac:dyDescent="0.35">
      <c r="A279" s="68"/>
      <c r="B279" s="214"/>
    </row>
    <row r="280" spans="1:2" ht="15.5" x14ac:dyDescent="0.35">
      <c r="A280" s="68"/>
      <c r="B280" s="214"/>
    </row>
    <row r="281" spans="1:2" ht="15.5" x14ac:dyDescent="0.35">
      <c r="A281" s="68"/>
      <c r="B281" s="214"/>
    </row>
    <row r="282" spans="1:2" ht="15.5" x14ac:dyDescent="0.35">
      <c r="A282" s="68"/>
      <c r="B282" s="214"/>
    </row>
    <row r="283" spans="1:2" ht="15.5" x14ac:dyDescent="0.35">
      <c r="A283" s="68"/>
      <c r="B283" s="214"/>
    </row>
    <row r="284" spans="1:2" ht="15.5" x14ac:dyDescent="0.35">
      <c r="A284" s="68"/>
      <c r="B284" s="214"/>
    </row>
    <row r="285" spans="1:2" ht="15.5" x14ac:dyDescent="0.35">
      <c r="A285" s="68"/>
      <c r="B285" s="214"/>
    </row>
    <row r="286" spans="1:2" ht="15.5" x14ac:dyDescent="0.35">
      <c r="A286" s="68"/>
      <c r="B286" s="214"/>
    </row>
    <row r="287" spans="1:2" ht="15.5" x14ac:dyDescent="0.35">
      <c r="A287" s="68"/>
      <c r="B287" s="214"/>
    </row>
    <row r="288" spans="1:2" ht="15.5" x14ac:dyDescent="0.35">
      <c r="A288" s="68"/>
      <c r="B288" s="214"/>
    </row>
    <row r="289" spans="1:2" ht="15.5" x14ac:dyDescent="0.35">
      <c r="A289" s="68"/>
      <c r="B289" s="214"/>
    </row>
    <row r="290" spans="1:2" ht="15.5" x14ac:dyDescent="0.35">
      <c r="A290" s="68"/>
      <c r="B290" s="214"/>
    </row>
    <row r="291" spans="1:2" ht="15.5" x14ac:dyDescent="0.35">
      <c r="A291" s="68"/>
      <c r="B291" s="214"/>
    </row>
    <row r="292" spans="1:2" ht="15.5" x14ac:dyDescent="0.35">
      <c r="A292" s="68"/>
      <c r="B292" s="214"/>
    </row>
    <row r="293" spans="1:2" ht="15.5" x14ac:dyDescent="0.35">
      <c r="A293" s="68"/>
      <c r="B293" s="214"/>
    </row>
    <row r="294" spans="1:2" ht="15.5" x14ac:dyDescent="0.35">
      <c r="A294" s="68"/>
      <c r="B294" s="214"/>
    </row>
    <row r="295" spans="1:2" ht="15.5" x14ac:dyDescent="0.35">
      <c r="A295" s="68"/>
      <c r="B295" s="214"/>
    </row>
    <row r="296" spans="1:2" ht="15.5" x14ac:dyDescent="0.35">
      <c r="A296" s="68"/>
      <c r="B296" s="214"/>
    </row>
    <row r="297" spans="1:2" ht="15.5" x14ac:dyDescent="0.35">
      <c r="A297" s="68"/>
      <c r="B297" s="214"/>
    </row>
    <row r="298" spans="1:2" ht="15.5" x14ac:dyDescent="0.35">
      <c r="A298" s="68"/>
      <c r="B298" s="214"/>
    </row>
    <row r="299" spans="1:2" ht="15.5" x14ac:dyDescent="0.35">
      <c r="A299" s="68"/>
      <c r="B299" s="214"/>
    </row>
    <row r="300" spans="1:2" ht="15.5" x14ac:dyDescent="0.35">
      <c r="A300" s="68"/>
      <c r="B300" s="214"/>
    </row>
    <row r="301" spans="1:2" ht="15.5" x14ac:dyDescent="0.35">
      <c r="A301" s="68"/>
      <c r="B301" s="214"/>
    </row>
    <row r="302" spans="1:2" ht="15.5" x14ac:dyDescent="0.35">
      <c r="A302" s="68"/>
      <c r="B302" s="214"/>
    </row>
    <row r="303" spans="1:2" ht="15.5" x14ac:dyDescent="0.35">
      <c r="A303" s="68"/>
      <c r="B303" s="214"/>
    </row>
    <row r="304" spans="1:2" ht="15.5" x14ac:dyDescent="0.35">
      <c r="A304" s="68"/>
      <c r="B304" s="214"/>
    </row>
    <row r="305" spans="1:2" ht="15.5" x14ac:dyDescent="0.35">
      <c r="A305" s="68"/>
      <c r="B305" s="214"/>
    </row>
    <row r="306" spans="1:2" ht="15.5" x14ac:dyDescent="0.35">
      <c r="A306" s="68"/>
      <c r="B306" s="214"/>
    </row>
    <row r="307" spans="1:2" ht="15.5" x14ac:dyDescent="0.35">
      <c r="A307" s="68"/>
      <c r="B307" s="214"/>
    </row>
    <row r="308" spans="1:2" ht="15.5" x14ac:dyDescent="0.35">
      <c r="A308" s="68"/>
      <c r="B308" s="214"/>
    </row>
    <row r="309" spans="1:2" ht="15.5" x14ac:dyDescent="0.35">
      <c r="A309" s="68"/>
      <c r="B309" s="214"/>
    </row>
    <row r="310" spans="1:2" ht="15.5" x14ac:dyDescent="0.35">
      <c r="A310" s="68"/>
      <c r="B310" s="214"/>
    </row>
    <row r="311" spans="1:2" ht="15.5" x14ac:dyDescent="0.35">
      <c r="A311" s="68"/>
      <c r="B311" s="214"/>
    </row>
    <row r="312" spans="1:2" ht="15.5" x14ac:dyDescent="0.35">
      <c r="A312" s="68"/>
      <c r="B312" s="214"/>
    </row>
    <row r="313" spans="1:2" ht="15.5" x14ac:dyDescent="0.35">
      <c r="A313" s="68"/>
      <c r="B313" s="214"/>
    </row>
    <row r="314" spans="1:2" ht="15.5" x14ac:dyDescent="0.35">
      <c r="A314" s="68"/>
      <c r="B314" s="214"/>
    </row>
    <row r="315" spans="1:2" ht="15.5" x14ac:dyDescent="0.35">
      <c r="A315" s="68"/>
      <c r="B315" s="214"/>
    </row>
    <row r="316" spans="1:2" ht="15.5" x14ac:dyDescent="0.35">
      <c r="A316" s="68"/>
      <c r="B316" s="214"/>
    </row>
    <row r="317" spans="1:2" ht="15.5" x14ac:dyDescent="0.35">
      <c r="A317" s="68"/>
      <c r="B317" s="214"/>
    </row>
    <row r="318" spans="1:2" ht="15.5" x14ac:dyDescent="0.35">
      <c r="A318" s="68"/>
      <c r="B318" s="214"/>
    </row>
    <row r="319" spans="1:2" ht="15.5" x14ac:dyDescent="0.35">
      <c r="A319" s="68"/>
      <c r="B319" s="214"/>
    </row>
    <row r="320" spans="1:2" ht="15.5" x14ac:dyDescent="0.35">
      <c r="A320" s="68"/>
      <c r="B320" s="214"/>
    </row>
    <row r="321" spans="1:2" ht="15.5" x14ac:dyDescent="0.35">
      <c r="A321" s="68"/>
      <c r="B321" s="214"/>
    </row>
    <row r="322" spans="1:2" ht="15.5" x14ac:dyDescent="0.35">
      <c r="A322" s="68"/>
      <c r="B322" s="214"/>
    </row>
    <row r="323" spans="1:2" ht="15.5" x14ac:dyDescent="0.35">
      <c r="A323" s="68"/>
      <c r="B323" s="214"/>
    </row>
    <row r="324" spans="1:2" ht="15.5" x14ac:dyDescent="0.35">
      <c r="A324" s="68"/>
      <c r="B324" s="214"/>
    </row>
    <row r="325" spans="1:2" ht="15.5" x14ac:dyDescent="0.35">
      <c r="A325" s="68"/>
      <c r="B325" s="214"/>
    </row>
    <row r="326" spans="1:2" ht="15.5" x14ac:dyDescent="0.35">
      <c r="A326" s="68"/>
      <c r="B326" s="214"/>
    </row>
    <row r="327" spans="1:2" ht="15.5" x14ac:dyDescent="0.35">
      <c r="A327" s="68"/>
      <c r="B327" s="214"/>
    </row>
    <row r="328" spans="1:2" ht="15.5" x14ac:dyDescent="0.35">
      <c r="A328" s="68"/>
      <c r="B328" s="214"/>
    </row>
    <row r="329" spans="1:2" ht="15.5" x14ac:dyDescent="0.35">
      <c r="A329" s="68"/>
      <c r="B329" s="214"/>
    </row>
    <row r="330" spans="1:2" ht="15.5" x14ac:dyDescent="0.35">
      <c r="A330" s="68"/>
      <c r="B330" s="214"/>
    </row>
    <row r="331" spans="1:2" ht="15.5" x14ac:dyDescent="0.35">
      <c r="A331" s="68"/>
      <c r="B331" s="214"/>
    </row>
    <row r="332" spans="1:2" ht="15.5" x14ac:dyDescent="0.35">
      <c r="A332" s="68"/>
      <c r="B332" s="214"/>
    </row>
    <row r="333" spans="1:2" ht="15.5" x14ac:dyDescent="0.35">
      <c r="A333" s="68"/>
      <c r="B333" s="214"/>
    </row>
    <row r="334" spans="1:2" ht="15.5" x14ac:dyDescent="0.35">
      <c r="A334" s="68"/>
      <c r="B334" s="214"/>
    </row>
    <row r="335" spans="1:2" ht="15.5" x14ac:dyDescent="0.35">
      <c r="A335" s="68"/>
      <c r="B335" s="214"/>
    </row>
    <row r="336" spans="1:2" ht="15.5" x14ac:dyDescent="0.35">
      <c r="A336" s="68"/>
      <c r="B336" s="214"/>
    </row>
    <row r="337" spans="1:2" ht="15.5" x14ac:dyDescent="0.35">
      <c r="A337" s="68"/>
      <c r="B337" s="214"/>
    </row>
    <row r="338" spans="1:2" ht="15.5" x14ac:dyDescent="0.35">
      <c r="A338" s="68"/>
      <c r="B338" s="214"/>
    </row>
    <row r="339" spans="1:2" ht="15.5" x14ac:dyDescent="0.35">
      <c r="A339" s="68"/>
      <c r="B339" s="214"/>
    </row>
    <row r="340" spans="1:2" ht="15.5" x14ac:dyDescent="0.35">
      <c r="A340" s="68"/>
      <c r="B340" s="214"/>
    </row>
    <row r="341" spans="1:2" ht="15.5" x14ac:dyDescent="0.35">
      <c r="A341" s="68"/>
      <c r="B341" s="214"/>
    </row>
    <row r="342" spans="1:2" ht="15.5" x14ac:dyDescent="0.35">
      <c r="A342" s="68"/>
      <c r="B342" s="214"/>
    </row>
    <row r="343" spans="1:2" ht="15.5" x14ac:dyDescent="0.35">
      <c r="A343" s="68"/>
      <c r="B343" s="214"/>
    </row>
    <row r="344" spans="1:2" ht="15.5" x14ac:dyDescent="0.35">
      <c r="A344" s="68"/>
      <c r="B344" s="214"/>
    </row>
    <row r="345" spans="1:2" ht="15.5" x14ac:dyDescent="0.35">
      <c r="A345" s="68"/>
      <c r="B345" s="214"/>
    </row>
    <row r="346" spans="1:2" ht="15.5" x14ac:dyDescent="0.35">
      <c r="A346" s="68"/>
      <c r="B346" s="214"/>
    </row>
    <row r="347" spans="1:2" ht="15.5" x14ac:dyDescent="0.35">
      <c r="A347" s="68"/>
      <c r="B347" s="214"/>
    </row>
    <row r="348" spans="1:2" ht="15.5" x14ac:dyDescent="0.35">
      <c r="A348" s="68"/>
      <c r="B348" s="214"/>
    </row>
    <row r="349" spans="1:2" ht="15.5" x14ac:dyDescent="0.35">
      <c r="A349" s="68"/>
      <c r="B349" s="214"/>
    </row>
    <row r="350" spans="1:2" ht="15.5" x14ac:dyDescent="0.35">
      <c r="A350" s="68"/>
      <c r="B350" s="214"/>
    </row>
    <row r="351" spans="1:2" ht="15.5" x14ac:dyDescent="0.35">
      <c r="A351" s="68"/>
      <c r="B351" s="214"/>
    </row>
    <row r="352" spans="1:2" ht="15.5" x14ac:dyDescent="0.35">
      <c r="A352" s="68"/>
      <c r="B352" s="214"/>
    </row>
    <row r="353" spans="1:2" ht="15.5" x14ac:dyDescent="0.35">
      <c r="A353" s="68"/>
      <c r="B353" s="214"/>
    </row>
    <row r="354" spans="1:2" ht="15.5" x14ac:dyDescent="0.35">
      <c r="A354" s="68"/>
      <c r="B354" s="214"/>
    </row>
    <row r="355" spans="1:2" ht="15.5" x14ac:dyDescent="0.35">
      <c r="A355" s="68"/>
      <c r="B355" s="214"/>
    </row>
    <row r="356" spans="1:2" ht="15.5" x14ac:dyDescent="0.35">
      <c r="A356" s="68"/>
      <c r="B356" s="214"/>
    </row>
    <row r="357" spans="1:2" ht="15.5" x14ac:dyDescent="0.35">
      <c r="A357" s="68"/>
      <c r="B357" s="214"/>
    </row>
    <row r="358" spans="1:2" ht="15.5" x14ac:dyDescent="0.35">
      <c r="A358" s="68"/>
      <c r="B358" s="214"/>
    </row>
    <row r="359" spans="1:2" ht="15.5" x14ac:dyDescent="0.35">
      <c r="A359" s="68"/>
      <c r="B359" s="214"/>
    </row>
    <row r="360" spans="1:2" ht="15.5" x14ac:dyDescent="0.35">
      <c r="A360" s="68"/>
      <c r="B360" s="214"/>
    </row>
    <row r="361" spans="1:2" ht="15.5" x14ac:dyDescent="0.35">
      <c r="A361" s="68"/>
      <c r="B361" s="214"/>
    </row>
    <row r="362" spans="1:2" ht="15.5" x14ac:dyDescent="0.35">
      <c r="A362" s="68"/>
      <c r="B362" s="214"/>
    </row>
    <row r="363" spans="1:2" ht="15.5" x14ac:dyDescent="0.35">
      <c r="A363" s="68"/>
      <c r="B363" s="214"/>
    </row>
    <row r="364" spans="1:2" ht="15.5" x14ac:dyDescent="0.35">
      <c r="A364" s="68"/>
      <c r="B364" s="214"/>
    </row>
    <row r="365" spans="1:2" ht="15.5" x14ac:dyDescent="0.35">
      <c r="A365" s="68"/>
      <c r="B365" s="214"/>
    </row>
    <row r="366" spans="1:2" ht="15.5" x14ac:dyDescent="0.35">
      <c r="A366" s="68"/>
      <c r="B366" s="214"/>
    </row>
    <row r="367" spans="1:2" ht="15.5" x14ac:dyDescent="0.35">
      <c r="A367" s="68"/>
      <c r="B367" s="214"/>
    </row>
    <row r="368" spans="1:2" ht="15.5" x14ac:dyDescent="0.35">
      <c r="A368" s="68"/>
      <c r="B368" s="214"/>
    </row>
    <row r="369" spans="1:2" ht="15.5" x14ac:dyDescent="0.35">
      <c r="A369" s="68"/>
      <c r="B369" s="214"/>
    </row>
    <row r="370" spans="1:2" ht="15.5" x14ac:dyDescent="0.35">
      <c r="A370" s="68"/>
      <c r="B370" s="214"/>
    </row>
    <row r="371" spans="1:2" ht="15.5" x14ac:dyDescent="0.35">
      <c r="A371" s="68"/>
      <c r="B371" s="214"/>
    </row>
    <row r="372" spans="1:2" ht="15.5" x14ac:dyDescent="0.35">
      <c r="A372" s="68"/>
      <c r="B372" s="214"/>
    </row>
    <row r="373" spans="1:2" ht="15.5" x14ac:dyDescent="0.35">
      <c r="A373" s="68"/>
      <c r="B373" s="214"/>
    </row>
    <row r="374" spans="1:2" ht="15.5" x14ac:dyDescent="0.35">
      <c r="A374" s="68"/>
      <c r="B374" s="214"/>
    </row>
    <row r="375" spans="1:2" ht="15.5" x14ac:dyDescent="0.35">
      <c r="A375" s="68"/>
      <c r="B375" s="214"/>
    </row>
    <row r="376" spans="1:2" ht="15.5" x14ac:dyDescent="0.35">
      <c r="A376" s="68"/>
      <c r="B376" s="214"/>
    </row>
    <row r="377" spans="1:2" ht="15.5" x14ac:dyDescent="0.35">
      <c r="A377" s="68"/>
      <c r="B377" s="214"/>
    </row>
    <row r="378" spans="1:2" ht="15.5" x14ac:dyDescent="0.35">
      <c r="A378" s="68"/>
      <c r="B378" s="214"/>
    </row>
    <row r="379" spans="1:2" ht="15.5" x14ac:dyDescent="0.35">
      <c r="A379" s="68"/>
      <c r="B379" s="214"/>
    </row>
    <row r="380" spans="1:2" ht="15.5" x14ac:dyDescent="0.35">
      <c r="A380" s="68"/>
      <c r="B380" s="214"/>
    </row>
    <row r="381" spans="1:2" ht="15.5" x14ac:dyDescent="0.35">
      <c r="A381" s="68"/>
      <c r="B381" s="214"/>
    </row>
    <row r="382" spans="1:2" ht="15.5" x14ac:dyDescent="0.35">
      <c r="A382" s="68"/>
      <c r="B382" s="214"/>
    </row>
    <row r="383" spans="1:2" ht="15.5" x14ac:dyDescent="0.35">
      <c r="A383" s="68"/>
      <c r="B383" s="214"/>
    </row>
    <row r="384" spans="1:2" ht="15.5" x14ac:dyDescent="0.35">
      <c r="A384" s="68"/>
      <c r="B384" s="214"/>
    </row>
    <row r="385" spans="1:2" ht="15.5" x14ac:dyDescent="0.35">
      <c r="A385" s="68"/>
      <c r="B385" s="214"/>
    </row>
    <row r="386" spans="1:2" ht="15.5" x14ac:dyDescent="0.35">
      <c r="A386" s="68"/>
      <c r="B386" s="214"/>
    </row>
    <row r="387" spans="1:2" ht="15.5" x14ac:dyDescent="0.35">
      <c r="A387" s="68"/>
      <c r="B387" s="214"/>
    </row>
    <row r="388" spans="1:2" ht="15.5" x14ac:dyDescent="0.35">
      <c r="A388" s="68"/>
      <c r="B388" s="214"/>
    </row>
    <row r="389" spans="1:2" ht="15.5" x14ac:dyDescent="0.35">
      <c r="A389" s="68"/>
      <c r="B389" s="214"/>
    </row>
    <row r="390" spans="1:2" ht="15.5" x14ac:dyDescent="0.35">
      <c r="A390" s="68"/>
      <c r="B390" s="214"/>
    </row>
    <row r="391" spans="1:2" ht="15.5" x14ac:dyDescent="0.35">
      <c r="A391" s="68"/>
      <c r="B391" s="214"/>
    </row>
    <row r="392" spans="1:2" ht="15.5" x14ac:dyDescent="0.35">
      <c r="A392" s="68"/>
      <c r="B392" s="214"/>
    </row>
    <row r="393" spans="1:2" ht="15.5" x14ac:dyDescent="0.35">
      <c r="A393" s="68"/>
      <c r="B393" s="214"/>
    </row>
    <row r="394" spans="1:2" ht="15.5" x14ac:dyDescent="0.35">
      <c r="A394" s="68"/>
      <c r="B394" s="214"/>
    </row>
    <row r="395" spans="1:2" ht="15.5" x14ac:dyDescent="0.35">
      <c r="A395" s="68"/>
      <c r="B395" s="214"/>
    </row>
    <row r="396" spans="1:2" ht="15.5" x14ac:dyDescent="0.35">
      <c r="A396" s="68"/>
      <c r="B396" s="214"/>
    </row>
    <row r="397" spans="1:2" ht="15.5" x14ac:dyDescent="0.35">
      <c r="A397" s="68"/>
      <c r="B397" s="214"/>
    </row>
    <row r="398" spans="1:2" ht="15.5" x14ac:dyDescent="0.35">
      <c r="A398" s="68"/>
      <c r="B398" s="214"/>
    </row>
    <row r="399" spans="1:2" ht="15.5" x14ac:dyDescent="0.35">
      <c r="A399" s="68"/>
      <c r="B399" s="214"/>
    </row>
    <row r="400" spans="1:2" ht="15.5" x14ac:dyDescent="0.35">
      <c r="A400" s="68"/>
      <c r="B400" s="214"/>
    </row>
    <row r="401" spans="1:2" ht="15.5" x14ac:dyDescent="0.35">
      <c r="A401" s="68"/>
      <c r="B401" s="214"/>
    </row>
    <row r="402" spans="1:2" ht="15.5" x14ac:dyDescent="0.35">
      <c r="A402" s="68"/>
      <c r="B402" s="214"/>
    </row>
    <row r="403" spans="1:2" ht="15.5" x14ac:dyDescent="0.35">
      <c r="A403" s="68"/>
      <c r="B403" s="214"/>
    </row>
    <row r="404" spans="1:2" ht="15.5" x14ac:dyDescent="0.35">
      <c r="A404" s="68"/>
      <c r="B404" s="214"/>
    </row>
    <row r="405" spans="1:2" ht="15.5" x14ac:dyDescent="0.35">
      <c r="A405" s="68"/>
      <c r="B405" s="214"/>
    </row>
    <row r="406" spans="1:2" ht="15.5" x14ac:dyDescent="0.35">
      <c r="A406" s="68"/>
      <c r="B406" s="214"/>
    </row>
    <row r="407" spans="1:2" ht="15.5" x14ac:dyDescent="0.35">
      <c r="A407" s="68"/>
      <c r="B407" s="214"/>
    </row>
    <row r="408" spans="1:2" ht="15.5" x14ac:dyDescent="0.35">
      <c r="A408" s="68"/>
      <c r="B408" s="214"/>
    </row>
    <row r="409" spans="1:2" ht="15.5" x14ac:dyDescent="0.35">
      <c r="A409" s="68"/>
      <c r="B409" s="214"/>
    </row>
    <row r="410" spans="1:2" ht="15.5" x14ac:dyDescent="0.35">
      <c r="A410" s="68"/>
      <c r="B410" s="214"/>
    </row>
    <row r="411" spans="1:2" ht="15.5" x14ac:dyDescent="0.35">
      <c r="A411" s="68"/>
      <c r="B411" s="214"/>
    </row>
    <row r="412" spans="1:2" ht="15.5" x14ac:dyDescent="0.35">
      <c r="A412" s="68"/>
      <c r="B412" s="214"/>
    </row>
    <row r="413" spans="1:2" ht="15.5" x14ac:dyDescent="0.35">
      <c r="A413" s="68"/>
      <c r="B413" s="214"/>
    </row>
    <row r="414" spans="1:2" ht="15.5" x14ac:dyDescent="0.35">
      <c r="A414" s="68"/>
      <c r="B414" s="214"/>
    </row>
    <row r="415" spans="1:2" ht="15.5" x14ac:dyDescent="0.35">
      <c r="A415" s="68"/>
      <c r="B415" s="214"/>
    </row>
    <row r="416" spans="1:2" ht="15.5" x14ac:dyDescent="0.35">
      <c r="A416" s="68"/>
      <c r="B416" s="214"/>
    </row>
    <row r="417" spans="1:2" ht="15.5" x14ac:dyDescent="0.35">
      <c r="A417" s="68"/>
      <c r="B417" s="214"/>
    </row>
    <row r="418" spans="1:2" ht="15.5" x14ac:dyDescent="0.35">
      <c r="A418" s="68"/>
      <c r="B418" s="214"/>
    </row>
    <row r="419" spans="1:2" ht="15.5" x14ac:dyDescent="0.35">
      <c r="A419" s="68"/>
      <c r="B419" s="214"/>
    </row>
    <row r="420" spans="1:2" ht="15.5" x14ac:dyDescent="0.35">
      <c r="A420" s="68"/>
      <c r="B420" s="214"/>
    </row>
    <row r="421" spans="1:2" ht="15.5" x14ac:dyDescent="0.35">
      <c r="A421" s="68"/>
      <c r="B421" s="214"/>
    </row>
    <row r="422" spans="1:2" ht="15.5" x14ac:dyDescent="0.35">
      <c r="A422" s="68"/>
      <c r="B422" s="214"/>
    </row>
    <row r="423" spans="1:2" ht="15.5" x14ac:dyDescent="0.35">
      <c r="A423" s="68"/>
      <c r="B423" s="214"/>
    </row>
    <row r="424" spans="1:2" ht="15.5" x14ac:dyDescent="0.35">
      <c r="A424" s="68"/>
      <c r="B424" s="214"/>
    </row>
    <row r="425" spans="1:2" ht="15.5" x14ac:dyDescent="0.35">
      <c r="A425" s="68"/>
      <c r="B425" s="214"/>
    </row>
    <row r="426" spans="1:2" ht="15.5" x14ac:dyDescent="0.35">
      <c r="A426" s="68"/>
      <c r="B426" s="214"/>
    </row>
    <row r="427" spans="1:2" ht="15.5" x14ac:dyDescent="0.35">
      <c r="A427" s="68"/>
      <c r="B427" s="214"/>
    </row>
    <row r="428" spans="1:2" ht="15.5" x14ac:dyDescent="0.35">
      <c r="A428" s="68"/>
      <c r="B428" s="214"/>
    </row>
    <row r="429" spans="1:2" ht="15.5" x14ac:dyDescent="0.35">
      <c r="A429" s="68"/>
      <c r="B429" s="214"/>
    </row>
    <row r="430" spans="1:2" ht="15.5" x14ac:dyDescent="0.35">
      <c r="A430" s="68"/>
      <c r="B430" s="214"/>
    </row>
    <row r="431" spans="1:2" ht="15.5" x14ac:dyDescent="0.35">
      <c r="A431" s="68"/>
      <c r="B431" s="214"/>
    </row>
    <row r="432" spans="1:2" ht="15.5" x14ac:dyDescent="0.35">
      <c r="A432" s="68"/>
      <c r="B432" s="214"/>
    </row>
    <row r="433" spans="1:2" ht="15.5" x14ac:dyDescent="0.35">
      <c r="A433" s="68"/>
      <c r="B433" s="214"/>
    </row>
    <row r="434" spans="1:2" ht="15.5" x14ac:dyDescent="0.35">
      <c r="A434" s="68"/>
      <c r="B434" s="214"/>
    </row>
    <row r="435" spans="1:2" ht="15.5" x14ac:dyDescent="0.35">
      <c r="A435" s="68"/>
      <c r="B435" s="214"/>
    </row>
    <row r="436" spans="1:2" ht="15.5" x14ac:dyDescent="0.35">
      <c r="A436" s="68"/>
      <c r="B436" s="214"/>
    </row>
    <row r="437" spans="1:2" ht="15.5" x14ac:dyDescent="0.35">
      <c r="A437" s="68"/>
      <c r="B437" s="214"/>
    </row>
    <row r="438" spans="1:2" ht="15.5" x14ac:dyDescent="0.35">
      <c r="A438" s="68"/>
      <c r="B438" s="214"/>
    </row>
    <row r="439" spans="1:2" ht="15.5" x14ac:dyDescent="0.35">
      <c r="A439" s="68"/>
      <c r="B439" s="214"/>
    </row>
    <row r="440" spans="1:2" ht="15.5" x14ac:dyDescent="0.35">
      <c r="A440" s="68"/>
      <c r="B440" s="214"/>
    </row>
    <row r="441" spans="1:2" ht="15.5" x14ac:dyDescent="0.35">
      <c r="A441" s="68"/>
      <c r="B441" s="214"/>
    </row>
    <row r="442" spans="1:2" ht="15.5" x14ac:dyDescent="0.35">
      <c r="A442" s="68"/>
      <c r="B442" s="214"/>
    </row>
    <row r="443" spans="1:2" ht="15.5" x14ac:dyDescent="0.35">
      <c r="A443" s="68"/>
      <c r="B443" s="214"/>
    </row>
    <row r="444" spans="1:2" ht="15.5" x14ac:dyDescent="0.35">
      <c r="A444" s="68"/>
      <c r="B444" s="214"/>
    </row>
    <row r="445" spans="1:2" ht="15.5" x14ac:dyDescent="0.35">
      <c r="A445" s="68"/>
      <c r="B445" s="214"/>
    </row>
    <row r="446" spans="1:2" ht="15.5" x14ac:dyDescent="0.35">
      <c r="A446" s="68"/>
      <c r="B446" s="214"/>
    </row>
    <row r="447" spans="1:2" ht="15.5" x14ac:dyDescent="0.35">
      <c r="A447" s="68"/>
      <c r="B447" s="214"/>
    </row>
    <row r="448" spans="1:2" ht="15.5" x14ac:dyDescent="0.35">
      <c r="A448" s="68"/>
      <c r="B448" s="214"/>
    </row>
    <row r="449" spans="1:2" ht="15.5" x14ac:dyDescent="0.35">
      <c r="A449" s="68"/>
      <c r="B449" s="214"/>
    </row>
    <row r="450" spans="1:2" ht="15.5" x14ac:dyDescent="0.35">
      <c r="A450" s="68"/>
      <c r="B450" s="214"/>
    </row>
    <row r="451" spans="1:2" ht="15.5" x14ac:dyDescent="0.35">
      <c r="A451" s="68"/>
      <c r="B451" s="214"/>
    </row>
    <row r="452" spans="1:2" ht="15.5" x14ac:dyDescent="0.35">
      <c r="A452" s="68"/>
      <c r="B452" s="214"/>
    </row>
    <row r="453" spans="1:2" ht="15.5" x14ac:dyDescent="0.35">
      <c r="A453" s="68"/>
      <c r="B453" s="214"/>
    </row>
    <row r="454" spans="1:2" ht="15.5" x14ac:dyDescent="0.35">
      <c r="A454" s="68"/>
      <c r="B454" s="214"/>
    </row>
    <row r="455" spans="1:2" ht="15.5" x14ac:dyDescent="0.35">
      <c r="A455" s="68"/>
      <c r="B455" s="214"/>
    </row>
    <row r="456" spans="1:2" ht="15.5" x14ac:dyDescent="0.35">
      <c r="A456" s="68"/>
      <c r="B456" s="214"/>
    </row>
    <row r="457" spans="1:2" ht="15.5" x14ac:dyDescent="0.35">
      <c r="A457" s="68"/>
      <c r="B457" s="214"/>
    </row>
    <row r="458" spans="1:2" ht="15.5" x14ac:dyDescent="0.35">
      <c r="A458" s="68"/>
      <c r="B458" s="214"/>
    </row>
    <row r="459" spans="1:2" ht="15.5" x14ac:dyDescent="0.35">
      <c r="A459" s="68"/>
      <c r="B459" s="214"/>
    </row>
    <row r="460" spans="1:2" ht="15.5" x14ac:dyDescent="0.35">
      <c r="A460" s="68"/>
      <c r="B460" s="214"/>
    </row>
    <row r="461" spans="1:2" ht="15.5" x14ac:dyDescent="0.35">
      <c r="A461" s="68"/>
      <c r="B461" s="214"/>
    </row>
    <row r="462" spans="1:2" ht="15.5" x14ac:dyDescent="0.35">
      <c r="A462" s="68"/>
      <c r="B462" s="214"/>
    </row>
    <row r="463" spans="1:2" ht="15.5" x14ac:dyDescent="0.35">
      <c r="A463" s="68"/>
      <c r="B463" s="214"/>
    </row>
    <row r="464" spans="1:2" ht="15.5" x14ac:dyDescent="0.35">
      <c r="A464" s="68"/>
      <c r="B464" s="214"/>
    </row>
    <row r="465" spans="1:2" ht="15.5" x14ac:dyDescent="0.35">
      <c r="A465" s="68"/>
      <c r="B465" s="214"/>
    </row>
    <row r="466" spans="1:2" ht="15.5" x14ac:dyDescent="0.35">
      <c r="A466" s="68"/>
      <c r="B466" s="214"/>
    </row>
    <row r="467" spans="1:2" ht="15.5" x14ac:dyDescent="0.35">
      <c r="A467" s="68"/>
      <c r="B467" s="214"/>
    </row>
    <row r="468" spans="1:2" ht="15.5" x14ac:dyDescent="0.35">
      <c r="A468" s="68"/>
      <c r="B468" s="214"/>
    </row>
    <row r="469" spans="1:2" ht="15.5" x14ac:dyDescent="0.35">
      <c r="A469" s="68"/>
      <c r="B469" s="214"/>
    </row>
    <row r="470" spans="1:2" ht="15.5" x14ac:dyDescent="0.35">
      <c r="A470" s="68"/>
      <c r="B470" s="214"/>
    </row>
    <row r="471" spans="1:2" ht="15.5" x14ac:dyDescent="0.35">
      <c r="A471" s="68"/>
      <c r="B471" s="214"/>
    </row>
    <row r="472" spans="1:2" ht="15.5" x14ac:dyDescent="0.35">
      <c r="A472" s="68"/>
      <c r="B472" s="214"/>
    </row>
    <row r="473" spans="1:2" ht="15.5" x14ac:dyDescent="0.35">
      <c r="A473" s="68"/>
      <c r="B473" s="214"/>
    </row>
    <row r="474" spans="1:2" ht="15.5" x14ac:dyDescent="0.35">
      <c r="A474" s="68"/>
      <c r="B474" s="214"/>
    </row>
    <row r="475" spans="1:2" ht="15.5" x14ac:dyDescent="0.35">
      <c r="A475" s="68"/>
      <c r="B475" s="214"/>
    </row>
    <row r="476" spans="1:2" ht="15.5" x14ac:dyDescent="0.35">
      <c r="A476" s="68"/>
      <c r="B476" s="214"/>
    </row>
    <row r="477" spans="1:2" ht="15.5" x14ac:dyDescent="0.35">
      <c r="A477" s="68"/>
      <c r="B477" s="214"/>
    </row>
    <row r="478" spans="1:2" ht="15.5" x14ac:dyDescent="0.35">
      <c r="A478" s="68"/>
      <c r="B478" s="214"/>
    </row>
    <row r="479" spans="1:2" ht="15.5" x14ac:dyDescent="0.35">
      <c r="A479" s="68"/>
      <c r="B479" s="214"/>
    </row>
    <row r="480" spans="1:2" ht="15.5" x14ac:dyDescent="0.35">
      <c r="A480" s="68"/>
      <c r="B480" s="214"/>
    </row>
    <row r="481" spans="1:2" ht="15.5" x14ac:dyDescent="0.35">
      <c r="A481" s="68"/>
      <c r="B481" s="214"/>
    </row>
    <row r="482" spans="1:2" ht="15.5" x14ac:dyDescent="0.35">
      <c r="A482" s="68"/>
      <c r="B482" s="214"/>
    </row>
    <row r="483" spans="1:2" ht="15.5" x14ac:dyDescent="0.35">
      <c r="A483" s="68"/>
      <c r="B483" s="214"/>
    </row>
    <row r="484" spans="1:2" ht="15.5" x14ac:dyDescent="0.35">
      <c r="A484" s="68"/>
      <c r="B484" s="214"/>
    </row>
    <row r="485" spans="1:2" ht="15.5" x14ac:dyDescent="0.35">
      <c r="A485" s="68"/>
      <c r="B485" s="214"/>
    </row>
    <row r="486" spans="1:2" ht="15.5" x14ac:dyDescent="0.35">
      <c r="A486" s="68"/>
      <c r="B486" s="214"/>
    </row>
    <row r="487" spans="1:2" ht="15.5" x14ac:dyDescent="0.35">
      <c r="A487" s="68"/>
      <c r="B487" s="214"/>
    </row>
    <row r="488" spans="1:2" ht="15.5" x14ac:dyDescent="0.35">
      <c r="A488" s="68"/>
      <c r="B488" s="214"/>
    </row>
    <row r="489" spans="1:2" ht="15.5" x14ac:dyDescent="0.35">
      <c r="A489" s="68"/>
      <c r="B489" s="214"/>
    </row>
    <row r="490" spans="1:2" ht="15.5" x14ac:dyDescent="0.35">
      <c r="A490" s="68"/>
      <c r="B490" s="214"/>
    </row>
    <row r="491" spans="1:2" ht="15.5" x14ac:dyDescent="0.35">
      <c r="A491" s="68"/>
      <c r="B491" s="214"/>
    </row>
    <row r="492" spans="1:2" ht="15.5" x14ac:dyDescent="0.35">
      <c r="A492" s="68"/>
      <c r="B492" s="214"/>
    </row>
    <row r="493" spans="1:2" ht="15.5" x14ac:dyDescent="0.35">
      <c r="A493" s="68"/>
      <c r="B493" s="214"/>
    </row>
    <row r="494" spans="1:2" ht="15.5" x14ac:dyDescent="0.35">
      <c r="A494" s="68"/>
      <c r="B494" s="214"/>
    </row>
    <row r="495" spans="1:2" ht="15.5" x14ac:dyDescent="0.35">
      <c r="A495" s="68"/>
      <c r="B495" s="214"/>
    </row>
    <row r="496" spans="1:2" ht="15.5" x14ac:dyDescent="0.35">
      <c r="A496" s="68"/>
      <c r="B496" s="214"/>
    </row>
    <row r="497" spans="1:2" ht="15.5" x14ac:dyDescent="0.35">
      <c r="A497" s="68"/>
      <c r="B497" s="214"/>
    </row>
    <row r="498" spans="1:2" ht="15.5" x14ac:dyDescent="0.35">
      <c r="A498" s="68"/>
      <c r="B498" s="214"/>
    </row>
    <row r="499" spans="1:2" ht="15.5" x14ac:dyDescent="0.35">
      <c r="A499" s="68"/>
      <c r="B499" s="214"/>
    </row>
    <row r="500" spans="1:2" ht="15.5" x14ac:dyDescent="0.35">
      <c r="A500" s="68"/>
      <c r="B500" s="214"/>
    </row>
    <row r="501" spans="1:2" ht="15.5" x14ac:dyDescent="0.35">
      <c r="A501" s="68"/>
      <c r="B501" s="214"/>
    </row>
    <row r="502" spans="1:2" ht="15.5" x14ac:dyDescent="0.35">
      <c r="A502" s="68"/>
      <c r="B502" s="214"/>
    </row>
    <row r="503" spans="1:2" ht="15.5" x14ac:dyDescent="0.35">
      <c r="A503" s="68"/>
      <c r="B503" s="214"/>
    </row>
    <row r="504" spans="1:2" ht="15.5" x14ac:dyDescent="0.35">
      <c r="A504" s="68"/>
      <c r="B504" s="214"/>
    </row>
    <row r="505" spans="1:2" ht="15.5" x14ac:dyDescent="0.35">
      <c r="A505" s="68"/>
      <c r="B505" s="214"/>
    </row>
    <row r="506" spans="1:2" ht="15.5" x14ac:dyDescent="0.35">
      <c r="A506" s="68"/>
      <c r="B506" s="214"/>
    </row>
    <row r="507" spans="1:2" ht="15.5" x14ac:dyDescent="0.35">
      <c r="A507" s="68"/>
      <c r="B507" s="214"/>
    </row>
    <row r="508" spans="1:2" ht="15.5" x14ac:dyDescent="0.35">
      <c r="A508" s="68"/>
      <c r="B508" s="214"/>
    </row>
    <row r="509" spans="1:2" ht="15.5" x14ac:dyDescent="0.35">
      <c r="A509" s="68"/>
      <c r="B509" s="214"/>
    </row>
    <row r="510" spans="1:2" ht="15.5" x14ac:dyDescent="0.35">
      <c r="A510" s="68"/>
      <c r="B510" s="214"/>
    </row>
    <row r="511" spans="1:2" ht="15.5" x14ac:dyDescent="0.35">
      <c r="A511" s="68"/>
      <c r="B511" s="214"/>
    </row>
    <row r="512" spans="1:2" ht="15.5" x14ac:dyDescent="0.35">
      <c r="A512" s="68"/>
      <c r="B512" s="214"/>
    </row>
    <row r="513" spans="1:2" ht="15.5" x14ac:dyDescent="0.35">
      <c r="A513" s="68"/>
      <c r="B513" s="214"/>
    </row>
    <row r="514" spans="1:2" ht="15.5" x14ac:dyDescent="0.35">
      <c r="A514" s="68"/>
      <c r="B514" s="214"/>
    </row>
    <row r="515" spans="1:2" ht="15.5" x14ac:dyDescent="0.35">
      <c r="A515" s="68"/>
      <c r="B515" s="214"/>
    </row>
    <row r="516" spans="1:2" ht="15.5" x14ac:dyDescent="0.35">
      <c r="A516" s="68"/>
      <c r="B516" s="214"/>
    </row>
    <row r="517" spans="1:2" ht="15.5" x14ac:dyDescent="0.35">
      <c r="A517" s="68"/>
      <c r="B517" s="214"/>
    </row>
    <row r="518" spans="1:2" ht="15.5" x14ac:dyDescent="0.35">
      <c r="A518" s="68"/>
      <c r="B518" s="214"/>
    </row>
    <row r="519" spans="1:2" ht="15.5" x14ac:dyDescent="0.35">
      <c r="A519" s="68"/>
      <c r="B519" s="214"/>
    </row>
    <row r="520" spans="1:2" ht="15.5" x14ac:dyDescent="0.35">
      <c r="A520" s="68"/>
      <c r="B520" s="214"/>
    </row>
    <row r="521" spans="1:2" ht="15.5" x14ac:dyDescent="0.35">
      <c r="A521" s="68"/>
      <c r="B521" s="214"/>
    </row>
    <row r="522" spans="1:2" ht="15.5" x14ac:dyDescent="0.35">
      <c r="A522" s="68"/>
      <c r="B522" s="214"/>
    </row>
    <row r="523" spans="1:2" ht="15.5" x14ac:dyDescent="0.35">
      <c r="A523" s="68"/>
      <c r="B523" s="214"/>
    </row>
    <row r="524" spans="1:2" ht="15.5" x14ac:dyDescent="0.35">
      <c r="A524" s="68"/>
      <c r="B524" s="214"/>
    </row>
    <row r="525" spans="1:2" ht="15.5" x14ac:dyDescent="0.35">
      <c r="A525" s="68"/>
      <c r="B525" s="214"/>
    </row>
    <row r="526" spans="1:2" ht="15.5" x14ac:dyDescent="0.35">
      <c r="A526" s="68"/>
      <c r="B526" s="214"/>
    </row>
    <row r="527" spans="1:2" ht="15.5" x14ac:dyDescent="0.35">
      <c r="A527" s="68"/>
      <c r="B527" s="214"/>
    </row>
    <row r="528" spans="1:2" ht="15.5" x14ac:dyDescent="0.35">
      <c r="A528" s="68"/>
      <c r="B528" s="214"/>
    </row>
    <row r="529" spans="1:2" ht="15.5" x14ac:dyDescent="0.35">
      <c r="A529" s="68"/>
      <c r="B529" s="214"/>
    </row>
    <row r="530" spans="1:2" ht="15.5" x14ac:dyDescent="0.35">
      <c r="A530" s="68"/>
      <c r="B530" s="214"/>
    </row>
    <row r="531" spans="1:2" ht="15.5" x14ac:dyDescent="0.35">
      <c r="A531" s="68"/>
      <c r="B531" s="214"/>
    </row>
    <row r="532" spans="1:2" ht="15.5" x14ac:dyDescent="0.35">
      <c r="A532" s="68"/>
      <c r="B532" s="214"/>
    </row>
    <row r="533" spans="1:2" ht="15.5" x14ac:dyDescent="0.35">
      <c r="A533" s="68"/>
      <c r="B533" s="214"/>
    </row>
    <row r="534" spans="1:2" ht="15.5" x14ac:dyDescent="0.35">
      <c r="A534" s="68"/>
      <c r="B534" s="214"/>
    </row>
    <row r="535" spans="1:2" ht="15.5" x14ac:dyDescent="0.35">
      <c r="A535" s="68"/>
      <c r="B535" s="214"/>
    </row>
    <row r="536" spans="1:2" ht="15.5" x14ac:dyDescent="0.35">
      <c r="A536" s="68"/>
      <c r="B536" s="214"/>
    </row>
    <row r="537" spans="1:2" ht="15.5" x14ac:dyDescent="0.35">
      <c r="A537" s="68"/>
      <c r="B537" s="214"/>
    </row>
    <row r="538" spans="1:2" ht="15.5" x14ac:dyDescent="0.35">
      <c r="A538" s="68"/>
      <c r="B538" s="214"/>
    </row>
    <row r="539" spans="1:2" ht="15.5" x14ac:dyDescent="0.35">
      <c r="A539" s="68"/>
      <c r="B539" s="214"/>
    </row>
    <row r="540" spans="1:2" ht="15.5" x14ac:dyDescent="0.35">
      <c r="A540" s="68"/>
      <c r="B540" s="214"/>
    </row>
    <row r="541" spans="1:2" ht="15.5" x14ac:dyDescent="0.35">
      <c r="A541" s="68"/>
      <c r="B541" s="214"/>
    </row>
    <row r="542" spans="1:2" ht="15.5" x14ac:dyDescent="0.35">
      <c r="A542" s="68"/>
      <c r="B542" s="214"/>
    </row>
    <row r="543" spans="1:2" ht="15.5" x14ac:dyDescent="0.35">
      <c r="A543" s="68"/>
      <c r="B543" s="214"/>
    </row>
    <row r="544" spans="1:2" ht="15.5" x14ac:dyDescent="0.35">
      <c r="A544" s="68"/>
      <c r="B544" s="214"/>
    </row>
    <row r="545" spans="1:2" ht="15.5" x14ac:dyDescent="0.35">
      <c r="A545" s="68"/>
      <c r="B545" s="214"/>
    </row>
    <row r="546" spans="1:2" ht="15.5" x14ac:dyDescent="0.35">
      <c r="A546" s="68"/>
      <c r="B546" s="214"/>
    </row>
    <row r="547" spans="1:2" ht="15.5" x14ac:dyDescent="0.35">
      <c r="A547" s="68"/>
      <c r="B547" s="214"/>
    </row>
    <row r="548" spans="1:2" ht="15.5" x14ac:dyDescent="0.35">
      <c r="A548" s="68"/>
      <c r="B548" s="214"/>
    </row>
    <row r="549" spans="1:2" ht="15.5" x14ac:dyDescent="0.35">
      <c r="A549" s="68"/>
      <c r="B549" s="214"/>
    </row>
    <row r="550" spans="1:2" ht="15.5" x14ac:dyDescent="0.35">
      <c r="A550" s="68"/>
      <c r="B550" s="214"/>
    </row>
    <row r="551" spans="1:2" ht="15.5" x14ac:dyDescent="0.35">
      <c r="A551" s="68"/>
      <c r="B551" s="214"/>
    </row>
    <row r="552" spans="1:2" ht="15.5" x14ac:dyDescent="0.35">
      <c r="A552" s="68"/>
      <c r="B552" s="214"/>
    </row>
    <row r="553" spans="1:2" ht="15.5" x14ac:dyDescent="0.35">
      <c r="A553" s="68"/>
      <c r="B553" s="214"/>
    </row>
    <row r="554" spans="1:2" ht="15.5" x14ac:dyDescent="0.35">
      <c r="A554" s="68"/>
      <c r="B554" s="214"/>
    </row>
    <row r="555" spans="1:2" ht="15.5" x14ac:dyDescent="0.35">
      <c r="A555" s="68"/>
      <c r="B555" s="214"/>
    </row>
    <row r="556" spans="1:2" ht="15.5" x14ac:dyDescent="0.35">
      <c r="A556" s="68"/>
      <c r="B556" s="214"/>
    </row>
    <row r="557" spans="1:2" ht="15.5" x14ac:dyDescent="0.35">
      <c r="A557" s="68"/>
      <c r="B557" s="214"/>
    </row>
    <row r="558" spans="1:2" ht="15.5" x14ac:dyDescent="0.35">
      <c r="A558" s="68"/>
      <c r="B558" s="214"/>
    </row>
    <row r="559" spans="1:2" ht="15.5" x14ac:dyDescent="0.35">
      <c r="A559" s="68"/>
      <c r="B559" s="214"/>
    </row>
    <row r="560" spans="1:2" ht="15.5" x14ac:dyDescent="0.35">
      <c r="A560" s="68"/>
      <c r="B560" s="214"/>
    </row>
    <row r="561" spans="1:2" ht="15.5" x14ac:dyDescent="0.35">
      <c r="A561" s="68"/>
      <c r="B561" s="214"/>
    </row>
    <row r="562" spans="1:2" ht="15.5" x14ac:dyDescent="0.35">
      <c r="A562" s="68"/>
      <c r="B562" s="214"/>
    </row>
    <row r="563" spans="1:2" ht="15.5" x14ac:dyDescent="0.35">
      <c r="A563" s="68"/>
      <c r="B563" s="214"/>
    </row>
    <row r="564" spans="1:2" ht="15.5" x14ac:dyDescent="0.35">
      <c r="A564" s="68"/>
      <c r="B564" s="214"/>
    </row>
    <row r="565" spans="1:2" ht="15.5" x14ac:dyDescent="0.35">
      <c r="A565" s="68"/>
      <c r="B565" s="214"/>
    </row>
    <row r="566" spans="1:2" ht="15.5" x14ac:dyDescent="0.35">
      <c r="A566" s="68"/>
      <c r="B566" s="214"/>
    </row>
    <row r="567" spans="1:2" ht="15.5" x14ac:dyDescent="0.35">
      <c r="A567" s="68"/>
      <c r="B567" s="214"/>
    </row>
    <row r="568" spans="1:2" ht="15.5" x14ac:dyDescent="0.35">
      <c r="A568" s="68"/>
      <c r="B568" s="214"/>
    </row>
    <row r="569" spans="1:2" ht="15.5" x14ac:dyDescent="0.35">
      <c r="A569" s="68"/>
      <c r="B569" s="214"/>
    </row>
    <row r="570" spans="1:2" ht="15.5" x14ac:dyDescent="0.35">
      <c r="A570" s="68"/>
      <c r="B570" s="214"/>
    </row>
    <row r="571" spans="1:2" ht="15.5" x14ac:dyDescent="0.35">
      <c r="A571" s="68"/>
      <c r="B571" s="214"/>
    </row>
    <row r="572" spans="1:2" ht="15.5" x14ac:dyDescent="0.35">
      <c r="A572" s="68"/>
      <c r="B572" s="214"/>
    </row>
    <row r="573" spans="1:2" ht="15.5" x14ac:dyDescent="0.35">
      <c r="A573" s="68"/>
      <c r="B573" s="214"/>
    </row>
    <row r="574" spans="1:2" ht="15.5" x14ac:dyDescent="0.35">
      <c r="A574" s="68"/>
      <c r="B574" s="214"/>
    </row>
    <row r="575" spans="1:2" ht="15.5" x14ac:dyDescent="0.35">
      <c r="A575" s="68"/>
      <c r="B575" s="214"/>
    </row>
    <row r="576" spans="1:2" ht="15.5" x14ac:dyDescent="0.35">
      <c r="A576" s="68"/>
      <c r="B576" s="214"/>
    </row>
    <row r="577" spans="1:2" ht="15.5" x14ac:dyDescent="0.35">
      <c r="A577" s="68"/>
      <c r="B577" s="214"/>
    </row>
    <row r="578" spans="1:2" ht="15.5" x14ac:dyDescent="0.35">
      <c r="A578" s="68"/>
      <c r="B578" s="214"/>
    </row>
    <row r="579" spans="1:2" ht="15.5" x14ac:dyDescent="0.35">
      <c r="A579" s="68"/>
      <c r="B579" s="214"/>
    </row>
    <row r="580" spans="1:2" ht="15.5" x14ac:dyDescent="0.35">
      <c r="A580" s="68"/>
      <c r="B580" s="214"/>
    </row>
    <row r="581" spans="1:2" ht="15.5" x14ac:dyDescent="0.35">
      <c r="A581" s="68"/>
      <c r="B581" s="214"/>
    </row>
    <row r="582" spans="1:2" ht="15.5" x14ac:dyDescent="0.35">
      <c r="A582" s="68"/>
      <c r="B582" s="214"/>
    </row>
    <row r="583" spans="1:2" ht="15.5" x14ac:dyDescent="0.35">
      <c r="A583" s="68"/>
      <c r="B583" s="214"/>
    </row>
    <row r="584" spans="1:2" ht="15.5" x14ac:dyDescent="0.35">
      <c r="A584" s="68"/>
      <c r="B584" s="214"/>
    </row>
    <row r="585" spans="1:2" ht="15.5" x14ac:dyDescent="0.35">
      <c r="A585" s="68"/>
      <c r="B585" s="214"/>
    </row>
    <row r="586" spans="1:2" ht="15.5" x14ac:dyDescent="0.35">
      <c r="A586" s="68"/>
      <c r="B586" s="214"/>
    </row>
    <row r="587" spans="1:2" ht="15.5" x14ac:dyDescent="0.35">
      <c r="A587" s="68"/>
      <c r="B587" s="214"/>
    </row>
    <row r="588" spans="1:2" ht="15.5" x14ac:dyDescent="0.35">
      <c r="A588" s="68"/>
      <c r="B588" s="214"/>
    </row>
    <row r="589" spans="1:2" ht="15.5" x14ac:dyDescent="0.35">
      <c r="A589" s="68"/>
      <c r="B589" s="214"/>
    </row>
    <row r="590" spans="1:2" ht="15.5" x14ac:dyDescent="0.35">
      <c r="A590" s="68"/>
      <c r="B590" s="214"/>
    </row>
    <row r="591" spans="1:2" ht="15.5" x14ac:dyDescent="0.35">
      <c r="A591" s="68"/>
      <c r="B591" s="214"/>
    </row>
    <row r="592" spans="1:2" ht="15.5" x14ac:dyDescent="0.35">
      <c r="A592" s="68"/>
      <c r="B592" s="214"/>
    </row>
    <row r="593" spans="1:2" ht="15.5" x14ac:dyDescent="0.35">
      <c r="A593" s="68"/>
      <c r="B593" s="214"/>
    </row>
    <row r="594" spans="1:2" ht="15.5" x14ac:dyDescent="0.35">
      <c r="A594" s="68"/>
      <c r="B594" s="214"/>
    </row>
    <row r="595" spans="1:2" ht="15.5" x14ac:dyDescent="0.35">
      <c r="A595" s="68"/>
      <c r="B595" s="214"/>
    </row>
    <row r="596" spans="1:2" ht="15.5" x14ac:dyDescent="0.35">
      <c r="A596" s="68"/>
      <c r="B596" s="214"/>
    </row>
    <row r="597" spans="1:2" ht="15.5" x14ac:dyDescent="0.35">
      <c r="A597" s="68"/>
      <c r="B597" s="214"/>
    </row>
    <row r="598" spans="1:2" ht="15.5" x14ac:dyDescent="0.35">
      <c r="A598" s="68"/>
      <c r="B598" s="214"/>
    </row>
    <row r="599" spans="1:2" ht="15.5" x14ac:dyDescent="0.35">
      <c r="A599" s="68"/>
      <c r="B599" s="214"/>
    </row>
    <row r="600" spans="1:2" ht="15.5" x14ac:dyDescent="0.35">
      <c r="A600" s="68"/>
      <c r="B600" s="214"/>
    </row>
    <row r="601" spans="1:2" ht="15.5" x14ac:dyDescent="0.35">
      <c r="A601" s="68"/>
      <c r="B601" s="214"/>
    </row>
    <row r="602" spans="1:2" ht="15.5" x14ac:dyDescent="0.35">
      <c r="A602" s="68"/>
      <c r="B602" s="214"/>
    </row>
    <row r="603" spans="1:2" ht="15.5" x14ac:dyDescent="0.35">
      <c r="A603" s="68"/>
      <c r="B603" s="214"/>
    </row>
    <row r="604" spans="1:2" ht="15.5" x14ac:dyDescent="0.35">
      <c r="A604" s="68"/>
      <c r="B604" s="214"/>
    </row>
    <row r="605" spans="1:2" ht="15.5" x14ac:dyDescent="0.35">
      <c r="A605" s="68"/>
      <c r="B605" s="214"/>
    </row>
    <row r="606" spans="1:2" ht="15.5" x14ac:dyDescent="0.35">
      <c r="A606" s="68"/>
      <c r="B606" s="214"/>
    </row>
    <row r="607" spans="1:2" ht="15.5" x14ac:dyDescent="0.35">
      <c r="A607" s="68"/>
      <c r="B607" s="214"/>
    </row>
    <row r="608" spans="1:2" ht="15.5" x14ac:dyDescent="0.35">
      <c r="A608" s="68"/>
      <c r="B608" s="214"/>
    </row>
    <row r="609" spans="1:2" ht="15.5" x14ac:dyDescent="0.35">
      <c r="A609" s="68"/>
      <c r="B609" s="214"/>
    </row>
    <row r="610" spans="1:2" ht="15.5" x14ac:dyDescent="0.35">
      <c r="A610" s="68"/>
      <c r="B610" s="214"/>
    </row>
    <row r="611" spans="1:2" ht="15.5" x14ac:dyDescent="0.35">
      <c r="A611" s="68"/>
      <c r="B611" s="214"/>
    </row>
    <row r="612" spans="1:2" ht="15.5" x14ac:dyDescent="0.35">
      <c r="A612" s="68"/>
      <c r="B612" s="214"/>
    </row>
    <row r="613" spans="1:2" ht="15.5" x14ac:dyDescent="0.35">
      <c r="A613" s="68"/>
      <c r="B613" s="214"/>
    </row>
    <row r="614" spans="1:2" ht="15.5" x14ac:dyDescent="0.35">
      <c r="A614" s="68"/>
      <c r="B614" s="214"/>
    </row>
    <row r="615" spans="1:2" ht="15.5" x14ac:dyDescent="0.35">
      <c r="A615" s="68"/>
      <c r="B615" s="214"/>
    </row>
    <row r="616" spans="1:2" ht="15.5" x14ac:dyDescent="0.35">
      <c r="A616" s="68"/>
      <c r="B616" s="214"/>
    </row>
    <row r="617" spans="1:2" ht="15.5" x14ac:dyDescent="0.35">
      <c r="A617" s="68"/>
      <c r="B617" s="214"/>
    </row>
    <row r="618" spans="1:2" ht="15.5" x14ac:dyDescent="0.35">
      <c r="A618" s="68"/>
      <c r="B618" s="214"/>
    </row>
    <row r="619" spans="1:2" ht="15.5" x14ac:dyDescent="0.35">
      <c r="A619" s="68"/>
      <c r="B619" s="214"/>
    </row>
    <row r="620" spans="1:2" ht="15.5" x14ac:dyDescent="0.35">
      <c r="A620" s="68"/>
      <c r="B620" s="214"/>
    </row>
    <row r="621" spans="1:2" ht="15.5" x14ac:dyDescent="0.35">
      <c r="A621" s="68"/>
      <c r="B621" s="214"/>
    </row>
    <row r="622" spans="1:2" ht="15.5" x14ac:dyDescent="0.35">
      <c r="A622" s="68"/>
      <c r="B622" s="214"/>
    </row>
    <row r="623" spans="1:2" ht="15.5" x14ac:dyDescent="0.35">
      <c r="A623" s="68"/>
      <c r="B623" s="214"/>
    </row>
    <row r="624" spans="1:2" ht="15.5" x14ac:dyDescent="0.35">
      <c r="A624" s="68"/>
      <c r="B624" s="214"/>
    </row>
    <row r="625" spans="1:2" ht="15.5" x14ac:dyDescent="0.35">
      <c r="A625" s="68"/>
      <c r="B625" s="214"/>
    </row>
    <row r="626" spans="1:2" ht="15.5" x14ac:dyDescent="0.35">
      <c r="A626" s="68"/>
      <c r="B626" s="214"/>
    </row>
    <row r="627" spans="1:2" ht="15.5" x14ac:dyDescent="0.35">
      <c r="A627" s="68"/>
      <c r="B627" s="214"/>
    </row>
    <row r="628" spans="1:2" ht="15.5" x14ac:dyDescent="0.35">
      <c r="A628" s="68"/>
      <c r="B628" s="214"/>
    </row>
    <row r="629" spans="1:2" ht="15.5" x14ac:dyDescent="0.35">
      <c r="A629" s="68"/>
      <c r="B629" s="214"/>
    </row>
    <row r="630" spans="1:2" ht="15.5" x14ac:dyDescent="0.35">
      <c r="A630" s="68"/>
      <c r="B630" s="214"/>
    </row>
    <row r="631" spans="1:2" ht="15.5" x14ac:dyDescent="0.35">
      <c r="A631" s="68"/>
      <c r="B631" s="214"/>
    </row>
    <row r="632" spans="1:2" ht="15.5" x14ac:dyDescent="0.35">
      <c r="A632" s="68"/>
      <c r="B632" s="214"/>
    </row>
    <row r="633" spans="1:2" ht="15.5" x14ac:dyDescent="0.35">
      <c r="A633" s="68"/>
      <c r="B633" s="214"/>
    </row>
    <row r="634" spans="1:2" ht="15.5" x14ac:dyDescent="0.35">
      <c r="A634" s="68"/>
      <c r="B634" s="214"/>
    </row>
    <row r="635" spans="1:2" ht="15.5" x14ac:dyDescent="0.35">
      <c r="A635" s="68"/>
      <c r="B635" s="214"/>
    </row>
    <row r="636" spans="1:2" ht="15.5" x14ac:dyDescent="0.35">
      <c r="A636" s="68"/>
      <c r="B636" s="214"/>
    </row>
    <row r="637" spans="1:2" ht="15.5" x14ac:dyDescent="0.35">
      <c r="A637" s="68"/>
      <c r="B637" s="214"/>
    </row>
    <row r="638" spans="1:2" ht="15.5" x14ac:dyDescent="0.35">
      <c r="A638" s="68"/>
      <c r="B638" s="214"/>
    </row>
    <row r="639" spans="1:2" ht="15.5" x14ac:dyDescent="0.35">
      <c r="A639" s="68"/>
      <c r="B639" s="214"/>
    </row>
    <row r="640" spans="1:2" ht="15.5" x14ac:dyDescent="0.35">
      <c r="A640" s="68"/>
      <c r="B640" s="214"/>
    </row>
    <row r="641" spans="1:2" ht="15.5" x14ac:dyDescent="0.35">
      <c r="A641" s="68"/>
      <c r="B641" s="214"/>
    </row>
    <row r="642" spans="1:2" ht="15.5" x14ac:dyDescent="0.35">
      <c r="A642" s="68"/>
      <c r="B642" s="214"/>
    </row>
    <row r="643" spans="1:2" ht="15.5" x14ac:dyDescent="0.35">
      <c r="A643" s="68"/>
      <c r="B643" s="214"/>
    </row>
    <row r="644" spans="1:2" ht="15.5" x14ac:dyDescent="0.35">
      <c r="A644" s="68"/>
      <c r="B644" s="214"/>
    </row>
    <row r="645" spans="1:2" ht="15.5" x14ac:dyDescent="0.35">
      <c r="A645" s="68"/>
      <c r="B645" s="214"/>
    </row>
    <row r="646" spans="1:2" ht="15.5" x14ac:dyDescent="0.35">
      <c r="A646" s="68"/>
      <c r="B646" s="214"/>
    </row>
    <row r="647" spans="1:2" ht="15.5" x14ac:dyDescent="0.35">
      <c r="A647" s="68"/>
      <c r="B647" s="214"/>
    </row>
    <row r="648" spans="1:2" ht="15.5" x14ac:dyDescent="0.35">
      <c r="A648" s="68"/>
      <c r="B648" s="214"/>
    </row>
    <row r="649" spans="1:2" ht="15.5" x14ac:dyDescent="0.35">
      <c r="A649" s="68"/>
      <c r="B649" s="214"/>
    </row>
    <row r="650" spans="1:2" ht="15.5" x14ac:dyDescent="0.35">
      <c r="A650" s="68"/>
      <c r="B650" s="214"/>
    </row>
    <row r="651" spans="1:2" ht="15.5" x14ac:dyDescent="0.35">
      <c r="A651" s="68"/>
      <c r="B651" s="214"/>
    </row>
    <row r="652" spans="1:2" ht="15.5" x14ac:dyDescent="0.35">
      <c r="A652" s="68"/>
      <c r="B652" s="214"/>
    </row>
    <row r="653" spans="1:2" ht="15.5" x14ac:dyDescent="0.35">
      <c r="A653" s="68"/>
      <c r="B653" s="214"/>
    </row>
    <row r="654" spans="1:2" ht="15.5" x14ac:dyDescent="0.35">
      <c r="A654" s="68"/>
      <c r="B654" s="214"/>
    </row>
    <row r="655" spans="1:2" ht="15.5" x14ac:dyDescent="0.35">
      <c r="A655" s="68"/>
      <c r="B655" s="214"/>
    </row>
    <row r="656" spans="1:2" ht="15.5" x14ac:dyDescent="0.35">
      <c r="A656" s="68"/>
      <c r="B656" s="214"/>
    </row>
    <row r="657" spans="1:2" ht="15.5" x14ac:dyDescent="0.35">
      <c r="A657" s="68"/>
      <c r="B657" s="214"/>
    </row>
    <row r="658" spans="1:2" ht="15.5" x14ac:dyDescent="0.35">
      <c r="A658" s="68"/>
      <c r="B658" s="214"/>
    </row>
    <row r="659" spans="1:2" ht="15.5" x14ac:dyDescent="0.35">
      <c r="A659" s="68"/>
      <c r="B659" s="214"/>
    </row>
    <row r="660" spans="1:2" ht="15.5" x14ac:dyDescent="0.35">
      <c r="A660" s="68"/>
      <c r="B660" s="214"/>
    </row>
    <row r="661" spans="1:2" ht="15.5" x14ac:dyDescent="0.35">
      <c r="A661" s="68"/>
      <c r="B661" s="214"/>
    </row>
    <row r="662" spans="1:2" ht="15.5" x14ac:dyDescent="0.35">
      <c r="A662" s="68"/>
      <c r="B662" s="214"/>
    </row>
    <row r="663" spans="1:2" ht="15.5" x14ac:dyDescent="0.35">
      <c r="A663" s="68"/>
      <c r="B663" s="214"/>
    </row>
    <row r="664" spans="1:2" ht="15.5" x14ac:dyDescent="0.35">
      <c r="A664" s="68"/>
      <c r="B664" s="214"/>
    </row>
    <row r="665" spans="1:2" ht="15.5" x14ac:dyDescent="0.35">
      <c r="A665" s="68"/>
      <c r="B665" s="214"/>
    </row>
    <row r="666" spans="1:2" ht="15.5" x14ac:dyDescent="0.35">
      <c r="A666" s="68"/>
      <c r="B666" s="214"/>
    </row>
    <row r="667" spans="1:2" ht="15.5" x14ac:dyDescent="0.35">
      <c r="A667" s="68"/>
      <c r="B667" s="214"/>
    </row>
    <row r="668" spans="1:2" ht="15.5" x14ac:dyDescent="0.35">
      <c r="A668" s="68"/>
      <c r="B668" s="214"/>
    </row>
    <row r="669" spans="1:2" ht="15.5" x14ac:dyDescent="0.35">
      <c r="A669" s="68"/>
      <c r="B669" s="214"/>
    </row>
    <row r="670" spans="1:2" ht="15.5" x14ac:dyDescent="0.35">
      <c r="A670" s="68"/>
      <c r="B670" s="214"/>
    </row>
    <row r="671" spans="1:2" ht="15.5" x14ac:dyDescent="0.35">
      <c r="A671" s="68"/>
      <c r="B671" s="214"/>
    </row>
    <row r="672" spans="1:2" ht="15.5" x14ac:dyDescent="0.35">
      <c r="A672" s="68"/>
      <c r="B672" s="214"/>
    </row>
    <row r="673" spans="1:2" ht="15.5" x14ac:dyDescent="0.35">
      <c r="A673" s="68"/>
      <c r="B673" s="214"/>
    </row>
    <row r="674" spans="1:2" ht="15.5" x14ac:dyDescent="0.35">
      <c r="A674" s="68"/>
      <c r="B674" s="214"/>
    </row>
    <row r="675" spans="1:2" ht="15.5" x14ac:dyDescent="0.35">
      <c r="A675" s="68"/>
      <c r="B675" s="214"/>
    </row>
    <row r="676" spans="1:2" ht="15.5" x14ac:dyDescent="0.35">
      <c r="A676" s="68"/>
      <c r="B676" s="214"/>
    </row>
    <row r="677" spans="1:2" ht="15.5" x14ac:dyDescent="0.35">
      <c r="A677" s="68"/>
      <c r="B677" s="214"/>
    </row>
    <row r="678" spans="1:2" ht="15.5" x14ac:dyDescent="0.35">
      <c r="A678" s="68"/>
      <c r="B678" s="214"/>
    </row>
    <row r="679" spans="1:2" ht="15.5" x14ac:dyDescent="0.35">
      <c r="A679" s="68"/>
      <c r="B679" s="214"/>
    </row>
    <row r="680" spans="1:2" ht="15.5" x14ac:dyDescent="0.35">
      <c r="A680" s="68"/>
      <c r="B680" s="214"/>
    </row>
    <row r="681" spans="1:2" ht="15.5" x14ac:dyDescent="0.35">
      <c r="A681" s="68"/>
      <c r="B681" s="214"/>
    </row>
    <row r="682" spans="1:2" ht="15.5" x14ac:dyDescent="0.35">
      <c r="A682" s="68"/>
      <c r="B682" s="214"/>
    </row>
    <row r="683" spans="1:2" ht="15.5" x14ac:dyDescent="0.35">
      <c r="A683" s="68"/>
      <c r="B683" s="214"/>
    </row>
    <row r="684" spans="1:2" ht="15.5" x14ac:dyDescent="0.35">
      <c r="A684" s="68"/>
      <c r="B684" s="214"/>
    </row>
    <row r="685" spans="1:2" ht="15.5" x14ac:dyDescent="0.35">
      <c r="A685" s="68"/>
      <c r="B685" s="214"/>
    </row>
    <row r="686" spans="1:2" ht="15.5" x14ac:dyDescent="0.35">
      <c r="A686" s="68"/>
      <c r="B686" s="214"/>
    </row>
    <row r="687" spans="1:2" ht="15.5" x14ac:dyDescent="0.35">
      <c r="A687" s="68"/>
      <c r="B687" s="214"/>
    </row>
    <row r="688" spans="1:2" ht="15.5" x14ac:dyDescent="0.35">
      <c r="A688" s="68"/>
      <c r="B688" s="214"/>
    </row>
    <row r="689" spans="1:2" ht="15.5" x14ac:dyDescent="0.35">
      <c r="A689" s="68"/>
      <c r="B689" s="214"/>
    </row>
    <row r="690" spans="1:2" ht="15.5" x14ac:dyDescent="0.35">
      <c r="A690" s="68"/>
      <c r="B690" s="214"/>
    </row>
    <row r="691" spans="1:2" ht="15.5" x14ac:dyDescent="0.35">
      <c r="A691" s="68"/>
      <c r="B691" s="214"/>
    </row>
    <row r="692" spans="1:2" ht="15.5" x14ac:dyDescent="0.35">
      <c r="A692" s="68"/>
      <c r="B692" s="214"/>
    </row>
    <row r="693" spans="1:2" ht="15.5" x14ac:dyDescent="0.35">
      <c r="A693" s="68"/>
      <c r="B693" s="214"/>
    </row>
    <row r="694" spans="1:2" ht="15.5" x14ac:dyDescent="0.35">
      <c r="A694" s="68"/>
      <c r="B694" s="214"/>
    </row>
    <row r="695" spans="1:2" ht="15.5" x14ac:dyDescent="0.35">
      <c r="A695" s="68"/>
      <c r="B695" s="214"/>
    </row>
    <row r="696" spans="1:2" ht="15.5" x14ac:dyDescent="0.35">
      <c r="A696" s="68"/>
      <c r="B696" s="214"/>
    </row>
    <row r="697" spans="1:2" ht="15.5" x14ac:dyDescent="0.35">
      <c r="A697" s="68"/>
      <c r="B697" s="214"/>
    </row>
    <row r="698" spans="1:2" ht="15.5" x14ac:dyDescent="0.35">
      <c r="A698" s="68"/>
      <c r="B698" s="214"/>
    </row>
    <row r="699" spans="1:2" ht="15.5" x14ac:dyDescent="0.35">
      <c r="A699" s="68"/>
      <c r="B699" s="214"/>
    </row>
    <row r="700" spans="1:2" ht="15.5" x14ac:dyDescent="0.35">
      <c r="A700" s="68"/>
      <c r="B700" s="214"/>
    </row>
    <row r="701" spans="1:2" ht="15.5" x14ac:dyDescent="0.35">
      <c r="A701" s="68"/>
      <c r="B701" s="214"/>
    </row>
    <row r="702" spans="1:2" ht="15.5" x14ac:dyDescent="0.35">
      <c r="A702" s="68"/>
      <c r="B702" s="214"/>
    </row>
    <row r="703" spans="1:2" ht="15.5" x14ac:dyDescent="0.35">
      <c r="A703" s="68"/>
      <c r="B703" s="214"/>
    </row>
    <row r="704" spans="1:2" ht="15.5" x14ac:dyDescent="0.35">
      <c r="A704" s="68"/>
      <c r="B704" s="214"/>
    </row>
    <row r="705" spans="1:2" ht="15.5" x14ac:dyDescent="0.35">
      <c r="A705" s="68"/>
      <c r="B705" s="214"/>
    </row>
    <row r="706" spans="1:2" ht="15.5" x14ac:dyDescent="0.35">
      <c r="A706" s="68"/>
      <c r="B706" s="214"/>
    </row>
    <row r="707" spans="1:2" ht="15.5" x14ac:dyDescent="0.35">
      <c r="A707" s="68"/>
      <c r="B707" s="214"/>
    </row>
    <row r="708" spans="1:2" ht="15.5" x14ac:dyDescent="0.35">
      <c r="A708" s="68"/>
      <c r="B708" s="214"/>
    </row>
    <row r="709" spans="1:2" ht="15.5" x14ac:dyDescent="0.35">
      <c r="A709" s="68"/>
      <c r="B709" s="214"/>
    </row>
    <row r="710" spans="1:2" ht="15.5" x14ac:dyDescent="0.35">
      <c r="A710" s="68"/>
      <c r="B710" s="214"/>
    </row>
    <row r="711" spans="1:2" ht="15.5" x14ac:dyDescent="0.35">
      <c r="A711" s="68"/>
      <c r="B711" s="214"/>
    </row>
    <row r="712" spans="1:2" ht="15.5" x14ac:dyDescent="0.35">
      <c r="A712" s="68"/>
      <c r="B712" s="214"/>
    </row>
    <row r="713" spans="1:2" ht="15.5" x14ac:dyDescent="0.35">
      <c r="A713" s="68"/>
      <c r="B713" s="214"/>
    </row>
    <row r="714" spans="1:2" ht="15.5" x14ac:dyDescent="0.35">
      <c r="A714" s="68"/>
      <c r="B714" s="214"/>
    </row>
    <row r="715" spans="1:2" ht="15.5" x14ac:dyDescent="0.35">
      <c r="A715" s="68"/>
      <c r="B715" s="214"/>
    </row>
    <row r="716" spans="1:2" ht="15.5" x14ac:dyDescent="0.35">
      <c r="A716" s="68"/>
      <c r="B716" s="214"/>
    </row>
    <row r="717" spans="1:2" ht="15.5" x14ac:dyDescent="0.35">
      <c r="A717" s="68"/>
      <c r="B717" s="214"/>
    </row>
    <row r="718" spans="1:2" ht="15.5" x14ac:dyDescent="0.35">
      <c r="A718" s="68"/>
      <c r="B718" s="214"/>
    </row>
    <row r="719" spans="1:2" ht="15.5" x14ac:dyDescent="0.35">
      <c r="A719" s="68"/>
      <c r="B719" s="214"/>
    </row>
    <row r="720" spans="1:2" ht="15.5" x14ac:dyDescent="0.35">
      <c r="A720" s="68"/>
      <c r="B720" s="214"/>
    </row>
    <row r="721" spans="1:2" ht="15.5" x14ac:dyDescent="0.35">
      <c r="A721" s="68"/>
      <c r="B721" s="214"/>
    </row>
    <row r="722" spans="1:2" ht="15.5" x14ac:dyDescent="0.35">
      <c r="A722" s="68"/>
      <c r="B722" s="214"/>
    </row>
    <row r="723" spans="1:2" ht="15.5" x14ac:dyDescent="0.35">
      <c r="A723" s="68"/>
      <c r="B723" s="214"/>
    </row>
    <row r="724" spans="1:2" ht="15.5" x14ac:dyDescent="0.35">
      <c r="A724" s="68"/>
      <c r="B724" s="214"/>
    </row>
    <row r="725" spans="1:2" ht="15.5" x14ac:dyDescent="0.35">
      <c r="A725" s="68"/>
      <c r="B725" s="214"/>
    </row>
    <row r="726" spans="1:2" ht="15.5" x14ac:dyDescent="0.35">
      <c r="A726" s="68"/>
      <c r="B726" s="214"/>
    </row>
    <row r="727" spans="1:2" ht="15.5" x14ac:dyDescent="0.35">
      <c r="A727" s="68"/>
      <c r="B727" s="214"/>
    </row>
    <row r="728" spans="1:2" ht="15.5" x14ac:dyDescent="0.35">
      <c r="A728" s="68"/>
      <c r="B728" s="214"/>
    </row>
    <row r="729" spans="1:2" ht="15.5" x14ac:dyDescent="0.35">
      <c r="A729" s="68"/>
      <c r="B729" s="214"/>
    </row>
    <row r="730" spans="1:2" ht="15.5" x14ac:dyDescent="0.35">
      <c r="A730" s="68"/>
      <c r="B730" s="214"/>
    </row>
    <row r="731" spans="1:2" ht="15.5" x14ac:dyDescent="0.35">
      <c r="A731" s="68"/>
      <c r="B731" s="214"/>
    </row>
    <row r="732" spans="1:2" ht="15.5" x14ac:dyDescent="0.35">
      <c r="A732" s="68"/>
      <c r="B732" s="214"/>
    </row>
    <row r="733" spans="1:2" ht="15.5" x14ac:dyDescent="0.35">
      <c r="A733" s="68"/>
      <c r="B733" s="214"/>
    </row>
    <row r="734" spans="1:2" ht="15.5" x14ac:dyDescent="0.35">
      <c r="A734" s="68"/>
      <c r="B734" s="214"/>
    </row>
    <row r="735" spans="1:2" ht="15.5" x14ac:dyDescent="0.35">
      <c r="A735" s="68"/>
      <c r="B735" s="214"/>
    </row>
    <row r="736" spans="1:2" ht="15.5" x14ac:dyDescent="0.35">
      <c r="A736" s="68"/>
      <c r="B736" s="214"/>
    </row>
    <row r="737" spans="1:2" ht="15.5" x14ac:dyDescent="0.35">
      <c r="A737" s="68"/>
      <c r="B737" s="214"/>
    </row>
    <row r="738" spans="1:2" ht="15.5" x14ac:dyDescent="0.35">
      <c r="A738" s="68"/>
      <c r="B738" s="214"/>
    </row>
    <row r="739" spans="1:2" ht="15.5" x14ac:dyDescent="0.35">
      <c r="A739" s="68"/>
      <c r="B739" s="214"/>
    </row>
    <row r="740" spans="1:2" ht="15.5" x14ac:dyDescent="0.35">
      <c r="A740" s="68"/>
      <c r="B740" s="214"/>
    </row>
    <row r="741" spans="1:2" ht="15.5" x14ac:dyDescent="0.35">
      <c r="A741" s="68"/>
      <c r="B741" s="214"/>
    </row>
    <row r="742" spans="1:2" ht="15.5" x14ac:dyDescent="0.35">
      <c r="A742" s="68"/>
      <c r="B742" s="214"/>
    </row>
    <row r="743" spans="1:2" ht="15.5" x14ac:dyDescent="0.35">
      <c r="A743" s="68"/>
      <c r="B743" s="214"/>
    </row>
    <row r="744" spans="1:2" ht="15.5" x14ac:dyDescent="0.35">
      <c r="A744" s="68"/>
      <c r="B744" s="214"/>
    </row>
    <row r="745" spans="1:2" ht="15.5" x14ac:dyDescent="0.35">
      <c r="A745" s="68"/>
      <c r="B745" s="214"/>
    </row>
    <row r="746" spans="1:2" ht="15.5" x14ac:dyDescent="0.35">
      <c r="A746" s="68"/>
      <c r="B746" s="214"/>
    </row>
    <row r="747" spans="1:2" ht="15.5" x14ac:dyDescent="0.35">
      <c r="A747" s="68"/>
      <c r="B747" s="214"/>
    </row>
    <row r="748" spans="1:2" ht="15.5" x14ac:dyDescent="0.35">
      <c r="A748" s="68"/>
      <c r="B748" s="214"/>
    </row>
    <row r="749" spans="1:2" ht="15.5" x14ac:dyDescent="0.35">
      <c r="A749" s="68"/>
      <c r="B749" s="214"/>
    </row>
    <row r="750" spans="1:2" ht="15.5" x14ac:dyDescent="0.35">
      <c r="A750" s="68"/>
      <c r="B750" s="214"/>
    </row>
    <row r="751" spans="1:2" ht="15.5" x14ac:dyDescent="0.35">
      <c r="A751" s="68"/>
      <c r="B751" s="214"/>
    </row>
    <row r="752" spans="1:2" ht="15.5" x14ac:dyDescent="0.35">
      <c r="A752" s="68"/>
      <c r="B752" s="214"/>
    </row>
    <row r="753" spans="1:2" ht="15.5" x14ac:dyDescent="0.35">
      <c r="A753" s="68"/>
      <c r="B753" s="214"/>
    </row>
    <row r="754" spans="1:2" ht="15.5" x14ac:dyDescent="0.35">
      <c r="A754" s="68"/>
      <c r="B754" s="214"/>
    </row>
    <row r="755" spans="1:2" ht="15.5" x14ac:dyDescent="0.35">
      <c r="A755" s="68"/>
      <c r="B755" s="214"/>
    </row>
    <row r="756" spans="1:2" ht="15.5" x14ac:dyDescent="0.35">
      <c r="A756" s="68"/>
      <c r="B756" s="214"/>
    </row>
    <row r="757" spans="1:2" ht="15.5" x14ac:dyDescent="0.35">
      <c r="A757" s="68"/>
      <c r="B757" s="214"/>
    </row>
    <row r="758" spans="1:2" ht="15.5" x14ac:dyDescent="0.35">
      <c r="A758" s="68"/>
      <c r="B758" s="214"/>
    </row>
    <row r="759" spans="1:2" ht="15.5" x14ac:dyDescent="0.35">
      <c r="A759" s="68"/>
      <c r="B759" s="214"/>
    </row>
    <row r="760" spans="1:2" ht="15.5" x14ac:dyDescent="0.35">
      <c r="A760" s="68"/>
      <c r="B760" s="214"/>
    </row>
    <row r="761" spans="1:2" ht="15.5" x14ac:dyDescent="0.35">
      <c r="A761" s="68"/>
      <c r="B761" s="214"/>
    </row>
    <row r="762" spans="1:2" ht="15.5" x14ac:dyDescent="0.35">
      <c r="A762" s="68"/>
      <c r="B762" s="214"/>
    </row>
    <row r="763" spans="1:2" ht="15.5" x14ac:dyDescent="0.35">
      <c r="A763" s="68"/>
      <c r="B763" s="214"/>
    </row>
    <row r="764" spans="1:2" ht="15.5" x14ac:dyDescent="0.35">
      <c r="A764" s="68"/>
      <c r="B764" s="214"/>
    </row>
    <row r="765" spans="1:2" ht="15.5" x14ac:dyDescent="0.35">
      <c r="A765" s="68"/>
      <c r="B765" s="214"/>
    </row>
    <row r="766" spans="1:2" ht="15.5" x14ac:dyDescent="0.35">
      <c r="A766" s="68"/>
      <c r="B766" s="214"/>
    </row>
    <row r="767" spans="1:2" ht="15.5" x14ac:dyDescent="0.35">
      <c r="A767" s="68"/>
      <c r="B767" s="214"/>
    </row>
    <row r="768" spans="1:2" ht="15.5" x14ac:dyDescent="0.35">
      <c r="A768" s="68"/>
      <c r="B768" s="214"/>
    </row>
    <row r="769" spans="1:2" ht="15.5" x14ac:dyDescent="0.35">
      <c r="A769" s="68"/>
      <c r="B769" s="214"/>
    </row>
    <row r="770" spans="1:2" ht="15.5" x14ac:dyDescent="0.35">
      <c r="A770" s="68"/>
      <c r="B770" s="214"/>
    </row>
    <row r="771" spans="1:2" ht="15.5" x14ac:dyDescent="0.35">
      <c r="A771" s="68"/>
      <c r="B771" s="214"/>
    </row>
    <row r="772" spans="1:2" ht="15.5" x14ac:dyDescent="0.35">
      <c r="A772" s="68"/>
      <c r="B772" s="214"/>
    </row>
    <row r="773" spans="1:2" ht="15.5" x14ac:dyDescent="0.35">
      <c r="A773" s="68"/>
      <c r="B773" s="214"/>
    </row>
    <row r="774" spans="1:2" ht="15.5" x14ac:dyDescent="0.35">
      <c r="A774" s="68"/>
      <c r="B774" s="214"/>
    </row>
    <row r="775" spans="1:2" ht="15.5" x14ac:dyDescent="0.35">
      <c r="A775" s="68"/>
      <c r="B775" s="214"/>
    </row>
    <row r="776" spans="1:2" ht="15.5" x14ac:dyDescent="0.35">
      <c r="A776" s="68"/>
      <c r="B776" s="214"/>
    </row>
    <row r="777" spans="1:2" ht="15.5" x14ac:dyDescent="0.35">
      <c r="A777" s="68"/>
      <c r="B777" s="214"/>
    </row>
    <row r="778" spans="1:2" ht="15.5" x14ac:dyDescent="0.35">
      <c r="A778" s="68"/>
      <c r="B778" s="214"/>
    </row>
    <row r="779" spans="1:2" ht="15.5" x14ac:dyDescent="0.35">
      <c r="A779" s="68"/>
      <c r="B779" s="214"/>
    </row>
    <row r="780" spans="1:2" ht="15.5" x14ac:dyDescent="0.35">
      <c r="A780" s="68"/>
      <c r="B780" s="214"/>
    </row>
    <row r="781" spans="1:2" ht="15.5" x14ac:dyDescent="0.35">
      <c r="A781" s="68"/>
      <c r="B781" s="214"/>
    </row>
    <row r="782" spans="1:2" ht="15.5" x14ac:dyDescent="0.35">
      <c r="A782" s="68"/>
      <c r="B782" s="214"/>
    </row>
    <row r="783" spans="1:2" ht="15.5" x14ac:dyDescent="0.35">
      <c r="A783" s="68"/>
      <c r="B783" s="214"/>
    </row>
    <row r="784" spans="1:2" ht="15.5" x14ac:dyDescent="0.35">
      <c r="A784" s="68"/>
      <c r="B784" s="214"/>
    </row>
    <row r="785" spans="1:2" ht="15.5" x14ac:dyDescent="0.35">
      <c r="A785" s="68"/>
      <c r="B785" s="214"/>
    </row>
    <row r="786" spans="1:2" ht="15.5" x14ac:dyDescent="0.35">
      <c r="A786" s="68"/>
      <c r="B786" s="214"/>
    </row>
    <row r="787" spans="1:2" ht="15.5" x14ac:dyDescent="0.35">
      <c r="A787" s="68"/>
      <c r="B787" s="214"/>
    </row>
    <row r="788" spans="1:2" ht="15.5" x14ac:dyDescent="0.35">
      <c r="A788" s="68"/>
      <c r="B788" s="214"/>
    </row>
    <row r="789" spans="1:2" ht="15.5" x14ac:dyDescent="0.35">
      <c r="A789" s="68"/>
      <c r="B789" s="214"/>
    </row>
    <row r="790" spans="1:2" ht="15.5" x14ac:dyDescent="0.35">
      <c r="A790" s="68"/>
      <c r="B790" s="214"/>
    </row>
    <row r="791" spans="1:2" ht="15.5" x14ac:dyDescent="0.35">
      <c r="A791" s="68"/>
      <c r="B791" s="214"/>
    </row>
    <row r="792" spans="1:2" ht="15.5" x14ac:dyDescent="0.35">
      <c r="A792" s="68"/>
      <c r="B792" s="214"/>
    </row>
    <row r="793" spans="1:2" ht="15.5" x14ac:dyDescent="0.35">
      <c r="A793" s="68"/>
      <c r="B793" s="214"/>
    </row>
    <row r="794" spans="1:2" ht="15.5" x14ac:dyDescent="0.35">
      <c r="A794" s="68"/>
      <c r="B794" s="214"/>
    </row>
    <row r="795" spans="1:2" ht="15.5" x14ac:dyDescent="0.35">
      <c r="A795" s="68"/>
      <c r="B795" s="214"/>
    </row>
    <row r="796" spans="1:2" ht="15.5" x14ac:dyDescent="0.35">
      <c r="A796" s="68"/>
      <c r="B796" s="214"/>
    </row>
    <row r="797" spans="1:2" ht="15.5" x14ac:dyDescent="0.35">
      <c r="A797" s="68"/>
      <c r="B797" s="214"/>
    </row>
    <row r="798" spans="1:2" ht="15.5" x14ac:dyDescent="0.35">
      <c r="A798" s="68"/>
      <c r="B798" s="214"/>
    </row>
    <row r="799" spans="1:2" ht="15.5" x14ac:dyDescent="0.35">
      <c r="A799" s="68"/>
      <c r="B799" s="214"/>
    </row>
    <row r="800" spans="1:2" ht="15.5" x14ac:dyDescent="0.35">
      <c r="A800" s="68"/>
      <c r="B800" s="214"/>
    </row>
    <row r="801" spans="1:2" ht="15.5" x14ac:dyDescent="0.35">
      <c r="A801" s="68"/>
      <c r="B801" s="214"/>
    </row>
    <row r="802" spans="1:2" ht="15.5" x14ac:dyDescent="0.35">
      <c r="A802" s="68"/>
      <c r="B802" s="214"/>
    </row>
    <row r="803" spans="1:2" ht="15.5" x14ac:dyDescent="0.35">
      <c r="A803" s="68"/>
      <c r="B803" s="214"/>
    </row>
    <row r="804" spans="1:2" ht="15.5" x14ac:dyDescent="0.35">
      <c r="A804" s="68"/>
      <c r="B804" s="214"/>
    </row>
    <row r="805" spans="1:2" ht="15.5" x14ac:dyDescent="0.35">
      <c r="A805" s="68"/>
      <c r="B805" s="214"/>
    </row>
    <row r="806" spans="1:2" ht="15.5" x14ac:dyDescent="0.35">
      <c r="A806" s="68"/>
      <c r="B806" s="214"/>
    </row>
    <row r="807" spans="1:2" ht="15.5" x14ac:dyDescent="0.35">
      <c r="A807" s="68"/>
      <c r="B807" s="214"/>
    </row>
    <row r="808" spans="1:2" ht="15.5" x14ac:dyDescent="0.35">
      <c r="A808" s="68"/>
      <c r="B808" s="214"/>
    </row>
    <row r="809" spans="1:2" ht="15.5" x14ac:dyDescent="0.35">
      <c r="A809" s="68"/>
      <c r="B809" s="214"/>
    </row>
    <row r="810" spans="1:2" ht="15.5" x14ac:dyDescent="0.35">
      <c r="A810" s="68"/>
      <c r="B810" s="214"/>
    </row>
    <row r="811" spans="1:2" ht="15.5" x14ac:dyDescent="0.35">
      <c r="A811" s="68"/>
      <c r="B811" s="214"/>
    </row>
    <row r="812" spans="1:2" ht="15.5" x14ac:dyDescent="0.35">
      <c r="A812" s="68"/>
      <c r="B812" s="214"/>
    </row>
    <row r="813" spans="1:2" ht="15.5" x14ac:dyDescent="0.35">
      <c r="A813" s="68"/>
      <c r="B813" s="214"/>
    </row>
    <row r="814" spans="1:2" ht="15.5" x14ac:dyDescent="0.35">
      <c r="A814" s="68"/>
      <c r="B814" s="214"/>
    </row>
    <row r="815" spans="1:2" ht="15.5" x14ac:dyDescent="0.35">
      <c r="A815" s="68"/>
      <c r="B815" s="214"/>
    </row>
    <row r="816" spans="1:2" ht="15.5" x14ac:dyDescent="0.35">
      <c r="A816" s="68"/>
      <c r="B816" s="214"/>
    </row>
    <row r="817" spans="1:2" ht="15.5" x14ac:dyDescent="0.35">
      <c r="A817" s="68"/>
      <c r="B817" s="214"/>
    </row>
    <row r="818" spans="1:2" ht="15.5" x14ac:dyDescent="0.35">
      <c r="A818" s="68"/>
      <c r="B818" s="214"/>
    </row>
    <row r="819" spans="1:2" ht="15.5" x14ac:dyDescent="0.35">
      <c r="A819" s="68"/>
      <c r="B819" s="214"/>
    </row>
    <row r="820" spans="1:2" ht="15.5" x14ac:dyDescent="0.35">
      <c r="A820" s="68"/>
      <c r="B820" s="214"/>
    </row>
    <row r="821" spans="1:2" ht="15.5" x14ac:dyDescent="0.35">
      <c r="A821" s="68"/>
      <c r="B821" s="214"/>
    </row>
    <row r="822" spans="1:2" ht="15.5" x14ac:dyDescent="0.35">
      <c r="A822" s="68"/>
      <c r="B822" s="214"/>
    </row>
    <row r="823" spans="1:2" ht="15.5" x14ac:dyDescent="0.35">
      <c r="A823" s="68"/>
      <c r="B823" s="214"/>
    </row>
    <row r="824" spans="1:2" ht="15.5" x14ac:dyDescent="0.35">
      <c r="A824" s="68"/>
      <c r="B824" s="214"/>
    </row>
    <row r="825" spans="1:2" ht="15.5" x14ac:dyDescent="0.35">
      <c r="A825" s="68"/>
      <c r="B825" s="214"/>
    </row>
    <row r="826" spans="1:2" ht="15.5" x14ac:dyDescent="0.35">
      <c r="A826" s="68"/>
      <c r="B826" s="214"/>
    </row>
    <row r="827" spans="1:2" ht="15.5" x14ac:dyDescent="0.35">
      <c r="A827" s="68"/>
      <c r="B827" s="214"/>
    </row>
    <row r="828" spans="1:2" ht="15.5" x14ac:dyDescent="0.35">
      <c r="A828" s="68"/>
      <c r="B828" s="214"/>
    </row>
    <row r="829" spans="1:2" ht="15.5" x14ac:dyDescent="0.35">
      <c r="A829" s="68"/>
      <c r="B829" s="214"/>
    </row>
    <row r="830" spans="1:2" ht="15.5" x14ac:dyDescent="0.35">
      <c r="A830" s="68"/>
      <c r="B830" s="214"/>
    </row>
    <row r="831" spans="1:2" ht="15.5" x14ac:dyDescent="0.35">
      <c r="A831" s="68"/>
      <c r="B831" s="214"/>
    </row>
    <row r="832" spans="1:2" ht="15.5" x14ac:dyDescent="0.35">
      <c r="A832" s="68"/>
      <c r="B832" s="214"/>
    </row>
    <row r="833" spans="1:2" ht="15.5" x14ac:dyDescent="0.35">
      <c r="A833" s="68"/>
      <c r="B833" s="214"/>
    </row>
    <row r="834" spans="1:2" ht="15.5" x14ac:dyDescent="0.35">
      <c r="A834" s="68"/>
      <c r="B834" s="214"/>
    </row>
    <row r="835" spans="1:2" ht="15.5" x14ac:dyDescent="0.35">
      <c r="A835" s="68"/>
      <c r="B835" s="214"/>
    </row>
    <row r="836" spans="1:2" ht="15.5" x14ac:dyDescent="0.35">
      <c r="A836" s="68"/>
      <c r="B836" s="214"/>
    </row>
    <row r="837" spans="1:2" ht="15.5" x14ac:dyDescent="0.35">
      <c r="A837" s="68"/>
      <c r="B837" s="214"/>
    </row>
    <row r="838" spans="1:2" ht="15.5" x14ac:dyDescent="0.35">
      <c r="A838" s="68"/>
      <c r="B838" s="214"/>
    </row>
    <row r="839" spans="1:2" ht="15.5" x14ac:dyDescent="0.35">
      <c r="A839" s="68"/>
      <c r="B839" s="214"/>
    </row>
    <row r="840" spans="1:2" ht="15.5" x14ac:dyDescent="0.35">
      <c r="A840" s="68"/>
      <c r="B840" s="214"/>
    </row>
    <row r="841" spans="1:2" ht="15.5" x14ac:dyDescent="0.35">
      <c r="A841" s="68"/>
      <c r="B841" s="214"/>
    </row>
    <row r="842" spans="1:2" ht="15.5" x14ac:dyDescent="0.35">
      <c r="A842" s="68"/>
      <c r="B842" s="214"/>
    </row>
    <row r="843" spans="1:2" ht="15.5" x14ac:dyDescent="0.35">
      <c r="A843" s="68"/>
      <c r="B843" s="214"/>
    </row>
    <row r="844" spans="1:2" ht="15.5" x14ac:dyDescent="0.35">
      <c r="A844" s="68"/>
      <c r="B844" s="214"/>
    </row>
    <row r="845" spans="1:2" ht="15.5" x14ac:dyDescent="0.35">
      <c r="A845" s="68"/>
      <c r="B845" s="214"/>
    </row>
    <row r="846" spans="1:2" ht="15.5" x14ac:dyDescent="0.35">
      <c r="A846" s="68"/>
      <c r="B846" s="214"/>
    </row>
    <row r="847" spans="1:2" ht="15.5" x14ac:dyDescent="0.35">
      <c r="A847" s="68"/>
      <c r="B847" s="214"/>
    </row>
    <row r="848" spans="1:2" ht="15.5" x14ac:dyDescent="0.35">
      <c r="A848" s="68"/>
      <c r="B848" s="214"/>
    </row>
    <row r="849" spans="1:2" ht="15.5" x14ac:dyDescent="0.35">
      <c r="A849" s="68"/>
      <c r="B849" s="214"/>
    </row>
    <row r="850" spans="1:2" ht="15.5" x14ac:dyDescent="0.35">
      <c r="A850" s="68"/>
      <c r="B850" s="214"/>
    </row>
    <row r="851" spans="1:2" ht="15.5" x14ac:dyDescent="0.35">
      <c r="A851" s="68"/>
      <c r="B851" s="214"/>
    </row>
    <row r="852" spans="1:2" ht="15.5" x14ac:dyDescent="0.35">
      <c r="A852" s="68"/>
      <c r="B852" s="214"/>
    </row>
    <row r="853" spans="1:2" ht="15.5" x14ac:dyDescent="0.35">
      <c r="A853" s="68"/>
      <c r="B853" s="214"/>
    </row>
    <row r="854" spans="1:2" ht="15.5" x14ac:dyDescent="0.35">
      <c r="A854" s="68"/>
      <c r="B854" s="214"/>
    </row>
    <row r="855" spans="1:2" ht="15.5" x14ac:dyDescent="0.35">
      <c r="A855" s="68"/>
      <c r="B855" s="214"/>
    </row>
    <row r="856" spans="1:2" ht="15.5" x14ac:dyDescent="0.35">
      <c r="A856" s="68"/>
      <c r="B856" s="214"/>
    </row>
    <row r="857" spans="1:2" ht="15.5" x14ac:dyDescent="0.35">
      <c r="A857" s="68"/>
      <c r="B857" s="214"/>
    </row>
    <row r="858" spans="1:2" ht="15.5" x14ac:dyDescent="0.35">
      <c r="A858" s="68"/>
      <c r="B858" s="214"/>
    </row>
    <row r="859" spans="1:2" ht="15.5" x14ac:dyDescent="0.35">
      <c r="A859" s="68"/>
      <c r="B859" s="214"/>
    </row>
    <row r="860" spans="1:2" ht="15.5" x14ac:dyDescent="0.35">
      <c r="A860" s="68"/>
      <c r="B860" s="214"/>
    </row>
    <row r="861" spans="1:2" ht="15.5" x14ac:dyDescent="0.35">
      <c r="A861" s="68"/>
      <c r="B861" s="214"/>
    </row>
    <row r="862" spans="1:2" ht="15.5" x14ac:dyDescent="0.35">
      <c r="A862" s="68"/>
      <c r="B862" s="214"/>
    </row>
    <row r="863" spans="1:2" ht="15.5" x14ac:dyDescent="0.35">
      <c r="A863" s="68"/>
      <c r="B863" s="214"/>
    </row>
    <row r="864" spans="1:2" ht="15.5" x14ac:dyDescent="0.35">
      <c r="A864" s="68"/>
      <c r="B864" s="214"/>
    </row>
    <row r="865" spans="1:2" ht="15.5" x14ac:dyDescent="0.35">
      <c r="A865" s="68"/>
      <c r="B865" s="214"/>
    </row>
    <row r="866" spans="1:2" ht="15.5" x14ac:dyDescent="0.35">
      <c r="A866" s="68"/>
      <c r="B866" s="214"/>
    </row>
    <row r="867" spans="1:2" ht="15.5" x14ac:dyDescent="0.35">
      <c r="A867" s="68"/>
      <c r="B867" s="214"/>
    </row>
    <row r="868" spans="1:2" ht="15.5" x14ac:dyDescent="0.35">
      <c r="A868" s="68"/>
      <c r="B868" s="214"/>
    </row>
    <row r="869" spans="1:2" ht="15.5" x14ac:dyDescent="0.35">
      <c r="A869" s="68"/>
      <c r="B869" s="214"/>
    </row>
    <row r="870" spans="1:2" ht="15.5" x14ac:dyDescent="0.35">
      <c r="A870" s="68"/>
      <c r="B870" s="214"/>
    </row>
    <row r="871" spans="1:2" ht="15.5" x14ac:dyDescent="0.35">
      <c r="A871" s="68"/>
      <c r="B871" s="214"/>
    </row>
    <row r="872" spans="1:2" ht="15.5" x14ac:dyDescent="0.35">
      <c r="A872" s="68"/>
      <c r="B872" s="214"/>
    </row>
    <row r="873" spans="1:2" ht="15.5" x14ac:dyDescent="0.35">
      <c r="A873" s="68"/>
      <c r="B873" s="214"/>
    </row>
    <row r="874" spans="1:2" ht="15.5" x14ac:dyDescent="0.35">
      <c r="A874" s="68"/>
      <c r="B874" s="214"/>
    </row>
    <row r="875" spans="1:2" ht="15.5" x14ac:dyDescent="0.35">
      <c r="A875" s="68"/>
      <c r="B875" s="214"/>
    </row>
    <row r="876" spans="1:2" ht="15.5" x14ac:dyDescent="0.35">
      <c r="A876" s="68"/>
      <c r="B876" s="214"/>
    </row>
    <row r="877" spans="1:2" ht="15.5" x14ac:dyDescent="0.35">
      <c r="A877" s="68"/>
      <c r="B877" s="214"/>
    </row>
    <row r="878" spans="1:2" ht="15.5" x14ac:dyDescent="0.35">
      <c r="A878" s="68"/>
      <c r="B878" s="214"/>
    </row>
    <row r="879" spans="1:2" ht="15.5" x14ac:dyDescent="0.35">
      <c r="A879" s="68"/>
      <c r="B879" s="214"/>
    </row>
    <row r="880" spans="1:2" ht="15.5" x14ac:dyDescent="0.35">
      <c r="A880" s="68"/>
      <c r="B880" s="214"/>
    </row>
    <row r="881" spans="1:2" ht="15.5" x14ac:dyDescent="0.35">
      <c r="A881" s="68"/>
      <c r="B881" s="214"/>
    </row>
    <row r="882" spans="1:2" ht="15.5" x14ac:dyDescent="0.35">
      <c r="A882" s="68"/>
      <c r="B882" s="214"/>
    </row>
    <row r="883" spans="1:2" ht="15.5" x14ac:dyDescent="0.35">
      <c r="A883" s="68"/>
      <c r="B883" s="214"/>
    </row>
    <row r="884" spans="1:2" ht="15.5" x14ac:dyDescent="0.35">
      <c r="A884" s="68"/>
      <c r="B884" s="214"/>
    </row>
    <row r="885" spans="1:2" ht="15.5" x14ac:dyDescent="0.35">
      <c r="A885" s="68"/>
      <c r="B885" s="214"/>
    </row>
    <row r="886" spans="1:2" ht="15.5" x14ac:dyDescent="0.35">
      <c r="A886" s="68"/>
      <c r="B886" s="214"/>
    </row>
    <row r="887" spans="1:2" ht="15.5" x14ac:dyDescent="0.35">
      <c r="A887" s="68"/>
      <c r="B887" s="214"/>
    </row>
    <row r="888" spans="1:2" ht="15.5" x14ac:dyDescent="0.35">
      <c r="A888" s="68"/>
      <c r="B888" s="214"/>
    </row>
    <row r="889" spans="1:2" ht="15.5" x14ac:dyDescent="0.35">
      <c r="A889" s="68"/>
      <c r="B889" s="214"/>
    </row>
    <row r="890" spans="1:2" ht="15.5" x14ac:dyDescent="0.35">
      <c r="A890" s="68"/>
      <c r="B890" s="214"/>
    </row>
    <row r="891" spans="1:2" ht="15.5" x14ac:dyDescent="0.35">
      <c r="A891" s="68"/>
      <c r="B891" s="214"/>
    </row>
    <row r="892" spans="1:2" ht="15.5" x14ac:dyDescent="0.35">
      <c r="A892" s="68"/>
      <c r="B892" s="214"/>
    </row>
    <row r="893" spans="1:2" ht="15.5" x14ac:dyDescent="0.35">
      <c r="A893" s="68"/>
      <c r="B893" s="214"/>
    </row>
    <row r="894" spans="1:2" ht="15.5" x14ac:dyDescent="0.35">
      <c r="A894" s="68"/>
      <c r="B894" s="214"/>
    </row>
    <row r="895" spans="1:2" ht="15.5" x14ac:dyDescent="0.35">
      <c r="A895" s="68"/>
      <c r="B895" s="214"/>
    </row>
    <row r="896" spans="1:2" ht="15.5" x14ac:dyDescent="0.35">
      <c r="A896" s="68"/>
      <c r="B896" s="214"/>
    </row>
    <row r="897" spans="1:2" ht="15.5" x14ac:dyDescent="0.35">
      <c r="A897" s="68"/>
      <c r="B897" s="214"/>
    </row>
    <row r="898" spans="1:2" ht="15.5" x14ac:dyDescent="0.35">
      <c r="A898" s="68"/>
      <c r="B898" s="214"/>
    </row>
    <row r="899" spans="1:2" ht="15.5" x14ac:dyDescent="0.35">
      <c r="A899" s="68"/>
      <c r="B899" s="214"/>
    </row>
    <row r="900" spans="1:2" ht="15.5" x14ac:dyDescent="0.35">
      <c r="A900" s="68"/>
      <c r="B900" s="214"/>
    </row>
    <row r="901" spans="1:2" ht="15.5" x14ac:dyDescent="0.35">
      <c r="A901" s="68"/>
      <c r="B901" s="214"/>
    </row>
    <row r="902" spans="1:2" ht="15.5" x14ac:dyDescent="0.35">
      <c r="A902" s="68"/>
      <c r="B902" s="214"/>
    </row>
    <row r="903" spans="1:2" ht="15.5" x14ac:dyDescent="0.35">
      <c r="A903" s="68"/>
      <c r="B903" s="214"/>
    </row>
    <row r="904" spans="1:2" ht="15.5" x14ac:dyDescent="0.35">
      <c r="A904" s="68"/>
      <c r="B904" s="214"/>
    </row>
    <row r="905" spans="1:2" ht="15.5" x14ac:dyDescent="0.35">
      <c r="A905" s="68"/>
      <c r="B905" s="214"/>
    </row>
    <row r="906" spans="1:2" ht="15.5" x14ac:dyDescent="0.35">
      <c r="A906" s="68"/>
      <c r="B906" s="214"/>
    </row>
    <row r="907" spans="1:2" ht="15.5" x14ac:dyDescent="0.35">
      <c r="A907" s="68"/>
      <c r="B907" s="214"/>
    </row>
    <row r="908" spans="1:2" ht="15.5" x14ac:dyDescent="0.35">
      <c r="A908" s="68"/>
      <c r="B908" s="214"/>
    </row>
    <row r="909" spans="1:2" ht="15.5" x14ac:dyDescent="0.35">
      <c r="A909" s="68"/>
      <c r="B909" s="214"/>
    </row>
    <row r="910" spans="1:2" ht="15.5" x14ac:dyDescent="0.35">
      <c r="A910" s="68"/>
      <c r="B910" s="214"/>
    </row>
    <row r="911" spans="1:2" ht="15.5" x14ac:dyDescent="0.35">
      <c r="A911" s="68"/>
      <c r="B911" s="214"/>
    </row>
    <row r="912" spans="1:2" ht="15.5" x14ac:dyDescent="0.35">
      <c r="A912" s="68"/>
      <c r="B912" s="214"/>
    </row>
    <row r="913" spans="1:2" ht="15.5" x14ac:dyDescent="0.35">
      <c r="A913" s="68"/>
      <c r="B913" s="214"/>
    </row>
    <row r="914" spans="1:2" ht="15.5" x14ac:dyDescent="0.35">
      <c r="A914" s="68"/>
      <c r="B914" s="214"/>
    </row>
    <row r="915" spans="1:2" ht="15.5" x14ac:dyDescent="0.35">
      <c r="A915" s="68"/>
      <c r="B915" s="214"/>
    </row>
    <row r="916" spans="1:2" ht="15.5" x14ac:dyDescent="0.35">
      <c r="A916" s="68"/>
      <c r="B916" s="214"/>
    </row>
    <row r="917" spans="1:2" ht="15.5" x14ac:dyDescent="0.35">
      <c r="A917" s="68"/>
      <c r="B917" s="214"/>
    </row>
    <row r="918" spans="1:2" ht="15.5" x14ac:dyDescent="0.35">
      <c r="A918" s="68"/>
      <c r="B918" s="214"/>
    </row>
    <row r="919" spans="1:2" ht="15.5" x14ac:dyDescent="0.35">
      <c r="A919" s="68"/>
      <c r="B919" s="214"/>
    </row>
    <row r="920" spans="1:2" ht="15.5" x14ac:dyDescent="0.35">
      <c r="A920" s="68"/>
      <c r="B920" s="214"/>
    </row>
    <row r="921" spans="1:2" ht="15.5" x14ac:dyDescent="0.35">
      <c r="A921" s="68"/>
      <c r="B921" s="214"/>
    </row>
    <row r="922" spans="1:2" ht="15.5" x14ac:dyDescent="0.35">
      <c r="A922" s="68"/>
      <c r="B922" s="214"/>
    </row>
    <row r="923" spans="1:2" ht="15.5" x14ac:dyDescent="0.35">
      <c r="A923" s="68"/>
      <c r="B923" s="214"/>
    </row>
    <row r="924" spans="1:2" ht="15.5" x14ac:dyDescent="0.35">
      <c r="A924" s="68"/>
      <c r="B924" s="214"/>
    </row>
    <row r="925" spans="1:2" ht="15.5" x14ac:dyDescent="0.35">
      <c r="A925" s="68"/>
      <c r="B925" s="214"/>
    </row>
    <row r="926" spans="1:2" ht="15.5" x14ac:dyDescent="0.35">
      <c r="A926" s="68"/>
      <c r="B926" s="214"/>
    </row>
    <row r="927" spans="1:2" ht="15.5" x14ac:dyDescent="0.35">
      <c r="A927" s="68"/>
      <c r="B927" s="214"/>
    </row>
    <row r="928" spans="1:2" ht="15.5" x14ac:dyDescent="0.35">
      <c r="A928" s="68"/>
      <c r="B928" s="214"/>
    </row>
    <row r="929" spans="1:2" ht="15.5" x14ac:dyDescent="0.35">
      <c r="A929" s="68"/>
      <c r="B929" s="214"/>
    </row>
    <row r="930" spans="1:2" ht="15.5" x14ac:dyDescent="0.35">
      <c r="A930" s="68"/>
      <c r="B930" s="214"/>
    </row>
    <row r="931" spans="1:2" ht="15.5" x14ac:dyDescent="0.35">
      <c r="A931" s="68"/>
      <c r="B931" s="214"/>
    </row>
    <row r="932" spans="1:2" ht="15.5" x14ac:dyDescent="0.35">
      <c r="A932" s="68"/>
      <c r="B932" s="214"/>
    </row>
    <row r="933" spans="1:2" ht="15.5" x14ac:dyDescent="0.35">
      <c r="A933" s="68"/>
      <c r="B933" s="214"/>
    </row>
    <row r="934" spans="1:2" ht="15.5" x14ac:dyDescent="0.35">
      <c r="A934" s="68"/>
      <c r="B934" s="214"/>
    </row>
    <row r="935" spans="1:2" ht="15.5" x14ac:dyDescent="0.35">
      <c r="A935" s="68"/>
      <c r="B935" s="214"/>
    </row>
    <row r="936" spans="1:2" ht="15.5" x14ac:dyDescent="0.35">
      <c r="A936" s="68"/>
      <c r="B936" s="214"/>
    </row>
    <row r="937" spans="1:2" ht="15.5" x14ac:dyDescent="0.35">
      <c r="A937" s="68"/>
      <c r="B937" s="214"/>
    </row>
    <row r="938" spans="1:2" ht="15.5" x14ac:dyDescent="0.35">
      <c r="A938" s="68"/>
      <c r="B938" s="214"/>
    </row>
    <row r="939" spans="1:2" ht="15.5" x14ac:dyDescent="0.35">
      <c r="A939" s="68"/>
      <c r="B939" s="214"/>
    </row>
    <row r="940" spans="1:2" ht="15.5" x14ac:dyDescent="0.35">
      <c r="A940" s="68"/>
      <c r="B940" s="214"/>
    </row>
    <row r="941" spans="1:2" ht="15.5" x14ac:dyDescent="0.35">
      <c r="A941" s="68"/>
      <c r="B941" s="214"/>
    </row>
    <row r="942" spans="1:2" ht="15.5" x14ac:dyDescent="0.35">
      <c r="A942" s="68"/>
      <c r="B942" s="214"/>
    </row>
    <row r="943" spans="1:2" ht="15.5" x14ac:dyDescent="0.35">
      <c r="A943" s="68"/>
      <c r="B943" s="214"/>
    </row>
    <row r="944" spans="1:2" ht="15.5" x14ac:dyDescent="0.35">
      <c r="A944" s="68"/>
      <c r="B944" s="214"/>
    </row>
    <row r="945" spans="1:2" ht="15.5" x14ac:dyDescent="0.35">
      <c r="A945" s="68"/>
      <c r="B945" s="214"/>
    </row>
    <row r="946" spans="1:2" ht="15.5" x14ac:dyDescent="0.35">
      <c r="A946" s="68"/>
      <c r="B946" s="214"/>
    </row>
    <row r="947" spans="1:2" ht="15.5" x14ac:dyDescent="0.35">
      <c r="A947" s="68"/>
      <c r="B947" s="214"/>
    </row>
    <row r="948" spans="1:2" ht="15.5" x14ac:dyDescent="0.35">
      <c r="A948" s="68"/>
      <c r="B948" s="214"/>
    </row>
    <row r="949" spans="1:2" ht="15.5" x14ac:dyDescent="0.35">
      <c r="A949" s="68"/>
      <c r="B949" s="214"/>
    </row>
    <row r="950" spans="1:2" ht="15.5" x14ac:dyDescent="0.35">
      <c r="A950" s="68"/>
      <c r="B950" s="214"/>
    </row>
    <row r="951" spans="1:2" ht="15.5" x14ac:dyDescent="0.35">
      <c r="A951" s="68"/>
      <c r="B951" s="214"/>
    </row>
    <row r="952" spans="1:2" ht="15.5" x14ac:dyDescent="0.35">
      <c r="A952" s="68"/>
      <c r="B952" s="214"/>
    </row>
    <row r="953" spans="1:2" ht="15.5" x14ac:dyDescent="0.35">
      <c r="A953" s="68"/>
      <c r="B953" s="214"/>
    </row>
    <row r="954" spans="1:2" ht="15.5" x14ac:dyDescent="0.35">
      <c r="A954" s="68"/>
      <c r="B954" s="214"/>
    </row>
    <row r="955" spans="1:2" ht="15.5" x14ac:dyDescent="0.35">
      <c r="A955" s="68"/>
      <c r="B955" s="214"/>
    </row>
    <row r="956" spans="1:2" ht="15.5" x14ac:dyDescent="0.35">
      <c r="A956" s="68"/>
      <c r="B956" s="214"/>
    </row>
    <row r="957" spans="1:2" ht="15.5" x14ac:dyDescent="0.35">
      <c r="A957" s="68"/>
      <c r="B957" s="214"/>
    </row>
    <row r="958" spans="1:2" ht="15.5" x14ac:dyDescent="0.35">
      <c r="A958" s="68"/>
      <c r="B958" s="214"/>
    </row>
    <row r="959" spans="1:2" ht="15.5" x14ac:dyDescent="0.35">
      <c r="A959" s="68"/>
      <c r="B959" s="214"/>
    </row>
    <row r="960" spans="1:2" ht="15.5" x14ac:dyDescent="0.35">
      <c r="A960" s="68"/>
      <c r="B960" s="214"/>
    </row>
    <row r="961" spans="1:2" ht="15.5" x14ac:dyDescent="0.35">
      <c r="A961" s="68"/>
      <c r="B961" s="214"/>
    </row>
    <row r="962" spans="1:2" ht="15.5" x14ac:dyDescent="0.35">
      <c r="A962" s="68"/>
      <c r="B962" s="214"/>
    </row>
    <row r="963" spans="1:2" ht="15.5" x14ac:dyDescent="0.35">
      <c r="A963" s="68"/>
      <c r="B963" s="214"/>
    </row>
    <row r="964" spans="1:2" ht="15.5" x14ac:dyDescent="0.35">
      <c r="A964" s="68"/>
      <c r="B964" s="214"/>
    </row>
    <row r="965" spans="1:2" ht="15.5" x14ac:dyDescent="0.35">
      <c r="A965" s="68"/>
      <c r="B965" s="214"/>
    </row>
    <row r="966" spans="1:2" ht="15.5" x14ac:dyDescent="0.35">
      <c r="A966" s="68"/>
      <c r="B966" s="214"/>
    </row>
    <row r="967" spans="1:2" ht="15.5" x14ac:dyDescent="0.35">
      <c r="A967" s="68"/>
      <c r="B967" s="214"/>
    </row>
    <row r="968" spans="1:2" ht="15.5" x14ac:dyDescent="0.35">
      <c r="A968" s="68"/>
      <c r="B968" s="214"/>
    </row>
    <row r="969" spans="1:2" ht="15.5" x14ac:dyDescent="0.35">
      <c r="A969" s="68"/>
      <c r="B969" s="214"/>
    </row>
    <row r="970" spans="1:2" ht="15.5" x14ac:dyDescent="0.35">
      <c r="A970" s="68"/>
      <c r="B970" s="214"/>
    </row>
    <row r="971" spans="1:2" ht="15.5" x14ac:dyDescent="0.35">
      <c r="A971" s="68"/>
      <c r="B971" s="214"/>
    </row>
    <row r="972" spans="1:2" ht="15.5" x14ac:dyDescent="0.35">
      <c r="A972" s="68"/>
      <c r="B972" s="214"/>
    </row>
    <row r="973" spans="1:2" ht="15.5" x14ac:dyDescent="0.35">
      <c r="A973" s="68"/>
      <c r="B973" s="214"/>
    </row>
    <row r="974" spans="1:2" ht="15.5" x14ac:dyDescent="0.35">
      <c r="A974" s="68"/>
      <c r="B974" s="214"/>
    </row>
    <row r="975" spans="1:2" ht="15.5" x14ac:dyDescent="0.35">
      <c r="A975" s="68"/>
      <c r="B975" s="214"/>
    </row>
    <row r="976" spans="1:2" ht="15.5" x14ac:dyDescent="0.35">
      <c r="A976" s="68"/>
      <c r="B976" s="214"/>
    </row>
    <row r="977" spans="1:2" ht="15.5" x14ac:dyDescent="0.35">
      <c r="A977" s="68"/>
      <c r="B977" s="214"/>
    </row>
    <row r="978" spans="1:2" ht="15.5" x14ac:dyDescent="0.35">
      <c r="A978" s="68"/>
      <c r="B978" s="214"/>
    </row>
    <row r="979" spans="1:2" ht="15.5" x14ac:dyDescent="0.35">
      <c r="A979" s="68"/>
      <c r="B979" s="214"/>
    </row>
    <row r="980" spans="1:2" ht="15.5" x14ac:dyDescent="0.35">
      <c r="A980" s="68"/>
      <c r="B980" s="214"/>
    </row>
    <row r="981" spans="1:2" ht="15.5" x14ac:dyDescent="0.35">
      <c r="A981" s="68"/>
      <c r="B981" s="214"/>
    </row>
    <row r="982" spans="1:2" ht="15.5" x14ac:dyDescent="0.35">
      <c r="A982" s="68"/>
      <c r="B982" s="214"/>
    </row>
    <row r="983" spans="1:2" ht="15.5" x14ac:dyDescent="0.35">
      <c r="A983" s="68"/>
      <c r="B983" s="214"/>
    </row>
    <row r="984" spans="1:2" ht="15.5" x14ac:dyDescent="0.35">
      <c r="A984" s="68"/>
      <c r="B984" s="214"/>
    </row>
    <row r="985" spans="1:2" ht="15.5" x14ac:dyDescent="0.35">
      <c r="A985" s="68"/>
      <c r="B985" s="214"/>
    </row>
    <row r="986" spans="1:2" ht="15.5" x14ac:dyDescent="0.35">
      <c r="A986" s="68"/>
      <c r="B986" s="214"/>
    </row>
    <row r="987" spans="1:2" ht="15.5" x14ac:dyDescent="0.35">
      <c r="A987" s="68"/>
      <c r="B987" s="214"/>
    </row>
    <row r="988" spans="1:2" ht="15.5" x14ac:dyDescent="0.35">
      <c r="A988" s="68"/>
      <c r="B988" s="214"/>
    </row>
    <row r="989" spans="1:2" ht="15.5" x14ac:dyDescent="0.35">
      <c r="A989" s="68"/>
      <c r="B989" s="214"/>
    </row>
    <row r="990" spans="1:2" ht="15.5" x14ac:dyDescent="0.35">
      <c r="A990" s="68"/>
      <c r="B990" s="214"/>
    </row>
    <row r="991" spans="1:2" ht="15.5" x14ac:dyDescent="0.35">
      <c r="A991" s="68"/>
      <c r="B991" s="214"/>
    </row>
    <row r="992" spans="1:2" ht="15.5" x14ac:dyDescent="0.35">
      <c r="A992" s="68"/>
      <c r="B992" s="214"/>
    </row>
    <row r="993" spans="1:2" ht="15.5" x14ac:dyDescent="0.35">
      <c r="A993" s="68"/>
      <c r="B993" s="214"/>
    </row>
    <row r="994" spans="1:2" ht="15.5" x14ac:dyDescent="0.35">
      <c r="A994" s="68"/>
      <c r="B994" s="214"/>
    </row>
    <row r="995" spans="1:2" ht="15.5" x14ac:dyDescent="0.35">
      <c r="A995" s="68"/>
      <c r="B995" s="214"/>
    </row>
    <row r="996" spans="1:2" ht="15.5" x14ac:dyDescent="0.35">
      <c r="A996" s="68"/>
      <c r="B996" s="214"/>
    </row>
    <row r="997" spans="1:2" ht="15.5" x14ac:dyDescent="0.35">
      <c r="A997" s="68"/>
      <c r="B997" s="214"/>
    </row>
    <row r="998" spans="1:2" ht="15.5" x14ac:dyDescent="0.35">
      <c r="A998" s="68"/>
      <c r="B998" s="214"/>
    </row>
    <row r="999" spans="1:2" ht="15.5" x14ac:dyDescent="0.35">
      <c r="A999" s="68"/>
      <c r="B999" s="214"/>
    </row>
    <row r="1000" spans="1:2" ht="15.5" x14ac:dyDescent="0.35">
      <c r="A1000" s="68"/>
      <c r="B1000" s="2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67</vt:i4>
      </vt:variant>
    </vt:vector>
  </HeadingPairs>
  <TitlesOfParts>
    <vt:vector size="82" baseType="lpstr">
      <vt:lpstr>Study attributes</vt:lpstr>
      <vt:lpstr>Cost data</vt:lpstr>
      <vt:lpstr>Cost Categories</vt:lpstr>
      <vt:lpstr>Code Book</vt:lpstr>
      <vt:lpstr>Responses</vt:lpstr>
      <vt:lpstr>Inference</vt:lpstr>
      <vt:lpstr>Int. Des. Sys. v11</vt:lpstr>
      <vt:lpstr>Typology v18</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Lily Alexander</dc:creator>
  <cp:lastModifiedBy>Lily Alexander</cp:lastModifiedBy>
  <dcterms:created xsi:type="dcterms:W3CDTF">2017-12-06T19:52:32Z</dcterms:created>
  <dcterms:modified xsi:type="dcterms:W3CDTF">2017-12-13T20:43:06Z</dcterms:modified>
</cp:coreProperties>
</file>